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-105" yWindow="-105" windowWidth="16605" windowHeight="8835" firstSheet="1" activeTab="1"/>
  </bookViews>
  <sheets>
    <sheet name="ETAPA II- EL CRISTAL Y VILLA EM" sheetId="8" r:id="rId1"/>
    <sheet name="LM EL CRISTAL" sheetId="10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'ETAPA II- EL CRISTAL Y VILLA EM'!$B$9:$H$236</definedName>
    <definedName name="_xlnm._FilterDatabase" localSheetId="1" hidden="1">'LM EL CRISTAL'!$B$9:$H$56</definedName>
    <definedName name="_xlnm.Print_Area" localSheetId="0">'ETAPA II- EL CRISTAL Y VILLA EM'!$B$1:$H$325</definedName>
    <definedName name="_xlnm.Print_Area" localSheetId="1">'LM EL CRISTAL'!$B$1:$H$100</definedName>
    <definedName name="_xlnm.Print_Titles" localSheetId="0">'ETAPA II- EL CRISTAL Y VILLA EM'!$9:$9</definedName>
    <definedName name="_xlnm.Print_Titles" localSheetId="1">'LM EL CRISTAL'!$9:$9</definedName>
  </definedNames>
  <calcPr calcId="12451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9" i="10"/>
  <c r="B78" l="1"/>
  <c r="B79" s="1"/>
  <c r="B80" s="1"/>
  <c r="B81" s="1"/>
  <c r="B82" s="1"/>
  <c r="B83" s="1"/>
  <c r="B84" s="1"/>
  <c r="B85" s="1"/>
  <c r="B86" s="1"/>
  <c r="B73"/>
  <c r="D69"/>
  <c r="D67"/>
  <c r="D66"/>
  <c r="D68" s="1"/>
  <c r="D63"/>
  <c r="B59"/>
  <c r="B60" s="1"/>
  <c r="B61" s="1"/>
  <c r="B62" s="1"/>
  <c r="B63" s="1"/>
  <c r="B66" s="1"/>
  <c r="B67" s="1"/>
  <c r="B68" s="1"/>
  <c r="B69" s="1"/>
  <c r="D55"/>
  <c r="D53"/>
  <c r="D52"/>
  <c r="D54" s="1"/>
  <c r="D49"/>
  <c r="D48"/>
  <c r="D46"/>
  <c r="D47" s="1"/>
  <c r="B45"/>
  <c r="B46" s="1"/>
  <c r="B47" s="1"/>
  <c r="B48" s="1"/>
  <c r="B49" s="1"/>
  <c r="B52" s="1"/>
  <c r="B53" s="1"/>
  <c r="B54" s="1"/>
  <c r="B55" s="1"/>
  <c r="D41"/>
  <c r="D39"/>
  <c r="D38"/>
  <c r="D40" s="1"/>
  <c r="D35"/>
  <c r="D34"/>
  <c r="D32"/>
  <c r="D33" s="1"/>
  <c r="B31"/>
  <c r="B32" s="1"/>
  <c r="B33" s="1"/>
  <c r="B34" s="1"/>
  <c r="B35" s="1"/>
  <c r="B38" s="1"/>
  <c r="B39" s="1"/>
  <c r="B40" s="1"/>
  <c r="B41" s="1"/>
  <c r="D27"/>
  <c r="D25"/>
  <c r="D24"/>
  <c r="D21"/>
  <c r="D20"/>
  <c r="D18"/>
  <c r="D19" s="1"/>
  <c r="B17"/>
  <c r="B19" s="1"/>
  <c r="B20" s="1"/>
  <c r="B21" s="1"/>
  <c r="B24" s="1"/>
  <c r="B25" s="1"/>
  <c r="B26" s="1"/>
  <c r="B27" s="1"/>
  <c r="B11"/>
  <c r="B12" s="1"/>
  <c r="D26" l="1"/>
  <c r="B18"/>
  <c r="D60"/>
  <c r="D62"/>
  <c r="D61" l="1"/>
  <c r="F289" i="8"/>
  <c r="F269"/>
  <c r="F249"/>
  <c r="F229"/>
  <c r="F221"/>
  <c r="F209"/>
  <c r="F189"/>
  <c r="F169"/>
  <c r="F164"/>
  <c r="F150"/>
  <c r="F136"/>
  <c r="F116"/>
  <c r="F69"/>
  <c r="F68"/>
  <c r="F67"/>
  <c r="F84" s="1"/>
  <c r="F66"/>
  <c r="F65"/>
  <c r="F280"/>
  <c r="B77"/>
  <c r="B54"/>
  <c r="B65"/>
  <c r="B48"/>
  <c r="B41"/>
  <c r="B29"/>
  <c r="F19" l="1"/>
  <c r="F43" s="1"/>
  <c r="B17"/>
  <c r="B18" s="1"/>
  <c r="B19" s="1"/>
  <c r="B20" s="1"/>
  <c r="B23" s="1"/>
  <c r="B24" s="1"/>
  <c r="B25" s="1"/>
  <c r="B303"/>
  <c r="B304" s="1"/>
  <c r="B305" s="1"/>
  <c r="B306" s="1"/>
  <c r="B307" s="1"/>
  <c r="B308" s="1"/>
  <c r="B309" s="1"/>
  <c r="B310" s="1"/>
  <c r="B311" s="1"/>
  <c r="G298"/>
  <c r="H299" s="1"/>
  <c r="B298"/>
  <c r="F295"/>
  <c r="D295"/>
  <c r="F294"/>
  <c r="F293"/>
  <c r="G293" s="1"/>
  <c r="D293"/>
  <c r="F292"/>
  <c r="D292"/>
  <c r="D289"/>
  <c r="D288"/>
  <c r="A288"/>
  <c r="F288" s="1"/>
  <c r="A287"/>
  <c r="F287" s="1"/>
  <c r="D286"/>
  <c r="A286"/>
  <c r="F286" s="1"/>
  <c r="F285"/>
  <c r="G285" s="1"/>
  <c r="B285"/>
  <c r="B286" s="1"/>
  <c r="B287" s="1"/>
  <c r="B288" s="1"/>
  <c r="B289" s="1"/>
  <c r="B292" s="1"/>
  <c r="B293" s="1"/>
  <c r="B294" s="1"/>
  <c r="B295" s="1"/>
  <c r="F281"/>
  <c r="D281"/>
  <c r="D280"/>
  <c r="F279"/>
  <c r="F278"/>
  <c r="D278"/>
  <c r="D279" s="1"/>
  <c r="G279" s="1"/>
  <c r="F275"/>
  <c r="G275" s="1"/>
  <c r="D275"/>
  <c r="F274"/>
  <c r="F273"/>
  <c r="D273"/>
  <c r="F272"/>
  <c r="D272"/>
  <c r="D274" s="1"/>
  <c r="D269"/>
  <c r="G269" s="1"/>
  <c r="D268"/>
  <c r="A268"/>
  <c r="F268" s="1"/>
  <c r="A267"/>
  <c r="F267" s="1"/>
  <c r="D266"/>
  <c r="A266"/>
  <c r="F266" s="1"/>
  <c r="F265"/>
  <c r="G265" s="1"/>
  <c r="B265"/>
  <c r="B266" s="1"/>
  <c r="B267" s="1"/>
  <c r="B268" s="1"/>
  <c r="B269" s="1"/>
  <c r="B272" s="1"/>
  <c r="B273" s="1"/>
  <c r="B274" s="1"/>
  <c r="B275" s="1"/>
  <c r="B278" s="1"/>
  <c r="B279" s="1"/>
  <c r="B280" s="1"/>
  <c r="B281" s="1"/>
  <c r="F261"/>
  <c r="G261" s="1"/>
  <c r="D261"/>
  <c r="F260"/>
  <c r="D260"/>
  <c r="F259"/>
  <c r="F258"/>
  <c r="D258"/>
  <c r="D259" s="1"/>
  <c r="F255"/>
  <c r="D255"/>
  <c r="F254"/>
  <c r="F253"/>
  <c r="D253"/>
  <c r="F252"/>
  <c r="D252"/>
  <c r="D254" s="1"/>
  <c r="D249"/>
  <c r="G249" s="1"/>
  <c r="D248"/>
  <c r="A248"/>
  <c r="F248" s="1"/>
  <c r="A247"/>
  <c r="F247" s="1"/>
  <c r="D246"/>
  <c r="A246"/>
  <c r="F246" s="1"/>
  <c r="F245"/>
  <c r="G245" s="1"/>
  <c r="B245"/>
  <c r="B246" s="1"/>
  <c r="B247" s="1"/>
  <c r="B248" s="1"/>
  <c r="B249" s="1"/>
  <c r="B252" s="1"/>
  <c r="B253" s="1"/>
  <c r="B254" s="1"/>
  <c r="B255" s="1"/>
  <c r="B258" s="1"/>
  <c r="B259" s="1"/>
  <c r="B260" s="1"/>
  <c r="B261" s="1"/>
  <c r="F241"/>
  <c r="D241"/>
  <c r="F240"/>
  <c r="D240"/>
  <c r="F239"/>
  <c r="F238"/>
  <c r="D238"/>
  <c r="D239" s="1"/>
  <c r="F235"/>
  <c r="D235"/>
  <c r="F234"/>
  <c r="F233"/>
  <c r="G233" s="1"/>
  <c r="D233"/>
  <c r="F232"/>
  <c r="D232"/>
  <c r="D234" s="1"/>
  <c r="D229"/>
  <c r="D228"/>
  <c r="A228"/>
  <c r="F228" s="1"/>
  <c r="A227"/>
  <c r="F227" s="1"/>
  <c r="D226"/>
  <c r="D227" s="1"/>
  <c r="A226"/>
  <c r="F226" s="1"/>
  <c r="G226" s="1"/>
  <c r="F225"/>
  <c r="G225" s="1"/>
  <c r="B225"/>
  <c r="B226" s="1"/>
  <c r="B227" s="1"/>
  <c r="B228" s="1"/>
  <c r="B229" s="1"/>
  <c r="B232" s="1"/>
  <c r="B233" s="1"/>
  <c r="B234" s="1"/>
  <c r="B235" s="1"/>
  <c r="B238" s="1"/>
  <c r="B239" s="1"/>
  <c r="B240" s="1"/>
  <c r="B241" s="1"/>
  <c r="D221"/>
  <c r="F220"/>
  <c r="D220"/>
  <c r="F219"/>
  <c r="F218"/>
  <c r="D218"/>
  <c r="D219" s="1"/>
  <c r="F215"/>
  <c r="D215"/>
  <c r="F214"/>
  <c r="F213"/>
  <c r="D213"/>
  <c r="F212"/>
  <c r="D212"/>
  <c r="D209"/>
  <c r="D208"/>
  <c r="A208"/>
  <c r="F208" s="1"/>
  <c r="A207"/>
  <c r="F207" s="1"/>
  <c r="D206"/>
  <c r="A206"/>
  <c r="F206" s="1"/>
  <c r="F205"/>
  <c r="G205" s="1"/>
  <c r="B205"/>
  <c r="B206" s="1"/>
  <c r="B207" s="1"/>
  <c r="B208" s="1"/>
  <c r="B209" s="1"/>
  <c r="B212" s="1"/>
  <c r="B213" s="1"/>
  <c r="B214" s="1"/>
  <c r="B215" s="1"/>
  <c r="B218" s="1"/>
  <c r="B219" s="1"/>
  <c r="B220" s="1"/>
  <c r="B221" s="1"/>
  <c r="F201"/>
  <c r="D201"/>
  <c r="F200"/>
  <c r="D200"/>
  <c r="F199"/>
  <c r="F198"/>
  <c r="D198"/>
  <c r="G198" s="1"/>
  <c r="F195"/>
  <c r="D195"/>
  <c r="F194"/>
  <c r="F193"/>
  <c r="D193"/>
  <c r="G193" s="1"/>
  <c r="F192"/>
  <c r="D192"/>
  <c r="D194" s="1"/>
  <c r="D189"/>
  <c r="D188"/>
  <c r="A188"/>
  <c r="F188" s="1"/>
  <c r="G188" s="1"/>
  <c r="A187"/>
  <c r="F187" s="1"/>
  <c r="D186"/>
  <c r="A186"/>
  <c r="F186" s="1"/>
  <c r="F185"/>
  <c r="G185" s="1"/>
  <c r="B185"/>
  <c r="B186" s="1"/>
  <c r="B187" s="1"/>
  <c r="B188" s="1"/>
  <c r="B189" s="1"/>
  <c r="B192" s="1"/>
  <c r="B193" s="1"/>
  <c r="B194" s="1"/>
  <c r="B195" s="1"/>
  <c r="B198" s="1"/>
  <c r="B199" s="1"/>
  <c r="B200" s="1"/>
  <c r="B201" s="1"/>
  <c r="F181"/>
  <c r="D181"/>
  <c r="F180"/>
  <c r="D180"/>
  <c r="F179"/>
  <c r="F178"/>
  <c r="D178"/>
  <c r="D179" s="1"/>
  <c r="F175"/>
  <c r="D175"/>
  <c r="F174"/>
  <c r="F173"/>
  <c r="D173"/>
  <c r="F172"/>
  <c r="D172"/>
  <c r="D174" s="1"/>
  <c r="G169"/>
  <c r="F168"/>
  <c r="D168"/>
  <c r="G167"/>
  <c r="G164"/>
  <c r="D164"/>
  <c r="D163"/>
  <c r="A163"/>
  <c r="F163" s="1"/>
  <c r="A162"/>
  <c r="F162" s="1"/>
  <c r="D161"/>
  <c r="D162" s="1"/>
  <c r="A161"/>
  <c r="F161" s="1"/>
  <c r="F160"/>
  <c r="G160" s="1"/>
  <c r="B160"/>
  <c r="B161" s="1"/>
  <c r="B162" s="1"/>
  <c r="B163" s="1"/>
  <c r="B164" s="1"/>
  <c r="B167" s="1"/>
  <c r="B168" s="1"/>
  <c r="B169" s="1"/>
  <c r="B172" s="1"/>
  <c r="B173" s="1"/>
  <c r="B174" s="1"/>
  <c r="B175" s="1"/>
  <c r="B178" s="1"/>
  <c r="B179" s="1"/>
  <c r="B180" s="1"/>
  <c r="B181" s="1"/>
  <c r="F156"/>
  <c r="D156"/>
  <c r="F155"/>
  <c r="F154"/>
  <c r="D154"/>
  <c r="F153"/>
  <c r="D153"/>
  <c r="D155" s="1"/>
  <c r="D150"/>
  <c r="D149"/>
  <c r="A149"/>
  <c r="F149" s="1"/>
  <c r="A148"/>
  <c r="F148" s="1"/>
  <c r="D147"/>
  <c r="D148" s="1"/>
  <c r="A147"/>
  <c r="F147" s="1"/>
  <c r="F146"/>
  <c r="G146" s="1"/>
  <c r="B146"/>
  <c r="B147" s="1"/>
  <c r="B148" s="1"/>
  <c r="B149" s="1"/>
  <c r="B150" s="1"/>
  <c r="B153" s="1"/>
  <c r="B154" s="1"/>
  <c r="B155" s="1"/>
  <c r="B156" s="1"/>
  <c r="F142"/>
  <c r="D142"/>
  <c r="F141"/>
  <c r="F140"/>
  <c r="D140"/>
  <c r="F139"/>
  <c r="D139"/>
  <c r="G136"/>
  <c r="D136"/>
  <c r="D135"/>
  <c r="A135"/>
  <c r="F135" s="1"/>
  <c r="A134"/>
  <c r="F134" s="1"/>
  <c r="D133"/>
  <c r="D134" s="1"/>
  <c r="A133"/>
  <c r="F133" s="1"/>
  <c r="F132"/>
  <c r="G132" s="1"/>
  <c r="B132"/>
  <c r="B133" s="1"/>
  <c r="B134" s="1"/>
  <c r="B135" s="1"/>
  <c r="B136" s="1"/>
  <c r="B139" s="1"/>
  <c r="B140" s="1"/>
  <c r="B141" s="1"/>
  <c r="B142" s="1"/>
  <c r="F128"/>
  <c r="D128"/>
  <c r="F127"/>
  <c r="D127"/>
  <c r="F126"/>
  <c r="F125"/>
  <c r="D125"/>
  <c r="F122"/>
  <c r="D122"/>
  <c r="F121"/>
  <c r="F120"/>
  <c r="D120"/>
  <c r="F119"/>
  <c r="D119"/>
  <c r="D121" s="1"/>
  <c r="D116"/>
  <c r="D115"/>
  <c r="A115"/>
  <c r="F115" s="1"/>
  <c r="A114"/>
  <c r="F114" s="1"/>
  <c r="D113"/>
  <c r="D114" s="1"/>
  <c r="A113"/>
  <c r="F113" s="1"/>
  <c r="F112"/>
  <c r="G112" s="1"/>
  <c r="B112"/>
  <c r="B113" s="1"/>
  <c r="B114" s="1"/>
  <c r="B115" s="1"/>
  <c r="B116" s="1"/>
  <c r="B119" s="1"/>
  <c r="B120" s="1"/>
  <c r="B121" s="1"/>
  <c r="B122" s="1"/>
  <c r="B125" s="1"/>
  <c r="B126" s="1"/>
  <c r="B127" s="1"/>
  <c r="B128" s="1"/>
  <c r="F107"/>
  <c r="G107" s="1"/>
  <c r="H108" s="1"/>
  <c r="B107"/>
  <c r="D104"/>
  <c r="D103"/>
  <c r="D101"/>
  <c r="D102" s="1"/>
  <c r="B101"/>
  <c r="B102" s="1"/>
  <c r="B103" s="1"/>
  <c r="B104" s="1"/>
  <c r="K100"/>
  <c r="K99"/>
  <c r="F97"/>
  <c r="D97"/>
  <c r="F96"/>
  <c r="F104" s="1"/>
  <c r="D96"/>
  <c r="F93"/>
  <c r="D93"/>
  <c r="G93" s="1"/>
  <c r="F92"/>
  <c r="D92"/>
  <c r="F91"/>
  <c r="F90"/>
  <c r="D90"/>
  <c r="D91" s="1"/>
  <c r="F88"/>
  <c r="D88"/>
  <c r="G85"/>
  <c r="D83"/>
  <c r="G83" s="1"/>
  <c r="B83"/>
  <c r="B84" s="1"/>
  <c r="B85" s="1"/>
  <c r="B88" s="1"/>
  <c r="B89" s="1"/>
  <c r="B90" s="1"/>
  <c r="B91" s="1"/>
  <c r="B92" s="1"/>
  <c r="B93" s="1"/>
  <c r="B96" s="1"/>
  <c r="B97" s="1"/>
  <c r="D79"/>
  <c r="D77"/>
  <c r="D78" s="1"/>
  <c r="B78"/>
  <c r="B79" s="1"/>
  <c r="D74"/>
  <c r="D72"/>
  <c r="D73" s="1"/>
  <c r="D69"/>
  <c r="D68"/>
  <c r="D66"/>
  <c r="D67" s="1"/>
  <c r="B66"/>
  <c r="B67" s="1"/>
  <c r="B68" s="1"/>
  <c r="B69" s="1"/>
  <c r="B72" s="1"/>
  <c r="B73" s="1"/>
  <c r="B74" s="1"/>
  <c r="F61"/>
  <c r="F79" s="1"/>
  <c r="D61"/>
  <c r="F60"/>
  <c r="F78" s="1"/>
  <c r="F59"/>
  <c r="F77" s="1"/>
  <c r="D59"/>
  <c r="D56"/>
  <c r="D54"/>
  <c r="D55" s="1"/>
  <c r="F51"/>
  <c r="D51"/>
  <c r="F50"/>
  <c r="D50"/>
  <c r="D48"/>
  <c r="B49"/>
  <c r="B50" s="1"/>
  <c r="B51" s="1"/>
  <c r="D44"/>
  <c r="D43"/>
  <c r="D41"/>
  <c r="D42" s="1"/>
  <c r="B42"/>
  <c r="B43" s="1"/>
  <c r="B44" s="1"/>
  <c r="B55" s="1"/>
  <c r="B56" s="1"/>
  <c r="B59" s="1"/>
  <c r="B60" s="1"/>
  <c r="B61" s="1"/>
  <c r="D37"/>
  <c r="D35"/>
  <c r="D36" s="1"/>
  <c r="D32"/>
  <c r="D31"/>
  <c r="D29"/>
  <c r="D30" s="1"/>
  <c r="B30"/>
  <c r="B31" s="1"/>
  <c r="B32" s="1"/>
  <c r="B35" s="1"/>
  <c r="B36" s="1"/>
  <c r="B37" s="1"/>
  <c r="F25"/>
  <c r="F103" s="1"/>
  <c r="D25"/>
  <c r="F24"/>
  <c r="F23"/>
  <c r="D23"/>
  <c r="D24" s="1"/>
  <c r="F20"/>
  <c r="F44" s="1"/>
  <c r="D20"/>
  <c r="G20" s="1"/>
  <c r="D19"/>
  <c r="F18"/>
  <c r="F89" s="1"/>
  <c r="F17"/>
  <c r="F29" s="1"/>
  <c r="D17"/>
  <c r="D18" s="1"/>
  <c r="G12"/>
  <c r="G11"/>
  <c r="B11"/>
  <c r="B12" s="1"/>
  <c r="G168" l="1"/>
  <c r="F32"/>
  <c r="G32" s="1"/>
  <c r="G88"/>
  <c r="G134"/>
  <c r="G24"/>
  <c r="H13"/>
  <c r="G25"/>
  <c r="G115"/>
  <c r="G220"/>
  <c r="G173"/>
  <c r="G116"/>
  <c r="D84"/>
  <c r="G84" s="1"/>
  <c r="H86" s="1"/>
  <c r="G121"/>
  <c r="G133"/>
  <c r="G272"/>
  <c r="F73"/>
  <c r="G73" s="1"/>
  <c r="G273"/>
  <c r="G51"/>
  <c r="F102"/>
  <c r="G102" s="1"/>
  <c r="G120"/>
  <c r="G181"/>
  <c r="G195"/>
  <c r="G289"/>
  <c r="G44"/>
  <c r="F48"/>
  <c r="G48" s="1"/>
  <c r="G234"/>
  <c r="G238"/>
  <c r="G18"/>
  <c r="G59"/>
  <c r="G163"/>
  <c r="G192"/>
  <c r="D199"/>
  <c r="G199" s="1"/>
  <c r="G67"/>
  <c r="G260"/>
  <c r="G61"/>
  <c r="G162"/>
  <c r="G180"/>
  <c r="G255"/>
  <c r="G221"/>
  <c r="G246"/>
  <c r="G174"/>
  <c r="G208"/>
  <c r="G240"/>
  <c r="G254"/>
  <c r="F49"/>
  <c r="D89"/>
  <c r="G89" s="1"/>
  <c r="G150"/>
  <c r="G189"/>
  <c r="G235"/>
  <c r="G258"/>
  <c r="G292"/>
  <c r="F42"/>
  <c r="G42" s="1"/>
  <c r="G252"/>
  <c r="G175"/>
  <c r="G172"/>
  <c r="G219"/>
  <c r="F30"/>
  <c r="G30" s="1"/>
  <c r="G229"/>
  <c r="G259"/>
  <c r="G227"/>
  <c r="D60"/>
  <c r="G60" s="1"/>
  <c r="G209"/>
  <c r="G228"/>
  <c r="G295"/>
  <c r="G122"/>
  <c r="H170"/>
  <c r="G239"/>
  <c r="G248"/>
  <c r="G253"/>
  <c r="G268"/>
  <c r="G148"/>
  <c r="G155"/>
  <c r="G23"/>
  <c r="G91"/>
  <c r="G104"/>
  <c r="G114"/>
  <c r="G19"/>
  <c r="F41"/>
  <c r="G41" s="1"/>
  <c r="G92"/>
  <c r="G119"/>
  <c r="G135"/>
  <c r="G147"/>
  <c r="G178"/>
  <c r="G212"/>
  <c r="G215"/>
  <c r="G280"/>
  <c r="G286"/>
  <c r="G179"/>
  <c r="G200"/>
  <c r="G281"/>
  <c r="G17"/>
  <c r="G50"/>
  <c r="G139"/>
  <c r="G218"/>
  <c r="G232"/>
  <c r="G266"/>
  <c r="G288"/>
  <c r="G90"/>
  <c r="G96"/>
  <c r="G194"/>
  <c r="G213"/>
  <c r="G241"/>
  <c r="G274"/>
  <c r="G278"/>
  <c r="G103"/>
  <c r="G68"/>
  <c r="G66"/>
  <c r="G149"/>
  <c r="G43"/>
  <c r="F31"/>
  <c r="G31" s="1"/>
  <c r="G127"/>
  <c r="G29"/>
  <c r="F74"/>
  <c r="G74" s="1"/>
  <c r="G140"/>
  <c r="D207"/>
  <c r="G207" s="1"/>
  <c r="G206"/>
  <c r="F56"/>
  <c r="G56" s="1"/>
  <c r="F37"/>
  <c r="G37" s="1"/>
  <c r="F54"/>
  <c r="G54" s="1"/>
  <c r="F35"/>
  <c r="G35" s="1"/>
  <c r="G79"/>
  <c r="F101"/>
  <c r="G101" s="1"/>
  <c r="G128"/>
  <c r="G156"/>
  <c r="F72"/>
  <c r="G72" s="1"/>
  <c r="G97"/>
  <c r="G125"/>
  <c r="G153"/>
  <c r="G161"/>
  <c r="G201"/>
  <c r="G65"/>
  <c r="G69"/>
  <c r="G78"/>
  <c r="G77"/>
  <c r="D141"/>
  <c r="G141" s="1"/>
  <c r="F36"/>
  <c r="G36" s="1"/>
  <c r="F55"/>
  <c r="G55" s="1"/>
  <c r="D126"/>
  <c r="G126" s="1"/>
  <c r="G154"/>
  <c r="D49"/>
  <c r="G113"/>
  <c r="G142"/>
  <c r="D187"/>
  <c r="G187" s="1"/>
  <c r="G186"/>
  <c r="D247"/>
  <c r="G247" s="1"/>
  <c r="D294"/>
  <c r="G294" s="1"/>
  <c r="D267"/>
  <c r="G267" s="1"/>
  <c r="D287"/>
  <c r="G287" s="1"/>
  <c r="D214"/>
  <c r="G214" s="1"/>
  <c r="H70" l="1"/>
  <c r="H137"/>
  <c r="H26"/>
  <c r="H176"/>
  <c r="H282"/>
  <c r="H276"/>
  <c r="H57"/>
  <c r="G49"/>
  <c r="H98"/>
  <c r="H222"/>
  <c r="H80"/>
  <c r="H123"/>
  <c r="H190"/>
  <c r="H21"/>
  <c r="H62"/>
  <c r="H196"/>
  <c r="H230"/>
  <c r="H262"/>
  <c r="H210"/>
  <c r="H94"/>
  <c r="H296"/>
  <c r="H165"/>
  <c r="H236"/>
  <c r="H250"/>
  <c r="H117"/>
  <c r="H143"/>
  <c r="H256"/>
  <c r="H182"/>
  <c r="H45"/>
  <c r="H242"/>
  <c r="H270"/>
  <c r="H52"/>
  <c r="H151"/>
  <c r="H202"/>
  <c r="H216"/>
  <c r="H290"/>
  <c r="H38"/>
  <c r="H157"/>
  <c r="H129"/>
  <c r="H105"/>
  <c r="H33"/>
  <c r="H75"/>
  <c r="H300" l="1"/>
  <c r="G304" s="1"/>
  <c r="G311" l="1"/>
  <c r="G307"/>
  <c r="G306"/>
  <c r="G309"/>
  <c r="G303"/>
  <c r="G308"/>
  <c r="G310"/>
  <c r="G305"/>
  <c r="H312" l="1"/>
  <c r="H313" s="1"/>
</calcChain>
</file>

<file path=xl/sharedStrings.xml><?xml version="1.0" encoding="utf-8"?>
<sst xmlns="http://schemas.openxmlformats.org/spreadsheetml/2006/main" count="756" uniqueCount="219">
  <si>
    <t>NO.</t>
  </si>
  <si>
    <t>DETALLE</t>
  </si>
  <si>
    <t>CANT.</t>
  </si>
  <si>
    <t>UNID.</t>
  </si>
  <si>
    <t>P.U.</t>
  </si>
  <si>
    <t>SUB-TOTAL</t>
  </si>
  <si>
    <t>TOTAL</t>
  </si>
  <si>
    <t>Aprobado por:</t>
  </si>
  <si>
    <t>TOTAL GENERAL  RD$</t>
  </si>
  <si>
    <t xml:space="preserve">Limpieza Continua y Final </t>
  </si>
  <si>
    <t>GASTOS INDIRECTOS</t>
  </si>
  <si>
    <t>M2</t>
  </si>
  <si>
    <t>ML</t>
  </si>
  <si>
    <t xml:space="preserve">PRESUPUESTO No. </t>
  </si>
  <si>
    <t>DESCRIPCION DE LOS TRABAJOS:</t>
  </si>
  <si>
    <t>DIRECCIÓN:</t>
  </si>
  <si>
    <t>CIRCUNSCRIPCIÓN</t>
  </si>
  <si>
    <t>MUNICIPIO:</t>
  </si>
  <si>
    <t>SANTO DOMINGO NORTE</t>
  </si>
  <si>
    <t>FECHA DE ELABORACIÓN:</t>
  </si>
  <si>
    <t xml:space="preserve">SUB-TOTAL GENERAL </t>
  </si>
  <si>
    <t>Dirección Técnica</t>
  </si>
  <si>
    <t xml:space="preserve">Gastos Administrativos </t>
  </si>
  <si>
    <t xml:space="preserve">Transporte </t>
  </si>
  <si>
    <t xml:space="preserve">Imprevisto </t>
  </si>
  <si>
    <t xml:space="preserve">Supervisión </t>
  </si>
  <si>
    <t xml:space="preserve">Seguros y Fianzas </t>
  </si>
  <si>
    <t>Servicios Sociales; Pensiones y Jubilaciones (Ley No.6-86)</t>
  </si>
  <si>
    <t>CODIA</t>
  </si>
  <si>
    <t>ITBIS (sobre el 10% de los trabajos cotizados)</t>
  </si>
  <si>
    <t>Elaborado por:</t>
  </si>
  <si>
    <t xml:space="preserve"> Revisado por:</t>
  </si>
  <si>
    <t>Unidad de Presupuestos</t>
  </si>
  <si>
    <t>Encargado Dpto. Estudios y Proyectos</t>
  </si>
  <si>
    <t xml:space="preserve">ING. CRESENCIO PAREDES POLANCO </t>
  </si>
  <si>
    <t>Director Obras Públicas Municipales</t>
  </si>
  <si>
    <t xml:space="preserve">CONSTRUCCIÓN DE CONTENES </t>
  </si>
  <si>
    <t>Bote de Material Inservible producto de la Excavación e=20%</t>
  </si>
  <si>
    <t>M3</t>
  </si>
  <si>
    <t xml:space="preserve">Replanteo de Conténes </t>
  </si>
  <si>
    <t>P.A.</t>
  </si>
  <si>
    <t>A</t>
  </si>
  <si>
    <t>B</t>
  </si>
  <si>
    <t>PRELIMINARES</t>
  </si>
  <si>
    <t>UND</t>
  </si>
  <si>
    <t>REALIZADO POR:</t>
  </si>
  <si>
    <t xml:space="preserve">CONSTRUCCIÓN DE ACERAS </t>
  </si>
  <si>
    <t>long</t>
  </si>
  <si>
    <t>ancho</t>
  </si>
  <si>
    <t>Eexc</t>
  </si>
  <si>
    <t>Erell</t>
  </si>
  <si>
    <t>Relleno de Material Clasificado (Caliche) debajo de Acera, Regado, Nivelado y Compactado e=0.10mts</t>
  </si>
  <si>
    <t>Bote de material inservible e=20%</t>
  </si>
  <si>
    <t>M3E</t>
  </si>
  <si>
    <t>largo</t>
  </si>
  <si>
    <t>exc.</t>
  </si>
  <si>
    <t>H.C</t>
  </si>
  <si>
    <t>Losa</t>
  </si>
  <si>
    <t>Hormigón Ciclópeo (5.00x1.50x0.35)m</t>
  </si>
  <si>
    <t>C</t>
  </si>
  <si>
    <t>Colocacion de letrero de obra</t>
  </si>
  <si>
    <t>Contén Pulido h=0.30m - Hormigón 210kg/cm2 ligadora b=0.50 h=0.30m - sección 0.105M2</t>
  </si>
  <si>
    <t>Acera en Hormigón Violinada e=0.10m ; Hormigón 210kg/cm2 ligadora</t>
  </si>
  <si>
    <t>Hormigón en Losa e=0.25m, hormigón (ligadora) f'c=210kg/cm2 ligadora, Ø1/2"@0.20m AD y AC (5,00x1.50x0.25)m</t>
  </si>
  <si>
    <t>Topografía</t>
  </si>
  <si>
    <t>DÍA</t>
  </si>
  <si>
    <t xml:space="preserve"> </t>
  </si>
  <si>
    <t>SABANA PERDIDA</t>
  </si>
  <si>
    <t>CALLE LA CRISTALINA</t>
  </si>
  <si>
    <t>Excavación de Conténes a mano (252,80x0.50x0.30)mts</t>
  </si>
  <si>
    <t>Telford para Conténes (252,80x0.50x0.30)mts</t>
  </si>
  <si>
    <t>Bote de material con Retropala CATA16E</t>
  </si>
  <si>
    <t>Suministro de material (caliche) regado nivelado y compactado (141,80*5,00*0,20)</t>
  </si>
  <si>
    <t>M3C</t>
  </si>
  <si>
    <t>C/ CRISTALINA SECCION B</t>
  </si>
  <si>
    <t>CALLE LOS PLATANITOS</t>
  </si>
  <si>
    <t>Bote de Material Inservible e=20%</t>
  </si>
  <si>
    <t>Piso HA E=0.15m Malla Electrosoldada. D2.3 10X10 Frotado -H. I. 210kg/cm2 Pulido con helicoptero</t>
  </si>
  <si>
    <t>CALLE LOS PLATANITOS SECCION B</t>
  </si>
  <si>
    <t>Demolicion de badenes</t>
  </si>
  <si>
    <t>CALLE JOSE FRANCISCO PEÑA  GOMEZ</t>
  </si>
  <si>
    <t xml:space="preserve">RESANE DE CONTENES </t>
  </si>
  <si>
    <t>Bote del material producido por la demolicion e=35%</t>
  </si>
  <si>
    <t>Contén Pulido h=0.30m - Hormigón 210kg/cm2 b=0.50 h=0.30m - sección 0.105M2</t>
  </si>
  <si>
    <t>CALLE PRINCIPAL</t>
  </si>
  <si>
    <t>CONSTRUCCION DE BADENES - L=10,40m; Ancho=1.50m</t>
  </si>
  <si>
    <t>Excavación a mano (10,40x1.50x0.60)mts</t>
  </si>
  <si>
    <t>Hormigón Ciclópeo (10,40x1.50x0.35)m</t>
  </si>
  <si>
    <t>Hormigón en Losa e=0.25m, hormigón (ligadora) f'c=210kg/cm2 ligadora, Ø1/2"@0.20m AD y AC (10,40x1.50x0.25)m</t>
  </si>
  <si>
    <t>Limpieza con equipo (252,80*5,8**0,20)</t>
  </si>
  <si>
    <t>Suministro de material (caliche) regado nivelado y compactado (252,80*5,80*0,20)</t>
  </si>
  <si>
    <t>Excavación de Conténes a mano (256,40x0.50x0.30)mts</t>
  </si>
  <si>
    <t>Telford para Conténes (256,40x0.50x0.30)mts</t>
  </si>
  <si>
    <t>Excavación a mano (256,40)mts2</t>
  </si>
  <si>
    <t>Excavación a mano (7,70x1.50x0.60)mts</t>
  </si>
  <si>
    <t>Hormigón Ciclópeo (7,70x1.50x0.35)m</t>
  </si>
  <si>
    <t>Hormigón en Losa e=0.25m, hormigón (ligadora) f'c=210kg/cm2 ligadora, Ø1/2"@0.20m AD y AC (7,70x1.50x0.25)m</t>
  </si>
  <si>
    <t xml:space="preserve">ACONDICIONAMIENTO </t>
  </si>
  <si>
    <t>Limpieza con equipo (256,40*5,40**0,20)</t>
  </si>
  <si>
    <t>Suministro de material (caliche) regado nivelado y compactado (256,40*5,40*0,20)</t>
  </si>
  <si>
    <t>Excavación de Conténes a mano (81,40x0.50x0.30)mts</t>
  </si>
  <si>
    <t>Telford para Conténes (81,40x0.50x0.30)mts</t>
  </si>
  <si>
    <t>CONSTRUCCION DE BADENES - L=13,70m; Ancho=1.50m</t>
  </si>
  <si>
    <t>Excavación a mano (13,70x1.50x0.60)mts</t>
  </si>
  <si>
    <t>Hormigón Ciclópeo (13,70x1.50x0.35)m</t>
  </si>
  <si>
    <t>Hormigón en Losa e=0.25m, hormigón (ligadora) f'c=210kg/cm2 ligadora, Ø1/2"@0.20m AD y AC (13,70x1.50x0.25)m</t>
  </si>
  <si>
    <t>Limpieza con equipo (81,40*6,30*0,20)</t>
  </si>
  <si>
    <t>Excavación a mano (19,60x6,90x0.10)mts</t>
  </si>
  <si>
    <t>PASEO</t>
  </si>
  <si>
    <t xml:space="preserve">LARGO </t>
  </si>
  <si>
    <t>ANCHO</t>
  </si>
  <si>
    <t>ESP</t>
  </si>
  <si>
    <t>PASEO  LOS PLATANITOS    L=19,60m A=6,90m</t>
  </si>
  <si>
    <t>Excavación de Conténes a mano (33,60x0.50x0.30)mts</t>
  </si>
  <si>
    <t>Telford para Conténes (33,60x0.50x0.30)mts</t>
  </si>
  <si>
    <t>ACONDICIONAMIENTO</t>
  </si>
  <si>
    <t>Limpieza con equipo (33,60*4*0,20)</t>
  </si>
  <si>
    <t>Suministro de material (caliche) regado nivelado y compactado (36,60*4*0,20)</t>
  </si>
  <si>
    <t>PASEO 2 LOS PLATANITOS    L=30,90m A=4m</t>
  </si>
  <si>
    <t>Excavación a mano (30,90x4,00x0.10)mts</t>
  </si>
  <si>
    <t>Excavación a mano (8,8x1.80x0.60)mts</t>
  </si>
  <si>
    <t>Bote del material producido por la excavacion</t>
  </si>
  <si>
    <t>CONSTRUCCION DE BADENES - L=8,8m; Ancho=1.80m</t>
  </si>
  <si>
    <t>BACHEO C/ FRANCISCO PEÑA GOMEZ</t>
  </si>
  <si>
    <t>Bacheo</t>
  </si>
  <si>
    <t>BACHEO</t>
  </si>
  <si>
    <t>LONGITUD</t>
  </si>
  <si>
    <t>TOTAL M2</t>
  </si>
  <si>
    <t xml:space="preserve"> CONSTRUCCION DE BADENES - L=7,70m; Ancho=1.50m</t>
  </si>
  <si>
    <t>Limpieza con equipo (19.80*7.50**0,20)</t>
  </si>
  <si>
    <t>Suministro de material (caliche) regado nivelado y compactado (19.80*7.50*0,20)</t>
  </si>
  <si>
    <t>YOAIMA TAPIA</t>
  </si>
  <si>
    <t>JUANA CLETO</t>
  </si>
  <si>
    <t>D</t>
  </si>
  <si>
    <t>Repique de conten. (37,90*0,30) m2</t>
  </si>
  <si>
    <t>MISCELANEOS</t>
  </si>
  <si>
    <t>Escalones</t>
  </si>
  <si>
    <t>SECTOR EL CRISTAL DE LA C/ LOS RESTAURADORES,SECTOR VILLA EMILIA</t>
  </si>
  <si>
    <t>CONSTRUCCION DE BADENES - L=8,90m; Ancho=1.50m</t>
  </si>
  <si>
    <t xml:space="preserve">CALLE LOS PLATANITOS ESQ. CALLE CRISTALINA </t>
  </si>
  <si>
    <t>Excavación a mano (8,90x1.50x0.60)mts</t>
  </si>
  <si>
    <t>Hormigón Ciclópeo (8,90x1.50x0.35)m</t>
  </si>
  <si>
    <t>SECTOR EL CRISTAL</t>
  </si>
  <si>
    <t>I</t>
  </si>
  <si>
    <t>SECTOR VILLA EMILIA</t>
  </si>
  <si>
    <t>II</t>
  </si>
  <si>
    <t>CALLE CONSTANZA</t>
  </si>
  <si>
    <t>Excavación a mano (1,049.00)mts2</t>
  </si>
  <si>
    <t>Excavación de Conténes a mano (97,00x0.50x0.30)mts</t>
  </si>
  <si>
    <t>Telford para Conténes (97.00x0.50x0.30)mts</t>
  </si>
  <si>
    <t>Excavación a mano (58.20)mts2</t>
  </si>
  <si>
    <t>RESPALDO 1 CALLE CONSTANZA</t>
  </si>
  <si>
    <t>RESPALDO 2 CALLE CONSTANZA</t>
  </si>
  <si>
    <t>Excavación de Conténes a mano (98.50x0.50x0.30)mts</t>
  </si>
  <si>
    <t>Telford para Conténes (98.50x0.50x0.30)mts</t>
  </si>
  <si>
    <t>Excavación a mano (59.10)mts2</t>
  </si>
  <si>
    <t>CONSTRUCCION DE BADENES - L=60m; Ancho=1.80m</t>
  </si>
  <si>
    <t>Excavación a mano (60.00x1.80x0.60)mts</t>
  </si>
  <si>
    <t>Hormigón Ciclópeo (60.00x1.80x0.35)m</t>
  </si>
  <si>
    <t>CALLE LA ALTAGRACIA</t>
  </si>
  <si>
    <t>Excavación de Conténes a mano (175.50x0.50x0.30)mts</t>
  </si>
  <si>
    <t>Telford para Conténes (175.50x0.50x0.30)mts</t>
  </si>
  <si>
    <t>Excavación a mano (175.50)mts2</t>
  </si>
  <si>
    <t>Repique de contèn</t>
  </si>
  <si>
    <t>Bote de Material Inservible producto del repique, E=35%</t>
  </si>
  <si>
    <t>CALLE SAN FRANCISCO</t>
  </si>
  <si>
    <t>Excavación de Conténes a mano (310.60x0.50x0.30)mts</t>
  </si>
  <si>
    <t>Telford para Conténes (310.60x0.50x0.30)mts</t>
  </si>
  <si>
    <t>Excavación a mano (310.60)mts2</t>
  </si>
  <si>
    <t>CONSTRUCCION DE BADENES - L=8.900m; Ancho=1.50mt</t>
  </si>
  <si>
    <t>Excavación a mano (8.90x1.50x0.60)mts</t>
  </si>
  <si>
    <t>Hormigón Ciclópeo (8.90x1.50x0.35)m</t>
  </si>
  <si>
    <t>CALLE MIRADOR DE JAYA</t>
  </si>
  <si>
    <t>Excavación de Conténes a mano (162.20x0.50x0.30)mts</t>
  </si>
  <si>
    <t>Telford para Conténes (162.20x0.50x0.30)mts</t>
  </si>
  <si>
    <t>Excavación a mano (162.20)mts2</t>
  </si>
  <si>
    <t>Excavación a mano (6.50x1.50x0.60)mts</t>
  </si>
  <si>
    <t>Hormigón Ciclópeo (6.50x1.50x0.35)m</t>
  </si>
  <si>
    <t xml:space="preserve">LIMPIEZA FINAL </t>
  </si>
  <si>
    <t>ING. ALEXANDRA ESPINOSA</t>
  </si>
  <si>
    <t>ING. PATRIA PEGUERO</t>
  </si>
  <si>
    <t>CALLE RESPALDO LA ALTAGRACIA</t>
  </si>
  <si>
    <t>Excavación de Conténes a mano (532.20x0.50x0.30)mts</t>
  </si>
  <si>
    <t>Telford para Conténes (532.20x0.50x0.30)mts</t>
  </si>
  <si>
    <t>Excavación a mano (532.200)mts2</t>
  </si>
  <si>
    <t>CONSTRUCCION DE BADENES - L=6.50m; Ancho=1.50mt</t>
  </si>
  <si>
    <t xml:space="preserve">PRIMERA ETAPA </t>
  </si>
  <si>
    <t xml:space="preserve">ALEXANDRA ESPINOSA </t>
  </si>
  <si>
    <t>SEGUNDA ETAPA</t>
  </si>
  <si>
    <t xml:space="preserve">CONSTRUCCIÓN DE ACERAS, CONTENES, BADENES Y ACONDICIONAMIENTO DE CALLES </t>
  </si>
  <si>
    <t>CALLE NAGUA</t>
  </si>
  <si>
    <t>Excavación de Conténes a mano (254.70x0.50x0.30)mts</t>
  </si>
  <si>
    <t>Telford para Conténes (254.70x0.50x0.30)mts</t>
  </si>
  <si>
    <t>Excavación a mano (254.70)mts2</t>
  </si>
  <si>
    <t>CONSTRUCCION DE BADENES - L=60.00m; Ancho=1.85mt</t>
  </si>
  <si>
    <t>Excavación a mano (60.00x1.50x0.60)mts</t>
  </si>
  <si>
    <t>Hormigón Ciclópeo (60.00x1.50x0.35)m</t>
  </si>
  <si>
    <t>CALLE MACORÌS</t>
  </si>
  <si>
    <t>Excavación de Conténes a mano (446.50x0.50x0.30)mts</t>
  </si>
  <si>
    <t>Telford para Conténes (446.50x0.50x0.30)mts</t>
  </si>
  <si>
    <t>Excavación a mano (446.50)mts2</t>
  </si>
  <si>
    <t>CONSTRUCCION DE BADENES - L=14.50m; Ancho=1.50mt</t>
  </si>
  <si>
    <t>CALLE EL MANGO</t>
  </si>
  <si>
    <t>Excavación de Conténes a mano (171.00x0.50x0.30)mts</t>
  </si>
  <si>
    <t>Telford para Conténes (171.00x0.50x0.30)mts</t>
  </si>
  <si>
    <t>Excavación a mano (171.00)mts2</t>
  </si>
  <si>
    <t>Excavación a mano (60.00x1.85x0.60)mts</t>
  </si>
  <si>
    <t>Hormigón Ciclópeo (60.00x1.85x0.35)m</t>
  </si>
  <si>
    <t>CONSTRUCCION DE BADENES - L=20m; Ancho=1.50m</t>
  </si>
  <si>
    <t>Excavación a mano (20.00x1.50x0.60)mts</t>
  </si>
  <si>
    <t>SECTOR EL CRISTAL DE LA AV. LOS RESTAURADORES Y SECTOR VILLA EMILIA</t>
  </si>
  <si>
    <t>CONSTRUCCIÓN DE ACERAS Y CONTENES</t>
  </si>
  <si>
    <t>CALLE 2 RESPALDO CONSTANZA</t>
  </si>
  <si>
    <t>Excavación a mano (252,83)mts2</t>
  </si>
  <si>
    <t>Excavación a mano (81,37)mts2</t>
  </si>
  <si>
    <t>Excavación de Conténes a mano (70,66x0.50x0.30)mts</t>
  </si>
  <si>
    <t>Telford para Conténes (70,66x0.50x0.30)mts</t>
  </si>
  <si>
    <t>Excavación a mano (70,66x0,60)mts2</t>
  </si>
  <si>
    <t>PRESUPUESTO No. 42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</si>
</sst>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#,##0.000"/>
    <numFmt numFmtId="168" formatCode="\$#,##0.00_);[Red]&quot;($&quot;#,##0.00\)"/>
    <numFmt numFmtId="169" formatCode="mm/dd/yyyy;@"/>
  </numFmts>
  <fonts count="16">
    <font>
      <sz val="11"/>
      <color theme="1"/>
      <name val="Calibri"/>
      <family val="2"/>
      <scheme val="minor"/>
    </font>
    <font>
      <b/>
      <sz val="13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MS Sans Serif"/>
      <family val="2"/>
    </font>
    <font>
      <sz val="16"/>
      <color theme="1"/>
      <name val="Times New Roman"/>
      <family val="1"/>
    </font>
    <font>
      <b/>
      <sz val="18"/>
      <color theme="4" tint="-0.249977111117893"/>
      <name val="Times New Roman"/>
      <family val="1"/>
    </font>
    <font>
      <b/>
      <sz val="16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7" fillId="0" borderId="0" applyFill="0" applyBorder="0" applyAlignment="0" applyProtection="0"/>
  </cellStyleXfs>
  <cellXfs count="420">
    <xf numFmtId="0" fontId="0" fillId="0" borderId="0" xfId="0"/>
    <xf numFmtId="0" fontId="2" fillId="0" borderId="0" xfId="0" applyFont="1" applyAlignment="1">
      <alignment vertical="center"/>
    </xf>
    <xf numFmtId="0" fontId="2" fillId="0" borderId="12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4" fontId="5" fillId="0" borderId="5" xfId="0" applyNumberFormat="1" applyFont="1" applyFill="1" applyBorder="1" applyAlignment="1">
      <alignment horizontal="right" vertical="center"/>
    </xf>
    <xf numFmtId="4" fontId="5" fillId="0" borderId="14" xfId="0" applyNumberFormat="1" applyFont="1" applyFill="1" applyBorder="1" applyAlignment="1">
      <alignment horizontal="right" vertical="center"/>
    </xf>
    <xf numFmtId="4" fontId="6" fillId="0" borderId="15" xfId="0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vertical="center"/>
    </xf>
    <xf numFmtId="0" fontId="6" fillId="3" borderId="2" xfId="0" applyFont="1" applyFill="1" applyBorder="1" applyAlignment="1">
      <alignment horizontal="left" vertical="center"/>
    </xf>
    <xf numFmtId="0" fontId="11" fillId="0" borderId="20" xfId="0" applyFont="1" applyBorder="1" applyAlignment="1">
      <alignment horizontal="center" vertical="center" wrapText="1"/>
    </xf>
    <xf numFmtId="4" fontId="11" fillId="0" borderId="21" xfId="0" applyNumberFormat="1" applyFont="1" applyBorder="1" applyAlignment="1">
      <alignment horizontal="right" vertical="center"/>
    </xf>
    <xf numFmtId="0" fontId="11" fillId="0" borderId="20" xfId="0" applyFont="1" applyBorder="1" applyAlignment="1">
      <alignment vertical="center" wrapText="1"/>
    </xf>
    <xf numFmtId="0" fontId="11" fillId="0" borderId="20" xfId="0" applyFont="1" applyBorder="1" applyAlignment="1">
      <alignment vertical="center"/>
    </xf>
    <xf numFmtId="0" fontId="12" fillId="0" borderId="20" xfId="0" applyFont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right" vertical="center" wrapText="1"/>
    </xf>
    <xf numFmtId="0" fontId="11" fillId="0" borderId="5" xfId="0" applyFont="1" applyBorder="1" applyAlignment="1">
      <alignment vertical="center"/>
    </xf>
    <xf numFmtId="4" fontId="6" fillId="0" borderId="7" xfId="0" applyNumberFormat="1" applyFont="1" applyFill="1" applyBorder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11" fillId="0" borderId="35" xfId="0" applyFont="1" applyBorder="1" applyAlignment="1">
      <alignment vertical="center"/>
    </xf>
    <xf numFmtId="0" fontId="5" fillId="4" borderId="5" xfId="0" applyFont="1" applyFill="1" applyBorder="1" applyAlignment="1">
      <alignment horizontal="left" vertical="center" wrapText="1"/>
    </xf>
    <xf numFmtId="4" fontId="6" fillId="0" borderId="40" xfId="0" applyNumberFormat="1" applyFont="1" applyFill="1" applyBorder="1" applyAlignment="1">
      <alignment horizontal="right" vertical="center"/>
    </xf>
    <xf numFmtId="4" fontId="5" fillId="0" borderId="37" xfId="0" applyNumberFormat="1" applyFont="1" applyFill="1" applyBorder="1" applyAlignment="1">
      <alignment horizontal="right" vertical="center"/>
    </xf>
    <xf numFmtId="0" fontId="11" fillId="0" borderId="20" xfId="0" applyFont="1" applyBorder="1" applyAlignment="1">
      <alignment horizontal="center" vertical="center"/>
    </xf>
    <xf numFmtId="166" fontId="6" fillId="5" borderId="4" xfId="0" applyNumberFormat="1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4" fontId="6" fillId="5" borderId="4" xfId="0" applyNumberFormat="1" applyFont="1" applyFill="1" applyBorder="1" applyAlignment="1">
      <alignment horizontal="center" vertical="center"/>
    </xf>
    <xf numFmtId="4" fontId="11" fillId="0" borderId="20" xfId="0" applyNumberFormat="1" applyFont="1" applyBorder="1" applyAlignment="1">
      <alignment vertical="center"/>
    </xf>
    <xf numFmtId="4" fontId="6" fillId="5" borderId="4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vertical="center" wrapText="1"/>
    </xf>
    <xf numFmtId="4" fontId="2" fillId="0" borderId="12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26" xfId="0" applyFont="1" applyBorder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0" fontId="11" fillId="0" borderId="35" xfId="0" applyFont="1" applyBorder="1" applyAlignment="1">
      <alignment horizontal="center" vertical="center"/>
    </xf>
    <xf numFmtId="0" fontId="11" fillId="0" borderId="35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4" fontId="5" fillId="0" borderId="35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4" fillId="0" borderId="3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" fontId="2" fillId="0" borderId="0" xfId="0" applyNumberFormat="1" applyFont="1" applyAlignment="1">
      <alignment vertical="center"/>
    </xf>
    <xf numFmtId="4" fontId="12" fillId="0" borderId="20" xfId="0" applyNumberFormat="1" applyFont="1" applyBorder="1" applyAlignment="1">
      <alignment vertical="center"/>
    </xf>
    <xf numFmtId="4" fontId="6" fillId="3" borderId="3" xfId="0" applyNumberFormat="1" applyFont="1" applyFill="1" applyBorder="1" applyAlignment="1">
      <alignment horizontal="right" vertical="center"/>
    </xf>
    <xf numFmtId="166" fontId="5" fillId="0" borderId="5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left" vertical="center"/>
    </xf>
    <xf numFmtId="0" fontId="5" fillId="4" borderId="36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41" xfId="0" applyFont="1" applyFill="1" applyBorder="1" applyAlignment="1">
      <alignment horizontal="left" vertical="center"/>
    </xf>
    <xf numFmtId="0" fontId="5" fillId="4" borderId="56" xfId="0" applyFont="1" applyFill="1" applyBorder="1" applyAlignment="1">
      <alignment horizontal="left" vertical="center"/>
    </xf>
    <xf numFmtId="4" fontId="6" fillId="3" borderId="1" xfId="0" applyNumberFormat="1" applyFont="1" applyFill="1" applyBorder="1" applyAlignment="1">
      <alignment horizontal="center" vertical="center"/>
    </xf>
    <xf numFmtId="3" fontId="5" fillId="4" borderId="42" xfId="0" applyNumberFormat="1" applyFont="1" applyFill="1" applyBorder="1" applyAlignment="1">
      <alignment horizontal="center" vertical="center"/>
    </xf>
    <xf numFmtId="4" fontId="5" fillId="0" borderId="53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left" vertical="center" wrapText="1"/>
    </xf>
    <xf numFmtId="4" fontId="5" fillId="0" borderId="54" xfId="0" applyNumberFormat="1" applyFont="1" applyFill="1" applyBorder="1" applyAlignment="1">
      <alignment horizontal="right" vertical="center"/>
    </xf>
    <xf numFmtId="4" fontId="5" fillId="0" borderId="55" xfId="0" applyNumberFormat="1" applyFont="1" applyFill="1" applyBorder="1" applyAlignment="1">
      <alignment horizontal="right" vertical="center"/>
    </xf>
    <xf numFmtId="4" fontId="5" fillId="0" borderId="50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right" vertical="center"/>
    </xf>
    <xf numFmtId="4" fontId="5" fillId="0" borderId="9" xfId="0" applyNumberFormat="1" applyFont="1" applyFill="1" applyBorder="1" applyAlignment="1">
      <alignment horizontal="right" vertical="center"/>
    </xf>
    <xf numFmtId="0" fontId="5" fillId="4" borderId="4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2" fontId="2" fillId="0" borderId="5" xfId="0" applyNumberFormat="1" applyFont="1" applyBorder="1" applyAlignment="1">
      <alignment vertical="center"/>
    </xf>
    <xf numFmtId="0" fontId="2" fillId="0" borderId="35" xfId="0" applyFont="1" applyBorder="1" applyAlignment="1">
      <alignment vertical="center"/>
    </xf>
    <xf numFmtId="0" fontId="6" fillId="3" borderId="2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 wrapText="1"/>
    </xf>
    <xf numFmtId="0" fontId="11" fillId="0" borderId="41" xfId="0" applyFont="1" applyBorder="1" applyAlignment="1">
      <alignment horizontal="right" vertical="center"/>
    </xf>
    <xf numFmtId="4" fontId="11" fillId="0" borderId="41" xfId="0" applyNumberFormat="1" applyFont="1" applyBorder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4" fontId="11" fillId="0" borderId="36" xfId="0" applyNumberFormat="1" applyFont="1" applyBorder="1" applyAlignment="1">
      <alignment horizontal="right" vertical="center"/>
    </xf>
    <xf numFmtId="0" fontId="11" fillId="0" borderId="54" xfId="0" applyFont="1" applyBorder="1" applyAlignment="1">
      <alignment horizontal="right" vertical="center"/>
    </xf>
    <xf numFmtId="4" fontId="11" fillId="0" borderId="54" xfId="0" applyNumberFormat="1" applyFont="1" applyBorder="1" applyAlignment="1">
      <alignment horizontal="right" vertical="center"/>
    </xf>
    <xf numFmtId="2" fontId="11" fillId="0" borderId="54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2" fontId="11" fillId="0" borderId="5" xfId="0" applyNumberFormat="1" applyFont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4" fontId="12" fillId="3" borderId="2" xfId="0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4" fontId="11" fillId="0" borderId="0" xfId="0" applyNumberFormat="1" applyFont="1" applyBorder="1" applyAlignment="1">
      <alignment horizontal="right" vertical="center"/>
    </xf>
    <xf numFmtId="0" fontId="5" fillId="0" borderId="16" xfId="0" applyFont="1" applyFill="1" applyBorder="1" applyAlignment="1">
      <alignment horizontal="right" vertical="center"/>
    </xf>
    <xf numFmtId="4" fontId="5" fillId="0" borderId="16" xfId="0" applyNumberFormat="1" applyFont="1" applyFill="1" applyBorder="1" applyAlignment="1">
      <alignment horizontal="right" vertical="center"/>
    </xf>
    <xf numFmtId="4" fontId="5" fillId="0" borderId="38" xfId="0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5" fillId="0" borderId="8" xfId="0" applyFont="1" applyFill="1" applyBorder="1" applyAlignment="1">
      <alignment horizontal="right" vertical="center"/>
    </xf>
    <xf numFmtId="4" fontId="5" fillId="3" borderId="2" xfId="0" applyNumberFormat="1" applyFont="1" applyFill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4" fontId="11" fillId="0" borderId="16" xfId="0" applyNumberFormat="1" applyFont="1" applyBorder="1" applyAlignment="1">
      <alignment horizontal="right" vertical="center"/>
    </xf>
    <xf numFmtId="2" fontId="11" fillId="0" borderId="16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4" fontId="11" fillId="0" borderId="8" xfId="0" applyNumberFormat="1" applyFont="1" applyBorder="1" applyAlignment="1">
      <alignment horizontal="right" vertical="center"/>
    </xf>
    <xf numFmtId="0" fontId="5" fillId="4" borderId="5" xfId="0" applyFont="1" applyFill="1" applyBorder="1" applyAlignment="1">
      <alignment horizontal="right" vertical="center"/>
    </xf>
    <xf numFmtId="4" fontId="5" fillId="4" borderId="5" xfId="0" applyNumberFormat="1" applyFont="1" applyFill="1" applyBorder="1" applyAlignment="1">
      <alignment horizontal="right" vertical="center"/>
    </xf>
    <xf numFmtId="2" fontId="5" fillId="4" borderId="5" xfId="0" applyNumberFormat="1" applyFont="1" applyFill="1" applyBorder="1" applyAlignment="1">
      <alignment horizontal="right" vertical="center"/>
    </xf>
    <xf numFmtId="0" fontId="5" fillId="4" borderId="36" xfId="0" applyFont="1" applyFill="1" applyBorder="1" applyAlignment="1">
      <alignment horizontal="right" vertical="center"/>
    </xf>
    <xf numFmtId="4" fontId="5" fillId="4" borderId="36" xfId="0" applyNumberFormat="1" applyFont="1" applyFill="1" applyBorder="1" applyAlignment="1">
      <alignment horizontal="right" vertical="center"/>
    </xf>
    <xf numFmtId="0" fontId="5" fillId="4" borderId="16" xfId="0" applyFont="1" applyFill="1" applyBorder="1" applyAlignment="1">
      <alignment horizontal="right" vertical="center"/>
    </xf>
    <xf numFmtId="4" fontId="5" fillId="4" borderId="16" xfId="0" applyNumberFormat="1" applyFont="1" applyFill="1" applyBorder="1" applyAlignment="1">
      <alignment horizontal="right" vertical="center"/>
    </xf>
    <xf numFmtId="2" fontId="5" fillId="4" borderId="16" xfId="0" applyNumberFormat="1" applyFont="1" applyFill="1" applyBorder="1" applyAlignment="1">
      <alignment horizontal="right" vertical="center"/>
    </xf>
    <xf numFmtId="4" fontId="5" fillId="4" borderId="41" xfId="0" applyNumberFormat="1" applyFont="1" applyFill="1" applyBorder="1" applyAlignment="1">
      <alignment horizontal="right" vertical="center"/>
    </xf>
    <xf numFmtId="0" fontId="5" fillId="4" borderId="41" xfId="0" applyFont="1" applyFill="1" applyBorder="1" applyAlignment="1">
      <alignment horizontal="right" vertical="center"/>
    </xf>
    <xf numFmtId="2" fontId="5" fillId="4" borderId="41" xfId="0" applyNumberFormat="1" applyFont="1" applyFill="1" applyBorder="1" applyAlignment="1">
      <alignment horizontal="right" vertical="center"/>
    </xf>
    <xf numFmtId="0" fontId="5" fillId="4" borderId="56" xfId="0" applyFont="1" applyFill="1" applyBorder="1" applyAlignment="1">
      <alignment horizontal="right" vertical="center"/>
    </xf>
    <xf numFmtId="4" fontId="5" fillId="4" borderId="56" xfId="0" applyNumberFormat="1" applyFont="1" applyFill="1" applyBorder="1" applyAlignment="1">
      <alignment horizontal="right" vertical="center"/>
    </xf>
    <xf numFmtId="2" fontId="5" fillId="4" borderId="56" xfId="0" applyNumberFormat="1" applyFont="1" applyFill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2" fontId="5" fillId="0" borderId="5" xfId="0" applyNumberFormat="1" applyFont="1" applyFill="1" applyBorder="1" applyAlignment="1">
      <alignment horizontal="right" vertical="center"/>
    </xf>
    <xf numFmtId="0" fontId="11" fillId="4" borderId="16" xfId="0" applyFont="1" applyFill="1" applyBorder="1" applyAlignment="1">
      <alignment horizontal="right" vertical="center"/>
    </xf>
    <xf numFmtId="4" fontId="11" fillId="4" borderId="16" xfId="0" applyNumberFormat="1" applyFont="1" applyFill="1" applyBorder="1" applyAlignment="1">
      <alignment horizontal="right" vertical="center"/>
    </xf>
    <xf numFmtId="2" fontId="11" fillId="4" borderId="16" xfId="0" applyNumberFormat="1" applyFont="1" applyFill="1" applyBorder="1" applyAlignment="1">
      <alignment horizontal="right" vertical="center"/>
    </xf>
    <xf numFmtId="4" fontId="11" fillId="4" borderId="5" xfId="0" applyNumberFormat="1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right" vertical="center"/>
    </xf>
    <xf numFmtId="4" fontId="11" fillId="4" borderId="0" xfId="0" applyNumberFormat="1" applyFont="1" applyFill="1" applyBorder="1" applyAlignment="1">
      <alignment horizontal="right" vertical="center"/>
    </xf>
    <xf numFmtId="2" fontId="11" fillId="4" borderId="0" xfId="0" applyNumberFormat="1" applyFont="1" applyFill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4" fontId="11" fillId="0" borderId="46" xfId="0" applyNumberFormat="1" applyFont="1" applyBorder="1" applyAlignment="1">
      <alignment horizontal="right" vertical="center"/>
    </xf>
    <xf numFmtId="4" fontId="5" fillId="0" borderId="16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4" fontId="5" fillId="0" borderId="38" xfId="0" applyNumberFormat="1" applyFont="1" applyBorder="1" applyAlignment="1">
      <alignment horizontal="right" vertical="center"/>
    </xf>
    <xf numFmtId="4" fontId="11" fillId="0" borderId="24" xfId="0" applyNumberFormat="1" applyFont="1" applyBorder="1" applyAlignment="1">
      <alignment horizontal="right" vertical="center"/>
    </xf>
    <xf numFmtId="4" fontId="5" fillId="0" borderId="5" xfId="0" applyNumberFormat="1" applyFont="1" applyBorder="1" applyAlignment="1">
      <alignment horizontal="right" vertical="center"/>
    </xf>
    <xf numFmtId="10" fontId="5" fillId="0" borderId="5" xfId="0" applyNumberFormat="1" applyFont="1" applyBorder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4" fontId="8" fillId="0" borderId="13" xfId="0" applyNumberFormat="1" applyFont="1" applyBorder="1" applyAlignment="1">
      <alignment vertical="center"/>
    </xf>
    <xf numFmtId="4" fontId="5" fillId="2" borderId="7" xfId="1" applyNumberFormat="1" applyFont="1" applyFill="1" applyBorder="1" applyAlignment="1">
      <alignment vertical="center"/>
    </xf>
    <xf numFmtId="4" fontId="10" fillId="0" borderId="7" xfId="0" applyNumberFormat="1" applyFont="1" applyFill="1" applyBorder="1" applyAlignment="1">
      <alignment vertical="center" wrapText="1"/>
    </xf>
    <xf numFmtId="4" fontId="8" fillId="0" borderId="7" xfId="0" applyNumberFormat="1" applyFont="1" applyBorder="1" applyAlignment="1">
      <alignment horizontal="right" vertical="center"/>
    </xf>
    <xf numFmtId="4" fontId="12" fillId="0" borderId="24" xfId="0" applyNumberFormat="1" applyFont="1" applyBorder="1" applyAlignment="1">
      <alignment horizontal="right" vertical="center"/>
    </xf>
    <xf numFmtId="4" fontId="10" fillId="5" borderId="3" xfId="0" applyNumberFormat="1" applyFont="1" applyFill="1" applyBorder="1" applyAlignment="1">
      <alignment horizontal="right" vertical="center"/>
    </xf>
    <xf numFmtId="4" fontId="11" fillId="0" borderId="21" xfId="0" applyNumberFormat="1" applyFont="1" applyBorder="1" applyAlignment="1">
      <alignment vertical="center"/>
    </xf>
    <xf numFmtId="4" fontId="8" fillId="0" borderId="0" xfId="0" applyNumberFormat="1" applyFont="1" applyAlignment="1">
      <alignment vertical="center"/>
    </xf>
    <xf numFmtId="0" fontId="11" fillId="0" borderId="41" xfId="0" applyFont="1" applyBorder="1" applyAlignment="1">
      <alignment horizontal="left" vertical="center"/>
    </xf>
    <xf numFmtId="0" fontId="11" fillId="0" borderId="36" xfId="0" applyFont="1" applyBorder="1" applyAlignment="1">
      <alignment horizontal="left" vertical="center"/>
    </xf>
    <xf numFmtId="0" fontId="11" fillId="0" borderId="5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/>
    </xf>
    <xf numFmtId="0" fontId="5" fillId="0" borderId="16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4" borderId="16" xfId="0" applyFont="1" applyFill="1" applyBorder="1" applyAlignment="1">
      <alignment horizontal="lef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0" fontId="5" fillId="4" borderId="36" xfId="0" applyFont="1" applyFill="1" applyBorder="1" applyAlignment="1">
      <alignment horizontal="left" vertical="center" wrapText="1"/>
    </xf>
    <xf numFmtId="2" fontId="5" fillId="4" borderId="36" xfId="0" applyNumberFormat="1" applyFont="1" applyFill="1" applyBorder="1" applyAlignment="1">
      <alignment horizontal="right" vertical="center"/>
    </xf>
    <xf numFmtId="4" fontId="6" fillId="4" borderId="7" xfId="0" applyNumberFormat="1" applyFont="1" applyFill="1" applyBorder="1" applyAlignment="1">
      <alignment horizontal="right" vertical="center"/>
    </xf>
    <xf numFmtId="3" fontId="6" fillId="5" borderId="1" xfId="0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4" fontId="5" fillId="0" borderId="10" xfId="0" applyNumberFormat="1" applyFont="1" applyFill="1" applyBorder="1" applyAlignment="1">
      <alignment horizontal="center" vertical="center"/>
    </xf>
    <xf numFmtId="4" fontId="11" fillId="0" borderId="34" xfId="0" applyNumberFormat="1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167" fontId="5" fillId="0" borderId="45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5" fillId="0" borderId="34" xfId="0" applyNumberFormat="1" applyFont="1" applyFill="1" applyBorder="1" applyAlignment="1">
      <alignment horizontal="center" vertical="center"/>
    </xf>
    <xf numFmtId="4" fontId="5" fillId="4" borderId="34" xfId="0" applyNumberFormat="1" applyFont="1" applyFill="1" applyBorder="1" applyAlignment="1">
      <alignment horizontal="center" vertical="center"/>
    </xf>
    <xf numFmtId="4" fontId="5" fillId="0" borderId="6" xfId="0" applyNumberFormat="1" applyFont="1" applyFill="1" applyBorder="1" applyAlignment="1">
      <alignment horizontal="center" vertical="center"/>
    </xf>
    <xf numFmtId="4" fontId="5" fillId="4" borderId="53" xfId="0" applyNumberFormat="1" applyFont="1" applyFill="1" applyBorder="1" applyAlignment="1">
      <alignment horizontal="center" vertical="center"/>
    </xf>
    <xf numFmtId="0" fontId="5" fillId="4" borderId="54" xfId="0" applyFont="1" applyFill="1" applyBorder="1" applyAlignment="1">
      <alignment horizontal="left" vertical="center"/>
    </xf>
    <xf numFmtId="4" fontId="5" fillId="4" borderId="54" xfId="0" applyNumberFormat="1" applyFont="1" applyFill="1" applyBorder="1" applyAlignment="1">
      <alignment horizontal="right" vertical="center"/>
    </xf>
    <xf numFmtId="0" fontId="5" fillId="4" borderId="54" xfId="0" applyFont="1" applyFill="1" applyBorder="1" applyAlignment="1">
      <alignment horizontal="right" vertical="center"/>
    </xf>
    <xf numFmtId="4" fontId="5" fillId="4" borderId="10" xfId="0" applyNumberFormat="1" applyFont="1" applyFill="1" applyBorder="1" applyAlignment="1">
      <alignment horizontal="center" vertical="center"/>
    </xf>
    <xf numFmtId="3" fontId="5" fillId="4" borderId="39" xfId="0" applyNumberFormat="1" applyFont="1" applyFill="1" applyBorder="1" applyAlignment="1">
      <alignment horizontal="center" vertical="center"/>
    </xf>
    <xf numFmtId="4" fontId="11" fillId="4" borderId="34" xfId="0" applyNumberFormat="1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3" fontId="5" fillId="4" borderId="50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vertical="center"/>
    </xf>
    <xf numFmtId="4" fontId="5" fillId="4" borderId="8" xfId="0" applyNumberFormat="1" applyFont="1" applyFill="1" applyBorder="1" applyAlignment="1">
      <alignment horizontal="right" vertical="center"/>
    </xf>
    <xf numFmtId="0" fontId="5" fillId="4" borderId="8" xfId="0" applyFont="1" applyFill="1" applyBorder="1" applyAlignment="1">
      <alignment horizontal="right" vertical="center"/>
    </xf>
    <xf numFmtId="2" fontId="5" fillId="4" borderId="8" xfId="0" applyNumberFormat="1" applyFont="1" applyFill="1" applyBorder="1" applyAlignment="1">
      <alignment horizontal="right" vertical="center"/>
    </xf>
    <xf numFmtId="4" fontId="5" fillId="4" borderId="2" xfId="0" applyNumberFormat="1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2" fillId="5" borderId="0" xfId="0" applyFont="1" applyFill="1" applyAlignment="1">
      <alignment vertical="center"/>
    </xf>
    <xf numFmtId="4" fontId="6" fillId="0" borderId="58" xfId="0" applyNumberFormat="1" applyFont="1" applyFill="1" applyBorder="1" applyAlignment="1">
      <alignment horizontal="right" vertical="center"/>
    </xf>
    <xf numFmtId="4" fontId="6" fillId="0" borderId="59" xfId="0" applyNumberFormat="1" applyFont="1" applyFill="1" applyBorder="1" applyAlignment="1">
      <alignment horizontal="right" vertical="center"/>
    </xf>
    <xf numFmtId="2" fontId="11" fillId="0" borderId="36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Alignment="1">
      <alignment vertical="center"/>
    </xf>
    <xf numFmtId="0" fontId="11" fillId="3" borderId="2" xfId="0" applyFont="1" applyFill="1" applyBorder="1" applyAlignment="1">
      <alignment horizontal="right" vertical="center"/>
    </xf>
    <xf numFmtId="0" fontId="12" fillId="5" borderId="1" xfId="0" applyFont="1" applyFill="1" applyBorder="1" applyAlignment="1">
      <alignment horizontal="center" vertical="center"/>
    </xf>
    <xf numFmtId="0" fontId="11" fillId="6" borderId="0" xfId="0" applyFont="1" applyFill="1" applyAlignment="1">
      <alignment vertical="center"/>
    </xf>
    <xf numFmtId="0" fontId="11" fillId="6" borderId="29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1" fillId="6" borderId="30" xfId="0" applyFont="1" applyFill="1" applyBorder="1" applyAlignment="1">
      <alignment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4" fontId="6" fillId="4" borderId="58" xfId="0" applyNumberFormat="1" applyFont="1" applyFill="1" applyBorder="1" applyAlignment="1">
      <alignment horizontal="right" vertical="center"/>
    </xf>
    <xf numFmtId="4" fontId="6" fillId="4" borderId="15" xfId="0" applyNumberFormat="1" applyFont="1" applyFill="1" applyBorder="1" applyAlignment="1">
      <alignment horizontal="right" vertical="center"/>
    </xf>
    <xf numFmtId="3" fontId="6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4" fontId="6" fillId="4" borderId="2" xfId="0" applyNumberFormat="1" applyFont="1" applyFill="1" applyBorder="1" applyAlignment="1">
      <alignment horizontal="right" vertical="center"/>
    </xf>
    <xf numFmtId="0" fontId="6" fillId="4" borderId="2" xfId="0" applyFont="1" applyFill="1" applyBorder="1" applyAlignment="1">
      <alignment horizontal="right" vertical="center"/>
    </xf>
    <xf numFmtId="4" fontId="6" fillId="4" borderId="13" xfId="0" applyNumberFormat="1" applyFont="1" applyFill="1" applyBorder="1" applyAlignment="1">
      <alignment horizontal="right" vertical="center"/>
    </xf>
    <xf numFmtId="4" fontId="6" fillId="4" borderId="1" xfId="0" applyNumberFormat="1" applyFont="1" applyFill="1" applyBorder="1" applyAlignment="1">
      <alignment horizontal="center" vertical="center"/>
    </xf>
    <xf numFmtId="4" fontId="6" fillId="4" borderId="3" xfId="0" applyNumberFormat="1" applyFont="1" applyFill="1" applyBorder="1" applyAlignment="1">
      <alignment horizontal="right" vertical="center"/>
    </xf>
    <xf numFmtId="0" fontId="11" fillId="4" borderId="35" xfId="0" applyFont="1" applyFill="1" applyBorder="1" applyAlignment="1">
      <alignment vertical="center"/>
    </xf>
    <xf numFmtId="0" fontId="11" fillId="4" borderId="5" xfId="0" applyFont="1" applyFill="1" applyBorder="1" applyAlignment="1">
      <alignment vertical="center"/>
    </xf>
    <xf numFmtId="4" fontId="6" fillId="4" borderId="11" xfId="0" applyNumberFormat="1" applyFont="1" applyFill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right" vertical="center"/>
    </xf>
    <xf numFmtId="0" fontId="11" fillId="0" borderId="56" xfId="0" applyFont="1" applyBorder="1" applyAlignment="1">
      <alignment horizontal="left" vertical="center"/>
    </xf>
    <xf numFmtId="4" fontId="5" fillId="0" borderId="56" xfId="0" applyNumberFormat="1" applyFont="1" applyFill="1" applyBorder="1" applyAlignment="1">
      <alignment horizontal="right" vertical="center"/>
    </xf>
    <xf numFmtId="0" fontId="11" fillId="0" borderId="56" xfId="0" applyFont="1" applyBorder="1" applyAlignment="1">
      <alignment horizontal="right" vertical="center"/>
    </xf>
    <xf numFmtId="4" fontId="11" fillId="0" borderId="56" xfId="0" applyNumberFormat="1" applyFont="1" applyBorder="1" applyAlignment="1">
      <alignment horizontal="right" vertical="center"/>
    </xf>
    <xf numFmtId="0" fontId="5" fillId="4" borderId="5" xfId="0" applyFont="1" applyFill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5" fillId="4" borderId="16" xfId="0" applyFont="1" applyFill="1" applyBorder="1" applyAlignment="1">
      <alignment horizontal="center" vertical="center"/>
    </xf>
    <xf numFmtId="4" fontId="5" fillId="4" borderId="14" xfId="0" applyNumberFormat="1" applyFont="1" applyFill="1" applyBorder="1" applyAlignment="1">
      <alignment horizontal="right" vertical="center"/>
    </xf>
    <xf numFmtId="4" fontId="5" fillId="4" borderId="17" xfId="0" applyNumberFormat="1" applyFont="1" applyFill="1" applyBorder="1" applyAlignment="1">
      <alignment horizontal="right" vertical="center"/>
    </xf>
    <xf numFmtId="4" fontId="11" fillId="0" borderId="51" xfId="0" applyNumberFormat="1" applyFont="1" applyBorder="1" applyAlignment="1">
      <alignment horizontal="right" vertical="center"/>
    </xf>
    <xf numFmtId="4" fontId="11" fillId="0" borderId="43" xfId="0" applyNumberFormat="1" applyFont="1" applyBorder="1" applyAlignment="1">
      <alignment horizontal="right" vertical="center"/>
    </xf>
    <xf numFmtId="4" fontId="11" fillId="0" borderId="60" xfId="0" applyNumberFormat="1" applyFont="1" applyBorder="1" applyAlignment="1">
      <alignment horizontal="right" vertical="center"/>
    </xf>
    <xf numFmtId="4" fontId="11" fillId="0" borderId="14" xfId="0" applyNumberFormat="1" applyFont="1" applyBorder="1" applyAlignment="1">
      <alignment horizontal="right" vertical="center"/>
    </xf>
    <xf numFmtId="4" fontId="11" fillId="0" borderId="61" xfId="0" applyNumberFormat="1" applyFont="1" applyBorder="1" applyAlignment="1">
      <alignment horizontal="right" vertical="center"/>
    </xf>
    <xf numFmtId="4" fontId="11" fillId="0" borderId="26" xfId="0" applyNumberFormat="1" applyFont="1" applyBorder="1" applyAlignment="1">
      <alignment horizontal="right" vertical="center"/>
    </xf>
    <xf numFmtId="4" fontId="11" fillId="4" borderId="38" xfId="0" applyNumberFormat="1" applyFont="1" applyFill="1" applyBorder="1" applyAlignment="1">
      <alignment horizontal="right" vertical="center"/>
    </xf>
    <xf numFmtId="4" fontId="11" fillId="0" borderId="38" xfId="0" applyNumberFormat="1" applyFont="1" applyBorder="1" applyAlignment="1">
      <alignment horizontal="right" vertical="center"/>
    </xf>
    <xf numFmtId="4" fontId="11" fillId="0" borderId="37" xfId="0" applyNumberFormat="1" applyFont="1" applyBorder="1" applyAlignment="1">
      <alignment horizontal="right" vertical="center"/>
    </xf>
    <xf numFmtId="4" fontId="11" fillId="0" borderId="55" xfId="0" applyNumberFormat="1" applyFont="1" applyBorder="1" applyAlignment="1">
      <alignment horizontal="right" vertical="center"/>
    </xf>
    <xf numFmtId="4" fontId="11" fillId="0" borderId="9" xfId="0" applyNumberFormat="1" applyFont="1" applyBorder="1" applyAlignment="1">
      <alignment horizontal="right" vertical="center"/>
    </xf>
    <xf numFmtId="4" fontId="11" fillId="0" borderId="30" xfId="0" applyNumberFormat="1" applyFont="1" applyBorder="1" applyAlignment="1">
      <alignment horizontal="right" vertical="center"/>
    </xf>
    <xf numFmtId="4" fontId="5" fillId="4" borderId="55" xfId="0" applyNumberFormat="1" applyFont="1" applyFill="1" applyBorder="1" applyAlignment="1">
      <alignment horizontal="right" vertical="center"/>
    </xf>
    <xf numFmtId="4" fontId="5" fillId="4" borderId="37" xfId="0" applyNumberFormat="1" applyFont="1" applyFill="1" applyBorder="1" applyAlignment="1">
      <alignment horizontal="right" vertical="center"/>
    </xf>
    <xf numFmtId="4" fontId="5" fillId="4" borderId="51" xfId="0" applyNumberFormat="1" applyFont="1" applyFill="1" applyBorder="1" applyAlignment="1">
      <alignment horizontal="right" vertical="center"/>
    </xf>
    <xf numFmtId="4" fontId="5" fillId="4" borderId="38" xfId="0" applyNumberFormat="1" applyFont="1" applyFill="1" applyBorder="1" applyAlignment="1">
      <alignment horizontal="right" vertical="center"/>
    </xf>
    <xf numFmtId="4" fontId="5" fillId="4" borderId="43" xfId="0" applyNumberFormat="1" applyFont="1" applyFill="1" applyBorder="1" applyAlignment="1">
      <alignment horizontal="right" vertical="center"/>
    </xf>
    <xf numFmtId="4" fontId="11" fillId="0" borderId="57" xfId="0" applyNumberFormat="1" applyFont="1" applyBorder="1" applyAlignment="1">
      <alignment horizontal="right" vertical="center"/>
    </xf>
    <xf numFmtId="4" fontId="11" fillId="4" borderId="7" xfId="0" applyNumberFormat="1" applyFont="1" applyFill="1" applyBorder="1" applyAlignment="1">
      <alignment horizontal="right" vertical="center"/>
    </xf>
    <xf numFmtId="4" fontId="5" fillId="4" borderId="26" xfId="0" applyNumberFormat="1" applyFont="1" applyFill="1" applyBorder="1" applyAlignment="1">
      <alignment horizontal="right" vertical="center"/>
    </xf>
    <xf numFmtId="4" fontId="5" fillId="4" borderId="25" xfId="0" applyNumberFormat="1" applyFont="1" applyFill="1" applyBorder="1" applyAlignment="1">
      <alignment horizontal="right" vertical="center"/>
    </xf>
    <xf numFmtId="4" fontId="11" fillId="0" borderId="17" xfId="0" applyNumberFormat="1" applyFont="1" applyBorder="1" applyAlignment="1">
      <alignment horizontal="right" vertical="center"/>
    </xf>
    <xf numFmtId="4" fontId="6" fillId="5" borderId="2" xfId="0" applyNumberFormat="1" applyFont="1" applyFill="1" applyBorder="1" applyAlignment="1">
      <alignment horizontal="center" vertical="center"/>
    </xf>
    <xf numFmtId="4" fontId="11" fillId="0" borderId="29" xfId="0" applyNumberFormat="1" applyFont="1" applyBorder="1" applyAlignment="1">
      <alignment horizontal="right" vertical="center"/>
    </xf>
    <xf numFmtId="4" fontId="11" fillId="0" borderId="20" xfId="0" applyNumberFormat="1" applyFont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horizontal="right" vertical="center"/>
    </xf>
    <xf numFmtId="0" fontId="2" fillId="0" borderId="63" xfId="0" applyFont="1" applyBorder="1"/>
    <xf numFmtId="0" fontId="11" fillId="3" borderId="2" xfId="0" applyFont="1" applyFill="1" applyBorder="1" applyAlignment="1">
      <alignment vertical="center"/>
    </xf>
    <xf numFmtId="0" fontId="11" fillId="4" borderId="17" xfId="0" applyFont="1" applyFill="1" applyBorder="1" applyAlignment="1">
      <alignment vertical="center"/>
    </xf>
    <xf numFmtId="0" fontId="11" fillId="4" borderId="31" xfId="0" applyFont="1" applyFill="1" applyBorder="1" applyAlignment="1">
      <alignment vertical="center"/>
    </xf>
    <xf numFmtId="0" fontId="11" fillId="4" borderId="32" xfId="0" applyFont="1" applyFill="1" applyBorder="1" applyAlignment="1">
      <alignment vertical="center"/>
    </xf>
    <xf numFmtId="0" fontId="12" fillId="4" borderId="33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left" vertical="center"/>
    </xf>
    <xf numFmtId="4" fontId="12" fillId="4" borderId="52" xfId="0" applyNumberFormat="1" applyFont="1" applyFill="1" applyBorder="1" applyAlignment="1">
      <alignment horizontal="right" vertical="center"/>
    </xf>
    <xf numFmtId="0" fontId="12" fillId="4" borderId="52" xfId="0" applyFont="1" applyFill="1" applyBorder="1" applyAlignment="1">
      <alignment horizontal="right" vertical="center"/>
    </xf>
    <xf numFmtId="4" fontId="12" fillId="4" borderId="62" xfId="0" applyNumberFormat="1" applyFont="1" applyFill="1" applyBorder="1" applyAlignment="1">
      <alignment horizontal="right" vertical="center"/>
    </xf>
    <xf numFmtId="0" fontId="11" fillId="4" borderId="3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166" fontId="6" fillId="4" borderId="1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" fontId="6" fillId="4" borderId="2" xfId="0" applyNumberFormat="1" applyFont="1" applyFill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4" fontId="6" fillId="4" borderId="3" xfId="0" applyNumberFormat="1" applyFont="1" applyFill="1" applyBorder="1" applyAlignment="1">
      <alignment vertical="center"/>
    </xf>
    <xf numFmtId="166" fontId="6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4" fontId="12" fillId="4" borderId="2" xfId="0" applyNumberFormat="1" applyFont="1" applyFill="1" applyBorder="1" applyAlignment="1">
      <alignment horizontal="right" vertical="center"/>
    </xf>
    <xf numFmtId="0" fontId="12" fillId="4" borderId="2" xfId="0" applyFont="1" applyFill="1" applyBorder="1" applyAlignment="1">
      <alignment horizontal="right" vertical="center"/>
    </xf>
    <xf numFmtId="4" fontId="12" fillId="4" borderId="3" xfId="0" applyNumberFormat="1" applyFont="1" applyFill="1" applyBorder="1" applyAlignment="1">
      <alignment horizontal="right" vertical="center"/>
    </xf>
    <xf numFmtId="2" fontId="11" fillId="4" borderId="10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6" fillId="4" borderId="56" xfId="0" applyFont="1" applyFill="1" applyBorder="1" applyAlignment="1">
      <alignment horizontal="left" vertical="center"/>
    </xf>
    <xf numFmtId="4" fontId="6" fillId="4" borderId="56" xfId="0" applyNumberFormat="1" applyFont="1" applyFill="1" applyBorder="1" applyAlignment="1">
      <alignment horizontal="right" vertical="center"/>
    </xf>
    <xf numFmtId="0" fontId="6" fillId="4" borderId="56" xfId="0" applyFont="1" applyFill="1" applyBorder="1" applyAlignment="1">
      <alignment horizontal="right" vertical="center"/>
    </xf>
    <xf numFmtId="3" fontId="6" fillId="4" borderId="33" xfId="0" applyNumberFormat="1" applyFont="1" applyFill="1" applyBorder="1" applyAlignment="1">
      <alignment horizontal="center" vertical="center"/>
    </xf>
    <xf numFmtId="0" fontId="6" fillId="4" borderId="52" xfId="0" applyFont="1" applyFill="1" applyBorder="1" applyAlignment="1">
      <alignment horizontal="left" vertical="center"/>
    </xf>
    <xf numFmtId="4" fontId="6" fillId="4" borderId="52" xfId="0" applyNumberFormat="1" applyFont="1" applyFill="1" applyBorder="1" applyAlignment="1">
      <alignment horizontal="right" vertical="center"/>
    </xf>
    <xf numFmtId="0" fontId="6" fillId="4" borderId="52" xfId="0" applyFont="1" applyFill="1" applyBorder="1" applyAlignment="1">
      <alignment horizontal="right" vertical="center"/>
    </xf>
    <xf numFmtId="4" fontId="6" fillId="4" borderId="25" xfId="0" applyNumberFormat="1" applyFont="1" applyFill="1" applyBorder="1" applyAlignment="1">
      <alignment horizontal="right" vertical="center"/>
    </xf>
    <xf numFmtId="4" fontId="11" fillId="4" borderId="52" xfId="0" applyNumberFormat="1" applyFont="1" applyFill="1" applyBorder="1" applyAlignment="1">
      <alignment horizontal="right" vertical="center"/>
    </xf>
    <xf numFmtId="0" fontId="11" fillId="4" borderId="52" xfId="0" applyFont="1" applyFill="1" applyBorder="1" applyAlignment="1">
      <alignment horizontal="right" vertical="center"/>
    </xf>
    <xf numFmtId="4" fontId="11" fillId="4" borderId="25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vertical="center"/>
    </xf>
    <xf numFmtId="2" fontId="2" fillId="4" borderId="5" xfId="0" applyNumberFormat="1" applyFont="1" applyFill="1" applyBorder="1" applyAlignment="1">
      <alignment vertical="center"/>
    </xf>
    <xf numFmtId="0" fontId="5" fillId="0" borderId="16" xfId="0" applyFont="1" applyFill="1" applyBorder="1" applyAlignment="1">
      <alignment horizontal="left" vertical="center" wrapText="1"/>
    </xf>
    <xf numFmtId="2" fontId="5" fillId="0" borderId="16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 wrapText="1"/>
    </xf>
    <xf numFmtId="4" fontId="5" fillId="4" borderId="0" xfId="0" applyNumberFormat="1" applyFont="1" applyFill="1" applyBorder="1" applyAlignment="1">
      <alignment horizontal="right" vertical="center"/>
    </xf>
    <xf numFmtId="0" fontId="11" fillId="4" borderId="19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 wrapText="1"/>
    </xf>
    <xf numFmtId="4" fontId="11" fillId="4" borderId="20" xfId="0" applyNumberFormat="1" applyFont="1" applyFill="1" applyBorder="1" applyAlignment="1">
      <alignment vertical="center"/>
    </xf>
    <xf numFmtId="0" fontId="11" fillId="4" borderId="20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right" vertical="center"/>
    </xf>
    <xf numFmtId="0" fontId="10" fillId="4" borderId="0" xfId="0" applyFont="1" applyFill="1" applyBorder="1" applyAlignment="1">
      <alignment horizontal="right" vertical="center"/>
    </xf>
    <xf numFmtId="4" fontId="10" fillId="4" borderId="0" xfId="0" applyNumberFormat="1" applyFont="1" applyFill="1" applyBorder="1" applyAlignment="1">
      <alignment horizontal="right" vertical="center"/>
    </xf>
    <xf numFmtId="0" fontId="2" fillId="4" borderId="35" xfId="0" applyFont="1" applyFill="1" applyBorder="1" applyAlignment="1">
      <alignment vertical="center"/>
    </xf>
    <xf numFmtId="4" fontId="5" fillId="0" borderId="7" xfId="0" applyNumberFormat="1" applyFont="1" applyFill="1" applyBorder="1" applyAlignment="1">
      <alignment horizontal="right" vertical="center"/>
    </xf>
    <xf numFmtId="0" fontId="11" fillId="0" borderId="34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6" fillId="4" borderId="68" xfId="0" applyNumberFormat="1" applyFont="1" applyFill="1" applyBorder="1" applyAlignment="1">
      <alignment horizontal="center" vertical="center"/>
    </xf>
    <xf numFmtId="4" fontId="6" fillId="4" borderId="38" xfId="0" applyNumberFormat="1" applyFont="1" applyFill="1" applyBorder="1" applyAlignment="1">
      <alignment horizontal="right" vertical="center"/>
    </xf>
    <xf numFmtId="4" fontId="6" fillId="4" borderId="69" xfId="0" applyNumberFormat="1" applyFont="1" applyFill="1" applyBorder="1" applyAlignment="1">
      <alignment horizontal="right" vertical="center"/>
    </xf>
    <xf numFmtId="4" fontId="6" fillId="4" borderId="70" xfId="0" applyNumberFormat="1" applyFont="1" applyFill="1" applyBorder="1" applyAlignment="1">
      <alignment horizontal="right" vertical="center"/>
    </xf>
    <xf numFmtId="4" fontId="6" fillId="4" borderId="40" xfId="0" applyNumberFormat="1" applyFont="1" applyFill="1" applyBorder="1" applyAlignment="1">
      <alignment horizontal="right" vertical="center"/>
    </xf>
    <xf numFmtId="4" fontId="6" fillId="4" borderId="51" xfId="0" applyNumberFormat="1" applyFont="1" applyFill="1" applyBorder="1" applyAlignment="1">
      <alignment horizontal="right" vertical="center"/>
    </xf>
    <xf numFmtId="2" fontId="5" fillId="4" borderId="7" xfId="0" applyNumberFormat="1" applyFont="1" applyFill="1" applyBorder="1" applyAlignment="1">
      <alignment horizontal="right" vertical="center"/>
    </xf>
    <xf numFmtId="4" fontId="11" fillId="0" borderId="10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11" fillId="0" borderId="68" xfId="0" applyNumberFormat="1" applyFont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left" vertical="center"/>
    </xf>
    <xf numFmtId="4" fontId="11" fillId="3" borderId="2" xfId="0" applyNumberFormat="1" applyFont="1" applyFill="1" applyBorder="1" applyAlignment="1">
      <alignment horizontal="right" vertical="center"/>
    </xf>
    <xf numFmtId="2" fontId="11" fillId="3" borderId="2" xfId="0" applyNumberFormat="1" applyFont="1" applyFill="1" applyBorder="1" applyAlignment="1">
      <alignment horizontal="right" vertical="center"/>
    </xf>
    <xf numFmtId="3" fontId="6" fillId="3" borderId="11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 vertical="center"/>
    </xf>
    <xf numFmtId="4" fontId="6" fillId="3" borderId="12" xfId="0" applyNumberFormat="1" applyFont="1" applyFill="1" applyBorder="1" applyAlignment="1">
      <alignment horizontal="right" vertical="center"/>
    </xf>
    <xf numFmtId="0" fontId="6" fillId="3" borderId="12" xfId="0" applyFont="1" applyFill="1" applyBorder="1" applyAlignment="1">
      <alignment horizontal="right" vertical="center"/>
    </xf>
    <xf numFmtId="4" fontId="6" fillId="3" borderId="13" xfId="0" applyNumberFormat="1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2" fontId="5" fillId="3" borderId="2" xfId="0" applyNumberFormat="1" applyFont="1" applyFill="1" applyBorder="1" applyAlignment="1">
      <alignment horizontal="right" vertical="center"/>
    </xf>
    <xf numFmtId="3" fontId="6" fillId="5" borderId="50" xfId="0" applyNumberFormat="1" applyFont="1" applyFill="1" applyBorder="1" applyAlignment="1">
      <alignment horizontal="center" vertical="center"/>
    </xf>
    <xf numFmtId="3" fontId="6" fillId="3" borderId="6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4" fontId="6" fillId="3" borderId="12" xfId="0" applyNumberFormat="1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2" fontId="11" fillId="0" borderId="41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2" fontId="11" fillId="0" borderId="34" xfId="0" applyNumberFormat="1" applyFont="1" applyBorder="1" applyAlignment="1">
      <alignment horizontal="center" vertical="center"/>
    </xf>
    <xf numFmtId="0" fontId="11" fillId="0" borderId="71" xfId="0" applyFont="1" applyBorder="1" applyAlignment="1">
      <alignment horizontal="center" vertical="center"/>
    </xf>
    <xf numFmtId="4" fontId="11" fillId="0" borderId="73" xfId="0" applyNumberFormat="1" applyFont="1" applyBorder="1" applyAlignment="1">
      <alignment horizontal="center" vertical="center"/>
    </xf>
    <xf numFmtId="4" fontId="11" fillId="0" borderId="74" xfId="0" applyNumberFormat="1" applyFont="1" applyBorder="1" applyAlignment="1">
      <alignment horizontal="center" vertical="center"/>
    </xf>
    <xf numFmtId="4" fontId="11" fillId="4" borderId="75" xfId="0" applyNumberFormat="1" applyFont="1" applyFill="1" applyBorder="1" applyAlignment="1">
      <alignment horizontal="center" vertical="center"/>
    </xf>
    <xf numFmtId="4" fontId="5" fillId="0" borderId="53" xfId="0" applyNumberFormat="1" applyFont="1" applyFill="1" applyBorder="1" applyAlignment="1">
      <alignment horizontal="center" vertical="center"/>
    </xf>
    <xf numFmtId="4" fontId="11" fillId="0" borderId="53" xfId="0" applyNumberFormat="1" applyFont="1" applyBorder="1" applyAlignment="1">
      <alignment horizontal="center" vertical="center"/>
    </xf>
    <xf numFmtId="4" fontId="6" fillId="4" borderId="59" xfId="0" applyNumberFormat="1" applyFont="1" applyFill="1" applyBorder="1" applyAlignment="1">
      <alignment horizontal="right" vertical="center"/>
    </xf>
    <xf numFmtId="4" fontId="5" fillId="0" borderId="72" xfId="0" applyNumberFormat="1" applyFont="1" applyFill="1" applyBorder="1" applyAlignment="1">
      <alignment horizontal="center" vertical="center"/>
    </xf>
    <xf numFmtId="2" fontId="5" fillId="0" borderId="54" xfId="0" applyNumberFormat="1" applyFont="1" applyFill="1" applyBorder="1" applyAlignment="1">
      <alignment horizontal="right" vertical="center"/>
    </xf>
    <xf numFmtId="4" fontId="6" fillId="0" borderId="76" xfId="0" applyNumberFormat="1" applyFont="1" applyFill="1" applyBorder="1" applyAlignment="1">
      <alignment horizontal="right" vertical="center"/>
    </xf>
    <xf numFmtId="4" fontId="6" fillId="3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2" fontId="12" fillId="3" borderId="1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/>
    </xf>
    <xf numFmtId="4" fontId="6" fillId="3" borderId="2" xfId="0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5" fillId="7" borderId="0" xfId="0" applyFont="1" applyFill="1" applyAlignment="1">
      <alignment vertical="center" wrapText="1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4" borderId="65" xfId="0" applyFont="1" applyFill="1" applyBorder="1" applyAlignment="1">
      <alignment horizontal="center" vertical="center"/>
    </xf>
    <xf numFmtId="0" fontId="11" fillId="4" borderId="66" xfId="0" applyFont="1" applyFill="1" applyBorder="1" applyAlignment="1">
      <alignment horizontal="center" vertical="center"/>
    </xf>
    <xf numFmtId="0" fontId="11" fillId="4" borderId="67" xfId="0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right" vertical="center"/>
    </xf>
    <xf numFmtId="0" fontId="6" fillId="2" borderId="0" xfId="1" applyFont="1" applyFill="1" applyBorder="1" applyAlignment="1">
      <alignment horizontal="right" vertical="center"/>
    </xf>
    <xf numFmtId="4" fontId="5" fillId="2" borderId="12" xfId="1" applyNumberFormat="1" applyFont="1" applyFill="1" applyBorder="1" applyAlignment="1">
      <alignment vertical="center"/>
    </xf>
    <xf numFmtId="0" fontId="5" fillId="2" borderId="12" xfId="1" applyFont="1" applyFill="1" applyBorder="1" applyAlignment="1">
      <alignment horizontal="left" vertical="center"/>
    </xf>
    <xf numFmtId="0" fontId="5" fillId="2" borderId="13" xfId="1" applyFont="1" applyFill="1" applyBorder="1" applyAlignment="1">
      <alignment vertical="center"/>
    </xf>
    <xf numFmtId="0" fontId="9" fillId="2" borderId="6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vertical="center"/>
    </xf>
    <xf numFmtId="0" fontId="9" fillId="2" borderId="7" xfId="1" applyFont="1" applyFill="1" applyBorder="1" applyAlignment="1">
      <alignment vertical="center"/>
    </xf>
    <xf numFmtId="4" fontId="5" fillId="2" borderId="8" xfId="1" applyNumberFormat="1" applyFont="1" applyFill="1" applyBorder="1" applyAlignment="1">
      <alignment vertical="center" wrapText="1"/>
    </xf>
    <xf numFmtId="0" fontId="5" fillId="2" borderId="8" xfId="1" applyFont="1" applyFill="1" applyBorder="1" applyAlignment="1">
      <alignment horizontal="left" vertical="center" wrapText="1"/>
    </xf>
    <xf numFmtId="0" fontId="5" fillId="2" borderId="9" xfId="1" applyFont="1" applyFill="1" applyBorder="1" applyAlignment="1">
      <alignment vertical="center" wrapText="1"/>
    </xf>
    <xf numFmtId="0" fontId="11" fillId="4" borderId="65" xfId="0" applyFont="1" applyFill="1" applyBorder="1" applyAlignment="1">
      <alignment horizontal="center" vertical="center"/>
    </xf>
    <xf numFmtId="0" fontId="11" fillId="4" borderId="66" xfId="0" applyFont="1" applyFill="1" applyBorder="1" applyAlignment="1">
      <alignment horizontal="center" vertical="center"/>
    </xf>
    <xf numFmtId="0" fontId="11" fillId="4" borderId="67" xfId="0" applyFont="1" applyFill="1" applyBorder="1" applyAlignment="1">
      <alignment horizontal="center" vertical="center"/>
    </xf>
    <xf numFmtId="4" fontId="5" fillId="2" borderId="2" xfId="1" applyNumberFormat="1" applyFont="1" applyFill="1" applyBorder="1" applyAlignment="1">
      <alignment vertical="center"/>
    </xf>
    <xf numFmtId="0" fontId="5" fillId="2" borderId="2" xfId="1" applyFont="1" applyFill="1" applyBorder="1" applyAlignment="1">
      <alignment horizontal="left" vertical="center"/>
    </xf>
    <xf numFmtId="0" fontId="5" fillId="2" borderId="3" xfId="1" applyFont="1" applyFill="1" applyBorder="1" applyAlignment="1">
      <alignment vertical="center"/>
    </xf>
    <xf numFmtId="169" fontId="5" fillId="2" borderId="8" xfId="1" applyNumberFormat="1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0" fontId="12" fillId="5" borderId="3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64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2" fontId="6" fillId="3" borderId="1" xfId="0" applyNumberFormat="1" applyFont="1" applyFill="1" applyBorder="1" applyAlignment="1">
      <alignment horizontal="right" vertical="center"/>
    </xf>
    <xf numFmtId="2" fontId="6" fillId="3" borderId="2" xfId="0" applyNumberFormat="1" applyFont="1" applyFill="1" applyBorder="1" applyAlignment="1">
      <alignment horizontal="right" vertical="center"/>
    </xf>
    <xf numFmtId="4" fontId="6" fillId="3" borderId="2" xfId="0" applyNumberFormat="1" applyFont="1" applyFill="1" applyBorder="1" applyAlignment="1">
      <alignment horizontal="right" vertical="center"/>
    </xf>
    <xf numFmtId="0" fontId="10" fillId="5" borderId="1" xfId="0" applyFont="1" applyFill="1" applyBorder="1" applyAlignment="1">
      <alignment horizontal="right" vertical="center"/>
    </xf>
    <xf numFmtId="0" fontId="10" fillId="5" borderId="2" xfId="0" applyFont="1" applyFill="1" applyBorder="1" applyAlignment="1">
      <alignment horizontal="right" vertical="center"/>
    </xf>
    <xf numFmtId="4" fontId="10" fillId="5" borderId="2" xfId="0" applyNumberFormat="1" applyFont="1" applyFill="1" applyBorder="1" applyAlignment="1">
      <alignment horizontal="right" vertical="center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</cellXfs>
  <cellStyles count="9">
    <cellStyle name="Currency_Construccion Edificio Aulas No.1 Centroa Regional UASD, Mao" xfId="8"/>
    <cellStyle name="Millares [0] 4" xfId="7"/>
    <cellStyle name="Millares 4" xfId="5"/>
    <cellStyle name="Millares 7" xfId="3"/>
    <cellStyle name="Normal" xfId="0" builtinId="0"/>
    <cellStyle name="Normal 10 2" xfId="4"/>
    <cellStyle name="Normal 2" xfId="1"/>
    <cellStyle name="Normal 2 3" xfId="2"/>
    <cellStyle name="Porcentual 6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829235</xdr:colOff>
      <xdr:row>0</xdr:row>
      <xdr:rowOff>112061</xdr:rowOff>
    </xdr:from>
    <xdr:to>
      <xdr:col>7</xdr:col>
      <xdr:colOff>369793</xdr:colOff>
      <xdr:row>0</xdr:row>
      <xdr:rowOff>1169738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935" y="112061"/>
          <a:ext cx="6741458" cy="1057677"/>
        </a:xfrm>
        <a:prstGeom prst="rect">
          <a:avLst/>
        </a:prstGeom>
      </xdr:spPr>
    </xdr:pic>
    <xdr:clientData/>
  </xdr:twoCellAnchor>
  <xdr:twoCellAnchor>
    <xdr:from>
      <xdr:col>2</xdr:col>
      <xdr:colOff>2530151</xdr:colOff>
      <xdr:row>322</xdr:row>
      <xdr:rowOff>225799</xdr:rowOff>
    </xdr:from>
    <xdr:to>
      <xdr:col>5</xdr:col>
      <xdr:colOff>943671</xdr:colOff>
      <xdr:row>322</xdr:row>
      <xdr:rowOff>225800</xdr:rowOff>
    </xdr:to>
    <xdr:cxnSp macro="">
      <xdr:nvCxnSpPr>
        <xdr:cNvPr id="3" name="Conector recto 2">
          <a:extLst>
            <a:ext uri="{FF2B5EF4-FFF2-40B4-BE49-F238E27FC236}">
              <a16:creationId xmlns="" xmlns:a16="http://schemas.microsoft.com/office/drawing/2014/main" id="{53E731E7-C8B1-4166-8481-48398E941252}"/>
            </a:ext>
          </a:extLst>
        </xdr:cNvPr>
        <xdr:cNvCxnSpPr/>
      </xdr:nvCxnSpPr>
      <xdr:spPr>
        <a:xfrm>
          <a:off x="3939851" y="125793874"/>
          <a:ext cx="3509395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744341</xdr:colOff>
      <xdr:row>317</xdr:row>
      <xdr:rowOff>17930</xdr:rowOff>
    </xdr:from>
    <xdr:to>
      <xdr:col>2</xdr:col>
      <xdr:colOff>3186849</xdr:colOff>
      <xdr:row>317</xdr:row>
      <xdr:rowOff>17931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51937778-760F-4FF3-B2C3-09DF75C934ED}"/>
            </a:ext>
          </a:extLst>
        </xdr:cNvPr>
        <xdr:cNvCxnSpPr/>
      </xdr:nvCxnSpPr>
      <xdr:spPr>
        <a:xfrm>
          <a:off x="2154041" y="124395380"/>
          <a:ext cx="2442508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652080</xdr:colOff>
      <xdr:row>316</xdr:row>
      <xdr:rowOff>226358</xdr:rowOff>
    </xdr:from>
    <xdr:to>
      <xdr:col>7</xdr:col>
      <xdr:colOff>764349</xdr:colOff>
      <xdr:row>316</xdr:row>
      <xdr:rowOff>226359</xdr:rowOff>
    </xdr:to>
    <xdr:cxnSp macro="">
      <xdr:nvCxnSpPr>
        <xdr:cNvPr id="5" name="Conector recto 4">
          <a:extLst>
            <a:ext uri="{FF2B5EF4-FFF2-40B4-BE49-F238E27FC236}">
              <a16:creationId xmlns="" xmlns:a16="http://schemas.microsoft.com/office/drawing/2014/main" id="{266C86DD-7C3E-4C6B-898A-8E82EAA7737D}"/>
            </a:ext>
          </a:extLst>
        </xdr:cNvPr>
        <xdr:cNvCxnSpPr/>
      </xdr:nvCxnSpPr>
      <xdr:spPr>
        <a:xfrm>
          <a:off x="6443280" y="124365683"/>
          <a:ext cx="2931669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454054</xdr:colOff>
      <xdr:row>317</xdr:row>
      <xdr:rowOff>31537</xdr:rowOff>
    </xdr:from>
    <xdr:to>
      <xdr:col>2</xdr:col>
      <xdr:colOff>2896562</xdr:colOff>
      <xdr:row>317</xdr:row>
      <xdr:rowOff>31538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51937778-760F-4FF3-B2C3-09DF75C934ED}"/>
            </a:ext>
          </a:extLst>
        </xdr:cNvPr>
        <xdr:cNvCxnSpPr/>
      </xdr:nvCxnSpPr>
      <xdr:spPr>
        <a:xfrm>
          <a:off x="1863754" y="124408987"/>
          <a:ext cx="2442508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216914</xdr:colOff>
      <xdr:row>0</xdr:row>
      <xdr:rowOff>98454</xdr:rowOff>
    </xdr:from>
    <xdr:to>
      <xdr:col>6</xdr:col>
      <xdr:colOff>260936</xdr:colOff>
      <xdr:row>0</xdr:row>
      <xdr:rowOff>1156131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914" y="98454"/>
          <a:ext cx="6738736" cy="1057677"/>
        </a:xfrm>
        <a:prstGeom prst="rect">
          <a:avLst/>
        </a:prstGeom>
      </xdr:spPr>
    </xdr:pic>
    <xdr:clientData/>
  </xdr:twoCellAnchor>
  <xdr:twoCellAnchor>
    <xdr:from>
      <xdr:col>6</xdr:col>
      <xdr:colOff>612321</xdr:colOff>
      <xdr:row>0</xdr:row>
      <xdr:rowOff>149679</xdr:rowOff>
    </xdr:from>
    <xdr:to>
      <xdr:col>7</xdr:col>
      <xdr:colOff>1329789</xdr:colOff>
      <xdr:row>1</xdr:row>
      <xdr:rowOff>75459</xdr:rowOff>
    </xdr:to>
    <xdr:sp macro="" textlink="">
      <xdr:nvSpPr>
        <xdr:cNvPr id="4" name="Rectángulo redondeado 3"/>
        <xdr:cNvSpPr/>
      </xdr:nvSpPr>
      <xdr:spPr>
        <a:xfrm>
          <a:off x="8069035" y="149679"/>
          <a:ext cx="1874075" cy="1123209"/>
        </a:xfrm>
        <a:prstGeom prst="roundRect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DO" sz="2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LOTE 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UDIO%20Y%20PROYECTO/Dropbox/Presupuesto/Analisis%20de%20Costos/base%20de%20an&#225;lisis%20de%20costos%20asd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MP.ASDN.000/Dropbox/Presupuesto/Analisis%20de%20Costos/base%20de%20an&#225;lisis%20de%20costos%20asd-AGOSTO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a.cleto/Dropbox/Presupuesto/Analisis%20de%20Costos/base%20de%20an&#225;lisis%20de%20costos%20asd-AGOSTO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UDIO%20Y%20PROYECTO/Dropbox/Presupuesto/Analisis%20de%20Costos/base%20de%20an&#225;lisis%20de%20costos%20asd-AGOSTO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ny/Dropbox/Presupuesto/Analisis%20de%20Costos/base%20de%20an&#225;lisis%20de%20costos%20asd-AGOSTO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ny/Dropbox/Presupuesto/Analisis%20de%20Costos/base%20de%20an&#225;lisis%20de%20costos%20asd-ENERO%20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MATERIALES E INSUMOS"/>
      <sheetName val="MANO DE OBRA"/>
      <sheetName val="EQUIPOS Y MOV TIERRAS"/>
      <sheetName val="DEMOLICIONES"/>
      <sheetName val="analisis Paredes"/>
      <sheetName val="base de análisis de costos asd-"/>
    </sheetNames>
    <sheetDataSet>
      <sheetData sheetId="0" refreshError="1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E3">
            <v>0</v>
          </cell>
          <cell r="F3">
            <v>0</v>
          </cell>
          <cell r="G3">
            <v>1440.68</v>
          </cell>
          <cell r="H3">
            <v>259.32</v>
          </cell>
          <cell r="I3">
            <v>1700</v>
          </cell>
        </row>
        <row r="4">
          <cell r="A4">
            <v>0</v>
          </cell>
          <cell r="B4" t="str">
            <v>Compresor de aire IR 185CFM 2 pistolas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0</v>
          </cell>
          <cell r="B5" t="str">
            <v>Volumen Análisis</v>
          </cell>
          <cell r="C5">
            <v>1</v>
          </cell>
          <cell r="D5" t="str">
            <v>HR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 t="str">
            <v>Rendimientos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0</v>
          </cell>
          <cell r="B7" t="str">
            <v>Consumo Combustible</v>
          </cell>
          <cell r="C7">
            <v>2</v>
          </cell>
          <cell r="D7" t="str">
            <v>GL/HR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0</v>
          </cell>
          <cell r="B8" t="str">
            <v>Materiales y Equipos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  <cell r="I9">
            <v>0</v>
          </cell>
        </row>
        <row r="10">
          <cell r="A10">
            <v>0</v>
          </cell>
          <cell r="B10" t="str">
            <v>Total/UND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1440.68</v>
          </cell>
          <cell r="H10">
            <v>259.32</v>
          </cell>
          <cell r="I10">
            <v>1700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E12">
            <v>0</v>
          </cell>
          <cell r="F12">
            <v>0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A13">
            <v>0</v>
          </cell>
          <cell r="B13" t="str">
            <v xml:space="preserve">Minicargador Bobcat 763 o similar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0</v>
          </cell>
          <cell r="B14" t="str">
            <v>Volumen Análisis</v>
          </cell>
          <cell r="C14">
            <v>1</v>
          </cell>
          <cell r="D14" t="str">
            <v>HR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0</v>
          </cell>
          <cell r="B15" t="str">
            <v>Rendimientos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0</v>
          </cell>
          <cell r="B16" t="str">
            <v>Consumo Combustible</v>
          </cell>
          <cell r="C16">
            <v>2</v>
          </cell>
          <cell r="D16" t="str">
            <v>GL/HR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0</v>
          </cell>
          <cell r="B17" t="str">
            <v>Materiales y Equipos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0</v>
          </cell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  <cell r="I18">
            <v>0</v>
          </cell>
        </row>
        <row r="19">
          <cell r="A19">
            <v>0</v>
          </cell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  <cell r="I19">
            <v>0</v>
          </cell>
        </row>
        <row r="20">
          <cell r="A20">
            <v>0</v>
          </cell>
          <cell r="B20" t="str">
            <v>Total/UND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1485.67</v>
          </cell>
          <cell r="H20">
            <v>205.93</v>
          </cell>
          <cell r="I20">
            <v>1691.6000000000001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E22">
            <v>0</v>
          </cell>
          <cell r="F22">
            <v>0</v>
          </cell>
          <cell r="G22">
            <v>2422.37</v>
          </cell>
          <cell r="H22">
            <v>327.97</v>
          </cell>
          <cell r="I22">
            <v>2750.34</v>
          </cell>
        </row>
        <row r="23">
          <cell r="A23">
            <v>0</v>
          </cell>
          <cell r="B23" t="str">
            <v>Retropala CAT416E o similar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str">
            <v>Volumen Análisis</v>
          </cell>
          <cell r="C24">
            <v>1</v>
          </cell>
          <cell r="D24" t="str">
            <v>HR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Rendimientos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 t="str">
            <v>Consumo Combustible</v>
          </cell>
          <cell r="C26">
            <v>3.5</v>
          </cell>
          <cell r="D26" t="str">
            <v>GL/HR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B27" t="str">
            <v>Materiales y Equipos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  <cell r="I28">
            <v>0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171.52542372881356</v>
          </cell>
          <cell r="F29">
            <v>0</v>
          </cell>
          <cell r="G29">
            <v>600.34</v>
          </cell>
          <cell r="H29">
            <v>0</v>
          </cell>
          <cell r="I29">
            <v>0</v>
          </cell>
        </row>
        <row r="30">
          <cell r="A30">
            <v>0</v>
          </cell>
          <cell r="B30" t="str">
            <v>Total/UND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2422.37</v>
          </cell>
          <cell r="H30">
            <v>327.97</v>
          </cell>
          <cell r="I30">
            <v>2750.34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E32">
            <v>0</v>
          </cell>
          <cell r="F32">
            <v>0</v>
          </cell>
          <cell r="G32">
            <v>2976.27</v>
          </cell>
          <cell r="H32">
            <v>381.36</v>
          </cell>
          <cell r="I32">
            <v>3357.63</v>
          </cell>
        </row>
        <row r="33">
          <cell r="A33">
            <v>0</v>
          </cell>
          <cell r="B33" t="str">
            <v>Excavadora CAT320D o similar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B34" t="str">
            <v>Volumen Análisis</v>
          </cell>
          <cell r="C34">
            <v>1</v>
          </cell>
          <cell r="D34" t="str">
            <v>HR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B35" t="str">
            <v>Rendimientos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B36" t="str">
            <v>Consumo Combustible</v>
          </cell>
          <cell r="C36">
            <v>5</v>
          </cell>
          <cell r="D36" t="str">
            <v>GL/HR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B37" t="str">
            <v>Materiales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  <cell r="I38">
            <v>0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171.52542372881356</v>
          </cell>
          <cell r="F39">
            <v>0</v>
          </cell>
          <cell r="G39">
            <v>857.63</v>
          </cell>
          <cell r="H39">
            <v>0</v>
          </cell>
          <cell r="I39">
            <v>0</v>
          </cell>
        </row>
        <row r="40">
          <cell r="A40">
            <v>0</v>
          </cell>
          <cell r="B40" t="str">
            <v>Total/UND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2976.27</v>
          </cell>
          <cell r="H40">
            <v>381.36</v>
          </cell>
          <cell r="I40">
            <v>3357.63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E42">
            <v>0</v>
          </cell>
          <cell r="F42">
            <v>0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A43">
            <v>0</v>
          </cell>
          <cell r="B43" t="str">
            <v>Excavadora CAT330D o similar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0</v>
          </cell>
          <cell r="B44" t="str">
            <v>Volumen Análisis</v>
          </cell>
          <cell r="C44">
            <v>1</v>
          </cell>
          <cell r="D44" t="str">
            <v>HR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0</v>
          </cell>
          <cell r="B45" t="str">
            <v>Rendimientos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B46" t="str">
            <v>Consumo Combustible</v>
          </cell>
          <cell r="C46">
            <v>8</v>
          </cell>
          <cell r="D46" t="str">
            <v>GL/HR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Materiales y Equipos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  <cell r="I48">
            <v>0</v>
          </cell>
        </row>
        <row r="49">
          <cell r="A49">
            <v>0</v>
          </cell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  <cell r="I49">
            <v>0</v>
          </cell>
        </row>
        <row r="50">
          <cell r="A50">
            <v>0</v>
          </cell>
          <cell r="B50" t="str">
            <v>Total/UND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4332.5</v>
          </cell>
          <cell r="H50">
            <v>533.9</v>
          </cell>
          <cell r="I50">
            <v>4866.3999999999996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E52">
            <v>0</v>
          </cell>
          <cell r="F52">
            <v>0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A53">
            <v>0</v>
          </cell>
          <cell r="B53" t="str">
            <v>Excavadora CAT320D o similar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0</v>
          </cell>
          <cell r="B54" t="str">
            <v>Volumen Análisis</v>
          </cell>
          <cell r="C54">
            <v>1</v>
          </cell>
          <cell r="D54" t="str">
            <v>HR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0</v>
          </cell>
          <cell r="B55" t="str">
            <v>Rendimientos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 t="str">
            <v>Consumo Combustible</v>
          </cell>
          <cell r="C56">
            <v>5</v>
          </cell>
          <cell r="D56" t="str">
            <v>GL/HR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0</v>
          </cell>
          <cell r="B57" t="str">
            <v>Materiales y Equipos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8152.6</v>
          </cell>
          <cell r="I57">
            <v>0</v>
          </cell>
        </row>
        <row r="58">
          <cell r="A58">
            <v>0</v>
          </cell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  <cell r="I58">
            <v>0</v>
          </cell>
        </row>
        <row r="59">
          <cell r="A59">
            <v>0</v>
          </cell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  <cell r="I59">
            <v>0</v>
          </cell>
        </row>
        <row r="60">
          <cell r="A60">
            <v>0</v>
          </cell>
          <cell r="B60" t="str">
            <v>Total/UND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3820.1</v>
          </cell>
          <cell r="H60">
            <v>533.9</v>
          </cell>
          <cell r="I60">
            <v>4354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E62">
            <v>0</v>
          </cell>
          <cell r="F62">
            <v>0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A63">
            <v>0</v>
          </cell>
          <cell r="B63" t="str">
            <v>Excavadora CAT330D o similar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0</v>
          </cell>
          <cell r="B64" t="str">
            <v>Volumen Análisis</v>
          </cell>
          <cell r="C64">
            <v>1</v>
          </cell>
          <cell r="D64" t="str">
            <v>HR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0</v>
          </cell>
          <cell r="B65" t="str">
            <v>Rendimientos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0</v>
          </cell>
          <cell r="B66" t="str">
            <v>Consumo Combustible</v>
          </cell>
          <cell r="C66">
            <v>8</v>
          </cell>
          <cell r="D66" t="str">
            <v>GL/HR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0</v>
          </cell>
          <cell r="B67" t="str">
            <v>Materiales y Equipos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0</v>
          </cell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  <cell r="I68">
            <v>0</v>
          </cell>
        </row>
        <row r="69">
          <cell r="A69">
            <v>0</v>
          </cell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  <cell r="I69">
            <v>0</v>
          </cell>
        </row>
        <row r="70">
          <cell r="A70">
            <v>0</v>
          </cell>
          <cell r="B70" t="str">
            <v>Total/UND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E72">
            <v>0</v>
          </cell>
          <cell r="F72">
            <v>0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A73">
            <v>0</v>
          </cell>
          <cell r="B73" t="str">
            <v>Pala Cargador Frontal CAT950G o similar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0</v>
          </cell>
          <cell r="B74" t="str">
            <v>Volumen Análisis</v>
          </cell>
          <cell r="C74">
            <v>1</v>
          </cell>
          <cell r="D74" t="str">
            <v>HR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0</v>
          </cell>
          <cell r="B75" t="str">
            <v>Rendimientos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0</v>
          </cell>
          <cell r="B76" t="str">
            <v>Consumo Combustible</v>
          </cell>
          <cell r="C76">
            <v>4.5</v>
          </cell>
          <cell r="D76" t="str">
            <v>GL/HR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0</v>
          </cell>
          <cell r="B77" t="str">
            <v>Materiales y Equipos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0</v>
          </cell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  <cell r="I78">
            <v>0</v>
          </cell>
        </row>
        <row r="79">
          <cell r="A79">
            <v>0</v>
          </cell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  <cell r="I79">
            <v>0</v>
          </cell>
        </row>
        <row r="80">
          <cell r="A80">
            <v>0</v>
          </cell>
          <cell r="B80" t="str">
            <v>Total/UND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3734.7</v>
          </cell>
          <cell r="H80">
            <v>533.9</v>
          </cell>
          <cell r="I80">
            <v>4268.5999999999995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E82">
            <v>0</v>
          </cell>
          <cell r="F82">
            <v>0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A83">
            <v>0</v>
          </cell>
          <cell r="B83" t="str">
            <v>Rodillo Ingersollrand SD-100D o Similar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0</v>
          </cell>
          <cell r="B84" t="str">
            <v>Volumen Análisis</v>
          </cell>
          <cell r="C84">
            <v>1</v>
          </cell>
          <cell r="D84" t="str">
            <v>HR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0</v>
          </cell>
          <cell r="B85" t="str">
            <v>Rendimientos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0</v>
          </cell>
          <cell r="B86" t="str">
            <v>Consumo Combustible</v>
          </cell>
          <cell r="C86">
            <v>4</v>
          </cell>
          <cell r="D86" t="str">
            <v>GL/HR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0</v>
          </cell>
          <cell r="B87" t="str">
            <v>Materiales y Equipos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0</v>
          </cell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  <cell r="I88">
            <v>0</v>
          </cell>
        </row>
        <row r="89">
          <cell r="A89">
            <v>0</v>
          </cell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  <cell r="I89">
            <v>0</v>
          </cell>
        </row>
        <row r="90">
          <cell r="A90">
            <v>0</v>
          </cell>
          <cell r="B90" t="str">
            <v>Total/UND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3056.08</v>
          </cell>
          <cell r="H90">
            <v>427.12</v>
          </cell>
          <cell r="I90">
            <v>3483.2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E92">
            <v>0</v>
          </cell>
          <cell r="F92">
            <v>0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A93">
            <v>0</v>
          </cell>
          <cell r="B93" t="str">
            <v>Motoniveladora CAT12H o similar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0</v>
          </cell>
          <cell r="B94" t="str">
            <v>Volumen Análisis</v>
          </cell>
          <cell r="C94">
            <v>1</v>
          </cell>
          <cell r="D94" t="str">
            <v>HR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0</v>
          </cell>
          <cell r="B95" t="str">
            <v>Rendimientos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0</v>
          </cell>
          <cell r="B96" t="str">
            <v>Consumo Combustible</v>
          </cell>
          <cell r="C96">
            <v>6</v>
          </cell>
          <cell r="D96" t="str">
            <v>GL/HR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0</v>
          </cell>
          <cell r="B97" t="str">
            <v>Materiales y 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0</v>
          </cell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  <cell r="I98">
            <v>0</v>
          </cell>
        </row>
        <row r="99">
          <cell r="A99">
            <v>0</v>
          </cell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  <cell r="I99">
            <v>0</v>
          </cell>
        </row>
        <row r="100">
          <cell r="A100">
            <v>0</v>
          </cell>
          <cell r="B100" t="str">
            <v>Total/UND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4499.38</v>
          </cell>
          <cell r="H100">
            <v>625.41999999999996</v>
          </cell>
          <cell r="I100">
            <v>5124.8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E102">
            <v>0</v>
          </cell>
          <cell r="F102">
            <v>0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A103">
            <v>0</v>
          </cell>
          <cell r="B103" t="str">
            <v>Bulldozer CATD6N o similar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0</v>
          </cell>
          <cell r="B104" t="str">
            <v>Volumen Análisis</v>
          </cell>
          <cell r="C104">
            <v>1</v>
          </cell>
          <cell r="D104" t="str">
            <v>HR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0</v>
          </cell>
          <cell r="B105" t="str">
            <v>Rendimientos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0</v>
          </cell>
          <cell r="B106" t="str">
            <v>Consumo Combustible</v>
          </cell>
          <cell r="C106">
            <v>7</v>
          </cell>
          <cell r="D106" t="str">
            <v>GL/HR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0</v>
          </cell>
          <cell r="B107" t="str">
            <v>Materiales y Equipos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0</v>
          </cell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  <cell r="I108">
            <v>0</v>
          </cell>
        </row>
        <row r="109">
          <cell r="A109">
            <v>0</v>
          </cell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  <cell r="I109">
            <v>0</v>
          </cell>
        </row>
        <row r="110">
          <cell r="A110">
            <v>0</v>
          </cell>
          <cell r="B110" t="str">
            <v>Total/UND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E112">
            <v>0</v>
          </cell>
          <cell r="F112">
            <v>0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A113">
            <v>0</v>
          </cell>
          <cell r="B113" t="str">
            <v>Bulldozer CATD8R o similar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0</v>
          </cell>
          <cell r="B114" t="str">
            <v>Volumen Análisis</v>
          </cell>
          <cell r="C114">
            <v>1</v>
          </cell>
          <cell r="D114" t="str">
            <v>HR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0</v>
          </cell>
          <cell r="B115" t="str">
            <v>Rendimientos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0</v>
          </cell>
          <cell r="B116" t="str">
            <v>Consumo Combustible</v>
          </cell>
          <cell r="C116">
            <v>9</v>
          </cell>
          <cell r="D116" t="str">
            <v>GL/HR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0</v>
          </cell>
          <cell r="B117" t="str">
            <v>Materiales y Equipos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0</v>
          </cell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  <cell r="I118">
            <v>0</v>
          </cell>
        </row>
        <row r="119">
          <cell r="A119">
            <v>0</v>
          </cell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  <cell r="I119">
            <v>0</v>
          </cell>
        </row>
        <row r="120">
          <cell r="A120">
            <v>0</v>
          </cell>
          <cell r="B120" t="str">
            <v>Total/UND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2</v>
          </cell>
          <cell r="B122" t="str">
            <v>MOVIMIENTOS DE TIERRA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E123">
            <v>0</v>
          </cell>
          <cell r="F123">
            <v>0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A124">
            <v>0</v>
          </cell>
          <cell r="B124" t="str">
            <v>Extracción Capa Vegetal e=0.20m solar 700M2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0</v>
          </cell>
          <cell r="B125" t="str">
            <v>Volumen Análisis - Solar 700 M2</v>
          </cell>
          <cell r="C125">
            <v>700</v>
          </cell>
          <cell r="D125" t="str">
            <v>M2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0</v>
          </cell>
          <cell r="B126" t="str">
            <v>Volumen material a excavar</v>
          </cell>
          <cell r="C126">
            <v>182</v>
          </cell>
          <cell r="D126" t="str">
            <v xml:space="preserve">M3E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0</v>
          </cell>
          <cell r="B127" t="str">
            <v>Rendimientos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0</v>
          </cell>
          <cell r="B128" t="str">
            <v>Extracción capa vegetal-Excavadora CAT320D Cubo</v>
          </cell>
          <cell r="C128">
            <v>45</v>
          </cell>
          <cell r="D128" t="str">
            <v>M3E/HR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0</v>
          </cell>
          <cell r="B129" t="str">
            <v>Coeficiente de esponjamiento</v>
          </cell>
          <cell r="C129">
            <v>1.3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0</v>
          </cell>
          <cell r="B130" t="str">
            <v>Materiales y Equipos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0</v>
          </cell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  <cell r="I131">
            <v>0</v>
          </cell>
        </row>
        <row r="132">
          <cell r="A132">
            <v>0</v>
          </cell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  <cell r="I132">
            <v>0</v>
          </cell>
        </row>
        <row r="133">
          <cell r="A133">
            <v>0</v>
          </cell>
          <cell r="B133" t="str">
            <v>Mano de Obra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0</v>
          </cell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  <cell r="I134">
            <v>0</v>
          </cell>
        </row>
        <row r="135">
          <cell r="A135">
            <v>0</v>
          </cell>
          <cell r="B135" t="str">
            <v>Total/UND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2.0199999999999996</v>
          </cell>
          <cell r="B137" t="str">
            <v>EXCAVACIÓN A MANO EN CALICHE</v>
          </cell>
          <cell r="C137">
            <v>1</v>
          </cell>
          <cell r="D137" t="str">
            <v>M2</v>
          </cell>
          <cell r="E137">
            <v>0</v>
          </cell>
          <cell r="F137">
            <v>0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A138">
            <v>0</v>
          </cell>
          <cell r="B138" t="str">
            <v>Volumen material a excavar</v>
          </cell>
          <cell r="C138">
            <v>20</v>
          </cell>
          <cell r="D138" t="str">
            <v xml:space="preserve">M3E 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0</v>
          </cell>
          <cell r="B139" t="str">
            <v xml:space="preserve">Rendimientos brigada 4 peones </v>
          </cell>
          <cell r="C139">
            <v>3</v>
          </cell>
          <cell r="D139" t="str">
            <v>M3N/DÍA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0</v>
          </cell>
          <cell r="B140" t="str">
            <v>Materiales y Equipos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0</v>
          </cell>
          <cell r="B141" t="str">
            <v>Herramientas 5%</v>
          </cell>
          <cell r="C141">
            <v>0.05</v>
          </cell>
          <cell r="D141">
            <v>0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  <cell r="I141">
            <v>0</v>
          </cell>
        </row>
        <row r="142">
          <cell r="A142">
            <v>0</v>
          </cell>
          <cell r="B142" t="str">
            <v>Mano de Obra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  <cell r="I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  <cell r="I144">
            <v>0</v>
          </cell>
        </row>
        <row r="145">
          <cell r="A145">
            <v>0</v>
          </cell>
          <cell r="B145" t="str">
            <v>Total/UND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7248.5</v>
          </cell>
          <cell r="H145">
            <v>62.13</v>
          </cell>
          <cell r="I145">
            <v>7310.63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E147">
            <v>0</v>
          </cell>
          <cell r="F147">
            <v>0</v>
          </cell>
          <cell r="G147">
            <v>235.29440714285712</v>
          </cell>
          <cell r="H147">
            <v>32.375471428571423</v>
          </cell>
          <cell r="I147">
            <v>267.66987857142857</v>
          </cell>
        </row>
        <row r="148">
          <cell r="A148">
            <v>0</v>
          </cell>
          <cell r="B148" t="str">
            <v>Excavación en roca en solar 700M2 x 2M prof.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0</v>
          </cell>
          <cell r="B149" t="str">
            <v xml:space="preserve">Volumen Análisis </v>
          </cell>
          <cell r="C149">
            <v>1400</v>
          </cell>
          <cell r="D149" t="str">
            <v>M3N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0</v>
          </cell>
          <cell r="B150" t="str">
            <v>Rendimientos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0</v>
          </cell>
          <cell r="B151" t="str">
            <v>Renta Retropala CAT416E con operador</v>
          </cell>
          <cell r="C151">
            <v>10.83</v>
          </cell>
          <cell r="D151" t="str">
            <v>M3N/HR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 t="str">
            <v>Materiales y Equipos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2422.37</v>
          </cell>
          <cell r="F153">
            <v>327.97</v>
          </cell>
          <cell r="G153">
            <v>313140.98</v>
          </cell>
          <cell r="H153">
            <v>42396.85</v>
          </cell>
          <cell r="I153">
            <v>0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10169.491525423729</v>
          </cell>
          <cell r="F154">
            <v>1830.5084745762713</v>
          </cell>
          <cell r="G154">
            <v>16271.19</v>
          </cell>
          <cell r="H154">
            <v>2928.81</v>
          </cell>
          <cell r="I154">
            <v>0</v>
          </cell>
        </row>
        <row r="155">
          <cell r="A155">
            <v>0</v>
          </cell>
          <cell r="B155" t="str">
            <v>Total/UND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329412.17</v>
          </cell>
          <cell r="H155">
            <v>45325.659999999996</v>
          </cell>
          <cell r="I155">
            <v>374737.82999999996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E157">
            <v>0</v>
          </cell>
          <cell r="F157">
            <v>0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A158">
            <v>0</v>
          </cell>
          <cell r="B158" t="str">
            <v>Excavación caliche compresor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0</v>
          </cell>
          <cell r="B159" t="str">
            <v xml:space="preserve">Volumen Análisis </v>
          </cell>
          <cell r="C159">
            <v>1</v>
          </cell>
          <cell r="D159" t="str">
            <v>M3N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0</v>
          </cell>
          <cell r="B160" t="str">
            <v>Rendimientos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0</v>
          </cell>
          <cell r="B161" t="str">
            <v xml:space="preserve">Excavación compresor  </v>
          </cell>
          <cell r="C161">
            <v>3</v>
          </cell>
          <cell r="D161" t="str">
            <v>M3N/HR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0</v>
          </cell>
          <cell r="B162" t="str">
            <v>Materiales y Equipos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  <cell r="I163">
            <v>0</v>
          </cell>
        </row>
        <row r="164">
          <cell r="A164">
            <v>0</v>
          </cell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  <cell r="I164">
            <v>0</v>
          </cell>
        </row>
        <row r="165">
          <cell r="A165">
            <v>0</v>
          </cell>
          <cell r="B165" t="str">
            <v>Total/UND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1180.18</v>
          </cell>
          <cell r="H165">
            <v>86.43</v>
          </cell>
          <cell r="I165">
            <v>1266.6100000000001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E167">
            <v>0</v>
          </cell>
          <cell r="F167">
            <v>0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A168">
            <v>0</v>
          </cell>
          <cell r="B168" t="str">
            <v>Excavación en roca compresor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 t="str">
            <v xml:space="preserve">Volumen Análisis </v>
          </cell>
          <cell r="C169">
            <v>1</v>
          </cell>
          <cell r="D169" t="str">
            <v>M3N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0</v>
          </cell>
          <cell r="B170" t="str">
            <v>Rendimientos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0</v>
          </cell>
          <cell r="B171" t="str">
            <v xml:space="preserve">Excavación roca compresor  </v>
          </cell>
          <cell r="C171">
            <v>0.75</v>
          </cell>
          <cell r="D171" t="str">
            <v>M3N/HR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0</v>
          </cell>
          <cell r="B172" t="str">
            <v>Materiales y Equipos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  <cell r="I173">
            <v>0</v>
          </cell>
        </row>
        <row r="174">
          <cell r="A174">
            <v>0</v>
          </cell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  <cell r="I174">
            <v>0</v>
          </cell>
        </row>
        <row r="175">
          <cell r="A175">
            <v>0</v>
          </cell>
          <cell r="B175" t="str">
            <v>Total/UND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E177">
            <v>0</v>
          </cell>
          <cell r="F177">
            <v>0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A178">
            <v>0</v>
          </cell>
          <cell r="B178" t="str">
            <v>Demolición elementos hormigón compresor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 t="str">
            <v xml:space="preserve">Volumen Análisis </v>
          </cell>
          <cell r="C179">
            <v>1</v>
          </cell>
          <cell r="D179" t="str">
            <v>M3N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0</v>
          </cell>
          <cell r="B180" t="str">
            <v>Rendimientos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0</v>
          </cell>
          <cell r="B181" t="str">
            <v xml:space="preserve">Demolición compresor  </v>
          </cell>
          <cell r="C181">
            <v>0.8</v>
          </cell>
          <cell r="D181" t="str">
            <v>M3N/HR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0</v>
          </cell>
          <cell r="B182" t="str">
            <v>Materiales y Equipos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  <cell r="I183">
            <v>0</v>
          </cell>
        </row>
        <row r="184">
          <cell r="A184">
            <v>0</v>
          </cell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 t="str">
            <v>Total/UND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2500.85</v>
          </cell>
          <cell r="H185">
            <v>324.14999999999998</v>
          </cell>
          <cell r="I185">
            <v>2825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E187">
            <v>0</v>
          </cell>
          <cell r="F187">
            <v>0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A188">
            <v>0</v>
          </cell>
          <cell r="B188" t="str">
            <v>Carga material 350 M3N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0</v>
          </cell>
          <cell r="B189" t="str">
            <v xml:space="preserve">Volumen Análisis </v>
          </cell>
          <cell r="C189">
            <v>455</v>
          </cell>
          <cell r="D189" t="str">
            <v>M3E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0</v>
          </cell>
          <cell r="B190" t="str">
            <v>Rendimientos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0</v>
          </cell>
          <cell r="B191" t="str">
            <v>Carga material con Pala Cargador Frontal CAT950G</v>
          </cell>
          <cell r="C191">
            <v>80</v>
          </cell>
          <cell r="D191" t="str">
            <v>M3E/HR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 t="str">
            <v>Coeficiente de Esponjamiento</v>
          </cell>
          <cell r="C192">
            <v>1.3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0</v>
          </cell>
          <cell r="B193" t="str">
            <v>Materiales y Equipos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0</v>
          </cell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  <cell r="I194">
            <v>0</v>
          </cell>
        </row>
        <row r="195">
          <cell r="A195">
            <v>0</v>
          </cell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  <cell r="I195">
            <v>0</v>
          </cell>
        </row>
        <row r="196">
          <cell r="A196">
            <v>0</v>
          </cell>
          <cell r="B196" t="str">
            <v>Total/UND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30013.62</v>
          </cell>
          <cell r="H196">
            <v>3947.55</v>
          </cell>
          <cell r="I196">
            <v>33961.17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E198">
            <v>0</v>
          </cell>
          <cell r="F198">
            <v>0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A199">
            <v>0</v>
          </cell>
          <cell r="B199" t="str">
            <v>Carga material 350 M3N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0</v>
          </cell>
          <cell r="B200" t="str">
            <v xml:space="preserve">Volumen Análisis </v>
          </cell>
          <cell r="C200">
            <v>455</v>
          </cell>
          <cell r="D200" t="str">
            <v>M3E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 t="str">
            <v>Rendimientos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0</v>
          </cell>
          <cell r="B202" t="str">
            <v>Carga material con Excavadora CAT320D Cubo</v>
          </cell>
          <cell r="C202">
            <v>75</v>
          </cell>
          <cell r="D202" t="str">
            <v>M3E/HR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0</v>
          </cell>
          <cell r="B203" t="str">
            <v>Coeficiente de Esponjamiento</v>
          </cell>
          <cell r="C203">
            <v>1.3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0</v>
          </cell>
          <cell r="B204" t="str">
            <v>Materiales y Equipos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  <cell r="I205">
            <v>0</v>
          </cell>
        </row>
        <row r="206">
          <cell r="A206">
            <v>0</v>
          </cell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  <cell r="I206">
            <v>0</v>
          </cell>
        </row>
        <row r="207">
          <cell r="A207">
            <v>0</v>
          </cell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  <cell r="I207">
            <v>0</v>
          </cell>
        </row>
        <row r="208">
          <cell r="A208">
            <v>0</v>
          </cell>
          <cell r="B208" t="str">
            <v>Total/UND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26825.29</v>
          </cell>
          <cell r="H208">
            <v>3133.52</v>
          </cell>
          <cell r="I208">
            <v>29958.81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E210">
            <v>0</v>
          </cell>
          <cell r="F210">
            <v>0</v>
          </cell>
          <cell r="G210">
            <v>101.3649010989011</v>
          </cell>
          <cell r="H210">
            <v>13.923406593406595</v>
          </cell>
          <cell r="I210">
            <v>115.2883076923077</v>
          </cell>
        </row>
        <row r="211">
          <cell r="A211">
            <v>0</v>
          </cell>
          <cell r="B211" t="str">
            <v>Carga material 350 M3N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0</v>
          </cell>
          <cell r="B212" t="str">
            <v xml:space="preserve">Volumen Análisis </v>
          </cell>
          <cell r="C212">
            <v>455</v>
          </cell>
          <cell r="D212" t="str">
            <v>M3E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0</v>
          </cell>
          <cell r="B213" t="str">
            <v>Rendimientos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0</v>
          </cell>
          <cell r="B214" t="str">
            <v>Carga material con Retropala CAT416E</v>
          </cell>
          <cell r="C214">
            <v>32.5</v>
          </cell>
          <cell r="D214" t="str">
            <v>M3E/HR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0</v>
          </cell>
          <cell r="B215" t="str">
            <v>Coeficiente de Esponjamiento</v>
          </cell>
          <cell r="C215">
            <v>1.3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0</v>
          </cell>
          <cell r="B216" t="str">
            <v>Materiales y Equipos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2422.37</v>
          </cell>
          <cell r="F217">
            <v>327.97</v>
          </cell>
          <cell r="G217">
            <v>44087.13</v>
          </cell>
          <cell r="H217">
            <v>5969.05</v>
          </cell>
          <cell r="I217">
            <v>0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10169.491525423729</v>
          </cell>
          <cell r="F218">
            <v>1830.5084745762713</v>
          </cell>
          <cell r="G218">
            <v>2033.9</v>
          </cell>
          <cell r="H218">
            <v>366.1</v>
          </cell>
          <cell r="I218">
            <v>0</v>
          </cell>
        </row>
        <row r="219">
          <cell r="A219">
            <v>0</v>
          </cell>
          <cell r="B219" t="str">
            <v>Total/UND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46121.03</v>
          </cell>
          <cell r="H219">
            <v>6335.1500000000005</v>
          </cell>
          <cell r="I219">
            <v>52456.18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E221">
            <v>0</v>
          </cell>
          <cell r="F221">
            <v>0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A222">
            <v>0</v>
          </cell>
          <cell r="B222" t="str">
            <v>Carga material 350 M3N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>
            <v>0</v>
          </cell>
          <cell r="B223" t="str">
            <v xml:space="preserve">Volumen Análisis </v>
          </cell>
          <cell r="C223">
            <v>455</v>
          </cell>
          <cell r="D223" t="str">
            <v>M3E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0</v>
          </cell>
          <cell r="B224" t="str">
            <v>Rendimientos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0</v>
          </cell>
          <cell r="B225" t="str">
            <v>Carga material con Minicargador Bobcat 763G</v>
          </cell>
          <cell r="C225">
            <v>16</v>
          </cell>
          <cell r="D225" t="str">
            <v>M3E/HR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0</v>
          </cell>
          <cell r="B226" t="str">
            <v>Coeficiente de Esponjamiento</v>
          </cell>
          <cell r="C226">
            <v>1.3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0</v>
          </cell>
          <cell r="B227" t="str">
            <v>Materiales y Equipos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  <cell r="I228">
            <v>0</v>
          </cell>
        </row>
        <row r="229">
          <cell r="A229">
            <v>0</v>
          </cell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  <cell r="I229">
            <v>0</v>
          </cell>
        </row>
        <row r="230">
          <cell r="A230">
            <v>0</v>
          </cell>
          <cell r="B230" t="str">
            <v>Total/UND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56523.44</v>
          </cell>
          <cell r="H230">
            <v>7612.98</v>
          </cell>
          <cell r="I230">
            <v>64136.42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E232">
            <v>0</v>
          </cell>
          <cell r="F232">
            <v>0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A233">
            <v>0</v>
          </cell>
          <cell r="B233" t="str">
            <v xml:space="preserve">Carga y bote material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0</v>
          </cell>
          <cell r="B234" t="str">
            <v xml:space="preserve">Volumen Análisis </v>
          </cell>
          <cell r="C234">
            <v>1</v>
          </cell>
          <cell r="D234" t="str">
            <v>M3E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0</v>
          </cell>
          <cell r="B235" t="str">
            <v>Materiales y Equipos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0</v>
          </cell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  <cell r="I236">
            <v>0</v>
          </cell>
        </row>
        <row r="237">
          <cell r="A237">
            <v>0</v>
          </cell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  <cell r="I238">
            <v>0</v>
          </cell>
        </row>
        <row r="239">
          <cell r="A239">
            <v>0</v>
          </cell>
          <cell r="B239" t="str">
            <v>Total/UND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274.64</v>
          </cell>
          <cell r="H239">
            <v>8.68</v>
          </cell>
          <cell r="I239">
            <v>283.32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E241">
            <v>0</v>
          </cell>
          <cell r="F241">
            <v>0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A242">
            <v>0</v>
          </cell>
          <cell r="B242" t="str">
            <v xml:space="preserve">Carga y bote material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>
            <v>0</v>
          </cell>
          <cell r="B243" t="str">
            <v xml:space="preserve">Volumen Análisis </v>
          </cell>
          <cell r="C243">
            <v>1</v>
          </cell>
          <cell r="D243" t="str">
            <v>M3E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0</v>
          </cell>
          <cell r="B244" t="str">
            <v>Materiales y Equipos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0</v>
          </cell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  <cell r="I245">
            <v>0</v>
          </cell>
        </row>
        <row r="246">
          <cell r="A246">
            <v>0</v>
          </cell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  <cell r="I246">
            <v>0</v>
          </cell>
        </row>
        <row r="247">
          <cell r="A247">
            <v>0</v>
          </cell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  <cell r="I247">
            <v>0</v>
          </cell>
        </row>
        <row r="248">
          <cell r="A248">
            <v>0</v>
          </cell>
          <cell r="B248" t="str">
            <v>Total/UND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E250">
            <v>0</v>
          </cell>
          <cell r="F250">
            <v>0</v>
          </cell>
          <cell r="G250">
            <v>279.32</v>
          </cell>
          <cell r="H250">
            <v>45.959999999999994</v>
          </cell>
          <cell r="I250">
            <v>325.27999999999997</v>
          </cell>
        </row>
        <row r="251">
          <cell r="A251">
            <v>0</v>
          </cell>
          <cell r="B251" t="str">
            <v xml:space="preserve">Carga y bote material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 t="str">
            <v xml:space="preserve">Volumen Análisis </v>
          </cell>
          <cell r="C252">
            <v>1</v>
          </cell>
          <cell r="D252" t="str">
            <v>M3E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0</v>
          </cell>
          <cell r="B253" t="str">
            <v>Materiales y Equipos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101.3649010989011</v>
          </cell>
          <cell r="F254">
            <v>13.923406593406595</v>
          </cell>
          <cell r="G254">
            <v>101.36</v>
          </cell>
          <cell r="H254">
            <v>13.92</v>
          </cell>
          <cell r="I254">
            <v>0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  <cell r="I255">
            <v>0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  <cell r="I256">
            <v>0</v>
          </cell>
        </row>
        <row r="257">
          <cell r="A257">
            <v>0</v>
          </cell>
          <cell r="B257" t="str">
            <v>Total/UND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279.32</v>
          </cell>
          <cell r="H257">
            <v>45.959999999999994</v>
          </cell>
          <cell r="I257">
            <v>325.27999999999997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E259">
            <v>0</v>
          </cell>
          <cell r="F259">
            <v>0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A260">
            <v>0</v>
          </cell>
          <cell r="B260" t="str">
            <v xml:space="preserve">Carga y bote material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0</v>
          </cell>
          <cell r="B261" t="str">
            <v xml:space="preserve">Volumen Análisis </v>
          </cell>
          <cell r="C261">
            <v>1</v>
          </cell>
          <cell r="D261" t="str">
            <v>M3E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0</v>
          </cell>
          <cell r="B262" t="str">
            <v>Materiales y Equipos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0</v>
          </cell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  <cell r="I263">
            <v>0</v>
          </cell>
        </row>
        <row r="264">
          <cell r="A264">
            <v>0</v>
          </cell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  <cell r="I264">
            <v>0</v>
          </cell>
        </row>
        <row r="265">
          <cell r="A265">
            <v>0</v>
          </cell>
          <cell r="B265" t="str">
            <v>Total/UND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598.46</v>
          </cell>
          <cell r="H265">
            <v>16.73</v>
          </cell>
          <cell r="I265">
            <v>615.19000000000005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E267">
            <v>0</v>
          </cell>
          <cell r="F267">
            <v>0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A268">
            <v>0</v>
          </cell>
          <cell r="B268" t="str">
            <v xml:space="preserve">Bote material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0</v>
          </cell>
          <cell r="B269" t="str">
            <v xml:space="preserve">Volumen Análisis </v>
          </cell>
          <cell r="C269">
            <v>4.8499999999999996</v>
          </cell>
          <cell r="D269" t="str">
            <v>M3E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0</v>
          </cell>
          <cell r="B270" t="str">
            <v>Materiales y Equipos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0</v>
          </cell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  <cell r="I271">
            <v>0</v>
          </cell>
        </row>
        <row r="272">
          <cell r="A272">
            <v>0</v>
          </cell>
          <cell r="B272" t="str">
            <v>Total/UND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2300</v>
          </cell>
          <cell r="H272">
            <v>0</v>
          </cell>
          <cell r="I272">
            <v>2300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2.1599999999999966</v>
          </cell>
          <cell r="B274" t="str">
            <v>CARGA Y BOTE MATERIAL A MANO CAMION 6M3</v>
          </cell>
          <cell r="C274">
            <v>1</v>
          </cell>
          <cell r="D274" t="str">
            <v>M3E</v>
          </cell>
          <cell r="E274">
            <v>0</v>
          </cell>
          <cell r="F274">
            <v>0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A275">
            <v>0</v>
          </cell>
          <cell r="B275" t="str">
            <v xml:space="preserve">Carga y bote material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0</v>
          </cell>
          <cell r="B276" t="str">
            <v xml:space="preserve">Volumen Análisis </v>
          </cell>
          <cell r="C276">
            <v>4.8499999999999996</v>
          </cell>
          <cell r="D276" t="str">
            <v>M3E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0</v>
          </cell>
          <cell r="B277" t="str">
            <v>Carguío</v>
          </cell>
          <cell r="C277">
            <v>12.08</v>
          </cell>
          <cell r="D277" t="str">
            <v>M3E/DIA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0</v>
          </cell>
          <cell r="B278" t="str">
            <v>Materiales y Equipos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  <cell r="I279">
            <v>0</v>
          </cell>
        </row>
        <row r="280">
          <cell r="A280">
            <v>0</v>
          </cell>
          <cell r="B280" t="str">
            <v>Herramientas 5%</v>
          </cell>
          <cell r="C280">
            <v>0.05</v>
          </cell>
          <cell r="D280">
            <v>0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  <cell r="I280">
            <v>0</v>
          </cell>
        </row>
        <row r="281">
          <cell r="A281">
            <v>0</v>
          </cell>
          <cell r="B281" t="str">
            <v>Materiales y Equipos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  <cell r="I282">
            <v>0</v>
          </cell>
        </row>
        <row r="283">
          <cell r="A283">
            <v>0</v>
          </cell>
          <cell r="B283" t="str">
            <v>Total/UND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1777.81</v>
          </cell>
          <cell r="H283">
            <v>2.38</v>
          </cell>
          <cell r="I283">
            <v>1780.19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E285">
            <v>0</v>
          </cell>
          <cell r="F285">
            <v>0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A286">
            <v>0</v>
          </cell>
          <cell r="B286" t="str">
            <v>Excavación en caliche en solar 700M2 x 2M prof.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0</v>
          </cell>
          <cell r="B287" t="str">
            <v xml:space="preserve">Volumen Análisis </v>
          </cell>
          <cell r="C287">
            <v>1820</v>
          </cell>
          <cell r="D287" t="str">
            <v>M3N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0</v>
          </cell>
          <cell r="B288" t="str">
            <v>Rendimientos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0</v>
          </cell>
          <cell r="B289" t="str">
            <v>Excavación caliche Excavadora CAT320D Cubo</v>
          </cell>
          <cell r="C289">
            <v>25</v>
          </cell>
          <cell r="D289" t="str">
            <v>M3N/HR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0</v>
          </cell>
          <cell r="B290" t="str">
            <v>Coeficiente de Esponjamiento</v>
          </cell>
          <cell r="C290">
            <v>1.3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0</v>
          </cell>
          <cell r="B291" t="str">
            <v>Materiales y Equipos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0</v>
          </cell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  <cell r="I292">
            <v>0</v>
          </cell>
        </row>
        <row r="293">
          <cell r="A293">
            <v>0</v>
          </cell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  <cell r="I293">
            <v>0</v>
          </cell>
        </row>
        <row r="294">
          <cell r="A294">
            <v>0</v>
          </cell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  <cell r="I294">
            <v>0</v>
          </cell>
        </row>
        <row r="295">
          <cell r="A295">
            <v>0</v>
          </cell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  <cell r="I295">
            <v>0</v>
          </cell>
        </row>
        <row r="296">
          <cell r="A296">
            <v>0</v>
          </cell>
          <cell r="B296" t="str">
            <v>Total/UND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E298">
            <v>0</v>
          </cell>
          <cell r="F298">
            <v>0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A299">
            <v>0</v>
          </cell>
          <cell r="B299" t="str">
            <v>Excavación en roca en solar 700M2 x 2M prof.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0</v>
          </cell>
          <cell r="B300" t="str">
            <v xml:space="preserve">Volumen Análisis </v>
          </cell>
          <cell r="C300">
            <v>1400</v>
          </cell>
          <cell r="D300" t="str">
            <v>M3N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0</v>
          </cell>
          <cell r="B301" t="str">
            <v>Rendimientos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0</v>
          </cell>
          <cell r="B302" t="str">
            <v>Excavación caliche Excavadora CAT320D Cubo</v>
          </cell>
          <cell r="C302">
            <v>8</v>
          </cell>
          <cell r="D302" t="str">
            <v>M3N/HR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0</v>
          </cell>
          <cell r="B303" t="str">
            <v>Coeficiente de Esponjamiento</v>
          </cell>
          <cell r="C303">
            <v>1.45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0</v>
          </cell>
          <cell r="B304" t="str">
            <v>Materiales y Equipos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  <cell r="I305">
            <v>0</v>
          </cell>
        </row>
        <row r="306">
          <cell r="A306">
            <v>0</v>
          </cell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  <cell r="I306">
            <v>0</v>
          </cell>
        </row>
        <row r="307">
          <cell r="A307">
            <v>0</v>
          </cell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  <cell r="I307">
            <v>0</v>
          </cell>
        </row>
        <row r="308">
          <cell r="A308">
            <v>0</v>
          </cell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  <cell r="I308">
            <v>0</v>
          </cell>
        </row>
        <row r="309">
          <cell r="A309">
            <v>0</v>
          </cell>
          <cell r="B309" t="str">
            <v>Total/UND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E311">
            <v>0</v>
          </cell>
          <cell r="F311">
            <v>0</v>
          </cell>
          <cell r="G311">
            <v>837.81937749999997</v>
          </cell>
          <cell r="H311">
            <v>107.69995000000002</v>
          </cell>
          <cell r="I311">
            <v>945.51932750000003</v>
          </cell>
        </row>
        <row r="312">
          <cell r="A312">
            <v>0</v>
          </cell>
          <cell r="B312" t="str">
            <v xml:space="preserve">Relleno, nivelado y compactado relleno 6000M2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 t="str">
            <v xml:space="preserve">Volumen Análisis </v>
          </cell>
          <cell r="C313">
            <v>1200</v>
          </cell>
          <cell r="D313" t="str">
            <v>M3C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0</v>
          </cell>
          <cell r="B314" t="str">
            <v>Rendimientos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0</v>
          </cell>
          <cell r="B315" t="str">
            <v>Regado y nivelado con Motonivelador CAT12H</v>
          </cell>
          <cell r="C315">
            <v>90</v>
          </cell>
          <cell r="D315" t="str">
            <v>M3E/HR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0</v>
          </cell>
          <cell r="B316" t="str">
            <v>Terminación de superficie Motonivelador CAT12H</v>
          </cell>
          <cell r="C316">
            <v>180</v>
          </cell>
          <cell r="D316" t="str">
            <v>M3E/HR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0</v>
          </cell>
          <cell r="B317" t="str">
            <v>Compactación con Rodillo IR SD100-D</v>
          </cell>
          <cell r="C317">
            <v>75</v>
          </cell>
          <cell r="D317" t="str">
            <v>M3E/HR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0</v>
          </cell>
          <cell r="B318" t="str">
            <v>Camión de agua 2,000 GLS</v>
          </cell>
          <cell r="C318">
            <v>300</v>
          </cell>
          <cell r="D318" t="str">
            <v>M3E/UND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0</v>
          </cell>
          <cell r="B319" t="str">
            <v>Coeficiente de Esponjamiento</v>
          </cell>
          <cell r="C319">
            <v>1.3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0</v>
          </cell>
          <cell r="B320" t="str">
            <v>Materiales y Equipos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  <cell r="I321">
            <v>0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  <cell r="I322">
            <v>0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  <cell r="I323">
            <v>0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  <cell r="I324">
            <v>0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  <cell r="I325">
            <v>0</v>
          </cell>
        </row>
        <row r="326">
          <cell r="A326" t="str">
            <v>TRANSP004</v>
          </cell>
          <cell r="B326" t="str">
            <v>Transporte Material relleno (Mina 4kms)</v>
          </cell>
          <cell r="C326">
            <v>6240</v>
          </cell>
          <cell r="D326" t="str">
            <v>M3E-KM</v>
          </cell>
          <cell r="E326">
            <v>18</v>
          </cell>
          <cell r="F326">
            <v>0</v>
          </cell>
          <cell r="G326">
            <v>112320</v>
          </cell>
          <cell r="H326">
            <v>0</v>
          </cell>
          <cell r="I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10169.491525423729</v>
          </cell>
          <cell r="F327">
            <v>1830.5084745762713</v>
          </cell>
          <cell r="G327">
            <v>20338.98</v>
          </cell>
          <cell r="H327">
            <v>3661.02</v>
          </cell>
          <cell r="I327">
            <v>0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10169.491525423729</v>
          </cell>
          <cell r="F328">
            <v>1830.5084745762713</v>
          </cell>
          <cell r="G328">
            <v>20338.98</v>
          </cell>
          <cell r="H328">
            <v>3661.02</v>
          </cell>
          <cell r="I328">
            <v>0</v>
          </cell>
        </row>
        <row r="329">
          <cell r="A329">
            <v>0</v>
          </cell>
          <cell r="B329" t="str">
            <v>Mano de Obra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47.83898305084746</v>
          </cell>
          <cell r="F330">
            <v>0</v>
          </cell>
          <cell r="G330">
            <v>143.52000000000001</v>
          </cell>
          <cell r="H330">
            <v>0</v>
          </cell>
          <cell r="I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  <cell r="I331">
            <v>0</v>
          </cell>
        </row>
        <row r="332">
          <cell r="A332">
            <v>0</v>
          </cell>
          <cell r="B332" t="str">
            <v>Beneficios contratista Movimientos de Tierra</v>
          </cell>
          <cell r="C332">
            <v>0.15</v>
          </cell>
          <cell r="D332">
            <v>0</v>
          </cell>
          <cell r="E332">
            <v>871175.42</v>
          </cell>
          <cell r="F332">
            <v>0</v>
          </cell>
          <cell r="G332">
            <v>130676.31299999999</v>
          </cell>
          <cell r="H332">
            <v>0</v>
          </cell>
          <cell r="I332">
            <v>0</v>
          </cell>
        </row>
        <row r="333">
          <cell r="A333">
            <v>0</v>
          </cell>
          <cell r="B333" t="str">
            <v>Total/UND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1005383.253</v>
          </cell>
          <cell r="H333">
            <v>129239.94000000002</v>
          </cell>
          <cell r="I333">
            <v>1134623.193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E335">
            <v>0</v>
          </cell>
          <cell r="F335">
            <v>0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A336">
            <v>0</v>
          </cell>
          <cell r="B336" t="str">
            <v xml:space="preserve">Relleno, nivelado y compactado relleno 6000M2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0</v>
          </cell>
          <cell r="B337" t="str">
            <v xml:space="preserve">Volumen Análisis </v>
          </cell>
          <cell r="C337">
            <v>1560</v>
          </cell>
          <cell r="D337" t="str">
            <v>M3E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0</v>
          </cell>
          <cell r="B338" t="str">
            <v>Rendimientos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0</v>
          </cell>
          <cell r="B339" t="str">
            <v>Regado y nivelado con Motonivelador CAT12H</v>
          </cell>
          <cell r="C339">
            <v>90</v>
          </cell>
          <cell r="D339" t="str">
            <v>M3E/HR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0</v>
          </cell>
          <cell r="B340" t="str">
            <v>Terminación de superficie Motonivelador CAT12H</v>
          </cell>
          <cell r="C340">
            <v>180</v>
          </cell>
          <cell r="D340" t="str">
            <v>M3E/HR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0</v>
          </cell>
          <cell r="B341" t="str">
            <v>Compactación con Rodillo IR SD100-D</v>
          </cell>
          <cell r="C341">
            <v>75</v>
          </cell>
          <cell r="D341" t="str">
            <v>M3E/HR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0</v>
          </cell>
          <cell r="B342" t="str">
            <v>Camión de agua 2,000 GLS</v>
          </cell>
          <cell r="C342">
            <v>300</v>
          </cell>
          <cell r="D342" t="str">
            <v>M3E/UND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0</v>
          </cell>
          <cell r="B343" t="str">
            <v>Coeficiente de Esponjamiento</v>
          </cell>
          <cell r="C343">
            <v>1.3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0</v>
          </cell>
          <cell r="B344" t="str">
            <v>Materiales y Equipos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0</v>
          </cell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  <cell r="I345">
            <v>0</v>
          </cell>
        </row>
        <row r="346">
          <cell r="A346">
            <v>0</v>
          </cell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  <cell r="I346">
            <v>0</v>
          </cell>
        </row>
        <row r="347">
          <cell r="A347">
            <v>0</v>
          </cell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  <cell r="I347">
            <v>0</v>
          </cell>
        </row>
        <row r="348">
          <cell r="A348">
            <v>0</v>
          </cell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  <cell r="I348">
            <v>0</v>
          </cell>
        </row>
        <row r="349">
          <cell r="A349">
            <v>0</v>
          </cell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  <cell r="I349">
            <v>0</v>
          </cell>
        </row>
        <row r="350">
          <cell r="A350">
            <v>0</v>
          </cell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  <cell r="I350">
            <v>0</v>
          </cell>
        </row>
        <row r="351">
          <cell r="A351">
            <v>0</v>
          </cell>
          <cell r="B351" t="str">
            <v>Mano de Obra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0</v>
          </cell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  <cell r="I352">
            <v>0</v>
          </cell>
        </row>
        <row r="353">
          <cell r="A353">
            <v>0</v>
          </cell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  <cell r="I353">
            <v>0</v>
          </cell>
        </row>
        <row r="354">
          <cell r="A354">
            <v>0</v>
          </cell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  <cell r="I354">
            <v>0</v>
          </cell>
        </row>
        <row r="355">
          <cell r="A355">
            <v>0</v>
          </cell>
          <cell r="B355" t="str">
            <v>Total/UND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E357">
            <v>0</v>
          </cell>
          <cell r="F357">
            <v>0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A358">
            <v>0</v>
          </cell>
          <cell r="B358" t="str">
            <v xml:space="preserve">Relleno, nivelado y compactado relleno 6000M2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0</v>
          </cell>
          <cell r="B359" t="str">
            <v xml:space="preserve">Volumen Análisis </v>
          </cell>
          <cell r="C359">
            <v>1200</v>
          </cell>
          <cell r="D359" t="str">
            <v>M3N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0</v>
          </cell>
          <cell r="B360" t="str">
            <v>Rendimientos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0</v>
          </cell>
          <cell r="B361" t="str">
            <v>Regado y nivelado con Motonivelador CAT12H</v>
          </cell>
          <cell r="C361">
            <v>90</v>
          </cell>
          <cell r="D361" t="str">
            <v>M3E/HR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0</v>
          </cell>
          <cell r="B362" t="str">
            <v>Terminación de superficie Motonivelador CAT12H</v>
          </cell>
          <cell r="C362">
            <v>180</v>
          </cell>
          <cell r="D362" t="str">
            <v>M3E/HR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0</v>
          </cell>
          <cell r="B363" t="str">
            <v>Compactación con Rodillo IR SD100-D</v>
          </cell>
          <cell r="C363">
            <v>75</v>
          </cell>
          <cell r="D363" t="str">
            <v>M3E/HR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0</v>
          </cell>
          <cell r="B364" t="str">
            <v>Camión de agua 2,000 GLS</v>
          </cell>
          <cell r="C364">
            <v>300</v>
          </cell>
          <cell r="D364" t="str">
            <v>M3E/UND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0</v>
          </cell>
          <cell r="B365" t="str">
            <v>Coeficiente de Esponjamiento</v>
          </cell>
          <cell r="C365">
            <v>1.3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0</v>
          </cell>
          <cell r="B366" t="str">
            <v>Materiales y Equipos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0</v>
          </cell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  <cell r="I367">
            <v>0</v>
          </cell>
        </row>
        <row r="368">
          <cell r="A368">
            <v>0</v>
          </cell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  <cell r="I368">
            <v>0</v>
          </cell>
        </row>
        <row r="369">
          <cell r="A369">
            <v>0</v>
          </cell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  <cell r="I369">
            <v>0</v>
          </cell>
        </row>
        <row r="370">
          <cell r="A370">
            <v>0</v>
          </cell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  <cell r="I370">
            <v>0</v>
          </cell>
        </row>
        <row r="371">
          <cell r="A371">
            <v>0</v>
          </cell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  <cell r="I371">
            <v>0</v>
          </cell>
        </row>
        <row r="372">
          <cell r="A372">
            <v>0</v>
          </cell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  <cell r="I372">
            <v>0</v>
          </cell>
        </row>
        <row r="373">
          <cell r="A373">
            <v>0</v>
          </cell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  <cell r="I373">
            <v>0</v>
          </cell>
        </row>
        <row r="374">
          <cell r="A374">
            <v>0</v>
          </cell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 t="str">
            <v>Mano de Obra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  <cell r="I377">
            <v>0</v>
          </cell>
        </row>
        <row r="378">
          <cell r="A378">
            <v>0</v>
          </cell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  <cell r="I378">
            <v>0</v>
          </cell>
        </row>
        <row r="379">
          <cell r="A379">
            <v>0</v>
          </cell>
          <cell r="B379" t="str">
            <v>Total/UND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E381">
            <v>0</v>
          </cell>
          <cell r="F381">
            <v>0</v>
          </cell>
          <cell r="G381">
            <v>745.31796433333341</v>
          </cell>
          <cell r="H381">
            <v>118.25847333333333</v>
          </cell>
          <cell r="I381">
            <v>863.57643766666672</v>
          </cell>
        </row>
        <row r="382">
          <cell r="A382">
            <v>0</v>
          </cell>
          <cell r="B382">
            <v>0</v>
          </cell>
          <cell r="C382">
            <v>1</v>
          </cell>
          <cell r="D382" t="str">
            <v>M3E</v>
          </cell>
          <cell r="E382">
            <v>0</v>
          </cell>
          <cell r="F382">
            <v>0</v>
          </cell>
          <cell r="G382">
            <v>11925.087429333335</v>
          </cell>
          <cell r="H382">
            <v>1892.1355733333332</v>
          </cell>
          <cell r="I382">
            <v>13817.223002666668</v>
          </cell>
        </row>
        <row r="383">
          <cell r="A383">
            <v>0</v>
          </cell>
          <cell r="B383" t="str">
            <v xml:space="preserve">Volumen Análisis </v>
          </cell>
          <cell r="C383">
            <v>3000</v>
          </cell>
          <cell r="D383" t="str">
            <v>M2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0</v>
          </cell>
          <cell r="B384" t="str">
            <v>Coeficiente de Esponjamiento</v>
          </cell>
          <cell r="C384">
            <v>1.25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0</v>
          </cell>
          <cell r="B385" t="str">
            <v>Materiales y Equipos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116.94915254237289</v>
          </cell>
          <cell r="F386">
            <v>21.050847457627118</v>
          </cell>
          <cell r="G386">
            <v>350847.46</v>
          </cell>
          <cell r="H386">
            <v>63152.54</v>
          </cell>
          <cell r="I386">
            <v>0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  <cell r="I387">
            <v>0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  <cell r="I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15.677966101694915</v>
          </cell>
          <cell r="F389">
            <v>2.8220338983050848</v>
          </cell>
          <cell r="G389">
            <v>47033.9</v>
          </cell>
          <cell r="H389">
            <v>8466.1</v>
          </cell>
          <cell r="I389">
            <v>0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805.08474576271192</v>
          </cell>
          <cell r="F390">
            <v>144.91525423728814</v>
          </cell>
          <cell r="G390">
            <v>150953.39000000001</v>
          </cell>
          <cell r="H390">
            <v>27171.61</v>
          </cell>
          <cell r="I390">
            <v>0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  <cell r="I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  <cell r="I392">
            <v>0</v>
          </cell>
        </row>
        <row r="393">
          <cell r="A393">
            <v>0</v>
          </cell>
          <cell r="B393" t="str">
            <v>Mano de Obra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  <cell r="I394">
            <v>0</v>
          </cell>
        </row>
        <row r="395">
          <cell r="A395">
            <v>0</v>
          </cell>
          <cell r="B395" t="str">
            <v>Beneficios contratista Movimientos de Tierra</v>
          </cell>
          <cell r="C395">
            <v>0.15</v>
          </cell>
          <cell r="D395">
            <v>0</v>
          </cell>
          <cell r="E395">
            <v>354775.42</v>
          </cell>
          <cell r="F395">
            <v>0</v>
          </cell>
          <cell r="G395">
            <v>53216.312999999995</v>
          </cell>
          <cell r="H395">
            <v>0</v>
          </cell>
          <cell r="I395">
            <v>0</v>
          </cell>
        </row>
        <row r="396">
          <cell r="A396">
            <v>0</v>
          </cell>
          <cell r="B396" t="str">
            <v>Total/UND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2235953.8930000002</v>
          </cell>
          <cell r="H396">
            <v>354775.42</v>
          </cell>
          <cell r="I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E398">
            <v>0</v>
          </cell>
          <cell r="F398">
            <v>0</v>
          </cell>
          <cell r="G398">
            <v>230.34709583333333</v>
          </cell>
          <cell r="H398">
            <v>32.930083333333336</v>
          </cell>
          <cell r="I398">
            <v>263.27717916666666</v>
          </cell>
        </row>
        <row r="399">
          <cell r="A399">
            <v>0</v>
          </cell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E399">
            <v>0</v>
          </cell>
          <cell r="F399">
            <v>0</v>
          </cell>
          <cell r="G399">
            <v>3685.5535333333332</v>
          </cell>
          <cell r="H399">
            <v>526.88133333333337</v>
          </cell>
          <cell r="I399">
            <v>4212.4348666666665</v>
          </cell>
        </row>
        <row r="400">
          <cell r="A400">
            <v>0</v>
          </cell>
          <cell r="B400" t="str">
            <v xml:space="preserve">Volumen Análisis </v>
          </cell>
          <cell r="C400">
            <v>3000</v>
          </cell>
          <cell r="D400" t="str">
            <v>M2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0</v>
          </cell>
          <cell r="B401" t="str">
            <v>Coeficiente de Esponjamiento</v>
          </cell>
          <cell r="C401">
            <v>1.25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0</v>
          </cell>
          <cell r="B402" t="str">
            <v>Materiales y Equipos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116.94915254237289</v>
          </cell>
          <cell r="F403">
            <v>21.050847457627118</v>
          </cell>
          <cell r="G403">
            <v>350847.46</v>
          </cell>
          <cell r="H403">
            <v>63152.54</v>
          </cell>
          <cell r="I403">
            <v>0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15.677966101694915</v>
          </cell>
          <cell r="F406">
            <v>2.8220338983050848</v>
          </cell>
          <cell r="G406">
            <v>47033.9</v>
          </cell>
          <cell r="H406">
            <v>8466.1</v>
          </cell>
          <cell r="I406">
            <v>0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805.08474576271192</v>
          </cell>
          <cell r="F407">
            <v>144.91525423728814</v>
          </cell>
          <cell r="G407">
            <v>150953.39000000001</v>
          </cell>
          <cell r="H407">
            <v>27171.61</v>
          </cell>
          <cell r="I407">
            <v>0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  <cell r="I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  <cell r="I409">
            <v>0</v>
          </cell>
        </row>
        <row r="410">
          <cell r="A410">
            <v>0</v>
          </cell>
          <cell r="B410" t="str">
            <v>Mano de Obra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  <cell r="I411">
            <v>0</v>
          </cell>
        </row>
        <row r="412">
          <cell r="A412">
            <v>0</v>
          </cell>
          <cell r="B412" t="str">
            <v>Beneficios contratista Movimientos de Tierra</v>
          </cell>
          <cell r="C412">
            <v>0.15</v>
          </cell>
          <cell r="D412">
            <v>0</v>
          </cell>
          <cell r="E412">
            <v>98790.25</v>
          </cell>
          <cell r="F412">
            <v>0</v>
          </cell>
          <cell r="G412">
            <v>14818.537499999999</v>
          </cell>
          <cell r="H412">
            <v>0</v>
          </cell>
          <cell r="I412">
            <v>0</v>
          </cell>
        </row>
        <row r="413">
          <cell r="A413">
            <v>0</v>
          </cell>
          <cell r="B413" t="str">
            <v>Total/UND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691041.28749999998</v>
          </cell>
          <cell r="H413">
            <v>98790.25</v>
          </cell>
          <cell r="I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E415">
            <v>0</v>
          </cell>
          <cell r="F415">
            <v>0</v>
          </cell>
          <cell r="G415">
            <v>40.855512820512821</v>
          </cell>
          <cell r="H415">
            <v>0.35019010989010996</v>
          </cell>
          <cell r="I415">
            <v>41.205702930402929</v>
          </cell>
        </row>
        <row r="416">
          <cell r="A416">
            <v>0</v>
          </cell>
          <cell r="B416" t="str">
            <v>Volumen Análisis</v>
          </cell>
          <cell r="C416">
            <v>163.80000000000001</v>
          </cell>
          <cell r="D416" t="str">
            <v>m2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0</v>
          </cell>
          <cell r="B417" t="str">
            <v xml:space="preserve">Rendimiento (brigada 2 hombres) </v>
          </cell>
          <cell r="C417">
            <v>100</v>
          </cell>
          <cell r="D417" t="str">
            <v>M2/DIA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0</v>
          </cell>
          <cell r="B418" t="str">
            <v>Brigada</v>
          </cell>
          <cell r="C418">
            <v>2</v>
          </cell>
          <cell r="D418" t="str">
            <v>Hombre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0</v>
          </cell>
          <cell r="B419" t="str">
            <v>Materiales y Equipos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0</v>
          </cell>
          <cell r="B420" t="str">
            <v>Herramientas (5% de la mano de obra)</v>
          </cell>
          <cell r="C420">
            <v>0.05</v>
          </cell>
          <cell r="D420">
            <v>0</v>
          </cell>
          <cell r="E420">
            <v>6373.4600000000009</v>
          </cell>
          <cell r="F420">
            <v>1147.2228000000002</v>
          </cell>
          <cell r="G420">
            <v>318.67300000000006</v>
          </cell>
          <cell r="H420">
            <v>57.361140000000013</v>
          </cell>
          <cell r="I420">
            <v>0</v>
          </cell>
        </row>
        <row r="421">
          <cell r="A421">
            <v>0</v>
          </cell>
          <cell r="B421" t="str">
            <v>Mano de Obra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O03T2</v>
          </cell>
          <cell r="B422" t="str">
            <v>Capataz</v>
          </cell>
          <cell r="C422">
            <v>1.6380000000000001</v>
          </cell>
          <cell r="D422" t="str">
            <v>DIA</v>
          </cell>
          <cell r="E422">
            <v>1255</v>
          </cell>
          <cell r="F422">
            <v>0</v>
          </cell>
          <cell r="G422">
            <v>2055.69</v>
          </cell>
          <cell r="H422">
            <v>0</v>
          </cell>
          <cell r="I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6.5520000000000005</v>
          </cell>
          <cell r="D423" t="str">
            <v>DIA</v>
          </cell>
          <cell r="E423">
            <v>659</v>
          </cell>
          <cell r="F423">
            <v>0</v>
          </cell>
          <cell r="G423">
            <v>4317.7700000000004</v>
          </cell>
          <cell r="H423">
            <v>0</v>
          </cell>
          <cell r="I423">
            <v>0</v>
          </cell>
        </row>
        <row r="424">
          <cell r="A424">
            <v>0</v>
          </cell>
          <cell r="B424" t="str">
            <v>Total/UND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6692.1330000000007</v>
          </cell>
          <cell r="H424">
            <v>57.361140000000013</v>
          </cell>
          <cell r="I424">
            <v>6749.4941400000007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E426">
            <v>0</v>
          </cell>
          <cell r="F426">
            <v>0</v>
          </cell>
          <cell r="G426">
            <v>1419.4449999999999</v>
          </cell>
          <cell r="H426">
            <v>219.91929999999999</v>
          </cell>
          <cell r="I426">
            <v>1639.3643</v>
          </cell>
        </row>
        <row r="427">
          <cell r="A427">
            <v>0</v>
          </cell>
          <cell r="B427" t="str">
            <v>Volumen Análisis</v>
          </cell>
          <cell r="C427">
            <v>1</v>
          </cell>
          <cell r="D427" t="str">
            <v>m3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0</v>
          </cell>
          <cell r="B428" t="str">
            <v>Materiales y Equipos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932.20338983050851</v>
          </cell>
          <cell r="F429">
            <v>167.79661016949152</v>
          </cell>
          <cell r="G429">
            <v>1211.8599999999999</v>
          </cell>
          <cell r="H429">
            <v>218.14</v>
          </cell>
          <cell r="I429">
            <v>0</v>
          </cell>
        </row>
        <row r="430">
          <cell r="A430">
            <v>0</v>
          </cell>
          <cell r="B430" t="str">
            <v>Herramientas (5% de la mano de obra)</v>
          </cell>
          <cell r="C430">
            <v>0.05</v>
          </cell>
          <cell r="D430">
            <v>0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  <cell r="I430">
            <v>0</v>
          </cell>
        </row>
        <row r="431">
          <cell r="A431">
            <v>0</v>
          </cell>
          <cell r="B431" t="str">
            <v>Mano de Obra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  <cell r="I432">
            <v>0</v>
          </cell>
        </row>
        <row r="433">
          <cell r="A433">
            <v>0</v>
          </cell>
          <cell r="B433" t="str">
            <v>Total/UND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1419.4449999999999</v>
          </cell>
          <cell r="H433">
            <v>219.91929999999999</v>
          </cell>
          <cell r="I433">
            <v>1639.3643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E435">
            <v>0</v>
          </cell>
          <cell r="F435">
            <v>0</v>
          </cell>
          <cell r="G435">
            <v>1493.4700000000003</v>
          </cell>
          <cell r="H435">
            <v>221.38</v>
          </cell>
          <cell r="I435">
            <v>1714.8500000000004</v>
          </cell>
        </row>
        <row r="436">
          <cell r="A436">
            <v>0</v>
          </cell>
          <cell r="B436" t="str">
            <v>Volumen Análisis</v>
          </cell>
          <cell r="C436">
            <v>1</v>
          </cell>
          <cell r="D436" t="str">
            <v>M3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>
            <v>0</v>
          </cell>
          <cell r="B437" t="str">
            <v>Materiales y Equipos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338.98305084745766</v>
          </cell>
          <cell r="F438">
            <v>61.016949152542374</v>
          </cell>
          <cell r="G438">
            <v>1355.93</v>
          </cell>
          <cell r="H438">
            <v>244.07</v>
          </cell>
          <cell r="I438">
            <v>0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932.20338983050851</v>
          </cell>
          <cell r="F439">
            <v>167.79661016949152</v>
          </cell>
          <cell r="G439">
            <v>932.2</v>
          </cell>
          <cell r="H439">
            <v>167.8</v>
          </cell>
          <cell r="I439">
            <v>0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  <cell r="I440">
            <v>0</v>
          </cell>
        </row>
        <row r="441">
          <cell r="A441">
            <v>0</v>
          </cell>
          <cell r="B441" t="str">
            <v>30% HS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695.97300000000007</v>
          </cell>
          <cell r="H442">
            <v>125.277</v>
          </cell>
          <cell r="I442">
            <v>0</v>
          </cell>
        </row>
        <row r="443">
          <cell r="A443" t="str">
            <v>AGR013</v>
          </cell>
          <cell r="B443" t="str">
            <v xml:space="preserve">Piedra </v>
          </cell>
          <cell r="C443">
            <v>1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762.71</v>
          </cell>
          <cell r="H443">
            <v>137.29</v>
          </cell>
          <cell r="I443">
            <v>0</v>
          </cell>
        </row>
        <row r="444">
          <cell r="A444">
            <v>0</v>
          </cell>
          <cell r="B444" t="str">
            <v>70% PIEDRA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533.89700000000005</v>
          </cell>
          <cell r="H445">
            <v>96.102999999999994</v>
          </cell>
          <cell r="I445">
            <v>0</v>
          </cell>
        </row>
        <row r="446">
          <cell r="A446">
            <v>0</v>
          </cell>
          <cell r="B446" t="str">
            <v>Mano de Obra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  <cell r="I447">
            <v>0</v>
          </cell>
        </row>
        <row r="448">
          <cell r="A448">
            <v>0</v>
          </cell>
          <cell r="B448" t="str">
            <v>Total/UND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1493.4700000000003</v>
          </cell>
          <cell r="H448">
            <v>221.38</v>
          </cell>
          <cell r="I448">
            <v>1714.8500000000004</v>
          </cell>
        </row>
        <row r="449">
          <cell r="A449">
            <v>0</v>
          </cell>
          <cell r="B449">
            <v>0</v>
          </cell>
          <cell r="C449">
            <v>0</v>
          </cell>
          <cell r="I449">
            <v>0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E450">
            <v>0</v>
          </cell>
          <cell r="F450">
            <v>0</v>
          </cell>
          <cell r="G450">
            <v>1419.4449999999999</v>
          </cell>
          <cell r="H450">
            <v>219.91929999999999</v>
          </cell>
          <cell r="I450">
            <v>1639.3643</v>
          </cell>
        </row>
        <row r="451">
          <cell r="A451">
            <v>0</v>
          </cell>
          <cell r="B451" t="str">
            <v>Volumen Análisis</v>
          </cell>
          <cell r="C451">
            <v>1</v>
          </cell>
          <cell r="D451" t="str">
            <v>m3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0</v>
          </cell>
          <cell r="B452" t="str">
            <v>Materiales y Equipos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932.20338983050851</v>
          </cell>
          <cell r="F453">
            <v>167.79661016949152</v>
          </cell>
          <cell r="G453">
            <v>1211.8599999999999</v>
          </cell>
          <cell r="H453">
            <v>218.14</v>
          </cell>
          <cell r="I453">
            <v>0</v>
          </cell>
        </row>
        <row r="454">
          <cell r="A454">
            <v>0</v>
          </cell>
          <cell r="B454" t="str">
            <v>Herramientas (5% de la mano de obra)</v>
          </cell>
          <cell r="C454">
            <v>0.05</v>
          </cell>
          <cell r="D454">
            <v>0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  <cell r="I454">
            <v>0</v>
          </cell>
        </row>
        <row r="455">
          <cell r="A455">
            <v>0</v>
          </cell>
          <cell r="B455" t="str">
            <v>Mano de Obra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  <cell r="I456">
            <v>0</v>
          </cell>
        </row>
        <row r="457">
          <cell r="A457">
            <v>0</v>
          </cell>
          <cell r="B457" t="str">
            <v>Total/UND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1419.4449999999999</v>
          </cell>
          <cell r="H457">
            <v>219.91929999999999</v>
          </cell>
          <cell r="I457">
            <v>1639.3643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E459">
            <v>0</v>
          </cell>
          <cell r="F459">
            <v>0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A460">
            <v>0</v>
          </cell>
          <cell r="B460" t="str">
            <v xml:space="preserve">Relleno, nivelado y compactado relleno 6000M2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0</v>
          </cell>
          <cell r="B461" t="str">
            <v xml:space="preserve">Volumen Análisis </v>
          </cell>
          <cell r="C461">
            <v>71</v>
          </cell>
          <cell r="D461" t="str">
            <v>M3C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0</v>
          </cell>
          <cell r="B462" t="str">
            <v>Rendimientos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0</v>
          </cell>
          <cell r="B463" t="str">
            <v>Compactador Manual</v>
          </cell>
          <cell r="C463">
            <v>3.5</v>
          </cell>
          <cell r="D463" t="str">
            <v>M3E/HR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>
            <v>0</v>
          </cell>
          <cell r="B464" t="str">
            <v>Peón</v>
          </cell>
          <cell r="C464">
            <v>3.5</v>
          </cell>
          <cell r="D464" t="str">
            <v>M3E/HR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0</v>
          </cell>
          <cell r="B465" t="str">
            <v>Materiales y Equipos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  <cell r="I466">
            <v>0</v>
          </cell>
        </row>
        <row r="467">
          <cell r="A467">
            <v>0</v>
          </cell>
          <cell r="B467" t="str">
            <v>Herramientas</v>
          </cell>
          <cell r="C467">
            <v>0.05</v>
          </cell>
          <cell r="D467">
            <v>0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  <cell r="I467">
            <v>0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  <cell r="I468">
            <v>0</v>
          </cell>
        </row>
        <row r="469">
          <cell r="A469">
            <v>0</v>
          </cell>
          <cell r="B469" t="str">
            <v>Mano de Obra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  <cell r="I470">
            <v>0</v>
          </cell>
        </row>
        <row r="471">
          <cell r="A471">
            <v>0</v>
          </cell>
          <cell r="B471" t="str">
            <v>Total/UND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6823.18</v>
          </cell>
          <cell r="H471">
            <v>841.58</v>
          </cell>
          <cell r="I471">
            <v>7664.76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2.2899999999999938</v>
          </cell>
          <cell r="B473" t="str">
            <v>RELLENO COMPACTADO - TOSCA</v>
          </cell>
          <cell r="C473">
            <v>1</v>
          </cell>
          <cell r="D473" t="str">
            <v>M3C</v>
          </cell>
          <cell r="E473">
            <v>0</v>
          </cell>
          <cell r="F473">
            <v>0</v>
          </cell>
          <cell r="G473">
            <v>1322.1993775000001</v>
          </cell>
          <cell r="H473">
            <v>107.69995000000002</v>
          </cell>
          <cell r="I473">
            <v>1429.8993275</v>
          </cell>
        </row>
        <row r="474">
          <cell r="A474">
            <v>0</v>
          </cell>
          <cell r="B474" t="str">
            <v xml:space="preserve">Relleno, nivelado y compactado relleno 6000M2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0</v>
          </cell>
          <cell r="B475" t="str">
            <v xml:space="preserve">Volumen Análisis </v>
          </cell>
          <cell r="C475">
            <v>1200</v>
          </cell>
          <cell r="D475" t="str">
            <v>M3C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0</v>
          </cell>
          <cell r="B476" t="str">
            <v>Rendimientos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>
            <v>0</v>
          </cell>
          <cell r="B477" t="str">
            <v>Regado y nivelado con Motonivelador CAT12H</v>
          </cell>
          <cell r="C477">
            <v>90</v>
          </cell>
          <cell r="D477" t="str">
            <v>M3E/HR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0</v>
          </cell>
          <cell r="B478" t="str">
            <v>Terminación de superficie Motonivelador CAT12H</v>
          </cell>
          <cell r="C478">
            <v>180</v>
          </cell>
          <cell r="D478" t="str">
            <v>M3E/HR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0</v>
          </cell>
          <cell r="B479" t="str">
            <v>Compactación con Rodillo IR SD100-D</v>
          </cell>
          <cell r="C479">
            <v>75</v>
          </cell>
          <cell r="D479" t="str">
            <v>M3E/HR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>
            <v>0</v>
          </cell>
          <cell r="B480" t="str">
            <v>Camión de agua 2,000 GLS</v>
          </cell>
          <cell r="C480">
            <v>300</v>
          </cell>
          <cell r="D480" t="str">
            <v>M3E/UND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A481">
            <v>0</v>
          </cell>
          <cell r="B481" t="str">
            <v>Coeficiente de Esponjamiento</v>
          </cell>
          <cell r="C481">
            <v>1.3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>
            <v>0</v>
          </cell>
          <cell r="B482" t="str">
            <v>Materiales y Equipos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AGR008</v>
          </cell>
          <cell r="B483" t="str">
            <v>Suministro material de relleno (Tosca)</v>
          </cell>
          <cell r="C483">
            <v>1560</v>
          </cell>
          <cell r="D483" t="str">
            <v>M3E</v>
          </cell>
          <cell r="E483">
            <v>338.98305084745766</v>
          </cell>
          <cell r="F483">
            <v>61.016949152542374</v>
          </cell>
          <cell r="G483">
            <v>528813.56000000006</v>
          </cell>
          <cell r="H483">
            <v>95186.44</v>
          </cell>
          <cell r="I483">
            <v>0</v>
          </cell>
        </row>
        <row r="484">
          <cell r="A484">
            <v>1.1000000000000001</v>
          </cell>
          <cell r="B484" t="str">
            <v>Regado y nivelado con Motonivelador CAT12H</v>
          </cell>
          <cell r="C484">
            <v>17.329999999999998</v>
          </cell>
          <cell r="D484" t="str">
            <v>HR</v>
          </cell>
          <cell r="E484">
            <v>4499.38</v>
          </cell>
          <cell r="F484">
            <v>625.41999999999996</v>
          </cell>
          <cell r="G484">
            <v>77974.259999999995</v>
          </cell>
          <cell r="H484">
            <v>10838.53</v>
          </cell>
          <cell r="I484">
            <v>0</v>
          </cell>
        </row>
        <row r="485">
          <cell r="A485">
            <v>1.1000000000000001</v>
          </cell>
          <cell r="B485" t="str">
            <v>Terminación de superficie Motonivelador CAT12H</v>
          </cell>
          <cell r="C485">
            <v>8.67</v>
          </cell>
          <cell r="D485" t="str">
            <v>HR</v>
          </cell>
          <cell r="E485">
            <v>4499.38</v>
          </cell>
          <cell r="F485">
            <v>625.41999999999996</v>
          </cell>
          <cell r="G485">
            <v>39009.620000000003</v>
          </cell>
          <cell r="H485">
            <v>5422.39</v>
          </cell>
          <cell r="I485">
            <v>0</v>
          </cell>
        </row>
        <row r="486">
          <cell r="A486">
            <v>1.0900000000000001</v>
          </cell>
          <cell r="B486" t="str">
            <v>Compactación con Rodillo IR SD100-D</v>
          </cell>
          <cell r="C486">
            <v>20.8</v>
          </cell>
          <cell r="D486" t="str">
            <v>HR</v>
          </cell>
          <cell r="E486">
            <v>3056.08</v>
          </cell>
          <cell r="F486">
            <v>427.12</v>
          </cell>
          <cell r="G486">
            <v>63566.46</v>
          </cell>
          <cell r="H486">
            <v>8884.1</v>
          </cell>
          <cell r="I486">
            <v>0</v>
          </cell>
        </row>
        <row r="487">
          <cell r="A487" t="str">
            <v>AGR016</v>
          </cell>
          <cell r="B487" t="str">
            <v>Camión de agua 2,000 GLS</v>
          </cell>
          <cell r="C487">
            <v>5.2</v>
          </cell>
          <cell r="D487" t="str">
            <v>UND</v>
          </cell>
          <cell r="E487">
            <v>1694.9152542372883</v>
          </cell>
          <cell r="F487">
            <v>305.08474576271186</v>
          </cell>
          <cell r="G487">
            <v>8813.56</v>
          </cell>
          <cell r="H487">
            <v>1586.44</v>
          </cell>
          <cell r="I487">
            <v>0</v>
          </cell>
        </row>
        <row r="488">
          <cell r="A488" t="str">
            <v>TRANSP004</v>
          </cell>
          <cell r="B488" t="str">
            <v>Transporte Material relleno (Mina 22kms)</v>
          </cell>
          <cell r="C488">
            <v>34320</v>
          </cell>
          <cell r="D488" t="str">
            <v>M3E-KM</v>
          </cell>
          <cell r="E488">
            <v>18</v>
          </cell>
          <cell r="F488">
            <v>0</v>
          </cell>
          <cell r="G488">
            <v>617760</v>
          </cell>
          <cell r="H488">
            <v>0</v>
          </cell>
          <cell r="I488">
            <v>0</v>
          </cell>
        </row>
        <row r="489">
          <cell r="A489" t="str">
            <v>TRANSP012</v>
          </cell>
          <cell r="B489" t="str">
            <v>Tranporte Ida y Vuelta interno Motoniveladora</v>
          </cell>
          <cell r="C489">
            <v>2</v>
          </cell>
          <cell r="D489" t="str">
            <v>UND</v>
          </cell>
          <cell r="E489">
            <v>10169.491525423729</v>
          </cell>
          <cell r="F489">
            <v>1830.5084745762713</v>
          </cell>
          <cell r="G489">
            <v>20338.98</v>
          </cell>
          <cell r="H489">
            <v>3661.02</v>
          </cell>
          <cell r="I489">
            <v>0</v>
          </cell>
        </row>
        <row r="490">
          <cell r="A490" t="str">
            <v>TRANSP012</v>
          </cell>
          <cell r="B490" t="str">
            <v>Tranporte Ida y Vuelta interno Rodillo</v>
          </cell>
          <cell r="C490">
            <v>2</v>
          </cell>
          <cell r="D490" t="str">
            <v>UND</v>
          </cell>
          <cell r="E490">
            <v>10169.491525423729</v>
          </cell>
          <cell r="F490">
            <v>1830.5084745762713</v>
          </cell>
          <cell r="G490">
            <v>20338.98</v>
          </cell>
          <cell r="H490">
            <v>3661.02</v>
          </cell>
          <cell r="I490">
            <v>0</v>
          </cell>
        </row>
        <row r="491">
          <cell r="A491">
            <v>0</v>
          </cell>
          <cell r="B491" t="str">
            <v>Mano de Obra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OTROS015</v>
          </cell>
          <cell r="B492" t="str">
            <v>Brigada Topográfica</v>
          </cell>
          <cell r="C492">
            <v>3</v>
          </cell>
          <cell r="D492" t="str">
            <v>DIA</v>
          </cell>
          <cell r="E492">
            <v>47.83898305084746</v>
          </cell>
          <cell r="F492">
            <v>0</v>
          </cell>
          <cell r="G492">
            <v>143.52000000000001</v>
          </cell>
          <cell r="H492">
            <v>0</v>
          </cell>
          <cell r="I492">
            <v>0</v>
          </cell>
        </row>
        <row r="493">
          <cell r="A493" t="str">
            <v>O05AY</v>
          </cell>
          <cell r="B493" t="str">
            <v>Boleros - Ayudantes</v>
          </cell>
          <cell r="C493">
            <v>4</v>
          </cell>
          <cell r="D493" t="str">
            <v>DIA</v>
          </cell>
          <cell r="E493">
            <v>847</v>
          </cell>
          <cell r="F493">
            <v>0</v>
          </cell>
          <cell r="G493">
            <v>3388</v>
          </cell>
          <cell r="H493">
            <v>0</v>
          </cell>
          <cell r="I493">
            <v>0</v>
          </cell>
        </row>
        <row r="494">
          <cell r="A494">
            <v>0</v>
          </cell>
          <cell r="B494" t="str">
            <v>Beneficios contratista Movimientos de Tierra</v>
          </cell>
          <cell r="C494">
            <v>0.15</v>
          </cell>
          <cell r="D494">
            <v>0</v>
          </cell>
          <cell r="E494">
            <v>1376615.42</v>
          </cell>
          <cell r="F494">
            <v>0</v>
          </cell>
          <cell r="G494">
            <v>206492.31299999999</v>
          </cell>
          <cell r="H494">
            <v>0</v>
          </cell>
          <cell r="I494">
            <v>0</v>
          </cell>
        </row>
        <row r="495">
          <cell r="A495">
            <v>0</v>
          </cell>
          <cell r="B495" t="str">
            <v>Total/UND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1586639.253</v>
          </cell>
          <cell r="H495">
            <v>129239.94000000002</v>
          </cell>
          <cell r="I495">
            <v>1715879.193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2.2999999999999936</v>
          </cell>
          <cell r="B497" t="str">
            <v xml:space="preserve">CARPETA HORMIGON ASFALTICO EN CALIENTE H.A.C EN 2.5" CON IMPRIMACION RC2 0.30Gal/M2 </v>
          </cell>
          <cell r="C497">
            <v>1</v>
          </cell>
          <cell r="D497" t="str">
            <v>M2</v>
          </cell>
          <cell r="E497">
            <v>0</v>
          </cell>
          <cell r="F497">
            <v>0</v>
          </cell>
          <cell r="G497">
            <v>898.3127208333334</v>
          </cell>
          <cell r="H497">
            <v>143.7425833333333</v>
          </cell>
          <cell r="I497">
            <v>1042.0553041666667</v>
          </cell>
        </row>
        <row r="498">
          <cell r="A498">
            <v>0</v>
          </cell>
          <cell r="B498">
            <v>0</v>
          </cell>
          <cell r="C498">
            <v>1</v>
          </cell>
          <cell r="D498" t="str">
            <v>M3E</v>
          </cell>
          <cell r="E498">
            <v>0</v>
          </cell>
          <cell r="F498">
            <v>0</v>
          </cell>
          <cell r="G498">
            <v>11317.3256167979</v>
          </cell>
          <cell r="H498">
            <v>1810.9301837270339</v>
          </cell>
          <cell r="I498">
            <v>13128.255800524934</v>
          </cell>
        </row>
        <row r="499">
          <cell r="A499">
            <v>0</v>
          </cell>
          <cell r="B499" t="str">
            <v xml:space="preserve">Volumen Análisis </v>
          </cell>
          <cell r="C499">
            <v>3000</v>
          </cell>
          <cell r="D499" t="str">
            <v>M2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>
            <v>0</v>
          </cell>
          <cell r="B500" t="str">
            <v>Coeficiente de Esponjamiento</v>
          </cell>
          <cell r="C500">
            <v>1.25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>
            <v>0</v>
          </cell>
          <cell r="B501" t="str">
            <v>Materiales y Equipos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</row>
        <row r="502">
          <cell r="A502" t="str">
            <v>VIAL002</v>
          </cell>
          <cell r="B502" t="str">
            <v>Riego de imprimación RC2 0.30Gal/M2 con gravilla</v>
          </cell>
          <cell r="C502">
            <v>3000</v>
          </cell>
          <cell r="D502" t="str">
            <v>M2</v>
          </cell>
          <cell r="E502">
            <v>116.94915254237289</v>
          </cell>
          <cell r="F502">
            <v>21.050847457627118</v>
          </cell>
          <cell r="G502">
            <v>350847.46</v>
          </cell>
          <cell r="H502">
            <v>63152.54</v>
          </cell>
          <cell r="I502">
            <v>0</v>
          </cell>
        </row>
        <row r="503">
          <cell r="A503" t="str">
            <v>VIAL001</v>
          </cell>
          <cell r="B503" t="str">
            <v>Suministro Hormigón Asfático Caliente en Planta</v>
          </cell>
          <cell r="C503">
            <v>238.125</v>
          </cell>
          <cell r="D503" t="str">
            <v>M3E</v>
          </cell>
          <cell r="E503">
            <v>7584.7457627118647</v>
          </cell>
          <cell r="F503">
            <v>1365.2542372881355</v>
          </cell>
          <cell r="G503">
            <v>1806117.58</v>
          </cell>
          <cell r="H503">
            <v>325101.17</v>
          </cell>
          <cell r="I503">
            <v>0</v>
          </cell>
        </row>
        <row r="504">
          <cell r="A504" t="str">
            <v>TRANSP004</v>
          </cell>
          <cell r="B504" t="str">
            <v>Transporte Asfalto Caliente (Planta 25kms)</v>
          </cell>
          <cell r="C504">
            <v>5953.125</v>
          </cell>
          <cell r="D504" t="str">
            <v>M3E-KM</v>
          </cell>
          <cell r="E504">
            <v>18</v>
          </cell>
          <cell r="F504">
            <v>0</v>
          </cell>
          <cell r="G504">
            <v>107156.25</v>
          </cell>
          <cell r="H504">
            <v>0</v>
          </cell>
          <cell r="I504">
            <v>0</v>
          </cell>
        </row>
        <row r="505">
          <cell r="A505" t="str">
            <v>VIAL003</v>
          </cell>
          <cell r="B505" t="str">
            <v>Riego de adherencia</v>
          </cell>
          <cell r="C505">
            <v>3000</v>
          </cell>
          <cell r="D505" t="str">
            <v>M2</v>
          </cell>
          <cell r="E505">
            <v>15.677966101694915</v>
          </cell>
          <cell r="F505">
            <v>2.8220338983050848</v>
          </cell>
          <cell r="G505">
            <v>47033.9</v>
          </cell>
          <cell r="H505">
            <v>8466.1</v>
          </cell>
          <cell r="I505">
            <v>0</v>
          </cell>
        </row>
        <row r="506">
          <cell r="A506" t="str">
            <v>VIAL004</v>
          </cell>
          <cell r="B506" t="str">
            <v>Colocación y compactación Hormigón Asfáltico</v>
          </cell>
          <cell r="C506">
            <v>238.125</v>
          </cell>
          <cell r="D506" t="str">
            <v>M3E</v>
          </cell>
          <cell r="E506">
            <v>805.08474576271192</v>
          </cell>
          <cell r="F506">
            <v>144.91525423728814</v>
          </cell>
          <cell r="G506">
            <v>191710.81</v>
          </cell>
          <cell r="H506">
            <v>34507.94</v>
          </cell>
          <cell r="I506">
            <v>0</v>
          </cell>
        </row>
        <row r="507">
          <cell r="A507" t="str">
            <v>AGR016</v>
          </cell>
          <cell r="B507" t="str">
            <v>Camión de agua 2,000 GLS</v>
          </cell>
          <cell r="C507">
            <v>2</v>
          </cell>
          <cell r="D507" t="str">
            <v>UND</v>
          </cell>
          <cell r="E507">
            <v>2000</v>
          </cell>
          <cell r="F507">
            <v>0</v>
          </cell>
          <cell r="G507">
            <v>4000</v>
          </cell>
          <cell r="H507">
            <v>0</v>
          </cell>
          <cell r="I507">
            <v>0</v>
          </cell>
        </row>
        <row r="508">
          <cell r="A508" t="str">
            <v>VIAL005</v>
          </cell>
          <cell r="B508" t="str">
            <v xml:space="preserve">Tranporte Ida y Vuelta equipos colocación </v>
          </cell>
          <cell r="C508">
            <v>2</v>
          </cell>
          <cell r="D508" t="str">
            <v>UND</v>
          </cell>
          <cell r="E508">
            <v>60000</v>
          </cell>
          <cell r="F508">
            <v>0</v>
          </cell>
          <cell r="G508">
            <v>120000</v>
          </cell>
          <cell r="H508">
            <v>0</v>
          </cell>
          <cell r="I508">
            <v>0</v>
          </cell>
        </row>
        <row r="509">
          <cell r="A509">
            <v>0</v>
          </cell>
          <cell r="B509" t="str">
            <v>Mano de Obra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O05AY</v>
          </cell>
          <cell r="B510" t="str">
            <v>Boleros - Ayudantes</v>
          </cell>
          <cell r="C510">
            <v>4</v>
          </cell>
          <cell r="D510" t="str">
            <v>DIA</v>
          </cell>
          <cell r="E510">
            <v>847</v>
          </cell>
          <cell r="F510">
            <v>0</v>
          </cell>
          <cell r="G510">
            <v>3388</v>
          </cell>
          <cell r="H510">
            <v>0</v>
          </cell>
          <cell r="I510">
            <v>0</v>
          </cell>
        </row>
        <row r="511">
          <cell r="A511">
            <v>0</v>
          </cell>
          <cell r="B511" t="str">
            <v>Beneficios contratista Movimientos de Tierra</v>
          </cell>
          <cell r="C511">
            <v>0.15</v>
          </cell>
          <cell r="D511">
            <v>0</v>
          </cell>
          <cell r="E511">
            <v>431227.74999999994</v>
          </cell>
          <cell r="F511">
            <v>0</v>
          </cell>
          <cell r="G511">
            <v>64684.162499999991</v>
          </cell>
          <cell r="H511">
            <v>0</v>
          </cell>
          <cell r="I511">
            <v>0</v>
          </cell>
        </row>
        <row r="512">
          <cell r="A512">
            <v>0</v>
          </cell>
          <cell r="B512" t="str">
            <v>Total/UND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2694938.1625000001</v>
          </cell>
          <cell r="H512">
            <v>431227.74999999994</v>
          </cell>
          <cell r="I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A514">
            <v>2.3099999999999934</v>
          </cell>
          <cell r="B514" t="str">
            <v>CORTE CON SIERRA EN LATERALES DE ASFALTO:</v>
          </cell>
          <cell r="C514">
            <v>1</v>
          </cell>
          <cell r="D514" t="str">
            <v>ML</v>
          </cell>
          <cell r="E514">
            <v>0</v>
          </cell>
          <cell r="F514">
            <v>0</v>
          </cell>
          <cell r="G514">
            <v>164.88800000000001</v>
          </cell>
          <cell r="H514">
            <v>4.3119999999999994</v>
          </cell>
          <cell r="I514">
            <v>169.20000000000002</v>
          </cell>
        </row>
        <row r="515">
          <cell r="A515">
            <v>0</v>
          </cell>
          <cell r="B515" t="str">
            <v xml:space="preserve">Rendimiento </v>
          </cell>
          <cell r="C515">
            <v>5</v>
          </cell>
          <cell r="D515" t="str">
            <v>ML/HR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>
            <v>0</v>
          </cell>
          <cell r="B516" t="str">
            <v>Materiales y Equipos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 t="str">
            <v>EQP016</v>
          </cell>
          <cell r="B517" t="str">
            <v>COSTO ALQUILER (1 DIAS)=US$ 64.80/8 horas* RD$(taza del dólar)/US$</v>
          </cell>
          <cell r="C517">
            <v>1</v>
          </cell>
          <cell r="D517" t="str">
            <v>HR</v>
          </cell>
          <cell r="E517">
            <v>387.49576271186447</v>
          </cell>
          <cell r="F517">
            <v>0</v>
          </cell>
          <cell r="G517">
            <v>387.5</v>
          </cell>
          <cell r="H517">
            <v>0</v>
          </cell>
          <cell r="I517">
            <v>0</v>
          </cell>
        </row>
        <row r="518">
          <cell r="A518">
            <v>0</v>
          </cell>
          <cell r="B518" t="str">
            <v>ITEBIS (Servicio 18% de Alquiler)</v>
          </cell>
          <cell r="C518">
            <v>18</v>
          </cell>
          <cell r="D518" t="str">
            <v>%</v>
          </cell>
          <cell r="E518">
            <v>387.49576271186447</v>
          </cell>
          <cell r="F518">
            <v>0</v>
          </cell>
          <cell r="G518">
            <v>69.75</v>
          </cell>
          <cell r="H518">
            <v>0</v>
          </cell>
          <cell r="I518">
            <v>0</v>
          </cell>
        </row>
        <row r="519">
          <cell r="A519" t="str">
            <v>OTROS010</v>
          </cell>
          <cell r="B519" t="str">
            <v>COMBUSTIBLE = 0.04*(13 HP )(PRECIO RD$/GL)</v>
          </cell>
          <cell r="C519">
            <v>1</v>
          </cell>
          <cell r="D519" t="str">
            <v>UND</v>
          </cell>
          <cell r="E519">
            <v>99.857627118644061</v>
          </cell>
          <cell r="F519">
            <v>17.974372881355929</v>
          </cell>
          <cell r="G519">
            <v>99.86</v>
          </cell>
          <cell r="H519">
            <v>17.97</v>
          </cell>
          <cell r="I519">
            <v>0</v>
          </cell>
        </row>
        <row r="520">
          <cell r="A520">
            <v>0</v>
          </cell>
          <cell r="B520" t="str">
            <v>LUBRICANTE =0.2 DE (0.20% de combustible)</v>
          </cell>
          <cell r="C520">
            <v>1</v>
          </cell>
          <cell r="D520" t="str">
            <v>UND</v>
          </cell>
          <cell r="E520">
            <v>19.971525423728814</v>
          </cell>
          <cell r="F520">
            <v>3.5948745762711862</v>
          </cell>
          <cell r="G520">
            <v>19.97</v>
          </cell>
          <cell r="H520">
            <v>3.59</v>
          </cell>
          <cell r="I520">
            <v>0</v>
          </cell>
        </row>
        <row r="521">
          <cell r="A521" t="str">
            <v>O01T1</v>
          </cell>
          <cell r="B521" t="str">
            <v xml:space="preserve">Operador de 1era </v>
          </cell>
          <cell r="C521">
            <v>1</v>
          </cell>
          <cell r="D521" t="str">
            <v>HORA</v>
          </cell>
          <cell r="E521">
            <v>196.125</v>
          </cell>
          <cell r="F521">
            <v>0</v>
          </cell>
          <cell r="G521">
            <v>196.13</v>
          </cell>
          <cell r="H521">
            <v>0</v>
          </cell>
          <cell r="I521">
            <v>0</v>
          </cell>
        </row>
        <row r="522">
          <cell r="A522">
            <v>0</v>
          </cell>
          <cell r="B522" t="str">
            <v>Desgaste de Dico US$3.63/DIA /8 horas*RD$(Taza de usd)/US$*2</v>
          </cell>
          <cell r="C522">
            <v>1</v>
          </cell>
          <cell r="D522" t="str">
            <v>UND</v>
          </cell>
          <cell r="E522">
            <v>51.228375</v>
          </cell>
          <cell r="F522">
            <v>0</v>
          </cell>
          <cell r="G522">
            <v>51.23</v>
          </cell>
          <cell r="H522">
            <v>0</v>
          </cell>
          <cell r="I522">
            <v>0</v>
          </cell>
        </row>
        <row r="523">
          <cell r="A523">
            <v>0</v>
          </cell>
          <cell r="B523" t="str">
            <v>Total/UND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824.44</v>
          </cell>
          <cell r="H523">
            <v>21.56</v>
          </cell>
          <cell r="I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</row>
        <row r="525">
          <cell r="A525">
            <v>2.3199999999999932</v>
          </cell>
          <cell r="B525" t="str">
            <v>CORTE CON SIERRA EN LATERALES EN HORMIGON:</v>
          </cell>
          <cell r="C525">
            <v>1</v>
          </cell>
          <cell r="D525" t="str">
            <v>ML</v>
          </cell>
          <cell r="E525">
            <v>0</v>
          </cell>
          <cell r="F525">
            <v>0</v>
          </cell>
          <cell r="G525">
            <v>659.55200000000002</v>
          </cell>
          <cell r="H525">
            <v>17.247999999999998</v>
          </cell>
          <cell r="I525">
            <v>676.80000000000007</v>
          </cell>
        </row>
        <row r="526">
          <cell r="A526">
            <v>0</v>
          </cell>
          <cell r="B526" t="str">
            <v xml:space="preserve">Rendimiento </v>
          </cell>
          <cell r="C526">
            <v>1.25</v>
          </cell>
          <cell r="D526" t="str">
            <v>ML/HR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A527">
            <v>0</v>
          </cell>
          <cell r="B527" t="str">
            <v>Materiales y Equipos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EQP016</v>
          </cell>
          <cell r="B528" t="str">
            <v>COSTO ALQUILER (1 DIAS)=US$ 64.80/8 horas* RD$(taza del dólar)/US$</v>
          </cell>
          <cell r="C528">
            <v>1</v>
          </cell>
          <cell r="D528" t="str">
            <v>HR</v>
          </cell>
          <cell r="E528">
            <v>387.49576271186447</v>
          </cell>
          <cell r="F528">
            <v>0</v>
          </cell>
          <cell r="G528">
            <v>387.5</v>
          </cell>
          <cell r="H528">
            <v>0</v>
          </cell>
          <cell r="I528">
            <v>0</v>
          </cell>
        </row>
        <row r="529">
          <cell r="A529">
            <v>0</v>
          </cell>
          <cell r="B529" t="str">
            <v>ITEBIS (Servicio 18% de Alquiler)</v>
          </cell>
          <cell r="C529">
            <v>18</v>
          </cell>
          <cell r="D529" t="str">
            <v>%</v>
          </cell>
          <cell r="E529">
            <v>387.49576271186447</v>
          </cell>
          <cell r="F529">
            <v>0</v>
          </cell>
          <cell r="G529">
            <v>69.75</v>
          </cell>
          <cell r="H529">
            <v>0</v>
          </cell>
          <cell r="I529">
            <v>0</v>
          </cell>
        </row>
        <row r="530">
          <cell r="A530" t="str">
            <v>OTROS010</v>
          </cell>
          <cell r="B530" t="str">
            <v>COMBUSTIBLE = 0.04*(13 HP )(PRECIO RD$/GL)</v>
          </cell>
          <cell r="C530">
            <v>1</v>
          </cell>
          <cell r="D530" t="str">
            <v>UND</v>
          </cell>
          <cell r="E530">
            <v>99.857627118644061</v>
          </cell>
          <cell r="F530">
            <v>17.974372881355929</v>
          </cell>
          <cell r="G530">
            <v>99.86</v>
          </cell>
          <cell r="H530">
            <v>17.97</v>
          </cell>
          <cell r="I530">
            <v>0</v>
          </cell>
        </row>
        <row r="531">
          <cell r="A531">
            <v>0</v>
          </cell>
          <cell r="B531" t="str">
            <v>LUBRICANTE =0.2 DE (0.20% de combustible)</v>
          </cell>
          <cell r="C531">
            <v>1</v>
          </cell>
          <cell r="D531" t="str">
            <v>UND</v>
          </cell>
          <cell r="E531">
            <v>19.971525423728814</v>
          </cell>
          <cell r="F531">
            <v>3.5948745762711862</v>
          </cell>
          <cell r="G531">
            <v>19.97</v>
          </cell>
          <cell r="H531">
            <v>3.59</v>
          </cell>
          <cell r="I531">
            <v>0</v>
          </cell>
        </row>
        <row r="532">
          <cell r="A532" t="str">
            <v>O01T1</v>
          </cell>
          <cell r="B532" t="str">
            <v xml:space="preserve">Operador de 1era </v>
          </cell>
          <cell r="C532">
            <v>1</v>
          </cell>
          <cell r="D532" t="str">
            <v>HORA</v>
          </cell>
          <cell r="E532">
            <v>196.125</v>
          </cell>
          <cell r="F532">
            <v>0</v>
          </cell>
          <cell r="G532">
            <v>196.13</v>
          </cell>
          <cell r="H532">
            <v>0</v>
          </cell>
          <cell r="I532">
            <v>0</v>
          </cell>
        </row>
        <row r="533">
          <cell r="A533">
            <v>0</v>
          </cell>
          <cell r="B533" t="str">
            <v>Desgaste de Dico US$3.63/DIA /8 horas*RD$(Taza de usd)/US$*2</v>
          </cell>
          <cell r="C533">
            <v>1</v>
          </cell>
          <cell r="D533" t="str">
            <v>UND</v>
          </cell>
          <cell r="E533">
            <v>51.228375</v>
          </cell>
          <cell r="F533">
            <v>0</v>
          </cell>
          <cell r="G533">
            <v>51.23</v>
          </cell>
          <cell r="H533">
            <v>0</v>
          </cell>
          <cell r="I533">
            <v>0</v>
          </cell>
        </row>
        <row r="534">
          <cell r="A534">
            <v>0</v>
          </cell>
          <cell r="B534" t="str">
            <v>Total/UND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824.44</v>
          </cell>
          <cell r="H534">
            <v>21.56</v>
          </cell>
          <cell r="I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>
            <v>100</v>
          </cell>
          <cell r="B536" t="str">
            <v>PRELIMINARES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100.01</v>
          </cell>
          <cell r="B537" t="str">
            <v>LETRERO DE OBRA</v>
          </cell>
          <cell r="C537">
            <v>1</v>
          </cell>
          <cell r="D537" t="str">
            <v>UND</v>
          </cell>
          <cell r="E537">
            <v>0</v>
          </cell>
          <cell r="F537">
            <v>0</v>
          </cell>
          <cell r="G537">
            <v>49300.850000000006</v>
          </cell>
          <cell r="H537">
            <v>8874.1500000000015</v>
          </cell>
          <cell r="I537">
            <v>58175.000000000007</v>
          </cell>
        </row>
        <row r="538">
          <cell r="A538">
            <v>0</v>
          </cell>
          <cell r="B538" t="str">
            <v>Letrero de obra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A539">
            <v>0</v>
          </cell>
          <cell r="B539" t="str">
            <v>Volumen Análisis</v>
          </cell>
          <cell r="C539">
            <v>1</v>
          </cell>
          <cell r="D539" t="str">
            <v>UND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A540">
            <v>0</v>
          </cell>
          <cell r="B540" t="str">
            <v>Materiales y Equipos</v>
          </cell>
          <cell r="C540">
            <v>18</v>
          </cell>
          <cell r="D540">
            <v>0</v>
          </cell>
          <cell r="E540">
            <v>459.29745762711866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 t="str">
            <v>OTROS010</v>
          </cell>
          <cell r="B541" t="str">
            <v>Arte e impresión en vilnil y colocación</v>
          </cell>
          <cell r="C541">
            <v>1</v>
          </cell>
          <cell r="D541" t="str">
            <v>PA</v>
          </cell>
          <cell r="E541">
            <v>19004.240000000002</v>
          </cell>
          <cell r="F541">
            <v>3420.7632000000003</v>
          </cell>
          <cell r="G541">
            <v>19004.240000000002</v>
          </cell>
          <cell r="H541">
            <v>3420.76</v>
          </cell>
          <cell r="I541">
            <v>0</v>
          </cell>
        </row>
        <row r="542">
          <cell r="A542">
            <v>0</v>
          </cell>
          <cell r="B542" t="str">
            <v>Estructura metálica todo costo</v>
          </cell>
          <cell r="C542">
            <v>1</v>
          </cell>
          <cell r="D542" t="str">
            <v>PA</v>
          </cell>
          <cell r="E542">
            <v>30296.61</v>
          </cell>
          <cell r="F542">
            <v>5453.3897999999999</v>
          </cell>
          <cell r="G542">
            <v>30296.61</v>
          </cell>
          <cell r="H542">
            <v>5453.39</v>
          </cell>
          <cell r="I542">
            <v>0</v>
          </cell>
        </row>
        <row r="543">
          <cell r="A543" t="str">
            <v>O01T1</v>
          </cell>
          <cell r="B543" t="str">
            <v>Total/UND</v>
          </cell>
          <cell r="C543">
            <v>1</v>
          </cell>
          <cell r="D543">
            <v>0</v>
          </cell>
          <cell r="E543" t="e">
            <v>#N/A</v>
          </cell>
          <cell r="F543">
            <v>0</v>
          </cell>
          <cell r="G543">
            <v>49300.850000000006</v>
          </cell>
          <cell r="H543">
            <v>8874.1500000000015</v>
          </cell>
          <cell r="I543">
            <v>58175.000000000007</v>
          </cell>
        </row>
        <row r="544">
          <cell r="A544">
            <v>0</v>
          </cell>
          <cell r="B544" t="str">
            <v>Desgaste de Dico US$3.63/DIA /8 horas*RD$(Taza de usd)/US$*2</v>
          </cell>
          <cell r="C544">
            <v>1</v>
          </cell>
          <cell r="D544">
            <v>0</v>
          </cell>
          <cell r="E544">
            <v>60.720824999999998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A545">
            <v>100.02000000000001</v>
          </cell>
          <cell r="B545" t="str">
            <v>REPLANTEO Y CHARRANCHA</v>
          </cell>
          <cell r="C545">
            <v>1</v>
          </cell>
          <cell r="D545" t="str">
            <v>M2</v>
          </cell>
          <cell r="E545">
            <v>0</v>
          </cell>
          <cell r="F545">
            <v>0</v>
          </cell>
          <cell r="G545">
            <v>134.38913223140494</v>
          </cell>
          <cell r="H545">
            <v>20.021115702479342</v>
          </cell>
          <cell r="I545">
            <v>154.41024793388431</v>
          </cell>
        </row>
        <row r="546">
          <cell r="A546">
            <v>0</v>
          </cell>
          <cell r="B546" t="str">
            <v xml:space="preserve">Estructura 11.00m x 22.00m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A547">
            <v>0</v>
          </cell>
          <cell r="B547" t="str">
            <v>Volumen Análisis</v>
          </cell>
          <cell r="C547">
            <v>242</v>
          </cell>
          <cell r="D547" t="str">
            <v>M2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</row>
        <row r="548">
          <cell r="A548">
            <v>100.01</v>
          </cell>
          <cell r="B548" t="str">
            <v>Materiales y Equipos</v>
          </cell>
          <cell r="C548">
            <v>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58175.000000000007</v>
          </cell>
        </row>
        <row r="549">
          <cell r="A549" t="str">
            <v>CARP001</v>
          </cell>
          <cell r="B549" t="str">
            <v>Madera pino bruto americano 1"x4"x12</v>
          </cell>
          <cell r="C549">
            <v>79.2</v>
          </cell>
          <cell r="D549" t="str">
            <v>P2</v>
          </cell>
          <cell r="E549">
            <v>101.69491525423729</v>
          </cell>
          <cell r="F549">
            <v>18.305084745762709</v>
          </cell>
          <cell r="G549">
            <v>8054.24</v>
          </cell>
          <cell r="H549">
            <v>1449.76</v>
          </cell>
          <cell r="I549">
            <v>0</v>
          </cell>
        </row>
        <row r="550">
          <cell r="A550" t="str">
            <v>CARP001</v>
          </cell>
          <cell r="B550" t="str">
            <v>Madera pino bruto americano 2"x4"x12</v>
          </cell>
          <cell r="C550">
            <v>158.4</v>
          </cell>
          <cell r="D550" t="str">
            <v>P2</v>
          </cell>
          <cell r="E550">
            <v>101.69491525423729</v>
          </cell>
          <cell r="F550">
            <v>18.305084745762709</v>
          </cell>
          <cell r="G550">
            <v>16108.47</v>
          </cell>
          <cell r="H550">
            <v>2899.53</v>
          </cell>
          <cell r="I550">
            <v>0</v>
          </cell>
        </row>
        <row r="551">
          <cell r="A551" t="str">
            <v>CARP035</v>
          </cell>
          <cell r="B551" t="str">
            <v xml:space="preserve">Clavos dulce 2 1/2" </v>
          </cell>
          <cell r="C551">
            <v>9.5</v>
          </cell>
          <cell r="D551" t="str">
            <v>LB</v>
          </cell>
          <cell r="E551">
            <v>33.9</v>
          </cell>
          <cell r="F551">
            <v>6.1019999999999994</v>
          </cell>
          <cell r="G551">
            <v>322.05</v>
          </cell>
          <cell r="H551">
            <v>57.97</v>
          </cell>
        </row>
        <row r="552">
          <cell r="A552" t="str">
            <v>CE001</v>
          </cell>
          <cell r="B552" t="str">
            <v>Cal Grande hidratada 20 kilos</v>
          </cell>
          <cell r="C552">
            <v>6</v>
          </cell>
          <cell r="D552" t="str">
            <v>FDA</v>
          </cell>
          <cell r="E552">
            <v>311.02</v>
          </cell>
          <cell r="F552">
            <v>55.983599999999996</v>
          </cell>
          <cell r="G552">
            <v>1866.12</v>
          </cell>
          <cell r="H552">
            <v>335.9</v>
          </cell>
        </row>
        <row r="553">
          <cell r="A553" t="str">
            <v>CARP038</v>
          </cell>
          <cell r="B553" t="str">
            <v>Hilo de Gangorra - Cono</v>
          </cell>
          <cell r="C553">
            <v>2</v>
          </cell>
          <cell r="D553" t="str">
            <v>U</v>
          </cell>
          <cell r="E553">
            <v>148.30508474576271</v>
          </cell>
          <cell r="F553">
            <v>26.694915254237287</v>
          </cell>
          <cell r="G553">
            <v>296.61</v>
          </cell>
          <cell r="H553">
            <v>53.39</v>
          </cell>
        </row>
        <row r="554">
          <cell r="A554" t="str">
            <v>HERR02009</v>
          </cell>
          <cell r="B554" t="str">
            <v>Cinta Métrica Stanley 8 metros</v>
          </cell>
          <cell r="C554">
            <v>0.1</v>
          </cell>
          <cell r="D554" t="str">
            <v>U</v>
          </cell>
          <cell r="E554">
            <v>1368.6440677966102</v>
          </cell>
          <cell r="F554">
            <v>246.35593220338984</v>
          </cell>
          <cell r="G554">
            <v>136.86000000000001</v>
          </cell>
          <cell r="H554">
            <v>24.64</v>
          </cell>
          <cell r="I554">
            <v>58175.000000000007</v>
          </cell>
        </row>
        <row r="555">
          <cell r="A555" t="str">
            <v>OTROS015</v>
          </cell>
          <cell r="B555" t="str">
            <v>Brigada Topográfica con Estación Total - Todo Costo</v>
          </cell>
          <cell r="C555">
            <v>0.5</v>
          </cell>
          <cell r="D555" t="str">
            <v>DIA</v>
          </cell>
          <cell r="E555">
            <v>47.83898305084746</v>
          </cell>
          <cell r="F555">
            <v>47.83898305084746</v>
          </cell>
          <cell r="G555">
            <v>23.92</v>
          </cell>
          <cell r="H555">
            <v>23.92</v>
          </cell>
        </row>
        <row r="556">
          <cell r="A556">
            <v>100.02000000000001</v>
          </cell>
          <cell r="B556" t="str">
            <v>Mano de Obra</v>
          </cell>
          <cell r="C556">
            <v>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154.44685950413222</v>
          </cell>
        </row>
        <row r="557">
          <cell r="A557" t="str">
            <v>O01MA</v>
          </cell>
          <cell r="B557" t="str">
            <v>Maestro (MA)</v>
          </cell>
          <cell r="C557">
            <v>2</v>
          </cell>
          <cell r="D557" t="str">
            <v>DIA</v>
          </cell>
          <cell r="E557">
            <v>1977</v>
          </cell>
          <cell r="F557">
            <v>0</v>
          </cell>
          <cell r="G557">
            <v>3954</v>
          </cell>
          <cell r="H557">
            <v>0</v>
          </cell>
          <cell r="I557">
            <v>0</v>
          </cell>
        </row>
        <row r="558">
          <cell r="A558" t="str">
            <v>O05AY</v>
          </cell>
          <cell r="B558" t="str">
            <v>Ayudante (AY)</v>
          </cell>
          <cell r="C558">
            <v>2</v>
          </cell>
          <cell r="D558" t="str">
            <v>DIA</v>
          </cell>
          <cell r="E558">
            <v>847</v>
          </cell>
          <cell r="F558">
            <v>0</v>
          </cell>
          <cell r="G558">
            <v>1694</v>
          </cell>
          <cell r="H558">
            <v>0</v>
          </cell>
          <cell r="I558">
            <v>0</v>
          </cell>
        </row>
        <row r="559">
          <cell r="A559" t="str">
            <v>O07PE</v>
          </cell>
          <cell r="B559" t="str">
            <v>Peón o Trabajador No Calificado (PE)</v>
          </cell>
          <cell r="C559">
            <v>0.1</v>
          </cell>
          <cell r="D559" t="str">
            <v>DIA</v>
          </cell>
          <cell r="E559">
            <v>659</v>
          </cell>
          <cell r="F559">
            <v>0</v>
          </cell>
          <cell r="G559">
            <v>65.900000000000006</v>
          </cell>
          <cell r="H559">
            <v>0</v>
          </cell>
        </row>
        <row r="560">
          <cell r="A560" t="str">
            <v>CARP001</v>
          </cell>
          <cell r="B560" t="str">
            <v>Total/UND</v>
          </cell>
          <cell r="C560">
            <v>2</v>
          </cell>
          <cell r="D560">
            <v>0</v>
          </cell>
          <cell r="E560">
            <v>101.69491525423729</v>
          </cell>
          <cell r="F560">
            <v>18.305084745762709</v>
          </cell>
          <cell r="G560">
            <v>32522.17</v>
          </cell>
          <cell r="H560">
            <v>4845.1100000000006</v>
          </cell>
          <cell r="I560">
            <v>37367.279999999999</v>
          </cell>
        </row>
        <row r="561">
          <cell r="A561" t="str">
            <v>CARP001</v>
          </cell>
          <cell r="B561" t="str">
            <v>Madera pino bruto americano 2"x4"x12</v>
          </cell>
          <cell r="C561">
            <v>158.4</v>
          </cell>
          <cell r="D561">
            <v>0</v>
          </cell>
          <cell r="E561">
            <v>101.69491525423729</v>
          </cell>
          <cell r="F561">
            <v>18.305084745762709</v>
          </cell>
          <cell r="G561">
            <v>0</v>
          </cell>
          <cell r="H561">
            <v>0</v>
          </cell>
        </row>
        <row r="562">
          <cell r="A562">
            <v>0</v>
          </cell>
          <cell r="B562" t="str">
            <v xml:space="preserve">DEMOLICION DE ACERA A MANO </v>
          </cell>
          <cell r="C562">
            <v>1</v>
          </cell>
          <cell r="D562" t="str">
            <v>M3</v>
          </cell>
          <cell r="E562">
            <v>0</v>
          </cell>
          <cell r="F562">
            <v>0</v>
          </cell>
          <cell r="G562">
            <v>1384.0699815837936</v>
          </cell>
          <cell r="H562">
            <v>10.128913443830569</v>
          </cell>
          <cell r="I562">
            <v>1394.1988950276241</v>
          </cell>
        </row>
        <row r="563">
          <cell r="A563">
            <v>100.03</v>
          </cell>
          <cell r="B563">
            <v>0</v>
          </cell>
          <cell r="C563">
            <v>1</v>
          </cell>
          <cell r="D563" t="str">
            <v>M2</v>
          </cell>
          <cell r="E563">
            <v>0</v>
          </cell>
          <cell r="F563">
            <v>0</v>
          </cell>
          <cell r="G563">
            <v>138.40699815837937</v>
          </cell>
          <cell r="H563">
            <v>1.0128913443830569</v>
          </cell>
          <cell r="I563">
            <v>139.41988950276243</v>
          </cell>
        </row>
        <row r="564">
          <cell r="A564">
            <v>0</v>
          </cell>
          <cell r="B564" t="str">
            <v>Volumen Análisis</v>
          </cell>
          <cell r="C564">
            <v>0.54300000000000004</v>
          </cell>
          <cell r="D564" t="str">
            <v>M3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0</v>
          </cell>
          <cell r="B565" t="str">
            <v>Rendimiento acera M2/M3 con espesor de 0.10m</v>
          </cell>
          <cell r="C565">
            <v>10</v>
          </cell>
          <cell r="D565" t="str">
            <v>M2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 t="str">
            <v>OTROS015</v>
          </cell>
          <cell r="B566" t="str">
            <v>Materiales y Equipos</v>
          </cell>
          <cell r="C566">
            <v>0.5</v>
          </cell>
          <cell r="D566">
            <v>0</v>
          </cell>
          <cell r="E566">
            <v>56.703389830508478</v>
          </cell>
          <cell r="F566">
            <v>56.703389830508478</v>
          </cell>
          <cell r="G566">
            <v>0</v>
          </cell>
          <cell r="H566">
            <v>0</v>
          </cell>
        </row>
        <row r="567">
          <cell r="B567" t="str">
            <v>Herramientas (5% de la mano de obra)</v>
          </cell>
          <cell r="C567">
            <v>1</v>
          </cell>
          <cell r="D567" t="str">
            <v>PA</v>
          </cell>
          <cell r="E567">
            <v>30.550847457627125</v>
          </cell>
          <cell r="F567">
            <v>5.4991525423728822</v>
          </cell>
          <cell r="G567">
            <v>30.55</v>
          </cell>
          <cell r="H567">
            <v>5.5</v>
          </cell>
        </row>
        <row r="568">
          <cell r="A568" t="str">
            <v>O01MA</v>
          </cell>
          <cell r="B568" t="str">
            <v>Mano de Obra</v>
          </cell>
          <cell r="C568">
            <v>2</v>
          </cell>
          <cell r="D568">
            <v>0</v>
          </cell>
          <cell r="E568">
            <v>1977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A569" t="str">
            <v>O06TC</v>
          </cell>
          <cell r="B569" t="str">
            <v>Trabajador Calificado (TC)</v>
          </cell>
          <cell r="C569">
            <v>1</v>
          </cell>
          <cell r="D569" t="str">
            <v>DIA</v>
          </cell>
          <cell r="E569">
            <v>721</v>
          </cell>
          <cell r="F569">
            <v>0</v>
          </cell>
          <cell r="G569">
            <v>721</v>
          </cell>
          <cell r="H569">
            <v>0</v>
          </cell>
          <cell r="I569">
            <v>0</v>
          </cell>
        </row>
        <row r="570">
          <cell r="A570" t="str">
            <v>O07PE</v>
          </cell>
          <cell r="B570" t="str">
            <v>Total/UND</v>
          </cell>
          <cell r="C570">
            <v>0.1</v>
          </cell>
          <cell r="D570">
            <v>0</v>
          </cell>
          <cell r="E570">
            <v>659</v>
          </cell>
          <cell r="F570">
            <v>0</v>
          </cell>
          <cell r="G570">
            <v>751.55</v>
          </cell>
          <cell r="H570">
            <v>5.5</v>
          </cell>
          <cell r="I570">
            <v>757.05</v>
          </cell>
        </row>
        <row r="571">
          <cell r="B571" t="str">
            <v>Total/UND</v>
          </cell>
          <cell r="C571">
            <v>2</v>
          </cell>
          <cell r="D571">
            <v>0</v>
          </cell>
          <cell r="G571">
            <v>0</v>
          </cell>
          <cell r="H571">
            <v>0</v>
          </cell>
          <cell r="I571">
            <v>37376.14</v>
          </cell>
        </row>
        <row r="572">
          <cell r="A572">
            <v>0</v>
          </cell>
          <cell r="B572" t="str">
            <v xml:space="preserve">DEMOLICION DE CONTEN A MANO </v>
          </cell>
          <cell r="C572">
            <v>1</v>
          </cell>
          <cell r="D572" t="str">
            <v>M3</v>
          </cell>
          <cell r="E572">
            <v>0</v>
          </cell>
          <cell r="F572">
            <v>0</v>
          </cell>
          <cell r="G572">
            <v>1384.0699815837936</v>
          </cell>
          <cell r="H572">
            <v>10.128913443830569</v>
          </cell>
          <cell r="I572">
            <v>1394.1988950276241</v>
          </cell>
        </row>
        <row r="573">
          <cell r="A573">
            <v>100.04</v>
          </cell>
          <cell r="B573">
            <v>0</v>
          </cell>
          <cell r="C573">
            <v>1</v>
          </cell>
          <cell r="D573" t="str">
            <v>ML</v>
          </cell>
          <cell r="E573">
            <v>0</v>
          </cell>
          <cell r="F573">
            <v>0</v>
          </cell>
          <cell r="G573">
            <v>124.56629834254143</v>
          </cell>
          <cell r="H573">
            <v>0.91160220994475127</v>
          </cell>
          <cell r="I573">
            <v>125.47790055248618</v>
          </cell>
        </row>
        <row r="574">
          <cell r="A574">
            <v>0</v>
          </cell>
          <cell r="B574" t="str">
            <v>Volumen Análisis</v>
          </cell>
          <cell r="C574">
            <v>0.54300000000000004</v>
          </cell>
          <cell r="D574" t="str">
            <v>M3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0</v>
          </cell>
          <cell r="B575" t="str">
            <v>Rendimiento acera ML/M3, la sección trasnversal tiene 0.09m2</v>
          </cell>
          <cell r="C575">
            <v>11.111111111111111</v>
          </cell>
          <cell r="D575" t="str">
            <v>ML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0</v>
          </cell>
          <cell r="B576" t="str">
            <v>Materiales y Equipos</v>
          </cell>
          <cell r="C576">
            <v>10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</row>
        <row r="577">
          <cell r="B577" t="str">
            <v>Herramientas (5% de la mano de obra)</v>
          </cell>
          <cell r="C577">
            <v>1</v>
          </cell>
          <cell r="D577" t="str">
            <v>PA</v>
          </cell>
          <cell r="E577">
            <v>30.550847457627125</v>
          </cell>
          <cell r="F577">
            <v>5.4991525423728822</v>
          </cell>
          <cell r="G577">
            <v>30.55</v>
          </cell>
          <cell r="H577">
            <v>5.5</v>
          </cell>
        </row>
        <row r="578">
          <cell r="B578" t="str">
            <v>Mano de Obra</v>
          </cell>
          <cell r="C578">
            <v>1</v>
          </cell>
          <cell r="D578">
            <v>0</v>
          </cell>
          <cell r="E578">
            <v>30.550847457627125</v>
          </cell>
          <cell r="F578">
            <v>5.4991525423728822</v>
          </cell>
          <cell r="G578">
            <v>0</v>
          </cell>
          <cell r="H578">
            <v>0</v>
          </cell>
        </row>
        <row r="579">
          <cell r="A579" t="str">
            <v>O06TC</v>
          </cell>
          <cell r="B579" t="str">
            <v>Trabajador Calificado (TC)</v>
          </cell>
          <cell r="C579">
            <v>1</v>
          </cell>
          <cell r="D579" t="str">
            <v>DIA</v>
          </cell>
          <cell r="E579">
            <v>721</v>
          </cell>
          <cell r="F579">
            <v>0</v>
          </cell>
          <cell r="G579">
            <v>721</v>
          </cell>
          <cell r="H579">
            <v>0</v>
          </cell>
          <cell r="I579">
            <v>0</v>
          </cell>
        </row>
        <row r="580">
          <cell r="A580" t="str">
            <v>O06TC</v>
          </cell>
          <cell r="B580" t="str">
            <v>Total/UND</v>
          </cell>
          <cell r="C580">
            <v>1</v>
          </cell>
          <cell r="D580">
            <v>0</v>
          </cell>
          <cell r="E580">
            <v>721</v>
          </cell>
          <cell r="F580">
            <v>0</v>
          </cell>
          <cell r="G580">
            <v>751.55</v>
          </cell>
          <cell r="H580">
            <v>5.5</v>
          </cell>
          <cell r="I580">
            <v>757.05</v>
          </cell>
        </row>
        <row r="581">
          <cell r="B581" t="str">
            <v>Total/UND</v>
          </cell>
          <cell r="D581">
            <v>0</v>
          </cell>
          <cell r="G581">
            <v>0</v>
          </cell>
          <cell r="H581">
            <v>0</v>
          </cell>
          <cell r="I581">
            <v>757.05</v>
          </cell>
        </row>
        <row r="582">
          <cell r="A582">
            <v>100.05000000000001</v>
          </cell>
          <cell r="B582" t="str">
            <v>LIMPIEZA Y DESYERBO A MANO</v>
          </cell>
          <cell r="C582">
            <v>1</v>
          </cell>
          <cell r="D582" t="str">
            <v>M2</v>
          </cell>
          <cell r="E582">
            <v>0</v>
          </cell>
          <cell r="F582">
            <v>0</v>
          </cell>
          <cell r="G582">
            <v>44.938971962616819</v>
          </cell>
          <cell r="H582">
            <v>0.32878504672897196</v>
          </cell>
          <cell r="I582">
            <v>45.267757009345793</v>
          </cell>
        </row>
        <row r="583">
          <cell r="A583">
            <v>0</v>
          </cell>
          <cell r="B583" t="str">
            <v>Volumen Análisis</v>
          </cell>
          <cell r="C583">
            <v>107</v>
          </cell>
          <cell r="D583" t="str">
            <v>M2/DIA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</row>
        <row r="584">
          <cell r="A584">
            <v>100.04</v>
          </cell>
          <cell r="B584" t="str">
            <v>Materiales y Equipos</v>
          </cell>
          <cell r="C584">
            <v>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125.47790055248618</v>
          </cell>
        </row>
        <row r="585">
          <cell r="A585">
            <v>0</v>
          </cell>
          <cell r="B585" t="str">
            <v>Herramientas (5% de la mano de obra)</v>
          </cell>
          <cell r="C585">
            <v>1</v>
          </cell>
          <cell r="D585" t="str">
            <v>PA</v>
          </cell>
          <cell r="E585">
            <v>195.46610169491527</v>
          </cell>
          <cell r="F585">
            <v>35.183898305084746</v>
          </cell>
          <cell r="G585">
            <v>195.47</v>
          </cell>
          <cell r="H585">
            <v>35.18</v>
          </cell>
          <cell r="I585">
            <v>0</v>
          </cell>
        </row>
        <row r="586">
          <cell r="A586">
            <v>0</v>
          </cell>
          <cell r="B586" t="str">
            <v>Mano de Obra</v>
          </cell>
          <cell r="C586">
            <v>11.111111111111111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</row>
        <row r="587">
          <cell r="A587" t="str">
            <v>O07PE</v>
          </cell>
          <cell r="B587" t="str">
            <v>Peón o Trabajador No Calificado (PE)</v>
          </cell>
          <cell r="C587">
            <v>4</v>
          </cell>
          <cell r="D587" t="str">
            <v>DIA</v>
          </cell>
          <cell r="E587">
            <v>659</v>
          </cell>
          <cell r="F587">
            <v>0</v>
          </cell>
          <cell r="G587">
            <v>2636</v>
          </cell>
          <cell r="H587">
            <v>0</v>
          </cell>
          <cell r="I587">
            <v>0</v>
          </cell>
        </row>
        <row r="588">
          <cell r="A588" t="str">
            <v>O01MA</v>
          </cell>
          <cell r="B588" t="str">
            <v>Maestro (MA)</v>
          </cell>
          <cell r="C588">
            <v>1</v>
          </cell>
          <cell r="D588" t="str">
            <v>DIA</v>
          </cell>
          <cell r="E588">
            <v>1977</v>
          </cell>
          <cell r="F588">
            <v>0</v>
          </cell>
          <cell r="G588">
            <v>1977</v>
          </cell>
          <cell r="H588">
            <v>0</v>
          </cell>
          <cell r="I588">
            <v>0</v>
          </cell>
        </row>
        <row r="589">
          <cell r="B589" t="str">
            <v>Total/UND</v>
          </cell>
          <cell r="D589">
            <v>0</v>
          </cell>
          <cell r="G589">
            <v>4808.4699999999993</v>
          </cell>
          <cell r="H589">
            <v>35.18</v>
          </cell>
          <cell r="I589">
            <v>4843.6499999999996</v>
          </cell>
        </row>
        <row r="590">
          <cell r="A590" t="str">
            <v>O06TC</v>
          </cell>
          <cell r="B590" t="str">
            <v>Trabajador Calificado (TC)</v>
          </cell>
          <cell r="C590">
            <v>1</v>
          </cell>
          <cell r="D590">
            <v>0</v>
          </cell>
          <cell r="E590">
            <v>721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100.06000000000002</v>
          </cell>
          <cell r="B591" t="str">
            <v xml:space="preserve">DEMOLICION DE ELEMENTOS EN HORMIGÓN ARMADO A MANO </v>
          </cell>
          <cell r="C591">
            <v>1</v>
          </cell>
          <cell r="D591" t="str">
            <v>M3</v>
          </cell>
          <cell r="E591">
            <v>0</v>
          </cell>
          <cell r="F591">
            <v>0</v>
          </cell>
          <cell r="G591">
            <v>1384.0699815837936</v>
          </cell>
          <cell r="H591">
            <v>10.128913443830569</v>
          </cell>
          <cell r="I591">
            <v>1394.1988950276241</v>
          </cell>
        </row>
        <row r="592">
          <cell r="A592">
            <v>0</v>
          </cell>
          <cell r="B592" t="str">
            <v>Volumen Análisis</v>
          </cell>
          <cell r="C592">
            <v>0.54300000000000004</v>
          </cell>
          <cell r="D592" t="str">
            <v>M3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>
            <v>100.05000000000001</v>
          </cell>
          <cell r="B593" t="str">
            <v>Materiales y Equipos</v>
          </cell>
          <cell r="C593">
            <v>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45.267757009345793</v>
          </cell>
        </row>
        <row r="594">
          <cell r="A594">
            <v>0</v>
          </cell>
          <cell r="B594" t="str">
            <v>Herramientas (5% de la mano de obra)</v>
          </cell>
          <cell r="C594">
            <v>1</v>
          </cell>
          <cell r="D594" t="str">
            <v>PA</v>
          </cell>
          <cell r="E594">
            <v>30.550847457627125</v>
          </cell>
          <cell r="F594">
            <v>5.4991525423728822</v>
          </cell>
          <cell r="G594">
            <v>30.55</v>
          </cell>
          <cell r="H594">
            <v>5.5</v>
          </cell>
          <cell r="I594">
            <v>0</v>
          </cell>
        </row>
        <row r="595">
          <cell r="B595" t="str">
            <v>Mano de Obra</v>
          </cell>
          <cell r="D595">
            <v>0</v>
          </cell>
          <cell r="G595">
            <v>0</v>
          </cell>
          <cell r="H595">
            <v>0</v>
          </cell>
        </row>
        <row r="596">
          <cell r="A596" t="str">
            <v>O06TC</v>
          </cell>
          <cell r="B596" t="str">
            <v>Trabajador Calificado (TC)</v>
          </cell>
          <cell r="C596">
            <v>1</v>
          </cell>
          <cell r="D596" t="str">
            <v>DIA</v>
          </cell>
          <cell r="E596">
            <v>721</v>
          </cell>
          <cell r="F596">
            <v>0</v>
          </cell>
          <cell r="G596">
            <v>721</v>
          </cell>
          <cell r="H596">
            <v>0</v>
          </cell>
          <cell r="I596">
            <v>0</v>
          </cell>
        </row>
        <row r="597">
          <cell r="B597" t="str">
            <v>Total/UND</v>
          </cell>
          <cell r="D597">
            <v>0</v>
          </cell>
          <cell r="G597">
            <v>751.55</v>
          </cell>
          <cell r="H597">
            <v>5.5</v>
          </cell>
          <cell r="I597">
            <v>757.05</v>
          </cell>
        </row>
        <row r="598">
          <cell r="A598" t="str">
            <v>O07PE</v>
          </cell>
          <cell r="B598" t="str">
            <v>Peón o Trabajador No Calificado (PE)</v>
          </cell>
          <cell r="C598">
            <v>4</v>
          </cell>
          <cell r="D598">
            <v>0</v>
          </cell>
          <cell r="E598">
            <v>659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</row>
        <row r="599">
          <cell r="A599">
            <v>100.07000000000002</v>
          </cell>
          <cell r="B599" t="str">
            <v xml:space="preserve">REPLANTEO DE CONTENES </v>
          </cell>
          <cell r="C599">
            <v>1</v>
          </cell>
          <cell r="D599" t="str">
            <v>ML</v>
          </cell>
          <cell r="E599">
            <v>0</v>
          </cell>
          <cell r="F599">
            <v>0</v>
          </cell>
          <cell r="G599">
            <v>26.902985074626862</v>
          </cell>
          <cell r="H599">
            <v>0.23063255152807391</v>
          </cell>
          <cell r="I599">
            <v>27.133617626154937</v>
          </cell>
        </row>
        <row r="600">
          <cell r="A600">
            <v>0</v>
          </cell>
          <cell r="B600" t="str">
            <v>Volumen Análisis</v>
          </cell>
          <cell r="C600">
            <v>28.14</v>
          </cell>
          <cell r="D600" t="str">
            <v>ML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B601" t="str">
            <v>Materiales y Equipos</v>
          </cell>
          <cell r="D601">
            <v>0</v>
          </cell>
          <cell r="G601">
            <v>0</v>
          </cell>
          <cell r="H601">
            <v>0</v>
          </cell>
        </row>
        <row r="602">
          <cell r="A602">
            <v>100.06000000000002</v>
          </cell>
          <cell r="B602" t="str">
            <v>Herramientas (5% de la mano de obra)</v>
          </cell>
          <cell r="C602">
            <v>0.05</v>
          </cell>
          <cell r="D602">
            <v>0</v>
          </cell>
          <cell r="E602">
            <v>721</v>
          </cell>
          <cell r="F602">
            <v>129.78</v>
          </cell>
          <cell r="G602">
            <v>36.049999999999997</v>
          </cell>
          <cell r="H602">
            <v>6.49</v>
          </cell>
          <cell r="I602">
            <v>1394.1988950276241</v>
          </cell>
        </row>
        <row r="603">
          <cell r="A603">
            <v>0</v>
          </cell>
          <cell r="B603" t="str">
            <v>Mano de Obra</v>
          </cell>
          <cell r="C603">
            <v>0.54300000000000004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</row>
        <row r="604">
          <cell r="A604" t="str">
            <v>O06TC</v>
          </cell>
          <cell r="B604" t="str">
            <v>Trabajador Calificado (TC)</v>
          </cell>
          <cell r="C604">
            <v>1</v>
          </cell>
          <cell r="D604" t="str">
            <v>DIA</v>
          </cell>
          <cell r="E604">
            <v>721</v>
          </cell>
          <cell r="F604">
            <v>0</v>
          </cell>
          <cell r="G604">
            <v>721</v>
          </cell>
          <cell r="H604">
            <v>0</v>
          </cell>
          <cell r="I604">
            <v>0</v>
          </cell>
        </row>
        <row r="605">
          <cell r="B605" t="str">
            <v>Total/UND</v>
          </cell>
          <cell r="C605">
            <v>1</v>
          </cell>
          <cell r="D605">
            <v>0</v>
          </cell>
          <cell r="E605">
            <v>30.550847457627125</v>
          </cell>
          <cell r="F605">
            <v>5.4991525423728822</v>
          </cell>
          <cell r="G605">
            <v>757.05</v>
          </cell>
          <cell r="H605">
            <v>6.49</v>
          </cell>
          <cell r="I605">
            <v>763.54</v>
          </cell>
        </row>
        <row r="606">
          <cell r="B606" t="str">
            <v>Mano de Obra</v>
          </cell>
          <cell r="D606">
            <v>0</v>
          </cell>
          <cell r="G606">
            <v>0</v>
          </cell>
          <cell r="H606">
            <v>0</v>
          </cell>
        </row>
        <row r="607">
          <cell r="A607">
            <v>100.08000000000003</v>
          </cell>
          <cell r="B607" t="str">
            <v>LIMPIEZA CON EQUIPO</v>
          </cell>
          <cell r="C607">
            <v>1</v>
          </cell>
          <cell r="D607" t="str">
            <v>M3</v>
          </cell>
          <cell r="E607">
            <v>0</v>
          </cell>
          <cell r="F607">
            <v>0</v>
          </cell>
          <cell r="G607">
            <v>110.10773333333333</v>
          </cell>
          <cell r="H607">
            <v>14.907733333333333</v>
          </cell>
          <cell r="I607">
            <v>125.01546666666667</v>
          </cell>
        </row>
        <row r="608">
          <cell r="A608">
            <v>0</v>
          </cell>
          <cell r="B608" t="str">
            <v>Volumen Análisis</v>
          </cell>
          <cell r="C608">
            <v>150</v>
          </cell>
          <cell r="D608" t="str">
            <v>M3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A609">
            <v>0</v>
          </cell>
          <cell r="B609" t="str">
            <v>Rendimiento</v>
          </cell>
          <cell r="C609">
            <v>22</v>
          </cell>
          <cell r="D609" t="str">
            <v>M3/HR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A610">
            <v>100.07000000000002</v>
          </cell>
          <cell r="B610" t="str">
            <v>Materiales y Equipos</v>
          </cell>
          <cell r="C610">
            <v>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27.133617626154937</v>
          </cell>
        </row>
        <row r="611">
          <cell r="A611">
            <v>1.03</v>
          </cell>
          <cell r="B611" t="str">
            <v>RETROPALA CAT416E O SIMILAR</v>
          </cell>
          <cell r="C611">
            <v>6.8181818181818183</v>
          </cell>
          <cell r="D611" t="str">
            <v>HR</v>
          </cell>
          <cell r="E611">
            <v>2422.37</v>
          </cell>
          <cell r="F611">
            <v>327.97</v>
          </cell>
          <cell r="G611">
            <v>16516.16</v>
          </cell>
          <cell r="H611">
            <v>2236.16</v>
          </cell>
          <cell r="I611">
            <v>0</v>
          </cell>
        </row>
        <row r="612">
          <cell r="B612" t="str">
            <v>Total/UND</v>
          </cell>
          <cell r="D612">
            <v>0</v>
          </cell>
          <cell r="G612">
            <v>16516.16</v>
          </cell>
          <cell r="H612">
            <v>2236.16</v>
          </cell>
          <cell r="I612">
            <v>18752.32</v>
          </cell>
        </row>
        <row r="613">
          <cell r="B613" t="str">
            <v>Herramientas (5% de la mano de obra)</v>
          </cell>
          <cell r="C613">
            <v>0.05</v>
          </cell>
          <cell r="D613">
            <v>0</v>
          </cell>
          <cell r="E613">
            <v>721</v>
          </cell>
          <cell r="F613">
            <v>129.78</v>
          </cell>
          <cell r="G613">
            <v>0</v>
          </cell>
          <cell r="H613">
            <v>0</v>
          </cell>
        </row>
        <row r="614">
          <cell r="A614">
            <v>100.09000000000003</v>
          </cell>
          <cell r="B614" t="str">
            <v>REMOCION DE CARPETA ASFALTICA DE 2" CON COMPRESOR 185CFM 2 PISTOLAS</v>
          </cell>
          <cell r="C614">
            <v>1</v>
          </cell>
          <cell r="D614" t="str">
            <v>M3</v>
          </cell>
          <cell r="E614">
            <v>0</v>
          </cell>
          <cell r="F614">
            <v>0</v>
          </cell>
          <cell r="G614">
            <v>125.04249999999999</v>
          </cell>
          <cell r="H614">
            <v>16.2075</v>
          </cell>
          <cell r="I614">
            <v>141.25</v>
          </cell>
        </row>
        <row r="615">
          <cell r="A615">
            <v>0</v>
          </cell>
          <cell r="B615" t="str">
            <v>Demolición elementos hormigón compresor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A616">
            <v>0</v>
          </cell>
          <cell r="B616" t="str">
            <v xml:space="preserve">Volumen Análisis </v>
          </cell>
          <cell r="C616">
            <v>1</v>
          </cell>
          <cell r="D616" t="str">
            <v>M3N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A617">
            <v>0</v>
          </cell>
          <cell r="B617" t="str">
            <v xml:space="preserve">Rendimiento </v>
          </cell>
          <cell r="C617">
            <v>20</v>
          </cell>
          <cell r="D617" t="str">
            <v>M2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A618">
            <v>0</v>
          </cell>
          <cell r="B618" t="str">
            <v>Rendimientos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A619">
            <v>0</v>
          </cell>
          <cell r="B619" t="str">
            <v xml:space="preserve">Demolición compresor  </v>
          </cell>
          <cell r="C619">
            <v>0.8</v>
          </cell>
          <cell r="D619" t="str">
            <v>M3N/HR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A620">
            <v>0</v>
          </cell>
          <cell r="B620" t="str">
            <v>Materiales y Equipos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A621">
            <v>1.01</v>
          </cell>
          <cell r="B621" t="str">
            <v>Compresor 185CFM 2 pistolas Todo Costo</v>
          </cell>
          <cell r="C621">
            <v>1.25</v>
          </cell>
          <cell r="D621" t="str">
            <v>HR</v>
          </cell>
          <cell r="E621">
            <v>1440.68</v>
          </cell>
          <cell r="F621">
            <v>259.32</v>
          </cell>
          <cell r="G621">
            <v>1800.85</v>
          </cell>
          <cell r="H621">
            <v>324.14999999999998</v>
          </cell>
          <cell r="I621">
            <v>0</v>
          </cell>
        </row>
        <row r="622">
          <cell r="A622">
            <v>0</v>
          </cell>
          <cell r="B622" t="str">
            <v>Tranporte Ida y Vuelta interno</v>
          </cell>
          <cell r="C622">
            <v>0.2</v>
          </cell>
          <cell r="D622" t="str">
            <v>UND</v>
          </cell>
          <cell r="E622">
            <v>3500</v>
          </cell>
          <cell r="F622">
            <v>0</v>
          </cell>
          <cell r="G622">
            <v>700</v>
          </cell>
          <cell r="H622">
            <v>0</v>
          </cell>
          <cell r="I622">
            <v>0</v>
          </cell>
        </row>
        <row r="623">
          <cell r="A623">
            <v>0</v>
          </cell>
          <cell r="B623" t="str">
            <v>Total/UND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2500.85</v>
          </cell>
          <cell r="H623">
            <v>324.14999999999998</v>
          </cell>
          <cell r="I623">
            <v>2825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101</v>
          </cell>
          <cell r="B625" t="str">
            <v xml:space="preserve">LIGADO Y VACIADO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101.01</v>
          </cell>
          <cell r="B626" t="str">
            <v>LIGADO Y VACIADO A MANO</v>
          </cell>
          <cell r="C626">
            <v>1</v>
          </cell>
          <cell r="D626" t="str">
            <v>M3</v>
          </cell>
          <cell r="E626">
            <v>0</v>
          </cell>
          <cell r="F626">
            <v>0</v>
          </cell>
          <cell r="G626">
            <v>1060.7985714285714</v>
          </cell>
          <cell r="H626">
            <v>45.387142857142855</v>
          </cell>
          <cell r="I626">
            <v>1106.1857142857143</v>
          </cell>
        </row>
        <row r="627">
          <cell r="A627">
            <v>0</v>
          </cell>
          <cell r="B627" t="str">
            <v xml:space="preserve">Ligado y vaciado a mano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A628">
            <v>0</v>
          </cell>
          <cell r="B628" t="str">
            <v>Volumen Análisis</v>
          </cell>
          <cell r="C628">
            <v>14</v>
          </cell>
          <cell r="D628" t="str">
            <v>M3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>
            <v>0</v>
          </cell>
          <cell r="B629" t="str">
            <v xml:space="preserve">Rendimiento </v>
          </cell>
          <cell r="C629">
            <v>14</v>
          </cell>
          <cell r="D629" t="str">
            <v>M3/DIA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A630">
            <v>0</v>
          </cell>
          <cell r="B630" t="str">
            <v>Materiales y Equipos</v>
          </cell>
          <cell r="C630">
            <v>0.8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A631" t="str">
            <v>HERR02001</v>
          </cell>
          <cell r="B631" t="str">
            <v>Carretilla Surtek 5.5P3 (6 meses uso)</v>
          </cell>
          <cell r="C631">
            <v>0.4</v>
          </cell>
          <cell r="D631" t="str">
            <v>UND</v>
          </cell>
          <cell r="E631">
            <v>5552.5423728813566</v>
          </cell>
          <cell r="F631">
            <v>999.45762711864415</v>
          </cell>
          <cell r="G631">
            <v>2221.02</v>
          </cell>
          <cell r="H631">
            <v>399.78</v>
          </cell>
          <cell r="I631">
            <v>0</v>
          </cell>
        </row>
        <row r="632">
          <cell r="A632" t="str">
            <v>HERR02002</v>
          </cell>
          <cell r="B632" t="str">
            <v>Pala cuadrada Tramontina (6 meses uso)</v>
          </cell>
          <cell r="C632">
            <v>0.8</v>
          </cell>
          <cell r="D632" t="str">
            <v>UND</v>
          </cell>
          <cell r="E632">
            <v>514.40677966101703</v>
          </cell>
          <cell r="F632">
            <v>92.593220338983059</v>
          </cell>
          <cell r="G632">
            <v>411.53</v>
          </cell>
          <cell r="H632">
            <v>74.069999999999993</v>
          </cell>
          <cell r="I632">
            <v>0</v>
          </cell>
        </row>
        <row r="633">
          <cell r="A633" t="str">
            <v>HERR02015</v>
          </cell>
          <cell r="B633" t="str">
            <v>Tanques plástico 55 gals. para agua (6 meses uso)</v>
          </cell>
          <cell r="C633">
            <v>0.2</v>
          </cell>
          <cell r="D633" t="str">
            <v>UND</v>
          </cell>
          <cell r="E633">
            <v>1101.6949152542375</v>
          </cell>
          <cell r="F633">
            <v>198.30508474576274</v>
          </cell>
          <cell r="G633">
            <v>220.34</v>
          </cell>
          <cell r="H633">
            <v>39.659999999999997</v>
          </cell>
          <cell r="I633">
            <v>0</v>
          </cell>
        </row>
        <row r="634">
          <cell r="A634" t="str">
            <v>CARP001</v>
          </cell>
          <cell r="B634" t="str">
            <v>Tablones (2"x4"x10) en caminos 4 usos-4 und</v>
          </cell>
          <cell r="C634">
            <v>6.66</v>
          </cell>
          <cell r="D634" t="str">
            <v>PT</v>
          </cell>
          <cell r="E634">
            <v>101.69491525423729</v>
          </cell>
          <cell r="F634">
            <v>18.305084745762709</v>
          </cell>
          <cell r="G634">
            <v>677.29</v>
          </cell>
          <cell r="H634">
            <v>121.91</v>
          </cell>
          <cell r="I634">
            <v>2825</v>
          </cell>
        </row>
        <row r="635">
          <cell r="A635">
            <v>0</v>
          </cell>
          <cell r="B635" t="str">
            <v>Mano de Obra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 t="str">
            <v>O01T1</v>
          </cell>
          <cell r="B636" t="str">
            <v>Capataz (T1)</v>
          </cell>
          <cell r="C636">
            <v>1</v>
          </cell>
          <cell r="D636" t="str">
            <v>DIA</v>
          </cell>
          <cell r="E636">
            <v>1569</v>
          </cell>
          <cell r="F636">
            <v>0</v>
          </cell>
          <cell r="G636">
            <v>1569</v>
          </cell>
          <cell r="H636">
            <v>0</v>
          </cell>
          <cell r="I636">
            <v>0</v>
          </cell>
        </row>
        <row r="637">
          <cell r="A637" t="str">
            <v>O06TC</v>
          </cell>
          <cell r="B637" t="str">
            <v>Palero de agregados (TC)</v>
          </cell>
          <cell r="C637">
            <v>2</v>
          </cell>
          <cell r="D637" t="str">
            <v>DIA</v>
          </cell>
          <cell r="E637">
            <v>721</v>
          </cell>
          <cell r="F637">
            <v>0</v>
          </cell>
          <cell r="G637">
            <v>1442</v>
          </cell>
          <cell r="H637">
            <v>0</v>
          </cell>
          <cell r="I637">
            <v>1106.1857142857143</v>
          </cell>
        </row>
        <row r="638">
          <cell r="A638" t="str">
            <v>O06TC</v>
          </cell>
          <cell r="B638" t="str">
            <v>Cementero/Aguatero (TC)</v>
          </cell>
          <cell r="C638">
            <v>2</v>
          </cell>
          <cell r="D638" t="str">
            <v>DIA</v>
          </cell>
          <cell r="E638">
            <v>721</v>
          </cell>
          <cell r="F638">
            <v>0</v>
          </cell>
          <cell r="G638">
            <v>1442</v>
          </cell>
          <cell r="H638">
            <v>0</v>
          </cell>
          <cell r="I638">
            <v>0</v>
          </cell>
        </row>
        <row r="639">
          <cell r="A639" t="str">
            <v>O06TC</v>
          </cell>
          <cell r="B639" t="str">
            <v>Mezcladores (TC)</v>
          </cell>
          <cell r="C639">
            <v>4</v>
          </cell>
          <cell r="D639" t="str">
            <v>DIA</v>
          </cell>
          <cell r="E639">
            <v>721</v>
          </cell>
          <cell r="F639">
            <v>0</v>
          </cell>
          <cell r="G639">
            <v>2884</v>
          </cell>
          <cell r="H639">
            <v>0</v>
          </cell>
          <cell r="I639">
            <v>0</v>
          </cell>
        </row>
        <row r="640">
          <cell r="A640" t="str">
            <v>O06TC</v>
          </cell>
          <cell r="B640" t="str">
            <v>Carretilleros (TC)</v>
          </cell>
          <cell r="C640">
            <v>4</v>
          </cell>
          <cell r="D640" t="str">
            <v>DIA</v>
          </cell>
          <cell r="E640">
            <v>721</v>
          </cell>
          <cell r="F640">
            <v>0</v>
          </cell>
          <cell r="G640">
            <v>2884</v>
          </cell>
          <cell r="H640">
            <v>0</v>
          </cell>
          <cell r="I640">
            <v>0</v>
          </cell>
        </row>
        <row r="641">
          <cell r="A641" t="str">
            <v>O04T3</v>
          </cell>
          <cell r="B641" t="str">
            <v>Vaciador - Terminador (T3)</v>
          </cell>
          <cell r="C641">
            <v>1</v>
          </cell>
          <cell r="D641" t="str">
            <v>DIA</v>
          </cell>
          <cell r="E641">
            <v>1100</v>
          </cell>
          <cell r="F641">
            <v>0</v>
          </cell>
          <cell r="G641">
            <v>1100</v>
          </cell>
          <cell r="H641">
            <v>0</v>
          </cell>
        </row>
        <row r="642">
          <cell r="A642" t="str">
            <v>HERR02001</v>
          </cell>
          <cell r="B642" t="str">
            <v>Total/UND</v>
          </cell>
          <cell r="C642">
            <v>0.4</v>
          </cell>
          <cell r="D642">
            <v>0</v>
          </cell>
          <cell r="E642">
            <v>5552.5423728813566</v>
          </cell>
          <cell r="F642">
            <v>999.45762711864415</v>
          </cell>
          <cell r="G642">
            <v>14851.18</v>
          </cell>
          <cell r="H642">
            <v>635.41999999999996</v>
          </cell>
          <cell r="I642">
            <v>15486.6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A644">
            <v>101.02000000000001</v>
          </cell>
          <cell r="B644" t="str">
            <v>LIGADO Y VACIADO CON LIGADORA 2 FDAS</v>
          </cell>
          <cell r="C644">
            <v>1</v>
          </cell>
          <cell r="D644" t="str">
            <v>M3</v>
          </cell>
          <cell r="E644">
            <v>0</v>
          </cell>
          <cell r="F644">
            <v>0</v>
          </cell>
          <cell r="G644">
            <v>771.11388888888882</v>
          </cell>
          <cell r="H644">
            <v>54.430555555555557</v>
          </cell>
          <cell r="I644">
            <v>825.54444444444437</v>
          </cell>
        </row>
        <row r="645">
          <cell r="A645">
            <v>0</v>
          </cell>
          <cell r="B645" t="str">
            <v>Ligado y vaciado con ligadora de 2 fundas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A646">
            <v>0</v>
          </cell>
          <cell r="B646" t="str">
            <v>Volumen Análisis</v>
          </cell>
          <cell r="C646">
            <v>18</v>
          </cell>
          <cell r="D646" t="str">
            <v>M3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>
            <v>0</v>
          </cell>
          <cell r="B647" t="str">
            <v xml:space="preserve">Rendimiento </v>
          </cell>
          <cell r="C647">
            <v>18</v>
          </cell>
          <cell r="D647" t="str">
            <v>M3/DIA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A648" t="str">
            <v>O06TC</v>
          </cell>
          <cell r="B648" t="str">
            <v>Materiales y Equipos</v>
          </cell>
          <cell r="C648">
            <v>2</v>
          </cell>
          <cell r="D648">
            <v>0</v>
          </cell>
          <cell r="E648">
            <v>721</v>
          </cell>
          <cell r="F648">
            <v>0</v>
          </cell>
          <cell r="G648">
            <v>0</v>
          </cell>
          <cell r="H648">
            <v>0</v>
          </cell>
        </row>
        <row r="649">
          <cell r="A649" t="str">
            <v>HERR02001</v>
          </cell>
          <cell r="B649" t="str">
            <v>Carretilla Surtek 5.5P3 (6 meses uso)</v>
          </cell>
          <cell r="C649">
            <v>0.4</v>
          </cell>
          <cell r="D649" t="str">
            <v>UND</v>
          </cell>
          <cell r="E649">
            <v>5552.5423728813566</v>
          </cell>
          <cell r="F649">
            <v>999.45762711864415</v>
          </cell>
          <cell r="G649">
            <v>2221.02</v>
          </cell>
          <cell r="H649">
            <v>399.78</v>
          </cell>
        </row>
        <row r="650">
          <cell r="A650" t="str">
            <v>HERR02002</v>
          </cell>
          <cell r="B650" t="str">
            <v>Pala cuadrada Tramontina (6 meses uso)</v>
          </cell>
          <cell r="C650">
            <v>0.4</v>
          </cell>
          <cell r="D650" t="str">
            <v>UND</v>
          </cell>
          <cell r="E650">
            <v>514.40677966101703</v>
          </cell>
          <cell r="F650">
            <v>92.593220338983059</v>
          </cell>
          <cell r="G650">
            <v>205.76</v>
          </cell>
          <cell r="H650">
            <v>37.04</v>
          </cell>
        </row>
        <row r="651">
          <cell r="A651" t="str">
            <v>HERR02015</v>
          </cell>
          <cell r="B651" t="str">
            <v>Tanques plástico 55 gals. para agua (6 meses uso)</v>
          </cell>
          <cell r="C651">
            <v>0.2</v>
          </cell>
          <cell r="D651" t="str">
            <v>UND</v>
          </cell>
          <cell r="E651">
            <v>1101.6949152542375</v>
          </cell>
          <cell r="F651">
            <v>198.30508474576274</v>
          </cell>
          <cell r="G651">
            <v>220.34</v>
          </cell>
          <cell r="H651">
            <v>39.659999999999997</v>
          </cell>
        </row>
        <row r="652">
          <cell r="A652" t="str">
            <v>CARP001</v>
          </cell>
          <cell r="B652" t="str">
            <v>Tablones (2"x4"x10) en caminos 4 usos-4 und</v>
          </cell>
          <cell r="C652">
            <v>6.66</v>
          </cell>
          <cell r="D652" t="str">
            <v>PT</v>
          </cell>
          <cell r="E652">
            <v>101.69491525423729</v>
          </cell>
          <cell r="F652">
            <v>18.305084745762709</v>
          </cell>
          <cell r="G652">
            <v>677.29</v>
          </cell>
          <cell r="H652">
            <v>121.91</v>
          </cell>
        </row>
        <row r="653">
          <cell r="A653" t="str">
            <v>EQM001</v>
          </cell>
          <cell r="B653" t="str">
            <v>Alquiler Ligadora 2 Fundas</v>
          </cell>
          <cell r="C653">
            <v>1</v>
          </cell>
          <cell r="D653" t="str">
            <v>DIA</v>
          </cell>
          <cell r="E653">
            <v>2118.6440677966102</v>
          </cell>
          <cell r="F653">
            <v>381.35593220338984</v>
          </cell>
          <cell r="G653">
            <v>2118.64</v>
          </cell>
          <cell r="H653">
            <v>381.36</v>
          </cell>
          <cell r="I653">
            <v>15486.6</v>
          </cell>
        </row>
        <row r="654">
          <cell r="A654">
            <v>0</v>
          </cell>
          <cell r="B654" t="str">
            <v>Mano de Obra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 t="str">
            <v>O01T1</v>
          </cell>
          <cell r="B655" t="str">
            <v>Capataz (T1)</v>
          </cell>
          <cell r="C655">
            <v>1</v>
          </cell>
          <cell r="D655" t="str">
            <v>DIA</v>
          </cell>
          <cell r="E655">
            <v>1569</v>
          </cell>
          <cell r="F655">
            <v>0</v>
          </cell>
          <cell r="G655">
            <v>1569</v>
          </cell>
          <cell r="H655">
            <v>0</v>
          </cell>
          <cell r="I655">
            <v>825.54444444444437</v>
          </cell>
        </row>
        <row r="656">
          <cell r="A656" t="str">
            <v>O06TC</v>
          </cell>
          <cell r="B656" t="str">
            <v>Palero de agregados (TC)</v>
          </cell>
          <cell r="C656">
            <v>2</v>
          </cell>
          <cell r="D656" t="str">
            <v>DIA</v>
          </cell>
          <cell r="E656">
            <v>721</v>
          </cell>
          <cell r="F656">
            <v>0</v>
          </cell>
          <cell r="G656">
            <v>1442</v>
          </cell>
          <cell r="H656">
            <v>0</v>
          </cell>
          <cell r="I656">
            <v>0</v>
          </cell>
        </row>
        <row r="657">
          <cell r="A657" t="str">
            <v>O06TC</v>
          </cell>
          <cell r="B657" t="str">
            <v>Cementero/Aguatero (TC)</v>
          </cell>
          <cell r="C657">
            <v>2</v>
          </cell>
          <cell r="D657" t="str">
            <v>DIA</v>
          </cell>
          <cell r="E657">
            <v>721</v>
          </cell>
          <cell r="F657">
            <v>0</v>
          </cell>
          <cell r="G657">
            <v>1442</v>
          </cell>
          <cell r="H657">
            <v>0</v>
          </cell>
          <cell r="I657">
            <v>0</v>
          </cell>
        </row>
        <row r="658">
          <cell r="A658" t="str">
            <v>O06TC</v>
          </cell>
          <cell r="B658" t="str">
            <v>Carretilleros (TC)</v>
          </cell>
          <cell r="C658">
            <v>4</v>
          </cell>
          <cell r="D658" t="str">
            <v>DIA</v>
          </cell>
          <cell r="E658">
            <v>721</v>
          </cell>
          <cell r="F658">
            <v>0</v>
          </cell>
          <cell r="G658">
            <v>2884</v>
          </cell>
          <cell r="H658">
            <v>0</v>
          </cell>
          <cell r="I658">
            <v>0</v>
          </cell>
        </row>
        <row r="659">
          <cell r="A659" t="str">
            <v>O04T3</v>
          </cell>
          <cell r="B659" t="str">
            <v>Vaciador - Terminador (T3)</v>
          </cell>
          <cell r="C659">
            <v>1</v>
          </cell>
          <cell r="D659" t="str">
            <v>DIA</v>
          </cell>
          <cell r="E659">
            <v>1100</v>
          </cell>
          <cell r="F659">
            <v>0</v>
          </cell>
          <cell r="G659">
            <v>1100</v>
          </cell>
          <cell r="H659">
            <v>0</v>
          </cell>
        </row>
        <row r="660">
          <cell r="A660" t="str">
            <v>HERR02001</v>
          </cell>
          <cell r="B660" t="str">
            <v>Total/UND</v>
          </cell>
          <cell r="C660">
            <v>0.4</v>
          </cell>
          <cell r="D660">
            <v>0</v>
          </cell>
          <cell r="E660">
            <v>5552.5423728813566</v>
          </cell>
          <cell r="F660">
            <v>999.45762711864415</v>
          </cell>
          <cell r="G660">
            <v>13880.05</v>
          </cell>
          <cell r="H660">
            <v>979.75</v>
          </cell>
          <cell r="I660">
            <v>14859.8</v>
          </cell>
        </row>
        <row r="661">
          <cell r="A661" t="str">
            <v>HERR02002</v>
          </cell>
          <cell r="B661" t="str">
            <v>Pala cuadrada Tramontina (6 meses uso)</v>
          </cell>
          <cell r="C661">
            <v>0.4</v>
          </cell>
          <cell r="D661">
            <v>0</v>
          </cell>
          <cell r="E661">
            <v>514.40677966101703</v>
          </cell>
          <cell r="F661">
            <v>92.593220338983059</v>
          </cell>
          <cell r="G661">
            <v>0</v>
          </cell>
          <cell r="H661">
            <v>0</v>
          </cell>
        </row>
        <row r="662">
          <cell r="A662">
            <v>101.03000000000002</v>
          </cell>
          <cell r="B662" t="str">
            <v>LIGADO Y VACIADO CON LIGADORA Y WINCHE</v>
          </cell>
          <cell r="C662">
            <v>1</v>
          </cell>
          <cell r="D662" t="str">
            <v>M3</v>
          </cell>
          <cell r="E662">
            <v>0</v>
          </cell>
          <cell r="F662">
            <v>0</v>
          </cell>
          <cell r="G662">
            <v>1124.221111111111</v>
          </cell>
          <cell r="H662">
            <v>117.98999999999998</v>
          </cell>
          <cell r="I662">
            <v>1242.211111111111</v>
          </cell>
        </row>
        <row r="663">
          <cell r="A663">
            <v>0</v>
          </cell>
          <cell r="B663" t="str">
            <v>Ligado y vaciado con ligadora 2 fundas y winche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0</v>
          </cell>
          <cell r="B664" t="str">
            <v>Volumen Análisis</v>
          </cell>
          <cell r="C664">
            <v>18</v>
          </cell>
          <cell r="D664" t="str">
            <v>M3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0</v>
          </cell>
          <cell r="B665" t="str">
            <v xml:space="preserve">Rendimiento </v>
          </cell>
          <cell r="C665">
            <v>18</v>
          </cell>
          <cell r="D665" t="str">
            <v>M3/DIA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</row>
        <row r="666">
          <cell r="A666" t="str">
            <v>O01T1</v>
          </cell>
          <cell r="B666" t="str">
            <v>Materiales y Equipos</v>
          </cell>
          <cell r="C666">
            <v>1</v>
          </cell>
          <cell r="D666">
            <v>0</v>
          </cell>
          <cell r="E666">
            <v>1569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HERR02001</v>
          </cell>
          <cell r="B667" t="str">
            <v>Carretilla Surtek 5.5P3 (6 meses uso)</v>
          </cell>
          <cell r="C667">
            <v>0.4</v>
          </cell>
          <cell r="D667" t="str">
            <v>UND</v>
          </cell>
          <cell r="E667">
            <v>5552.5423728813566</v>
          </cell>
          <cell r="F667">
            <v>999.45762711864415</v>
          </cell>
          <cell r="G667">
            <v>2221.02</v>
          </cell>
          <cell r="H667">
            <v>399.78</v>
          </cell>
        </row>
        <row r="668">
          <cell r="A668" t="str">
            <v>HERR02002</v>
          </cell>
          <cell r="B668" t="str">
            <v>Pala cuadrada Tramontina (6 meses uso)</v>
          </cell>
          <cell r="C668">
            <v>0.4</v>
          </cell>
          <cell r="D668" t="str">
            <v>UND</v>
          </cell>
          <cell r="E668">
            <v>514.40677966101703</v>
          </cell>
          <cell r="F668">
            <v>92.593220338983059</v>
          </cell>
          <cell r="G668">
            <v>205.76</v>
          </cell>
          <cell r="H668">
            <v>37.04</v>
          </cell>
          <cell r="I668">
            <v>0</v>
          </cell>
        </row>
        <row r="669">
          <cell r="A669" t="str">
            <v>HERR02015</v>
          </cell>
          <cell r="B669" t="str">
            <v>Tanques plástico 55 gals. para agua (6 meses uso)</v>
          </cell>
          <cell r="C669">
            <v>0.2</v>
          </cell>
          <cell r="D669" t="str">
            <v>UND</v>
          </cell>
          <cell r="E669">
            <v>1101.6949152542375</v>
          </cell>
          <cell r="F669">
            <v>198.30508474576274</v>
          </cell>
          <cell r="G669">
            <v>220.34</v>
          </cell>
          <cell r="H669">
            <v>39.659999999999997</v>
          </cell>
        </row>
        <row r="670">
          <cell r="A670" t="str">
            <v>CARP001</v>
          </cell>
          <cell r="B670" t="str">
            <v>Tablones (2"x4"x10) en caminos 4 usos-4 und</v>
          </cell>
          <cell r="C670">
            <v>6.66</v>
          </cell>
          <cell r="D670" t="str">
            <v>PT</v>
          </cell>
          <cell r="E670">
            <v>101.69491525423729</v>
          </cell>
          <cell r="F670">
            <v>18.305084745762709</v>
          </cell>
          <cell r="G670">
            <v>677.29</v>
          </cell>
          <cell r="H670">
            <v>121.91</v>
          </cell>
        </row>
        <row r="671">
          <cell r="A671" t="str">
            <v>EQM001</v>
          </cell>
          <cell r="B671" t="str">
            <v>Alquiler Ligadora 2 Fundas</v>
          </cell>
          <cell r="C671">
            <v>1</v>
          </cell>
          <cell r="D671" t="str">
            <v>DIA</v>
          </cell>
          <cell r="E671">
            <v>2118.6440677966102</v>
          </cell>
          <cell r="F671">
            <v>381.35593220338984</v>
          </cell>
          <cell r="G671">
            <v>2118.64</v>
          </cell>
          <cell r="H671">
            <v>381.36</v>
          </cell>
          <cell r="I671">
            <v>14859.8</v>
          </cell>
        </row>
        <row r="672">
          <cell r="A672" t="str">
            <v>EQM002</v>
          </cell>
          <cell r="B672" t="str">
            <v>Alquiler Winche elevador 12m</v>
          </cell>
          <cell r="C672">
            <v>1</v>
          </cell>
          <cell r="D672" t="str">
            <v>DIA</v>
          </cell>
          <cell r="E672">
            <v>6355.9322033898306</v>
          </cell>
          <cell r="F672">
            <v>1144.0677966101696</v>
          </cell>
          <cell r="G672">
            <v>6355.93</v>
          </cell>
          <cell r="H672">
            <v>1144.07</v>
          </cell>
        </row>
        <row r="673">
          <cell r="A673">
            <v>101.03000000000002</v>
          </cell>
          <cell r="B673" t="str">
            <v>Mano de Obra</v>
          </cell>
          <cell r="C673">
            <v>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1242.211111111111</v>
          </cell>
        </row>
        <row r="674">
          <cell r="A674" t="str">
            <v>O01T1</v>
          </cell>
          <cell r="B674" t="str">
            <v>Capataz (T1)</v>
          </cell>
          <cell r="C674">
            <v>1</v>
          </cell>
          <cell r="D674" t="str">
            <v>DIA</v>
          </cell>
          <cell r="E674">
            <v>1569</v>
          </cell>
          <cell r="F674">
            <v>0</v>
          </cell>
          <cell r="G674">
            <v>1569</v>
          </cell>
          <cell r="H674">
            <v>0</v>
          </cell>
          <cell r="I674">
            <v>0</v>
          </cell>
        </row>
        <row r="675">
          <cell r="A675" t="str">
            <v>O06TC</v>
          </cell>
          <cell r="B675" t="str">
            <v>Palero de agregados (TC)</v>
          </cell>
          <cell r="C675">
            <v>2</v>
          </cell>
          <cell r="D675" t="str">
            <v>DIA</v>
          </cell>
          <cell r="E675">
            <v>721</v>
          </cell>
          <cell r="F675">
            <v>0</v>
          </cell>
          <cell r="G675">
            <v>1442</v>
          </cell>
          <cell r="H675">
            <v>0</v>
          </cell>
          <cell r="I675">
            <v>0</v>
          </cell>
        </row>
        <row r="676">
          <cell r="A676" t="str">
            <v>O06TC</v>
          </cell>
          <cell r="B676" t="str">
            <v>Cementero/Aguatero (TC)</v>
          </cell>
          <cell r="C676">
            <v>2</v>
          </cell>
          <cell r="D676" t="str">
            <v>DIA</v>
          </cell>
          <cell r="E676">
            <v>721</v>
          </cell>
          <cell r="F676">
            <v>0</v>
          </cell>
          <cell r="G676">
            <v>1442</v>
          </cell>
          <cell r="H676">
            <v>0</v>
          </cell>
          <cell r="I676">
            <v>0</v>
          </cell>
        </row>
        <row r="677">
          <cell r="A677" t="str">
            <v>O06TC</v>
          </cell>
          <cell r="B677" t="str">
            <v>Carretilleros (TC)</v>
          </cell>
          <cell r="C677">
            <v>4</v>
          </cell>
          <cell r="D677" t="str">
            <v>DIA</v>
          </cell>
          <cell r="E677">
            <v>721</v>
          </cell>
          <cell r="F677">
            <v>0</v>
          </cell>
          <cell r="G677">
            <v>2884</v>
          </cell>
          <cell r="H677">
            <v>0</v>
          </cell>
        </row>
        <row r="678">
          <cell r="A678" t="str">
            <v>O04T3</v>
          </cell>
          <cell r="B678" t="str">
            <v>Vaciador - Terminador (T3)</v>
          </cell>
          <cell r="C678">
            <v>1</v>
          </cell>
          <cell r="D678" t="str">
            <v>DIA</v>
          </cell>
          <cell r="E678">
            <v>1100</v>
          </cell>
          <cell r="F678">
            <v>0</v>
          </cell>
          <cell r="G678">
            <v>1100</v>
          </cell>
          <cell r="H678">
            <v>0</v>
          </cell>
        </row>
        <row r="679">
          <cell r="A679" t="str">
            <v>HERR02002</v>
          </cell>
          <cell r="B679" t="str">
            <v>Total/UND</v>
          </cell>
          <cell r="C679">
            <v>0.4</v>
          </cell>
          <cell r="D679">
            <v>0</v>
          </cell>
          <cell r="E679">
            <v>514.40677966101703</v>
          </cell>
          <cell r="F679">
            <v>92.593220338983059</v>
          </cell>
          <cell r="G679">
            <v>20235.98</v>
          </cell>
          <cell r="H679">
            <v>2123.8199999999997</v>
          </cell>
          <cell r="I679">
            <v>22359.8</v>
          </cell>
        </row>
        <row r="680">
          <cell r="A680" t="str">
            <v>HERR02015</v>
          </cell>
          <cell r="B680" t="str">
            <v>Tanques plástico 55 gals. para agua (6 meses uso)</v>
          </cell>
          <cell r="C680">
            <v>0.2</v>
          </cell>
          <cell r="D680">
            <v>0</v>
          </cell>
          <cell r="E680">
            <v>1101.6949152542375</v>
          </cell>
          <cell r="F680">
            <v>198.30508474576274</v>
          </cell>
          <cell r="G680">
            <v>0</v>
          </cell>
          <cell r="H680">
            <v>0</v>
          </cell>
        </row>
        <row r="681">
          <cell r="A681">
            <v>102</v>
          </cell>
          <cell r="B681" t="str">
            <v>HORMIGONES SIMPLES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</row>
        <row r="682">
          <cell r="A682">
            <v>102.01</v>
          </cell>
          <cell r="B682" t="str">
            <v>HORMIGON 1:3:5 LIGADO A MANO</v>
          </cell>
          <cell r="C682">
            <v>1</v>
          </cell>
          <cell r="D682" t="str">
            <v>M3</v>
          </cell>
          <cell r="E682">
            <v>0</v>
          </cell>
          <cell r="F682">
            <v>0</v>
          </cell>
          <cell r="G682">
            <v>4702.32</v>
          </cell>
          <cell r="H682">
            <v>700.87</v>
          </cell>
          <cell r="I682">
            <v>5403.19</v>
          </cell>
        </row>
        <row r="683">
          <cell r="A683">
            <v>0</v>
          </cell>
          <cell r="B683" t="str">
            <v>Hormigón simple 1:3:5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</row>
        <row r="684">
          <cell r="A684">
            <v>0</v>
          </cell>
          <cell r="B684" t="str">
            <v>Volumen Análisis</v>
          </cell>
          <cell r="C684">
            <v>1</v>
          </cell>
          <cell r="D684" t="str">
            <v>M3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A685" t="str">
            <v>O01T1</v>
          </cell>
          <cell r="B685" t="str">
            <v>Materiales y Equipos</v>
          </cell>
          <cell r="C685">
            <v>1</v>
          </cell>
          <cell r="D685">
            <v>0</v>
          </cell>
          <cell r="E685">
            <v>1569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CE003</v>
          </cell>
          <cell r="B686" t="str">
            <v>Cemento Gris 94 lbs. Tipo Portland</v>
          </cell>
          <cell r="C686">
            <v>6.5</v>
          </cell>
          <cell r="D686" t="str">
            <v>FDA</v>
          </cell>
          <cell r="E686">
            <v>338.98305084745766</v>
          </cell>
          <cell r="F686">
            <v>61.016949152542374</v>
          </cell>
          <cell r="G686">
            <v>2203.39</v>
          </cell>
          <cell r="H686">
            <v>396.61</v>
          </cell>
        </row>
        <row r="687">
          <cell r="A687" t="str">
            <v>AGR001</v>
          </cell>
          <cell r="B687" t="str">
            <v>Arena Itabo gruesa lavada</v>
          </cell>
          <cell r="C687">
            <v>0.52</v>
          </cell>
          <cell r="D687" t="str">
            <v>M3E</v>
          </cell>
          <cell r="E687">
            <v>1101.6949152542375</v>
          </cell>
          <cell r="F687">
            <v>198.30508474576274</v>
          </cell>
          <cell r="G687">
            <v>572.88</v>
          </cell>
          <cell r="H687">
            <v>103.12</v>
          </cell>
        </row>
        <row r="688">
          <cell r="A688" t="str">
            <v>AGR005</v>
          </cell>
          <cell r="B688" t="str">
            <v>Grava 3/4"</v>
          </cell>
          <cell r="C688">
            <v>0.86</v>
          </cell>
          <cell r="D688" t="str">
            <v>M3E</v>
          </cell>
          <cell r="E688">
            <v>932.20338983050851</v>
          </cell>
          <cell r="F688">
            <v>167.79661016949152</v>
          </cell>
          <cell r="G688">
            <v>801.69</v>
          </cell>
          <cell r="H688">
            <v>144.31</v>
          </cell>
        </row>
        <row r="689">
          <cell r="A689" t="str">
            <v>AGR015</v>
          </cell>
          <cell r="B689" t="str">
            <v>Agua</v>
          </cell>
          <cell r="C689">
            <v>60</v>
          </cell>
          <cell r="D689" t="str">
            <v>GL</v>
          </cell>
          <cell r="E689">
            <v>1.0593220338983051</v>
          </cell>
          <cell r="F689">
            <v>0.19067796610169491</v>
          </cell>
          <cell r="G689">
            <v>63.56</v>
          </cell>
          <cell r="H689">
            <v>11.44</v>
          </cell>
          <cell r="I689">
            <v>0</v>
          </cell>
        </row>
        <row r="690">
          <cell r="A690">
            <v>0</v>
          </cell>
          <cell r="B690" t="str">
            <v>Mano de Obra</v>
          </cell>
          <cell r="C690">
            <v>0</v>
          </cell>
          <cell r="D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101.01</v>
          </cell>
          <cell r="B691" t="str">
            <v>Ligado y vaciado a mano</v>
          </cell>
          <cell r="C691">
            <v>1</v>
          </cell>
          <cell r="D691" t="str">
            <v>M3</v>
          </cell>
          <cell r="E691">
            <v>1060.7985714285714</v>
          </cell>
          <cell r="F691">
            <v>45.387142857142855</v>
          </cell>
          <cell r="G691">
            <v>1060.8</v>
          </cell>
          <cell r="H691">
            <v>45.39</v>
          </cell>
        </row>
        <row r="692">
          <cell r="A692">
            <v>102</v>
          </cell>
          <cell r="B692" t="str">
            <v>Total/UND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4702.32</v>
          </cell>
          <cell r="H692">
            <v>700.87</v>
          </cell>
          <cell r="I692">
            <v>5403.19</v>
          </cell>
        </row>
        <row r="693">
          <cell r="A693">
            <v>102.01</v>
          </cell>
          <cell r="B693" t="str">
            <v>HORMIGON 1:3:5 LIGADO A MANO</v>
          </cell>
          <cell r="C693">
            <v>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5796.1900000000005</v>
          </cell>
        </row>
        <row r="694">
          <cell r="A694">
            <v>102.02000000000001</v>
          </cell>
          <cell r="B694" t="str">
            <v>HORMIGON 1:3:5 CON LIGADORA</v>
          </cell>
          <cell r="C694">
            <v>1</v>
          </cell>
          <cell r="D694" t="str">
            <v>M3</v>
          </cell>
          <cell r="E694">
            <v>0</v>
          </cell>
          <cell r="F694">
            <v>0</v>
          </cell>
          <cell r="G694">
            <v>4412.63</v>
          </cell>
          <cell r="H694">
            <v>709.91</v>
          </cell>
          <cell r="I694">
            <v>5122.54</v>
          </cell>
        </row>
        <row r="695">
          <cell r="A695">
            <v>0</v>
          </cell>
          <cell r="B695" t="str">
            <v>Hormigón simple 1:3:5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A696">
            <v>0</v>
          </cell>
          <cell r="B696" t="str">
            <v>Volumen Análisis</v>
          </cell>
          <cell r="C696">
            <v>1</v>
          </cell>
          <cell r="D696" t="str">
            <v>M3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A697" t="str">
            <v>CE003</v>
          </cell>
          <cell r="B697" t="str">
            <v>Materiales y Equipos</v>
          </cell>
          <cell r="C697">
            <v>6.5</v>
          </cell>
          <cell r="D697">
            <v>0</v>
          </cell>
          <cell r="E697">
            <v>364.40677966101697</v>
          </cell>
          <cell r="F697">
            <v>65.593220338983059</v>
          </cell>
          <cell r="G697">
            <v>0</v>
          </cell>
          <cell r="H697">
            <v>0</v>
          </cell>
        </row>
        <row r="698">
          <cell r="A698" t="str">
            <v>CE003</v>
          </cell>
          <cell r="B698" t="str">
            <v>Cemento Gris 94 lbs. Tipo Portland</v>
          </cell>
          <cell r="C698">
            <v>6.5</v>
          </cell>
          <cell r="D698" t="str">
            <v>FDA</v>
          </cell>
          <cell r="E698">
            <v>338.98305084745766</v>
          </cell>
          <cell r="F698">
            <v>61.016949152542374</v>
          </cell>
          <cell r="G698">
            <v>2203.39</v>
          </cell>
          <cell r="H698">
            <v>396.61</v>
          </cell>
        </row>
        <row r="699">
          <cell r="A699" t="str">
            <v>AGR001</v>
          </cell>
          <cell r="B699" t="str">
            <v>Arena Itabo gruesa lavada</v>
          </cell>
          <cell r="C699">
            <v>0.52</v>
          </cell>
          <cell r="D699" t="str">
            <v>M3E</v>
          </cell>
          <cell r="E699">
            <v>1101.6949152542375</v>
          </cell>
          <cell r="F699">
            <v>198.30508474576274</v>
          </cell>
          <cell r="G699">
            <v>572.88</v>
          </cell>
          <cell r="H699">
            <v>103.12</v>
          </cell>
        </row>
        <row r="700">
          <cell r="A700" t="str">
            <v>AGR005</v>
          </cell>
          <cell r="B700" t="str">
            <v>Grava 3/4"</v>
          </cell>
          <cell r="C700">
            <v>0.86</v>
          </cell>
          <cell r="D700" t="str">
            <v>M3E</v>
          </cell>
          <cell r="E700">
            <v>932.20338983050851</v>
          </cell>
          <cell r="F700">
            <v>167.79661016949152</v>
          </cell>
          <cell r="G700">
            <v>801.69</v>
          </cell>
          <cell r="H700">
            <v>144.31</v>
          </cell>
          <cell r="I700">
            <v>0</v>
          </cell>
        </row>
        <row r="701">
          <cell r="A701" t="str">
            <v>AGR015</v>
          </cell>
          <cell r="B701" t="str">
            <v>Agua</v>
          </cell>
          <cell r="C701">
            <v>60</v>
          </cell>
          <cell r="D701" t="str">
            <v>GL</v>
          </cell>
          <cell r="E701">
            <v>1.0593220338983051</v>
          </cell>
          <cell r="F701">
            <v>0.19067796610169491</v>
          </cell>
          <cell r="G701">
            <v>63.56</v>
          </cell>
          <cell r="H701">
            <v>11.44</v>
          </cell>
          <cell r="I701">
            <v>0</v>
          </cell>
        </row>
        <row r="702">
          <cell r="A702">
            <v>101.01</v>
          </cell>
          <cell r="B702" t="str">
            <v>Mano de Obra</v>
          </cell>
          <cell r="C702">
            <v>1</v>
          </cell>
          <cell r="D702">
            <v>0</v>
          </cell>
          <cell r="E702">
            <v>1060.7985714285714</v>
          </cell>
          <cell r="F702">
            <v>45.387142857142855</v>
          </cell>
          <cell r="G702">
            <v>0</v>
          </cell>
          <cell r="H702">
            <v>0</v>
          </cell>
        </row>
        <row r="703">
          <cell r="A703">
            <v>101.02000000000001</v>
          </cell>
          <cell r="B703" t="str">
            <v>Ligado y vaciado con ligadora</v>
          </cell>
          <cell r="C703">
            <v>1</v>
          </cell>
          <cell r="D703" t="str">
            <v>M3</v>
          </cell>
          <cell r="E703">
            <v>771.11388888888882</v>
          </cell>
          <cell r="F703">
            <v>54.430555555555557</v>
          </cell>
          <cell r="G703">
            <v>771.11</v>
          </cell>
          <cell r="H703">
            <v>54.43</v>
          </cell>
          <cell r="I703">
            <v>5796.1900000000005</v>
          </cell>
        </row>
        <row r="704">
          <cell r="B704" t="str">
            <v>Total/UND</v>
          </cell>
          <cell r="D704">
            <v>0</v>
          </cell>
          <cell r="G704">
            <v>4412.63</v>
          </cell>
          <cell r="H704">
            <v>709.91</v>
          </cell>
          <cell r="I704">
            <v>5122.54</v>
          </cell>
        </row>
        <row r="705">
          <cell r="A705">
            <v>102.02000000000001</v>
          </cell>
          <cell r="B705" t="str">
            <v>HORMIGON 1:3:5 CON LIGADORA</v>
          </cell>
          <cell r="C705">
            <v>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5515.54</v>
          </cell>
        </row>
        <row r="706">
          <cell r="A706">
            <v>102.03000000000002</v>
          </cell>
          <cell r="B706" t="str">
            <v>HORMIGON 1:3:5 CON LIGADORA Y WINCHE</v>
          </cell>
          <cell r="C706">
            <v>1</v>
          </cell>
          <cell r="D706" t="str">
            <v>M3</v>
          </cell>
          <cell r="E706">
            <v>0</v>
          </cell>
          <cell r="F706">
            <v>0</v>
          </cell>
          <cell r="G706">
            <v>4803.04</v>
          </cell>
          <cell r="H706">
            <v>780.18000000000006</v>
          </cell>
          <cell r="I706">
            <v>5583.22</v>
          </cell>
        </row>
        <row r="707">
          <cell r="A707">
            <v>0</v>
          </cell>
          <cell r="B707" t="str">
            <v>Hormigón simple 1:3:5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</row>
        <row r="708">
          <cell r="A708">
            <v>0</v>
          </cell>
          <cell r="B708" t="str">
            <v>Volumen Análisis</v>
          </cell>
          <cell r="C708">
            <v>1</v>
          </cell>
          <cell r="D708" t="str">
            <v>M3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 t="str">
            <v>CE003</v>
          </cell>
          <cell r="B709" t="str">
            <v>Materiales y Equipos</v>
          </cell>
          <cell r="C709">
            <v>6.5</v>
          </cell>
          <cell r="D709">
            <v>0</v>
          </cell>
          <cell r="E709">
            <v>364.40677966101697</v>
          </cell>
          <cell r="F709">
            <v>65.593220338983059</v>
          </cell>
          <cell r="G709">
            <v>0</v>
          </cell>
          <cell r="H709">
            <v>0</v>
          </cell>
        </row>
        <row r="710">
          <cell r="A710" t="str">
            <v>CE003</v>
          </cell>
          <cell r="B710" t="str">
            <v>Cemento Gris 94 lbs. Tipo Portland</v>
          </cell>
          <cell r="C710">
            <v>6.5</v>
          </cell>
          <cell r="D710" t="str">
            <v>FDA</v>
          </cell>
          <cell r="E710">
            <v>338.98305084745766</v>
          </cell>
          <cell r="F710">
            <v>61.016949152542374</v>
          </cell>
          <cell r="G710">
            <v>2203.39</v>
          </cell>
          <cell r="H710">
            <v>396.61</v>
          </cell>
        </row>
        <row r="711">
          <cell r="A711" t="str">
            <v>AGR001</v>
          </cell>
          <cell r="B711" t="str">
            <v>Arena Itabo gruesa lavada</v>
          </cell>
          <cell r="C711">
            <v>0.52</v>
          </cell>
          <cell r="D711" t="str">
            <v>M3E</v>
          </cell>
          <cell r="E711">
            <v>1186.44</v>
          </cell>
          <cell r="F711">
            <v>213.5592</v>
          </cell>
          <cell r="G711">
            <v>616.95000000000005</v>
          </cell>
          <cell r="H711">
            <v>111.05</v>
          </cell>
        </row>
        <row r="712">
          <cell r="A712" t="str">
            <v>AGR005</v>
          </cell>
          <cell r="B712" t="str">
            <v>Grava 3/4"</v>
          </cell>
          <cell r="C712">
            <v>0.86</v>
          </cell>
          <cell r="D712" t="str">
            <v>M3E</v>
          </cell>
          <cell r="E712">
            <v>911.02</v>
          </cell>
          <cell r="F712">
            <v>163.9836</v>
          </cell>
          <cell r="G712">
            <v>783.48</v>
          </cell>
          <cell r="H712">
            <v>141.03</v>
          </cell>
        </row>
        <row r="713">
          <cell r="A713" t="str">
            <v>AGR015</v>
          </cell>
          <cell r="B713" t="str">
            <v>Agua</v>
          </cell>
          <cell r="C713">
            <v>60</v>
          </cell>
          <cell r="D713" t="str">
            <v>GL</v>
          </cell>
          <cell r="E713">
            <v>1.25</v>
          </cell>
          <cell r="F713">
            <v>0.22499999999999998</v>
          </cell>
          <cell r="G713">
            <v>75</v>
          </cell>
          <cell r="H713">
            <v>13.5</v>
          </cell>
        </row>
        <row r="714">
          <cell r="A714">
            <v>101.02000000000001</v>
          </cell>
          <cell r="B714" t="str">
            <v>Mano de Obra</v>
          </cell>
          <cell r="C714">
            <v>1</v>
          </cell>
          <cell r="D714">
            <v>0</v>
          </cell>
          <cell r="E714">
            <v>771.11388888888882</v>
          </cell>
          <cell r="F714">
            <v>54.430555555555557</v>
          </cell>
          <cell r="G714">
            <v>0</v>
          </cell>
          <cell r="H714">
            <v>0</v>
          </cell>
        </row>
        <row r="715">
          <cell r="A715">
            <v>101.03000000000002</v>
          </cell>
          <cell r="B715" t="str">
            <v>Ligado y vaciado con ligadora y Winche</v>
          </cell>
          <cell r="C715">
            <v>1</v>
          </cell>
          <cell r="D715" t="str">
            <v>M3</v>
          </cell>
          <cell r="E715">
            <v>1124.221111111111</v>
          </cell>
          <cell r="F715">
            <v>117.98999999999998</v>
          </cell>
          <cell r="G715">
            <v>1124.22</v>
          </cell>
          <cell r="H715">
            <v>117.99</v>
          </cell>
          <cell r="I715">
            <v>5515.54</v>
          </cell>
        </row>
        <row r="716">
          <cell r="B716" t="str">
            <v>Total/UND</v>
          </cell>
          <cell r="D716">
            <v>0</v>
          </cell>
          <cell r="G716">
            <v>4803.04</v>
          </cell>
          <cell r="H716">
            <v>780.18000000000006</v>
          </cell>
          <cell r="I716">
            <v>5583.22</v>
          </cell>
        </row>
        <row r="717">
          <cell r="A717">
            <v>102.03000000000002</v>
          </cell>
          <cell r="B717" t="str">
            <v>HORMIGON 1:3:5 CON LIGADORA Y WINCHE</v>
          </cell>
          <cell r="C717">
            <v>1</v>
          </cell>
          <cell r="D717" t="str">
            <v>M3</v>
          </cell>
          <cell r="E717">
            <v>0</v>
          </cell>
          <cell r="F717">
            <v>0</v>
          </cell>
          <cell r="G717">
            <v>4968.29</v>
          </cell>
          <cell r="H717">
            <v>809.93</v>
          </cell>
          <cell r="I717">
            <v>5778.22</v>
          </cell>
        </row>
        <row r="718">
          <cell r="A718">
            <v>102.04000000000002</v>
          </cell>
          <cell r="B718" t="str">
            <v>HORMIGON 1:2:4 LIGADO A MANO</v>
          </cell>
          <cell r="C718">
            <v>1</v>
          </cell>
          <cell r="D718" t="str">
            <v>M3</v>
          </cell>
          <cell r="E718">
            <v>0</v>
          </cell>
          <cell r="F718">
            <v>0</v>
          </cell>
          <cell r="G718">
            <v>5170.96</v>
          </cell>
          <cell r="H718">
            <v>785.23</v>
          </cell>
          <cell r="I718">
            <v>5956.1900000000005</v>
          </cell>
        </row>
        <row r="719">
          <cell r="A719">
            <v>0</v>
          </cell>
          <cell r="B719" t="str">
            <v>Hormigón simple 1:2:4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A720">
            <v>0</v>
          </cell>
          <cell r="B720" t="str">
            <v>Volumen Análisis</v>
          </cell>
          <cell r="C720">
            <v>1</v>
          </cell>
          <cell r="D720" t="str">
            <v>M3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</row>
        <row r="721">
          <cell r="A721">
            <v>0</v>
          </cell>
          <cell r="B721" t="str">
            <v>Materiales y Equipos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A722" t="str">
            <v>CE003</v>
          </cell>
          <cell r="B722" t="str">
            <v>Cemento Gris 94 lbs. Tipo Portland</v>
          </cell>
          <cell r="C722">
            <v>8</v>
          </cell>
          <cell r="D722" t="str">
            <v>FDA</v>
          </cell>
          <cell r="E722">
            <v>338.98305084745766</v>
          </cell>
          <cell r="F722">
            <v>61.016949152542374</v>
          </cell>
          <cell r="G722">
            <v>2711.86</v>
          </cell>
          <cell r="H722">
            <v>488.14</v>
          </cell>
        </row>
        <row r="723">
          <cell r="A723" t="str">
            <v>AGR001</v>
          </cell>
          <cell r="B723" t="str">
            <v>Arena Itabo gruesa lavada</v>
          </cell>
          <cell r="C723">
            <v>0.45</v>
          </cell>
          <cell r="D723" t="str">
            <v>M3E</v>
          </cell>
          <cell r="E723">
            <v>1101.6949152542375</v>
          </cell>
          <cell r="F723">
            <v>198.30508474576274</v>
          </cell>
          <cell r="G723">
            <v>495.76</v>
          </cell>
          <cell r="H723">
            <v>89.24</v>
          </cell>
        </row>
        <row r="724">
          <cell r="A724" t="str">
            <v>AGR005</v>
          </cell>
          <cell r="B724" t="str">
            <v>Grava 3/4"</v>
          </cell>
          <cell r="C724">
            <v>0.9</v>
          </cell>
          <cell r="D724" t="str">
            <v>M3E</v>
          </cell>
          <cell r="E724">
            <v>932.20338983050851</v>
          </cell>
          <cell r="F724">
            <v>167.79661016949152</v>
          </cell>
          <cell r="G724">
            <v>838.98</v>
          </cell>
          <cell r="H724">
            <v>151.02000000000001</v>
          </cell>
        </row>
        <row r="725">
          <cell r="A725" t="str">
            <v>AGR015</v>
          </cell>
          <cell r="B725" t="str">
            <v>Agua</v>
          </cell>
          <cell r="C725">
            <v>60</v>
          </cell>
          <cell r="D725" t="str">
            <v>GL</v>
          </cell>
          <cell r="E725">
            <v>1.0593220338983051</v>
          </cell>
          <cell r="F725">
            <v>0.19067796610169491</v>
          </cell>
          <cell r="G725">
            <v>63.56</v>
          </cell>
          <cell r="H725">
            <v>11.44</v>
          </cell>
        </row>
        <row r="726">
          <cell r="A726">
            <v>101.03000000000002</v>
          </cell>
          <cell r="B726" t="str">
            <v>Mano de Obra</v>
          </cell>
          <cell r="C726">
            <v>1</v>
          </cell>
          <cell r="D726">
            <v>0</v>
          </cell>
          <cell r="E726">
            <v>1124.221111111111</v>
          </cell>
          <cell r="F726">
            <v>117.98999999999998</v>
          </cell>
          <cell r="G726">
            <v>0</v>
          </cell>
          <cell r="H726">
            <v>0</v>
          </cell>
        </row>
        <row r="727">
          <cell r="A727">
            <v>101.01</v>
          </cell>
          <cell r="B727" t="str">
            <v>Ligado y vaciado a mano</v>
          </cell>
          <cell r="C727">
            <v>1</v>
          </cell>
          <cell r="D727" t="str">
            <v>M3</v>
          </cell>
          <cell r="E727">
            <v>1060.7985714285714</v>
          </cell>
          <cell r="F727">
            <v>45.387142857142855</v>
          </cell>
          <cell r="G727">
            <v>1060.8</v>
          </cell>
          <cell r="H727">
            <v>45.39</v>
          </cell>
          <cell r="I727">
            <v>5778.22</v>
          </cell>
        </row>
        <row r="728">
          <cell r="B728" t="str">
            <v>Total/UND</v>
          </cell>
          <cell r="D728">
            <v>0</v>
          </cell>
          <cell r="G728">
            <v>5170.96</v>
          </cell>
          <cell r="H728">
            <v>785.23</v>
          </cell>
          <cell r="I728">
            <v>5956.1900000000005</v>
          </cell>
        </row>
        <row r="729">
          <cell r="A729">
            <v>102.04000000000002</v>
          </cell>
          <cell r="B729" t="str">
            <v>HORMIGON 1:2:4 LIGADO A MANO</v>
          </cell>
          <cell r="C729">
            <v>1</v>
          </cell>
          <cell r="D729" t="str">
            <v>M3</v>
          </cell>
          <cell r="E729">
            <v>0</v>
          </cell>
          <cell r="F729">
            <v>0</v>
          </cell>
          <cell r="G729">
            <v>5545.97</v>
          </cell>
          <cell r="H729">
            <v>852.72</v>
          </cell>
          <cell r="I729">
            <v>6398.6900000000005</v>
          </cell>
        </row>
        <row r="730">
          <cell r="A730">
            <v>102.05000000000003</v>
          </cell>
          <cell r="B730" t="str">
            <v>HORMIGON 1:2:4 CON LIGADORA</v>
          </cell>
          <cell r="C730">
            <v>1</v>
          </cell>
          <cell r="D730" t="str">
            <v>M3</v>
          </cell>
          <cell r="E730">
            <v>0</v>
          </cell>
          <cell r="F730">
            <v>0</v>
          </cell>
          <cell r="G730">
            <v>4881.2699999999995</v>
          </cell>
          <cell r="H730">
            <v>794.27</v>
          </cell>
          <cell r="I730">
            <v>5675.5399999999991</v>
          </cell>
        </row>
        <row r="731">
          <cell r="A731">
            <v>0</v>
          </cell>
          <cell r="B731" t="str">
            <v>Hormigón simple 1:2:4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</row>
        <row r="732">
          <cell r="A732">
            <v>0</v>
          </cell>
          <cell r="B732" t="str">
            <v>Volumen Análisis</v>
          </cell>
          <cell r="C732">
            <v>1</v>
          </cell>
          <cell r="D732" t="str">
            <v>M3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A733" t="str">
            <v>CE003</v>
          </cell>
          <cell r="B733" t="str">
            <v>Materiales y Equipos</v>
          </cell>
          <cell r="C733">
            <v>8</v>
          </cell>
          <cell r="D733">
            <v>0</v>
          </cell>
          <cell r="E733">
            <v>364.40677966101697</v>
          </cell>
          <cell r="F733">
            <v>65.593220338983059</v>
          </cell>
          <cell r="G733">
            <v>0</v>
          </cell>
          <cell r="H733">
            <v>0</v>
          </cell>
        </row>
        <row r="734">
          <cell r="A734" t="str">
            <v>CE003</v>
          </cell>
          <cell r="B734" t="str">
            <v>Cemento Gris 94 lbs. Tipo Portland</v>
          </cell>
          <cell r="C734">
            <v>8</v>
          </cell>
          <cell r="D734" t="str">
            <v>FDA</v>
          </cell>
          <cell r="E734">
            <v>338.98305084745766</v>
          </cell>
          <cell r="F734">
            <v>61.016949152542374</v>
          </cell>
          <cell r="G734">
            <v>2711.86</v>
          </cell>
          <cell r="H734">
            <v>488.14</v>
          </cell>
        </row>
        <row r="735">
          <cell r="A735" t="str">
            <v>AGR001</v>
          </cell>
          <cell r="B735" t="str">
            <v>Arena Itabo gruesa lavada</v>
          </cell>
          <cell r="C735">
            <v>0.45</v>
          </cell>
          <cell r="D735" t="str">
            <v>M3E</v>
          </cell>
          <cell r="E735">
            <v>1101.6949152542375</v>
          </cell>
          <cell r="F735">
            <v>198.30508474576274</v>
          </cell>
          <cell r="G735">
            <v>495.76</v>
          </cell>
          <cell r="H735">
            <v>89.24</v>
          </cell>
        </row>
        <row r="736">
          <cell r="A736" t="str">
            <v>AGR005</v>
          </cell>
          <cell r="B736" t="str">
            <v>Grava 3/4"</v>
          </cell>
          <cell r="C736">
            <v>0.9</v>
          </cell>
          <cell r="D736" t="str">
            <v>M3E</v>
          </cell>
          <cell r="E736">
            <v>932.20338983050851</v>
          </cell>
          <cell r="F736">
            <v>167.79661016949152</v>
          </cell>
          <cell r="G736">
            <v>838.98</v>
          </cell>
          <cell r="H736">
            <v>151.02000000000001</v>
          </cell>
        </row>
        <row r="737">
          <cell r="A737" t="str">
            <v>AGR015</v>
          </cell>
          <cell r="B737" t="str">
            <v>Agua</v>
          </cell>
          <cell r="C737">
            <v>60</v>
          </cell>
          <cell r="D737" t="str">
            <v>GL</v>
          </cell>
          <cell r="E737">
            <v>1.0593220338983051</v>
          </cell>
          <cell r="F737">
            <v>0.19067796610169491</v>
          </cell>
          <cell r="G737">
            <v>63.56</v>
          </cell>
          <cell r="H737">
            <v>11.44</v>
          </cell>
        </row>
        <row r="738">
          <cell r="A738">
            <v>101.01</v>
          </cell>
          <cell r="B738" t="str">
            <v>Mano de Obra</v>
          </cell>
          <cell r="C738">
            <v>1</v>
          </cell>
          <cell r="D738">
            <v>0</v>
          </cell>
          <cell r="E738">
            <v>1060.7985714285714</v>
          </cell>
          <cell r="F738">
            <v>45.387142857142855</v>
          </cell>
          <cell r="G738">
            <v>0</v>
          </cell>
          <cell r="H738">
            <v>0</v>
          </cell>
        </row>
        <row r="739">
          <cell r="A739">
            <v>101.02000000000001</v>
          </cell>
          <cell r="B739" t="str">
            <v>Ligado y vaciado con ligadora</v>
          </cell>
          <cell r="C739">
            <v>1</v>
          </cell>
          <cell r="D739" t="str">
            <v>M3</v>
          </cell>
          <cell r="E739">
            <v>771.11388888888882</v>
          </cell>
          <cell r="F739">
            <v>54.430555555555557</v>
          </cell>
          <cell r="G739">
            <v>771.11</v>
          </cell>
          <cell r="H739">
            <v>54.43</v>
          </cell>
          <cell r="I739">
            <v>6398.6900000000005</v>
          </cell>
        </row>
        <row r="740">
          <cell r="B740" t="str">
            <v>Total/UND</v>
          </cell>
          <cell r="D740">
            <v>0</v>
          </cell>
          <cell r="G740">
            <v>4881.2699999999995</v>
          </cell>
          <cell r="H740">
            <v>794.27</v>
          </cell>
          <cell r="I740">
            <v>5675.5399999999991</v>
          </cell>
        </row>
        <row r="741">
          <cell r="A741">
            <v>102.05000000000003</v>
          </cell>
          <cell r="B741" t="str">
            <v>HORMIGON 1:2:4 CON LIGADORA</v>
          </cell>
          <cell r="C741">
            <v>1</v>
          </cell>
          <cell r="D741" t="str">
            <v>M3</v>
          </cell>
          <cell r="E741">
            <v>0</v>
          </cell>
          <cell r="F741">
            <v>0</v>
          </cell>
          <cell r="G741">
            <v>5256.28</v>
          </cell>
          <cell r="H741">
            <v>861.76</v>
          </cell>
          <cell r="I741">
            <v>6118.04</v>
          </cell>
        </row>
        <row r="742">
          <cell r="A742">
            <v>102.06000000000003</v>
          </cell>
          <cell r="B742" t="str">
            <v>HORMIGON 1:2:4 CON LIGADORA Y WINCHE</v>
          </cell>
          <cell r="C742">
            <v>1</v>
          </cell>
          <cell r="D742" t="str">
            <v>M3</v>
          </cell>
          <cell r="E742">
            <v>0</v>
          </cell>
          <cell r="F742">
            <v>0</v>
          </cell>
          <cell r="G742">
            <v>5234.38</v>
          </cell>
          <cell r="H742">
            <v>857.83</v>
          </cell>
          <cell r="I742">
            <v>6092.21</v>
          </cell>
        </row>
        <row r="743">
          <cell r="A743">
            <v>0</v>
          </cell>
          <cell r="B743" t="str">
            <v>Hormigón simple 1:2:4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</row>
        <row r="744">
          <cell r="A744">
            <v>0</v>
          </cell>
          <cell r="B744" t="str">
            <v>Volumen Análisis</v>
          </cell>
          <cell r="C744">
            <v>1</v>
          </cell>
          <cell r="D744" t="str">
            <v>M3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</row>
        <row r="745">
          <cell r="A745" t="str">
            <v>CE003</v>
          </cell>
          <cell r="B745" t="str">
            <v>Materiales y Equipos</v>
          </cell>
          <cell r="C745">
            <v>8</v>
          </cell>
          <cell r="D745">
            <v>0</v>
          </cell>
          <cell r="E745">
            <v>364.40677966101697</v>
          </cell>
          <cell r="F745">
            <v>65.593220338983059</v>
          </cell>
          <cell r="G745">
            <v>0</v>
          </cell>
          <cell r="H745">
            <v>0</v>
          </cell>
        </row>
        <row r="746">
          <cell r="A746" t="str">
            <v>CE003</v>
          </cell>
          <cell r="B746" t="str">
            <v>Cemento Gris 94 lbs. Tipo Portland</v>
          </cell>
          <cell r="C746">
            <v>8</v>
          </cell>
          <cell r="D746" t="str">
            <v>FDA</v>
          </cell>
          <cell r="E746">
            <v>338.98305084745766</v>
          </cell>
          <cell r="F746">
            <v>61.016949152542374</v>
          </cell>
          <cell r="G746">
            <v>2711.86</v>
          </cell>
          <cell r="H746">
            <v>488.14</v>
          </cell>
        </row>
        <row r="747">
          <cell r="A747" t="str">
            <v>AGR001</v>
          </cell>
          <cell r="B747" t="str">
            <v>Arena Itabo gruesa lavada</v>
          </cell>
          <cell r="C747">
            <v>0.45</v>
          </cell>
          <cell r="D747" t="str">
            <v>M3E</v>
          </cell>
          <cell r="E747">
            <v>1101.6949152542375</v>
          </cell>
          <cell r="F747">
            <v>198.30508474576274</v>
          </cell>
          <cell r="G747">
            <v>495.76</v>
          </cell>
          <cell r="H747">
            <v>89.24</v>
          </cell>
        </row>
        <row r="748">
          <cell r="A748" t="str">
            <v>AGR005</v>
          </cell>
          <cell r="B748" t="str">
            <v>Grava 3/4"</v>
          </cell>
          <cell r="C748">
            <v>0.9</v>
          </cell>
          <cell r="D748" t="str">
            <v>M3E</v>
          </cell>
          <cell r="E748">
            <v>932.20338983050851</v>
          </cell>
          <cell r="F748">
            <v>167.79661016949152</v>
          </cell>
          <cell r="G748">
            <v>838.98</v>
          </cell>
          <cell r="H748">
            <v>151.02000000000001</v>
          </cell>
        </row>
        <row r="749">
          <cell r="A749" t="str">
            <v>AGR015</v>
          </cell>
          <cell r="B749" t="str">
            <v>Agua</v>
          </cell>
          <cell r="C749">
            <v>60</v>
          </cell>
          <cell r="D749" t="str">
            <v>GL</v>
          </cell>
          <cell r="E749">
            <v>1.0593220338983051</v>
          </cell>
          <cell r="F749">
            <v>0.19067796610169491</v>
          </cell>
          <cell r="G749">
            <v>63.56</v>
          </cell>
          <cell r="H749">
            <v>11.44</v>
          </cell>
        </row>
        <row r="750">
          <cell r="A750">
            <v>101.02000000000001</v>
          </cell>
          <cell r="B750" t="str">
            <v>Mano de Obra</v>
          </cell>
          <cell r="C750">
            <v>1</v>
          </cell>
          <cell r="D750">
            <v>0</v>
          </cell>
          <cell r="E750">
            <v>771.11388888888882</v>
          </cell>
          <cell r="F750">
            <v>54.430555555555557</v>
          </cell>
          <cell r="G750">
            <v>0</v>
          </cell>
          <cell r="H750">
            <v>0</v>
          </cell>
        </row>
        <row r="751">
          <cell r="A751">
            <v>101.03000000000002</v>
          </cell>
          <cell r="B751" t="str">
            <v>Ligado y vaciado con ligadora y Winche</v>
          </cell>
          <cell r="C751">
            <v>1</v>
          </cell>
          <cell r="D751" t="str">
            <v>M3</v>
          </cell>
          <cell r="E751">
            <v>1124.221111111111</v>
          </cell>
          <cell r="F751">
            <v>117.98999999999998</v>
          </cell>
          <cell r="G751">
            <v>1124.22</v>
          </cell>
          <cell r="H751">
            <v>117.99</v>
          </cell>
          <cell r="I751">
            <v>6118.04</v>
          </cell>
        </row>
        <row r="752">
          <cell r="B752" t="str">
            <v>Total/UND</v>
          </cell>
          <cell r="D752">
            <v>0</v>
          </cell>
          <cell r="G752">
            <v>5234.38</v>
          </cell>
          <cell r="H752">
            <v>857.83</v>
          </cell>
          <cell r="I752">
            <v>6092.21</v>
          </cell>
        </row>
        <row r="753">
          <cell r="A753">
            <v>102.06000000000003</v>
          </cell>
          <cell r="B753" t="str">
            <v>HORMIGON 1:2:4 CON LIGADORA Y WINCHE</v>
          </cell>
          <cell r="C753">
            <v>1</v>
          </cell>
          <cell r="D753" t="str">
            <v>M3</v>
          </cell>
          <cell r="E753">
            <v>0</v>
          </cell>
          <cell r="F753">
            <v>0</v>
          </cell>
          <cell r="G753">
            <v>5609.39</v>
          </cell>
          <cell r="H753">
            <v>925.32</v>
          </cell>
          <cell r="I753">
            <v>6534.71</v>
          </cell>
        </row>
        <row r="754">
          <cell r="A754">
            <v>102.07000000000004</v>
          </cell>
          <cell r="B754" t="str">
            <v>HORMIGON 180kg/cm2 TABLA CEMEX A MANO</v>
          </cell>
          <cell r="C754">
            <v>1</v>
          </cell>
          <cell r="D754" t="str">
            <v>M3</v>
          </cell>
          <cell r="E754">
            <v>0</v>
          </cell>
          <cell r="F754">
            <v>0</v>
          </cell>
          <cell r="G754">
            <v>5297.25</v>
          </cell>
          <cell r="H754">
            <v>807.93999999999994</v>
          </cell>
          <cell r="I754">
            <v>6105.19</v>
          </cell>
        </row>
        <row r="755">
          <cell r="A755">
            <v>0</v>
          </cell>
          <cell r="B755" t="str">
            <v>Hormigón simple 180Kg/cm2 Tabla Cemex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0</v>
          </cell>
          <cell r="B756" t="str">
            <v>Volumen Análisis</v>
          </cell>
          <cell r="C756">
            <v>1</v>
          </cell>
          <cell r="D756" t="str">
            <v>M3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</row>
        <row r="757">
          <cell r="A757" t="str">
            <v>CE003</v>
          </cell>
          <cell r="B757" t="str">
            <v>Materiales y Equipos</v>
          </cell>
          <cell r="C757">
            <v>8</v>
          </cell>
          <cell r="D757">
            <v>0</v>
          </cell>
          <cell r="E757">
            <v>364.40677966101697</v>
          </cell>
          <cell r="F757">
            <v>65.593220338983059</v>
          </cell>
          <cell r="G757">
            <v>0</v>
          </cell>
          <cell r="H757">
            <v>0</v>
          </cell>
        </row>
        <row r="758">
          <cell r="A758" t="str">
            <v>CE003</v>
          </cell>
          <cell r="B758" t="str">
            <v>Cemento Gris 94 lbs. Tipo Portland</v>
          </cell>
          <cell r="C758">
            <v>9</v>
          </cell>
          <cell r="D758" t="str">
            <v>FDA</v>
          </cell>
          <cell r="E758">
            <v>338.98305084745766</v>
          </cell>
          <cell r="F758">
            <v>61.016949152542374</v>
          </cell>
          <cell r="G758">
            <v>3050.85</v>
          </cell>
          <cell r="H758">
            <v>549.15</v>
          </cell>
        </row>
        <row r="759">
          <cell r="A759" t="str">
            <v>AGR001</v>
          </cell>
          <cell r="B759" t="str">
            <v>Arena Itabo gruesa lavada</v>
          </cell>
          <cell r="C759">
            <v>0.56999999999999995</v>
          </cell>
          <cell r="D759" t="str">
            <v>M3E</v>
          </cell>
          <cell r="E759">
            <v>1101.6949152542375</v>
          </cell>
          <cell r="F759">
            <v>198.30508474576274</v>
          </cell>
          <cell r="G759">
            <v>627.97</v>
          </cell>
          <cell r="H759">
            <v>113.03</v>
          </cell>
        </row>
        <row r="760">
          <cell r="A760" t="str">
            <v>AGR005</v>
          </cell>
          <cell r="B760" t="str">
            <v>Grava 3/4"</v>
          </cell>
          <cell r="C760">
            <v>0.53</v>
          </cell>
          <cell r="D760" t="str">
            <v>M3E</v>
          </cell>
          <cell r="E760">
            <v>932.20338983050851</v>
          </cell>
          <cell r="F760">
            <v>167.79661016949152</v>
          </cell>
          <cell r="G760">
            <v>494.07</v>
          </cell>
          <cell r="H760">
            <v>88.93</v>
          </cell>
          <cell r="I760">
            <v>0</v>
          </cell>
        </row>
        <row r="761">
          <cell r="A761" t="str">
            <v>AGR015</v>
          </cell>
          <cell r="B761" t="str">
            <v>Agua</v>
          </cell>
          <cell r="C761">
            <v>60</v>
          </cell>
          <cell r="D761" t="str">
            <v>GL</v>
          </cell>
          <cell r="E761">
            <v>1.0593220338983051</v>
          </cell>
          <cell r="F761">
            <v>0.19067796610169491</v>
          </cell>
          <cell r="G761">
            <v>63.56</v>
          </cell>
          <cell r="H761">
            <v>11.44</v>
          </cell>
        </row>
        <row r="762">
          <cell r="A762">
            <v>101.03000000000002</v>
          </cell>
          <cell r="B762" t="str">
            <v>Mano de Obra</v>
          </cell>
          <cell r="C762">
            <v>1</v>
          </cell>
          <cell r="D762">
            <v>0</v>
          </cell>
          <cell r="E762">
            <v>1124.221111111111</v>
          </cell>
          <cell r="F762">
            <v>117.98999999999998</v>
          </cell>
          <cell r="G762">
            <v>0</v>
          </cell>
          <cell r="H762">
            <v>0</v>
          </cell>
        </row>
        <row r="763">
          <cell r="A763">
            <v>101.01</v>
          </cell>
          <cell r="B763" t="str">
            <v>Ligado y vaciado a mano</v>
          </cell>
          <cell r="C763">
            <v>1</v>
          </cell>
          <cell r="D763" t="str">
            <v>M3</v>
          </cell>
          <cell r="E763">
            <v>1060.7985714285714</v>
          </cell>
          <cell r="F763">
            <v>45.387142857142855</v>
          </cell>
          <cell r="G763">
            <v>1060.8</v>
          </cell>
          <cell r="H763">
            <v>45.39</v>
          </cell>
          <cell r="I763">
            <v>6534.71</v>
          </cell>
        </row>
        <row r="764">
          <cell r="B764" t="str">
            <v>Total/UND</v>
          </cell>
          <cell r="D764">
            <v>0</v>
          </cell>
          <cell r="G764">
            <v>5297.25</v>
          </cell>
          <cell r="H764">
            <v>807.93999999999994</v>
          </cell>
          <cell r="I764">
            <v>6105.19</v>
          </cell>
        </row>
        <row r="765">
          <cell r="A765">
            <v>102.07000000000004</v>
          </cell>
          <cell r="B765" t="str">
            <v>HORMIGON 180kg/cm2 TABLA CEMEX A MANO</v>
          </cell>
          <cell r="C765">
            <v>1</v>
          </cell>
          <cell r="D765" t="str">
            <v>M3</v>
          </cell>
          <cell r="E765">
            <v>0</v>
          </cell>
          <cell r="F765">
            <v>0</v>
          </cell>
          <cell r="G765">
            <v>5640.04</v>
          </cell>
          <cell r="H765">
            <v>869.65000000000009</v>
          </cell>
          <cell r="I765">
            <v>6509.6900000000005</v>
          </cell>
        </row>
        <row r="766">
          <cell r="A766">
            <v>102.08000000000004</v>
          </cell>
          <cell r="B766" t="str">
            <v>HORMIGON 180kg/cm2 TABLA CEMEX LIGADORA</v>
          </cell>
          <cell r="C766">
            <v>1</v>
          </cell>
          <cell r="D766" t="str">
            <v>M3</v>
          </cell>
          <cell r="E766">
            <v>0</v>
          </cell>
          <cell r="F766">
            <v>0</v>
          </cell>
          <cell r="G766">
            <v>5007.5599999999995</v>
          </cell>
          <cell r="H766">
            <v>816.9799999999999</v>
          </cell>
          <cell r="I766">
            <v>5824.5399999999991</v>
          </cell>
        </row>
        <row r="767">
          <cell r="A767">
            <v>0</v>
          </cell>
          <cell r="B767" t="str">
            <v>Hormigón simple 180Kg/cm2 Tabla Cemex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0</v>
          </cell>
          <cell r="B768" t="str">
            <v>Volumen Análisis</v>
          </cell>
          <cell r="C768">
            <v>1</v>
          </cell>
          <cell r="D768" t="str">
            <v>M3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 t="str">
            <v>CE003</v>
          </cell>
          <cell r="B769" t="str">
            <v>Materiales y Equipos</v>
          </cell>
          <cell r="C769">
            <v>9</v>
          </cell>
          <cell r="D769">
            <v>0</v>
          </cell>
          <cell r="E769">
            <v>364.40677966101697</v>
          </cell>
          <cell r="F769">
            <v>65.593220338983059</v>
          </cell>
          <cell r="G769">
            <v>0</v>
          </cell>
          <cell r="H769">
            <v>0</v>
          </cell>
        </row>
        <row r="770">
          <cell r="A770" t="str">
            <v>CE003</v>
          </cell>
          <cell r="B770" t="str">
            <v>Cemento Gris 94 lbs. Tipo Portland</v>
          </cell>
          <cell r="C770">
            <v>9</v>
          </cell>
          <cell r="D770" t="str">
            <v>FDA</v>
          </cell>
          <cell r="E770">
            <v>338.98305084745766</v>
          </cell>
          <cell r="F770">
            <v>61.016949152542374</v>
          </cell>
          <cell r="G770">
            <v>3050.85</v>
          </cell>
          <cell r="H770">
            <v>549.15</v>
          </cell>
        </row>
        <row r="771">
          <cell r="A771" t="str">
            <v>AGR001</v>
          </cell>
          <cell r="B771" t="str">
            <v>Arena Itabo gruesa lavada</v>
          </cell>
          <cell r="C771">
            <v>0.56999999999999995</v>
          </cell>
          <cell r="D771" t="str">
            <v>M3E</v>
          </cell>
          <cell r="E771">
            <v>1101.6949152542375</v>
          </cell>
          <cell r="F771">
            <v>198.30508474576274</v>
          </cell>
          <cell r="G771">
            <v>627.97</v>
          </cell>
          <cell r="H771">
            <v>113.03</v>
          </cell>
          <cell r="I771">
            <v>0</v>
          </cell>
        </row>
        <row r="772">
          <cell r="A772" t="str">
            <v>AGR005</v>
          </cell>
          <cell r="B772" t="str">
            <v>Grava 3/4"</v>
          </cell>
          <cell r="C772">
            <v>0.53</v>
          </cell>
          <cell r="D772" t="str">
            <v>M3E</v>
          </cell>
          <cell r="E772">
            <v>932.20338983050851</v>
          </cell>
          <cell r="F772">
            <v>167.79661016949152</v>
          </cell>
          <cell r="G772">
            <v>494.07</v>
          </cell>
          <cell r="H772">
            <v>88.93</v>
          </cell>
        </row>
        <row r="773">
          <cell r="A773" t="str">
            <v>AGR015</v>
          </cell>
          <cell r="B773" t="str">
            <v>Agua</v>
          </cell>
          <cell r="C773">
            <v>60</v>
          </cell>
          <cell r="D773" t="str">
            <v>GL</v>
          </cell>
          <cell r="E773">
            <v>1.0593220338983051</v>
          </cell>
          <cell r="F773">
            <v>0.19067796610169491</v>
          </cell>
          <cell r="G773">
            <v>63.56</v>
          </cell>
          <cell r="H773">
            <v>11.44</v>
          </cell>
        </row>
        <row r="774">
          <cell r="A774">
            <v>101.01</v>
          </cell>
          <cell r="B774" t="str">
            <v>Mano de Obra</v>
          </cell>
          <cell r="C774">
            <v>1</v>
          </cell>
          <cell r="D774">
            <v>0</v>
          </cell>
          <cell r="E774">
            <v>1060.7985714285714</v>
          </cell>
          <cell r="F774">
            <v>45.387142857142855</v>
          </cell>
          <cell r="G774">
            <v>0</v>
          </cell>
          <cell r="H774">
            <v>0</v>
          </cell>
        </row>
        <row r="775">
          <cell r="A775">
            <v>101.02000000000001</v>
          </cell>
          <cell r="B775" t="str">
            <v>Ligado y vaciado con ligadora</v>
          </cell>
          <cell r="C775">
            <v>1</v>
          </cell>
          <cell r="D775" t="str">
            <v>M3</v>
          </cell>
          <cell r="E775">
            <v>771.11388888888882</v>
          </cell>
          <cell r="F775">
            <v>54.430555555555557</v>
          </cell>
          <cell r="G775">
            <v>771.11</v>
          </cell>
          <cell r="H775">
            <v>54.43</v>
          </cell>
          <cell r="I775">
            <v>6509.6900000000005</v>
          </cell>
        </row>
        <row r="776">
          <cell r="B776" t="str">
            <v>Total/UND</v>
          </cell>
          <cell r="D776">
            <v>0</v>
          </cell>
          <cell r="G776">
            <v>5007.5599999999995</v>
          </cell>
          <cell r="H776">
            <v>816.9799999999999</v>
          </cell>
          <cell r="I776">
            <v>5824.5399999999991</v>
          </cell>
        </row>
        <row r="777">
          <cell r="A777">
            <v>102.08000000000004</v>
          </cell>
          <cell r="B777" t="str">
            <v>HORMIGON 180kg/cm2 TABLA CEMEX LIGADORA</v>
          </cell>
          <cell r="C777">
            <v>1</v>
          </cell>
          <cell r="D777" t="str">
            <v>M3</v>
          </cell>
          <cell r="E777">
            <v>0</v>
          </cell>
          <cell r="F777">
            <v>0</v>
          </cell>
          <cell r="G777">
            <v>5350.3499999999995</v>
          </cell>
          <cell r="H777">
            <v>878.69</v>
          </cell>
          <cell r="I777">
            <v>6229.0399999999991</v>
          </cell>
        </row>
        <row r="778">
          <cell r="A778">
            <v>102.09000000000005</v>
          </cell>
          <cell r="B778" t="str">
            <v>HORMIGON 180kg/cm2 TABLA CEMEX CON LIGADORA Y WINCHE</v>
          </cell>
          <cell r="C778">
            <v>1</v>
          </cell>
          <cell r="D778" t="str">
            <v>M3</v>
          </cell>
          <cell r="E778">
            <v>0</v>
          </cell>
          <cell r="F778">
            <v>0</v>
          </cell>
          <cell r="G778">
            <v>5360.67</v>
          </cell>
          <cell r="H778">
            <v>880.54</v>
          </cell>
          <cell r="I778">
            <v>6241.21</v>
          </cell>
        </row>
        <row r="779">
          <cell r="A779">
            <v>0</v>
          </cell>
          <cell r="B779" t="str">
            <v>Hormigón simple 180Kg/cm2 Tabla Cemex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A780">
            <v>0</v>
          </cell>
          <cell r="B780" t="str">
            <v>Volumen Análisis</v>
          </cell>
          <cell r="C780">
            <v>1</v>
          </cell>
          <cell r="D780" t="str">
            <v>M3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A781" t="str">
            <v>CE003</v>
          </cell>
          <cell r="B781" t="str">
            <v>Materiales y Equipos</v>
          </cell>
          <cell r="C781">
            <v>9</v>
          </cell>
          <cell r="D781">
            <v>0</v>
          </cell>
          <cell r="E781">
            <v>364.40677966101697</v>
          </cell>
          <cell r="F781">
            <v>65.593220338983059</v>
          </cell>
          <cell r="G781">
            <v>0</v>
          </cell>
          <cell r="H781">
            <v>0</v>
          </cell>
        </row>
        <row r="782">
          <cell r="A782" t="str">
            <v>CE003</v>
          </cell>
          <cell r="B782" t="str">
            <v>Cemento Gris 94 lbs. Tipo Portland</v>
          </cell>
          <cell r="C782">
            <v>9</v>
          </cell>
          <cell r="D782" t="str">
            <v>FDA</v>
          </cell>
          <cell r="E782">
            <v>338.98305084745766</v>
          </cell>
          <cell r="F782">
            <v>61.016949152542374</v>
          </cell>
          <cell r="G782">
            <v>3050.85</v>
          </cell>
          <cell r="H782">
            <v>549.15</v>
          </cell>
          <cell r="I782">
            <v>0</v>
          </cell>
        </row>
        <row r="783">
          <cell r="A783" t="str">
            <v>AGR001</v>
          </cell>
          <cell r="B783" t="str">
            <v>Arena Itabo gruesa lavada</v>
          </cell>
          <cell r="C783">
            <v>0.56999999999999995</v>
          </cell>
          <cell r="D783" t="str">
            <v>M3E</v>
          </cell>
          <cell r="E783">
            <v>1101.6949152542375</v>
          </cell>
          <cell r="F783">
            <v>198.30508474576274</v>
          </cell>
          <cell r="G783">
            <v>627.97</v>
          </cell>
          <cell r="H783">
            <v>113.03</v>
          </cell>
        </row>
        <row r="784">
          <cell r="A784" t="str">
            <v>AGR005</v>
          </cell>
          <cell r="B784" t="str">
            <v>Grava 3/4"</v>
          </cell>
          <cell r="C784">
            <v>0.53</v>
          </cell>
          <cell r="D784" t="str">
            <v>M3E</v>
          </cell>
          <cell r="E784">
            <v>932.20338983050851</v>
          </cell>
          <cell r="F784">
            <v>167.79661016949152</v>
          </cell>
          <cell r="G784">
            <v>494.07</v>
          </cell>
          <cell r="H784">
            <v>88.93</v>
          </cell>
        </row>
        <row r="785">
          <cell r="A785" t="str">
            <v>AGR015</v>
          </cell>
          <cell r="B785" t="str">
            <v>Agua</v>
          </cell>
          <cell r="C785">
            <v>60</v>
          </cell>
          <cell r="D785" t="str">
            <v>GL</v>
          </cell>
          <cell r="E785">
            <v>1.0593220338983051</v>
          </cell>
          <cell r="F785">
            <v>0.19067796610169491</v>
          </cell>
          <cell r="G785">
            <v>63.56</v>
          </cell>
          <cell r="H785">
            <v>11.44</v>
          </cell>
        </row>
        <row r="786">
          <cell r="A786">
            <v>101.02000000000001</v>
          </cell>
          <cell r="B786" t="str">
            <v>Mano de Obra</v>
          </cell>
          <cell r="C786">
            <v>1</v>
          </cell>
          <cell r="D786">
            <v>0</v>
          </cell>
          <cell r="E786">
            <v>771.11388888888882</v>
          </cell>
          <cell r="F786">
            <v>54.430555555555557</v>
          </cell>
          <cell r="G786">
            <v>0</v>
          </cell>
          <cell r="H786">
            <v>0</v>
          </cell>
        </row>
        <row r="787">
          <cell r="A787">
            <v>101.03000000000002</v>
          </cell>
          <cell r="B787" t="str">
            <v>Ligado y vaciado con ligadora y Winche</v>
          </cell>
          <cell r="C787">
            <v>1</v>
          </cell>
          <cell r="D787" t="str">
            <v>M3</v>
          </cell>
          <cell r="E787">
            <v>1124.221111111111</v>
          </cell>
          <cell r="F787">
            <v>117.98999999999998</v>
          </cell>
          <cell r="G787">
            <v>1124.22</v>
          </cell>
          <cell r="H787">
            <v>117.99</v>
          </cell>
          <cell r="I787">
            <v>0</v>
          </cell>
        </row>
        <row r="788">
          <cell r="B788" t="str">
            <v>Total/UND</v>
          </cell>
          <cell r="D788">
            <v>0</v>
          </cell>
          <cell r="G788">
            <v>5360.67</v>
          </cell>
          <cell r="H788">
            <v>880.54</v>
          </cell>
          <cell r="I788">
            <v>6241.21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>
            <v>102.10000000000005</v>
          </cell>
          <cell r="B790" t="str">
            <v>HORMIGON 210kg/cm2 TABLA CEMEX A MANO</v>
          </cell>
          <cell r="C790">
            <v>1</v>
          </cell>
          <cell r="D790" t="str">
            <v>M3</v>
          </cell>
          <cell r="E790">
            <v>0</v>
          </cell>
          <cell r="F790">
            <v>0</v>
          </cell>
          <cell r="G790">
            <v>5642.79</v>
          </cell>
          <cell r="H790">
            <v>870.15</v>
          </cell>
          <cell r="I790">
            <v>6512.94</v>
          </cell>
        </row>
        <row r="791">
          <cell r="A791">
            <v>0</v>
          </cell>
          <cell r="B791" t="str">
            <v>Hormigón simple 210Kg/cm2 Tabla Cemex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0</v>
          </cell>
          <cell r="B792" t="str">
            <v>Volumen Análisis</v>
          </cell>
          <cell r="C792">
            <v>1</v>
          </cell>
          <cell r="D792" t="str">
            <v>M3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A793" t="str">
            <v>CE003</v>
          </cell>
          <cell r="B793" t="str">
            <v>Materiales y Equipos</v>
          </cell>
          <cell r="C793">
            <v>9</v>
          </cell>
          <cell r="D793">
            <v>0</v>
          </cell>
          <cell r="E793">
            <v>364.40677966101697</v>
          </cell>
          <cell r="F793">
            <v>65.593220338983059</v>
          </cell>
          <cell r="G793">
            <v>0</v>
          </cell>
          <cell r="H793">
            <v>0</v>
          </cell>
          <cell r="I793">
            <v>0</v>
          </cell>
        </row>
        <row r="794">
          <cell r="A794" t="str">
            <v>CE003</v>
          </cell>
          <cell r="B794" t="str">
            <v>Cemento Gris 94 lbs. Tipo Portland</v>
          </cell>
          <cell r="C794">
            <v>10</v>
          </cell>
          <cell r="D794" t="str">
            <v>FDA</v>
          </cell>
          <cell r="E794">
            <v>338.98305084745766</v>
          </cell>
          <cell r="F794">
            <v>61.016949152542374</v>
          </cell>
          <cell r="G794">
            <v>3389.83</v>
          </cell>
          <cell r="H794">
            <v>610.16999999999996</v>
          </cell>
        </row>
        <row r="795">
          <cell r="A795" t="str">
            <v>AGR001</v>
          </cell>
          <cell r="B795" t="str">
            <v>Arena Itabo gruesa lavada</v>
          </cell>
          <cell r="C795">
            <v>0.55000000000000004</v>
          </cell>
          <cell r="D795" t="str">
            <v>M3E</v>
          </cell>
          <cell r="E795">
            <v>1186.44</v>
          </cell>
          <cell r="F795">
            <v>213.5592</v>
          </cell>
          <cell r="G795">
            <v>652.54</v>
          </cell>
          <cell r="H795">
            <v>117.46</v>
          </cell>
        </row>
        <row r="796">
          <cell r="A796" t="str">
            <v>AGR005</v>
          </cell>
          <cell r="B796" t="str">
            <v>Grava 3/4"</v>
          </cell>
          <cell r="C796">
            <v>0.51</v>
          </cell>
          <cell r="D796" t="str">
            <v>M3E</v>
          </cell>
          <cell r="E796">
            <v>911.02</v>
          </cell>
          <cell r="F796">
            <v>163.9836</v>
          </cell>
          <cell r="G796">
            <v>464.62</v>
          </cell>
          <cell r="H796">
            <v>83.63</v>
          </cell>
        </row>
        <row r="797">
          <cell r="A797" t="str">
            <v>AGR015</v>
          </cell>
          <cell r="B797" t="str">
            <v>Agua</v>
          </cell>
          <cell r="C797">
            <v>60</v>
          </cell>
          <cell r="D797" t="str">
            <v>GL</v>
          </cell>
          <cell r="E797">
            <v>1.25</v>
          </cell>
          <cell r="F797">
            <v>0.22499999999999998</v>
          </cell>
          <cell r="G797">
            <v>75</v>
          </cell>
          <cell r="H797">
            <v>13.5</v>
          </cell>
        </row>
        <row r="798">
          <cell r="A798">
            <v>101.01</v>
          </cell>
          <cell r="B798" t="str">
            <v>Ligado y vaciado a mano</v>
          </cell>
          <cell r="C798">
            <v>1</v>
          </cell>
          <cell r="D798" t="str">
            <v>M3</v>
          </cell>
          <cell r="E798">
            <v>1060.7985714285714</v>
          </cell>
          <cell r="F798">
            <v>45.387142857142855</v>
          </cell>
          <cell r="G798">
            <v>1060.8</v>
          </cell>
          <cell r="H798">
            <v>45.39</v>
          </cell>
          <cell r="I798">
            <v>0</v>
          </cell>
        </row>
        <row r="799">
          <cell r="B799" t="str">
            <v>Total/UND</v>
          </cell>
          <cell r="D799">
            <v>0</v>
          </cell>
          <cell r="G799">
            <v>5642.79</v>
          </cell>
          <cell r="H799">
            <v>870.15</v>
          </cell>
          <cell r="I799">
            <v>6512.94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A801">
            <v>102.11000000000006</v>
          </cell>
          <cell r="B801" t="str">
            <v>HORMIGON 210kg/cm2 TABLA CEMEX LIGADORA</v>
          </cell>
          <cell r="C801">
            <v>1</v>
          </cell>
          <cell r="D801" t="str">
            <v>M3</v>
          </cell>
          <cell r="E801">
            <v>0</v>
          </cell>
          <cell r="F801">
            <v>0</v>
          </cell>
          <cell r="G801">
            <v>5353.0999999999995</v>
          </cell>
          <cell r="H801">
            <v>879.18999999999994</v>
          </cell>
          <cell r="I801">
            <v>6232.2899999999991</v>
          </cell>
        </row>
        <row r="802">
          <cell r="A802">
            <v>0</v>
          </cell>
          <cell r="B802" t="str">
            <v>Hormigón simple 210Kg/cm2 Tabla Cemex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>
            <v>0</v>
          </cell>
          <cell r="B803" t="str">
            <v>Volumen Análisis</v>
          </cell>
          <cell r="C803">
            <v>1</v>
          </cell>
          <cell r="D803" t="str">
            <v>M3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B804" t="str">
            <v>Materiales y Equipos</v>
          </cell>
          <cell r="D804">
            <v>0</v>
          </cell>
          <cell r="G804">
            <v>0</v>
          </cell>
          <cell r="H804">
            <v>0</v>
          </cell>
        </row>
        <row r="805">
          <cell r="A805" t="str">
            <v>CE003</v>
          </cell>
          <cell r="B805" t="str">
            <v>Cemento Gris 94 lbs. Tipo Portland</v>
          </cell>
          <cell r="C805">
            <v>10</v>
          </cell>
          <cell r="D805" t="str">
            <v>FDA</v>
          </cell>
          <cell r="E805">
            <v>338.98305084745766</v>
          </cell>
          <cell r="F805">
            <v>61.016949152542374</v>
          </cell>
          <cell r="G805">
            <v>3389.83</v>
          </cell>
          <cell r="H805">
            <v>610.16999999999996</v>
          </cell>
        </row>
        <row r="806">
          <cell r="A806" t="str">
            <v>AGR001</v>
          </cell>
          <cell r="B806" t="str">
            <v>Arena Itabo gruesa lavada</v>
          </cell>
          <cell r="C806">
            <v>0.55000000000000004</v>
          </cell>
          <cell r="D806" t="str">
            <v>M3E</v>
          </cell>
          <cell r="E806">
            <v>1186.44</v>
          </cell>
          <cell r="F806">
            <v>213.5592</v>
          </cell>
          <cell r="G806">
            <v>652.54</v>
          </cell>
          <cell r="H806">
            <v>117.46</v>
          </cell>
          <cell r="I806">
            <v>0</v>
          </cell>
        </row>
        <row r="807">
          <cell r="A807" t="str">
            <v>AGR005</v>
          </cell>
          <cell r="B807" t="str">
            <v>Grava 3/4"</v>
          </cell>
          <cell r="C807">
            <v>0.51</v>
          </cell>
          <cell r="D807" t="str">
            <v>M3E</v>
          </cell>
          <cell r="E807">
            <v>911.02</v>
          </cell>
          <cell r="F807">
            <v>163.9836</v>
          </cell>
          <cell r="G807">
            <v>464.62</v>
          </cell>
          <cell r="H807">
            <v>83.63</v>
          </cell>
        </row>
        <row r="808">
          <cell r="A808" t="str">
            <v>AGR015</v>
          </cell>
          <cell r="B808" t="str">
            <v>Agua</v>
          </cell>
          <cell r="C808">
            <v>60</v>
          </cell>
          <cell r="D808" t="str">
            <v>GL</v>
          </cell>
          <cell r="E808">
            <v>1.25</v>
          </cell>
          <cell r="F808">
            <v>0.22499999999999998</v>
          </cell>
          <cell r="G808">
            <v>75</v>
          </cell>
          <cell r="H808">
            <v>13.5</v>
          </cell>
        </row>
        <row r="809">
          <cell r="A809">
            <v>101.02000000000001</v>
          </cell>
          <cell r="B809" t="str">
            <v>Ligado y vaciado con ligadora</v>
          </cell>
          <cell r="C809">
            <v>1</v>
          </cell>
          <cell r="D809" t="str">
            <v>M3</v>
          </cell>
          <cell r="E809">
            <v>771.11388888888882</v>
          </cell>
          <cell r="F809">
            <v>54.430555555555557</v>
          </cell>
          <cell r="G809">
            <v>771.11</v>
          </cell>
          <cell r="H809">
            <v>54.43</v>
          </cell>
        </row>
        <row r="810">
          <cell r="B810" t="str">
            <v>Total/UND</v>
          </cell>
          <cell r="D810">
            <v>0</v>
          </cell>
          <cell r="G810">
            <v>5353.0999999999995</v>
          </cell>
          <cell r="H810">
            <v>879.18999999999994</v>
          </cell>
          <cell r="I810">
            <v>6232.2899999999991</v>
          </cell>
        </row>
        <row r="812">
          <cell r="A812">
            <v>102.12000000000006</v>
          </cell>
          <cell r="B812" t="str">
            <v>HORMIGON 210kg/cm2 TABLA CEMEX CON LIGADORA Y WINCHE</v>
          </cell>
          <cell r="C812">
            <v>1</v>
          </cell>
          <cell r="D812" t="str">
            <v>M3</v>
          </cell>
          <cell r="E812">
            <v>0</v>
          </cell>
          <cell r="F812">
            <v>0</v>
          </cell>
          <cell r="G812">
            <v>5706.21</v>
          </cell>
          <cell r="H812">
            <v>942.75</v>
          </cell>
          <cell r="I812">
            <v>6648.96</v>
          </cell>
        </row>
        <row r="813">
          <cell r="A813">
            <v>0</v>
          </cell>
          <cell r="B813" t="str">
            <v>Hormigón simple 210Kg/cm2 Tabla Cemex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A814">
            <v>0</v>
          </cell>
          <cell r="B814" t="str">
            <v>Volumen Análisis</v>
          </cell>
          <cell r="C814">
            <v>1</v>
          </cell>
          <cell r="D814" t="str">
            <v>M3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B815" t="str">
            <v>Materiales y Equipos</v>
          </cell>
          <cell r="D815">
            <v>0</v>
          </cell>
          <cell r="G815">
            <v>0</v>
          </cell>
          <cell r="H815">
            <v>0</v>
          </cell>
        </row>
        <row r="816">
          <cell r="A816" t="str">
            <v>CE003</v>
          </cell>
          <cell r="B816" t="str">
            <v>Cemento Gris 94 lbs. Tipo Portland</v>
          </cell>
          <cell r="C816">
            <v>10</v>
          </cell>
          <cell r="D816" t="str">
            <v>FDA</v>
          </cell>
          <cell r="E816">
            <v>338.98305084745766</v>
          </cell>
          <cell r="F816">
            <v>61.016949152542374</v>
          </cell>
          <cell r="G816">
            <v>3389.83</v>
          </cell>
          <cell r="H816">
            <v>610.16999999999996</v>
          </cell>
        </row>
        <row r="817">
          <cell r="A817" t="str">
            <v>AGR001</v>
          </cell>
          <cell r="B817" t="str">
            <v>Arena Itabo gruesa lavada</v>
          </cell>
          <cell r="C817">
            <v>0.55000000000000004</v>
          </cell>
          <cell r="D817" t="str">
            <v>M3E</v>
          </cell>
          <cell r="E817">
            <v>1186.44</v>
          </cell>
          <cell r="F817">
            <v>213.5592</v>
          </cell>
          <cell r="G817">
            <v>652.54</v>
          </cell>
          <cell r="H817">
            <v>117.46</v>
          </cell>
          <cell r="I817">
            <v>0</v>
          </cell>
        </row>
        <row r="818">
          <cell r="A818" t="str">
            <v>AGR005</v>
          </cell>
          <cell r="B818" t="str">
            <v>Grava 3/4"</v>
          </cell>
          <cell r="C818">
            <v>0.51</v>
          </cell>
          <cell r="D818" t="str">
            <v>M3E</v>
          </cell>
          <cell r="E818">
            <v>911.02</v>
          </cell>
          <cell r="F818">
            <v>163.9836</v>
          </cell>
          <cell r="G818">
            <v>464.62</v>
          </cell>
          <cell r="H818">
            <v>83.63</v>
          </cell>
        </row>
        <row r="819">
          <cell r="A819" t="str">
            <v>AGR015</v>
          </cell>
          <cell r="B819" t="str">
            <v>Agua</v>
          </cell>
          <cell r="C819">
            <v>60</v>
          </cell>
          <cell r="D819" t="str">
            <v>GL</v>
          </cell>
          <cell r="E819">
            <v>1.25</v>
          </cell>
          <cell r="F819">
            <v>0.22499999999999998</v>
          </cell>
          <cell r="G819">
            <v>75</v>
          </cell>
          <cell r="H819">
            <v>13.5</v>
          </cell>
          <cell r="I819">
            <v>0</v>
          </cell>
        </row>
        <row r="820">
          <cell r="A820">
            <v>101.03000000000002</v>
          </cell>
          <cell r="B820" t="str">
            <v>Ligado y vaciado con ligadora y Winche</v>
          </cell>
          <cell r="C820">
            <v>1</v>
          </cell>
          <cell r="D820" t="str">
            <v>M3</v>
          </cell>
          <cell r="E820">
            <v>1124.221111111111</v>
          </cell>
          <cell r="F820">
            <v>117.98999999999998</v>
          </cell>
          <cell r="G820">
            <v>1124.22</v>
          </cell>
          <cell r="H820">
            <v>117.99</v>
          </cell>
        </row>
        <row r="821">
          <cell r="B821" t="str">
            <v>Total/UND</v>
          </cell>
          <cell r="D821">
            <v>0</v>
          </cell>
          <cell r="G821">
            <v>5706.21</v>
          </cell>
          <cell r="H821">
            <v>942.75</v>
          </cell>
          <cell r="I821">
            <v>6648.96</v>
          </cell>
        </row>
        <row r="823">
          <cell r="A823">
            <v>102.13000000000007</v>
          </cell>
          <cell r="B823" t="str">
            <v>HORMIGON 240kg/cm2 TABLA CEMEX A MANO</v>
          </cell>
          <cell r="C823">
            <v>1</v>
          </cell>
          <cell r="D823" t="str">
            <v>M3</v>
          </cell>
          <cell r="E823">
            <v>0</v>
          </cell>
          <cell r="F823">
            <v>0</v>
          </cell>
          <cell r="G823">
            <v>5934.31</v>
          </cell>
          <cell r="H823">
            <v>922.63</v>
          </cell>
          <cell r="I823">
            <v>6856.9400000000005</v>
          </cell>
        </row>
        <row r="824">
          <cell r="A824">
            <v>0</v>
          </cell>
          <cell r="B824" t="str">
            <v>Hormigón simple 240Kg/cm2 Tabla Cemex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</row>
        <row r="825">
          <cell r="A825">
            <v>0</v>
          </cell>
          <cell r="B825" t="str">
            <v>Volumen Análisis</v>
          </cell>
          <cell r="C825">
            <v>1</v>
          </cell>
          <cell r="D825" t="str">
            <v>M3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</row>
        <row r="826">
          <cell r="B826" t="str">
            <v>Materiales y Equipos</v>
          </cell>
          <cell r="D826">
            <v>0</v>
          </cell>
          <cell r="G826">
            <v>0</v>
          </cell>
          <cell r="H826">
            <v>0</v>
          </cell>
        </row>
        <row r="827">
          <cell r="A827" t="str">
            <v>CE003</v>
          </cell>
          <cell r="B827" t="str">
            <v>Cemento Gris 94 lbs. Tipo Portland</v>
          </cell>
          <cell r="C827">
            <v>11</v>
          </cell>
          <cell r="D827" t="str">
            <v>FDA</v>
          </cell>
          <cell r="E827">
            <v>338.98305084745766</v>
          </cell>
          <cell r="F827">
            <v>61.016949152542374</v>
          </cell>
          <cell r="G827">
            <v>3728.81</v>
          </cell>
          <cell r="H827">
            <v>671.19</v>
          </cell>
        </row>
        <row r="828">
          <cell r="A828" t="str">
            <v>AGR001</v>
          </cell>
          <cell r="B828" t="str">
            <v>Arena Itabo gruesa lavada</v>
          </cell>
          <cell r="C828">
            <v>0.51</v>
          </cell>
          <cell r="D828" t="str">
            <v>M3E</v>
          </cell>
          <cell r="E828">
            <v>1186.44</v>
          </cell>
          <cell r="F828">
            <v>213.5592</v>
          </cell>
          <cell r="G828">
            <v>605.08000000000004</v>
          </cell>
          <cell r="H828">
            <v>108.92</v>
          </cell>
        </row>
        <row r="829">
          <cell r="A829" t="str">
            <v>AGR005</v>
          </cell>
          <cell r="B829" t="str">
            <v>Grava 3/4"</v>
          </cell>
          <cell r="C829">
            <v>0.51</v>
          </cell>
          <cell r="D829" t="str">
            <v>M3E</v>
          </cell>
          <cell r="E829">
            <v>911.02</v>
          </cell>
          <cell r="F829">
            <v>163.9836</v>
          </cell>
          <cell r="G829">
            <v>464.62</v>
          </cell>
          <cell r="H829">
            <v>83.63</v>
          </cell>
        </row>
        <row r="830">
          <cell r="A830" t="str">
            <v>AGR015</v>
          </cell>
          <cell r="B830" t="str">
            <v>Agua</v>
          </cell>
          <cell r="C830">
            <v>60</v>
          </cell>
          <cell r="D830" t="str">
            <v>GL</v>
          </cell>
          <cell r="E830">
            <v>1.25</v>
          </cell>
          <cell r="F830">
            <v>0.22499999999999998</v>
          </cell>
          <cell r="G830">
            <v>75</v>
          </cell>
          <cell r="H830">
            <v>13.5</v>
          </cell>
          <cell r="I830">
            <v>0</v>
          </cell>
        </row>
        <row r="831">
          <cell r="A831">
            <v>101.01</v>
          </cell>
          <cell r="B831" t="str">
            <v>Ligado y vaciado a mano</v>
          </cell>
          <cell r="C831">
            <v>1</v>
          </cell>
          <cell r="D831" t="str">
            <v>M3</v>
          </cell>
          <cell r="E831">
            <v>1060.7985714285714</v>
          </cell>
          <cell r="F831">
            <v>45.387142857142855</v>
          </cell>
          <cell r="G831">
            <v>1060.8</v>
          </cell>
          <cell r="H831">
            <v>45.39</v>
          </cell>
        </row>
        <row r="832">
          <cell r="A832">
            <v>0</v>
          </cell>
          <cell r="B832" t="str">
            <v>Total/UND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5934.31</v>
          </cell>
          <cell r="H832">
            <v>922.63</v>
          </cell>
          <cell r="I832">
            <v>922.63</v>
          </cell>
        </row>
        <row r="834">
          <cell r="A834">
            <v>102.14000000000007</v>
          </cell>
          <cell r="B834" t="str">
            <v>HORMIGON 240kg/cm2 TABLA CEMEX LIGADORA</v>
          </cell>
          <cell r="C834">
            <v>1</v>
          </cell>
          <cell r="D834" t="str">
            <v>M3</v>
          </cell>
          <cell r="E834">
            <v>0</v>
          </cell>
          <cell r="F834">
            <v>0</v>
          </cell>
          <cell r="G834">
            <v>5644.62</v>
          </cell>
          <cell r="H834">
            <v>931.67</v>
          </cell>
          <cell r="I834">
            <v>6576.29</v>
          </cell>
        </row>
        <row r="835">
          <cell r="A835">
            <v>0</v>
          </cell>
          <cell r="B835" t="str">
            <v>Hormigón simple 240Kg/cm2 Tabla Cemex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A836">
            <v>0</v>
          </cell>
          <cell r="B836" t="str">
            <v>Volumen Análisis</v>
          </cell>
          <cell r="C836">
            <v>1</v>
          </cell>
          <cell r="D836" t="str">
            <v>M3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</row>
        <row r="837">
          <cell r="B837" t="str">
            <v>Materiales y Equipos</v>
          </cell>
          <cell r="D837">
            <v>0</v>
          </cell>
          <cell r="G837">
            <v>0</v>
          </cell>
          <cell r="H837">
            <v>0</v>
          </cell>
        </row>
        <row r="838">
          <cell r="A838" t="str">
            <v>CE003</v>
          </cell>
          <cell r="B838" t="str">
            <v>Cemento Gris 94 lbs. Tipo Portland</v>
          </cell>
          <cell r="C838">
            <v>11</v>
          </cell>
          <cell r="D838" t="str">
            <v>FDA</v>
          </cell>
          <cell r="E838">
            <v>338.98305084745766</v>
          </cell>
          <cell r="F838">
            <v>61.016949152542374</v>
          </cell>
          <cell r="G838">
            <v>3728.81</v>
          </cell>
          <cell r="H838">
            <v>671.19</v>
          </cell>
        </row>
        <row r="839">
          <cell r="A839" t="str">
            <v>AGR001</v>
          </cell>
          <cell r="B839" t="str">
            <v>Arena Itabo gruesa lavada</v>
          </cell>
          <cell r="C839">
            <v>0.51</v>
          </cell>
          <cell r="D839" t="str">
            <v>M3E</v>
          </cell>
          <cell r="E839">
            <v>1186.44</v>
          </cell>
          <cell r="F839">
            <v>213.5592</v>
          </cell>
          <cell r="G839">
            <v>605.08000000000004</v>
          </cell>
          <cell r="H839">
            <v>108.92</v>
          </cell>
        </row>
        <row r="840">
          <cell r="A840" t="str">
            <v>AGR005</v>
          </cell>
          <cell r="B840" t="str">
            <v>Grava 3/4"</v>
          </cell>
          <cell r="C840">
            <v>0.51</v>
          </cell>
          <cell r="D840" t="str">
            <v>M3E</v>
          </cell>
          <cell r="E840">
            <v>911.02</v>
          </cell>
          <cell r="F840">
            <v>163.9836</v>
          </cell>
          <cell r="G840">
            <v>464.62</v>
          </cell>
          <cell r="H840">
            <v>83.63</v>
          </cell>
        </row>
        <row r="841">
          <cell r="A841" t="str">
            <v>AGR015</v>
          </cell>
          <cell r="B841" t="str">
            <v>Agua</v>
          </cell>
          <cell r="C841">
            <v>60</v>
          </cell>
          <cell r="D841" t="str">
            <v>GL</v>
          </cell>
          <cell r="E841">
            <v>1.25</v>
          </cell>
          <cell r="F841">
            <v>0.22499999999999998</v>
          </cell>
          <cell r="G841">
            <v>75</v>
          </cell>
          <cell r="H841">
            <v>13.5</v>
          </cell>
        </row>
        <row r="842">
          <cell r="A842">
            <v>101.02000000000001</v>
          </cell>
          <cell r="B842" t="str">
            <v>Ligado y vaciado con ligadora</v>
          </cell>
          <cell r="C842">
            <v>1</v>
          </cell>
          <cell r="D842" t="str">
            <v>M3</v>
          </cell>
          <cell r="E842">
            <v>771.11388888888882</v>
          </cell>
          <cell r="F842">
            <v>54.430555555555557</v>
          </cell>
          <cell r="G842">
            <v>771.11</v>
          </cell>
          <cell r="H842">
            <v>54.43</v>
          </cell>
        </row>
        <row r="843">
          <cell r="A843">
            <v>0</v>
          </cell>
          <cell r="B843" t="str">
            <v>Total/UND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5644.62</v>
          </cell>
          <cell r="H843">
            <v>931.67</v>
          </cell>
          <cell r="I843">
            <v>6576.29</v>
          </cell>
        </row>
        <row r="845">
          <cell r="A845">
            <v>102.15000000000008</v>
          </cell>
          <cell r="B845" t="str">
            <v>HORMIGON 240kg/cm2 TABLA CEMEX CON LIGADORA Y WINCHE</v>
          </cell>
          <cell r="C845">
            <v>1</v>
          </cell>
          <cell r="D845" t="str">
            <v>M3</v>
          </cell>
          <cell r="E845">
            <v>0</v>
          </cell>
          <cell r="F845">
            <v>0</v>
          </cell>
          <cell r="G845">
            <v>5953.8700000000008</v>
          </cell>
          <cell r="H845">
            <v>987.34000000000015</v>
          </cell>
          <cell r="I845">
            <v>6941.2100000000009</v>
          </cell>
        </row>
        <row r="846">
          <cell r="A846">
            <v>0</v>
          </cell>
          <cell r="B846" t="str">
            <v>Hormigón simple 240Kg/cm2 Tabla Cemex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>
            <v>0</v>
          </cell>
          <cell r="B847" t="str">
            <v>Volumen Análisis</v>
          </cell>
          <cell r="C847">
            <v>1</v>
          </cell>
          <cell r="D847" t="str">
            <v>M3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A848">
            <v>0</v>
          </cell>
          <cell r="B848" t="str">
            <v>Materiales y Equipos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 t="str">
            <v>CE003</v>
          </cell>
          <cell r="B849" t="str">
            <v>Cemento Gris 94 lbs. Tipo Portland</v>
          </cell>
          <cell r="C849">
            <v>11</v>
          </cell>
          <cell r="D849" t="str">
            <v>FDA</v>
          </cell>
          <cell r="E849">
            <v>338.98305084745766</v>
          </cell>
          <cell r="F849">
            <v>61.016949152542374</v>
          </cell>
          <cell r="G849">
            <v>3728.81</v>
          </cell>
          <cell r="H849">
            <v>671.19</v>
          </cell>
        </row>
        <row r="850">
          <cell r="A850" t="str">
            <v>AGR001</v>
          </cell>
          <cell r="B850" t="str">
            <v>Arena Itabo gruesa lavada</v>
          </cell>
          <cell r="C850">
            <v>0.51</v>
          </cell>
          <cell r="D850" t="str">
            <v>M3E</v>
          </cell>
          <cell r="E850">
            <v>1101.6949152542375</v>
          </cell>
          <cell r="F850">
            <v>198.30508474576274</v>
          </cell>
          <cell r="G850">
            <v>561.86</v>
          </cell>
          <cell r="H850">
            <v>101.14</v>
          </cell>
        </row>
        <row r="851">
          <cell r="A851" t="str">
            <v>AGR005</v>
          </cell>
          <cell r="B851" t="str">
            <v>Grava 3/4"</v>
          </cell>
          <cell r="C851">
            <v>0.51</v>
          </cell>
          <cell r="D851" t="str">
            <v>M3E</v>
          </cell>
          <cell r="E851">
            <v>932.20338983050851</v>
          </cell>
          <cell r="F851">
            <v>167.79661016949152</v>
          </cell>
          <cell r="G851">
            <v>475.42</v>
          </cell>
          <cell r="H851">
            <v>85.58</v>
          </cell>
        </row>
        <row r="852">
          <cell r="A852" t="str">
            <v>AGR015</v>
          </cell>
          <cell r="B852" t="str">
            <v>Agua</v>
          </cell>
          <cell r="C852">
            <v>60</v>
          </cell>
          <cell r="D852" t="str">
            <v>GL</v>
          </cell>
          <cell r="E852">
            <v>1.0593220338983051</v>
          </cell>
          <cell r="F852">
            <v>0.19067796610169491</v>
          </cell>
          <cell r="G852">
            <v>63.56</v>
          </cell>
          <cell r="H852">
            <v>11.44</v>
          </cell>
        </row>
        <row r="853">
          <cell r="A853">
            <v>101.03000000000002</v>
          </cell>
          <cell r="B853" t="str">
            <v>Ligado y vaciado con ligadora y Winche</v>
          </cell>
          <cell r="C853">
            <v>1</v>
          </cell>
          <cell r="D853" t="str">
            <v>M3</v>
          </cell>
          <cell r="E853">
            <v>1124.221111111111</v>
          </cell>
          <cell r="F853">
            <v>117.98999999999998</v>
          </cell>
          <cell r="G853">
            <v>1124.22</v>
          </cell>
          <cell r="H853">
            <v>117.99</v>
          </cell>
        </row>
        <row r="854">
          <cell r="B854" t="str">
            <v>Total/UND</v>
          </cell>
          <cell r="D854">
            <v>0</v>
          </cell>
          <cell r="G854">
            <v>5953.8700000000008</v>
          </cell>
          <cell r="H854">
            <v>987.34000000000015</v>
          </cell>
          <cell r="I854">
            <v>6941.2100000000009</v>
          </cell>
        </row>
        <row r="856">
          <cell r="A856">
            <v>102.16000000000008</v>
          </cell>
          <cell r="B856" t="str">
            <v xml:space="preserve">HORMIGON CICLÓPEO </v>
          </cell>
          <cell r="C856">
            <v>1</v>
          </cell>
          <cell r="D856" t="str">
            <v>M3</v>
          </cell>
          <cell r="E856">
            <v>0</v>
          </cell>
          <cell r="F856">
            <v>0</v>
          </cell>
          <cell r="G856">
            <v>5450.64</v>
          </cell>
          <cell r="H856">
            <v>664.14</v>
          </cell>
          <cell r="I856">
            <v>6114.7800000000007</v>
          </cell>
        </row>
        <row r="857">
          <cell r="A857">
            <v>0</v>
          </cell>
          <cell r="B857" t="str">
            <v>Hormigón simple 240Kg/cm2 Tabla Cemex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A858">
            <v>0</v>
          </cell>
          <cell r="B858" t="str">
            <v>Volumen Análisis</v>
          </cell>
          <cell r="C858">
            <v>1</v>
          </cell>
          <cell r="D858" t="str">
            <v>M3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>
            <v>0</v>
          </cell>
          <cell r="B859" t="str">
            <v>Materiales y Equipos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 t="str">
            <v>CE003</v>
          </cell>
          <cell r="B860" t="str">
            <v>Cemento Gris 94 lbs. Tipo Portland</v>
          </cell>
          <cell r="C860">
            <v>6.33</v>
          </cell>
          <cell r="D860" t="str">
            <v>FDA</v>
          </cell>
          <cell r="E860">
            <v>338.98305084745766</v>
          </cell>
          <cell r="F860">
            <v>61.016949152542374</v>
          </cell>
          <cell r="G860">
            <v>2145.7600000000002</v>
          </cell>
          <cell r="H860">
            <v>386.24</v>
          </cell>
        </row>
        <row r="861">
          <cell r="A861" t="str">
            <v>AGR001</v>
          </cell>
          <cell r="B861" t="str">
            <v>Arena gruesa</v>
          </cell>
          <cell r="C861">
            <v>0.6</v>
          </cell>
          <cell r="D861" t="str">
            <v>m3</v>
          </cell>
          <cell r="E861">
            <v>1101.6949152542375</v>
          </cell>
          <cell r="F861">
            <v>198.30508474576274</v>
          </cell>
          <cell r="G861">
            <v>661.02</v>
          </cell>
          <cell r="H861">
            <v>118.98</v>
          </cell>
        </row>
        <row r="862">
          <cell r="A862" t="str">
            <v>AGR015</v>
          </cell>
          <cell r="B862" t="str">
            <v>Agua</v>
          </cell>
          <cell r="C862">
            <v>20.7</v>
          </cell>
          <cell r="D862" t="str">
            <v>gl</v>
          </cell>
          <cell r="E862">
            <v>1.0593220338983051</v>
          </cell>
          <cell r="F862">
            <v>0.19067796610169491</v>
          </cell>
          <cell r="G862">
            <v>21.93</v>
          </cell>
          <cell r="H862">
            <v>3.95</v>
          </cell>
        </row>
        <row r="863">
          <cell r="A863">
            <v>2.2599999999999945</v>
          </cell>
          <cell r="B863" t="str">
            <v>telford</v>
          </cell>
          <cell r="C863">
            <v>0.7</v>
          </cell>
          <cell r="D863" t="str">
            <v>M3E</v>
          </cell>
          <cell r="E863">
            <v>1493.4700000000003</v>
          </cell>
          <cell r="F863">
            <v>221.38</v>
          </cell>
          <cell r="G863">
            <v>1045.43</v>
          </cell>
          <cell r="H863">
            <v>154.97</v>
          </cell>
        </row>
        <row r="864">
          <cell r="A864">
            <v>0</v>
          </cell>
          <cell r="B864" t="str">
            <v>Mano de Obra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A865" t="str">
            <v>O03T2</v>
          </cell>
          <cell r="B865" t="str">
            <v>Albañil</v>
          </cell>
          <cell r="C865">
            <v>0.75</v>
          </cell>
          <cell r="D865" t="str">
            <v>día</v>
          </cell>
          <cell r="E865">
            <v>1255</v>
          </cell>
          <cell r="F865">
            <v>0</v>
          </cell>
          <cell r="G865">
            <v>941.25</v>
          </cell>
          <cell r="H865">
            <v>0</v>
          </cell>
          <cell r="I865">
            <v>0</v>
          </cell>
        </row>
        <row r="866">
          <cell r="A866" t="str">
            <v>O05AY</v>
          </cell>
          <cell r="B866" t="str">
            <v>Ayudante (AY)</v>
          </cell>
          <cell r="C866">
            <v>0.75</v>
          </cell>
          <cell r="D866" t="str">
            <v>día</v>
          </cell>
          <cell r="E866">
            <v>847</v>
          </cell>
          <cell r="F866">
            <v>0</v>
          </cell>
          <cell r="G866">
            <v>635.25</v>
          </cell>
          <cell r="H866">
            <v>0</v>
          </cell>
        </row>
        <row r="867">
          <cell r="A867">
            <v>102.16000000000008</v>
          </cell>
          <cell r="B867" t="str">
            <v>Total/UND</v>
          </cell>
          <cell r="C867">
            <v>1</v>
          </cell>
          <cell r="D867">
            <v>0</v>
          </cell>
          <cell r="E867">
            <v>0</v>
          </cell>
          <cell r="F867">
            <v>0</v>
          </cell>
          <cell r="G867">
            <v>5450.64</v>
          </cell>
          <cell r="H867">
            <v>664.14</v>
          </cell>
          <cell r="I867">
            <v>6114.7800000000007</v>
          </cell>
        </row>
        <row r="868">
          <cell r="A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A869">
            <v>103</v>
          </cell>
          <cell r="B869" t="str">
            <v>CIMENTACIONES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 t="str">
            <v>FUN-012</v>
          </cell>
          <cell r="B870" t="str">
            <v>ZAPATAS PARA COLUMNAS Z1(1.40X1.40X0.30)M, F'C=210KG/CM2, Ø1/2"@0.10M A.D (FUNERARIA NUEVA ESPERANZA)</v>
          </cell>
          <cell r="C870">
            <v>1</v>
          </cell>
          <cell r="D870" t="str">
            <v>M3</v>
          </cell>
          <cell r="E870">
            <v>0</v>
          </cell>
          <cell r="F870">
            <v>0</v>
          </cell>
          <cell r="G870">
            <v>11792.25</v>
          </cell>
          <cell r="H870">
            <v>2112.69</v>
          </cell>
          <cell r="I870">
            <v>13904.94</v>
          </cell>
        </row>
        <row r="871">
          <cell r="A871">
            <v>0</v>
          </cell>
          <cell r="B871" t="str">
            <v>Volumen Análisis</v>
          </cell>
          <cell r="C871">
            <v>1</v>
          </cell>
          <cell r="D871" t="str">
            <v>M3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 t="str">
            <v>AGR001</v>
          </cell>
          <cell r="B872" t="str">
            <v>Materiales y Equipos</v>
          </cell>
          <cell r="C872">
            <v>0.6</v>
          </cell>
          <cell r="D872">
            <v>0</v>
          </cell>
          <cell r="E872">
            <v>1144.0677966101696</v>
          </cell>
          <cell r="F872">
            <v>205.93220338983051</v>
          </cell>
          <cell r="G872">
            <v>0</v>
          </cell>
          <cell r="H872">
            <v>0</v>
          </cell>
        </row>
        <row r="873">
          <cell r="A873" t="str">
            <v>AE002</v>
          </cell>
          <cell r="B873" t="str">
            <v>Acero Estruc. Grado 40-60, 1/2" x 20 a 30 pies</v>
          </cell>
          <cell r="C873">
            <v>1.9450000000000001</v>
          </cell>
          <cell r="D873" t="str">
            <v>QQ</v>
          </cell>
          <cell r="E873">
            <v>2796.6101694915255</v>
          </cell>
          <cell r="F873">
            <v>503.38983050847457</v>
          </cell>
          <cell r="G873">
            <v>5439.41</v>
          </cell>
          <cell r="H873">
            <v>979.09</v>
          </cell>
        </row>
        <row r="874">
          <cell r="A874" t="str">
            <v>HI002</v>
          </cell>
          <cell r="B874" t="str">
            <v>Hormigón 210 Kg/cm2 (incluye bomba y colocación)</v>
          </cell>
          <cell r="C874">
            <v>1.05</v>
          </cell>
          <cell r="D874" t="str">
            <v>M3</v>
          </cell>
          <cell r="E874">
            <v>5652.5423728813566</v>
          </cell>
          <cell r="F874">
            <v>1017.4576271186442</v>
          </cell>
          <cell r="G874">
            <v>5935.17</v>
          </cell>
          <cell r="H874">
            <v>1068.33</v>
          </cell>
        </row>
        <row r="875">
          <cell r="A875" t="str">
            <v>AE016</v>
          </cell>
          <cell r="B875" t="str">
            <v>Alambre Galvanizado Calibre 18 (Varillas)</v>
          </cell>
          <cell r="C875">
            <v>3.89</v>
          </cell>
          <cell r="D875" t="str">
            <v>LB</v>
          </cell>
          <cell r="E875">
            <v>93.220338983050851</v>
          </cell>
          <cell r="F875">
            <v>16.779661016949152</v>
          </cell>
          <cell r="G875">
            <v>362.63</v>
          </cell>
          <cell r="H875">
            <v>65.27</v>
          </cell>
          <cell r="I875">
            <v>0</v>
          </cell>
        </row>
        <row r="876">
          <cell r="A876" t="str">
            <v>O03T2</v>
          </cell>
          <cell r="B876" t="str">
            <v>Mano de Obra</v>
          </cell>
          <cell r="C876">
            <v>0</v>
          </cell>
          <cell r="D876">
            <v>0</v>
          </cell>
          <cell r="E876">
            <v>1255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A877">
            <v>200.09999999999991</v>
          </cell>
          <cell r="B877" t="str">
            <v>Mano de Obra Acero</v>
          </cell>
          <cell r="C877">
            <v>0.51020408163265318</v>
          </cell>
          <cell r="D877" t="str">
            <v>ML</v>
          </cell>
          <cell r="E877">
            <v>107.87</v>
          </cell>
          <cell r="F877">
            <v>0</v>
          </cell>
          <cell r="G877">
            <v>55.04</v>
          </cell>
          <cell r="H877">
            <v>0</v>
          </cell>
        </row>
        <row r="878">
          <cell r="B878" t="str">
            <v>Total/UND</v>
          </cell>
          <cell r="D878">
            <v>0</v>
          </cell>
          <cell r="G878">
            <v>11792.25</v>
          </cell>
          <cell r="H878">
            <v>2112.69</v>
          </cell>
          <cell r="I878">
            <v>13904.94</v>
          </cell>
        </row>
        <row r="879">
          <cell r="D879">
            <v>0</v>
          </cell>
          <cell r="G879">
            <v>0</v>
          </cell>
          <cell r="H879">
            <v>0</v>
          </cell>
        </row>
        <row r="880">
          <cell r="A880" t="str">
            <v>FUN-013</v>
          </cell>
          <cell r="B880" t="str">
            <v>ZAPATAS PARA COLUMNAS Z2(1.60X1.60X0.35)M, F'C=210KG/CM2, Ø1/2"@0.10M A.D Y A.C.  (FUNERARIA NUEVA ESPERANZA)</v>
          </cell>
          <cell r="C880">
            <v>1</v>
          </cell>
          <cell r="D880" t="str">
            <v>M3</v>
          </cell>
          <cell r="E880">
            <v>0</v>
          </cell>
          <cell r="F880">
            <v>0</v>
          </cell>
          <cell r="G880">
            <v>15493.25</v>
          </cell>
          <cell r="H880">
            <v>2781.19</v>
          </cell>
          <cell r="I880">
            <v>18274.439999999999</v>
          </cell>
        </row>
        <row r="881">
          <cell r="A881">
            <v>0</v>
          </cell>
          <cell r="B881" t="str">
            <v>Volumen Análisis</v>
          </cell>
          <cell r="C881">
            <v>1</v>
          </cell>
          <cell r="D881" t="str">
            <v>M3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>
            <v>0</v>
          </cell>
          <cell r="B882" t="str">
            <v>Materiales y Equipos</v>
          </cell>
          <cell r="C882">
            <v>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 t="str">
            <v>AE002</v>
          </cell>
          <cell r="B883" t="str">
            <v>Acero Estruc. Grado 40-60, 1/2" x 20 a 30 pies</v>
          </cell>
          <cell r="C883">
            <v>3.19</v>
          </cell>
          <cell r="D883" t="str">
            <v>QQ</v>
          </cell>
          <cell r="E883">
            <v>2796.6101694915255</v>
          </cell>
          <cell r="F883">
            <v>503.38983050847457</v>
          </cell>
          <cell r="G883">
            <v>8921.19</v>
          </cell>
          <cell r="H883">
            <v>1605.81</v>
          </cell>
          <cell r="I883">
            <v>0</v>
          </cell>
        </row>
        <row r="884">
          <cell r="A884" t="str">
            <v>HI002</v>
          </cell>
          <cell r="B884" t="str">
            <v>Hormigón 210 Kg/cm2 (incluye bomba y colocación)</v>
          </cell>
          <cell r="C884">
            <v>1.05</v>
          </cell>
          <cell r="D884" t="str">
            <v>M3</v>
          </cell>
          <cell r="E884">
            <v>5652.5423728813566</v>
          </cell>
          <cell r="F884">
            <v>1017.4576271186442</v>
          </cell>
          <cell r="G884">
            <v>5935.17</v>
          </cell>
          <cell r="H884">
            <v>1068.33</v>
          </cell>
        </row>
        <row r="885">
          <cell r="A885" t="str">
            <v>AE016</v>
          </cell>
          <cell r="B885" t="str">
            <v>Alambre Galvanizado Calibre 18 (Varillas)</v>
          </cell>
          <cell r="C885">
            <v>6.38</v>
          </cell>
          <cell r="D885" t="str">
            <v>LB</v>
          </cell>
          <cell r="E885">
            <v>93.220338983050851</v>
          </cell>
          <cell r="F885">
            <v>16.779661016949152</v>
          </cell>
          <cell r="G885">
            <v>594.75</v>
          </cell>
          <cell r="H885">
            <v>107.05</v>
          </cell>
        </row>
        <row r="886">
          <cell r="A886" t="str">
            <v>AE016</v>
          </cell>
          <cell r="B886" t="str">
            <v>Mano de Obra</v>
          </cell>
          <cell r="C886">
            <v>0</v>
          </cell>
          <cell r="D886">
            <v>0</v>
          </cell>
          <cell r="E886">
            <v>93.220338983050851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200.09999999999991</v>
          </cell>
          <cell r="B887" t="str">
            <v>Mano de Obra Acero</v>
          </cell>
          <cell r="C887">
            <v>0.39062499999999994</v>
          </cell>
          <cell r="D887" t="str">
            <v>ML</v>
          </cell>
          <cell r="E887">
            <v>107.87</v>
          </cell>
          <cell r="F887">
            <v>0</v>
          </cell>
          <cell r="G887">
            <v>42.14</v>
          </cell>
          <cell r="H887">
            <v>0</v>
          </cell>
          <cell r="I887">
            <v>0</v>
          </cell>
        </row>
        <row r="888">
          <cell r="A888">
            <v>200.09999999999991</v>
          </cell>
          <cell r="B888" t="str">
            <v>Total/UND</v>
          </cell>
          <cell r="C888">
            <v>0.51020408163265318</v>
          </cell>
          <cell r="D888">
            <v>0</v>
          </cell>
          <cell r="E888">
            <v>107.87</v>
          </cell>
          <cell r="F888">
            <v>0</v>
          </cell>
          <cell r="G888">
            <v>15493.25</v>
          </cell>
          <cell r="H888">
            <v>2781.19</v>
          </cell>
          <cell r="I888">
            <v>18274.439999999999</v>
          </cell>
        </row>
        <row r="889">
          <cell r="B889" t="str">
            <v>Total/UND</v>
          </cell>
          <cell r="D889">
            <v>0</v>
          </cell>
          <cell r="G889">
            <v>0</v>
          </cell>
          <cell r="H889">
            <v>0</v>
          </cell>
          <cell r="I889">
            <v>13904.94</v>
          </cell>
        </row>
        <row r="890">
          <cell r="A890">
            <v>103.01</v>
          </cell>
          <cell r="B890" t="str">
            <v>ZAPATAS PARA COLUMNAS (1.10X1.10X0.35)M, F'C=210KG/CM2, Ø1/2"@0.10M A.D  (ESC. LABORAL LOS PALMARES)</v>
          </cell>
          <cell r="C890">
            <v>1</v>
          </cell>
          <cell r="D890" t="str">
            <v>M3</v>
          </cell>
          <cell r="E890">
            <v>0</v>
          </cell>
          <cell r="F890">
            <v>0</v>
          </cell>
          <cell r="G890">
            <v>12073.910000000002</v>
          </cell>
          <cell r="H890">
            <v>2155.65</v>
          </cell>
          <cell r="I890">
            <v>14229.560000000001</v>
          </cell>
        </row>
        <row r="891">
          <cell r="A891">
            <v>0</v>
          </cell>
          <cell r="B891" t="str">
            <v>Volumen Análisis</v>
          </cell>
          <cell r="C891">
            <v>1</v>
          </cell>
          <cell r="D891" t="str">
            <v>M3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A892">
            <v>0</v>
          </cell>
          <cell r="B892" t="str">
            <v>Materiales y Equipos</v>
          </cell>
          <cell r="C892">
            <v>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A893" t="str">
            <v>AE002</v>
          </cell>
          <cell r="B893" t="str">
            <v>Acero Estruc. Grado 40-60, 1/2" x 20 a 30 pies</v>
          </cell>
          <cell r="C893">
            <v>2.0249999999999999</v>
          </cell>
          <cell r="D893" t="str">
            <v>QQ</v>
          </cell>
          <cell r="E893">
            <v>2796.6101694915255</v>
          </cell>
          <cell r="F893">
            <v>503.38983050847457</v>
          </cell>
          <cell r="G893">
            <v>5663.14</v>
          </cell>
          <cell r="H893">
            <v>1019.36</v>
          </cell>
          <cell r="I893">
            <v>0</v>
          </cell>
        </row>
        <row r="894">
          <cell r="A894" t="str">
            <v>HI002</v>
          </cell>
          <cell r="B894" t="str">
            <v>Hormigón 210 Kg/cm2 (incluye bomba y colocación)</v>
          </cell>
          <cell r="C894">
            <v>1.05</v>
          </cell>
          <cell r="D894" t="str">
            <v>M3</v>
          </cell>
          <cell r="E894">
            <v>5652.5423728813566</v>
          </cell>
          <cell r="F894">
            <v>1017.4576271186442</v>
          </cell>
          <cell r="G894">
            <v>5935.17</v>
          </cell>
          <cell r="H894">
            <v>1068.33</v>
          </cell>
          <cell r="I894">
            <v>0</v>
          </cell>
        </row>
        <row r="895">
          <cell r="A895" t="str">
            <v>AE016</v>
          </cell>
          <cell r="B895" t="str">
            <v>Alambre Galvanizado Calibre 18 (Varillas)</v>
          </cell>
          <cell r="C895">
            <v>4.05</v>
          </cell>
          <cell r="D895" t="str">
            <v>LB</v>
          </cell>
          <cell r="E895">
            <v>93.220338983050851</v>
          </cell>
          <cell r="F895">
            <v>16.779661016949152</v>
          </cell>
          <cell r="G895">
            <v>377.54</v>
          </cell>
          <cell r="H895">
            <v>67.959999999999994</v>
          </cell>
        </row>
        <row r="896">
          <cell r="A896" t="str">
            <v>AE016</v>
          </cell>
          <cell r="B896" t="str">
            <v>Mano de Obra</v>
          </cell>
          <cell r="C896">
            <v>0</v>
          </cell>
          <cell r="D896">
            <v>0</v>
          </cell>
          <cell r="E896">
            <v>93.220338983050851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>
            <v>200.09999999999991</v>
          </cell>
          <cell r="B897" t="str">
            <v>Mano de Obra Acero</v>
          </cell>
          <cell r="C897">
            <v>0.90909090909090906</v>
          </cell>
          <cell r="D897" t="str">
            <v>ML</v>
          </cell>
          <cell r="E897">
            <v>107.87</v>
          </cell>
          <cell r="F897">
            <v>0</v>
          </cell>
          <cell r="G897">
            <v>98.06</v>
          </cell>
          <cell r="H897">
            <v>0</v>
          </cell>
          <cell r="I897">
            <v>0</v>
          </cell>
        </row>
        <row r="898">
          <cell r="A898">
            <v>200.09999999999991</v>
          </cell>
          <cell r="B898" t="str">
            <v>Total/UND</v>
          </cell>
          <cell r="C898">
            <v>0.39062499999999994</v>
          </cell>
          <cell r="D898">
            <v>0</v>
          </cell>
          <cell r="E898">
            <v>107.87</v>
          </cell>
          <cell r="F898">
            <v>0</v>
          </cell>
          <cell r="G898">
            <v>12073.910000000002</v>
          </cell>
          <cell r="H898">
            <v>2155.65</v>
          </cell>
          <cell r="I898">
            <v>14229.560000000001</v>
          </cell>
        </row>
        <row r="899">
          <cell r="B899" t="str">
            <v>Total/UND</v>
          </cell>
          <cell r="D899">
            <v>0</v>
          </cell>
          <cell r="G899">
            <v>0</v>
          </cell>
          <cell r="H899">
            <v>0</v>
          </cell>
          <cell r="I899">
            <v>18274.439999999999</v>
          </cell>
        </row>
        <row r="900">
          <cell r="A900">
            <v>103.02</v>
          </cell>
          <cell r="B900" t="str">
            <v>ZAPATAS PARA COLUMNAS (1.10X1.10X0.35)M, F'C=210KG/CM2, Ø1/2"@0.10M A.D Y A. C. (ESC. LABORAL LOS PALMARES)</v>
          </cell>
          <cell r="C900">
            <v>1</v>
          </cell>
          <cell r="D900" t="str">
            <v>M3</v>
          </cell>
          <cell r="E900">
            <v>0</v>
          </cell>
          <cell r="F900">
            <v>0</v>
          </cell>
          <cell r="G900">
            <v>18114.580000000005</v>
          </cell>
          <cell r="H900">
            <v>3242.98</v>
          </cell>
          <cell r="I900">
            <v>21357.560000000005</v>
          </cell>
        </row>
        <row r="901">
          <cell r="A901">
            <v>0</v>
          </cell>
          <cell r="B901" t="str">
            <v>Volumen Análisis</v>
          </cell>
          <cell r="C901">
            <v>1</v>
          </cell>
          <cell r="D901" t="str">
            <v>M3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A902">
            <v>0</v>
          </cell>
          <cell r="B902" t="str">
            <v>Materiales y Equipos</v>
          </cell>
          <cell r="C902">
            <v>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A903" t="str">
            <v>AE002</v>
          </cell>
          <cell r="B903" t="str">
            <v>Acero Estruc. Grado 40-60, 1/2" x 20 a 30 pies</v>
          </cell>
          <cell r="C903">
            <v>4.05</v>
          </cell>
          <cell r="D903" t="str">
            <v>QQ</v>
          </cell>
          <cell r="E903">
            <v>2796.6101694915255</v>
          </cell>
          <cell r="F903">
            <v>503.38983050847457</v>
          </cell>
          <cell r="G903">
            <v>11326.27</v>
          </cell>
          <cell r="H903">
            <v>2038.73</v>
          </cell>
          <cell r="I903">
            <v>0</v>
          </cell>
        </row>
        <row r="904">
          <cell r="A904" t="str">
            <v>HI002</v>
          </cell>
          <cell r="B904" t="str">
            <v>Hormigón 210 Kg/cm2 (incluye bomba y colocación)</v>
          </cell>
          <cell r="C904">
            <v>1.05</v>
          </cell>
          <cell r="D904" t="str">
            <v>M3</v>
          </cell>
          <cell r="E904">
            <v>5652.5423728813566</v>
          </cell>
          <cell r="F904">
            <v>1017.4576271186442</v>
          </cell>
          <cell r="G904">
            <v>5935.17</v>
          </cell>
          <cell r="H904">
            <v>1068.33</v>
          </cell>
          <cell r="I904">
            <v>0</v>
          </cell>
        </row>
        <row r="905">
          <cell r="A905" t="str">
            <v>AE016</v>
          </cell>
          <cell r="B905" t="str">
            <v>Alambre Galvanizado Calibre 18 (Varillas)</v>
          </cell>
          <cell r="C905">
            <v>8.1</v>
          </cell>
          <cell r="D905" t="str">
            <v>LB</v>
          </cell>
          <cell r="E905">
            <v>93.220338983050851</v>
          </cell>
          <cell r="F905">
            <v>16.779661016949152</v>
          </cell>
          <cell r="G905">
            <v>755.08</v>
          </cell>
          <cell r="H905">
            <v>135.91999999999999</v>
          </cell>
        </row>
        <row r="906">
          <cell r="A906" t="str">
            <v>AE016</v>
          </cell>
          <cell r="B906" t="str">
            <v>Mano de Obra</v>
          </cell>
          <cell r="C906">
            <v>0</v>
          </cell>
          <cell r="D906">
            <v>0</v>
          </cell>
          <cell r="E906">
            <v>93.220338983050851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200.09999999999991</v>
          </cell>
          <cell r="B907" t="str">
            <v>Mano de Obra Acero</v>
          </cell>
          <cell r="C907">
            <v>0.90909090909090906</v>
          </cell>
          <cell r="D907" t="str">
            <v>ML</v>
          </cell>
          <cell r="E907">
            <v>107.87</v>
          </cell>
          <cell r="F907">
            <v>0</v>
          </cell>
          <cell r="G907">
            <v>98.06</v>
          </cell>
          <cell r="H907">
            <v>0</v>
          </cell>
          <cell r="I907">
            <v>0</v>
          </cell>
        </row>
        <row r="908">
          <cell r="A908">
            <v>200.09999999999991</v>
          </cell>
          <cell r="B908" t="str">
            <v>Total/UND</v>
          </cell>
          <cell r="C908">
            <v>0.90909090909090906</v>
          </cell>
          <cell r="D908">
            <v>0</v>
          </cell>
          <cell r="E908">
            <v>107.87</v>
          </cell>
          <cell r="F908">
            <v>0</v>
          </cell>
          <cell r="G908">
            <v>18114.580000000005</v>
          </cell>
          <cell r="H908">
            <v>3242.98</v>
          </cell>
          <cell r="I908">
            <v>21357.560000000005</v>
          </cell>
        </row>
        <row r="909">
          <cell r="B909" t="str">
            <v>Total/UND</v>
          </cell>
          <cell r="D909">
            <v>0</v>
          </cell>
          <cell r="G909">
            <v>0</v>
          </cell>
          <cell r="H909">
            <v>0</v>
          </cell>
          <cell r="I909">
            <v>14229.560000000001</v>
          </cell>
        </row>
        <row r="910">
          <cell r="A910">
            <v>103.03</v>
          </cell>
          <cell r="B910" t="str">
            <v xml:space="preserve">ZAPATAS PARA COLUMNAS (0.80X0.80X0.30)M, F'C=210KG/CM2, Ø1/2"@0.13M A.D </v>
          </cell>
          <cell r="C910">
            <v>1</v>
          </cell>
          <cell r="D910" t="str">
            <v>M3</v>
          </cell>
          <cell r="E910">
            <v>0</v>
          </cell>
          <cell r="F910">
            <v>0</v>
          </cell>
          <cell r="G910">
            <v>11621.47</v>
          </cell>
          <cell r="H910">
            <v>2067.5899999999997</v>
          </cell>
          <cell r="I910">
            <v>13689.06</v>
          </cell>
        </row>
        <row r="911">
          <cell r="A911">
            <v>0</v>
          </cell>
          <cell r="B911" t="str">
            <v>Volumen Análisis</v>
          </cell>
          <cell r="C911">
            <v>1</v>
          </cell>
          <cell r="D911" t="str">
            <v>M3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A912">
            <v>0</v>
          </cell>
          <cell r="B912" t="str">
            <v>Materiales y Equipos</v>
          </cell>
          <cell r="C912">
            <v>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A913" t="str">
            <v>AE002</v>
          </cell>
          <cell r="B913" t="str">
            <v>Acero Estruc. Grado 40-60, 1/2" x 20 a 30 pies</v>
          </cell>
          <cell r="C913">
            <v>1.861</v>
          </cell>
          <cell r="D913" t="str">
            <v>QQ</v>
          </cell>
          <cell r="E913">
            <v>2796.6101694915255</v>
          </cell>
          <cell r="F913">
            <v>503.38983050847457</v>
          </cell>
          <cell r="G913">
            <v>5204.49</v>
          </cell>
          <cell r="H913">
            <v>936.81</v>
          </cell>
          <cell r="I913">
            <v>0</v>
          </cell>
        </row>
        <row r="914">
          <cell r="A914" t="str">
            <v>HI002</v>
          </cell>
          <cell r="B914" t="str">
            <v>Hormigón 210 Kg/cm2 (incluye bomba y colocación)</v>
          </cell>
          <cell r="C914">
            <v>1.05</v>
          </cell>
          <cell r="D914" t="str">
            <v>M3</v>
          </cell>
          <cell r="E914">
            <v>5652.5423728813566</v>
          </cell>
          <cell r="F914">
            <v>1017.4576271186442</v>
          </cell>
          <cell r="G914">
            <v>5935.17</v>
          </cell>
          <cell r="H914">
            <v>1068.33</v>
          </cell>
          <cell r="I914">
            <v>0</v>
          </cell>
        </row>
        <row r="915">
          <cell r="A915" t="str">
            <v>AE016</v>
          </cell>
          <cell r="B915" t="str">
            <v>Alambre Galvanizado Calibre 18 (Varillas)</v>
          </cell>
          <cell r="C915">
            <v>3.722</v>
          </cell>
          <cell r="D915" t="str">
            <v>LB</v>
          </cell>
          <cell r="E915">
            <v>93.220338983050851</v>
          </cell>
          <cell r="F915">
            <v>16.779661016949152</v>
          </cell>
          <cell r="G915">
            <v>346.97</v>
          </cell>
          <cell r="H915">
            <v>62.45</v>
          </cell>
        </row>
        <row r="916">
          <cell r="A916" t="str">
            <v>AE016</v>
          </cell>
          <cell r="B916" t="str">
            <v>Mano de Obra</v>
          </cell>
          <cell r="C916">
            <v>0</v>
          </cell>
          <cell r="D916">
            <v>0</v>
          </cell>
          <cell r="E916">
            <v>93.220338983050851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</row>
        <row r="917">
          <cell r="A917">
            <v>200.09999999999991</v>
          </cell>
          <cell r="B917" t="str">
            <v>Mano de Obra Acero</v>
          </cell>
          <cell r="C917">
            <v>1.25</v>
          </cell>
          <cell r="D917" t="str">
            <v>ML</v>
          </cell>
          <cell r="E917">
            <v>107.87</v>
          </cell>
          <cell r="F917">
            <v>0</v>
          </cell>
          <cell r="G917">
            <v>134.84</v>
          </cell>
          <cell r="H917">
            <v>0</v>
          </cell>
          <cell r="I917">
            <v>0</v>
          </cell>
        </row>
        <row r="918">
          <cell r="A918">
            <v>200.09999999999991</v>
          </cell>
          <cell r="B918" t="str">
            <v>Total/UND</v>
          </cell>
          <cell r="C918">
            <v>0.90909090909090906</v>
          </cell>
          <cell r="D918">
            <v>0</v>
          </cell>
          <cell r="E918">
            <v>107.87</v>
          </cell>
          <cell r="F918">
            <v>0</v>
          </cell>
          <cell r="G918">
            <v>11621.47</v>
          </cell>
          <cell r="H918">
            <v>2067.5899999999997</v>
          </cell>
          <cell r="I918">
            <v>13689.06</v>
          </cell>
        </row>
        <row r="919">
          <cell r="B919" t="str">
            <v>Total/UND</v>
          </cell>
          <cell r="D919">
            <v>0</v>
          </cell>
          <cell r="G919">
            <v>0</v>
          </cell>
          <cell r="H919">
            <v>0</v>
          </cell>
          <cell r="I919">
            <v>21357.560000000005</v>
          </cell>
        </row>
        <row r="920">
          <cell r="A920">
            <v>103.04</v>
          </cell>
          <cell r="B920" t="str">
            <v xml:space="preserve">ZAPATAS PARA COLUMNAS (0.80X0.80X0.25)M, F'C=210KG/CM2 (LIGADORA), Ø1/2"@0.15M A.D -  (VIVIENDA TIPO) </v>
          </cell>
          <cell r="C920">
            <v>1</v>
          </cell>
          <cell r="D920" t="str">
            <v>M3</v>
          </cell>
          <cell r="E920">
            <v>0</v>
          </cell>
          <cell r="F920">
            <v>0</v>
          </cell>
          <cell r="G920">
            <v>10834.949999999999</v>
          </cell>
          <cell r="H920">
            <v>1833.23</v>
          </cell>
          <cell r="I920">
            <v>12668.179999999998</v>
          </cell>
        </row>
        <row r="921">
          <cell r="A921">
            <v>0</v>
          </cell>
          <cell r="B921" t="str">
            <v>Volumen Análisis</v>
          </cell>
          <cell r="C921">
            <v>1</v>
          </cell>
          <cell r="D921" t="str">
            <v>M3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0</v>
          </cell>
          <cell r="B922" t="str">
            <v>Materiales y Equipos</v>
          </cell>
          <cell r="C922">
            <v>1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A923" t="str">
            <v>AE002</v>
          </cell>
          <cell r="B923" t="str">
            <v>Acero Estruc. Grado 40-60, 1/2" x 20 a 30 pies</v>
          </cell>
          <cell r="C923">
            <v>1.7869999999999999</v>
          </cell>
          <cell r="D923" t="str">
            <v>QQ</v>
          </cell>
          <cell r="E923">
            <v>2796.6101694915255</v>
          </cell>
          <cell r="F923">
            <v>503.38983050847457</v>
          </cell>
          <cell r="G923">
            <v>4997.54</v>
          </cell>
          <cell r="H923">
            <v>899.56</v>
          </cell>
          <cell r="I923">
            <v>0</v>
          </cell>
        </row>
        <row r="924">
          <cell r="A924">
            <v>102.05000000000003</v>
          </cell>
          <cell r="B924" t="str">
            <v>Vaciado y ligado Hormigón 1:2:4 - 10% desp</v>
          </cell>
          <cell r="C924">
            <v>1.1000000000000001</v>
          </cell>
          <cell r="D924" t="str">
            <v>M3</v>
          </cell>
          <cell r="E924">
            <v>4881.2699999999995</v>
          </cell>
          <cell r="F924">
            <v>794.27</v>
          </cell>
          <cell r="G924">
            <v>5369.4</v>
          </cell>
          <cell r="H924">
            <v>873.7</v>
          </cell>
          <cell r="I924">
            <v>0</v>
          </cell>
        </row>
        <row r="925">
          <cell r="A925" t="str">
            <v>AE016</v>
          </cell>
          <cell r="B925" t="str">
            <v>Alambre Galvanizado Calibre 18 (Varillas)</v>
          </cell>
          <cell r="C925">
            <v>3.5739999999999998</v>
          </cell>
          <cell r="D925" t="str">
            <v>LB</v>
          </cell>
          <cell r="E925">
            <v>93.220338983050851</v>
          </cell>
          <cell r="F925">
            <v>16.779661016949152</v>
          </cell>
          <cell r="G925">
            <v>333.17</v>
          </cell>
          <cell r="H925">
            <v>59.97</v>
          </cell>
        </row>
        <row r="926">
          <cell r="A926" t="str">
            <v>AE016</v>
          </cell>
          <cell r="B926" t="str">
            <v>Mano de Obra</v>
          </cell>
          <cell r="C926">
            <v>0</v>
          </cell>
          <cell r="D926">
            <v>0</v>
          </cell>
          <cell r="E926">
            <v>93.220338983050851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200.09999999999991</v>
          </cell>
          <cell r="B927" t="str">
            <v>Mano de Obra Acero</v>
          </cell>
          <cell r="C927">
            <v>1.25</v>
          </cell>
          <cell r="D927" t="str">
            <v>ML</v>
          </cell>
          <cell r="E927">
            <v>107.87</v>
          </cell>
          <cell r="F927">
            <v>0</v>
          </cell>
          <cell r="G927">
            <v>134.84</v>
          </cell>
          <cell r="H927">
            <v>0</v>
          </cell>
          <cell r="I927">
            <v>0</v>
          </cell>
        </row>
        <row r="928">
          <cell r="A928">
            <v>200.09999999999991</v>
          </cell>
          <cell r="B928" t="str">
            <v>Total/UND</v>
          </cell>
          <cell r="C928">
            <v>1.25</v>
          </cell>
          <cell r="D928">
            <v>0</v>
          </cell>
          <cell r="E928">
            <v>107.87</v>
          </cell>
          <cell r="F928">
            <v>0</v>
          </cell>
          <cell r="G928">
            <v>10834.949999999999</v>
          </cell>
          <cell r="H928">
            <v>1833.23</v>
          </cell>
          <cell r="I928">
            <v>12668.179999999998</v>
          </cell>
        </row>
        <row r="929">
          <cell r="B929" t="str">
            <v>Total/UND</v>
          </cell>
          <cell r="D929">
            <v>0</v>
          </cell>
          <cell r="G929">
            <v>0</v>
          </cell>
          <cell r="H929">
            <v>0</v>
          </cell>
          <cell r="I929">
            <v>13689.06</v>
          </cell>
        </row>
        <row r="930">
          <cell r="A930">
            <v>103.05000000000001</v>
          </cell>
          <cell r="B930" t="str">
            <v>ZAPATAS PARA COLUMNAS (1.00X1.00X0.30)M, F'C=210KG/CM2 (LIGADORA), Ainf. Ø1/2"@0.10M A.D - Asup. Ø3/8"@0.10M A.D</v>
          </cell>
          <cell r="C930">
            <v>1</v>
          </cell>
          <cell r="D930" t="str">
            <v>M3</v>
          </cell>
          <cell r="E930">
            <v>0</v>
          </cell>
          <cell r="F930">
            <v>0</v>
          </cell>
          <cell r="G930">
            <v>15099.23</v>
          </cell>
          <cell r="H930">
            <v>2600.7899999999995</v>
          </cell>
          <cell r="I930">
            <v>17700.02</v>
          </cell>
        </row>
        <row r="931">
          <cell r="A931">
            <v>0</v>
          </cell>
          <cell r="B931" t="str">
            <v>Volumen Análisis</v>
          </cell>
          <cell r="C931">
            <v>1</v>
          </cell>
          <cell r="D931" t="str">
            <v>M3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A932">
            <v>0</v>
          </cell>
          <cell r="B932" t="str">
            <v>Materiales y Equipos</v>
          </cell>
          <cell r="C932">
            <v>1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A933" t="str">
            <v>AE002</v>
          </cell>
          <cell r="B933" t="str">
            <v>Acero Estruc. Grado 40-60, 1/2" x 20 a 30 pies</v>
          </cell>
          <cell r="C933">
            <v>2.234</v>
          </cell>
          <cell r="D933" t="str">
            <v>QQ</v>
          </cell>
          <cell r="E933">
            <v>2796.6101694915255</v>
          </cell>
          <cell r="F933">
            <v>503.38983050847457</v>
          </cell>
          <cell r="G933">
            <v>6247.63</v>
          </cell>
          <cell r="H933">
            <v>1124.57</v>
          </cell>
          <cell r="I933">
            <v>0</v>
          </cell>
        </row>
        <row r="934">
          <cell r="A934" t="str">
            <v>AE001</v>
          </cell>
          <cell r="B934" t="str">
            <v>Acero Estruc. Grado 40-60, 3/8" x 20 a 30 pies</v>
          </cell>
          <cell r="C934">
            <v>1.048</v>
          </cell>
          <cell r="D934">
            <v>0</v>
          </cell>
          <cell r="E934">
            <v>2796.6101694915255</v>
          </cell>
          <cell r="F934">
            <v>503.38983050847457</v>
          </cell>
          <cell r="G934">
            <v>2930.85</v>
          </cell>
          <cell r="H934">
            <v>527.54999999999995</v>
          </cell>
          <cell r="I934">
            <v>0</v>
          </cell>
        </row>
        <row r="935">
          <cell r="A935">
            <v>102.05000000000003</v>
          </cell>
          <cell r="B935" t="str">
            <v>Vaciado y ligado Hormigón 1:2:4 - 10% desp</v>
          </cell>
          <cell r="C935">
            <v>1.1000000000000001</v>
          </cell>
          <cell r="D935" t="str">
            <v>M3</v>
          </cell>
          <cell r="E935">
            <v>4881.2699999999995</v>
          </cell>
          <cell r="F935">
            <v>794.27</v>
          </cell>
          <cell r="G935">
            <v>5369.4</v>
          </cell>
          <cell r="H935">
            <v>873.7</v>
          </cell>
        </row>
        <row r="936">
          <cell r="A936" t="str">
            <v>AE016</v>
          </cell>
          <cell r="B936" t="str">
            <v>Alambre Galvanizado Calibre 18 (Varillas)</v>
          </cell>
          <cell r="C936">
            <v>4.468</v>
          </cell>
          <cell r="D936" t="str">
            <v>LB</v>
          </cell>
          <cell r="E936">
            <v>93.220338983050851</v>
          </cell>
          <cell r="F936">
            <v>16.779661016949152</v>
          </cell>
          <cell r="G936">
            <v>416.51</v>
          </cell>
          <cell r="H936">
            <v>74.97</v>
          </cell>
        </row>
        <row r="937">
          <cell r="B937" t="str">
            <v>Mano de Obra</v>
          </cell>
          <cell r="C937">
            <v>0</v>
          </cell>
          <cell r="D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</row>
        <row r="938">
          <cell r="A938">
            <v>200.09999999999991</v>
          </cell>
          <cell r="B938" t="str">
            <v>Mano de Obra Acero</v>
          </cell>
          <cell r="C938">
            <v>1.25</v>
          </cell>
          <cell r="D938" t="str">
            <v>ML</v>
          </cell>
          <cell r="E938">
            <v>107.87</v>
          </cell>
          <cell r="F938">
            <v>0</v>
          </cell>
          <cell r="G938">
            <v>134.84</v>
          </cell>
          <cell r="H938">
            <v>0</v>
          </cell>
        </row>
        <row r="939">
          <cell r="B939" t="str">
            <v>Total/UND</v>
          </cell>
          <cell r="D939">
            <v>0</v>
          </cell>
          <cell r="G939">
            <v>15099.23</v>
          </cell>
          <cell r="H939">
            <v>2600.7899999999995</v>
          </cell>
          <cell r="I939">
            <v>17700.02</v>
          </cell>
        </row>
        <row r="940">
          <cell r="D940">
            <v>0</v>
          </cell>
          <cell r="G940">
            <v>0</v>
          </cell>
          <cell r="H940">
            <v>0</v>
          </cell>
        </row>
        <row r="941">
          <cell r="A941">
            <v>103.06000000000002</v>
          </cell>
          <cell r="B941" t="str">
            <v>ZAPATAS PARA COLUMNAS (1.00X1.00X0.40)M, F'C=210KG/CM2 (LIGADORA), Ainf. Ø1/2"@0.15M A.D</v>
          </cell>
          <cell r="C941">
            <v>1</v>
          </cell>
          <cell r="D941" t="str">
            <v>M3</v>
          </cell>
          <cell r="E941">
            <v>0</v>
          </cell>
          <cell r="F941">
            <v>0</v>
          </cell>
          <cell r="G941">
            <v>9440.1099999999988</v>
          </cell>
          <cell r="H941">
            <v>1534.1499999999999</v>
          </cell>
          <cell r="I941">
            <v>10974.259999999998</v>
          </cell>
        </row>
        <row r="942">
          <cell r="A942">
            <v>0</v>
          </cell>
          <cell r="B942" t="str">
            <v>Volumen Análisis</v>
          </cell>
          <cell r="C942">
            <v>1</v>
          </cell>
          <cell r="D942" t="str">
            <v>M3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B943" t="str">
            <v>Materiales y Equipos</v>
          </cell>
          <cell r="D943">
            <v>0</v>
          </cell>
          <cell r="G943">
            <v>0</v>
          </cell>
          <cell r="H943">
            <v>0</v>
          </cell>
        </row>
        <row r="944">
          <cell r="A944" t="str">
            <v>AE002</v>
          </cell>
          <cell r="B944" t="str">
            <v>Acero Estruc. Grado 40-60, 1/2" x 20 a 30 pies</v>
          </cell>
          <cell r="C944">
            <v>1.23</v>
          </cell>
          <cell r="D944" t="str">
            <v>QQ</v>
          </cell>
          <cell r="E944">
            <v>2796.6101694915255</v>
          </cell>
          <cell r="F944">
            <v>503.38983050847457</v>
          </cell>
          <cell r="G944">
            <v>3439.83</v>
          </cell>
          <cell r="H944">
            <v>619.16999999999996</v>
          </cell>
          <cell r="I944">
            <v>0</v>
          </cell>
        </row>
        <row r="945">
          <cell r="A945">
            <v>102.05000000000003</v>
          </cell>
          <cell r="B945" t="str">
            <v>Vaciado y ligado Hormigón 1:2:4 - 10% desp</v>
          </cell>
          <cell r="C945">
            <v>1.1000000000000001</v>
          </cell>
          <cell r="D945" t="str">
            <v>M3</v>
          </cell>
          <cell r="E945">
            <v>4881.2699999999995</v>
          </cell>
          <cell r="F945">
            <v>794.27</v>
          </cell>
          <cell r="G945">
            <v>5369.4</v>
          </cell>
          <cell r="H945">
            <v>873.7</v>
          </cell>
          <cell r="I945">
            <v>0</v>
          </cell>
        </row>
        <row r="946">
          <cell r="A946" t="str">
            <v>AE016</v>
          </cell>
          <cell r="B946" t="str">
            <v>Alambre Galvanizado Calibre 18 (Varillas)</v>
          </cell>
          <cell r="C946">
            <v>2.46</v>
          </cell>
          <cell r="D946" t="str">
            <v>LB</v>
          </cell>
          <cell r="E946">
            <v>93.220338983050851</v>
          </cell>
          <cell r="F946">
            <v>16.779661016949152</v>
          </cell>
          <cell r="G946">
            <v>229.32</v>
          </cell>
          <cell r="H946">
            <v>41.28</v>
          </cell>
        </row>
        <row r="947">
          <cell r="A947" t="str">
            <v>AE016</v>
          </cell>
          <cell r="B947" t="str">
            <v>Mano de Obra</v>
          </cell>
          <cell r="C947">
            <v>0</v>
          </cell>
          <cell r="D947">
            <v>0</v>
          </cell>
          <cell r="E947">
            <v>93.220338983050851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200.05999999999995</v>
          </cell>
          <cell r="B948" t="str">
            <v>Mano de Obra Acero</v>
          </cell>
          <cell r="C948">
            <v>1.23</v>
          </cell>
          <cell r="D948" t="str">
            <v>QQ</v>
          </cell>
          <cell r="E948">
            <v>326.47275741487186</v>
          </cell>
          <cell r="F948">
            <v>0</v>
          </cell>
          <cell r="G948">
            <v>401.56</v>
          </cell>
          <cell r="H948">
            <v>0</v>
          </cell>
          <cell r="I948">
            <v>0</v>
          </cell>
        </row>
        <row r="949">
          <cell r="A949">
            <v>200.09999999999991</v>
          </cell>
          <cell r="B949" t="str">
            <v>Total/UND</v>
          </cell>
          <cell r="C949">
            <v>1.25</v>
          </cell>
          <cell r="D949">
            <v>0</v>
          </cell>
          <cell r="E949">
            <v>107.87</v>
          </cell>
          <cell r="F949">
            <v>0</v>
          </cell>
          <cell r="G949">
            <v>9440.1099999999988</v>
          </cell>
          <cell r="H949">
            <v>1534.1499999999999</v>
          </cell>
          <cell r="I949">
            <v>10974.259999999998</v>
          </cell>
        </row>
        <row r="950">
          <cell r="B950" t="str">
            <v>Total/UND</v>
          </cell>
          <cell r="D950">
            <v>0</v>
          </cell>
          <cell r="G950">
            <v>0</v>
          </cell>
          <cell r="H950">
            <v>0</v>
          </cell>
          <cell r="I950">
            <v>18186.77</v>
          </cell>
        </row>
        <row r="951">
          <cell r="A951">
            <v>103.07000000000002</v>
          </cell>
          <cell r="B951" t="str">
            <v>ZAPATAS PARA MUROS (0.45X0.25)M, F'C=210KG/CM2, 5Ø3/8" Y  Ø3/8@0.20M (ESC. LABORAL LOS PALMARES)</v>
          </cell>
          <cell r="C951">
            <v>1</v>
          </cell>
          <cell r="D951" t="str">
            <v>M3</v>
          </cell>
          <cell r="E951">
            <v>0</v>
          </cell>
          <cell r="F951">
            <v>0</v>
          </cell>
          <cell r="G951">
            <v>10094.82</v>
          </cell>
          <cell r="H951">
            <v>1644.4799999999998</v>
          </cell>
          <cell r="I951">
            <v>11739.3</v>
          </cell>
        </row>
        <row r="952">
          <cell r="A952">
            <v>0</v>
          </cell>
          <cell r="B952" t="str">
            <v>Volumen Análisis</v>
          </cell>
          <cell r="C952">
            <v>1</v>
          </cell>
          <cell r="D952" t="str">
            <v>M3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0</v>
          </cell>
          <cell r="B953" t="str">
            <v>Materiales y Equipos</v>
          </cell>
          <cell r="C953">
            <v>1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A954" t="str">
            <v>AE001</v>
          </cell>
          <cell r="B954" t="str">
            <v>Acero Estruc. Grado 40-60, 3/8" x 20 a 30 pies</v>
          </cell>
          <cell r="C954">
            <v>1.073</v>
          </cell>
          <cell r="D954" t="str">
            <v>QQ</v>
          </cell>
          <cell r="E954">
            <v>2796.6101694915255</v>
          </cell>
          <cell r="F954">
            <v>503.38983050847457</v>
          </cell>
          <cell r="G954">
            <v>3000.76</v>
          </cell>
          <cell r="H954">
            <v>540.14</v>
          </cell>
        </row>
        <row r="955">
          <cell r="A955" t="str">
            <v>HI002</v>
          </cell>
          <cell r="B955" t="str">
            <v>Hormigón industrial 210 Kg/cm2 (incluye bomba y colocación)</v>
          </cell>
          <cell r="C955">
            <v>1.05</v>
          </cell>
          <cell r="D955" t="str">
            <v>M3</v>
          </cell>
          <cell r="E955">
            <v>5652.5423728813566</v>
          </cell>
          <cell r="F955">
            <v>1017.4576271186442</v>
          </cell>
          <cell r="G955">
            <v>5935.17</v>
          </cell>
          <cell r="H955">
            <v>1068.33</v>
          </cell>
          <cell r="I955">
            <v>0</v>
          </cell>
        </row>
        <row r="956">
          <cell r="A956" t="str">
            <v>AE016</v>
          </cell>
          <cell r="B956" t="str">
            <v>Alambre Dulce No. 18</v>
          </cell>
          <cell r="C956">
            <v>2.1459999999999999</v>
          </cell>
          <cell r="D956" t="str">
            <v>LB</v>
          </cell>
          <cell r="E956">
            <v>93.220338983050851</v>
          </cell>
          <cell r="F956">
            <v>16.779661016949152</v>
          </cell>
          <cell r="G956">
            <v>200.05</v>
          </cell>
          <cell r="H956">
            <v>36.01</v>
          </cell>
        </row>
        <row r="957">
          <cell r="A957" t="str">
            <v>AE016</v>
          </cell>
          <cell r="B957" t="str">
            <v>Mano de Obra</v>
          </cell>
          <cell r="C957">
            <v>2.46</v>
          </cell>
          <cell r="D957">
            <v>0</v>
          </cell>
          <cell r="E957">
            <v>93.220338983050851</v>
          </cell>
          <cell r="F957">
            <v>16.779661016949152</v>
          </cell>
          <cell r="G957">
            <v>0</v>
          </cell>
          <cell r="H957">
            <v>0</v>
          </cell>
        </row>
        <row r="958">
          <cell r="A958">
            <v>200.09999999999991</v>
          </cell>
          <cell r="B958" t="str">
            <v>Mano de Obra Acero</v>
          </cell>
          <cell r="C958">
            <v>8.8888888888888893</v>
          </cell>
          <cell r="D958" t="str">
            <v>ML</v>
          </cell>
          <cell r="E958">
            <v>107.87</v>
          </cell>
          <cell r="F958">
            <v>0</v>
          </cell>
          <cell r="G958">
            <v>958.84</v>
          </cell>
          <cell r="H958">
            <v>0</v>
          </cell>
          <cell r="I958">
            <v>0</v>
          </cell>
        </row>
        <row r="959">
          <cell r="A959">
            <v>200.05999999999995</v>
          </cell>
          <cell r="B959" t="str">
            <v>Total/UND</v>
          </cell>
          <cell r="C959">
            <v>1.23</v>
          </cell>
          <cell r="D959">
            <v>0</v>
          </cell>
          <cell r="E959">
            <v>326.47275741487186</v>
          </cell>
          <cell r="F959">
            <v>0</v>
          </cell>
          <cell r="G959">
            <v>10094.82</v>
          </cell>
          <cell r="H959">
            <v>1644.4799999999998</v>
          </cell>
          <cell r="I959">
            <v>11739.3</v>
          </cell>
        </row>
        <row r="960">
          <cell r="B960" t="str">
            <v>Total/UND</v>
          </cell>
          <cell r="D960">
            <v>0</v>
          </cell>
          <cell r="G960">
            <v>0</v>
          </cell>
          <cell r="H960">
            <v>0</v>
          </cell>
          <cell r="I960">
            <v>11461.009999999998</v>
          </cell>
        </row>
        <row r="961">
          <cell r="A961">
            <v>103.08000000000003</v>
          </cell>
          <cell r="B961" t="str">
            <v>ZAPATAS PARA MUROS (0.45X0.25)M, F'C=210KG/CM2, 3Ø3/8" Y  Ø3/8@0.15M</v>
          </cell>
          <cell r="C961">
            <v>1</v>
          </cell>
          <cell r="D961" t="str">
            <v>M3</v>
          </cell>
          <cell r="E961">
            <v>0</v>
          </cell>
          <cell r="F961">
            <v>0</v>
          </cell>
          <cell r="G961">
            <v>8577.9999999999982</v>
          </cell>
          <cell r="H961">
            <v>1282.8699999999999</v>
          </cell>
          <cell r="I961">
            <v>9860.869999999999</v>
          </cell>
        </row>
        <row r="962">
          <cell r="A962">
            <v>0</v>
          </cell>
          <cell r="B962" t="str">
            <v>Volumen Análisis</v>
          </cell>
          <cell r="C962">
            <v>1</v>
          </cell>
          <cell r="D962" t="str">
            <v>M3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A963">
            <v>0</v>
          </cell>
          <cell r="B963" t="str">
            <v>Materiales y Equipos</v>
          </cell>
          <cell r="C963">
            <v>1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A964" t="str">
            <v>AE001</v>
          </cell>
          <cell r="B964" t="str">
            <v>Acero Estruc. Grado 40-60, 3/8" x 20 a 30 pies</v>
          </cell>
          <cell r="C964">
            <v>0.83599999999999997</v>
          </cell>
          <cell r="D964" t="str">
            <v>QQ</v>
          </cell>
          <cell r="E964">
            <v>2796.6101694915255</v>
          </cell>
          <cell r="F964">
            <v>503.38983050847457</v>
          </cell>
          <cell r="G964">
            <v>2337.9699999999998</v>
          </cell>
          <cell r="H964">
            <v>420.83</v>
          </cell>
        </row>
        <row r="965">
          <cell r="A965">
            <v>102.05000000000003</v>
          </cell>
          <cell r="B965" t="str">
            <v>Vaciado y ligado Hormigón 1:2:4 - 10% desp</v>
          </cell>
          <cell r="C965">
            <v>1.05</v>
          </cell>
          <cell r="D965" t="str">
            <v>M3</v>
          </cell>
          <cell r="E965">
            <v>4881.2699999999995</v>
          </cell>
          <cell r="F965">
            <v>794.27</v>
          </cell>
          <cell r="G965">
            <v>5125.33</v>
          </cell>
          <cell r="H965">
            <v>833.98</v>
          </cell>
        </row>
        <row r="966">
          <cell r="A966" t="str">
            <v>AE016</v>
          </cell>
          <cell r="B966" t="str">
            <v>Alambre Dulce No. 18</v>
          </cell>
          <cell r="C966">
            <v>1.6719999999999999</v>
          </cell>
          <cell r="D966" t="str">
            <v>LB</v>
          </cell>
          <cell r="E966">
            <v>93.220338983050851</v>
          </cell>
          <cell r="F966">
            <v>16.779661016949152</v>
          </cell>
          <cell r="G966">
            <v>155.86000000000001</v>
          </cell>
          <cell r="H966">
            <v>28.06</v>
          </cell>
        </row>
        <row r="967">
          <cell r="A967" t="str">
            <v>AE016</v>
          </cell>
          <cell r="B967" t="str">
            <v>Mano de Obra</v>
          </cell>
          <cell r="C967">
            <v>2.1459999999999999</v>
          </cell>
          <cell r="D967">
            <v>0</v>
          </cell>
          <cell r="E967">
            <v>93.220338983050851</v>
          </cell>
          <cell r="F967">
            <v>16.779661016949152</v>
          </cell>
          <cell r="G967">
            <v>0</v>
          </cell>
          <cell r="H967">
            <v>0</v>
          </cell>
        </row>
        <row r="968">
          <cell r="A968">
            <v>200.09999999999991</v>
          </cell>
          <cell r="B968" t="str">
            <v>Mano de Obra Acero</v>
          </cell>
          <cell r="C968">
            <v>8.8888888888888893</v>
          </cell>
          <cell r="D968" t="str">
            <v>ML</v>
          </cell>
          <cell r="E968">
            <v>107.87</v>
          </cell>
          <cell r="F968">
            <v>0</v>
          </cell>
          <cell r="G968">
            <v>958.84</v>
          </cell>
          <cell r="H968">
            <v>0</v>
          </cell>
        </row>
        <row r="969">
          <cell r="A969">
            <v>200.09999999999991</v>
          </cell>
          <cell r="B969" t="str">
            <v>Total/UND</v>
          </cell>
          <cell r="C969">
            <v>8.8888888888888893</v>
          </cell>
          <cell r="D969">
            <v>0</v>
          </cell>
          <cell r="E969">
            <v>107.87</v>
          </cell>
          <cell r="F969">
            <v>0</v>
          </cell>
          <cell r="G969">
            <v>8577.9999999999982</v>
          </cell>
          <cell r="H969">
            <v>1282.8699999999999</v>
          </cell>
          <cell r="I969">
            <v>9860.869999999999</v>
          </cell>
        </row>
        <row r="970">
          <cell r="B970" t="str">
            <v>Total/UND</v>
          </cell>
          <cell r="D970">
            <v>0</v>
          </cell>
          <cell r="G970">
            <v>0</v>
          </cell>
          <cell r="H970">
            <v>0</v>
          </cell>
          <cell r="I970">
            <v>11739.3</v>
          </cell>
        </row>
        <row r="971">
          <cell r="A971">
            <v>103.09000000000003</v>
          </cell>
          <cell r="B971" t="str">
            <v>ZAPATAS PARA MUROS (0.45X0.25)M, F'C=210KG/CM2, 3Ø3/8" Y  Ø3/8@0.25M</v>
          </cell>
          <cell r="C971">
            <v>1</v>
          </cell>
          <cell r="D971" t="str">
            <v>M3</v>
          </cell>
          <cell r="E971">
            <v>0</v>
          </cell>
          <cell r="F971">
            <v>0</v>
          </cell>
          <cell r="G971">
            <v>8076.85</v>
          </cell>
          <cell r="H971">
            <v>1192.6600000000001</v>
          </cell>
          <cell r="I971">
            <v>9269.51</v>
          </cell>
        </row>
        <row r="972">
          <cell r="A972">
            <v>0</v>
          </cell>
          <cell r="B972" t="str">
            <v>Volumen Análisis</v>
          </cell>
          <cell r="C972">
            <v>1</v>
          </cell>
          <cell r="D972" t="str">
            <v>M3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A973">
            <v>0</v>
          </cell>
          <cell r="B973" t="str">
            <v>Materiales y Equipos</v>
          </cell>
          <cell r="C973">
            <v>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</row>
        <row r="974">
          <cell r="A974" t="str">
            <v>AE001</v>
          </cell>
          <cell r="B974" t="str">
            <v>Acero Estruc. Grado 40-60, 3/8" x 20 a 30 pies</v>
          </cell>
          <cell r="C974">
            <v>0.66800000000000004</v>
          </cell>
          <cell r="D974" t="str">
            <v>QQ</v>
          </cell>
          <cell r="E974">
            <v>2796.6101694915255</v>
          </cell>
          <cell r="F974">
            <v>503.38983050847457</v>
          </cell>
          <cell r="G974">
            <v>1868.14</v>
          </cell>
          <cell r="H974">
            <v>336.26</v>
          </cell>
        </row>
        <row r="975">
          <cell r="A975">
            <v>102.05000000000003</v>
          </cell>
          <cell r="B975" t="str">
            <v>Vaciado y ligado Hormigón 1:2:4 - 10% desp</v>
          </cell>
          <cell r="C975">
            <v>1.05</v>
          </cell>
          <cell r="D975" t="str">
            <v>M3</v>
          </cell>
          <cell r="E975">
            <v>4881.2699999999995</v>
          </cell>
          <cell r="F975">
            <v>794.27</v>
          </cell>
          <cell r="G975">
            <v>5125.33</v>
          </cell>
          <cell r="H975">
            <v>833.98</v>
          </cell>
        </row>
        <row r="976">
          <cell r="A976" t="str">
            <v>AE016</v>
          </cell>
          <cell r="B976" t="str">
            <v>Alambre Dulce No. 18</v>
          </cell>
          <cell r="C976">
            <v>1.3360000000000001</v>
          </cell>
          <cell r="D976" t="str">
            <v>LB</v>
          </cell>
          <cell r="E976">
            <v>93.220338983050851</v>
          </cell>
          <cell r="F976">
            <v>16.779661016949152</v>
          </cell>
          <cell r="G976">
            <v>124.54</v>
          </cell>
          <cell r="H976">
            <v>22.42</v>
          </cell>
        </row>
        <row r="977">
          <cell r="A977" t="str">
            <v>AE016</v>
          </cell>
          <cell r="B977" t="str">
            <v>Mano de Obra</v>
          </cell>
          <cell r="C977">
            <v>1.6719999999999999</v>
          </cell>
          <cell r="D977">
            <v>0</v>
          </cell>
          <cell r="E977">
            <v>93.220338983050851</v>
          </cell>
          <cell r="F977">
            <v>16.779661016949152</v>
          </cell>
          <cell r="G977">
            <v>0</v>
          </cell>
          <cell r="H977">
            <v>0</v>
          </cell>
        </row>
        <row r="978">
          <cell r="A978">
            <v>200.09999999999991</v>
          </cell>
          <cell r="B978" t="str">
            <v>Mano de Obra Acero</v>
          </cell>
          <cell r="C978">
            <v>8.8888888888888893</v>
          </cell>
          <cell r="D978" t="str">
            <v>ML</v>
          </cell>
          <cell r="E978">
            <v>107.87</v>
          </cell>
          <cell r="F978">
            <v>0</v>
          </cell>
          <cell r="G978">
            <v>958.84</v>
          </cell>
          <cell r="H978">
            <v>0</v>
          </cell>
        </row>
        <row r="979">
          <cell r="A979">
            <v>200.09999999999991</v>
          </cell>
          <cell r="B979" t="str">
            <v>Total/UND</v>
          </cell>
          <cell r="C979">
            <v>8.8888888888888893</v>
          </cell>
          <cell r="D979">
            <v>0</v>
          </cell>
          <cell r="E979">
            <v>107.87</v>
          </cell>
          <cell r="F979">
            <v>0</v>
          </cell>
          <cell r="G979">
            <v>8076.85</v>
          </cell>
          <cell r="H979">
            <v>1192.6600000000001</v>
          </cell>
          <cell r="I979">
            <v>9269.51</v>
          </cell>
        </row>
        <row r="980">
          <cell r="B980" t="str">
            <v>Total/UND</v>
          </cell>
          <cell r="D980">
            <v>0</v>
          </cell>
          <cell r="G980">
            <v>0</v>
          </cell>
          <cell r="H980">
            <v>0</v>
          </cell>
          <cell r="I980">
            <v>10325.499999999998</v>
          </cell>
        </row>
        <row r="981">
          <cell r="A981">
            <v>103.10000000000004</v>
          </cell>
          <cell r="B981" t="str">
            <v>ZAPATAS PARA MUROS (0.45X0.25)M, F'C=210KG/CM2, 3Ø1/2" Y  Ø3/8@0.15M</v>
          </cell>
          <cell r="C981">
            <v>1</v>
          </cell>
          <cell r="D981" t="str">
            <v>M3</v>
          </cell>
          <cell r="E981">
            <v>0</v>
          </cell>
          <cell r="F981">
            <v>0</v>
          </cell>
          <cell r="G981">
            <v>9902.4699999999993</v>
          </cell>
          <cell r="H981">
            <v>1521.28</v>
          </cell>
          <cell r="I981">
            <v>11423.75</v>
          </cell>
        </row>
        <row r="982">
          <cell r="A982">
            <v>0</v>
          </cell>
          <cell r="B982" t="str">
            <v>Volumen Análisis</v>
          </cell>
          <cell r="C982">
            <v>1</v>
          </cell>
          <cell r="D982" t="str">
            <v>M3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0</v>
          </cell>
          <cell r="B983" t="str">
            <v>Materiales y Equipos</v>
          </cell>
          <cell r="C983">
            <v>1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A984" t="str">
            <v>AE001</v>
          </cell>
          <cell r="B984" t="str">
            <v>Acero Estruc. Grado 40-60, 3/8" x 20 a 30 pies</v>
          </cell>
          <cell r="C984">
            <v>0.65</v>
          </cell>
          <cell r="D984" t="str">
            <v>QQ</v>
          </cell>
          <cell r="E984">
            <v>2796.6101694915255</v>
          </cell>
          <cell r="F984">
            <v>503.38983050847457</v>
          </cell>
          <cell r="G984">
            <v>1817.8</v>
          </cell>
          <cell r="H984">
            <v>327.2</v>
          </cell>
        </row>
        <row r="985">
          <cell r="A985" t="str">
            <v>AE002</v>
          </cell>
          <cell r="B985" t="str">
            <v>Acero Estruc. Grado 40-60, 1/2" x 20 a 30 pies</v>
          </cell>
          <cell r="C985">
            <v>0.63</v>
          </cell>
          <cell r="D985" t="str">
            <v>QQ</v>
          </cell>
          <cell r="E985">
            <v>2796.6101694915255</v>
          </cell>
          <cell r="F985">
            <v>503.38983050847457</v>
          </cell>
          <cell r="G985">
            <v>1761.86</v>
          </cell>
          <cell r="H985">
            <v>317.14</v>
          </cell>
        </row>
        <row r="986">
          <cell r="A986">
            <v>102.05000000000003</v>
          </cell>
          <cell r="B986" t="str">
            <v>Vaciado y ligado Hormigón 1:2:4 - 10% desp</v>
          </cell>
          <cell r="C986">
            <v>1.05</v>
          </cell>
          <cell r="D986" t="str">
            <v>M3</v>
          </cell>
          <cell r="E986">
            <v>4881.2699999999995</v>
          </cell>
          <cell r="F986">
            <v>794.27</v>
          </cell>
          <cell r="G986">
            <v>5125.33</v>
          </cell>
          <cell r="H986">
            <v>833.98</v>
          </cell>
        </row>
        <row r="987">
          <cell r="A987" t="str">
            <v>AE016</v>
          </cell>
          <cell r="B987" t="str">
            <v>Alambre Dulce No. 18</v>
          </cell>
          <cell r="C987">
            <v>2.56</v>
          </cell>
          <cell r="D987" t="str">
            <v>LB</v>
          </cell>
          <cell r="E987">
            <v>93.220338983050851</v>
          </cell>
          <cell r="F987">
            <v>16.779661016949152</v>
          </cell>
          <cell r="G987">
            <v>238.64</v>
          </cell>
          <cell r="H987">
            <v>42.96</v>
          </cell>
        </row>
        <row r="988">
          <cell r="B988" t="str">
            <v>Mano de Obra</v>
          </cell>
          <cell r="D988">
            <v>0</v>
          </cell>
          <cell r="G988">
            <v>0</v>
          </cell>
          <cell r="H988">
            <v>0</v>
          </cell>
        </row>
        <row r="989">
          <cell r="A989">
            <v>200.09999999999991</v>
          </cell>
          <cell r="B989" t="str">
            <v>Mano de Obra Acero</v>
          </cell>
          <cell r="C989">
            <v>8.8888888888888893</v>
          </cell>
          <cell r="D989" t="str">
            <v>ML</v>
          </cell>
          <cell r="E989">
            <v>107.87</v>
          </cell>
          <cell r="F989">
            <v>0</v>
          </cell>
          <cell r="G989">
            <v>958.84</v>
          </cell>
          <cell r="H989">
            <v>0</v>
          </cell>
        </row>
        <row r="990">
          <cell r="B990" t="str">
            <v>Total/UND</v>
          </cell>
          <cell r="D990">
            <v>0</v>
          </cell>
          <cell r="G990">
            <v>9902.4699999999993</v>
          </cell>
          <cell r="H990">
            <v>1521.28</v>
          </cell>
          <cell r="I990">
            <v>11423.75</v>
          </cell>
        </row>
        <row r="991">
          <cell r="D991">
            <v>0</v>
          </cell>
          <cell r="G991">
            <v>0</v>
          </cell>
          <cell r="H991">
            <v>0</v>
          </cell>
        </row>
        <row r="992">
          <cell r="A992" t="str">
            <v>FUN-014</v>
          </cell>
          <cell r="B992" t="str">
            <v>ZAPATAS PARA MUROS (0.60X0.30)M, F'C=210KG/CM2, 5Ø3/8" Y  Ø3/8@0.20M   (FUNERARIA NUEVA ESPERANZA)</v>
          </cell>
          <cell r="C992">
            <v>1</v>
          </cell>
          <cell r="D992" t="str">
            <v>M3</v>
          </cell>
          <cell r="E992">
            <v>0</v>
          </cell>
          <cell r="F992">
            <v>0</v>
          </cell>
          <cell r="G992">
            <v>10033.560000000001</v>
          </cell>
          <cell r="H992">
            <v>1698.1799999999998</v>
          </cell>
          <cell r="I992">
            <v>11731.740000000002</v>
          </cell>
        </row>
        <row r="993">
          <cell r="A993">
            <v>0</v>
          </cell>
          <cell r="B993" t="str">
            <v>Volumen Análisis</v>
          </cell>
          <cell r="C993">
            <v>1</v>
          </cell>
          <cell r="D993" t="str">
            <v>M3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</row>
        <row r="994">
          <cell r="B994" t="str">
            <v>Materiales y Equipos</v>
          </cell>
          <cell r="D994">
            <v>0</v>
          </cell>
          <cell r="G994">
            <v>0</v>
          </cell>
          <cell r="H994">
            <v>0</v>
          </cell>
        </row>
        <row r="995">
          <cell r="A995" t="str">
            <v>AE001</v>
          </cell>
          <cell r="B995" t="str">
            <v>Acero Estruc. Grado 40-60, 3/8" x 20 a 30 pies</v>
          </cell>
          <cell r="C995">
            <v>1.173</v>
          </cell>
          <cell r="D995" t="str">
            <v>QQ</v>
          </cell>
          <cell r="E995">
            <v>2796.6101694915255</v>
          </cell>
          <cell r="F995">
            <v>503.38983050847457</v>
          </cell>
          <cell r="G995">
            <v>3280.42</v>
          </cell>
          <cell r="H995">
            <v>590.48</v>
          </cell>
        </row>
        <row r="996">
          <cell r="A996" t="str">
            <v>HI002</v>
          </cell>
          <cell r="B996" t="str">
            <v>Hormigón industrial 210 Kg/cm2 (incluye bomba y colocación)</v>
          </cell>
          <cell r="C996">
            <v>1.05</v>
          </cell>
          <cell r="D996" t="str">
            <v>M3</v>
          </cell>
          <cell r="E996">
            <v>5652.5423728813566</v>
          </cell>
          <cell r="F996">
            <v>1017.4576271186442</v>
          </cell>
          <cell r="G996">
            <v>5935.17</v>
          </cell>
          <cell r="H996">
            <v>1068.33</v>
          </cell>
        </row>
        <row r="997">
          <cell r="A997" t="str">
            <v>AE016</v>
          </cell>
          <cell r="B997" t="str">
            <v>Alambre Dulce No. 18</v>
          </cell>
          <cell r="C997">
            <v>2.3460000000000001</v>
          </cell>
          <cell r="D997" t="str">
            <v>LB</v>
          </cell>
          <cell r="E997">
            <v>93.220338983050851</v>
          </cell>
          <cell r="F997">
            <v>16.779661016949152</v>
          </cell>
          <cell r="G997">
            <v>218.69</v>
          </cell>
          <cell r="H997">
            <v>39.369999999999997</v>
          </cell>
        </row>
        <row r="998">
          <cell r="A998" t="str">
            <v>AE016</v>
          </cell>
          <cell r="B998" t="str">
            <v>Mano de Obra</v>
          </cell>
          <cell r="C998">
            <v>2.56</v>
          </cell>
          <cell r="D998">
            <v>0</v>
          </cell>
          <cell r="E998">
            <v>93.220338983050851</v>
          </cell>
          <cell r="F998">
            <v>16.779661016949152</v>
          </cell>
          <cell r="G998">
            <v>0</v>
          </cell>
          <cell r="H998">
            <v>0</v>
          </cell>
        </row>
        <row r="999">
          <cell r="A999">
            <v>200.09999999999991</v>
          </cell>
          <cell r="B999" t="str">
            <v>Mano de Obra Acero</v>
          </cell>
          <cell r="C999">
            <v>5.5555555555555554</v>
          </cell>
          <cell r="D999" t="str">
            <v>ML</v>
          </cell>
          <cell r="E999">
            <v>107.87</v>
          </cell>
          <cell r="F999">
            <v>0</v>
          </cell>
          <cell r="G999">
            <v>599.28</v>
          </cell>
          <cell r="H999">
            <v>0</v>
          </cell>
        </row>
        <row r="1000">
          <cell r="A1000">
            <v>200.09999999999991</v>
          </cell>
          <cell r="B1000" t="str">
            <v>Total/UND</v>
          </cell>
          <cell r="C1000">
            <v>8.8888888888888893</v>
          </cell>
          <cell r="D1000">
            <v>0</v>
          </cell>
          <cell r="E1000">
            <v>107.87</v>
          </cell>
          <cell r="F1000">
            <v>0</v>
          </cell>
          <cell r="G1000">
            <v>10033.560000000001</v>
          </cell>
          <cell r="H1000">
            <v>1698.1799999999998</v>
          </cell>
          <cell r="I1000">
            <v>11731.740000000002</v>
          </cell>
        </row>
        <row r="1001">
          <cell r="B1001" t="str">
            <v>Total/UND</v>
          </cell>
          <cell r="D1001">
            <v>0</v>
          </cell>
          <cell r="G1001">
            <v>0</v>
          </cell>
          <cell r="H1001">
            <v>0</v>
          </cell>
          <cell r="I1001">
            <v>11888.38</v>
          </cell>
        </row>
        <row r="1002">
          <cell r="A1002">
            <v>103.11000000000004</v>
          </cell>
          <cell r="B1002" t="str">
            <v>PLATEA DE HORMIGÓN ARMADO PARA BADENES E=0.25M, F'C=210KG/CM2 (LIGADORA), Ø1/2"@0.20M AD Y AC</v>
          </cell>
          <cell r="C1002">
            <v>1</v>
          </cell>
          <cell r="D1002" t="str">
            <v>M3</v>
          </cell>
          <cell r="E1002">
            <v>0</v>
          </cell>
          <cell r="F1002">
            <v>0</v>
          </cell>
          <cell r="G1002">
            <v>12789.35</v>
          </cell>
          <cell r="H1002">
            <v>2077.54</v>
          </cell>
          <cell r="I1002">
            <v>14866.89</v>
          </cell>
        </row>
        <row r="1003">
          <cell r="A1003">
            <v>0</v>
          </cell>
          <cell r="B1003" t="str">
            <v>Volumen Análisis</v>
          </cell>
          <cell r="C1003">
            <v>1</v>
          </cell>
          <cell r="D1003" t="str">
            <v>M3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</row>
        <row r="1004">
          <cell r="A1004">
            <v>0</v>
          </cell>
          <cell r="B1004" t="str">
            <v>Materiales y Equipos</v>
          </cell>
          <cell r="C1004">
            <v>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</row>
        <row r="1005">
          <cell r="A1005" t="str">
            <v>AE002</v>
          </cell>
          <cell r="B1005" t="str">
            <v>Acero Estruc. Grado 40-60, 1/2" x 20 a 30 pies</v>
          </cell>
          <cell r="C1005">
            <v>2.242</v>
          </cell>
          <cell r="D1005" t="str">
            <v>QQ</v>
          </cell>
          <cell r="E1005">
            <v>2796.6101694915255</v>
          </cell>
          <cell r="F1005">
            <v>503.38983050847457</v>
          </cell>
          <cell r="G1005">
            <v>6270</v>
          </cell>
          <cell r="H1005">
            <v>1128.5999999999999</v>
          </cell>
        </row>
        <row r="1006">
          <cell r="A1006">
            <v>102.05000000000003</v>
          </cell>
          <cell r="B1006" t="str">
            <v>Vaciado y ligado Hormigón 1:2:4 - 10% desp</v>
          </cell>
          <cell r="C1006">
            <v>1.1000000000000001</v>
          </cell>
          <cell r="D1006" t="str">
            <v>M3</v>
          </cell>
          <cell r="E1006">
            <v>4881.2699999999995</v>
          </cell>
          <cell r="F1006">
            <v>794.27</v>
          </cell>
          <cell r="G1006">
            <v>5369.4</v>
          </cell>
          <cell r="H1006">
            <v>873.7</v>
          </cell>
        </row>
        <row r="1007">
          <cell r="A1007" t="str">
            <v>AE016</v>
          </cell>
          <cell r="B1007" t="str">
            <v>Alambre Galvanizado Calibre 18 (Varillas)</v>
          </cell>
          <cell r="C1007">
            <v>4.484</v>
          </cell>
          <cell r="D1007" t="str">
            <v>LB</v>
          </cell>
          <cell r="E1007">
            <v>93.220338983050851</v>
          </cell>
          <cell r="F1007">
            <v>16.779661016949152</v>
          </cell>
          <cell r="G1007">
            <v>418</v>
          </cell>
          <cell r="H1007">
            <v>75.239999999999995</v>
          </cell>
        </row>
        <row r="1008">
          <cell r="A1008" t="str">
            <v>AE016</v>
          </cell>
          <cell r="B1008" t="str">
            <v>Mano de Obra</v>
          </cell>
          <cell r="C1008">
            <v>2.3460000000000001</v>
          </cell>
          <cell r="D1008">
            <v>0</v>
          </cell>
          <cell r="E1008">
            <v>93.220338983050851</v>
          </cell>
          <cell r="F1008">
            <v>16.779661016949152</v>
          </cell>
          <cell r="G1008">
            <v>0</v>
          </cell>
          <cell r="H1008">
            <v>0</v>
          </cell>
        </row>
        <row r="1009">
          <cell r="A1009">
            <v>200.05999999999995</v>
          </cell>
          <cell r="B1009" t="str">
            <v>Coloc. acero normal</v>
          </cell>
          <cell r="C1009">
            <v>2.242</v>
          </cell>
          <cell r="D1009" t="str">
            <v>QQ</v>
          </cell>
          <cell r="E1009">
            <v>326.47275741487186</v>
          </cell>
          <cell r="F1009">
            <v>0</v>
          </cell>
          <cell r="G1009">
            <v>731.95</v>
          </cell>
          <cell r="H1009">
            <v>0</v>
          </cell>
        </row>
        <row r="1010">
          <cell r="A1010">
            <v>200.09999999999991</v>
          </cell>
          <cell r="B1010" t="str">
            <v>Total/UND</v>
          </cell>
          <cell r="C1010">
            <v>5.5555555555555554</v>
          </cell>
          <cell r="D1010">
            <v>0</v>
          </cell>
          <cell r="E1010">
            <v>107.87</v>
          </cell>
          <cell r="F1010">
            <v>0</v>
          </cell>
          <cell r="G1010">
            <v>12789.35</v>
          </cell>
          <cell r="H1010">
            <v>2077.54</v>
          </cell>
          <cell r="I1010">
            <v>14866.89</v>
          </cell>
        </row>
        <row r="1011">
          <cell r="B1011" t="str">
            <v>Total/UND</v>
          </cell>
          <cell r="D1011">
            <v>0</v>
          </cell>
          <cell r="G1011">
            <v>0</v>
          </cell>
          <cell r="H1011">
            <v>0</v>
          </cell>
          <cell r="I1011">
            <v>11731.740000000002</v>
          </cell>
        </row>
        <row r="1012">
          <cell r="A1012">
            <v>103.12000000000005</v>
          </cell>
          <cell r="B1012" t="str">
            <v xml:space="preserve">PLATEA DE HORMIGÓN ARMADO PARA FILTRANTES E=0.12M, F'C=210KG/CM2 (LIGADORA), Ø3/8"@0.20M AD </v>
          </cell>
          <cell r="C1012">
            <v>1</v>
          </cell>
          <cell r="D1012" t="str">
            <v>M3</v>
          </cell>
          <cell r="E1012">
            <v>0</v>
          </cell>
          <cell r="F1012">
            <v>0</v>
          </cell>
          <cell r="G1012">
            <v>10178.129999999999</v>
          </cell>
          <cell r="H1012">
            <v>1653.89</v>
          </cell>
          <cell r="I1012">
            <v>11832.019999999999</v>
          </cell>
        </row>
        <row r="1013">
          <cell r="A1013">
            <v>0</v>
          </cell>
          <cell r="B1013" t="str">
            <v>Volumen Análisis</v>
          </cell>
          <cell r="C1013">
            <v>1</v>
          </cell>
          <cell r="D1013" t="str">
            <v>M3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A1014">
            <v>0</v>
          </cell>
          <cell r="B1014" t="str">
            <v>Materiales y Equipos</v>
          </cell>
          <cell r="C1014">
            <v>1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A1015" t="str">
            <v>AE001</v>
          </cell>
          <cell r="B1015" t="str">
            <v>Acero Estruc. Grado 40-60, 3/8" x 20 a 30 pies</v>
          </cell>
          <cell r="C1015">
            <v>1.4530000000000001</v>
          </cell>
          <cell r="D1015" t="str">
            <v>QQ</v>
          </cell>
          <cell r="E1015">
            <v>2796.6101694915255</v>
          </cell>
          <cell r="F1015">
            <v>503.38983050847457</v>
          </cell>
          <cell r="G1015">
            <v>4063.47</v>
          </cell>
          <cell r="H1015">
            <v>731.43</v>
          </cell>
        </row>
        <row r="1016">
          <cell r="A1016">
            <v>102.05000000000003</v>
          </cell>
          <cell r="B1016" t="str">
            <v>Vaciado y ligado Hormigón 1:2:4 - 10% desp</v>
          </cell>
          <cell r="C1016">
            <v>1.1000000000000001</v>
          </cell>
          <cell r="D1016" t="str">
            <v>M3</v>
          </cell>
          <cell r="E1016">
            <v>4881.2699999999995</v>
          </cell>
          <cell r="F1016">
            <v>794.27</v>
          </cell>
          <cell r="G1016">
            <v>5369.4</v>
          </cell>
          <cell r="H1016">
            <v>873.7</v>
          </cell>
        </row>
        <row r="1017">
          <cell r="A1017" t="str">
            <v>AE016</v>
          </cell>
          <cell r="B1017" t="str">
            <v>Alambre Galvanizado Calibre 18 (Varillas)</v>
          </cell>
          <cell r="C1017">
            <v>2.9060000000000001</v>
          </cell>
          <cell r="D1017" t="str">
            <v>LB</v>
          </cell>
          <cell r="E1017">
            <v>93.220338983050851</v>
          </cell>
          <cell r="F1017">
            <v>16.779661016949152</v>
          </cell>
          <cell r="G1017">
            <v>270.89999999999998</v>
          </cell>
          <cell r="H1017">
            <v>48.76</v>
          </cell>
        </row>
        <row r="1018">
          <cell r="A1018" t="str">
            <v>AE016</v>
          </cell>
          <cell r="B1018" t="str">
            <v>Mano de Obra</v>
          </cell>
          <cell r="C1018">
            <v>4.484</v>
          </cell>
          <cell r="D1018">
            <v>0</v>
          </cell>
          <cell r="E1018">
            <v>93.220338983050851</v>
          </cell>
          <cell r="F1018">
            <v>16.779661016949152</v>
          </cell>
          <cell r="G1018">
            <v>0</v>
          </cell>
          <cell r="H1018">
            <v>0</v>
          </cell>
        </row>
        <row r="1019">
          <cell r="A1019">
            <v>200.05999999999995</v>
          </cell>
          <cell r="B1019" t="str">
            <v>Coloc. acero normal</v>
          </cell>
          <cell r="C1019">
            <v>1.4530000000000001</v>
          </cell>
          <cell r="D1019" t="str">
            <v>QQ</v>
          </cell>
          <cell r="E1019">
            <v>326.47275741487186</v>
          </cell>
          <cell r="F1019">
            <v>0</v>
          </cell>
          <cell r="G1019">
            <v>474.36</v>
          </cell>
          <cell r="H1019">
            <v>0</v>
          </cell>
        </row>
        <row r="1020">
          <cell r="A1020">
            <v>200.05999999999995</v>
          </cell>
          <cell r="B1020" t="str">
            <v>Total/UND</v>
          </cell>
          <cell r="C1020">
            <v>2.242</v>
          </cell>
          <cell r="D1020">
            <v>0</v>
          </cell>
          <cell r="E1020">
            <v>326.47275741487186</v>
          </cell>
          <cell r="F1020">
            <v>0</v>
          </cell>
          <cell r="G1020">
            <v>10178.129999999999</v>
          </cell>
          <cell r="H1020">
            <v>1653.89</v>
          </cell>
          <cell r="I1020">
            <v>11832.019999999999</v>
          </cell>
        </row>
        <row r="1021">
          <cell r="B1021" t="str">
            <v>Total/UND</v>
          </cell>
          <cell r="D1021">
            <v>0</v>
          </cell>
          <cell r="G1021">
            <v>0</v>
          </cell>
          <cell r="H1021">
            <v>0</v>
          </cell>
          <cell r="I1021">
            <v>15353.64</v>
          </cell>
        </row>
        <row r="1022">
          <cell r="A1022">
            <v>103.13000000000005</v>
          </cell>
          <cell r="B1022" t="str">
            <v xml:space="preserve">PLATEA DE HORMIGÓN ARMADO PARA REGISTROS E=0.10M, F'C=210KG/CM2 (LIGADORA), Ø3/8"@0.20M AD </v>
          </cell>
          <cell r="C1022">
            <v>1</v>
          </cell>
          <cell r="D1022" t="str">
            <v>M3</v>
          </cell>
          <cell r="E1022">
            <v>0</v>
          </cell>
          <cell r="F1022">
            <v>0</v>
          </cell>
          <cell r="G1022">
            <v>11137.899999999998</v>
          </cell>
          <cell r="H1022">
            <v>1809.6000000000001</v>
          </cell>
          <cell r="I1022">
            <v>12947.499999999998</v>
          </cell>
        </row>
        <row r="1023">
          <cell r="A1023">
            <v>0</v>
          </cell>
          <cell r="B1023" t="str">
            <v>Volumen Análisis</v>
          </cell>
          <cell r="C1023">
            <v>1</v>
          </cell>
          <cell r="D1023" t="str">
            <v>M3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A1024">
            <v>0</v>
          </cell>
          <cell r="B1024" t="str">
            <v>Materiales y Equipos</v>
          </cell>
          <cell r="C1024">
            <v>1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</row>
        <row r="1025">
          <cell r="A1025" t="str">
            <v>AE001</v>
          </cell>
          <cell r="B1025" t="str">
            <v>Acero Estruc. Grado 40-60, 3/8" x 20 a 30 pies</v>
          </cell>
          <cell r="C1025">
            <v>1.7430000000000001</v>
          </cell>
          <cell r="D1025" t="str">
            <v>QQ</v>
          </cell>
          <cell r="E1025">
            <v>2796.6101694915255</v>
          </cell>
          <cell r="F1025">
            <v>503.38983050847457</v>
          </cell>
          <cell r="G1025">
            <v>4874.49</v>
          </cell>
          <cell r="H1025">
            <v>877.41</v>
          </cell>
        </row>
        <row r="1026">
          <cell r="A1026">
            <v>102.05000000000003</v>
          </cell>
          <cell r="B1026" t="str">
            <v>Vaciado y ligado Hormigón 1:2:4 - 10% desp</v>
          </cell>
          <cell r="C1026">
            <v>1.1000000000000001</v>
          </cell>
          <cell r="D1026" t="str">
            <v>M3</v>
          </cell>
          <cell r="E1026">
            <v>4881.2699999999995</v>
          </cell>
          <cell r="F1026">
            <v>794.27</v>
          </cell>
          <cell r="G1026">
            <v>5369.4</v>
          </cell>
          <cell r="H1026">
            <v>873.7</v>
          </cell>
        </row>
        <row r="1027">
          <cell r="A1027" t="str">
            <v>AE016</v>
          </cell>
          <cell r="B1027" t="str">
            <v>Alambre Galvanizado Calibre 18 (Varillas)</v>
          </cell>
          <cell r="C1027">
            <v>3.4860000000000002</v>
          </cell>
          <cell r="D1027" t="str">
            <v>LB</v>
          </cell>
          <cell r="E1027">
            <v>93.220338983050851</v>
          </cell>
          <cell r="F1027">
            <v>16.779661016949152</v>
          </cell>
          <cell r="G1027">
            <v>324.97000000000003</v>
          </cell>
          <cell r="H1027">
            <v>58.49</v>
          </cell>
        </row>
        <row r="1028">
          <cell r="A1028" t="str">
            <v>AE016</v>
          </cell>
          <cell r="B1028" t="str">
            <v>Mano de Obra</v>
          </cell>
          <cell r="C1028">
            <v>2.9060000000000001</v>
          </cell>
          <cell r="D1028">
            <v>0</v>
          </cell>
          <cell r="E1028">
            <v>93.220338983050851</v>
          </cell>
          <cell r="F1028">
            <v>16.779661016949152</v>
          </cell>
          <cell r="G1028">
            <v>0</v>
          </cell>
          <cell r="H1028">
            <v>0</v>
          </cell>
        </row>
        <row r="1029">
          <cell r="A1029">
            <v>200.05999999999995</v>
          </cell>
          <cell r="B1029" t="str">
            <v>Coloc. acero normal</v>
          </cell>
          <cell r="C1029">
            <v>1.7430000000000001</v>
          </cell>
          <cell r="D1029" t="str">
            <v>QQ</v>
          </cell>
          <cell r="E1029">
            <v>326.47275741487186</v>
          </cell>
          <cell r="F1029">
            <v>0</v>
          </cell>
          <cell r="G1029">
            <v>569.04</v>
          </cell>
          <cell r="H1029">
            <v>0</v>
          </cell>
        </row>
        <row r="1030">
          <cell r="A1030">
            <v>200.05999999999995</v>
          </cell>
          <cell r="B1030" t="str">
            <v>Total/UND</v>
          </cell>
          <cell r="C1030">
            <v>1.4530000000000001</v>
          </cell>
          <cell r="D1030">
            <v>0</v>
          </cell>
          <cell r="E1030">
            <v>326.47275741487186</v>
          </cell>
          <cell r="F1030">
            <v>0</v>
          </cell>
          <cell r="G1030">
            <v>11137.899999999998</v>
          </cell>
          <cell r="H1030">
            <v>1809.6000000000001</v>
          </cell>
          <cell r="I1030">
            <v>12947.499999999998</v>
          </cell>
        </row>
        <row r="1031">
          <cell r="B1031" t="str">
            <v>Total/UND</v>
          </cell>
          <cell r="D1031">
            <v>0</v>
          </cell>
          <cell r="G1031">
            <v>0</v>
          </cell>
          <cell r="H1031">
            <v>0</v>
          </cell>
          <cell r="I1031">
            <v>12318.769999999999</v>
          </cell>
        </row>
        <row r="1032">
          <cell r="A1032">
            <v>103.14000000000006</v>
          </cell>
          <cell r="B1032" t="str">
            <v xml:space="preserve">PLATEA DE HORMIGÓN ARMADO PARA REGISTROS E=0.15M, F'C=210KG/CM2 (LIGADORA), Ø1/2"@0.20M AD </v>
          </cell>
          <cell r="C1032">
            <v>1</v>
          </cell>
          <cell r="D1032" t="str">
            <v>M3</v>
          </cell>
          <cell r="E1032">
            <v>0</v>
          </cell>
          <cell r="F1032">
            <v>0</v>
          </cell>
          <cell r="G1032">
            <v>13080.59</v>
          </cell>
          <cell r="H1032">
            <v>2124.79</v>
          </cell>
          <cell r="I1032">
            <v>15205.380000000001</v>
          </cell>
        </row>
        <row r="1033">
          <cell r="A1033">
            <v>0</v>
          </cell>
          <cell r="B1033" t="str">
            <v>Volumen Análisis</v>
          </cell>
          <cell r="C1033">
            <v>1</v>
          </cell>
          <cell r="D1033" t="str">
            <v>M3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A1034">
            <v>0</v>
          </cell>
          <cell r="B1034" t="str">
            <v>Materiales y Equipos</v>
          </cell>
          <cell r="C1034">
            <v>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</row>
        <row r="1035">
          <cell r="A1035" t="str">
            <v>AE001</v>
          </cell>
          <cell r="B1035" t="str">
            <v>Acero Estruc. Grado 40-60, 3/8" x 20 a 30 pies</v>
          </cell>
          <cell r="C1035">
            <v>2.33</v>
          </cell>
          <cell r="D1035" t="str">
            <v>QQ</v>
          </cell>
          <cell r="E1035">
            <v>2796.6101694915255</v>
          </cell>
          <cell r="F1035">
            <v>503.38983050847457</v>
          </cell>
          <cell r="G1035">
            <v>6516.1</v>
          </cell>
          <cell r="H1035">
            <v>1172.9000000000001</v>
          </cell>
        </row>
        <row r="1036">
          <cell r="A1036">
            <v>102.05000000000003</v>
          </cell>
          <cell r="B1036" t="str">
            <v>Vaciado y ligado Hormigón 1:2:4 - 10% desp</v>
          </cell>
          <cell r="C1036">
            <v>1.1000000000000001</v>
          </cell>
          <cell r="D1036" t="str">
            <v>M3</v>
          </cell>
          <cell r="E1036">
            <v>4881.2699999999995</v>
          </cell>
          <cell r="F1036">
            <v>794.27</v>
          </cell>
          <cell r="G1036">
            <v>5369.4</v>
          </cell>
          <cell r="H1036">
            <v>873.7</v>
          </cell>
        </row>
        <row r="1037">
          <cell r="A1037" t="str">
            <v>AE016</v>
          </cell>
          <cell r="B1037" t="str">
            <v>Alambre Galvanizado Calibre 18 (Varillas)</v>
          </cell>
          <cell r="C1037">
            <v>4.66</v>
          </cell>
          <cell r="D1037" t="str">
            <v>LB</v>
          </cell>
          <cell r="E1037">
            <v>93.220338983050851</v>
          </cell>
          <cell r="F1037">
            <v>16.779661016949152</v>
          </cell>
          <cell r="G1037">
            <v>434.41</v>
          </cell>
          <cell r="H1037">
            <v>78.19</v>
          </cell>
        </row>
        <row r="1038">
          <cell r="A1038" t="str">
            <v>AE016</v>
          </cell>
          <cell r="B1038" t="str">
            <v>Mano de Obra</v>
          </cell>
          <cell r="C1038">
            <v>3.4860000000000002</v>
          </cell>
          <cell r="D1038">
            <v>0</v>
          </cell>
          <cell r="E1038">
            <v>93.220338983050851</v>
          </cell>
          <cell r="F1038">
            <v>16.779661016949152</v>
          </cell>
          <cell r="G1038">
            <v>0</v>
          </cell>
          <cell r="H1038">
            <v>0</v>
          </cell>
        </row>
        <row r="1039">
          <cell r="A1039">
            <v>200.05999999999995</v>
          </cell>
          <cell r="B1039" t="str">
            <v>Coloc. acero normal</v>
          </cell>
          <cell r="C1039">
            <v>2.33</v>
          </cell>
          <cell r="D1039" t="str">
            <v>QQ</v>
          </cell>
          <cell r="E1039">
            <v>326.47275741487186</v>
          </cell>
          <cell r="F1039">
            <v>0</v>
          </cell>
          <cell r="G1039">
            <v>760.68</v>
          </cell>
          <cell r="H1039">
            <v>0</v>
          </cell>
        </row>
        <row r="1040">
          <cell r="A1040">
            <v>200.05999999999995</v>
          </cell>
          <cell r="B1040" t="str">
            <v>Total/UND</v>
          </cell>
          <cell r="C1040">
            <v>1.7430000000000001</v>
          </cell>
          <cell r="D1040">
            <v>0</v>
          </cell>
          <cell r="E1040">
            <v>326.47275741487186</v>
          </cell>
          <cell r="F1040">
            <v>0</v>
          </cell>
          <cell r="G1040">
            <v>13080.59</v>
          </cell>
          <cell r="H1040">
            <v>2124.79</v>
          </cell>
          <cell r="I1040">
            <v>15205.380000000001</v>
          </cell>
        </row>
        <row r="1041">
          <cell r="B1041" t="str">
            <v>Total/UND</v>
          </cell>
          <cell r="D1041">
            <v>0</v>
          </cell>
          <cell r="G1041">
            <v>0</v>
          </cell>
          <cell r="H1041">
            <v>0</v>
          </cell>
          <cell r="I1041">
            <v>13434.25</v>
          </cell>
        </row>
        <row r="1042">
          <cell r="A1042" t="str">
            <v>CAT-001</v>
          </cell>
          <cell r="B1042" t="str">
            <v>ZAPATAS DE HA PARA COLUMNAS Z1(1.20x1.20x0.30)M, f'c=210KG/CM2, ACERO Ø1/2"@0.11M A.D (CENTRO DE ATENCION PRIMARIA-HIGUERO)</v>
          </cell>
          <cell r="C1042">
            <v>1</v>
          </cell>
          <cell r="D1042" t="str">
            <v>M3</v>
          </cell>
          <cell r="E1042">
            <v>0</v>
          </cell>
          <cell r="F1042">
            <v>0</v>
          </cell>
          <cell r="G1042">
            <v>11922.259999999998</v>
          </cell>
          <cell r="H1042">
            <v>1936.8600000000001</v>
          </cell>
          <cell r="I1042">
            <v>13859.119999999999</v>
          </cell>
        </row>
        <row r="1043">
          <cell r="A1043">
            <v>0</v>
          </cell>
          <cell r="B1043" t="str">
            <v>Volumen Análisis</v>
          </cell>
          <cell r="C1043">
            <v>1</v>
          </cell>
          <cell r="D1043" t="str">
            <v>M3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>
            <v>0</v>
          </cell>
          <cell r="B1044" t="str">
            <v>Materiales y Equipos</v>
          </cell>
          <cell r="C1044">
            <v>1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A1045" t="str">
            <v>AE002</v>
          </cell>
          <cell r="B1045" t="str">
            <v>Acero Estruc. Grado 40-60, 1/2" x 20 a 30 pies</v>
          </cell>
          <cell r="C1045">
            <v>1.98</v>
          </cell>
          <cell r="D1045" t="str">
            <v>QQ</v>
          </cell>
          <cell r="E1045">
            <v>2796.6101694915255</v>
          </cell>
          <cell r="F1045">
            <v>503.38983050847457</v>
          </cell>
          <cell r="G1045">
            <v>5537.29</v>
          </cell>
          <cell r="H1045">
            <v>996.71</v>
          </cell>
          <cell r="I1045">
            <v>0</v>
          </cell>
        </row>
        <row r="1046">
          <cell r="A1046" t="str">
            <v>AE001</v>
          </cell>
          <cell r="B1046" t="str">
            <v>Acero Estruc. Grado 40-60, 3/8" x 20 a 30 pies</v>
          </cell>
          <cell r="C1046">
            <v>0</v>
          </cell>
          <cell r="D1046">
            <v>0</v>
          </cell>
          <cell r="E1046">
            <v>2796.6101694915255</v>
          </cell>
          <cell r="F1046">
            <v>503.38983050847457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102.05000000000003</v>
          </cell>
          <cell r="B1047" t="str">
            <v>Vaciado y ligado Hormigón 1:2:4 - 10% desp</v>
          </cell>
          <cell r="C1047">
            <v>1.1000000000000001</v>
          </cell>
          <cell r="D1047" t="str">
            <v>M3</v>
          </cell>
          <cell r="E1047">
            <v>4881.2699999999995</v>
          </cell>
          <cell r="F1047">
            <v>794.27</v>
          </cell>
          <cell r="G1047">
            <v>5369.4</v>
          </cell>
          <cell r="H1047">
            <v>873.7</v>
          </cell>
        </row>
        <row r="1048">
          <cell r="A1048" t="str">
            <v>AE016</v>
          </cell>
          <cell r="B1048" t="str">
            <v>Alambre Galvanizado Calibre 18 (Varillas)</v>
          </cell>
          <cell r="C1048">
            <v>3.96</v>
          </cell>
          <cell r="D1048" t="str">
            <v>LB</v>
          </cell>
          <cell r="E1048">
            <v>93.220338983050851</v>
          </cell>
          <cell r="F1048">
            <v>16.779661016949152</v>
          </cell>
          <cell r="G1048">
            <v>369.15</v>
          </cell>
          <cell r="H1048">
            <v>66.45</v>
          </cell>
        </row>
        <row r="1049">
          <cell r="B1049" t="str">
            <v>Mano de Obra</v>
          </cell>
          <cell r="C1049">
            <v>0</v>
          </cell>
          <cell r="D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200.05999999999995</v>
          </cell>
          <cell r="B1050" t="str">
            <v>Mano de Obra Acero</v>
          </cell>
          <cell r="C1050">
            <v>1.98</v>
          </cell>
          <cell r="D1050" t="str">
            <v>QQ</v>
          </cell>
          <cell r="E1050">
            <v>326.47275741487186</v>
          </cell>
          <cell r="F1050">
            <v>0</v>
          </cell>
          <cell r="G1050">
            <v>646.41999999999996</v>
          </cell>
          <cell r="H1050">
            <v>0</v>
          </cell>
        </row>
        <row r="1051">
          <cell r="B1051" t="str">
            <v>Total/UND</v>
          </cell>
          <cell r="D1051">
            <v>0</v>
          </cell>
          <cell r="G1051">
            <v>11922.259999999998</v>
          </cell>
          <cell r="H1051">
            <v>1936.8600000000001</v>
          </cell>
          <cell r="I1051">
            <v>13859.119999999999</v>
          </cell>
        </row>
        <row r="1052">
          <cell r="D1052">
            <v>0</v>
          </cell>
          <cell r="G1052">
            <v>0</v>
          </cell>
          <cell r="H1052">
            <v>0</v>
          </cell>
        </row>
        <row r="1053">
          <cell r="A1053" t="str">
            <v>CAT-002</v>
          </cell>
          <cell r="B1053" t="str">
            <v xml:space="preserve">ZAPATAS DE HA PARA COLUMNAS Z2(1.20x1.20x0.35)M, f'c=210KG/CM2, ACERO INFERIOR Ø1/2"@0.11M A.D Y ACERO SUPERIOR Ø1/2"@0.15M A.D (CENTRO DE ATENCION PRIMARIA-HIGUERO) </v>
          </cell>
          <cell r="C1053">
            <v>1</v>
          </cell>
          <cell r="D1053" t="str">
            <v>M3</v>
          </cell>
          <cell r="E1053">
            <v>0</v>
          </cell>
          <cell r="F1053">
            <v>0</v>
          </cell>
          <cell r="G1053">
            <v>15231.779999999999</v>
          </cell>
          <cell r="H1053">
            <v>2473.8100000000004</v>
          </cell>
          <cell r="I1053">
            <v>17705.59</v>
          </cell>
        </row>
        <row r="1054">
          <cell r="A1054">
            <v>0</v>
          </cell>
          <cell r="B1054" t="str">
            <v>Volumen Análisis</v>
          </cell>
          <cell r="C1054">
            <v>1</v>
          </cell>
          <cell r="D1054" t="str">
            <v>M3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B1055" t="str">
            <v>Materiales y Equipos</v>
          </cell>
          <cell r="D1055">
            <v>0</v>
          </cell>
          <cell r="G1055">
            <v>0</v>
          </cell>
          <cell r="H1055">
            <v>0</v>
          </cell>
        </row>
        <row r="1056">
          <cell r="A1056" t="str">
            <v>AE002</v>
          </cell>
          <cell r="B1056" t="str">
            <v>Acero Estruc. Grado 40-60, 1/2" x 20 a 30 pies</v>
          </cell>
          <cell r="C1056">
            <v>2.98</v>
          </cell>
          <cell r="D1056" t="str">
            <v>QQ</v>
          </cell>
          <cell r="E1056">
            <v>2796.6101694915255</v>
          </cell>
          <cell r="F1056">
            <v>503.38983050847457</v>
          </cell>
          <cell r="G1056">
            <v>8333.9</v>
          </cell>
          <cell r="H1056">
            <v>1500.1</v>
          </cell>
          <cell r="I1056">
            <v>0</v>
          </cell>
        </row>
        <row r="1057">
          <cell r="A1057" t="str">
            <v>AE001</v>
          </cell>
          <cell r="B1057" t="str">
            <v>Acero Estruc. Grado 40-60, 3/8" x 20 a 30 pies</v>
          </cell>
          <cell r="C1057">
            <v>0</v>
          </cell>
          <cell r="D1057">
            <v>0</v>
          </cell>
          <cell r="E1057">
            <v>2796.6101694915255</v>
          </cell>
          <cell r="F1057">
            <v>503.38983050847457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102.05000000000003</v>
          </cell>
          <cell r="B1058" t="str">
            <v>Vaciado y ligado Hormigón 1:2:4 - 10% desp</v>
          </cell>
          <cell r="C1058">
            <v>1.1000000000000001</v>
          </cell>
          <cell r="D1058" t="str">
            <v>M3</v>
          </cell>
          <cell r="E1058">
            <v>4881.2699999999995</v>
          </cell>
          <cell r="F1058">
            <v>794.27</v>
          </cell>
          <cell r="G1058">
            <v>5369.4</v>
          </cell>
          <cell r="H1058">
            <v>873.7</v>
          </cell>
        </row>
        <row r="1059">
          <cell r="A1059" t="str">
            <v>AE016</v>
          </cell>
          <cell r="B1059" t="str">
            <v>Alambre Galvanizado Calibre 18 (Varillas)</v>
          </cell>
          <cell r="C1059">
            <v>5.96</v>
          </cell>
          <cell r="D1059" t="str">
            <v>LB</v>
          </cell>
          <cell r="E1059">
            <v>93.220338983050851</v>
          </cell>
          <cell r="F1059">
            <v>16.779661016949152</v>
          </cell>
          <cell r="G1059">
            <v>555.59</v>
          </cell>
          <cell r="H1059">
            <v>100.01</v>
          </cell>
        </row>
        <row r="1060">
          <cell r="B1060" t="str">
            <v>Mano de Obra</v>
          </cell>
          <cell r="C1060">
            <v>0</v>
          </cell>
          <cell r="D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</row>
        <row r="1061">
          <cell r="A1061">
            <v>200.05999999999995</v>
          </cell>
          <cell r="B1061" t="str">
            <v>Mano de Obra Acero</v>
          </cell>
          <cell r="C1061">
            <v>2.98</v>
          </cell>
          <cell r="D1061" t="str">
            <v>QQ</v>
          </cell>
          <cell r="E1061">
            <v>326.47275741487186</v>
          </cell>
          <cell r="F1061">
            <v>0</v>
          </cell>
          <cell r="G1061">
            <v>972.89</v>
          </cell>
          <cell r="H1061">
            <v>0</v>
          </cell>
        </row>
        <row r="1062">
          <cell r="B1062" t="str">
            <v>Total/UND</v>
          </cell>
          <cell r="D1062">
            <v>0</v>
          </cell>
          <cell r="G1062">
            <v>15231.779999999999</v>
          </cell>
          <cell r="H1062">
            <v>2473.8100000000004</v>
          </cell>
          <cell r="I1062">
            <v>17705.59</v>
          </cell>
        </row>
        <row r="1063">
          <cell r="D1063">
            <v>0</v>
          </cell>
          <cell r="G1063">
            <v>0</v>
          </cell>
          <cell r="H1063">
            <v>0</v>
          </cell>
        </row>
        <row r="1064">
          <cell r="A1064" t="str">
            <v>CABE-001</v>
          </cell>
          <cell r="B1064" t="str">
            <v xml:space="preserve">ZAPATAS DE HA PARA CABEZAL (0.90x0.30)M, f'c=210KG/CM2, ACERO INFERIOR Ø1/2"@0.10M A.D (CABEZAL ALCANTARILLA DE Ø60") </v>
          </cell>
          <cell r="C1064">
            <v>1</v>
          </cell>
          <cell r="D1064" t="str">
            <v>M3</v>
          </cell>
          <cell r="E1064">
            <v>0</v>
          </cell>
          <cell r="F1064">
            <v>0</v>
          </cell>
          <cell r="G1064">
            <v>11952.491582491582</v>
          </cell>
          <cell r="H1064">
            <v>2044.6015712682376</v>
          </cell>
          <cell r="I1064">
            <v>13997.093153759821</v>
          </cell>
        </row>
        <row r="1065">
          <cell r="A1065">
            <v>0</v>
          </cell>
          <cell r="B1065" t="str">
            <v>Volumen Análisis</v>
          </cell>
          <cell r="C1065">
            <v>0.89100000000000001</v>
          </cell>
          <cell r="D1065" t="str">
            <v>M3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A1066">
            <v>0</v>
          </cell>
          <cell r="B1066" t="str">
            <v>Materiales y Equipos</v>
          </cell>
          <cell r="D1066">
            <v>0</v>
          </cell>
          <cell r="G1066">
            <v>0</v>
          </cell>
          <cell r="H1066">
            <v>0</v>
          </cell>
        </row>
        <row r="1067">
          <cell r="A1067" t="str">
            <v>AE002</v>
          </cell>
          <cell r="B1067" t="str">
            <v>Acero Estruc. Grado 40-60, 1/2" x 20 a 30 pies</v>
          </cell>
          <cell r="C1067">
            <v>1.62</v>
          </cell>
          <cell r="D1067" t="str">
            <v>QQ</v>
          </cell>
          <cell r="E1067">
            <v>2796.6101694915255</v>
          </cell>
          <cell r="F1067">
            <v>503.38983050847457</v>
          </cell>
          <cell r="G1067">
            <v>4530.51</v>
          </cell>
          <cell r="H1067">
            <v>815.49</v>
          </cell>
          <cell r="I1067">
            <v>0</v>
          </cell>
        </row>
        <row r="1068">
          <cell r="A1068" t="str">
            <v>HI002</v>
          </cell>
          <cell r="B1068" t="str">
            <v>Hormigón Industrial 210kg/cm2 - 10% desp</v>
          </cell>
          <cell r="C1068">
            <v>0.89100000000000001</v>
          </cell>
          <cell r="D1068" t="str">
            <v>M3</v>
          </cell>
          <cell r="E1068">
            <v>5935.17</v>
          </cell>
          <cell r="F1068">
            <v>1068.33</v>
          </cell>
          <cell r="G1068">
            <v>5288.24</v>
          </cell>
          <cell r="H1068">
            <v>951.88</v>
          </cell>
          <cell r="I1068">
            <v>0</v>
          </cell>
        </row>
        <row r="1069">
          <cell r="A1069" t="str">
            <v>AE016</v>
          </cell>
          <cell r="B1069" t="str">
            <v>Alambre Galvanizado Calibre 18 (Varillas)</v>
          </cell>
          <cell r="C1069">
            <v>3.24</v>
          </cell>
          <cell r="D1069" t="str">
            <v>LB</v>
          </cell>
          <cell r="E1069">
            <v>93.220338983050851</v>
          </cell>
          <cell r="F1069">
            <v>16.779661016949152</v>
          </cell>
          <cell r="G1069">
            <v>302.02999999999997</v>
          </cell>
          <cell r="H1069">
            <v>54.37</v>
          </cell>
        </row>
        <row r="1070">
          <cell r="A1070">
            <v>0</v>
          </cell>
          <cell r="B1070" t="str">
            <v>Mano de Obra</v>
          </cell>
          <cell r="C1070">
            <v>0</v>
          </cell>
          <cell r="D1070">
            <v>0</v>
          </cell>
          <cell r="E1070">
            <v>93.220338983050851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</row>
        <row r="1071">
          <cell r="A1071">
            <v>200.05999999999995</v>
          </cell>
          <cell r="B1071" t="str">
            <v>Mano de Obra Acero</v>
          </cell>
          <cell r="C1071">
            <v>1.62</v>
          </cell>
          <cell r="D1071" t="str">
            <v>QQ</v>
          </cell>
          <cell r="E1071">
            <v>326.47275741487186</v>
          </cell>
          <cell r="F1071">
            <v>0</v>
          </cell>
          <cell r="G1071">
            <v>528.89</v>
          </cell>
          <cell r="H1071">
            <v>0</v>
          </cell>
          <cell r="I1071">
            <v>0</v>
          </cell>
        </row>
        <row r="1072">
          <cell r="A1072">
            <v>0</v>
          </cell>
          <cell r="B1072" t="str">
            <v>Total/UND</v>
          </cell>
          <cell r="C1072">
            <v>2.98</v>
          </cell>
          <cell r="D1072">
            <v>0</v>
          </cell>
          <cell r="E1072">
            <v>326.47275741487186</v>
          </cell>
          <cell r="F1072">
            <v>0</v>
          </cell>
          <cell r="G1072">
            <v>10649.67</v>
          </cell>
          <cell r="H1072">
            <v>1821.7399999999998</v>
          </cell>
          <cell r="I1072">
            <v>12471.41</v>
          </cell>
        </row>
        <row r="1073">
          <cell r="A1073">
            <v>0</v>
          </cell>
          <cell r="B1073" t="str">
            <v>Total/UND</v>
          </cell>
          <cell r="D1073">
            <v>0</v>
          </cell>
          <cell r="G1073">
            <v>0</v>
          </cell>
          <cell r="H1073">
            <v>0</v>
          </cell>
          <cell r="I1073">
            <v>18192.34</v>
          </cell>
        </row>
        <row r="1074">
          <cell r="A1074">
            <v>104</v>
          </cell>
          <cell r="B1074" t="str">
            <v>COLUMNAS EN HORMIGON ARMADO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>
            <v>104.01</v>
          </cell>
          <cell r="B1075" t="str">
            <v>COLUMNAS C1(0.30X0.30)MTS, F'C=210KG/CM2, 8Ø1/2, EST. DOBLE Ø3/8"@0.15M(ESC. LABORAL LOS PALMARES)</v>
          </cell>
          <cell r="C1075">
            <v>1</v>
          </cell>
          <cell r="D1075" t="str">
            <v>M3</v>
          </cell>
          <cell r="E1075">
            <v>0</v>
          </cell>
          <cell r="F1075">
            <v>0</v>
          </cell>
          <cell r="G1075">
            <v>25903.010000000002</v>
          </cell>
          <cell r="H1075">
            <v>4029.3199999999997</v>
          </cell>
          <cell r="I1075">
            <v>29932.33</v>
          </cell>
        </row>
        <row r="1076">
          <cell r="A1076">
            <v>0</v>
          </cell>
          <cell r="B1076" t="str">
            <v>Volumen Análisis</v>
          </cell>
          <cell r="C1076">
            <v>1</v>
          </cell>
          <cell r="D1076" t="str">
            <v>M3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>
            <v>0</v>
          </cell>
          <cell r="B1077" t="str">
            <v>Materiales y Equipos</v>
          </cell>
          <cell r="D1077">
            <v>0</v>
          </cell>
          <cell r="G1077">
            <v>0</v>
          </cell>
          <cell r="H1077">
            <v>0</v>
          </cell>
        </row>
        <row r="1078">
          <cell r="A1078" t="str">
            <v>AE004</v>
          </cell>
          <cell r="B1078" t="str">
            <v>Acero Estruc. Grado 40-60, 1" x 20 a 30 pies</v>
          </cell>
          <cell r="C1078">
            <v>1.62</v>
          </cell>
          <cell r="D1078" t="str">
            <v>QQ</v>
          </cell>
          <cell r="E1078">
            <v>2796.6101694915255</v>
          </cell>
          <cell r="F1078">
            <v>503.38983050847457</v>
          </cell>
          <cell r="G1078">
            <v>0</v>
          </cell>
          <cell r="H1078">
            <v>0</v>
          </cell>
          <cell r="I1078">
            <v>0</v>
          </cell>
        </row>
        <row r="1079">
          <cell r="A1079" t="str">
            <v>AE003</v>
          </cell>
          <cell r="B1079" t="str">
            <v>Acero Estruc. Grado 40-60, 3/4" x 20 a 30 pies</v>
          </cell>
          <cell r="C1079">
            <v>0.89100000000000001</v>
          </cell>
          <cell r="D1079" t="str">
            <v>QQ</v>
          </cell>
          <cell r="E1079">
            <v>2796.6101694915255</v>
          </cell>
          <cell r="F1079">
            <v>503.38983050847457</v>
          </cell>
          <cell r="G1079">
            <v>0</v>
          </cell>
          <cell r="H1079">
            <v>0</v>
          </cell>
        </row>
        <row r="1080">
          <cell r="A1080" t="str">
            <v>AE002</v>
          </cell>
          <cell r="B1080" t="str">
            <v>Acero Estruc. Grado 40-60, 1/2" x 20 a 30 pies</v>
          </cell>
          <cell r="C1080">
            <v>2.44</v>
          </cell>
          <cell r="D1080" t="str">
            <v>QQ</v>
          </cell>
          <cell r="E1080">
            <v>2796.6101694915255</v>
          </cell>
          <cell r="F1080">
            <v>503.38983050847457</v>
          </cell>
          <cell r="G1080">
            <v>6823.73</v>
          </cell>
          <cell r="H1080">
            <v>1228.27</v>
          </cell>
        </row>
        <row r="1081">
          <cell r="A1081" t="str">
            <v>AE001</v>
          </cell>
          <cell r="B1081" t="str">
            <v>Acero Estruc. Grado 40-60, 3/8" x 20 a 30 pies</v>
          </cell>
          <cell r="C1081">
            <v>2.9750000000000001</v>
          </cell>
          <cell r="D1081" t="str">
            <v>QQ</v>
          </cell>
          <cell r="E1081">
            <v>2796.6101694915255</v>
          </cell>
          <cell r="F1081">
            <v>503.38983050847457</v>
          </cell>
          <cell r="G1081">
            <v>8319.92</v>
          </cell>
          <cell r="H1081">
            <v>1497.58</v>
          </cell>
          <cell r="I1081">
            <v>0</v>
          </cell>
        </row>
        <row r="1082">
          <cell r="A1082" t="str">
            <v>HI002</v>
          </cell>
          <cell r="B1082" t="str">
            <v>Hormigón 210 Kg/cm2 (incluye bomba y colocación)</v>
          </cell>
          <cell r="C1082">
            <v>1.05</v>
          </cell>
          <cell r="D1082" t="str">
            <v>M3</v>
          </cell>
          <cell r="E1082">
            <v>5935.17</v>
          </cell>
          <cell r="F1082">
            <v>1068.33</v>
          </cell>
          <cell r="G1082">
            <v>6231.93</v>
          </cell>
          <cell r="H1082">
            <v>1121.75</v>
          </cell>
        </row>
        <row r="1083">
          <cell r="A1083" t="str">
            <v>AE016</v>
          </cell>
          <cell r="B1083" t="str">
            <v>Alambre Galvanizado Calibre 18 (Varillas)</v>
          </cell>
          <cell r="C1083">
            <v>10.83</v>
          </cell>
          <cell r="D1083" t="str">
            <v>LB</v>
          </cell>
          <cell r="E1083">
            <v>93.220338983050851</v>
          </cell>
          <cell r="F1083">
            <v>16.779661016949152</v>
          </cell>
          <cell r="G1083">
            <v>1009.58</v>
          </cell>
          <cell r="H1083">
            <v>181.72</v>
          </cell>
          <cell r="I1083">
            <v>12471.41</v>
          </cell>
        </row>
        <row r="1084">
          <cell r="A1084">
            <v>0</v>
          </cell>
          <cell r="B1084" t="str">
            <v>Mano de Obra</v>
          </cell>
          <cell r="C1084">
            <v>0</v>
          </cell>
          <cell r="D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200.05999999999995</v>
          </cell>
          <cell r="B1085" t="str">
            <v>Coloc. acero normal</v>
          </cell>
          <cell r="C1085">
            <v>5.415</v>
          </cell>
          <cell r="D1085" t="str">
            <v>QQ</v>
          </cell>
          <cell r="E1085">
            <v>326.47275741487186</v>
          </cell>
          <cell r="F1085">
            <v>0</v>
          </cell>
          <cell r="G1085">
            <v>1767.85</v>
          </cell>
          <cell r="H1085">
            <v>0</v>
          </cell>
          <cell r="I1085">
            <v>14808.010000000002</v>
          </cell>
        </row>
        <row r="1086">
          <cell r="A1086">
            <v>300.26999999999975</v>
          </cell>
          <cell r="B1086" t="str">
            <v>Columnas &lt; 0.30m de cara, por cara</v>
          </cell>
          <cell r="C1086">
            <v>11.111111111111111</v>
          </cell>
          <cell r="D1086" t="str">
            <v>ML</v>
          </cell>
          <cell r="E1086">
            <v>157.5</v>
          </cell>
          <cell r="F1086">
            <v>0</v>
          </cell>
          <cell r="G1086">
            <v>1750</v>
          </cell>
          <cell r="H1086">
            <v>0</v>
          </cell>
          <cell r="I1086">
            <v>0</v>
          </cell>
        </row>
        <row r="1087">
          <cell r="A1087">
            <v>0</v>
          </cell>
          <cell r="B1087" t="str">
            <v>Total/UND</v>
          </cell>
          <cell r="D1087">
            <v>0</v>
          </cell>
          <cell r="G1087">
            <v>25903.010000000002</v>
          </cell>
          <cell r="H1087">
            <v>4029.3199999999997</v>
          </cell>
          <cell r="I1087">
            <v>29932.33</v>
          </cell>
        </row>
        <row r="1088">
          <cell r="A1088" t="str">
            <v>AE002</v>
          </cell>
          <cell r="B1088" t="str">
            <v>Acero Estruc. Grado 40-60, 1/2" x 20 a 30 pies</v>
          </cell>
          <cell r="C1088">
            <v>1.6359999999999999</v>
          </cell>
          <cell r="D1088">
            <v>0</v>
          </cell>
          <cell r="E1088">
            <v>2796.6101694915255</v>
          </cell>
          <cell r="F1088">
            <v>503.38983050847457</v>
          </cell>
          <cell r="G1088">
            <v>0</v>
          </cell>
          <cell r="H1088">
            <v>0</v>
          </cell>
        </row>
        <row r="1089">
          <cell r="A1089">
            <v>104.02000000000001</v>
          </cell>
          <cell r="B1089" t="str">
            <v>COLUMNAS C2(0.30X0.30)MTS, F'C=210KG/CM2, 10Ø1/2, EST. DOBLE Ø3/8"@0.15M (ESC. LABORAL LOS PALMARES)</v>
          </cell>
          <cell r="C1089">
            <v>1</v>
          </cell>
          <cell r="D1089" t="str">
            <v>M3</v>
          </cell>
          <cell r="E1089">
            <v>0</v>
          </cell>
          <cell r="F1089">
            <v>0</v>
          </cell>
          <cell r="G1089">
            <v>29268.789999999997</v>
          </cell>
          <cell r="H1089">
            <v>4575.4000000000005</v>
          </cell>
          <cell r="I1089">
            <v>33844.189999999995</v>
          </cell>
        </row>
        <row r="1090">
          <cell r="A1090">
            <v>0</v>
          </cell>
          <cell r="B1090" t="str">
            <v>Volumen Análisis</v>
          </cell>
          <cell r="C1090">
            <v>1</v>
          </cell>
          <cell r="D1090" t="str">
            <v>M3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 t="str">
            <v>AE016</v>
          </cell>
          <cell r="B1091" t="str">
            <v>Materiales y Equipos</v>
          </cell>
          <cell r="C1091">
            <v>3.2719999999999998</v>
          </cell>
          <cell r="D1091">
            <v>0</v>
          </cell>
          <cell r="E1091">
            <v>93.220338983050851</v>
          </cell>
          <cell r="F1091">
            <v>16.779661016949152</v>
          </cell>
          <cell r="G1091">
            <v>0</v>
          </cell>
          <cell r="H1091">
            <v>0</v>
          </cell>
        </row>
        <row r="1092">
          <cell r="A1092" t="str">
            <v>AE004</v>
          </cell>
          <cell r="B1092" t="str">
            <v>Acero Estruc. Grado 40-60, 1" x 20 a 30 pies</v>
          </cell>
          <cell r="D1092" t="str">
            <v>QQ</v>
          </cell>
          <cell r="E1092">
            <v>2796.6101694915255</v>
          </cell>
          <cell r="F1092">
            <v>503.38983050847457</v>
          </cell>
          <cell r="G1092">
            <v>0</v>
          </cell>
          <cell r="H1092">
            <v>0</v>
          </cell>
        </row>
        <row r="1093">
          <cell r="A1093" t="str">
            <v>AE003</v>
          </cell>
          <cell r="B1093" t="str">
            <v>Acero Estruc. Grado 40-60, 3/4" x 20 a 30 pies</v>
          </cell>
          <cell r="C1093">
            <v>1.6359999999999999</v>
          </cell>
          <cell r="D1093" t="str">
            <v>QQ</v>
          </cell>
          <cell r="E1093">
            <v>2796.6101694915255</v>
          </cell>
          <cell r="F1093">
            <v>503.38983050847457</v>
          </cell>
          <cell r="G1093">
            <v>0</v>
          </cell>
          <cell r="H1093">
            <v>0</v>
          </cell>
        </row>
        <row r="1094">
          <cell r="A1094" t="str">
            <v>AE002</v>
          </cell>
          <cell r="B1094" t="str">
            <v>Acero Estruc. Grado 40-60, 1/2" x 20 a 30 pies</v>
          </cell>
          <cell r="C1094">
            <v>3.05</v>
          </cell>
          <cell r="D1094" t="str">
            <v>QQ</v>
          </cell>
          <cell r="E1094">
            <v>2796.6101694915255</v>
          </cell>
          <cell r="F1094">
            <v>503.38983050847457</v>
          </cell>
          <cell r="G1094">
            <v>8529.66</v>
          </cell>
          <cell r="H1094">
            <v>1535.34</v>
          </cell>
          <cell r="I1094">
            <v>14808.010000000002</v>
          </cell>
        </row>
        <row r="1095">
          <cell r="A1095" t="str">
            <v>AE001</v>
          </cell>
          <cell r="B1095" t="str">
            <v>Acero Estruc. Grado 40-60, 3/8" x 20 a 30 pies</v>
          </cell>
          <cell r="C1095">
            <v>3.3820000000000001</v>
          </cell>
          <cell r="D1095" t="str">
            <v>QQ</v>
          </cell>
          <cell r="E1095">
            <v>2796.6101694915255</v>
          </cell>
          <cell r="F1095">
            <v>503.38983050847457</v>
          </cell>
          <cell r="G1095">
            <v>9458.14</v>
          </cell>
          <cell r="H1095">
            <v>1702.46</v>
          </cell>
        </row>
        <row r="1096">
          <cell r="A1096" t="str">
            <v>HI002</v>
          </cell>
          <cell r="B1096" t="str">
            <v>Hormigón 210 Kg/cm2 (incluye bomba y colocación)</v>
          </cell>
          <cell r="C1096">
            <v>1.05</v>
          </cell>
          <cell r="D1096" t="str">
            <v>M3</v>
          </cell>
          <cell r="E1096">
            <v>5935.17</v>
          </cell>
          <cell r="F1096">
            <v>1068.33</v>
          </cell>
          <cell r="G1096">
            <v>6231.93</v>
          </cell>
          <cell r="H1096">
            <v>1121.75</v>
          </cell>
          <cell r="I1096">
            <v>10040.050000000001</v>
          </cell>
        </row>
        <row r="1097">
          <cell r="A1097" t="str">
            <v>AE016</v>
          </cell>
          <cell r="B1097" t="str">
            <v>Alambre Galvanizado Calibre 18 (Varillas)</v>
          </cell>
          <cell r="C1097">
            <v>12.864000000000001</v>
          </cell>
          <cell r="D1097" t="str">
            <v>LB</v>
          </cell>
          <cell r="E1097">
            <v>93.220338983050851</v>
          </cell>
          <cell r="F1097">
            <v>16.779661016949152</v>
          </cell>
          <cell r="G1097">
            <v>1199.19</v>
          </cell>
          <cell r="H1097">
            <v>215.85</v>
          </cell>
          <cell r="I1097">
            <v>0</v>
          </cell>
        </row>
        <row r="1098">
          <cell r="A1098">
            <v>0</v>
          </cell>
          <cell r="B1098" t="str">
            <v>Mano de Obra</v>
          </cell>
          <cell r="C1098">
            <v>0</v>
          </cell>
          <cell r="D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>
            <v>200.05999999999995</v>
          </cell>
          <cell r="B1099" t="str">
            <v>Coloc. acero normal</v>
          </cell>
          <cell r="C1099">
            <v>6.4320000000000004</v>
          </cell>
          <cell r="D1099" t="str">
            <v>QQ</v>
          </cell>
          <cell r="E1099">
            <v>326.47275741487186</v>
          </cell>
          <cell r="F1099">
            <v>0</v>
          </cell>
          <cell r="G1099">
            <v>2099.87</v>
          </cell>
          <cell r="H1099">
            <v>0</v>
          </cell>
        </row>
        <row r="1100">
          <cell r="A1100">
            <v>300.26999999999975</v>
          </cell>
          <cell r="B1100" t="str">
            <v>Columnas &lt; 0.30m de cara, por cara</v>
          </cell>
          <cell r="C1100">
            <v>11.111111111111111</v>
          </cell>
          <cell r="D1100" t="str">
            <v>ML</v>
          </cell>
          <cell r="E1100">
            <v>157.5</v>
          </cell>
          <cell r="F1100">
            <v>0</v>
          </cell>
          <cell r="G1100">
            <v>1750</v>
          </cell>
          <cell r="H1100">
            <v>0</v>
          </cell>
        </row>
        <row r="1101">
          <cell r="A1101">
            <v>102.05000000000003</v>
          </cell>
          <cell r="B1101" t="str">
            <v>Total/UND</v>
          </cell>
          <cell r="C1101">
            <v>1.1000000000000001</v>
          </cell>
          <cell r="D1101">
            <v>0</v>
          </cell>
          <cell r="E1101">
            <v>5256.28</v>
          </cell>
          <cell r="F1101">
            <v>861.76</v>
          </cell>
          <cell r="G1101">
            <v>29268.789999999997</v>
          </cell>
          <cell r="H1101">
            <v>4575.4000000000005</v>
          </cell>
          <cell r="I1101">
            <v>33844.189999999995</v>
          </cell>
        </row>
        <row r="1102">
          <cell r="A1102" t="str">
            <v>AE016</v>
          </cell>
          <cell r="B1102" t="str">
            <v>Alambre Galvanizado Calibre 18 (Varillas)</v>
          </cell>
          <cell r="C1102">
            <v>1.3360000000000001</v>
          </cell>
          <cell r="D1102">
            <v>0</v>
          </cell>
          <cell r="E1102">
            <v>93.220338983050851</v>
          </cell>
          <cell r="F1102">
            <v>16.779661016949152</v>
          </cell>
          <cell r="G1102">
            <v>0</v>
          </cell>
          <cell r="H1102">
            <v>0</v>
          </cell>
        </row>
        <row r="1103">
          <cell r="A1103">
            <v>104.03000000000002</v>
          </cell>
          <cell r="B1103" t="str">
            <v>COLUMNAS C2 (0.2x0.25)M, F'C=210KG/CM2 (LIGADORA), 4Ø1/2+4Ø3/8", EST. DOBLE Ø3/8"@0.20M (VIVIENDA TIPO)</v>
          </cell>
          <cell r="C1103">
            <v>1</v>
          </cell>
          <cell r="D1103" t="str">
            <v>M3</v>
          </cell>
          <cell r="E1103">
            <v>0</v>
          </cell>
          <cell r="F1103">
            <v>0</v>
          </cell>
          <cell r="G1103">
            <v>30132.71</v>
          </cell>
          <cell r="H1103">
            <v>4482.53</v>
          </cell>
          <cell r="I1103">
            <v>34615.24</v>
          </cell>
        </row>
        <row r="1104">
          <cell r="A1104">
            <v>0</v>
          </cell>
          <cell r="B1104" t="str">
            <v>Volumen Análisis</v>
          </cell>
          <cell r="C1104">
            <v>1</v>
          </cell>
          <cell r="D1104" t="str">
            <v>M3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>
            <v>0</v>
          </cell>
          <cell r="B1105" t="str">
            <v>Materiales y Equipos</v>
          </cell>
          <cell r="D1105">
            <v>0</v>
          </cell>
          <cell r="G1105">
            <v>0</v>
          </cell>
          <cell r="H1105">
            <v>0</v>
          </cell>
          <cell r="I1105">
            <v>10040.050000000001</v>
          </cell>
        </row>
        <row r="1106">
          <cell r="A1106" t="str">
            <v>AE004</v>
          </cell>
          <cell r="B1106" t="str">
            <v>Acero Estruc. Grado 40-60, 1" x 20 a 30 pies</v>
          </cell>
          <cell r="D1106" t="str">
            <v>QQ</v>
          </cell>
          <cell r="E1106">
            <v>2796.6101694915255</v>
          </cell>
          <cell r="F1106">
            <v>503.38983050847457</v>
          </cell>
          <cell r="G1106">
            <v>0</v>
          </cell>
          <cell r="H1106">
            <v>0</v>
          </cell>
        </row>
        <row r="1107">
          <cell r="A1107" t="str">
            <v>AE003</v>
          </cell>
          <cell r="B1107" t="str">
            <v>Acero Estruc. Grado 40-60, 3/4" x 20 a 30 pies</v>
          </cell>
          <cell r="C1107">
            <v>1</v>
          </cell>
          <cell r="D1107" t="str">
            <v>QQ</v>
          </cell>
          <cell r="E1107">
            <v>2796.6101694915255</v>
          </cell>
          <cell r="F1107">
            <v>503.38983050847457</v>
          </cell>
          <cell r="G1107">
            <v>0</v>
          </cell>
          <cell r="H1107">
            <v>0</v>
          </cell>
          <cell r="I1107">
            <v>23508.16</v>
          </cell>
        </row>
        <row r="1108">
          <cell r="A1108" t="str">
            <v>AE002</v>
          </cell>
          <cell r="B1108" t="str">
            <v>Acero Estruc. Grado 40-60, 1/2" x 20 a 30 pies</v>
          </cell>
          <cell r="C1108">
            <v>2.3010000000000002</v>
          </cell>
          <cell r="D1108" t="str">
            <v>QQ</v>
          </cell>
          <cell r="E1108">
            <v>2796.6101694915255</v>
          </cell>
          <cell r="F1108">
            <v>503.38983050847457</v>
          </cell>
          <cell r="G1108">
            <v>6435</v>
          </cell>
          <cell r="H1108">
            <v>1158.3</v>
          </cell>
          <cell r="I1108">
            <v>0</v>
          </cell>
        </row>
        <row r="1109">
          <cell r="A1109" t="str">
            <v>AE001</v>
          </cell>
          <cell r="B1109" t="str">
            <v>Acero Estruc. Grado 40-60, 3/8" x 20 a 30 pies</v>
          </cell>
          <cell r="C1109">
            <v>4.42</v>
          </cell>
          <cell r="D1109" t="str">
            <v>QQ</v>
          </cell>
          <cell r="E1109">
            <v>2796.6101694915255</v>
          </cell>
          <cell r="F1109">
            <v>503.38983050847457</v>
          </cell>
          <cell r="G1109">
            <v>12361.02</v>
          </cell>
          <cell r="H1109">
            <v>2224.98</v>
          </cell>
        </row>
        <row r="1110">
          <cell r="A1110">
            <v>102.05000000000003</v>
          </cell>
          <cell r="B1110" t="str">
            <v>Vaciado y ligado Hormigón 1:2:4 - 10% desp</v>
          </cell>
          <cell r="C1110">
            <v>1.1000000000000001</v>
          </cell>
          <cell r="D1110" t="str">
            <v>M3</v>
          </cell>
          <cell r="E1110">
            <v>4881.2699999999995</v>
          </cell>
          <cell r="F1110">
            <v>794.27</v>
          </cell>
          <cell r="G1110">
            <v>5369.4</v>
          </cell>
          <cell r="H1110">
            <v>873.7</v>
          </cell>
        </row>
        <row r="1111">
          <cell r="A1111" t="str">
            <v>AE016</v>
          </cell>
          <cell r="B1111" t="str">
            <v>Alambre Galvanizado Calibre 18 (Varillas)</v>
          </cell>
          <cell r="C1111">
            <v>13.442</v>
          </cell>
          <cell r="D1111" t="str">
            <v>LB</v>
          </cell>
          <cell r="E1111">
            <v>93.220338983050851</v>
          </cell>
          <cell r="F1111">
            <v>16.779661016949152</v>
          </cell>
          <cell r="G1111">
            <v>1253.07</v>
          </cell>
          <cell r="H1111">
            <v>225.55</v>
          </cell>
        </row>
        <row r="1112">
          <cell r="A1112">
            <v>102.05000000000003</v>
          </cell>
          <cell r="B1112" t="str">
            <v>Mano de Obra</v>
          </cell>
          <cell r="C1112">
            <v>0</v>
          </cell>
          <cell r="D1112">
            <v>0</v>
          </cell>
          <cell r="E1112">
            <v>5256.28</v>
          </cell>
          <cell r="F1112">
            <v>861.76</v>
          </cell>
          <cell r="G1112">
            <v>0</v>
          </cell>
          <cell r="H1112">
            <v>0</v>
          </cell>
          <cell r="I1112">
            <v>0</v>
          </cell>
        </row>
        <row r="1113">
          <cell r="A1113">
            <v>200.05999999999995</v>
          </cell>
          <cell r="B1113" t="str">
            <v>Coloc. acero normal</v>
          </cell>
          <cell r="C1113">
            <v>6.7210000000000001</v>
          </cell>
          <cell r="D1113" t="str">
            <v>QQ</v>
          </cell>
          <cell r="E1113">
            <v>326.47275741487186</v>
          </cell>
          <cell r="F1113">
            <v>0</v>
          </cell>
          <cell r="G1113">
            <v>2194.2199999999998</v>
          </cell>
          <cell r="H1113">
            <v>0</v>
          </cell>
        </row>
        <row r="1114">
          <cell r="A1114">
            <v>300.26999999999975</v>
          </cell>
          <cell r="B1114" t="str">
            <v>Columnas &lt; 0.30m de cara, por cara</v>
          </cell>
          <cell r="C1114">
            <v>16</v>
          </cell>
          <cell r="D1114" t="str">
            <v>ML</v>
          </cell>
          <cell r="E1114">
            <v>157.5</v>
          </cell>
          <cell r="F1114">
            <v>0</v>
          </cell>
          <cell r="G1114">
            <v>2520</v>
          </cell>
          <cell r="H1114">
            <v>0</v>
          </cell>
          <cell r="I1114">
            <v>0</v>
          </cell>
        </row>
        <row r="1115">
          <cell r="A1115">
            <v>200.05999999999995</v>
          </cell>
          <cell r="B1115" t="str">
            <v>Total/UND</v>
          </cell>
          <cell r="C1115">
            <v>4.3620000000000001</v>
          </cell>
          <cell r="D1115">
            <v>0</v>
          </cell>
          <cell r="E1115">
            <v>326.47275741487186</v>
          </cell>
          <cell r="F1115">
            <v>0</v>
          </cell>
          <cell r="G1115">
            <v>30132.71</v>
          </cell>
          <cell r="H1115">
            <v>4482.53</v>
          </cell>
          <cell r="I1115">
            <v>34615.24</v>
          </cell>
        </row>
        <row r="1116">
          <cell r="A1116">
            <v>0</v>
          </cell>
          <cell r="B1116" t="str">
            <v>Total/UND</v>
          </cell>
          <cell r="D1116">
            <v>0</v>
          </cell>
          <cell r="G1116">
            <v>0</v>
          </cell>
          <cell r="H1116">
            <v>0</v>
          </cell>
          <cell r="I1116">
            <v>23508.16</v>
          </cell>
        </row>
        <row r="1117">
          <cell r="A1117">
            <v>104.04000000000002</v>
          </cell>
          <cell r="B1117" t="str">
            <v xml:space="preserve">COLUMNA (0.25x0.25)M, F'C=210KG/CM2 (LIGADORA), 4Ø1/2+4Ø3/8", EST.Ø3/8"@0.15M </v>
          </cell>
          <cell r="C1117">
            <v>1</v>
          </cell>
          <cell r="D1117" t="str">
            <v>M3</v>
          </cell>
          <cell r="E1117">
            <v>0</v>
          </cell>
          <cell r="F1117">
            <v>0</v>
          </cell>
          <cell r="G1117">
            <v>29527.07</v>
          </cell>
          <cell r="H1117">
            <v>4384.2700000000004</v>
          </cell>
          <cell r="I1117">
            <v>33911.339999999997</v>
          </cell>
        </row>
        <row r="1118">
          <cell r="A1118">
            <v>0</v>
          </cell>
          <cell r="B1118" t="str">
            <v>Volumen Análisis</v>
          </cell>
          <cell r="C1118">
            <v>1</v>
          </cell>
          <cell r="D1118" t="str">
            <v>M3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104.01</v>
          </cell>
          <cell r="B1119" t="str">
            <v>Materiales y Equipos</v>
          </cell>
          <cell r="C1119">
            <v>1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29932.33</v>
          </cell>
        </row>
        <row r="1120">
          <cell r="A1120" t="str">
            <v>AE004</v>
          </cell>
          <cell r="B1120" t="str">
            <v>Acero Estruc. Grado 40-60, 1" x 20 a 30 pies</v>
          </cell>
          <cell r="C1120">
            <v>1</v>
          </cell>
          <cell r="D1120" t="str">
            <v>QQ</v>
          </cell>
          <cell r="E1120">
            <v>2796.6101694915255</v>
          </cell>
          <cell r="F1120">
            <v>503.38983050847457</v>
          </cell>
          <cell r="G1120">
            <v>0</v>
          </cell>
          <cell r="H1120">
            <v>0</v>
          </cell>
          <cell r="I1120">
            <v>0</v>
          </cell>
        </row>
        <row r="1121">
          <cell r="A1121" t="str">
            <v>AE003</v>
          </cell>
          <cell r="B1121" t="str">
            <v>Acero Estruc. Grado 40-60, 3/4" x 20 a 30 pies</v>
          </cell>
          <cell r="D1121" t="str">
            <v>QQ</v>
          </cell>
          <cell r="E1121">
            <v>2796.6101694915255</v>
          </cell>
          <cell r="F1121">
            <v>503.38983050847457</v>
          </cell>
          <cell r="G1121">
            <v>0</v>
          </cell>
          <cell r="H1121">
            <v>0</v>
          </cell>
        </row>
        <row r="1122">
          <cell r="A1122" t="str">
            <v>AE002</v>
          </cell>
          <cell r="B1122" t="str">
            <v>Acero Estruc. Grado 40-60, 1/2" x 20 a 30 pies</v>
          </cell>
          <cell r="C1122">
            <v>2.012</v>
          </cell>
          <cell r="D1122" t="str">
            <v>QQ</v>
          </cell>
          <cell r="E1122">
            <v>2796.6101694915255</v>
          </cell>
          <cell r="F1122">
            <v>503.38983050847457</v>
          </cell>
          <cell r="G1122">
            <v>5626.78</v>
          </cell>
          <cell r="H1122">
            <v>1012.82</v>
          </cell>
        </row>
        <row r="1123">
          <cell r="A1123" t="str">
            <v>AE001</v>
          </cell>
          <cell r="B1123" t="str">
            <v>Acero Estruc. Grado 40-60, 3/8" x 20 a 30 pies</v>
          </cell>
          <cell r="C1123">
            <v>4.5259999999999998</v>
          </cell>
          <cell r="D1123" t="str">
            <v>QQ</v>
          </cell>
          <cell r="E1123">
            <v>2796.6101694915255</v>
          </cell>
          <cell r="F1123">
            <v>503.38983050847457</v>
          </cell>
          <cell r="G1123">
            <v>12657.46</v>
          </cell>
          <cell r="H1123">
            <v>2278.34</v>
          </cell>
        </row>
        <row r="1124">
          <cell r="A1124">
            <v>102.05000000000003</v>
          </cell>
          <cell r="B1124" t="str">
            <v>Vaciado y ligado Hormigón 1:2:4 - 10% desp</v>
          </cell>
          <cell r="C1124">
            <v>1.1000000000000001</v>
          </cell>
          <cell r="D1124" t="str">
            <v>M3</v>
          </cell>
          <cell r="E1124">
            <v>4881.2699999999995</v>
          </cell>
          <cell r="F1124">
            <v>794.27</v>
          </cell>
          <cell r="G1124">
            <v>5369.4</v>
          </cell>
          <cell r="H1124">
            <v>873.7</v>
          </cell>
        </row>
        <row r="1125">
          <cell r="A1125" t="str">
            <v>AE016</v>
          </cell>
          <cell r="B1125" t="str">
            <v>Alambre Galvanizado Calibre 18 (Varillas)</v>
          </cell>
          <cell r="C1125">
            <v>13.076000000000001</v>
          </cell>
          <cell r="D1125" t="str">
            <v>LB</v>
          </cell>
          <cell r="E1125">
            <v>93.220338983050851</v>
          </cell>
          <cell r="F1125">
            <v>16.779661016949152</v>
          </cell>
          <cell r="G1125">
            <v>1218.95</v>
          </cell>
          <cell r="H1125">
            <v>219.41</v>
          </cell>
        </row>
        <row r="1126">
          <cell r="A1126" t="str">
            <v>HI002</v>
          </cell>
          <cell r="B1126" t="str">
            <v>Mano de Obra</v>
          </cell>
          <cell r="C1126">
            <v>0</v>
          </cell>
          <cell r="D1126">
            <v>0</v>
          </cell>
          <cell r="E1126">
            <v>5935.17</v>
          </cell>
          <cell r="F1126">
            <v>1068.33</v>
          </cell>
          <cell r="G1126">
            <v>0</v>
          </cell>
          <cell r="H1126">
            <v>0</v>
          </cell>
          <cell r="I1126">
            <v>0</v>
          </cell>
        </row>
        <row r="1127">
          <cell r="A1127">
            <v>200.05999999999995</v>
          </cell>
          <cell r="B1127" t="str">
            <v>Coloc. acero normal</v>
          </cell>
          <cell r="C1127">
            <v>6.5380000000000003</v>
          </cell>
          <cell r="D1127" t="str">
            <v>QQ</v>
          </cell>
          <cell r="E1127">
            <v>326.47275741487186</v>
          </cell>
          <cell r="F1127">
            <v>0</v>
          </cell>
          <cell r="G1127">
            <v>2134.48</v>
          </cell>
          <cell r="H1127">
            <v>0</v>
          </cell>
        </row>
        <row r="1128">
          <cell r="A1128">
            <v>300.26999999999975</v>
          </cell>
          <cell r="B1128" t="str">
            <v>Columnas &lt; 0.30m de cara, por cara</v>
          </cell>
          <cell r="C1128">
            <v>16</v>
          </cell>
          <cell r="D1128" t="str">
            <v>ML</v>
          </cell>
          <cell r="E1128">
            <v>157.5</v>
          </cell>
          <cell r="F1128">
            <v>0</v>
          </cell>
          <cell r="G1128">
            <v>2520</v>
          </cell>
          <cell r="H1128">
            <v>0</v>
          </cell>
          <cell r="I1128">
            <v>0</v>
          </cell>
        </row>
        <row r="1129">
          <cell r="A1129">
            <v>200.05999999999995</v>
          </cell>
          <cell r="B1129" t="str">
            <v>Total/UND</v>
          </cell>
          <cell r="C1129">
            <v>5.415</v>
          </cell>
          <cell r="D1129">
            <v>0</v>
          </cell>
          <cell r="E1129">
            <v>326.47275741487186</v>
          </cell>
          <cell r="F1129">
            <v>0</v>
          </cell>
          <cell r="G1129">
            <v>29527.07</v>
          </cell>
          <cell r="H1129">
            <v>4384.2700000000004</v>
          </cell>
          <cell r="I1129">
            <v>33911.339999999997</v>
          </cell>
        </row>
        <row r="1130">
          <cell r="A1130">
            <v>300.26999999999975</v>
          </cell>
          <cell r="B1130" t="str">
            <v>Columnas &lt; 0.30m de cara, por cara</v>
          </cell>
          <cell r="C1130">
            <v>11.111111111111111</v>
          </cell>
          <cell r="D1130">
            <v>0</v>
          </cell>
          <cell r="E1130">
            <v>157.5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>
            <v>104.05000000000003</v>
          </cell>
          <cell r="B1131" t="str">
            <v xml:space="preserve">COLUMNA (0.15x0.20)M, F'C=210KG/CM2 (LIGADORA), 4Ø3/8", EST.Ø3/8"@0.20M </v>
          </cell>
          <cell r="C1131">
            <v>1</v>
          </cell>
          <cell r="D1131" t="str">
            <v>M3</v>
          </cell>
          <cell r="E1131">
            <v>0</v>
          </cell>
          <cell r="F1131">
            <v>0</v>
          </cell>
          <cell r="G1131">
            <v>20448.68</v>
          </cell>
          <cell r="H1131">
            <v>2468.44</v>
          </cell>
          <cell r="I1131">
            <v>22917.119999999999</v>
          </cell>
        </row>
        <row r="1132">
          <cell r="A1132">
            <v>0</v>
          </cell>
          <cell r="B1132" t="str">
            <v>Volumen Análisis</v>
          </cell>
          <cell r="C1132">
            <v>1</v>
          </cell>
          <cell r="D1132" t="str">
            <v>M3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</row>
        <row r="1133">
          <cell r="A1133">
            <v>104.02000000000001</v>
          </cell>
          <cell r="B1133" t="str">
            <v>Materiales y Equipos</v>
          </cell>
          <cell r="C1133">
            <v>1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33844.189999999995</v>
          </cell>
        </row>
        <row r="1134">
          <cell r="A1134" t="str">
            <v>AE004</v>
          </cell>
          <cell r="B1134" t="str">
            <v>Acero Estruc. Grado 40-60, 1" x 20 a 30 pies</v>
          </cell>
          <cell r="C1134">
            <v>1</v>
          </cell>
          <cell r="D1134" t="str">
            <v>QQ</v>
          </cell>
          <cell r="E1134">
            <v>2796.6101694915255</v>
          </cell>
          <cell r="F1134">
            <v>503.38983050847457</v>
          </cell>
          <cell r="G1134">
            <v>0</v>
          </cell>
          <cell r="H1134">
            <v>0</v>
          </cell>
          <cell r="I1134">
            <v>0</v>
          </cell>
        </row>
        <row r="1135">
          <cell r="A1135" t="str">
            <v>AE003</v>
          </cell>
          <cell r="B1135" t="str">
            <v>Acero Estruc. Grado 40-60, 3/4" x 20 a 30 pies</v>
          </cell>
          <cell r="D1135" t="str">
            <v>QQ</v>
          </cell>
          <cell r="E1135">
            <v>2796.6101694915255</v>
          </cell>
          <cell r="F1135">
            <v>503.38983050847457</v>
          </cell>
          <cell r="G1135">
            <v>0</v>
          </cell>
          <cell r="H1135">
            <v>0</v>
          </cell>
        </row>
        <row r="1136">
          <cell r="A1136" t="str">
            <v>AE002</v>
          </cell>
          <cell r="B1136" t="str">
            <v>Acero Estruc. Grado 40-60, 1/2" x 20 a 30 pies</v>
          </cell>
          <cell r="D1136" t="str">
            <v>QQ</v>
          </cell>
          <cell r="E1136">
            <v>2796.6101694915255</v>
          </cell>
          <cell r="F1136">
            <v>503.38983050847457</v>
          </cell>
          <cell r="G1136">
            <v>0</v>
          </cell>
          <cell r="H1136">
            <v>0</v>
          </cell>
        </row>
        <row r="1137">
          <cell r="A1137" t="str">
            <v>AE001</v>
          </cell>
          <cell r="B1137" t="str">
            <v>Acero Estruc. Grado 40-60, 3/8" x 20 a 30 pies</v>
          </cell>
          <cell r="C1137">
            <v>2.97</v>
          </cell>
          <cell r="D1137" t="str">
            <v>QQ</v>
          </cell>
          <cell r="E1137">
            <v>2796.6101694915255</v>
          </cell>
          <cell r="F1137">
            <v>503.38983050847457</v>
          </cell>
          <cell r="G1137">
            <v>8305.93</v>
          </cell>
          <cell r="H1137">
            <v>1495.07</v>
          </cell>
        </row>
        <row r="1138">
          <cell r="A1138">
            <v>102.05000000000003</v>
          </cell>
          <cell r="B1138" t="str">
            <v>Vaciado y ligado Hormigón 1:2:4 - 10% desp</v>
          </cell>
          <cell r="C1138">
            <v>1.1000000000000001</v>
          </cell>
          <cell r="D1138" t="str">
            <v>M3</v>
          </cell>
          <cell r="E1138">
            <v>4881.2699999999995</v>
          </cell>
          <cell r="F1138">
            <v>794.27</v>
          </cell>
          <cell r="G1138">
            <v>5369.4</v>
          </cell>
          <cell r="H1138">
            <v>873.7</v>
          </cell>
        </row>
        <row r="1139">
          <cell r="A1139" t="str">
            <v>AE016</v>
          </cell>
          <cell r="B1139" t="str">
            <v>Alambre Galvanizado Calibre 18 (Varillas)</v>
          </cell>
          <cell r="C1139">
            <v>5.94</v>
          </cell>
          <cell r="D1139" t="str">
            <v>LB</v>
          </cell>
          <cell r="E1139">
            <v>93.220338983050851</v>
          </cell>
          <cell r="F1139">
            <v>16.779661016949152</v>
          </cell>
          <cell r="G1139">
            <v>553.73</v>
          </cell>
          <cell r="H1139">
            <v>99.67</v>
          </cell>
        </row>
        <row r="1140">
          <cell r="A1140" t="str">
            <v>HI002</v>
          </cell>
          <cell r="B1140" t="str">
            <v>Mano de Obra</v>
          </cell>
          <cell r="C1140">
            <v>0</v>
          </cell>
          <cell r="D1140">
            <v>0</v>
          </cell>
          <cell r="E1140">
            <v>5935.17</v>
          </cell>
          <cell r="F1140">
            <v>1068.33</v>
          </cell>
          <cell r="G1140">
            <v>0</v>
          </cell>
          <cell r="H1140">
            <v>0</v>
          </cell>
          <cell r="I1140">
            <v>0</v>
          </cell>
        </row>
        <row r="1141">
          <cell r="A1141">
            <v>200.05999999999995</v>
          </cell>
          <cell r="B1141" t="str">
            <v>Coloc. acero normal</v>
          </cell>
          <cell r="C1141">
            <v>2.97</v>
          </cell>
          <cell r="D1141" t="str">
            <v>QQ</v>
          </cell>
          <cell r="E1141">
            <v>326.47275741487186</v>
          </cell>
          <cell r="F1141">
            <v>0</v>
          </cell>
          <cell r="G1141">
            <v>969.62</v>
          </cell>
          <cell r="H1141">
            <v>0</v>
          </cell>
        </row>
        <row r="1142">
          <cell r="A1142">
            <v>300.26999999999975</v>
          </cell>
          <cell r="B1142" t="str">
            <v>Columnas &lt; 0.30m de cara, por cara</v>
          </cell>
          <cell r="C1142">
            <v>33.333333333333336</v>
          </cell>
          <cell r="D1142" t="str">
            <v>ML</v>
          </cell>
          <cell r="E1142">
            <v>157.5</v>
          </cell>
          <cell r="F1142">
            <v>0</v>
          </cell>
          <cell r="G1142">
            <v>5250</v>
          </cell>
          <cell r="H1142">
            <v>0</v>
          </cell>
          <cell r="I1142">
            <v>0</v>
          </cell>
        </row>
        <row r="1143">
          <cell r="A1143">
            <v>200.05999999999995</v>
          </cell>
          <cell r="B1143" t="str">
            <v>Total/UND</v>
          </cell>
          <cell r="C1143">
            <v>6.4320000000000004</v>
          </cell>
          <cell r="D1143">
            <v>0</v>
          </cell>
          <cell r="E1143">
            <v>326.47275741487186</v>
          </cell>
          <cell r="F1143">
            <v>0</v>
          </cell>
          <cell r="G1143">
            <v>20448.68</v>
          </cell>
          <cell r="H1143">
            <v>2468.44</v>
          </cell>
          <cell r="I1143">
            <v>22917.119999999999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 t="str">
            <v>FUN-015</v>
          </cell>
          <cell r="B1145" t="str">
            <v>COLUMNAS C1(0.30X0.30)MTS, F'C=210KG/CM2, 8Ø1/2, EST. DOBLE Ø3/8"@0.15M   (FUNERARIA NUEVA ESPERANZA)</v>
          </cell>
          <cell r="C1145">
            <v>1</v>
          </cell>
          <cell r="D1145" t="str">
            <v>M3</v>
          </cell>
          <cell r="E1145">
            <v>0</v>
          </cell>
          <cell r="F1145">
            <v>0</v>
          </cell>
          <cell r="G1145">
            <v>22573.620000000003</v>
          </cell>
          <cell r="H1145">
            <v>3489.16</v>
          </cell>
          <cell r="I1145">
            <v>26062.780000000002</v>
          </cell>
        </row>
        <row r="1146">
          <cell r="A1146">
            <v>0</v>
          </cell>
          <cell r="B1146" t="str">
            <v>Volumen Análisis</v>
          </cell>
          <cell r="C1146">
            <v>1</v>
          </cell>
          <cell r="D1146" t="str">
            <v>M3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>
            <v>104.03000000000002</v>
          </cell>
          <cell r="B1147" t="str">
            <v>Materiales y Equipos</v>
          </cell>
          <cell r="C1147">
            <v>1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35101.99</v>
          </cell>
        </row>
        <row r="1148">
          <cell r="A1148" t="str">
            <v>AE004</v>
          </cell>
          <cell r="B1148" t="str">
            <v>Acero Estruc. Grado 40-60, 1" x 20 a 30 pies</v>
          </cell>
          <cell r="C1148">
            <v>1</v>
          </cell>
          <cell r="D1148" t="str">
            <v>QQ</v>
          </cell>
          <cell r="E1148">
            <v>2796.6101694915255</v>
          </cell>
          <cell r="F1148">
            <v>503.38983050847457</v>
          </cell>
          <cell r="G1148">
            <v>0</v>
          </cell>
          <cell r="H1148">
            <v>0</v>
          </cell>
          <cell r="I1148">
            <v>0</v>
          </cell>
        </row>
        <row r="1149">
          <cell r="A1149" t="str">
            <v>AE003</v>
          </cell>
          <cell r="B1149" t="str">
            <v>Acero Estruc. Grado 40-60, 3/4" x 20 a 30 pies</v>
          </cell>
          <cell r="D1149" t="str">
            <v>QQ</v>
          </cell>
          <cell r="E1149">
            <v>2796.6101694915255</v>
          </cell>
          <cell r="F1149">
            <v>503.38983050847457</v>
          </cell>
          <cell r="G1149">
            <v>0</v>
          </cell>
          <cell r="H1149">
            <v>0</v>
          </cell>
        </row>
        <row r="1150">
          <cell r="A1150" t="str">
            <v>AE002</v>
          </cell>
          <cell r="B1150" t="str">
            <v>Acero Estruc. Grado 40-60, 1/2" x 20 a 30 pies</v>
          </cell>
          <cell r="C1150">
            <v>2.3860000000000001</v>
          </cell>
          <cell r="D1150" t="str">
            <v>QQ</v>
          </cell>
          <cell r="E1150">
            <v>2796.6101694915255</v>
          </cell>
          <cell r="F1150">
            <v>503.38983050847457</v>
          </cell>
          <cell r="G1150">
            <v>6672.71</v>
          </cell>
          <cell r="H1150">
            <v>1201.0899999999999</v>
          </cell>
        </row>
        <row r="1151">
          <cell r="A1151" t="str">
            <v>AE001</v>
          </cell>
          <cell r="B1151" t="str">
            <v>Acero Estruc. Grado 40-60, 3/8" x 20 a 30 pies</v>
          </cell>
          <cell r="C1151">
            <v>2.0230000000000001</v>
          </cell>
          <cell r="D1151" t="str">
            <v>QQ</v>
          </cell>
          <cell r="E1151">
            <v>2796.6101694915255</v>
          </cell>
          <cell r="F1151">
            <v>503.38983050847457</v>
          </cell>
          <cell r="G1151">
            <v>5657.54</v>
          </cell>
          <cell r="H1151">
            <v>1018.36</v>
          </cell>
        </row>
        <row r="1152">
          <cell r="A1152" t="str">
            <v>HI002</v>
          </cell>
          <cell r="B1152" t="str">
            <v>Hormigón 210 Kg/cm2 (incluye bomba y colocación)</v>
          </cell>
          <cell r="C1152">
            <v>1.05</v>
          </cell>
          <cell r="D1152" t="str">
            <v>M3</v>
          </cell>
          <cell r="E1152">
            <v>5935.17</v>
          </cell>
          <cell r="F1152">
            <v>1068.33</v>
          </cell>
          <cell r="G1152">
            <v>6231.93</v>
          </cell>
          <cell r="H1152">
            <v>1121.75</v>
          </cell>
        </row>
        <row r="1153">
          <cell r="A1153" t="str">
            <v>AE016</v>
          </cell>
          <cell r="B1153" t="str">
            <v>Alambre Galvanizado Calibre 18 (Varillas)</v>
          </cell>
          <cell r="C1153">
            <v>8.8180000000000014</v>
          </cell>
          <cell r="D1153" t="str">
            <v>LB</v>
          </cell>
          <cell r="E1153">
            <v>93.220338983050851</v>
          </cell>
          <cell r="F1153">
            <v>16.779661016949152</v>
          </cell>
          <cell r="G1153">
            <v>822.02</v>
          </cell>
          <cell r="H1153">
            <v>147.96</v>
          </cell>
        </row>
        <row r="1154">
          <cell r="A1154">
            <v>102.05000000000003</v>
          </cell>
          <cell r="B1154" t="str">
            <v>Mano de Obra</v>
          </cell>
          <cell r="C1154">
            <v>0</v>
          </cell>
          <cell r="D1154">
            <v>0</v>
          </cell>
          <cell r="E1154">
            <v>5256.28</v>
          </cell>
          <cell r="F1154">
            <v>861.76</v>
          </cell>
          <cell r="G1154">
            <v>0</v>
          </cell>
          <cell r="H1154">
            <v>0</v>
          </cell>
          <cell r="I1154">
            <v>0</v>
          </cell>
        </row>
        <row r="1155">
          <cell r="A1155">
            <v>200.05999999999995</v>
          </cell>
          <cell r="B1155" t="str">
            <v>Coloc. acero normal</v>
          </cell>
          <cell r="C1155">
            <v>4.4090000000000007</v>
          </cell>
          <cell r="D1155" t="str">
            <v>QQ</v>
          </cell>
          <cell r="E1155">
            <v>326.47275741487186</v>
          </cell>
          <cell r="F1155">
            <v>0</v>
          </cell>
          <cell r="G1155">
            <v>1439.42</v>
          </cell>
          <cell r="H1155">
            <v>0</v>
          </cell>
        </row>
        <row r="1156">
          <cell r="A1156">
            <v>300.26999999999975</v>
          </cell>
          <cell r="B1156" t="str">
            <v>Columnas &lt; 0.30m de cara, por cara</v>
          </cell>
          <cell r="C1156">
            <v>11.111111111111111</v>
          </cell>
          <cell r="D1156" t="str">
            <v>ML</v>
          </cell>
          <cell r="E1156">
            <v>157.5</v>
          </cell>
          <cell r="F1156">
            <v>0</v>
          </cell>
          <cell r="G1156">
            <v>1750</v>
          </cell>
          <cell r="H1156">
            <v>0</v>
          </cell>
          <cell r="I1156">
            <v>0</v>
          </cell>
        </row>
        <row r="1157">
          <cell r="A1157">
            <v>200.05999999999995</v>
          </cell>
          <cell r="B1157" t="str">
            <v>Total/UND</v>
          </cell>
          <cell r="C1157">
            <v>6.7210000000000001</v>
          </cell>
          <cell r="D1157">
            <v>0</v>
          </cell>
          <cell r="E1157">
            <v>326.47275741487186</v>
          </cell>
          <cell r="F1157">
            <v>0</v>
          </cell>
          <cell r="G1157">
            <v>22573.620000000003</v>
          </cell>
          <cell r="H1157">
            <v>3489.16</v>
          </cell>
          <cell r="I1157">
            <v>26062.780000000002</v>
          </cell>
        </row>
        <row r="1158">
          <cell r="A1158">
            <v>300.26999999999975</v>
          </cell>
          <cell r="B1158" t="str">
            <v>Columnas &lt; 0.30m de cara, por cara</v>
          </cell>
          <cell r="C1158">
            <v>16</v>
          </cell>
          <cell r="D1158">
            <v>0</v>
          </cell>
          <cell r="E1158">
            <v>157.5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 t="str">
            <v>FUN-016</v>
          </cell>
          <cell r="B1159" t="str">
            <v>COLUMNAS C2(0.30X0.30)MTS, F'C=210KG/CM2, 10Ø1/2", EST. DOBLE Ø3/8"@0.15M   (FUNERARIA NUEVA ESPERANZA)</v>
          </cell>
          <cell r="C1159">
            <v>1</v>
          </cell>
          <cell r="D1159" t="str">
            <v>M3</v>
          </cell>
          <cell r="E1159">
            <v>0</v>
          </cell>
          <cell r="F1159">
            <v>0</v>
          </cell>
          <cell r="G1159">
            <v>22464.39</v>
          </cell>
          <cell r="H1159">
            <v>3471.4500000000003</v>
          </cell>
          <cell r="I1159">
            <v>25935.84</v>
          </cell>
        </row>
        <row r="1160">
          <cell r="A1160">
            <v>0</v>
          </cell>
          <cell r="B1160" t="str">
            <v>Volumen Análisis</v>
          </cell>
          <cell r="C1160">
            <v>1</v>
          </cell>
          <cell r="D1160" t="str">
            <v>M3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A1161">
            <v>104.04000000000002</v>
          </cell>
          <cell r="B1161" t="str">
            <v>Materiales y Equipos</v>
          </cell>
          <cell r="C1161">
            <v>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34398.089999999997</v>
          </cell>
        </row>
        <row r="1162">
          <cell r="A1162" t="str">
            <v>AE004</v>
          </cell>
          <cell r="B1162" t="str">
            <v>Acero Estruc. Grado 40-60, 1" x 20 a 30 pies</v>
          </cell>
          <cell r="C1162">
            <v>1</v>
          </cell>
          <cell r="D1162" t="str">
            <v>QQ</v>
          </cell>
          <cell r="E1162">
            <v>2796.6101694915255</v>
          </cell>
          <cell r="F1162">
            <v>503.38983050847457</v>
          </cell>
          <cell r="G1162">
            <v>0</v>
          </cell>
          <cell r="H1162">
            <v>0</v>
          </cell>
          <cell r="I1162">
            <v>0</v>
          </cell>
        </row>
        <row r="1163">
          <cell r="A1163" t="str">
            <v>AE003</v>
          </cell>
          <cell r="B1163" t="str">
            <v>Acero Estruc. Grado 40-60, 3/4" x 20 a 30 pies</v>
          </cell>
          <cell r="D1163" t="str">
            <v>QQ</v>
          </cell>
          <cell r="E1163">
            <v>2796.6101694915255</v>
          </cell>
          <cell r="F1163">
            <v>503.38983050847457</v>
          </cell>
          <cell r="G1163">
            <v>0</v>
          </cell>
          <cell r="H1163">
            <v>0</v>
          </cell>
        </row>
        <row r="1164">
          <cell r="A1164" t="str">
            <v>AE002</v>
          </cell>
          <cell r="B1164" t="str">
            <v>Acero Estruc. Grado 40-60, 1/2" x 20 a 30 pies</v>
          </cell>
          <cell r="C1164">
            <v>2.9849999999999999</v>
          </cell>
          <cell r="D1164" t="str">
            <v>QQ</v>
          </cell>
          <cell r="E1164">
            <v>2796.6101694915255</v>
          </cell>
          <cell r="F1164">
            <v>503.38983050847457</v>
          </cell>
          <cell r="G1164">
            <v>8347.8799999999992</v>
          </cell>
          <cell r="H1164">
            <v>1502.62</v>
          </cell>
        </row>
        <row r="1165">
          <cell r="A1165" t="str">
            <v>AE001</v>
          </cell>
          <cell r="B1165" t="str">
            <v>Acero Estruc. Grado 40-60, 3/8" x 20 a 30 pies</v>
          </cell>
          <cell r="C1165">
            <v>1.391</v>
          </cell>
          <cell r="D1165" t="str">
            <v>QQ</v>
          </cell>
          <cell r="E1165">
            <v>2796.6101694915255</v>
          </cell>
          <cell r="F1165">
            <v>503.38983050847457</v>
          </cell>
          <cell r="G1165">
            <v>3890.08</v>
          </cell>
          <cell r="H1165">
            <v>700.22</v>
          </cell>
        </row>
        <row r="1166">
          <cell r="A1166" t="str">
            <v>HI002</v>
          </cell>
          <cell r="B1166" t="str">
            <v>Hormigón 210 Kg/cm2 (incluye bomba y colocación)</v>
          </cell>
          <cell r="C1166">
            <v>1.05</v>
          </cell>
          <cell r="D1166" t="str">
            <v>M3</v>
          </cell>
          <cell r="E1166">
            <v>5935.17</v>
          </cell>
          <cell r="F1166">
            <v>1068.33</v>
          </cell>
          <cell r="G1166">
            <v>6231.93</v>
          </cell>
          <cell r="H1166">
            <v>1121.75</v>
          </cell>
        </row>
        <row r="1167">
          <cell r="A1167" t="str">
            <v>AE016</v>
          </cell>
          <cell r="B1167" t="str">
            <v>Alambre Galvanizado Calibre 18 (Varillas)</v>
          </cell>
          <cell r="C1167">
            <v>8.7519999999999989</v>
          </cell>
          <cell r="D1167" t="str">
            <v>LB</v>
          </cell>
          <cell r="E1167">
            <v>93.220338983050851</v>
          </cell>
          <cell r="F1167">
            <v>16.779661016949152</v>
          </cell>
          <cell r="G1167">
            <v>815.86</v>
          </cell>
          <cell r="H1167">
            <v>146.86000000000001</v>
          </cell>
        </row>
        <row r="1168">
          <cell r="A1168">
            <v>102.05000000000003</v>
          </cell>
          <cell r="B1168" t="str">
            <v>Mano de Obra</v>
          </cell>
          <cell r="C1168">
            <v>0</v>
          </cell>
          <cell r="D1168">
            <v>0</v>
          </cell>
          <cell r="E1168">
            <v>5256.28</v>
          </cell>
          <cell r="F1168">
            <v>861.76</v>
          </cell>
          <cell r="G1168">
            <v>0</v>
          </cell>
          <cell r="H1168">
            <v>0</v>
          </cell>
          <cell r="I1168">
            <v>0</v>
          </cell>
        </row>
        <row r="1169">
          <cell r="A1169">
            <v>200.05999999999995</v>
          </cell>
          <cell r="B1169" t="str">
            <v>Coloc. acero normal</v>
          </cell>
          <cell r="C1169">
            <v>4.3759999999999994</v>
          </cell>
          <cell r="D1169" t="str">
            <v>QQ</v>
          </cell>
          <cell r="E1169">
            <v>326.47275741487186</v>
          </cell>
          <cell r="F1169">
            <v>0</v>
          </cell>
          <cell r="G1169">
            <v>1428.64</v>
          </cell>
          <cell r="H1169">
            <v>0</v>
          </cell>
        </row>
        <row r="1170">
          <cell r="A1170">
            <v>300.26999999999975</v>
          </cell>
          <cell r="B1170" t="str">
            <v>Columnas &lt; 0.30m de cara, por cara</v>
          </cell>
          <cell r="C1170">
            <v>11.111111111111111</v>
          </cell>
          <cell r="D1170" t="str">
            <v>ML</v>
          </cell>
          <cell r="E1170">
            <v>157.5</v>
          </cell>
          <cell r="F1170">
            <v>0</v>
          </cell>
          <cell r="G1170">
            <v>1750</v>
          </cell>
          <cell r="H1170">
            <v>0</v>
          </cell>
          <cell r="I1170">
            <v>0</v>
          </cell>
        </row>
        <row r="1171">
          <cell r="A1171">
            <v>200.05999999999995</v>
          </cell>
          <cell r="B1171" t="str">
            <v>Total/UND</v>
          </cell>
          <cell r="C1171">
            <v>6.5380000000000003</v>
          </cell>
          <cell r="D1171">
            <v>0</v>
          </cell>
          <cell r="E1171">
            <v>326.47275741487186</v>
          </cell>
          <cell r="F1171">
            <v>0</v>
          </cell>
          <cell r="G1171">
            <v>22464.39</v>
          </cell>
          <cell r="H1171">
            <v>3471.4500000000003</v>
          </cell>
          <cell r="I1171">
            <v>25935.84</v>
          </cell>
        </row>
        <row r="1172">
          <cell r="A1172">
            <v>300.26999999999975</v>
          </cell>
          <cell r="B1172" t="str">
            <v>Columnas &lt; 0.30m de cara, por cara</v>
          </cell>
          <cell r="C1172">
            <v>16</v>
          </cell>
          <cell r="D1172">
            <v>0</v>
          </cell>
          <cell r="E1172">
            <v>157.5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>
            <v>104.06000000000003</v>
          </cell>
          <cell r="B1173" t="str">
            <v xml:space="preserve">COLUMNAS (0.20X0.20)MTS, F'C=210KG/CM2, 4Ø1/2", EST. Ø3/8" @ 0.20M </v>
          </cell>
          <cell r="C1173">
            <v>1</v>
          </cell>
          <cell r="D1173" t="str">
            <v>M3</v>
          </cell>
          <cell r="E1173">
            <v>0</v>
          </cell>
          <cell r="F1173">
            <v>0</v>
          </cell>
          <cell r="G1173">
            <v>24212.99</v>
          </cell>
          <cell r="H1173">
            <v>3292.1200000000003</v>
          </cell>
          <cell r="I1173">
            <v>27505.11</v>
          </cell>
        </row>
        <row r="1174">
          <cell r="A1174">
            <v>0</v>
          </cell>
          <cell r="B1174" t="str">
            <v>Volumen Análisis</v>
          </cell>
          <cell r="C1174">
            <v>1</v>
          </cell>
          <cell r="D1174" t="str">
            <v>M3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>
            <v>104.05000000000003</v>
          </cell>
          <cell r="B1175" t="str">
            <v>Materiales y Equipos</v>
          </cell>
          <cell r="C1175">
            <v>1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23403.870000000003</v>
          </cell>
        </row>
        <row r="1176">
          <cell r="A1176" t="str">
            <v>AE004</v>
          </cell>
          <cell r="B1176" t="str">
            <v>Acero Estruc. Grado 40-60, 1" x 20 a 30 pies</v>
          </cell>
          <cell r="C1176">
            <v>1</v>
          </cell>
          <cell r="D1176" t="str">
            <v>QQ</v>
          </cell>
          <cell r="E1176">
            <v>2796.6101694915255</v>
          </cell>
          <cell r="F1176">
            <v>503.38983050847457</v>
          </cell>
          <cell r="G1176">
            <v>0</v>
          </cell>
          <cell r="H1176">
            <v>0</v>
          </cell>
          <cell r="I1176">
            <v>0</v>
          </cell>
        </row>
        <row r="1177">
          <cell r="A1177" t="str">
            <v>AE003</v>
          </cell>
          <cell r="B1177" t="str">
            <v>Acero Estruc. Grado 40-60, 3/4" x 20 a 30 pies</v>
          </cell>
          <cell r="D1177" t="str">
            <v>QQ</v>
          </cell>
          <cell r="E1177">
            <v>2796.6101694915255</v>
          </cell>
          <cell r="F1177">
            <v>503.38983050847457</v>
          </cell>
          <cell r="G1177">
            <v>0</v>
          </cell>
          <cell r="H1177">
            <v>0</v>
          </cell>
        </row>
        <row r="1178">
          <cell r="A1178" t="str">
            <v>AE002</v>
          </cell>
          <cell r="B1178" t="str">
            <v>Acero Estruc. Grado 40-60, 1/2" x 20 a 30 pies</v>
          </cell>
          <cell r="C1178">
            <v>2.8780000000000001</v>
          </cell>
          <cell r="D1178" t="str">
            <v>QQ</v>
          </cell>
          <cell r="E1178">
            <v>2796.6101694915255</v>
          </cell>
          <cell r="F1178">
            <v>503.38983050847457</v>
          </cell>
          <cell r="G1178">
            <v>8048.64</v>
          </cell>
          <cell r="H1178">
            <v>1448.76</v>
          </cell>
        </row>
        <row r="1179">
          <cell r="A1179" t="str">
            <v>AE001</v>
          </cell>
          <cell r="B1179" t="str">
            <v>Acero Estruc. Grado 40-60, 3/8" x 20 a 30 pies</v>
          </cell>
          <cell r="C1179">
            <v>1.6259999999999999</v>
          </cell>
          <cell r="D1179" t="str">
            <v>QQ</v>
          </cell>
          <cell r="E1179">
            <v>2796.6101694915255</v>
          </cell>
          <cell r="F1179">
            <v>503.38983050847457</v>
          </cell>
          <cell r="G1179">
            <v>4547.29</v>
          </cell>
          <cell r="H1179">
            <v>818.51</v>
          </cell>
        </row>
        <row r="1180">
          <cell r="A1180">
            <v>102.05000000000003</v>
          </cell>
          <cell r="B1180" t="str">
            <v>Vaciado y ligado Hormigón 1:2:4 - 10% desp</v>
          </cell>
          <cell r="C1180">
            <v>1.1000000000000001</v>
          </cell>
          <cell r="D1180" t="str">
            <v>M3</v>
          </cell>
          <cell r="E1180">
            <v>4881.2699999999995</v>
          </cell>
          <cell r="F1180">
            <v>794.27</v>
          </cell>
          <cell r="G1180">
            <v>5369.4</v>
          </cell>
          <cell r="H1180">
            <v>873.7</v>
          </cell>
        </row>
        <row r="1181">
          <cell r="A1181" t="str">
            <v>AE016</v>
          </cell>
          <cell r="B1181" t="str">
            <v>Alambre Galvanizado Calibre 18 (Varillas)</v>
          </cell>
          <cell r="C1181">
            <v>9.0079999999999991</v>
          </cell>
          <cell r="D1181" t="str">
            <v>LB</v>
          </cell>
          <cell r="E1181">
            <v>93.220338983050851</v>
          </cell>
          <cell r="F1181">
            <v>16.779661016949152</v>
          </cell>
          <cell r="G1181">
            <v>839.73</v>
          </cell>
          <cell r="H1181">
            <v>151.15</v>
          </cell>
        </row>
        <row r="1182">
          <cell r="A1182">
            <v>102.05000000000003</v>
          </cell>
          <cell r="B1182" t="str">
            <v>Mano de Obra</v>
          </cell>
          <cell r="C1182">
            <v>0</v>
          </cell>
          <cell r="D1182">
            <v>0</v>
          </cell>
          <cell r="E1182">
            <v>5256.28</v>
          </cell>
          <cell r="F1182">
            <v>861.76</v>
          </cell>
          <cell r="G1182">
            <v>0</v>
          </cell>
          <cell r="H1182">
            <v>0</v>
          </cell>
          <cell r="I1182">
            <v>0</v>
          </cell>
        </row>
        <row r="1183">
          <cell r="A1183">
            <v>200.05999999999995</v>
          </cell>
          <cell r="B1183" t="str">
            <v>Coloc. acero normal</v>
          </cell>
          <cell r="C1183">
            <v>4.5039999999999996</v>
          </cell>
          <cell r="D1183" t="str">
            <v>QQ</v>
          </cell>
          <cell r="E1183">
            <v>326.47275741487186</v>
          </cell>
          <cell r="F1183">
            <v>0</v>
          </cell>
          <cell r="G1183">
            <v>1470.43</v>
          </cell>
          <cell r="H1183">
            <v>0</v>
          </cell>
        </row>
        <row r="1184">
          <cell r="A1184">
            <v>300.26999999999975</v>
          </cell>
          <cell r="B1184" t="str">
            <v>Columnas &lt; 0.30m de cara, por cara</v>
          </cell>
          <cell r="C1184">
            <v>24.999999999999996</v>
          </cell>
          <cell r="D1184" t="str">
            <v>ML</v>
          </cell>
          <cell r="E1184">
            <v>157.5</v>
          </cell>
          <cell r="F1184">
            <v>0</v>
          </cell>
          <cell r="G1184">
            <v>3937.5</v>
          </cell>
          <cell r="H1184">
            <v>0</v>
          </cell>
          <cell r="I1184">
            <v>0</v>
          </cell>
        </row>
        <row r="1185">
          <cell r="A1185">
            <v>200.05999999999995</v>
          </cell>
          <cell r="B1185" t="str">
            <v>Total/UND</v>
          </cell>
          <cell r="C1185">
            <v>2.97</v>
          </cell>
          <cell r="D1185">
            <v>0</v>
          </cell>
          <cell r="E1185">
            <v>326.47275741487186</v>
          </cell>
          <cell r="F1185">
            <v>0</v>
          </cell>
          <cell r="G1185">
            <v>24212.99</v>
          </cell>
          <cell r="H1185">
            <v>3292.1200000000003</v>
          </cell>
          <cell r="I1185">
            <v>27505.11</v>
          </cell>
        </row>
        <row r="1186">
          <cell r="A1186">
            <v>300.26999999999975</v>
          </cell>
          <cell r="B1186" t="str">
            <v>Columnas &lt; 0.30m de cara, por cara</v>
          </cell>
          <cell r="C1186">
            <v>33.333333333333336</v>
          </cell>
          <cell r="D1186">
            <v>0</v>
          </cell>
          <cell r="E1186">
            <v>157.5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>
            <v>104.07000000000004</v>
          </cell>
          <cell r="B1187" t="str">
            <v>CABEZAL EN H.A PARA ALCANTARILLA DE Ø60"</v>
          </cell>
          <cell r="C1187">
            <v>1</v>
          </cell>
          <cell r="D1187" t="str">
            <v>M3</v>
          </cell>
          <cell r="E1187">
            <v>0</v>
          </cell>
          <cell r="F1187">
            <v>0</v>
          </cell>
          <cell r="G1187">
            <v>18095.3557726777</v>
          </cell>
          <cell r="H1187">
            <v>2601.9266411916806</v>
          </cell>
          <cell r="I1187">
            <v>20697.28241386938</v>
          </cell>
        </row>
        <row r="1188">
          <cell r="A1188">
            <v>0</v>
          </cell>
          <cell r="B1188" t="str">
            <v>Volumen Análisis</v>
          </cell>
          <cell r="C1188">
            <v>2.6221799999999997</v>
          </cell>
          <cell r="D1188" t="str">
            <v>M3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>
            <v>0</v>
          </cell>
          <cell r="B1189" t="str">
            <v>Materiales y Equipos</v>
          </cell>
          <cell r="C1189">
            <v>1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26062.780000000002</v>
          </cell>
        </row>
        <row r="1190">
          <cell r="A1190">
            <v>0</v>
          </cell>
          <cell r="B1190" t="str">
            <v xml:space="preserve">Acero en vigas superior e inferior </v>
          </cell>
          <cell r="C1190">
            <v>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A1191" t="str">
            <v>AE002</v>
          </cell>
          <cell r="B1191" t="str">
            <v>Acero Estruc. Grado 40-60, 1/2" x 20 a 30 pies</v>
          </cell>
          <cell r="C1191">
            <v>0.78</v>
          </cell>
          <cell r="D1191" t="str">
            <v>QQ</v>
          </cell>
          <cell r="E1191">
            <v>2796.6101694915255</v>
          </cell>
          <cell r="F1191">
            <v>503.38983050847457</v>
          </cell>
          <cell r="G1191">
            <v>2181.36</v>
          </cell>
          <cell r="H1191">
            <v>392.64</v>
          </cell>
        </row>
        <row r="1192">
          <cell r="A1192" t="str">
            <v>AE001</v>
          </cell>
          <cell r="B1192" t="str">
            <v>Acero Estruc. Grado 40-60, 3/8" x 20 a 30 pies</v>
          </cell>
          <cell r="C1192">
            <v>0.43000000000000005</v>
          </cell>
          <cell r="D1192" t="str">
            <v>QQ</v>
          </cell>
          <cell r="E1192">
            <v>2796.6101694915255</v>
          </cell>
          <cell r="F1192">
            <v>503.38983050847457</v>
          </cell>
          <cell r="G1192">
            <v>1202.54</v>
          </cell>
          <cell r="H1192">
            <v>216.46</v>
          </cell>
        </row>
        <row r="1193">
          <cell r="A1193">
            <v>0</v>
          </cell>
          <cell r="B1193" t="str">
            <v xml:space="preserve">Acero en columnas </v>
          </cell>
          <cell r="D1193">
            <v>0</v>
          </cell>
          <cell r="E1193">
            <v>2796.6101694915255</v>
          </cell>
          <cell r="F1193">
            <v>503.38983050847457</v>
          </cell>
          <cell r="G1193">
            <v>0</v>
          </cell>
          <cell r="H1193">
            <v>0</v>
          </cell>
        </row>
        <row r="1194">
          <cell r="A1194" t="str">
            <v>AE002</v>
          </cell>
          <cell r="B1194" t="str">
            <v>Acero Estruc. Grado 40-60, 1/2" x 20 a 30 pies</v>
          </cell>
          <cell r="C1194">
            <v>0.9</v>
          </cell>
          <cell r="D1194" t="str">
            <v>QQ</v>
          </cell>
          <cell r="E1194">
            <v>2796.6101694915255</v>
          </cell>
          <cell r="F1194">
            <v>503.38983050847457</v>
          </cell>
          <cell r="G1194">
            <v>2516.9499999999998</v>
          </cell>
          <cell r="H1194">
            <v>453.05</v>
          </cell>
        </row>
        <row r="1195">
          <cell r="A1195" t="str">
            <v>AE001</v>
          </cell>
          <cell r="B1195" t="str">
            <v>Acero Estruc. Grado 40-60, 3/8" x 20 a 30 pies</v>
          </cell>
          <cell r="C1195">
            <v>0.51</v>
          </cell>
          <cell r="D1195" t="str">
            <v>QQ</v>
          </cell>
          <cell r="E1195">
            <v>2796.6101694915255</v>
          </cell>
          <cell r="F1195">
            <v>503.38983050847457</v>
          </cell>
          <cell r="G1195">
            <v>1426.27</v>
          </cell>
          <cell r="H1195">
            <v>256.73</v>
          </cell>
        </row>
        <row r="1196">
          <cell r="A1196">
            <v>0</v>
          </cell>
          <cell r="B1196" t="str">
            <v xml:space="preserve">Acero en muros </v>
          </cell>
          <cell r="C1196">
            <v>1.05</v>
          </cell>
          <cell r="D1196">
            <v>0</v>
          </cell>
          <cell r="E1196">
            <v>5935.17</v>
          </cell>
          <cell r="F1196">
            <v>1068.33</v>
          </cell>
          <cell r="G1196">
            <v>0</v>
          </cell>
          <cell r="H1196">
            <v>0</v>
          </cell>
        </row>
        <row r="1197">
          <cell r="A1197" t="str">
            <v>AE002</v>
          </cell>
          <cell r="B1197" t="str">
            <v>Acero Estruc. Grado 40-60, 1/2" x 20 a 30 pies</v>
          </cell>
          <cell r="C1197">
            <v>1.0699999999999998</v>
          </cell>
          <cell r="D1197" t="str">
            <v>QQ</v>
          </cell>
          <cell r="E1197">
            <v>2796.6101694915255</v>
          </cell>
          <cell r="F1197">
            <v>503.38983050847457</v>
          </cell>
          <cell r="G1197">
            <v>2992.37</v>
          </cell>
          <cell r="H1197">
            <v>538.63</v>
          </cell>
        </row>
        <row r="1198">
          <cell r="A1198" t="str">
            <v>AE001</v>
          </cell>
          <cell r="B1198" t="str">
            <v>Acero Estruc. Grado 40-60, 3/8" x 20 a 30 pies</v>
          </cell>
          <cell r="C1198">
            <v>1.01</v>
          </cell>
          <cell r="D1198" t="str">
            <v>QQ</v>
          </cell>
          <cell r="E1198">
            <v>2796.6101694915255</v>
          </cell>
          <cell r="F1198">
            <v>503.38983050847457</v>
          </cell>
          <cell r="G1198">
            <v>2824.58</v>
          </cell>
          <cell r="H1198">
            <v>508.42</v>
          </cell>
          <cell r="I1198">
            <v>0</v>
          </cell>
        </row>
        <row r="1199">
          <cell r="A1199" t="str">
            <v>HI002</v>
          </cell>
          <cell r="B1199" t="str">
            <v>Hormigón Industrial 210kg/cm2 - 10% desp</v>
          </cell>
          <cell r="C1199">
            <v>2.6221799999999997</v>
          </cell>
          <cell r="D1199" t="str">
            <v>M3</v>
          </cell>
          <cell r="E1199">
            <v>5935.17</v>
          </cell>
          <cell r="F1199">
            <v>1068.33</v>
          </cell>
          <cell r="G1199">
            <v>15563.08</v>
          </cell>
          <cell r="H1199">
            <v>2801.35</v>
          </cell>
        </row>
        <row r="1200">
          <cell r="A1200" t="str">
            <v>AE016</v>
          </cell>
          <cell r="B1200" t="str">
            <v>Alambre Galvanizado Calibre 18 (Varillas)</v>
          </cell>
          <cell r="C1200">
            <v>9.4</v>
          </cell>
          <cell r="D1200" t="str">
            <v>LB</v>
          </cell>
          <cell r="E1200">
            <v>93.220338983050851</v>
          </cell>
          <cell r="F1200">
            <v>16.779661016949152</v>
          </cell>
          <cell r="G1200">
            <v>876.27</v>
          </cell>
          <cell r="H1200">
            <v>157.72999999999999</v>
          </cell>
        </row>
        <row r="1201">
          <cell r="A1201">
            <v>0</v>
          </cell>
          <cell r="B1201" t="str">
            <v xml:space="preserve">Fraguache </v>
          </cell>
          <cell r="C1201">
            <v>18.489999999999998</v>
          </cell>
          <cell r="D1201" t="str">
            <v>M2</v>
          </cell>
          <cell r="E1201">
            <v>62.262711864406782</v>
          </cell>
          <cell r="F1201">
            <v>11.20728813559322</v>
          </cell>
          <cell r="G1201">
            <v>1151.24</v>
          </cell>
          <cell r="H1201">
            <v>207.22</v>
          </cell>
          <cell r="I1201">
            <v>26062.780000000002</v>
          </cell>
        </row>
        <row r="1202">
          <cell r="A1202">
            <v>0</v>
          </cell>
          <cell r="B1202" t="str">
            <v xml:space="preserve">Pañete pulido </v>
          </cell>
          <cell r="C1202">
            <v>15.891999999999999</v>
          </cell>
          <cell r="D1202" t="str">
            <v>M2</v>
          </cell>
          <cell r="E1202">
            <v>347.35593220338978</v>
          </cell>
          <cell r="F1202">
            <v>62.524067796610161</v>
          </cell>
          <cell r="G1202">
            <v>5520.18</v>
          </cell>
          <cell r="H1202">
            <v>993.63</v>
          </cell>
        </row>
        <row r="1203">
          <cell r="A1203">
            <v>0</v>
          </cell>
          <cell r="B1203" t="str">
            <v xml:space="preserve">Cantos </v>
          </cell>
          <cell r="C1203">
            <v>17.32</v>
          </cell>
          <cell r="D1203" t="str">
            <v>ML</v>
          </cell>
          <cell r="E1203">
            <v>95.220338983050851</v>
          </cell>
          <cell r="F1203">
            <v>17.139661016949152</v>
          </cell>
          <cell r="G1203">
            <v>1649.22</v>
          </cell>
          <cell r="H1203">
            <v>296.86</v>
          </cell>
          <cell r="I1203">
            <v>25935.84</v>
          </cell>
        </row>
        <row r="1204">
          <cell r="A1204">
            <v>0</v>
          </cell>
          <cell r="B1204" t="str">
            <v>Mano de Obra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</row>
        <row r="1205">
          <cell r="A1205">
            <v>200.01</v>
          </cell>
          <cell r="B1205" t="str">
            <v>Coloc. acero alta resistencia</v>
          </cell>
          <cell r="C1205">
            <v>4.7</v>
          </cell>
          <cell r="D1205" t="str">
            <v>QQ</v>
          </cell>
          <cell r="E1205">
            <v>486.5</v>
          </cell>
          <cell r="F1205">
            <v>0</v>
          </cell>
          <cell r="G1205">
            <v>2286.5500000000002</v>
          </cell>
          <cell r="H1205">
            <v>0</v>
          </cell>
        </row>
        <row r="1206">
          <cell r="A1206">
            <v>300.31999999999971</v>
          </cell>
          <cell r="B1206" t="str">
            <v>Encofrado de muros en HA por cara</v>
          </cell>
          <cell r="C1206">
            <v>15.891999999999999</v>
          </cell>
          <cell r="D1206" t="str">
            <v>M2</v>
          </cell>
          <cell r="E1206">
            <v>456.75</v>
          </cell>
          <cell r="F1206">
            <v>0</v>
          </cell>
          <cell r="G1206">
            <v>7258.67</v>
          </cell>
          <cell r="H1206">
            <v>0</v>
          </cell>
        </row>
        <row r="1207">
          <cell r="A1207">
            <v>0</v>
          </cell>
          <cell r="B1207" t="str">
            <v>Total/UND</v>
          </cell>
          <cell r="D1207">
            <v>0</v>
          </cell>
          <cell r="E1207">
            <v>2796.6101694915255</v>
          </cell>
          <cell r="F1207">
            <v>503.38983050847457</v>
          </cell>
          <cell r="G1207">
            <v>47449.280000000006</v>
          </cell>
          <cell r="H1207">
            <v>6822.72</v>
          </cell>
          <cell r="I1207">
            <v>54272.000000000007</v>
          </cell>
        </row>
        <row r="1208">
          <cell r="A1208">
            <v>0</v>
          </cell>
          <cell r="B1208" t="str">
            <v>Acero Estruc. Grado 40-60, 1/2" x 20 a 30 pies</v>
          </cell>
          <cell r="C1208">
            <v>2.9849999999999999</v>
          </cell>
          <cell r="D1208">
            <v>0</v>
          </cell>
          <cell r="E1208">
            <v>2796.6101694915255</v>
          </cell>
          <cell r="F1208">
            <v>503.38983050847457</v>
          </cell>
          <cell r="G1208">
            <v>0</v>
          </cell>
          <cell r="H1208">
            <v>0</v>
          </cell>
        </row>
        <row r="1209">
          <cell r="A1209">
            <v>105</v>
          </cell>
          <cell r="B1209" t="str">
            <v xml:space="preserve">VIGAS EN HORMIGON ARMADO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>
            <v>105.01</v>
          </cell>
          <cell r="B1210" t="str">
            <v xml:space="preserve">Viga VP (0.20x0.30)mts, f'c=210kg/cm2, 6Ø1/2" est. Ø3/8"@0.15m, anclaje a losa exist.: tresb,Ø3/8"@0.20 c/ resina HILTI-500 </v>
          </cell>
          <cell r="C1210">
            <v>1</v>
          </cell>
          <cell r="D1210" t="str">
            <v>M3</v>
          </cell>
          <cell r="E1210">
            <v>0</v>
          </cell>
          <cell r="F1210">
            <v>0</v>
          </cell>
          <cell r="G1210">
            <v>67716.700000000012</v>
          </cell>
          <cell r="H1210">
            <v>10111.77</v>
          </cell>
          <cell r="I1210">
            <v>77828.470000000016</v>
          </cell>
        </row>
        <row r="1211">
          <cell r="A1211">
            <v>0</v>
          </cell>
          <cell r="B1211" t="str">
            <v>Volumen Análisis</v>
          </cell>
          <cell r="C1211">
            <v>1</v>
          </cell>
          <cell r="D1211" t="str">
            <v>M3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>
            <v>0</v>
          </cell>
          <cell r="B1212" t="str">
            <v>Materiales y Equipos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A1213" t="str">
            <v>AE004</v>
          </cell>
          <cell r="B1213" t="str">
            <v>Acero Estruc. Grado 40-60, 1" x 20 a 30 pies</v>
          </cell>
          <cell r="C1213">
            <v>4.3759999999999994</v>
          </cell>
          <cell r="D1213" t="str">
            <v>QQ</v>
          </cell>
          <cell r="E1213">
            <v>2796.6101694915255</v>
          </cell>
          <cell r="F1213">
            <v>503.38983050847457</v>
          </cell>
          <cell r="G1213">
            <v>0</v>
          </cell>
          <cell r="H1213">
            <v>0</v>
          </cell>
        </row>
        <row r="1214">
          <cell r="A1214" t="str">
            <v>AE003</v>
          </cell>
          <cell r="B1214" t="str">
            <v>Acero Estruc. Grado 40-60, 3/4" x 20 a 30 pies</v>
          </cell>
          <cell r="C1214">
            <v>11.111111111111111</v>
          </cell>
          <cell r="D1214" t="str">
            <v>QQ</v>
          </cell>
          <cell r="E1214">
            <v>2796.6101694915255</v>
          </cell>
          <cell r="F1214">
            <v>503.38983050847457</v>
          </cell>
          <cell r="G1214">
            <v>0</v>
          </cell>
          <cell r="H1214">
            <v>0</v>
          </cell>
        </row>
        <row r="1215">
          <cell r="A1215" t="str">
            <v>AE002</v>
          </cell>
          <cell r="B1215" t="str">
            <v>Acero Estruc. Grado 40-60, 1/2" x 20 a 30 pies</v>
          </cell>
          <cell r="C1215">
            <v>2.4009999999999998</v>
          </cell>
          <cell r="D1215" t="str">
            <v>QQ</v>
          </cell>
          <cell r="E1215">
            <v>2796.6101694915255</v>
          </cell>
          <cell r="F1215">
            <v>503.38983050847457</v>
          </cell>
          <cell r="G1215">
            <v>6714.66</v>
          </cell>
          <cell r="H1215">
            <v>1208.6400000000001</v>
          </cell>
          <cell r="I1215">
            <v>25935.84</v>
          </cell>
        </row>
        <row r="1216">
          <cell r="A1216" t="str">
            <v>AE001</v>
          </cell>
          <cell r="B1216" t="str">
            <v>Acero Estruc. Grado 40-60, 3/8" x 20 a 30 pies</v>
          </cell>
          <cell r="C1216">
            <v>3.157</v>
          </cell>
          <cell r="D1216" t="str">
            <v>QQ</v>
          </cell>
          <cell r="E1216">
            <v>2796.6101694915255</v>
          </cell>
          <cell r="F1216">
            <v>503.38983050847457</v>
          </cell>
          <cell r="G1216">
            <v>8828.9</v>
          </cell>
          <cell r="H1216">
            <v>1589.2</v>
          </cell>
        </row>
        <row r="1217">
          <cell r="A1217" t="str">
            <v>HI002</v>
          </cell>
          <cell r="B1217" t="str">
            <v>Hormigón 210 Kg/cm2 (incluye bomba y colocación)</v>
          </cell>
          <cell r="C1217">
            <v>1.05</v>
          </cell>
          <cell r="D1217" t="str">
            <v>M3</v>
          </cell>
          <cell r="E1217">
            <v>5935.17</v>
          </cell>
          <cell r="F1217">
            <v>1068.3306</v>
          </cell>
          <cell r="G1217">
            <v>6231.93</v>
          </cell>
          <cell r="H1217">
            <v>1121.75</v>
          </cell>
          <cell r="I1217">
            <v>27991.86</v>
          </cell>
        </row>
        <row r="1218">
          <cell r="A1218" t="str">
            <v>AE016</v>
          </cell>
          <cell r="B1218" t="str">
            <v>Alambre Galvanizado Calibre 18 (Varillas)</v>
          </cell>
          <cell r="C1218">
            <v>11.116</v>
          </cell>
          <cell r="D1218" t="str">
            <v>LB</v>
          </cell>
          <cell r="E1218">
            <v>93.220338983050851</v>
          </cell>
          <cell r="F1218">
            <v>16.779661016949152</v>
          </cell>
          <cell r="G1218">
            <v>1036.24</v>
          </cell>
          <cell r="H1218">
            <v>186.52</v>
          </cell>
          <cell r="I1218">
            <v>0</v>
          </cell>
        </row>
        <row r="1219">
          <cell r="B1219" t="str">
            <v>Resina HILTI-500 C/ APLICADOR</v>
          </cell>
          <cell r="C1219">
            <v>247</v>
          </cell>
          <cell r="D1219" t="str">
            <v>UND</v>
          </cell>
          <cell r="E1219">
            <v>135.08000000000001</v>
          </cell>
          <cell r="F1219">
            <v>24.314400000000003</v>
          </cell>
          <cell r="G1219">
            <v>33364.76</v>
          </cell>
          <cell r="H1219">
            <v>6005.66</v>
          </cell>
        </row>
        <row r="1220">
          <cell r="A1220" t="str">
            <v>AE004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503.38983050847457</v>
          </cell>
          <cell r="G1220">
            <v>0</v>
          </cell>
          <cell r="H1220">
            <v>0</v>
          </cell>
        </row>
        <row r="1221">
          <cell r="A1221" t="str">
            <v>AE003</v>
          </cell>
          <cell r="B1221" t="str">
            <v>Mano de Obra</v>
          </cell>
          <cell r="D1221">
            <v>0</v>
          </cell>
          <cell r="E1221">
            <v>2796.6101694915255</v>
          </cell>
          <cell r="F1221">
            <v>503.38983050847457</v>
          </cell>
          <cell r="G1221">
            <v>0</v>
          </cell>
          <cell r="H1221">
            <v>0</v>
          </cell>
        </row>
        <row r="1222">
          <cell r="A1222">
            <v>200.05999999999995</v>
          </cell>
          <cell r="B1222" t="str">
            <v>Coloc. acero normal</v>
          </cell>
          <cell r="C1222">
            <v>5.5579999999999998</v>
          </cell>
          <cell r="D1222" t="str">
            <v>QQ</v>
          </cell>
          <cell r="E1222">
            <v>326.47275741487186</v>
          </cell>
          <cell r="F1222">
            <v>0</v>
          </cell>
          <cell r="G1222">
            <v>1814.54</v>
          </cell>
          <cell r="H1222">
            <v>0</v>
          </cell>
        </row>
        <row r="1223">
          <cell r="A1223">
            <v>300.20999999999981</v>
          </cell>
          <cell r="B1223" t="str">
            <v>Vigas de carga 0.15m a 0.20m x Altura &lt; 0.40m</v>
          </cell>
          <cell r="C1223">
            <v>16.666666666666668</v>
          </cell>
          <cell r="D1223" t="str">
            <v>ML</v>
          </cell>
          <cell r="E1223">
            <v>472</v>
          </cell>
          <cell r="F1223">
            <v>0</v>
          </cell>
          <cell r="G1223">
            <v>7866.67</v>
          </cell>
          <cell r="H1223">
            <v>0</v>
          </cell>
        </row>
        <row r="1224">
          <cell r="A1224">
            <v>102.05000000000003</v>
          </cell>
          <cell r="B1224" t="str">
            <v>Taladros y colocaciòn anclajes</v>
          </cell>
          <cell r="C1224">
            <v>247</v>
          </cell>
          <cell r="D1224" t="str">
            <v>UN</v>
          </cell>
          <cell r="E1224">
            <v>7</v>
          </cell>
          <cell r="F1224">
            <v>0</v>
          </cell>
          <cell r="G1224">
            <v>1729</v>
          </cell>
          <cell r="H1224">
            <v>0</v>
          </cell>
        </row>
        <row r="1225">
          <cell r="A1225" t="str">
            <v>AE016</v>
          </cell>
          <cell r="B1225" t="str">
            <v>SUBIDA MATERIAL</v>
          </cell>
          <cell r="C1225">
            <v>1</v>
          </cell>
          <cell r="D1225" t="str">
            <v>P.A</v>
          </cell>
          <cell r="E1225">
            <v>130</v>
          </cell>
          <cell r="F1225">
            <v>0</v>
          </cell>
          <cell r="G1225">
            <v>130</v>
          </cell>
          <cell r="H1225">
            <v>0</v>
          </cell>
        </row>
        <row r="1226">
          <cell r="B1226" t="str">
            <v>Total/UND</v>
          </cell>
          <cell r="C1226">
            <v>0</v>
          </cell>
          <cell r="D1226">
            <v>0</v>
          </cell>
          <cell r="G1226">
            <v>67716.700000000012</v>
          </cell>
          <cell r="H1226">
            <v>10111.77</v>
          </cell>
          <cell r="I1226">
            <v>77828.470000000016</v>
          </cell>
        </row>
        <row r="1227">
          <cell r="A1227">
            <v>200.05999999999995</v>
          </cell>
          <cell r="B1227" t="str">
            <v>Coloc. acero normal</v>
          </cell>
          <cell r="C1227">
            <v>4.5039999999999996</v>
          </cell>
          <cell r="D1227">
            <v>0</v>
          </cell>
          <cell r="E1227">
            <v>326.47275741487186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>
            <v>105.02000000000001</v>
          </cell>
          <cell r="B1228" t="str">
            <v>VIGA V1-T(0.20X0.40)MTS, F'C=210KG/CM2, 5Ø1/2", ADIC. EN APOYOS 2Ø1/2" EST. Ø3/8"@0.18M (ESC. LABORAL LOS PALMARES)</v>
          </cell>
          <cell r="C1228">
            <v>1</v>
          </cell>
          <cell r="D1228" t="str">
            <v>M3</v>
          </cell>
          <cell r="E1228">
            <v>0</v>
          </cell>
          <cell r="F1228">
            <v>0</v>
          </cell>
          <cell r="G1228">
            <v>21163.620000000003</v>
          </cell>
          <cell r="H1228">
            <v>2587.08</v>
          </cell>
          <cell r="I1228">
            <v>23750.700000000004</v>
          </cell>
        </row>
        <row r="1229">
          <cell r="A1229">
            <v>0</v>
          </cell>
          <cell r="B1229" t="str">
            <v>Volumen Análisis</v>
          </cell>
          <cell r="C1229">
            <v>1</v>
          </cell>
          <cell r="D1229" t="str">
            <v>M3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A1230">
            <v>0</v>
          </cell>
          <cell r="B1230" t="str">
            <v>Materiales y Equipos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A1231" t="str">
            <v>AE004</v>
          </cell>
          <cell r="B1231" t="str">
            <v>Acero Estruc. Grado 40-60, 1" x 20 a 30 pies</v>
          </cell>
          <cell r="C1231">
            <v>1</v>
          </cell>
          <cell r="D1231" t="str">
            <v>QQ</v>
          </cell>
          <cell r="E1231">
            <v>2796.6101694915255</v>
          </cell>
          <cell r="F1231">
            <v>503.38983050847457</v>
          </cell>
          <cell r="G1231">
            <v>0</v>
          </cell>
          <cell r="H1231">
            <v>0</v>
          </cell>
          <cell r="I1231">
            <v>20753.895613573441</v>
          </cell>
        </row>
        <row r="1232">
          <cell r="A1232" t="str">
            <v>AE003</v>
          </cell>
          <cell r="B1232" t="str">
            <v>Acero Estruc. Grado 40-60, 3/4" x 20 a 30 pies</v>
          </cell>
          <cell r="C1232">
            <v>2.6221799999999997</v>
          </cell>
          <cell r="D1232" t="str">
            <v>QQ</v>
          </cell>
          <cell r="E1232">
            <v>2796.6101694915255</v>
          </cell>
          <cell r="F1232">
            <v>503.38983050847457</v>
          </cell>
          <cell r="G1232">
            <v>0</v>
          </cell>
          <cell r="H1232">
            <v>0</v>
          </cell>
          <cell r="I1232">
            <v>0</v>
          </cell>
        </row>
        <row r="1233">
          <cell r="A1233" t="str">
            <v>AE002</v>
          </cell>
          <cell r="B1233" t="str">
            <v>Acero Estruc. Grado 40-60, 1/2" x 20 a 30 pies</v>
          </cell>
          <cell r="C1233">
            <v>1.8620000000000001</v>
          </cell>
          <cell r="D1233" t="str">
            <v>QQ</v>
          </cell>
          <cell r="E1233">
            <v>2796.6101694915255</v>
          </cell>
          <cell r="F1233">
            <v>503.38983050847457</v>
          </cell>
          <cell r="G1233">
            <v>5207.29</v>
          </cell>
          <cell r="H1233">
            <v>937.31</v>
          </cell>
        </row>
        <row r="1234">
          <cell r="A1234" t="str">
            <v>AE001</v>
          </cell>
          <cell r="B1234" t="str">
            <v>Acero Estruc. Grado 40-60, 3/8" x 20 a 30 pies</v>
          </cell>
          <cell r="C1234">
            <v>0.86699999999999999</v>
          </cell>
          <cell r="D1234" t="str">
            <v>QQ</v>
          </cell>
          <cell r="E1234">
            <v>2796.6101694915255</v>
          </cell>
          <cell r="F1234">
            <v>503.38983050847457</v>
          </cell>
          <cell r="G1234">
            <v>2424.66</v>
          </cell>
          <cell r="H1234">
            <v>436.44</v>
          </cell>
        </row>
        <row r="1235">
          <cell r="A1235" t="str">
            <v>HI002</v>
          </cell>
          <cell r="B1235" t="str">
            <v>Hormigón 210 Kg/cm2 (incluye bomba y colocación)</v>
          </cell>
          <cell r="C1235">
            <v>1.05</v>
          </cell>
          <cell r="D1235" t="str">
            <v>M3</v>
          </cell>
          <cell r="E1235">
            <v>5935.17</v>
          </cell>
          <cell r="F1235">
            <v>1068.3306</v>
          </cell>
          <cell r="G1235">
            <v>6231.93</v>
          </cell>
          <cell r="H1235">
            <v>1121.75</v>
          </cell>
        </row>
        <row r="1236">
          <cell r="A1236" t="str">
            <v>AE016</v>
          </cell>
          <cell r="B1236" t="str">
            <v>Alambre Galvanizado Calibre 18 (Varillas)</v>
          </cell>
          <cell r="C1236">
            <v>5.4580000000000002</v>
          </cell>
          <cell r="D1236" t="str">
            <v>LB</v>
          </cell>
          <cell r="E1236">
            <v>93.220338983050851</v>
          </cell>
          <cell r="F1236">
            <v>16.779661016949152</v>
          </cell>
          <cell r="G1236">
            <v>508.8</v>
          </cell>
          <cell r="H1236">
            <v>91.58</v>
          </cell>
        </row>
        <row r="1237">
          <cell r="A1237">
            <v>0</v>
          </cell>
          <cell r="B1237" t="str">
            <v>Mano de Obra</v>
          </cell>
          <cell r="D1237">
            <v>0</v>
          </cell>
          <cell r="G1237">
            <v>0</v>
          </cell>
          <cell r="H1237">
            <v>0</v>
          </cell>
        </row>
        <row r="1238">
          <cell r="A1238">
            <v>200.05999999999995</v>
          </cell>
          <cell r="B1238" t="str">
            <v>Coloc. acero normal</v>
          </cell>
          <cell r="C1238">
            <v>2.7290000000000001</v>
          </cell>
          <cell r="D1238" t="str">
            <v>QQ</v>
          </cell>
          <cell r="E1238">
            <v>326.47275741487186</v>
          </cell>
          <cell r="F1238">
            <v>0</v>
          </cell>
          <cell r="G1238">
            <v>890.94</v>
          </cell>
          <cell r="H1238">
            <v>0</v>
          </cell>
        </row>
        <row r="1239">
          <cell r="A1239">
            <v>300.20999999999981</v>
          </cell>
          <cell r="B1239" t="str">
            <v>Vigas de carga 0.15m a 0.20m x Altura &lt; 0.40m</v>
          </cell>
          <cell r="C1239">
            <v>12.499999999999998</v>
          </cell>
          <cell r="D1239" t="str">
            <v>ML</v>
          </cell>
          <cell r="E1239">
            <v>472</v>
          </cell>
          <cell r="F1239">
            <v>0</v>
          </cell>
          <cell r="G1239">
            <v>5900</v>
          </cell>
          <cell r="H1239">
            <v>0</v>
          </cell>
        </row>
        <row r="1240">
          <cell r="A1240">
            <v>0</v>
          </cell>
          <cell r="B1240" t="str">
            <v>Total/UND</v>
          </cell>
          <cell r="D1240">
            <v>0</v>
          </cell>
          <cell r="G1240">
            <v>21163.620000000003</v>
          </cell>
          <cell r="H1240">
            <v>2587.08</v>
          </cell>
          <cell r="I1240">
            <v>23750.700000000004</v>
          </cell>
        </row>
        <row r="1241">
          <cell r="A1241" t="str">
            <v>AE002</v>
          </cell>
          <cell r="B1241" t="str">
            <v>Acero Estruc. Grado 40-60, 1/2" x 20 a 30 pies</v>
          </cell>
          <cell r="C1241">
            <v>1.0699999999999998</v>
          </cell>
          <cell r="D1241">
            <v>0</v>
          </cell>
          <cell r="E1241">
            <v>2796.6101694915255</v>
          </cell>
          <cell r="F1241">
            <v>503.38983050847457</v>
          </cell>
          <cell r="G1241">
            <v>0</v>
          </cell>
          <cell r="H1241">
            <v>0</v>
          </cell>
        </row>
        <row r="1242">
          <cell r="A1242">
            <v>105.03000000000002</v>
          </cell>
          <cell r="B1242" t="str">
            <v>VIGA V2-T (0.20X0.40)MTS, F'C=210KG/CM2, 4Ø3/4"+5Ø1/2", EST. Ø3/8"@0.15M (ESC. LABORAL LOS PALMARES)</v>
          </cell>
          <cell r="C1242">
            <v>1</v>
          </cell>
          <cell r="D1242" t="str">
            <v>M3</v>
          </cell>
          <cell r="E1242">
            <v>0</v>
          </cell>
          <cell r="F1242">
            <v>0</v>
          </cell>
          <cell r="G1242">
            <v>32571.56</v>
          </cell>
          <cell r="H1242">
            <v>4437.9400000000005</v>
          </cell>
          <cell r="I1242">
            <v>37009.5</v>
          </cell>
        </row>
        <row r="1243">
          <cell r="A1243">
            <v>0</v>
          </cell>
          <cell r="B1243" t="str">
            <v>Volumen Análisis</v>
          </cell>
          <cell r="C1243">
            <v>1</v>
          </cell>
          <cell r="D1243" t="str">
            <v>M3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0</v>
          </cell>
          <cell r="B1244" t="str">
            <v>Materiales y Equipos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A1245" t="str">
            <v>AE004</v>
          </cell>
          <cell r="B1245" t="str">
            <v>Acero Estruc. Grado 40-60, 1" x 20 a 30 pies</v>
          </cell>
          <cell r="C1245">
            <v>18.489999999999998</v>
          </cell>
          <cell r="D1245" t="str">
            <v>QQ</v>
          </cell>
          <cell r="E1245">
            <v>2796.6101694915255</v>
          </cell>
          <cell r="F1245">
            <v>503.38983050847457</v>
          </cell>
          <cell r="G1245">
            <v>0</v>
          </cell>
          <cell r="H1245">
            <v>0</v>
          </cell>
        </row>
        <row r="1246">
          <cell r="A1246" t="str">
            <v>AE003</v>
          </cell>
          <cell r="B1246" t="str">
            <v>Acero Estruc. Grado 40-60, 3/4" x 20 a 30 pies</v>
          </cell>
          <cell r="C1246">
            <v>5.0890000000000004</v>
          </cell>
          <cell r="D1246" t="str">
            <v>QQ</v>
          </cell>
          <cell r="E1246">
            <v>2796.6101694915255</v>
          </cell>
          <cell r="F1246">
            <v>503.38983050847457</v>
          </cell>
          <cell r="G1246">
            <v>14231.95</v>
          </cell>
          <cell r="H1246">
            <v>2561.75</v>
          </cell>
        </row>
        <row r="1247">
          <cell r="A1247" t="str">
            <v>AE002</v>
          </cell>
          <cell r="B1247" t="str">
            <v>Acero Estruc. Grado 40-60, 1/2" x 20 a 30 pies</v>
          </cell>
          <cell r="C1247">
            <v>17.32</v>
          </cell>
          <cell r="D1247" t="str">
            <v>QQ</v>
          </cell>
          <cell r="E1247">
            <v>2796.6101694915255</v>
          </cell>
          <cell r="F1247">
            <v>503.38983050847457</v>
          </cell>
          <cell r="G1247">
            <v>0</v>
          </cell>
          <cell r="H1247">
            <v>0</v>
          </cell>
        </row>
        <row r="1248">
          <cell r="A1248" t="str">
            <v>AE001</v>
          </cell>
          <cell r="B1248" t="str">
            <v>Acero Estruc. Grado 40-60, 3/8" x 20 a 30 pies</v>
          </cell>
          <cell r="C1248">
            <v>1.087</v>
          </cell>
          <cell r="D1248" t="str">
            <v>QQ</v>
          </cell>
          <cell r="E1248">
            <v>2796.6101694915255</v>
          </cell>
          <cell r="F1248">
            <v>503.38983050847457</v>
          </cell>
          <cell r="G1248">
            <v>3039.92</v>
          </cell>
          <cell r="H1248">
            <v>547.17999999999995</v>
          </cell>
          <cell r="I1248">
            <v>0</v>
          </cell>
        </row>
        <row r="1249">
          <cell r="A1249" t="str">
            <v>HI002</v>
          </cell>
          <cell r="B1249" t="str">
            <v>Hormigón 210 Kg/cm2 (incluye bomba y colocación)</v>
          </cell>
          <cell r="C1249">
            <v>1.05</v>
          </cell>
          <cell r="D1249" t="str">
            <v>M3</v>
          </cell>
          <cell r="E1249">
            <v>5935.17</v>
          </cell>
          <cell r="F1249">
            <v>1068.3306</v>
          </cell>
          <cell r="G1249">
            <v>6231.93</v>
          </cell>
          <cell r="H1249">
            <v>1121.75</v>
          </cell>
        </row>
        <row r="1250">
          <cell r="A1250" t="str">
            <v>AE016</v>
          </cell>
          <cell r="B1250" t="str">
            <v>Alambre Galvanizado Calibre 18 (Varillas)</v>
          </cell>
          <cell r="C1250">
            <v>12.352</v>
          </cell>
          <cell r="D1250" t="str">
            <v>LB</v>
          </cell>
          <cell r="E1250">
            <v>93.220338983050851</v>
          </cell>
          <cell r="F1250">
            <v>16.779661016949152</v>
          </cell>
          <cell r="G1250">
            <v>1151.46</v>
          </cell>
          <cell r="H1250">
            <v>207.26</v>
          </cell>
        </row>
        <row r="1251">
          <cell r="A1251">
            <v>0</v>
          </cell>
          <cell r="B1251" t="str">
            <v>Mano de Obra</v>
          </cell>
          <cell r="D1251">
            <v>0</v>
          </cell>
          <cell r="G1251">
            <v>0</v>
          </cell>
          <cell r="H1251">
            <v>0</v>
          </cell>
          <cell r="I1251">
            <v>54420.45</v>
          </cell>
        </row>
        <row r="1252">
          <cell r="A1252">
            <v>200.05999999999995</v>
          </cell>
          <cell r="B1252" t="str">
            <v>Coloc. acero normal</v>
          </cell>
          <cell r="C1252">
            <v>6.1760000000000002</v>
          </cell>
          <cell r="D1252" t="str">
            <v>QQ</v>
          </cell>
          <cell r="E1252">
            <v>326.47275741487186</v>
          </cell>
          <cell r="F1252">
            <v>0</v>
          </cell>
          <cell r="G1252">
            <v>2016.3</v>
          </cell>
          <cell r="H1252">
            <v>0</v>
          </cell>
        </row>
        <row r="1253">
          <cell r="A1253">
            <v>300.20999999999981</v>
          </cell>
          <cell r="B1253" t="str">
            <v>Vigas de carga 0.15m a 0.20m x Altura &lt; 0.40m</v>
          </cell>
          <cell r="C1253">
            <v>12.499999999999998</v>
          </cell>
          <cell r="D1253" t="str">
            <v>ML</v>
          </cell>
          <cell r="E1253">
            <v>472</v>
          </cell>
          <cell r="F1253">
            <v>0</v>
          </cell>
          <cell r="G1253">
            <v>5900</v>
          </cell>
          <cell r="H1253">
            <v>0</v>
          </cell>
          <cell r="I1253">
            <v>28009.22</v>
          </cell>
        </row>
        <row r="1254">
          <cell r="A1254">
            <v>0</v>
          </cell>
          <cell r="B1254" t="str">
            <v>Total/UND</v>
          </cell>
          <cell r="C1254">
            <v>1</v>
          </cell>
          <cell r="D1254">
            <v>0</v>
          </cell>
          <cell r="E1254">
            <v>0</v>
          </cell>
          <cell r="F1254">
            <v>0</v>
          </cell>
          <cell r="G1254">
            <v>32571.56</v>
          </cell>
          <cell r="H1254">
            <v>4437.9400000000005</v>
          </cell>
          <cell r="I1254">
            <v>37009.5</v>
          </cell>
        </row>
        <row r="1255">
          <cell r="A1255">
            <v>0</v>
          </cell>
          <cell r="B1255" t="str">
            <v>Materiales y Equipos</v>
          </cell>
          <cell r="D1255">
            <v>0</v>
          </cell>
          <cell r="G1255">
            <v>0</v>
          </cell>
          <cell r="H1255">
            <v>0</v>
          </cell>
        </row>
        <row r="1256">
          <cell r="A1256">
            <v>105.04000000000002</v>
          </cell>
          <cell r="B1256" t="str">
            <v>VIGA V3-T (0.20X0.40)MTS, F'C=210KG/CM2, 7Ø1/2", EST. Ø3/8"@0.18M (ESC. LABORAL LOS PALMARES)</v>
          </cell>
          <cell r="C1256">
            <v>1</v>
          </cell>
          <cell r="D1256" t="str">
            <v>M3</v>
          </cell>
          <cell r="E1256">
            <v>0</v>
          </cell>
          <cell r="F1256">
            <v>0</v>
          </cell>
          <cell r="G1256">
            <v>23248.62</v>
          </cell>
          <cell r="H1256">
            <v>2925.36</v>
          </cell>
          <cell r="I1256">
            <v>26173.98</v>
          </cell>
        </row>
        <row r="1257">
          <cell r="A1257">
            <v>0</v>
          </cell>
          <cell r="B1257" t="str">
            <v>Volumen Análisis</v>
          </cell>
          <cell r="C1257">
            <v>1</v>
          </cell>
          <cell r="D1257" t="str">
            <v>M3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>
            <v>0</v>
          </cell>
          <cell r="B1258" t="str">
            <v>Materiales y Equipos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 t="str">
            <v>AE004</v>
          </cell>
          <cell r="B1259" t="str">
            <v>Acero Estruc. Grado 40-60, 1" x 20 a 30 pies</v>
          </cell>
          <cell r="C1259">
            <v>1.2410000000000001</v>
          </cell>
          <cell r="D1259" t="str">
            <v>QQ</v>
          </cell>
          <cell r="E1259">
            <v>2796.6101694915255</v>
          </cell>
          <cell r="F1259">
            <v>503.38983050847457</v>
          </cell>
          <cell r="G1259">
            <v>0</v>
          </cell>
          <cell r="H1259">
            <v>0</v>
          </cell>
        </row>
        <row r="1260">
          <cell r="A1260" t="str">
            <v>AE003</v>
          </cell>
          <cell r="B1260" t="str">
            <v>Acero Estruc. Grado 40-60, 3/4" x 20 a 30 pies</v>
          </cell>
          <cell r="C1260">
            <v>1.05</v>
          </cell>
          <cell r="D1260" t="str">
            <v>QQ</v>
          </cell>
          <cell r="E1260">
            <v>2796.6101694915255</v>
          </cell>
          <cell r="F1260">
            <v>503.38983050847457</v>
          </cell>
          <cell r="G1260">
            <v>0</v>
          </cell>
          <cell r="H1260">
            <v>0</v>
          </cell>
        </row>
        <row r="1261">
          <cell r="A1261" t="str">
            <v>AE002</v>
          </cell>
          <cell r="B1261" t="str">
            <v>Acero Estruc. Grado 40-60, 1/2" x 20 a 30 pies</v>
          </cell>
          <cell r="C1261">
            <v>2.4670000000000001</v>
          </cell>
          <cell r="D1261" t="str">
            <v>QQ</v>
          </cell>
          <cell r="E1261">
            <v>2796.6101694915255</v>
          </cell>
          <cell r="F1261">
            <v>503.38983050847457</v>
          </cell>
          <cell r="G1261">
            <v>6899.24</v>
          </cell>
          <cell r="H1261">
            <v>1241.8599999999999</v>
          </cell>
        </row>
        <row r="1262">
          <cell r="A1262" t="str">
            <v>AE001</v>
          </cell>
          <cell r="B1262" t="str">
            <v>Acero Estruc. Grado 40-60, 3/8" x 20 a 30 pies</v>
          </cell>
          <cell r="C1262">
            <v>0.89200000000000002</v>
          </cell>
          <cell r="D1262" t="str">
            <v>QQ</v>
          </cell>
          <cell r="E1262">
            <v>2796.6101694915255</v>
          </cell>
          <cell r="F1262">
            <v>503.38983050847457</v>
          </cell>
          <cell r="G1262">
            <v>2494.58</v>
          </cell>
          <cell r="H1262">
            <v>449.02</v>
          </cell>
        </row>
        <row r="1263">
          <cell r="A1263" t="str">
            <v>HI002</v>
          </cell>
          <cell r="B1263" t="str">
            <v>Hormigón 210 Kg/cm2 (incluye bomba y colocación)</v>
          </cell>
          <cell r="C1263">
            <v>1.05</v>
          </cell>
          <cell r="D1263" t="str">
            <v>M3</v>
          </cell>
          <cell r="E1263">
            <v>5935.17</v>
          </cell>
          <cell r="F1263">
            <v>1068.3306</v>
          </cell>
          <cell r="G1263">
            <v>6231.93</v>
          </cell>
          <cell r="H1263">
            <v>1121.75</v>
          </cell>
          <cell r="I1263">
            <v>0</v>
          </cell>
        </row>
        <row r="1264">
          <cell r="A1264" t="str">
            <v>AE016</v>
          </cell>
          <cell r="B1264" t="str">
            <v>Alambre Galvanizado Calibre 18 (Varillas)</v>
          </cell>
          <cell r="C1264">
            <v>6.718</v>
          </cell>
          <cell r="D1264" t="str">
            <v>LB</v>
          </cell>
          <cell r="E1264">
            <v>93.220338983050851</v>
          </cell>
          <cell r="F1264">
            <v>16.779661016949152</v>
          </cell>
          <cell r="G1264">
            <v>626.25</v>
          </cell>
          <cell r="H1264">
            <v>112.73</v>
          </cell>
        </row>
        <row r="1265">
          <cell r="A1265">
            <v>300.26999999999975</v>
          </cell>
          <cell r="B1265" t="str">
            <v>Mano de Obra</v>
          </cell>
          <cell r="C1265">
            <v>16</v>
          </cell>
          <cell r="D1265">
            <v>0</v>
          </cell>
          <cell r="E1265">
            <v>157.5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>
            <v>200.05999999999995</v>
          </cell>
          <cell r="B1266" t="str">
            <v>Coloc. acero normal</v>
          </cell>
          <cell r="C1266">
            <v>3.359</v>
          </cell>
          <cell r="D1266" t="str">
            <v>QQ</v>
          </cell>
          <cell r="E1266">
            <v>326.47275741487186</v>
          </cell>
          <cell r="F1266">
            <v>0</v>
          </cell>
          <cell r="G1266">
            <v>1096.6199999999999</v>
          </cell>
          <cell r="H1266">
            <v>0</v>
          </cell>
        </row>
        <row r="1267">
          <cell r="A1267">
            <v>300.20999999999981</v>
          </cell>
          <cell r="B1267" t="str">
            <v>Vigas de carga 0.15m a 0.20m x Altura &lt; 0.40m</v>
          </cell>
          <cell r="C1267">
            <v>12.499999999999998</v>
          </cell>
          <cell r="D1267" t="str">
            <v>ML</v>
          </cell>
          <cell r="E1267">
            <v>472</v>
          </cell>
          <cell r="F1267">
            <v>0</v>
          </cell>
          <cell r="G1267">
            <v>5900</v>
          </cell>
          <cell r="H1267">
            <v>0</v>
          </cell>
          <cell r="I1267">
            <v>28009.22</v>
          </cell>
        </row>
        <row r="1268">
          <cell r="A1268">
            <v>0</v>
          </cell>
          <cell r="B1268" t="str">
            <v>Total/UND</v>
          </cell>
          <cell r="D1268">
            <v>0</v>
          </cell>
          <cell r="G1268">
            <v>23248.62</v>
          </cell>
          <cell r="H1268">
            <v>2925.36</v>
          </cell>
          <cell r="I1268">
            <v>26173.98</v>
          </cell>
        </row>
        <row r="1269">
          <cell r="A1269">
            <v>104.09000000000005</v>
          </cell>
          <cell r="B1269" t="str">
            <v xml:space="preserve">COLUMNAS (0.15X0.15)MTS, F'C=210KG/CM2, 6Ø3/8", EST. Ø3/8" @ 0.15M </v>
          </cell>
          <cell r="C1269">
            <v>1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44471.700000000004</v>
          </cell>
        </row>
        <row r="1270">
          <cell r="A1270">
            <v>105.05000000000003</v>
          </cell>
          <cell r="B1270" t="str">
            <v>VIGA V4-T(0.20X0.40)MTS, F'C=210KG/CM2, 5Ø1/2", EST. Ø3/8"@0.18M (ESC. LABORAL LOS PALMARES)</v>
          </cell>
          <cell r="C1270">
            <v>1</v>
          </cell>
          <cell r="D1270" t="str">
            <v>M3</v>
          </cell>
          <cell r="E1270">
            <v>0</v>
          </cell>
          <cell r="F1270">
            <v>0</v>
          </cell>
          <cell r="G1270">
            <v>22120.06</v>
          </cell>
          <cell r="H1270">
            <v>2742.27</v>
          </cell>
          <cell r="I1270">
            <v>24862.33</v>
          </cell>
        </row>
        <row r="1271">
          <cell r="A1271">
            <v>0</v>
          </cell>
          <cell r="B1271" t="str">
            <v>Volumen Análisis</v>
          </cell>
          <cell r="C1271">
            <v>1</v>
          </cell>
          <cell r="D1271" t="str">
            <v>M3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>
            <v>0</v>
          </cell>
          <cell r="B1272" t="str">
            <v>Materiales y Equipos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A1273" t="str">
            <v>AE004</v>
          </cell>
          <cell r="B1273" t="str">
            <v>Acero Estruc. Grado 40-60, 1" x 20 a 30 pies</v>
          </cell>
          <cell r="D1273" t="str">
            <v>QQ</v>
          </cell>
          <cell r="E1273">
            <v>2796.6101694915255</v>
          </cell>
          <cell r="F1273">
            <v>503.38983050847457</v>
          </cell>
          <cell r="G1273">
            <v>0</v>
          </cell>
          <cell r="H1273">
            <v>0</v>
          </cell>
        </row>
        <row r="1274">
          <cell r="A1274" t="str">
            <v>AE003</v>
          </cell>
          <cell r="B1274" t="str">
            <v>Acero Estruc. Grado 40-60, 3/4" x 20 a 30 pies</v>
          </cell>
          <cell r="D1274" t="str">
            <v>QQ</v>
          </cell>
          <cell r="E1274">
            <v>2796.6101694915255</v>
          </cell>
          <cell r="F1274">
            <v>503.38983050847457</v>
          </cell>
          <cell r="G1274">
            <v>0</v>
          </cell>
          <cell r="H1274">
            <v>0</v>
          </cell>
        </row>
        <row r="1275">
          <cell r="A1275" t="str">
            <v>AE002</v>
          </cell>
          <cell r="B1275" t="str">
            <v>Acero Estruc. Grado 40-60, 1/2" x 20 a 30 pies</v>
          </cell>
          <cell r="C1275">
            <v>2.0990000000000002</v>
          </cell>
          <cell r="D1275" t="str">
            <v>QQ</v>
          </cell>
          <cell r="E1275">
            <v>2796.6101694915255</v>
          </cell>
          <cell r="F1275">
            <v>503.38983050847457</v>
          </cell>
          <cell r="G1275">
            <v>5870.08</v>
          </cell>
          <cell r="H1275">
            <v>1056.6199999999999</v>
          </cell>
        </row>
        <row r="1276">
          <cell r="A1276" t="str">
            <v>AE001</v>
          </cell>
          <cell r="B1276" t="str">
            <v>Acero Estruc. Grado 40-60, 3/8" x 20 a 30 pies</v>
          </cell>
          <cell r="C1276">
            <v>0.91900000000000004</v>
          </cell>
          <cell r="D1276" t="str">
            <v>QQ</v>
          </cell>
          <cell r="E1276">
            <v>2796.6101694915255</v>
          </cell>
          <cell r="F1276">
            <v>503.38983050847457</v>
          </cell>
          <cell r="G1276">
            <v>2570.08</v>
          </cell>
          <cell r="H1276">
            <v>462.62</v>
          </cell>
        </row>
        <row r="1277">
          <cell r="A1277" t="str">
            <v>HI002</v>
          </cell>
          <cell r="B1277" t="str">
            <v>Hormigón 210 Kg/cm2 (incluye bomba y colocación)</v>
          </cell>
          <cell r="C1277">
            <v>1.05</v>
          </cell>
          <cell r="D1277" t="str">
            <v>M3</v>
          </cell>
          <cell r="E1277">
            <v>5935.17</v>
          </cell>
          <cell r="F1277">
            <v>1068.3306</v>
          </cell>
          <cell r="G1277">
            <v>6231.93</v>
          </cell>
          <cell r="H1277">
            <v>1121.75</v>
          </cell>
        </row>
        <row r="1278">
          <cell r="A1278" t="str">
            <v>AE016</v>
          </cell>
          <cell r="B1278" t="str">
            <v>Alambre Galvanizado Calibre 18 (Varillas)</v>
          </cell>
          <cell r="C1278">
            <v>6.0360000000000005</v>
          </cell>
          <cell r="D1278" t="str">
            <v>LB</v>
          </cell>
          <cell r="E1278">
            <v>93.220338983050851</v>
          </cell>
          <cell r="F1278">
            <v>16.779661016949152</v>
          </cell>
          <cell r="G1278">
            <v>562.67999999999995</v>
          </cell>
          <cell r="H1278">
            <v>101.28</v>
          </cell>
          <cell r="I1278">
            <v>0</v>
          </cell>
        </row>
        <row r="1279">
          <cell r="A1279">
            <v>200.05999999999995</v>
          </cell>
          <cell r="B1279" t="str">
            <v>Mano de Obra</v>
          </cell>
          <cell r="C1279">
            <v>7.74</v>
          </cell>
          <cell r="D1279">
            <v>0</v>
          </cell>
          <cell r="E1279">
            <v>326.47275741487186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>
            <v>200.05999999999995</v>
          </cell>
          <cell r="B1280" t="str">
            <v>Coloc. acero normal</v>
          </cell>
          <cell r="C1280">
            <v>3.0180000000000002</v>
          </cell>
          <cell r="D1280" t="str">
            <v>QQ</v>
          </cell>
          <cell r="E1280">
            <v>326.47275741487186</v>
          </cell>
          <cell r="F1280">
            <v>0</v>
          </cell>
          <cell r="G1280">
            <v>985.29</v>
          </cell>
          <cell r="H1280">
            <v>0</v>
          </cell>
        </row>
        <row r="1281">
          <cell r="A1281">
            <v>300.20999999999981</v>
          </cell>
          <cell r="B1281" t="str">
            <v>Vigas de carga 0.15m a 0.20m x Altura &lt; 0.40m</v>
          </cell>
          <cell r="C1281">
            <v>12.499999999999998</v>
          </cell>
          <cell r="D1281" t="str">
            <v>ML</v>
          </cell>
          <cell r="E1281">
            <v>472</v>
          </cell>
          <cell r="F1281">
            <v>0</v>
          </cell>
          <cell r="G1281">
            <v>5900</v>
          </cell>
          <cell r="H1281">
            <v>0</v>
          </cell>
          <cell r="I1281">
            <v>44471.700000000004</v>
          </cell>
        </row>
        <row r="1282">
          <cell r="A1282">
            <v>0</v>
          </cell>
          <cell r="B1282" t="str">
            <v>Total/UND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22120.06</v>
          </cell>
          <cell r="H1282">
            <v>2742.27</v>
          </cell>
          <cell r="I1282">
            <v>24862.33</v>
          </cell>
        </row>
        <row r="1283">
          <cell r="A1283">
            <v>104.10000000000005</v>
          </cell>
          <cell r="B1283" t="str">
            <v xml:space="preserve">COLUMNAS (0.40X0.25)MTS, F'C=210KG/CM2, 10Ø1/2 y 2Ø3/8", EST. Doble Ø3/8" @ 0.20M </v>
          </cell>
          <cell r="C1283">
            <v>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25991.39</v>
          </cell>
        </row>
        <row r="1284">
          <cell r="A1284">
            <v>105.06000000000003</v>
          </cell>
          <cell r="B1284" t="str">
            <v>VIGA VA (0.20X0.35)MTS, F'C=210KG/CM2, 5Ø1/2", EST. Ø3/8"@0.20M (ESC. LABORAL LOS PALMARES)</v>
          </cell>
          <cell r="C1284">
            <v>1</v>
          </cell>
          <cell r="D1284" t="str">
            <v>M3</v>
          </cell>
          <cell r="E1284">
            <v>0</v>
          </cell>
          <cell r="F1284">
            <v>0</v>
          </cell>
          <cell r="G1284">
            <v>23849.88</v>
          </cell>
          <cell r="H1284">
            <v>2886.1700000000005</v>
          </cell>
          <cell r="I1284">
            <v>26736.050000000003</v>
          </cell>
        </row>
        <row r="1285">
          <cell r="A1285">
            <v>0</v>
          </cell>
          <cell r="B1285" t="str">
            <v>Volumen Análisis</v>
          </cell>
          <cell r="C1285">
            <v>1</v>
          </cell>
          <cell r="D1285" t="str">
            <v>M3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A1286">
            <v>0</v>
          </cell>
          <cell r="B1286" t="str">
            <v>Materiales y Equipos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A1287" t="str">
            <v>AE004</v>
          </cell>
          <cell r="B1287" t="str">
            <v>Acero Estruc. Grado 40-60, 1" x 20 a 30 pies</v>
          </cell>
          <cell r="C1287">
            <v>0</v>
          </cell>
          <cell r="D1287" t="str">
            <v>QQ</v>
          </cell>
          <cell r="E1287">
            <v>2796.6101694915255</v>
          </cell>
          <cell r="F1287">
            <v>503.38983050847457</v>
          </cell>
          <cell r="G1287">
            <v>0</v>
          </cell>
          <cell r="H1287">
            <v>0</v>
          </cell>
        </row>
        <row r="1288">
          <cell r="A1288" t="str">
            <v>AE003</v>
          </cell>
          <cell r="B1288" t="str">
            <v>Acero Estruc. Grado 40-60, 3/4" x 20 a 30 pies</v>
          </cell>
          <cell r="C1288">
            <v>2.68</v>
          </cell>
          <cell r="D1288" t="str">
            <v>QQ</v>
          </cell>
          <cell r="E1288">
            <v>2796.6101694915255</v>
          </cell>
          <cell r="F1288">
            <v>503.38983050847457</v>
          </cell>
          <cell r="G1288">
            <v>0</v>
          </cell>
          <cell r="H1288">
            <v>0</v>
          </cell>
        </row>
        <row r="1289">
          <cell r="A1289" t="str">
            <v>AE002</v>
          </cell>
          <cell r="B1289" t="str">
            <v>Acero Estruc. Grado 40-60, 1/2" x 20 a 30 pies</v>
          </cell>
          <cell r="C1289">
            <v>2.343</v>
          </cell>
          <cell r="D1289" t="str">
            <v>QQ</v>
          </cell>
          <cell r="E1289">
            <v>2796.6101694915255</v>
          </cell>
          <cell r="F1289">
            <v>503.38983050847457</v>
          </cell>
          <cell r="G1289">
            <v>6552.46</v>
          </cell>
          <cell r="H1289">
            <v>1179.44</v>
          </cell>
        </row>
        <row r="1290">
          <cell r="A1290" t="str">
            <v>AE001</v>
          </cell>
          <cell r="B1290" t="str">
            <v>Acero Estruc. Grado 40-60, 3/8" x 20 a 30 pies</v>
          </cell>
          <cell r="C1290">
            <v>0.94299999999999995</v>
          </cell>
          <cell r="D1290" t="str">
            <v>QQ</v>
          </cell>
          <cell r="E1290">
            <v>2796.6101694915255</v>
          </cell>
          <cell r="F1290">
            <v>503.38983050847457</v>
          </cell>
          <cell r="G1290">
            <v>2637.2</v>
          </cell>
          <cell r="H1290">
            <v>474.7</v>
          </cell>
        </row>
        <row r="1291">
          <cell r="A1291" t="str">
            <v>HI002</v>
          </cell>
          <cell r="B1291" t="str">
            <v>Hormigón 210 Kg/cm2 (incluye bomba y colocación)</v>
          </cell>
          <cell r="C1291">
            <v>1.05</v>
          </cell>
          <cell r="D1291" t="str">
            <v>M3</v>
          </cell>
          <cell r="E1291">
            <v>5935.17</v>
          </cell>
          <cell r="F1291">
            <v>1068.3306</v>
          </cell>
          <cell r="G1291">
            <v>6231.93</v>
          </cell>
          <cell r="H1291">
            <v>1121.75</v>
          </cell>
        </row>
        <row r="1292">
          <cell r="A1292" t="str">
            <v>AE016</v>
          </cell>
          <cell r="B1292" t="str">
            <v>Alambre Galvanizado Calibre 18 (Varillas)</v>
          </cell>
          <cell r="C1292">
            <v>6.5720000000000001</v>
          </cell>
          <cell r="D1292" t="str">
            <v>LB</v>
          </cell>
          <cell r="E1292">
            <v>93.220338983050851</v>
          </cell>
          <cell r="F1292">
            <v>16.779661016949152</v>
          </cell>
          <cell r="G1292">
            <v>612.64</v>
          </cell>
          <cell r="H1292">
            <v>110.28</v>
          </cell>
          <cell r="I1292">
            <v>0</v>
          </cell>
        </row>
        <row r="1293">
          <cell r="A1293">
            <v>200.05999999999995</v>
          </cell>
          <cell r="B1293" t="str">
            <v>Mano de Obra</v>
          </cell>
          <cell r="C1293">
            <v>4.3459000000000003</v>
          </cell>
          <cell r="D1293">
            <v>0</v>
          </cell>
          <cell r="E1293">
            <v>326.47275741487186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>
            <v>200.05999999999995</v>
          </cell>
          <cell r="B1294" t="str">
            <v>Coloc. acero normal</v>
          </cell>
          <cell r="C1294">
            <v>3.286</v>
          </cell>
          <cell r="D1294" t="str">
            <v>QQ</v>
          </cell>
          <cell r="E1294">
            <v>326.47275741487186</v>
          </cell>
          <cell r="F1294">
            <v>0</v>
          </cell>
          <cell r="G1294">
            <v>1072.79</v>
          </cell>
          <cell r="H1294">
            <v>0</v>
          </cell>
        </row>
        <row r="1295">
          <cell r="A1295">
            <v>300.20999999999981</v>
          </cell>
          <cell r="B1295" t="str">
            <v>Vigas de carga 0.15m a 0.20m x Altura &lt; 0.40m</v>
          </cell>
          <cell r="C1295">
            <v>14.285714285714286</v>
          </cell>
          <cell r="D1295" t="str">
            <v>ML</v>
          </cell>
          <cell r="E1295">
            <v>472</v>
          </cell>
          <cell r="F1295">
            <v>0</v>
          </cell>
          <cell r="G1295">
            <v>6742.86</v>
          </cell>
          <cell r="H1295">
            <v>0</v>
          </cell>
          <cell r="I1295">
            <v>25991.39</v>
          </cell>
        </row>
        <row r="1296">
          <cell r="A1296">
            <v>0</v>
          </cell>
          <cell r="B1296" t="str">
            <v>Total/UND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23849.88</v>
          </cell>
          <cell r="H1296">
            <v>2886.1700000000005</v>
          </cell>
          <cell r="I1296">
            <v>26736.050000000003</v>
          </cell>
        </row>
        <row r="1297">
          <cell r="A1297">
            <v>104.11000000000006</v>
          </cell>
          <cell r="B1297" t="str">
            <v xml:space="preserve">COLUMNAS (0.25X0.25)MTS, F'C=210KG/CM2, 8Ø1/2  EST. Doble Ø3/8" @ 0.20M </v>
          </cell>
          <cell r="C1297">
            <v>1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24854.670000000002</v>
          </cell>
        </row>
        <row r="1298">
          <cell r="A1298">
            <v>105.07000000000004</v>
          </cell>
          <cell r="B1298" t="str">
            <v>VIGA V5-T (0.20X0.40)MTS, F'C=210KG/CM2, 5Ø1/2", ADIC. EN APOYOS 2Ø1/2" EST. Ø3/8"@0.18M (ESC. LABORAL LOS PALMARES)</v>
          </cell>
          <cell r="C1298">
            <v>1</v>
          </cell>
          <cell r="D1298" t="str">
            <v>M3</v>
          </cell>
          <cell r="E1298">
            <v>0</v>
          </cell>
          <cell r="F1298">
            <v>0</v>
          </cell>
          <cell r="G1298">
            <v>21246.36</v>
          </cell>
          <cell r="H1298">
            <v>2600.5100000000002</v>
          </cell>
          <cell r="I1298">
            <v>23846.870000000003</v>
          </cell>
        </row>
        <row r="1299">
          <cell r="A1299">
            <v>0</v>
          </cell>
          <cell r="B1299" t="str">
            <v>Volumen Análisis</v>
          </cell>
          <cell r="C1299">
            <v>1</v>
          </cell>
          <cell r="D1299" t="str">
            <v>M3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0</v>
          </cell>
          <cell r="B1300" t="str">
            <v>Materiales y Equipos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A1301" t="str">
            <v>AE004</v>
          </cell>
          <cell r="B1301" t="str">
            <v>Acero Estruc. Grado 40-60, 1" x 20 a 30 pies</v>
          </cell>
          <cell r="C1301">
            <v>0.25109999999999999</v>
          </cell>
          <cell r="D1301" t="str">
            <v>QQ</v>
          </cell>
          <cell r="E1301">
            <v>2796.6101694915255</v>
          </cell>
          <cell r="F1301">
            <v>503.38983050847457</v>
          </cell>
          <cell r="G1301">
            <v>0</v>
          </cell>
          <cell r="H1301">
            <v>0</v>
          </cell>
        </row>
        <row r="1302">
          <cell r="A1302" t="str">
            <v>AE003</v>
          </cell>
          <cell r="B1302" t="str">
            <v>Acero Estruc. Grado 40-60, 3/4" x 20 a 30 pies</v>
          </cell>
          <cell r="C1302">
            <v>2.2336</v>
          </cell>
          <cell r="D1302" t="str">
            <v>QQ</v>
          </cell>
          <cell r="E1302">
            <v>2796.6101694915255</v>
          </cell>
          <cell r="F1302">
            <v>503.38983050847457</v>
          </cell>
          <cell r="G1302">
            <v>0</v>
          </cell>
          <cell r="H1302">
            <v>0</v>
          </cell>
        </row>
        <row r="1303">
          <cell r="A1303" t="str">
            <v>AE002</v>
          </cell>
          <cell r="B1303" t="str">
            <v>Acero Estruc. Grado 40-60, 1/2" x 20 a 30 pies</v>
          </cell>
          <cell r="C1303">
            <v>1.8819999999999999</v>
          </cell>
          <cell r="D1303" t="str">
            <v>QQ</v>
          </cell>
          <cell r="E1303">
            <v>2796.6101694915255</v>
          </cell>
          <cell r="F1303">
            <v>503.38983050847457</v>
          </cell>
          <cell r="G1303">
            <v>5263.22</v>
          </cell>
          <cell r="H1303">
            <v>947.38</v>
          </cell>
        </row>
        <row r="1304">
          <cell r="A1304" t="str">
            <v>AE001</v>
          </cell>
          <cell r="B1304" t="str">
            <v>Acero Estruc. Grado 40-60, 3/8" x 20 a 30 pies</v>
          </cell>
          <cell r="C1304">
            <v>0.872</v>
          </cell>
          <cell r="D1304" t="str">
            <v>QQ</v>
          </cell>
          <cell r="E1304">
            <v>2796.6101694915255</v>
          </cell>
          <cell r="F1304">
            <v>503.38983050847457</v>
          </cell>
          <cell r="G1304">
            <v>2438.64</v>
          </cell>
          <cell r="H1304">
            <v>438.96</v>
          </cell>
        </row>
        <row r="1305">
          <cell r="A1305" t="str">
            <v>HI002</v>
          </cell>
          <cell r="B1305" t="str">
            <v>Hormigón 210 Kg/cm2 (incluye bomba y colocación)</v>
          </cell>
          <cell r="C1305">
            <v>1.05</v>
          </cell>
          <cell r="D1305" t="str">
            <v>M3</v>
          </cell>
          <cell r="E1305">
            <v>5935.17</v>
          </cell>
          <cell r="F1305">
            <v>1068.3306</v>
          </cell>
          <cell r="G1305">
            <v>6231.93</v>
          </cell>
          <cell r="H1305">
            <v>1121.75</v>
          </cell>
        </row>
        <row r="1306">
          <cell r="A1306" t="str">
            <v>AE016</v>
          </cell>
          <cell r="B1306" t="str">
            <v>Alambre Galvanizado Calibre 18 (Varillas)</v>
          </cell>
          <cell r="C1306">
            <v>5.508</v>
          </cell>
          <cell r="D1306" t="str">
            <v>LB</v>
          </cell>
          <cell r="E1306">
            <v>93.220338983050851</v>
          </cell>
          <cell r="F1306">
            <v>16.779661016949152</v>
          </cell>
          <cell r="G1306">
            <v>513.46</v>
          </cell>
          <cell r="H1306">
            <v>92.42</v>
          </cell>
          <cell r="I1306">
            <v>0</v>
          </cell>
        </row>
        <row r="1307">
          <cell r="A1307">
            <v>200.05999999999995</v>
          </cell>
          <cell r="B1307" t="str">
            <v>Mano de Obra</v>
          </cell>
          <cell r="C1307">
            <v>3.8047000000000004</v>
          </cell>
          <cell r="D1307">
            <v>0</v>
          </cell>
          <cell r="E1307">
            <v>326.47275741487186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>
            <v>200.05999999999995</v>
          </cell>
          <cell r="B1308" t="str">
            <v>Coloc. acero normal</v>
          </cell>
          <cell r="C1308">
            <v>2.754</v>
          </cell>
          <cell r="D1308" t="str">
            <v>QQ</v>
          </cell>
          <cell r="E1308">
            <v>326.47275741487186</v>
          </cell>
          <cell r="F1308">
            <v>0</v>
          </cell>
          <cell r="G1308">
            <v>899.11</v>
          </cell>
          <cell r="H1308">
            <v>0</v>
          </cell>
        </row>
        <row r="1309">
          <cell r="A1309">
            <v>300.20999999999981</v>
          </cell>
          <cell r="B1309" t="str">
            <v>Vigas de carga 0.15m a 0.20m x Altura &lt; 0.40m</v>
          </cell>
          <cell r="C1309">
            <v>12.499999999999998</v>
          </cell>
          <cell r="D1309" t="str">
            <v>ML</v>
          </cell>
          <cell r="E1309">
            <v>472</v>
          </cell>
          <cell r="F1309">
            <v>0</v>
          </cell>
          <cell r="G1309">
            <v>5900</v>
          </cell>
          <cell r="H1309">
            <v>0</v>
          </cell>
          <cell r="I1309">
            <v>24854.670000000002</v>
          </cell>
        </row>
        <row r="1310">
          <cell r="A1310">
            <v>0</v>
          </cell>
          <cell r="B1310" t="str">
            <v>Total/UND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21246.36</v>
          </cell>
          <cell r="H1310">
            <v>2600.5100000000002</v>
          </cell>
          <cell r="I1310">
            <v>23846.870000000003</v>
          </cell>
        </row>
        <row r="1311">
          <cell r="A1311">
            <v>105</v>
          </cell>
          <cell r="B1311" t="str">
            <v xml:space="preserve">VIGAS EN HORMIGON ARMADO 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>
            <v>105.08000000000004</v>
          </cell>
          <cell r="B1312" t="str">
            <v>VIGA (0.25X0.35)MTS, 3Ø1/2"+2Ø1/2", EST. Ø3/8"@0.15M, HORM. LIGADORA F'C=210KG/CM2</v>
          </cell>
          <cell r="C1312">
            <v>1</v>
          </cell>
          <cell r="D1312" t="str">
            <v>M3</v>
          </cell>
          <cell r="E1312">
            <v>0</v>
          </cell>
          <cell r="F1312">
            <v>0</v>
          </cell>
          <cell r="G1312">
            <v>19701.46</v>
          </cell>
          <cell r="H1312">
            <v>2431.9</v>
          </cell>
          <cell r="I1312">
            <v>22133.360000000001</v>
          </cell>
        </row>
        <row r="1313">
          <cell r="A1313">
            <v>0</v>
          </cell>
          <cell r="B1313" t="str">
            <v>Volumen Análisis</v>
          </cell>
          <cell r="C1313">
            <v>1</v>
          </cell>
          <cell r="D1313" t="str">
            <v>M3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</row>
        <row r="1314">
          <cell r="A1314">
            <v>0</v>
          </cell>
          <cell r="B1314" t="str">
            <v>Materiales y Equipos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</row>
        <row r="1315">
          <cell r="A1315" t="str">
            <v>AE004</v>
          </cell>
          <cell r="B1315" t="str">
            <v>Acero Estruc. Grado 40-60, 1" x 20 a 30 pies</v>
          </cell>
          <cell r="D1315" t="str">
            <v>QQ</v>
          </cell>
          <cell r="E1315">
            <v>2796.6101694915255</v>
          </cell>
          <cell r="F1315">
            <v>503.38983050847457</v>
          </cell>
          <cell r="G1315">
            <v>0</v>
          </cell>
          <cell r="H1315">
            <v>0</v>
          </cell>
        </row>
        <row r="1316">
          <cell r="A1316" t="str">
            <v>AE003</v>
          </cell>
          <cell r="B1316" t="str">
            <v>Acero Estruc. Grado 40-60, 3/4" x 20 a 30 pies</v>
          </cell>
          <cell r="D1316" t="str">
            <v>QQ</v>
          </cell>
          <cell r="E1316">
            <v>2796.6101694915255</v>
          </cell>
          <cell r="F1316">
            <v>503.38983050847457</v>
          </cell>
          <cell r="G1316">
            <v>0</v>
          </cell>
          <cell r="H1316">
            <v>0</v>
          </cell>
        </row>
        <row r="1317">
          <cell r="A1317" t="str">
            <v>AE002</v>
          </cell>
          <cell r="B1317" t="str">
            <v>Acero Estruc. Grado 40-60, 1/2" x 20 a 30 pies</v>
          </cell>
          <cell r="C1317">
            <v>1.6339999999999999</v>
          </cell>
          <cell r="D1317" t="str">
            <v>QQ</v>
          </cell>
          <cell r="E1317">
            <v>2796.6101694915255</v>
          </cell>
          <cell r="F1317">
            <v>503.38983050847457</v>
          </cell>
          <cell r="G1317">
            <v>4569.66</v>
          </cell>
          <cell r="H1317">
            <v>822.54</v>
          </cell>
        </row>
        <row r="1318">
          <cell r="A1318" t="str">
            <v>AE001</v>
          </cell>
          <cell r="B1318" t="str">
            <v>Acero Estruc. Grado 40-60, 3/8" x 20 a 30 pies</v>
          </cell>
          <cell r="C1318">
            <v>0.80600000000000005</v>
          </cell>
          <cell r="D1318" t="str">
            <v>QQ</v>
          </cell>
          <cell r="E1318">
            <v>2796.6101694915255</v>
          </cell>
          <cell r="F1318">
            <v>503.38983050847457</v>
          </cell>
          <cell r="G1318">
            <v>2254.0700000000002</v>
          </cell>
          <cell r="H1318">
            <v>405.73</v>
          </cell>
        </row>
        <row r="1319">
          <cell r="A1319" t="str">
            <v>HI002</v>
          </cell>
          <cell r="B1319" t="str">
            <v>Hormigón 210 Kg/cm2 (incluye bomba y colocación)</v>
          </cell>
          <cell r="C1319">
            <v>1.05</v>
          </cell>
          <cell r="D1319" t="str">
            <v>M3</v>
          </cell>
          <cell r="E1319">
            <v>5935.17</v>
          </cell>
          <cell r="F1319">
            <v>1068.3306</v>
          </cell>
          <cell r="G1319">
            <v>6231.93</v>
          </cell>
          <cell r="H1319">
            <v>1121.75</v>
          </cell>
        </row>
        <row r="1320">
          <cell r="A1320" t="str">
            <v>AE016</v>
          </cell>
          <cell r="B1320" t="str">
            <v>Alambre Galvanizado Calibre 18 (Varillas)</v>
          </cell>
          <cell r="C1320">
            <v>4.88</v>
          </cell>
          <cell r="D1320" t="str">
            <v>LB</v>
          </cell>
          <cell r="E1320">
            <v>93.220338983050851</v>
          </cell>
          <cell r="F1320">
            <v>16.779661016949152</v>
          </cell>
          <cell r="G1320">
            <v>454.92</v>
          </cell>
          <cell r="H1320">
            <v>81.88</v>
          </cell>
        </row>
        <row r="1321">
          <cell r="B1321" t="str">
            <v>Mano de Obra</v>
          </cell>
          <cell r="C1321">
            <v>247</v>
          </cell>
          <cell r="D1321">
            <v>0</v>
          </cell>
          <cell r="E1321">
            <v>135.08000000000001</v>
          </cell>
          <cell r="F1321">
            <v>24.314400000000003</v>
          </cell>
          <cell r="G1321">
            <v>0</v>
          </cell>
          <cell r="H1321">
            <v>0</v>
          </cell>
        </row>
        <row r="1322">
          <cell r="A1322">
            <v>200.05999999999995</v>
          </cell>
          <cell r="B1322" t="str">
            <v>Coloc. acero normal</v>
          </cell>
          <cell r="C1322">
            <v>2.44</v>
          </cell>
          <cell r="D1322" t="str">
            <v>QQ</v>
          </cell>
          <cell r="E1322">
            <v>326.47275741487186</v>
          </cell>
          <cell r="F1322">
            <v>0</v>
          </cell>
          <cell r="G1322">
            <v>796.59</v>
          </cell>
          <cell r="H1322">
            <v>0</v>
          </cell>
        </row>
        <row r="1323">
          <cell r="A1323">
            <v>300.20999999999981</v>
          </cell>
          <cell r="B1323" t="str">
            <v>Vigas de carga 0.15m a 0.20m x Altura &lt; 0.40m</v>
          </cell>
          <cell r="C1323">
            <v>11.428571428571429</v>
          </cell>
          <cell r="D1323" t="str">
            <v>ML</v>
          </cell>
          <cell r="E1323">
            <v>472</v>
          </cell>
          <cell r="F1323">
            <v>0</v>
          </cell>
          <cell r="G1323">
            <v>5394.29</v>
          </cell>
          <cell r="H1323">
            <v>0</v>
          </cell>
        </row>
        <row r="1324">
          <cell r="A1324">
            <v>200.05999999999995</v>
          </cell>
          <cell r="B1324" t="str">
            <v>Total/UND</v>
          </cell>
          <cell r="C1324">
            <v>5.5579999999999998</v>
          </cell>
          <cell r="D1324">
            <v>0</v>
          </cell>
          <cell r="E1324">
            <v>326.47275741487186</v>
          </cell>
          <cell r="F1324">
            <v>0</v>
          </cell>
          <cell r="G1324">
            <v>19701.46</v>
          </cell>
          <cell r="H1324">
            <v>2431.9</v>
          </cell>
          <cell r="I1324">
            <v>22133.360000000001</v>
          </cell>
        </row>
        <row r="1325">
          <cell r="A1325">
            <v>300.20999999999981</v>
          </cell>
          <cell r="B1325" t="str">
            <v>Vigas de carga 0.15m a 0.20m x Altura &lt; 0.40m</v>
          </cell>
          <cell r="C1325">
            <v>16.666666666666668</v>
          </cell>
          <cell r="D1325">
            <v>0</v>
          </cell>
          <cell r="E1325">
            <v>472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>
            <v>105.09000000000005</v>
          </cell>
          <cell r="B1326" t="str">
            <v>VIGA (0.15X0.20)MTS, 4Ø3/8", EST. Ø3/8"@0.20M, HORM. LIGADORA F'C=210KG/CM2</v>
          </cell>
          <cell r="C1326">
            <v>1</v>
          </cell>
          <cell r="D1326" t="str">
            <v>M3</v>
          </cell>
          <cell r="E1326">
            <v>0</v>
          </cell>
          <cell r="F1326">
            <v>0</v>
          </cell>
          <cell r="G1326">
            <v>34078.11</v>
          </cell>
          <cell r="H1326">
            <v>3086.99</v>
          </cell>
          <cell r="I1326">
            <v>37165.1</v>
          </cell>
        </row>
        <row r="1327">
          <cell r="A1327">
            <v>0</v>
          </cell>
          <cell r="B1327" t="str">
            <v>Volumen Análisis</v>
          </cell>
          <cell r="C1327">
            <v>1</v>
          </cell>
          <cell r="D1327" t="str">
            <v>M3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</row>
        <row r="1328">
          <cell r="A1328">
            <v>0</v>
          </cell>
          <cell r="B1328" t="str">
            <v>Materiales y Equipos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 t="str">
            <v>AE004</v>
          </cell>
          <cell r="B1329" t="str">
            <v>Acero Estruc. Grado 40-60, 1" x 20 a 30 pies</v>
          </cell>
          <cell r="D1329" t="str">
            <v>QQ</v>
          </cell>
          <cell r="E1329">
            <v>2796.6101694915255</v>
          </cell>
          <cell r="F1329">
            <v>503.38983050847457</v>
          </cell>
          <cell r="G1329">
            <v>0</v>
          </cell>
          <cell r="H1329">
            <v>0</v>
          </cell>
        </row>
        <row r="1330">
          <cell r="A1330" t="str">
            <v>AE003</v>
          </cell>
          <cell r="B1330" t="str">
            <v>Acero Estruc. Grado 40-60, 3/4" x 20 a 30 pies</v>
          </cell>
          <cell r="C1330">
            <v>1</v>
          </cell>
          <cell r="D1330" t="str">
            <v>QQ</v>
          </cell>
          <cell r="E1330">
            <v>2796.6101694915255</v>
          </cell>
          <cell r="F1330">
            <v>503.38983050847457</v>
          </cell>
          <cell r="G1330">
            <v>0</v>
          </cell>
          <cell r="H1330">
            <v>0</v>
          </cell>
          <cell r="I1330">
            <v>23750.700000000004</v>
          </cell>
        </row>
        <row r="1331">
          <cell r="A1331" t="str">
            <v>AE002</v>
          </cell>
          <cell r="B1331" t="str">
            <v>Acero Estruc. Grado 40-60, 1/2" x 20 a 30 pies</v>
          </cell>
          <cell r="C1331">
            <v>1</v>
          </cell>
          <cell r="D1331" t="str">
            <v>QQ</v>
          </cell>
          <cell r="E1331">
            <v>2796.6101694915255</v>
          </cell>
          <cell r="F1331">
            <v>503.38983050847457</v>
          </cell>
          <cell r="G1331">
            <v>0</v>
          </cell>
          <cell r="H1331">
            <v>0</v>
          </cell>
          <cell r="I1331">
            <v>0</v>
          </cell>
        </row>
        <row r="1332">
          <cell r="A1332" t="str">
            <v>AE001</v>
          </cell>
          <cell r="B1332" t="str">
            <v>Acero Estruc. Grado 40-60, 3/8" x 20 a 30 pies</v>
          </cell>
          <cell r="C1332">
            <v>3.66</v>
          </cell>
          <cell r="D1332" t="str">
            <v>QQ</v>
          </cell>
          <cell r="E1332">
            <v>2796.6101694915255</v>
          </cell>
          <cell r="F1332">
            <v>503.38983050847457</v>
          </cell>
          <cell r="G1332">
            <v>10235.59</v>
          </cell>
          <cell r="H1332">
            <v>1842.41</v>
          </cell>
          <cell r="I1332">
            <v>0</v>
          </cell>
        </row>
        <row r="1333">
          <cell r="A1333" t="str">
            <v>HI002</v>
          </cell>
          <cell r="B1333" t="str">
            <v>Hormigón 210 Kg/cm2 (incluye bomba y colocación)</v>
          </cell>
          <cell r="C1333">
            <v>1.05</v>
          </cell>
          <cell r="D1333" t="str">
            <v>M3</v>
          </cell>
          <cell r="E1333">
            <v>5935.17</v>
          </cell>
          <cell r="F1333">
            <v>1068.3306</v>
          </cell>
          <cell r="G1333">
            <v>6231.93</v>
          </cell>
          <cell r="H1333">
            <v>1121.75</v>
          </cell>
        </row>
        <row r="1334">
          <cell r="A1334" t="str">
            <v>AE016</v>
          </cell>
          <cell r="B1334" t="str">
            <v>Alambre Galvanizado Calibre 18 (Varillas)</v>
          </cell>
          <cell r="C1334">
            <v>7.32</v>
          </cell>
          <cell r="D1334" t="str">
            <v>LB</v>
          </cell>
          <cell r="E1334">
            <v>93.220338983050851</v>
          </cell>
          <cell r="F1334">
            <v>16.779661016949152</v>
          </cell>
          <cell r="G1334">
            <v>682.37</v>
          </cell>
          <cell r="H1334">
            <v>122.83</v>
          </cell>
        </row>
        <row r="1335">
          <cell r="A1335" t="str">
            <v>AE002</v>
          </cell>
          <cell r="B1335" t="str">
            <v>Mano de Obra</v>
          </cell>
          <cell r="C1335">
            <v>1.8620000000000001</v>
          </cell>
          <cell r="D1335">
            <v>0</v>
          </cell>
          <cell r="E1335">
            <v>2796.6101694915255</v>
          </cell>
          <cell r="F1335">
            <v>503.38983050847457</v>
          </cell>
          <cell r="G1335">
            <v>0</v>
          </cell>
          <cell r="H1335">
            <v>0</v>
          </cell>
        </row>
        <row r="1336">
          <cell r="A1336">
            <v>200.05999999999995</v>
          </cell>
          <cell r="B1336" t="str">
            <v>Coloc. acero normal</v>
          </cell>
          <cell r="C1336">
            <v>3.66</v>
          </cell>
          <cell r="D1336" t="str">
            <v>QQ</v>
          </cell>
          <cell r="E1336">
            <v>326.47275741487186</v>
          </cell>
          <cell r="F1336">
            <v>0</v>
          </cell>
          <cell r="G1336">
            <v>1194.8900000000001</v>
          </cell>
          <cell r="H1336">
            <v>0</v>
          </cell>
        </row>
        <row r="1337">
          <cell r="A1337">
            <v>300.20999999999981</v>
          </cell>
          <cell r="B1337" t="str">
            <v>Vigas de carga 0.15m a 0.20m x Altura &lt; 0.40m</v>
          </cell>
          <cell r="C1337">
            <v>33.333333333333336</v>
          </cell>
          <cell r="D1337" t="str">
            <v>ML</v>
          </cell>
          <cell r="E1337">
            <v>472</v>
          </cell>
          <cell r="F1337">
            <v>0</v>
          </cell>
          <cell r="G1337">
            <v>15733.33</v>
          </cell>
          <cell r="H1337">
            <v>0</v>
          </cell>
        </row>
        <row r="1338">
          <cell r="A1338" t="str">
            <v>AE016</v>
          </cell>
          <cell r="B1338" t="str">
            <v>Total/UND</v>
          </cell>
          <cell r="C1338">
            <v>5.4580000000000002</v>
          </cell>
          <cell r="D1338">
            <v>0</v>
          </cell>
          <cell r="E1338">
            <v>93.220338983050851</v>
          </cell>
          <cell r="F1338">
            <v>16.779661016949152</v>
          </cell>
          <cell r="G1338">
            <v>34078.11</v>
          </cell>
          <cell r="H1338">
            <v>3086.99</v>
          </cell>
          <cell r="I1338">
            <v>37165.1</v>
          </cell>
        </row>
        <row r="1339">
          <cell r="B1339" t="str">
            <v>Mano de Obra</v>
          </cell>
          <cell r="D1339">
            <v>0</v>
          </cell>
          <cell r="G1339">
            <v>0</v>
          </cell>
          <cell r="H1339">
            <v>0</v>
          </cell>
        </row>
        <row r="1340">
          <cell r="A1340">
            <v>105.09000000000005</v>
          </cell>
          <cell r="B1340" t="str">
            <v>VIGA (0.25X0.30)MTS, 3Ø1/2"+2Ø1/2", ADIC. EN APOYOS 2Ø3/8" EST. Ø3/8"@0.15M, HORM. LIGADORA F'C=210KG/CM2</v>
          </cell>
          <cell r="C1340">
            <v>1</v>
          </cell>
          <cell r="D1340" t="str">
            <v>M3</v>
          </cell>
          <cell r="E1340">
            <v>0</v>
          </cell>
          <cell r="F1340">
            <v>0</v>
          </cell>
          <cell r="G1340">
            <v>20865.260000000002</v>
          </cell>
          <cell r="H1340">
            <v>2474.86</v>
          </cell>
          <cell r="I1340">
            <v>23340.120000000003</v>
          </cell>
        </row>
        <row r="1341">
          <cell r="A1341">
            <v>0</v>
          </cell>
          <cell r="B1341" t="str">
            <v>Volumen Análisis</v>
          </cell>
          <cell r="C1341">
            <v>1</v>
          </cell>
          <cell r="D1341" t="str">
            <v>M3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A1342">
            <v>0</v>
          </cell>
          <cell r="B1342" t="str">
            <v>Materiales y Equipos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A1343" t="str">
            <v>AE004</v>
          </cell>
          <cell r="B1343" t="str">
            <v>Acero Estruc. Grado 40-60, 1" x 20 a 30 pies</v>
          </cell>
          <cell r="D1343" t="str">
            <v>QQ</v>
          </cell>
          <cell r="E1343">
            <v>2796.6101694915255</v>
          </cell>
          <cell r="F1343">
            <v>503.38983050847457</v>
          </cell>
          <cell r="G1343">
            <v>0</v>
          </cell>
          <cell r="H1343">
            <v>0</v>
          </cell>
        </row>
        <row r="1344">
          <cell r="A1344" t="str">
            <v>AE003</v>
          </cell>
          <cell r="B1344" t="str">
            <v>Acero Estruc. Grado 40-60, 3/4" x 20 a 30 pies</v>
          </cell>
          <cell r="C1344">
            <v>1</v>
          </cell>
          <cell r="D1344" t="str">
            <v>QQ</v>
          </cell>
          <cell r="E1344">
            <v>2796.6101694915255</v>
          </cell>
          <cell r="F1344">
            <v>503.38983050847457</v>
          </cell>
          <cell r="G1344">
            <v>0</v>
          </cell>
          <cell r="H1344">
            <v>0</v>
          </cell>
          <cell r="I1344">
            <v>37009.5</v>
          </cell>
        </row>
        <row r="1345">
          <cell r="A1345" t="str">
            <v>AE002</v>
          </cell>
          <cell r="B1345" t="str">
            <v>Acero Estruc. Grado 40-60, 1/2" x 20 a 30 pies</v>
          </cell>
          <cell r="C1345">
            <v>1.696</v>
          </cell>
          <cell r="D1345" t="str">
            <v>QQ</v>
          </cell>
          <cell r="E1345">
            <v>2796.6101694915255</v>
          </cell>
          <cell r="F1345">
            <v>503.38983050847457</v>
          </cell>
          <cell r="G1345">
            <v>4743.05</v>
          </cell>
          <cell r="H1345">
            <v>853.75</v>
          </cell>
          <cell r="I1345">
            <v>0</v>
          </cell>
        </row>
        <row r="1346">
          <cell r="A1346" t="str">
            <v>AE001</v>
          </cell>
          <cell r="B1346" t="str">
            <v>Acero Estruc. Grado 40-60, 3/8" x 20 a 30 pies</v>
          </cell>
          <cell r="C1346">
            <v>0.82399999999999995</v>
          </cell>
          <cell r="D1346" t="str">
            <v>QQ</v>
          </cell>
          <cell r="E1346">
            <v>2796.6101694915255</v>
          </cell>
          <cell r="F1346">
            <v>503.38983050847457</v>
          </cell>
          <cell r="G1346">
            <v>2304.41</v>
          </cell>
          <cell r="H1346">
            <v>414.79</v>
          </cell>
          <cell r="I1346">
            <v>0</v>
          </cell>
        </row>
        <row r="1347">
          <cell r="A1347" t="str">
            <v>HI002</v>
          </cell>
          <cell r="B1347" t="str">
            <v>Hormigón 210 Kg/cm2 (incluye bomba y colocación)</v>
          </cell>
          <cell r="C1347">
            <v>1.05</v>
          </cell>
          <cell r="D1347" t="str">
            <v>M3</v>
          </cell>
          <cell r="E1347">
            <v>5935.17</v>
          </cell>
          <cell r="F1347">
            <v>1068.3306</v>
          </cell>
          <cell r="G1347">
            <v>6231.93</v>
          </cell>
          <cell r="H1347">
            <v>1121.75</v>
          </cell>
        </row>
        <row r="1348">
          <cell r="A1348" t="str">
            <v>AE016</v>
          </cell>
          <cell r="B1348" t="str">
            <v>Alambre Galvanizado Calibre 18 (Varillas)</v>
          </cell>
          <cell r="C1348">
            <v>5.04</v>
          </cell>
          <cell r="D1348" t="str">
            <v>LB</v>
          </cell>
          <cell r="E1348">
            <v>93.220338983050851</v>
          </cell>
          <cell r="F1348">
            <v>16.779661016949152</v>
          </cell>
          <cell r="G1348">
            <v>469.83</v>
          </cell>
          <cell r="H1348">
            <v>84.57</v>
          </cell>
        </row>
        <row r="1349">
          <cell r="A1349" t="str">
            <v>AE002</v>
          </cell>
          <cell r="B1349" t="str">
            <v>Mano de Obra</v>
          </cell>
          <cell r="D1349">
            <v>0</v>
          </cell>
          <cell r="E1349">
            <v>2796.6101694915255</v>
          </cell>
          <cell r="F1349">
            <v>503.38983050847457</v>
          </cell>
          <cell r="G1349">
            <v>0</v>
          </cell>
          <cell r="H1349">
            <v>0</v>
          </cell>
        </row>
        <row r="1350">
          <cell r="A1350">
            <v>200.05999999999995</v>
          </cell>
          <cell r="B1350" t="str">
            <v>Coloc. acero normal</v>
          </cell>
          <cell r="C1350">
            <v>2.52</v>
          </cell>
          <cell r="D1350" t="str">
            <v>QQ</v>
          </cell>
          <cell r="E1350">
            <v>326.47275741487186</v>
          </cell>
          <cell r="F1350">
            <v>0</v>
          </cell>
          <cell r="G1350">
            <v>822.71</v>
          </cell>
          <cell r="H1350">
            <v>0</v>
          </cell>
        </row>
        <row r="1351">
          <cell r="A1351">
            <v>300.20999999999981</v>
          </cell>
          <cell r="B1351" t="str">
            <v>Vigas de carga 0.15m a 0.20m x Altura &lt; 0.40m</v>
          </cell>
          <cell r="C1351">
            <v>13.333333333333334</v>
          </cell>
          <cell r="D1351" t="str">
            <v>ML</v>
          </cell>
          <cell r="E1351">
            <v>472</v>
          </cell>
          <cell r="F1351">
            <v>0</v>
          </cell>
          <cell r="G1351">
            <v>6293.33</v>
          </cell>
          <cell r="H1351">
            <v>0</v>
          </cell>
        </row>
        <row r="1352">
          <cell r="A1352" t="str">
            <v>AE016</v>
          </cell>
          <cell r="B1352" t="str">
            <v>Total/UND</v>
          </cell>
          <cell r="C1352">
            <v>12.352</v>
          </cell>
          <cell r="D1352">
            <v>0</v>
          </cell>
          <cell r="E1352">
            <v>93.220338983050851</v>
          </cell>
          <cell r="F1352">
            <v>16.779661016949152</v>
          </cell>
          <cell r="G1352">
            <v>20865.260000000002</v>
          </cell>
          <cell r="H1352">
            <v>2474.86</v>
          </cell>
          <cell r="I1352">
            <v>23340.120000000003</v>
          </cell>
        </row>
        <row r="1353">
          <cell r="B1353" t="str">
            <v>Mano de Obra</v>
          </cell>
          <cell r="D1353">
            <v>0</v>
          </cell>
          <cell r="G1353">
            <v>0</v>
          </cell>
          <cell r="H1353">
            <v>0</v>
          </cell>
        </row>
        <row r="1354">
          <cell r="A1354" t="str">
            <v>FUN-017</v>
          </cell>
          <cell r="B1354" t="str">
            <v>VIGAS V1X-T (0.20X0.50)MTS, F'C=210KG/CM2, 7Ø3/4" EST. Ø3/8"@0.15M  (FUNERARIA NUEVA ESPERANZA)</v>
          </cell>
          <cell r="C1354">
            <v>1</v>
          </cell>
          <cell r="D1354" t="str">
            <v>M3</v>
          </cell>
          <cell r="E1354">
            <v>0</v>
          </cell>
          <cell r="F1354">
            <v>0</v>
          </cell>
          <cell r="G1354">
            <v>29726.86</v>
          </cell>
          <cell r="H1354">
            <v>4167.8599999999997</v>
          </cell>
          <cell r="I1354">
            <v>33894.720000000001</v>
          </cell>
        </row>
        <row r="1355">
          <cell r="A1355">
            <v>0</v>
          </cell>
          <cell r="B1355" t="str">
            <v>Volumen Análisis</v>
          </cell>
          <cell r="C1355">
            <v>1</v>
          </cell>
          <cell r="D1355" t="str">
            <v>M3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A1356">
            <v>0</v>
          </cell>
          <cell r="B1356" t="str">
            <v>Materiales y Equipos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A1357" t="str">
            <v>AE004</v>
          </cell>
          <cell r="B1357" t="str">
            <v>Acero Estruc. Grado 40-60, 1" x 20 a 30 pies</v>
          </cell>
          <cell r="D1357" t="str">
            <v>QQ</v>
          </cell>
          <cell r="E1357">
            <v>2796.6101694915255</v>
          </cell>
          <cell r="F1357">
            <v>503.38983050847457</v>
          </cell>
          <cell r="G1357">
            <v>0</v>
          </cell>
          <cell r="H1357">
            <v>0</v>
          </cell>
        </row>
        <row r="1358">
          <cell r="A1358" t="str">
            <v>AE003</v>
          </cell>
          <cell r="B1358" t="str">
            <v>Acero Estruc. Grado 40-60, 3/4" x 20 a 30 pies</v>
          </cell>
          <cell r="C1358">
            <v>4.694</v>
          </cell>
          <cell r="D1358" t="str">
            <v>QQ</v>
          </cell>
          <cell r="E1358">
            <v>2796.6101694915255</v>
          </cell>
          <cell r="F1358">
            <v>503.38983050847457</v>
          </cell>
          <cell r="G1358">
            <v>13127.29</v>
          </cell>
          <cell r="H1358">
            <v>2362.91</v>
          </cell>
          <cell r="I1358">
            <v>26173.98</v>
          </cell>
        </row>
        <row r="1359">
          <cell r="A1359" t="str">
            <v>AE002</v>
          </cell>
          <cell r="B1359" t="str">
            <v>Acero Estruc. Grado 40-60, 1/2" x 20 a 30 pies</v>
          </cell>
          <cell r="C1359">
            <v>1</v>
          </cell>
          <cell r="D1359" t="str">
            <v>QQ</v>
          </cell>
          <cell r="E1359">
            <v>2796.6101694915255</v>
          </cell>
          <cell r="F1359">
            <v>503.38983050847457</v>
          </cell>
          <cell r="G1359">
            <v>0</v>
          </cell>
          <cell r="H1359">
            <v>0</v>
          </cell>
          <cell r="I1359">
            <v>0</v>
          </cell>
        </row>
        <row r="1360">
          <cell r="A1360" t="str">
            <v>AE001</v>
          </cell>
          <cell r="B1360" t="str">
            <v>Acero Estruc. Grado 40-60, 3/8" x 20 a 30 pies</v>
          </cell>
          <cell r="C1360">
            <v>0.97899999999999998</v>
          </cell>
          <cell r="D1360" t="str">
            <v>QQ</v>
          </cell>
          <cell r="E1360">
            <v>2796.6101694915255</v>
          </cell>
          <cell r="F1360">
            <v>503.38983050847457</v>
          </cell>
          <cell r="G1360">
            <v>2737.88</v>
          </cell>
          <cell r="H1360">
            <v>492.82</v>
          </cell>
          <cell r="I1360">
            <v>0</v>
          </cell>
        </row>
        <row r="1361">
          <cell r="A1361" t="str">
            <v>HI002</v>
          </cell>
          <cell r="B1361" t="str">
            <v>Hormigón 210 Kg/cm2 (incluye bomba y colocación)</v>
          </cell>
          <cell r="C1361">
            <v>1.05</v>
          </cell>
          <cell r="D1361" t="str">
            <v>M3</v>
          </cell>
          <cell r="E1361">
            <v>5935.17</v>
          </cell>
          <cell r="F1361">
            <v>1068.3306</v>
          </cell>
          <cell r="G1361">
            <v>6231.93</v>
          </cell>
          <cell r="H1361">
            <v>1121.75</v>
          </cell>
        </row>
        <row r="1362">
          <cell r="A1362" t="str">
            <v>AE016</v>
          </cell>
          <cell r="B1362" t="str">
            <v>Alambre Galvanizado Calibre 18 (Varillas)</v>
          </cell>
          <cell r="C1362">
            <v>11.346</v>
          </cell>
          <cell r="D1362" t="str">
            <v>LB</v>
          </cell>
          <cell r="E1362">
            <v>93.220338983050851</v>
          </cell>
          <cell r="F1362">
            <v>16.779661016949152</v>
          </cell>
          <cell r="G1362">
            <v>1057.68</v>
          </cell>
          <cell r="H1362">
            <v>190.38</v>
          </cell>
        </row>
        <row r="1363">
          <cell r="A1363" t="str">
            <v>AE002</v>
          </cell>
          <cell r="B1363" t="str">
            <v>Mano de Obra</v>
          </cell>
          <cell r="C1363">
            <v>2.4670000000000001</v>
          </cell>
          <cell r="D1363">
            <v>0</v>
          </cell>
          <cell r="E1363">
            <v>2796.6101694915255</v>
          </cell>
          <cell r="F1363">
            <v>503.38983050847457</v>
          </cell>
          <cell r="G1363">
            <v>0</v>
          </cell>
          <cell r="H1363">
            <v>0</v>
          </cell>
        </row>
        <row r="1364">
          <cell r="A1364">
            <v>200.05999999999995</v>
          </cell>
          <cell r="B1364" t="str">
            <v>Coloc. acero normal</v>
          </cell>
          <cell r="C1364">
            <v>5.673</v>
          </cell>
          <cell r="D1364" t="str">
            <v>QQ</v>
          </cell>
          <cell r="E1364">
            <v>326.47275741487186</v>
          </cell>
          <cell r="F1364">
            <v>0</v>
          </cell>
          <cell r="G1364">
            <v>1852.08</v>
          </cell>
          <cell r="H1364">
            <v>0</v>
          </cell>
        </row>
        <row r="1365">
          <cell r="A1365">
            <v>300.20999999999981</v>
          </cell>
          <cell r="B1365" t="str">
            <v>Vigas de carga 0.15m a 0.20m x Altura &lt; 0.40m</v>
          </cell>
          <cell r="C1365">
            <v>10</v>
          </cell>
          <cell r="D1365" t="str">
            <v>ML</v>
          </cell>
          <cell r="E1365">
            <v>472</v>
          </cell>
          <cell r="F1365">
            <v>0</v>
          </cell>
          <cell r="G1365">
            <v>4720</v>
          </cell>
          <cell r="H1365">
            <v>0</v>
          </cell>
        </row>
        <row r="1366">
          <cell r="A1366" t="str">
            <v>AE016</v>
          </cell>
          <cell r="B1366" t="str">
            <v>Total/UND</v>
          </cell>
          <cell r="C1366">
            <v>6.718</v>
          </cell>
          <cell r="D1366">
            <v>0</v>
          </cell>
          <cell r="E1366">
            <v>93.220338983050851</v>
          </cell>
          <cell r="F1366">
            <v>16.779661016949152</v>
          </cell>
          <cell r="G1366">
            <v>29726.86</v>
          </cell>
          <cell r="H1366">
            <v>4167.8599999999997</v>
          </cell>
          <cell r="I1366">
            <v>33894.720000000001</v>
          </cell>
        </row>
        <row r="1367">
          <cell r="B1367" t="str">
            <v>Mano de Obra</v>
          </cell>
          <cell r="D1367">
            <v>0</v>
          </cell>
          <cell r="G1367">
            <v>0</v>
          </cell>
          <cell r="H1367">
            <v>0</v>
          </cell>
        </row>
        <row r="1368">
          <cell r="A1368" t="str">
            <v>FUN-018</v>
          </cell>
          <cell r="B1368" t="str">
            <v>VIGAS V2X-T (0.20X0.40-0.50)MTS, F'C=210KG/CM2, 5Ø1/2", ADIC. EN APOYOS 2Ø1/2" EST. Ø3/8"@0.20M   (FUNERARIA NUEVA ESPERANZA)</v>
          </cell>
          <cell r="C1368">
            <v>1</v>
          </cell>
          <cell r="D1368" t="str">
            <v>M3</v>
          </cell>
          <cell r="E1368">
            <v>0</v>
          </cell>
          <cell r="F1368">
            <v>0</v>
          </cell>
          <cell r="G1368">
            <v>19961.990000000002</v>
          </cell>
          <cell r="H1368">
            <v>2498.4900000000002</v>
          </cell>
          <cell r="I1368">
            <v>22460.480000000003</v>
          </cell>
        </row>
        <row r="1369">
          <cell r="A1369">
            <v>0</v>
          </cell>
          <cell r="B1369" t="str">
            <v>Volumen Análisis</v>
          </cell>
          <cell r="C1369">
            <v>1</v>
          </cell>
          <cell r="D1369" t="str">
            <v>M3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</row>
        <row r="1370">
          <cell r="A1370">
            <v>0</v>
          </cell>
          <cell r="B1370" t="str">
            <v>Materiales y Equipos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 t="str">
            <v>AE004</v>
          </cell>
          <cell r="B1371" t="str">
            <v>Acero Estruc. Grado 40-60, 1" x 20 a 30 pies</v>
          </cell>
          <cell r="D1371" t="str">
            <v>QQ</v>
          </cell>
          <cell r="E1371">
            <v>2796.6101694915255</v>
          </cell>
          <cell r="F1371">
            <v>503.38983050847457</v>
          </cell>
          <cell r="G1371">
            <v>0</v>
          </cell>
          <cell r="H1371">
            <v>0</v>
          </cell>
        </row>
        <row r="1372">
          <cell r="A1372" t="str">
            <v>AE003</v>
          </cell>
          <cell r="B1372" t="str">
            <v>Acero Estruc. Grado 40-60, 3/4" x 20 a 30 pies</v>
          </cell>
          <cell r="C1372">
            <v>1</v>
          </cell>
          <cell r="D1372" t="str">
            <v>QQ</v>
          </cell>
          <cell r="E1372">
            <v>2796.6101694915255</v>
          </cell>
          <cell r="F1372">
            <v>503.38983050847457</v>
          </cell>
          <cell r="G1372">
            <v>0</v>
          </cell>
          <cell r="H1372">
            <v>0</v>
          </cell>
          <cell r="I1372">
            <v>24862.33</v>
          </cell>
        </row>
        <row r="1373">
          <cell r="A1373" t="str">
            <v>AE002</v>
          </cell>
          <cell r="B1373" t="str">
            <v>Acero Estruc. Grado 40-60, 1/2" x 20 a 30 pies</v>
          </cell>
          <cell r="C1373">
            <v>1.835</v>
          </cell>
          <cell r="D1373" t="str">
            <v>QQ</v>
          </cell>
          <cell r="E1373">
            <v>2796.6101694915255</v>
          </cell>
          <cell r="F1373">
            <v>503.38983050847457</v>
          </cell>
          <cell r="G1373">
            <v>5131.78</v>
          </cell>
          <cell r="H1373">
            <v>923.72</v>
          </cell>
          <cell r="I1373">
            <v>0</v>
          </cell>
        </row>
        <row r="1374">
          <cell r="A1374" t="str">
            <v>AE001</v>
          </cell>
          <cell r="B1374" t="str">
            <v>Acero Estruc. Grado 40-60, 3/8" x 20 a 30 pies</v>
          </cell>
          <cell r="C1374">
            <v>0.72899999999999998</v>
          </cell>
          <cell r="D1374" t="str">
            <v>QQ</v>
          </cell>
          <cell r="E1374">
            <v>2796.6101694915255</v>
          </cell>
          <cell r="F1374">
            <v>503.38983050847457</v>
          </cell>
          <cell r="G1374">
            <v>2038.73</v>
          </cell>
          <cell r="H1374">
            <v>366.97</v>
          </cell>
          <cell r="I1374">
            <v>0</v>
          </cell>
        </row>
        <row r="1375">
          <cell r="A1375" t="str">
            <v>HI002</v>
          </cell>
          <cell r="B1375" t="str">
            <v>Hormigón 210 Kg/cm2 (incluye bomba y colocación)</v>
          </cell>
          <cell r="C1375">
            <v>1.05</v>
          </cell>
          <cell r="D1375" t="str">
            <v>M3</v>
          </cell>
          <cell r="E1375">
            <v>5935.17</v>
          </cell>
          <cell r="F1375">
            <v>1068.3306</v>
          </cell>
          <cell r="G1375">
            <v>6231.93</v>
          </cell>
          <cell r="H1375">
            <v>1121.75</v>
          </cell>
        </row>
        <row r="1376">
          <cell r="A1376" t="str">
            <v>AE016</v>
          </cell>
          <cell r="B1376" t="str">
            <v>Alambre Galvanizado Calibre 18 (Varillas)</v>
          </cell>
          <cell r="C1376">
            <v>5.1280000000000001</v>
          </cell>
          <cell r="D1376" t="str">
            <v>LB</v>
          </cell>
          <cell r="E1376">
            <v>93.220338983050851</v>
          </cell>
          <cell r="F1376">
            <v>16.779661016949152</v>
          </cell>
          <cell r="G1376">
            <v>478.03</v>
          </cell>
          <cell r="H1376">
            <v>86.05</v>
          </cell>
        </row>
        <row r="1377">
          <cell r="A1377" t="str">
            <v>AE002</v>
          </cell>
          <cell r="B1377" t="str">
            <v>Mano de Obra</v>
          </cell>
          <cell r="C1377">
            <v>2.0990000000000002</v>
          </cell>
          <cell r="D1377">
            <v>0</v>
          </cell>
          <cell r="E1377">
            <v>2796.6101694915255</v>
          </cell>
          <cell r="F1377">
            <v>503.38983050847457</v>
          </cell>
          <cell r="G1377">
            <v>0</v>
          </cell>
          <cell r="H1377">
            <v>0</v>
          </cell>
        </row>
        <row r="1378">
          <cell r="A1378">
            <v>200.05999999999995</v>
          </cell>
          <cell r="B1378" t="str">
            <v>Coloc. acero normal</v>
          </cell>
          <cell r="C1378">
            <v>2.5640000000000001</v>
          </cell>
          <cell r="D1378" t="str">
            <v>QQ</v>
          </cell>
          <cell r="E1378">
            <v>326.47275741487186</v>
          </cell>
          <cell r="F1378">
            <v>0</v>
          </cell>
          <cell r="G1378">
            <v>837.08</v>
          </cell>
          <cell r="H1378">
            <v>0</v>
          </cell>
        </row>
        <row r="1379">
          <cell r="A1379">
            <v>300.20999999999981</v>
          </cell>
          <cell r="B1379" t="str">
            <v>Vigas de carga 0.15m a 0.20m x Altura &lt; 0.40m</v>
          </cell>
          <cell r="C1379">
            <v>11.111111111111109</v>
          </cell>
          <cell r="D1379" t="str">
            <v>ML</v>
          </cell>
          <cell r="E1379">
            <v>472</v>
          </cell>
          <cell r="F1379">
            <v>0</v>
          </cell>
          <cell r="G1379">
            <v>5244.44</v>
          </cell>
          <cell r="H1379">
            <v>0</v>
          </cell>
        </row>
        <row r="1380">
          <cell r="A1380" t="str">
            <v>AE016</v>
          </cell>
          <cell r="B1380" t="str">
            <v>Total/UND</v>
          </cell>
          <cell r="C1380">
            <v>6.0360000000000005</v>
          </cell>
          <cell r="D1380">
            <v>0</v>
          </cell>
          <cell r="E1380">
            <v>93.220338983050851</v>
          </cell>
          <cell r="F1380">
            <v>16.779661016949152</v>
          </cell>
          <cell r="G1380">
            <v>19961.990000000002</v>
          </cell>
          <cell r="H1380">
            <v>2498.4900000000002</v>
          </cell>
          <cell r="I1380">
            <v>22460.480000000003</v>
          </cell>
        </row>
        <row r="1381">
          <cell r="B1381" t="str">
            <v>Mano de Obra</v>
          </cell>
          <cell r="D1381">
            <v>0</v>
          </cell>
          <cell r="G1381">
            <v>0</v>
          </cell>
          <cell r="H1381">
            <v>0</v>
          </cell>
        </row>
        <row r="1382">
          <cell r="A1382" t="str">
            <v>FUN-019</v>
          </cell>
          <cell r="B1382" t="str">
            <v>VIGAS V3X-T (0.25X0.50)MTS, F'C=210KG/CM2, 9Ø3/4", EST. Ø3/8"@0.15M  (FUNERARIA NUEVA ESPERANZA)</v>
          </cell>
          <cell r="C1382">
            <v>1</v>
          </cell>
          <cell r="D1382" t="str">
            <v>M3</v>
          </cell>
          <cell r="E1382">
            <v>0</v>
          </cell>
          <cell r="F1382">
            <v>0</v>
          </cell>
          <cell r="G1382">
            <v>32757.590000000004</v>
          </cell>
          <cell r="H1382">
            <v>4812.74</v>
          </cell>
          <cell r="I1382">
            <v>37570.33</v>
          </cell>
        </row>
        <row r="1383">
          <cell r="A1383">
            <v>0</v>
          </cell>
          <cell r="B1383" t="str">
            <v>Volumen Análisis</v>
          </cell>
          <cell r="C1383">
            <v>1</v>
          </cell>
          <cell r="D1383" t="str">
            <v>M3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</row>
        <row r="1384">
          <cell r="A1384">
            <v>0</v>
          </cell>
          <cell r="B1384" t="str">
            <v>Materiales y Equipos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</row>
        <row r="1385">
          <cell r="A1385" t="str">
            <v>AE004</v>
          </cell>
          <cell r="B1385" t="str">
            <v>Acero Estruc. Grado 40-60, 1" x 20 a 30 pies</v>
          </cell>
          <cell r="D1385" t="str">
            <v>QQ</v>
          </cell>
          <cell r="E1385">
            <v>2796.6101694915255</v>
          </cell>
          <cell r="F1385">
            <v>503.38983050847457</v>
          </cell>
          <cell r="G1385">
            <v>0</v>
          </cell>
          <cell r="H1385">
            <v>0</v>
          </cell>
        </row>
        <row r="1386">
          <cell r="A1386" t="str">
            <v>AE003</v>
          </cell>
          <cell r="B1386" t="str">
            <v>Acero Estruc. Grado 40-60, 3/4" x 20 a 30 pies</v>
          </cell>
          <cell r="C1386">
            <v>6.0350000000000001</v>
          </cell>
          <cell r="D1386" t="str">
            <v>QQ</v>
          </cell>
          <cell r="E1386">
            <v>2796.6101694915255</v>
          </cell>
          <cell r="F1386">
            <v>503.38983050847457</v>
          </cell>
          <cell r="G1386">
            <v>16877.54</v>
          </cell>
          <cell r="H1386">
            <v>3037.96</v>
          </cell>
          <cell r="I1386">
            <v>26736.050000000003</v>
          </cell>
        </row>
        <row r="1387">
          <cell r="A1387" t="str">
            <v>AE002</v>
          </cell>
          <cell r="B1387" t="str">
            <v>Acero Estruc. Grado 40-60, 1/2" x 20 a 30 pies</v>
          </cell>
          <cell r="C1387">
            <v>1</v>
          </cell>
          <cell r="D1387" t="str">
            <v>QQ</v>
          </cell>
          <cell r="E1387">
            <v>2796.6101694915255</v>
          </cell>
          <cell r="F1387">
            <v>503.38983050847457</v>
          </cell>
          <cell r="G1387">
            <v>0</v>
          </cell>
          <cell r="H1387">
            <v>0</v>
          </cell>
          <cell r="I1387">
            <v>0</v>
          </cell>
        </row>
        <row r="1388">
          <cell r="A1388" t="str">
            <v>AE001</v>
          </cell>
          <cell r="B1388" t="str">
            <v>Acero Estruc. Grado 40-60, 3/8" x 20 a 30 pies</v>
          </cell>
          <cell r="C1388">
            <v>0.83899999999999997</v>
          </cell>
          <cell r="D1388" t="str">
            <v>QQ</v>
          </cell>
          <cell r="E1388">
            <v>2796.6101694915255</v>
          </cell>
          <cell r="F1388">
            <v>503.38983050847457</v>
          </cell>
          <cell r="G1388">
            <v>2346.36</v>
          </cell>
          <cell r="H1388">
            <v>422.34</v>
          </cell>
          <cell r="I1388">
            <v>0</v>
          </cell>
        </row>
        <row r="1389">
          <cell r="A1389" t="str">
            <v>HI002</v>
          </cell>
          <cell r="B1389" t="str">
            <v>Hormigón 210 Kg/cm2 (incluye bomba y colocación)</v>
          </cell>
          <cell r="C1389">
            <v>1.05</v>
          </cell>
          <cell r="D1389" t="str">
            <v>M3</v>
          </cell>
          <cell r="E1389">
            <v>5935.17</v>
          </cell>
          <cell r="F1389">
            <v>1068.3306</v>
          </cell>
          <cell r="G1389">
            <v>6231.93</v>
          </cell>
          <cell r="H1389">
            <v>1121.75</v>
          </cell>
        </row>
        <row r="1390">
          <cell r="A1390" t="str">
            <v>AE016</v>
          </cell>
          <cell r="B1390" t="str">
            <v>Alambre Galvanizado Calibre 18 (Varillas)</v>
          </cell>
          <cell r="C1390">
            <v>13.748000000000001</v>
          </cell>
          <cell r="D1390" t="str">
            <v>LB</v>
          </cell>
          <cell r="E1390">
            <v>93.220338983050851</v>
          </cell>
          <cell r="F1390">
            <v>16.779661016949152</v>
          </cell>
          <cell r="G1390">
            <v>1281.5899999999999</v>
          </cell>
          <cell r="H1390">
            <v>230.69</v>
          </cell>
        </row>
        <row r="1391">
          <cell r="A1391" t="str">
            <v>AE002</v>
          </cell>
          <cell r="B1391" t="str">
            <v>Mano de Obra</v>
          </cell>
          <cell r="C1391">
            <v>2.343</v>
          </cell>
          <cell r="D1391">
            <v>0</v>
          </cell>
          <cell r="E1391">
            <v>2796.6101694915255</v>
          </cell>
          <cell r="F1391">
            <v>503.38983050847457</v>
          </cell>
          <cell r="G1391">
            <v>0</v>
          </cell>
          <cell r="H1391">
            <v>0</v>
          </cell>
        </row>
        <row r="1392">
          <cell r="A1392">
            <v>200.05999999999995</v>
          </cell>
          <cell r="B1392" t="str">
            <v>Coloc. acero normal</v>
          </cell>
          <cell r="C1392">
            <v>6.8740000000000006</v>
          </cell>
          <cell r="D1392" t="str">
            <v>QQ</v>
          </cell>
          <cell r="E1392">
            <v>326.47275741487186</v>
          </cell>
          <cell r="F1392">
            <v>0</v>
          </cell>
          <cell r="G1392">
            <v>2244.17</v>
          </cell>
          <cell r="H1392">
            <v>0</v>
          </cell>
        </row>
        <row r="1393">
          <cell r="A1393">
            <v>300.20999999999981</v>
          </cell>
          <cell r="B1393" t="str">
            <v>Vigas de carga 0.15m a 0.20m x Altura &lt; 0.40m</v>
          </cell>
          <cell r="C1393">
            <v>8</v>
          </cell>
          <cell r="D1393" t="str">
            <v>ML</v>
          </cell>
          <cell r="E1393">
            <v>472</v>
          </cell>
          <cell r="F1393">
            <v>0</v>
          </cell>
          <cell r="G1393">
            <v>3776</v>
          </cell>
          <cell r="H1393">
            <v>0</v>
          </cell>
        </row>
        <row r="1394">
          <cell r="A1394" t="str">
            <v>AE016</v>
          </cell>
          <cell r="B1394" t="str">
            <v>Total/UND</v>
          </cell>
          <cell r="C1394">
            <v>6.5720000000000001</v>
          </cell>
          <cell r="D1394">
            <v>0</v>
          </cell>
          <cell r="E1394">
            <v>93.220338983050851</v>
          </cell>
          <cell r="F1394">
            <v>16.779661016949152</v>
          </cell>
          <cell r="G1394">
            <v>32757.590000000004</v>
          </cell>
          <cell r="H1394">
            <v>4812.74</v>
          </cell>
          <cell r="I1394">
            <v>37570.33</v>
          </cell>
        </row>
        <row r="1395">
          <cell r="B1395" t="str">
            <v>Mano de Obra</v>
          </cell>
          <cell r="D1395">
            <v>0</v>
          </cell>
          <cell r="G1395">
            <v>0</v>
          </cell>
          <cell r="H1395">
            <v>0</v>
          </cell>
        </row>
        <row r="1396">
          <cell r="A1396" t="str">
            <v>FUN-020</v>
          </cell>
          <cell r="B1396" t="str">
            <v>VIGAS V4X-T (0.20X0.40)MTS, F'C=210KG/CM2, 5Ø1/2", ADIC. EN APOYOS 2Ø1/2" EST. Ø3/8"@0.20M   (FUNERARIA NUEVA ESPERANZA)</v>
          </cell>
          <cell r="C1396">
            <v>1</v>
          </cell>
          <cell r="D1396" t="str">
            <v>M3</v>
          </cell>
          <cell r="E1396">
            <v>0</v>
          </cell>
          <cell r="F1396">
            <v>0</v>
          </cell>
          <cell r="G1396">
            <v>21004.77</v>
          </cell>
          <cell r="H1396">
            <v>2561.2999999999997</v>
          </cell>
          <cell r="I1396">
            <v>23566.07</v>
          </cell>
        </row>
        <row r="1397">
          <cell r="A1397">
            <v>0</v>
          </cell>
          <cell r="B1397" t="str">
            <v>Volumen Análisis</v>
          </cell>
          <cell r="C1397">
            <v>1</v>
          </cell>
          <cell r="D1397" t="str">
            <v>M3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</row>
        <row r="1398">
          <cell r="A1398">
            <v>0</v>
          </cell>
          <cell r="B1398" t="str">
            <v>Materiales y Equipos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</row>
        <row r="1399">
          <cell r="A1399" t="str">
            <v>AE004</v>
          </cell>
          <cell r="B1399" t="str">
            <v>Acero Estruc. Grado 40-60, 1" x 20 a 30 pies</v>
          </cell>
          <cell r="D1399" t="str">
            <v>QQ</v>
          </cell>
          <cell r="E1399">
            <v>2796.6101694915255</v>
          </cell>
          <cell r="F1399">
            <v>503.38983050847457</v>
          </cell>
          <cell r="G1399">
            <v>0</v>
          </cell>
          <cell r="H1399">
            <v>0</v>
          </cell>
        </row>
        <row r="1400">
          <cell r="A1400" t="str">
            <v>AE003</v>
          </cell>
          <cell r="B1400" t="str">
            <v>Acero Estruc. Grado 40-60, 3/4" x 20 a 30 pies</v>
          </cell>
          <cell r="C1400">
            <v>1</v>
          </cell>
          <cell r="D1400" t="str">
            <v>QQ</v>
          </cell>
          <cell r="E1400">
            <v>2796.6101694915255</v>
          </cell>
          <cell r="F1400">
            <v>503.38983050847457</v>
          </cell>
          <cell r="G1400">
            <v>0</v>
          </cell>
          <cell r="H1400">
            <v>0</v>
          </cell>
          <cell r="I1400">
            <v>23846.870000000003</v>
          </cell>
        </row>
        <row r="1401">
          <cell r="A1401" t="str">
            <v>AE002</v>
          </cell>
          <cell r="B1401" t="str">
            <v>Acero Estruc. Grado 40-60, 1/2" x 20 a 30 pies</v>
          </cell>
          <cell r="C1401">
            <v>1.91</v>
          </cell>
          <cell r="D1401" t="str">
            <v>QQ</v>
          </cell>
          <cell r="E1401">
            <v>2796.6101694915255</v>
          </cell>
          <cell r="F1401">
            <v>503.38983050847457</v>
          </cell>
          <cell r="G1401">
            <v>5341.53</v>
          </cell>
          <cell r="H1401">
            <v>961.47</v>
          </cell>
          <cell r="I1401">
            <v>0</v>
          </cell>
        </row>
        <row r="1402">
          <cell r="A1402" t="str">
            <v>AE001</v>
          </cell>
          <cell r="B1402" t="str">
            <v>Acero Estruc. Grado 40-60, 3/8" x 20 a 30 pies</v>
          </cell>
          <cell r="C1402">
            <v>0.77100000000000002</v>
          </cell>
          <cell r="D1402" t="str">
            <v>QQ</v>
          </cell>
          <cell r="E1402">
            <v>2796.6101694915255</v>
          </cell>
          <cell r="F1402">
            <v>503.38983050847457</v>
          </cell>
          <cell r="G1402">
            <v>2156.19</v>
          </cell>
          <cell r="H1402">
            <v>388.11</v>
          </cell>
          <cell r="I1402">
            <v>0</v>
          </cell>
        </row>
        <row r="1403">
          <cell r="A1403" t="str">
            <v>HI002</v>
          </cell>
          <cell r="B1403" t="str">
            <v>Hormigón 210 Kg/cm2 (incluye bomba y colocación)</v>
          </cell>
          <cell r="C1403">
            <v>1.05</v>
          </cell>
          <cell r="D1403" t="str">
            <v>M3</v>
          </cell>
          <cell r="E1403">
            <v>5935.17</v>
          </cell>
          <cell r="F1403">
            <v>1068.3306</v>
          </cell>
          <cell r="G1403">
            <v>6231.93</v>
          </cell>
          <cell r="H1403">
            <v>1121.75</v>
          </cell>
        </row>
        <row r="1404">
          <cell r="A1404" t="str">
            <v>AE016</v>
          </cell>
          <cell r="B1404" t="str">
            <v>Alambre Galvanizado Calibre 18 (Varillas)</v>
          </cell>
          <cell r="C1404">
            <v>5.3620000000000001</v>
          </cell>
          <cell r="D1404" t="str">
            <v>LB</v>
          </cell>
          <cell r="E1404">
            <v>93.220338983050851</v>
          </cell>
          <cell r="F1404">
            <v>16.779661016949152</v>
          </cell>
          <cell r="G1404">
            <v>499.85</v>
          </cell>
          <cell r="H1404">
            <v>89.97</v>
          </cell>
        </row>
        <row r="1405">
          <cell r="A1405" t="str">
            <v>AE002</v>
          </cell>
          <cell r="B1405" t="str">
            <v>Mano de Obra</v>
          </cell>
          <cell r="C1405">
            <v>1.8819999999999999</v>
          </cell>
          <cell r="D1405">
            <v>0</v>
          </cell>
          <cell r="E1405">
            <v>2796.6101694915255</v>
          </cell>
          <cell r="F1405">
            <v>503.38983050847457</v>
          </cell>
          <cell r="G1405">
            <v>0</v>
          </cell>
          <cell r="H1405">
            <v>0</v>
          </cell>
        </row>
        <row r="1406">
          <cell r="A1406">
            <v>200.05999999999995</v>
          </cell>
          <cell r="B1406" t="str">
            <v>Coloc. acero normal</v>
          </cell>
          <cell r="C1406">
            <v>2.681</v>
          </cell>
          <cell r="D1406" t="str">
            <v>QQ</v>
          </cell>
          <cell r="E1406">
            <v>326.47275741487186</v>
          </cell>
          <cell r="F1406">
            <v>0</v>
          </cell>
          <cell r="G1406">
            <v>875.27</v>
          </cell>
          <cell r="H1406">
            <v>0</v>
          </cell>
        </row>
        <row r="1407">
          <cell r="A1407">
            <v>300.20999999999981</v>
          </cell>
          <cell r="B1407" t="str">
            <v>Vigas de carga 0.15m a 0.20m x Altura &lt; 0.40m</v>
          </cell>
          <cell r="C1407">
            <v>12.499999999999998</v>
          </cell>
          <cell r="D1407" t="str">
            <v>ML</v>
          </cell>
          <cell r="E1407">
            <v>472</v>
          </cell>
          <cell r="F1407">
            <v>0</v>
          </cell>
          <cell r="G1407">
            <v>5900</v>
          </cell>
          <cell r="H1407">
            <v>0</v>
          </cell>
        </row>
        <row r="1408">
          <cell r="A1408" t="str">
            <v>AE016</v>
          </cell>
          <cell r="B1408" t="str">
            <v>Total/UND</v>
          </cell>
          <cell r="C1408">
            <v>5.508</v>
          </cell>
          <cell r="D1408">
            <v>0</v>
          </cell>
          <cell r="E1408">
            <v>93.220338983050851</v>
          </cell>
          <cell r="F1408">
            <v>16.779661016949152</v>
          </cell>
          <cell r="G1408">
            <v>21004.77</v>
          </cell>
          <cell r="H1408">
            <v>2561.2999999999997</v>
          </cell>
          <cell r="I1408">
            <v>23566.07</v>
          </cell>
        </row>
        <row r="1409">
          <cell r="B1409" t="str">
            <v>Mano de Obra</v>
          </cell>
          <cell r="D1409">
            <v>0</v>
          </cell>
          <cell r="G1409">
            <v>0</v>
          </cell>
          <cell r="H1409">
            <v>0</v>
          </cell>
        </row>
        <row r="1410">
          <cell r="A1410" t="str">
            <v>FUN-021</v>
          </cell>
          <cell r="B1410" t="str">
            <v>VIGAS V5X-T (0.20X0.40)MTS, F'C=210KG/CM2, 6Ø1/2", EST. Ø3/8"@0.20M   (FUNERARIA NUEVA ESPERANZA)</v>
          </cell>
          <cell r="C1410">
            <v>1</v>
          </cell>
          <cell r="D1410" t="str">
            <v>M3</v>
          </cell>
          <cell r="E1410">
            <v>0</v>
          </cell>
          <cell r="F1410">
            <v>0</v>
          </cell>
          <cell r="G1410">
            <v>21537.590000000004</v>
          </cell>
          <cell r="H1410">
            <v>2647.7700000000004</v>
          </cell>
          <cell r="I1410">
            <v>24185.360000000004</v>
          </cell>
        </row>
        <row r="1411">
          <cell r="A1411">
            <v>0</v>
          </cell>
          <cell r="B1411" t="str">
            <v>Volumen Análisis</v>
          </cell>
          <cell r="C1411">
            <v>1</v>
          </cell>
          <cell r="D1411" t="str">
            <v>M3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A1412">
            <v>0</v>
          </cell>
          <cell r="B1412" t="str">
            <v>Materiales y Equipos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 t="str">
            <v>AE004</v>
          </cell>
          <cell r="B1413" t="str">
            <v>Acero Estruc. Grado 40-60, 1" x 20 a 30 pies</v>
          </cell>
          <cell r="D1413" t="str">
            <v>QQ</v>
          </cell>
          <cell r="E1413">
            <v>2796.6101694915255</v>
          </cell>
          <cell r="F1413">
            <v>503.38983050847457</v>
          </cell>
          <cell r="G1413">
            <v>0</v>
          </cell>
          <cell r="H1413">
            <v>0</v>
          </cell>
        </row>
        <row r="1414">
          <cell r="A1414" t="str">
            <v>AE003</v>
          </cell>
          <cell r="B1414" t="str">
            <v>Acero Estruc. Grado 40-60, 3/4" x 20 a 30 pies</v>
          </cell>
          <cell r="C1414">
            <v>1</v>
          </cell>
          <cell r="D1414" t="str">
            <v>QQ</v>
          </cell>
          <cell r="E1414">
            <v>2796.6101694915255</v>
          </cell>
          <cell r="F1414">
            <v>503.38983050847457</v>
          </cell>
          <cell r="G1414">
            <v>0</v>
          </cell>
          <cell r="H1414">
            <v>0</v>
          </cell>
          <cell r="I1414">
            <v>22133.360000000001</v>
          </cell>
        </row>
        <row r="1415">
          <cell r="A1415" t="str">
            <v>AE002</v>
          </cell>
          <cell r="B1415" t="str">
            <v>Acero Estruc. Grado 40-60, 1/2" x 20 a 30 pies</v>
          </cell>
          <cell r="C1415">
            <v>2.1030000000000002</v>
          </cell>
          <cell r="D1415" t="str">
            <v>QQ</v>
          </cell>
          <cell r="E1415">
            <v>2796.6101694915255</v>
          </cell>
          <cell r="F1415">
            <v>503.38983050847457</v>
          </cell>
          <cell r="G1415">
            <v>5881.27</v>
          </cell>
          <cell r="H1415">
            <v>1058.6300000000001</v>
          </cell>
          <cell r="I1415">
            <v>0</v>
          </cell>
        </row>
        <row r="1416">
          <cell r="A1416" t="str">
            <v>AE001</v>
          </cell>
          <cell r="B1416" t="str">
            <v>Acero Estruc. Grado 40-60, 3/8" x 20 a 30 pies</v>
          </cell>
          <cell r="C1416">
            <v>0.73899999999999999</v>
          </cell>
          <cell r="D1416" t="str">
            <v>QQ</v>
          </cell>
          <cell r="E1416">
            <v>2796.6101694915255</v>
          </cell>
          <cell r="F1416">
            <v>503.38983050847457</v>
          </cell>
          <cell r="G1416">
            <v>2066.69</v>
          </cell>
          <cell r="H1416">
            <v>372.01</v>
          </cell>
          <cell r="I1416">
            <v>0</v>
          </cell>
        </row>
        <row r="1417">
          <cell r="A1417" t="str">
            <v>HI002</v>
          </cell>
          <cell r="B1417" t="str">
            <v>Hormigón 210 Kg/cm2 (incluye bomba y colocación)</v>
          </cell>
          <cell r="C1417">
            <v>1.05</v>
          </cell>
          <cell r="D1417" t="str">
            <v>M3</v>
          </cell>
          <cell r="E1417">
            <v>5935.17</v>
          </cell>
          <cell r="F1417">
            <v>1068.3306</v>
          </cell>
          <cell r="G1417">
            <v>6231.93</v>
          </cell>
          <cell r="H1417">
            <v>1121.75</v>
          </cell>
        </row>
        <row r="1418">
          <cell r="A1418" t="str">
            <v>AE016</v>
          </cell>
          <cell r="B1418" t="str">
            <v>Alambre Galvanizado Calibre 18 (Varillas)</v>
          </cell>
          <cell r="C1418">
            <v>5.6840000000000002</v>
          </cell>
          <cell r="D1418" t="str">
            <v>LB</v>
          </cell>
          <cell r="E1418">
            <v>93.220338983050851</v>
          </cell>
          <cell r="F1418">
            <v>16.779661016949152</v>
          </cell>
          <cell r="G1418">
            <v>529.86</v>
          </cell>
          <cell r="H1418">
            <v>95.38</v>
          </cell>
        </row>
        <row r="1419">
          <cell r="A1419" t="str">
            <v>AE002</v>
          </cell>
          <cell r="B1419" t="str">
            <v>Mano de Obra</v>
          </cell>
          <cell r="C1419">
            <v>1.6339999999999999</v>
          </cell>
          <cell r="D1419">
            <v>0</v>
          </cell>
          <cell r="E1419">
            <v>2796.6101694915255</v>
          </cell>
          <cell r="F1419">
            <v>503.38983050847457</v>
          </cell>
          <cell r="G1419">
            <v>0</v>
          </cell>
          <cell r="H1419">
            <v>0</v>
          </cell>
        </row>
        <row r="1420">
          <cell r="A1420">
            <v>200.05999999999995</v>
          </cell>
          <cell r="B1420" t="str">
            <v>Coloc. acero normal</v>
          </cell>
          <cell r="C1420">
            <v>2.8420000000000001</v>
          </cell>
          <cell r="D1420" t="str">
            <v>QQ</v>
          </cell>
          <cell r="E1420">
            <v>326.47275741487186</v>
          </cell>
          <cell r="F1420">
            <v>0</v>
          </cell>
          <cell r="G1420">
            <v>927.84</v>
          </cell>
          <cell r="H1420">
            <v>0</v>
          </cell>
        </row>
        <row r="1421">
          <cell r="A1421">
            <v>300.20999999999981</v>
          </cell>
          <cell r="B1421" t="str">
            <v>Vigas de carga 0.15m a 0.20m x Altura &lt; 0.40m</v>
          </cell>
          <cell r="C1421">
            <v>12.499999999999998</v>
          </cell>
          <cell r="D1421" t="str">
            <v>ML</v>
          </cell>
          <cell r="E1421">
            <v>472</v>
          </cell>
          <cell r="F1421">
            <v>0</v>
          </cell>
          <cell r="G1421">
            <v>5900</v>
          </cell>
          <cell r="H1421">
            <v>0</v>
          </cell>
        </row>
        <row r="1422">
          <cell r="A1422" t="str">
            <v>AE016</v>
          </cell>
          <cell r="B1422" t="str">
            <v>Total/UND</v>
          </cell>
          <cell r="C1422">
            <v>4.88</v>
          </cell>
          <cell r="D1422">
            <v>0</v>
          </cell>
          <cell r="E1422">
            <v>93.220338983050851</v>
          </cell>
          <cell r="F1422">
            <v>16.779661016949152</v>
          </cell>
          <cell r="G1422">
            <v>21537.590000000004</v>
          </cell>
          <cell r="H1422">
            <v>2647.7700000000004</v>
          </cell>
          <cell r="I1422">
            <v>24185.360000000004</v>
          </cell>
        </row>
        <row r="1423">
          <cell r="B1423" t="str">
            <v>Mano de Obra</v>
          </cell>
          <cell r="D1423">
            <v>0</v>
          </cell>
          <cell r="G1423">
            <v>0</v>
          </cell>
          <cell r="H1423">
            <v>0</v>
          </cell>
        </row>
        <row r="1424">
          <cell r="A1424" t="str">
            <v>FUN-022</v>
          </cell>
          <cell r="B1424" t="str">
            <v>VIGAS V6X-T (0.20X0.40)MTS, F'C=210KG/CM2, 5Ø1/2", ADIC. EN APOYOS 2Ø1/2" EST. Ø3/8"@0.20M  (FUNERARIA NUEVA ESPERANZA)</v>
          </cell>
          <cell r="C1424">
            <v>1</v>
          </cell>
          <cell r="D1424" t="str">
            <v>M3</v>
          </cell>
          <cell r="E1424">
            <v>0</v>
          </cell>
          <cell r="F1424">
            <v>0</v>
          </cell>
          <cell r="G1424">
            <v>20634.099999999999</v>
          </cell>
          <cell r="H1424">
            <v>2501.17</v>
          </cell>
          <cell r="I1424">
            <v>23135.269999999997</v>
          </cell>
        </row>
        <row r="1425">
          <cell r="A1425">
            <v>0</v>
          </cell>
          <cell r="B1425" t="str">
            <v>Volumen Análisis</v>
          </cell>
          <cell r="C1425">
            <v>1</v>
          </cell>
          <cell r="D1425" t="str">
            <v>M3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A1426">
            <v>0</v>
          </cell>
          <cell r="B1426" t="str">
            <v>Materiales y Equipos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A1427" t="str">
            <v>AE004</v>
          </cell>
          <cell r="B1427" t="str">
            <v>Acero Estruc. Grado 40-60, 1" x 20 a 30 pies</v>
          </cell>
          <cell r="D1427" t="str">
            <v>QQ</v>
          </cell>
          <cell r="E1427">
            <v>2796.6101694915255</v>
          </cell>
          <cell r="F1427">
            <v>503.38983050847457</v>
          </cell>
          <cell r="G1427">
            <v>0</v>
          </cell>
          <cell r="H1427">
            <v>0</v>
          </cell>
        </row>
        <row r="1428">
          <cell r="A1428" t="str">
            <v>AE003</v>
          </cell>
          <cell r="B1428" t="str">
            <v>Acero Estruc. Grado 40-60, 3/4" x 20 a 30 pies</v>
          </cell>
          <cell r="C1428">
            <v>1</v>
          </cell>
          <cell r="D1428" t="str">
            <v>QQ</v>
          </cell>
          <cell r="E1428">
            <v>2796.6101694915255</v>
          </cell>
          <cell r="F1428">
            <v>503.38983050847457</v>
          </cell>
          <cell r="G1428">
            <v>0</v>
          </cell>
          <cell r="H1428">
            <v>0</v>
          </cell>
          <cell r="I1428">
            <v>37165.1</v>
          </cell>
        </row>
        <row r="1429">
          <cell r="A1429" t="str">
            <v>AE002</v>
          </cell>
          <cell r="B1429" t="str">
            <v>Acero Estruc. Grado 40-60, 1/2" x 20 a 30 pies</v>
          </cell>
          <cell r="C1429">
            <v>1.5780000000000001</v>
          </cell>
          <cell r="D1429" t="str">
            <v>QQ</v>
          </cell>
          <cell r="E1429">
            <v>2796.6101694915255</v>
          </cell>
          <cell r="F1429">
            <v>503.38983050847457</v>
          </cell>
          <cell r="G1429">
            <v>4413.05</v>
          </cell>
          <cell r="H1429">
            <v>794.35</v>
          </cell>
          <cell r="I1429">
            <v>0</v>
          </cell>
        </row>
        <row r="1430">
          <cell r="A1430" t="str">
            <v>AE001</v>
          </cell>
          <cell r="B1430" t="str">
            <v>Acero Estruc. Grado 40-60, 3/8" x 20 a 30 pies</v>
          </cell>
          <cell r="C1430">
            <v>0.99099999999999999</v>
          </cell>
          <cell r="D1430" t="str">
            <v>QQ</v>
          </cell>
          <cell r="E1430">
            <v>2796.6101694915255</v>
          </cell>
          <cell r="F1430">
            <v>503.38983050847457</v>
          </cell>
          <cell r="G1430">
            <v>2771.44</v>
          </cell>
          <cell r="H1430">
            <v>498.86</v>
          </cell>
          <cell r="I1430">
            <v>0</v>
          </cell>
        </row>
        <row r="1431">
          <cell r="A1431" t="str">
            <v>HI002</v>
          </cell>
          <cell r="B1431" t="str">
            <v>Hormigón 210 Kg/cm2 (incluye bomba y colocación)</v>
          </cell>
          <cell r="C1431">
            <v>1.05</v>
          </cell>
          <cell r="D1431" t="str">
            <v>M3</v>
          </cell>
          <cell r="E1431">
            <v>5935.17</v>
          </cell>
          <cell r="F1431">
            <v>1068.3306</v>
          </cell>
          <cell r="G1431">
            <v>6231.93</v>
          </cell>
          <cell r="H1431">
            <v>1121.75</v>
          </cell>
        </row>
        <row r="1432">
          <cell r="A1432" t="str">
            <v>AE016</v>
          </cell>
          <cell r="B1432" t="str">
            <v>Alambre Galvanizado Calibre 18 (Varillas)</v>
          </cell>
          <cell r="C1432">
            <v>5.1379999999999999</v>
          </cell>
          <cell r="D1432" t="str">
            <v>LB</v>
          </cell>
          <cell r="E1432">
            <v>93.220338983050851</v>
          </cell>
          <cell r="F1432">
            <v>16.779661016949152</v>
          </cell>
          <cell r="G1432">
            <v>478.97</v>
          </cell>
          <cell r="H1432">
            <v>86.21</v>
          </cell>
        </row>
        <row r="1433">
          <cell r="A1433" t="str">
            <v>AE002</v>
          </cell>
          <cell r="B1433" t="str">
            <v>Mano de Obra</v>
          </cell>
          <cell r="D1433">
            <v>0</v>
          </cell>
          <cell r="E1433">
            <v>2796.6101694915255</v>
          </cell>
          <cell r="F1433">
            <v>503.38983050847457</v>
          </cell>
          <cell r="G1433">
            <v>0</v>
          </cell>
          <cell r="H1433">
            <v>0</v>
          </cell>
        </row>
        <row r="1434">
          <cell r="A1434">
            <v>200.05999999999995</v>
          </cell>
          <cell r="B1434" t="str">
            <v>Coloc. acero normal</v>
          </cell>
          <cell r="C1434">
            <v>2.569</v>
          </cell>
          <cell r="D1434" t="str">
            <v>QQ</v>
          </cell>
          <cell r="E1434">
            <v>326.47275741487186</v>
          </cell>
          <cell r="F1434">
            <v>0</v>
          </cell>
          <cell r="G1434">
            <v>838.71</v>
          </cell>
          <cell r="H1434">
            <v>0</v>
          </cell>
        </row>
        <row r="1435">
          <cell r="A1435">
            <v>300.20999999999981</v>
          </cell>
          <cell r="B1435" t="str">
            <v>Vigas de carga 0.15m a 0.20m x Altura &lt; 0.40m</v>
          </cell>
          <cell r="C1435">
            <v>12.499999999999998</v>
          </cell>
          <cell r="D1435" t="str">
            <v>ML</v>
          </cell>
          <cell r="E1435">
            <v>472</v>
          </cell>
          <cell r="F1435">
            <v>0</v>
          </cell>
          <cell r="G1435">
            <v>5900</v>
          </cell>
          <cell r="H1435">
            <v>0</v>
          </cell>
        </row>
        <row r="1436">
          <cell r="A1436" t="str">
            <v>AE016</v>
          </cell>
          <cell r="B1436" t="str">
            <v>Total/UND</v>
          </cell>
          <cell r="C1436">
            <v>7.32</v>
          </cell>
          <cell r="D1436">
            <v>0</v>
          </cell>
          <cell r="E1436">
            <v>93.220338983050851</v>
          </cell>
          <cell r="F1436">
            <v>16.779661016949152</v>
          </cell>
          <cell r="G1436">
            <v>20634.099999999999</v>
          </cell>
          <cell r="H1436">
            <v>2501.17</v>
          </cell>
          <cell r="I1436">
            <v>23135.269999999997</v>
          </cell>
        </row>
        <row r="1437">
          <cell r="B1437" t="str">
            <v>Mano de Obra</v>
          </cell>
          <cell r="D1437">
            <v>0</v>
          </cell>
          <cell r="G1437">
            <v>0</v>
          </cell>
          <cell r="H1437">
            <v>0</v>
          </cell>
        </row>
        <row r="1438">
          <cell r="A1438" t="str">
            <v>FUN-023</v>
          </cell>
          <cell r="B1438" t="str">
            <v>VIGAS V7X-T (0.20X0.40)MTS, F'C=210KG/CM2, 5Ø1/2", ADIC. EN APOYOS 2Ø1/2" EST. Ø3/8"@0.20M  (FUNERARIA NUEVA ESPERANZA)</v>
          </cell>
          <cell r="C1438">
            <v>1</v>
          </cell>
          <cell r="D1438" t="str">
            <v>M3</v>
          </cell>
          <cell r="E1438">
            <v>0</v>
          </cell>
          <cell r="F1438">
            <v>0</v>
          </cell>
          <cell r="G1438">
            <v>20634.099999999999</v>
          </cell>
          <cell r="H1438">
            <v>2501.17</v>
          </cell>
          <cell r="I1438">
            <v>23135.269999999997</v>
          </cell>
        </row>
        <row r="1439">
          <cell r="A1439">
            <v>0</v>
          </cell>
          <cell r="B1439" t="str">
            <v>Volumen Análisis</v>
          </cell>
          <cell r="C1439">
            <v>1</v>
          </cell>
          <cell r="D1439" t="str">
            <v>M3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A1440">
            <v>0</v>
          </cell>
          <cell r="B1440" t="str">
            <v>Materiales y Equipos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 t="str">
            <v>AE004</v>
          </cell>
          <cell r="B1441" t="str">
            <v>Acero Estruc. Grado 40-60, 1" x 20 a 30 pies</v>
          </cell>
          <cell r="D1441" t="str">
            <v>QQ</v>
          </cell>
          <cell r="E1441">
            <v>2796.6101694915255</v>
          </cell>
          <cell r="F1441">
            <v>503.38983050847457</v>
          </cell>
          <cell r="G1441">
            <v>0</v>
          </cell>
          <cell r="H1441">
            <v>0</v>
          </cell>
        </row>
        <row r="1442">
          <cell r="A1442" t="str">
            <v>AE003</v>
          </cell>
          <cell r="B1442" t="str">
            <v>Acero Estruc. Grado 40-60, 3/4" x 20 a 30 pies</v>
          </cell>
          <cell r="C1442">
            <v>1</v>
          </cell>
          <cell r="D1442" t="str">
            <v>QQ</v>
          </cell>
          <cell r="E1442">
            <v>2796.6101694915255</v>
          </cell>
          <cell r="F1442">
            <v>503.38983050847457</v>
          </cell>
          <cell r="G1442">
            <v>0</v>
          </cell>
          <cell r="H1442">
            <v>0</v>
          </cell>
          <cell r="I1442">
            <v>23340.120000000003</v>
          </cell>
        </row>
        <row r="1443">
          <cell r="A1443" t="str">
            <v>AE002</v>
          </cell>
          <cell r="B1443" t="str">
            <v>Acero Estruc. Grado 40-60, 1/2" x 20 a 30 pies</v>
          </cell>
          <cell r="C1443">
            <v>1.5780000000000001</v>
          </cell>
          <cell r="D1443" t="str">
            <v>QQ</v>
          </cell>
          <cell r="E1443">
            <v>2796.6101694915255</v>
          </cell>
          <cell r="F1443">
            <v>503.38983050847457</v>
          </cell>
          <cell r="G1443">
            <v>4413.05</v>
          </cell>
          <cell r="H1443">
            <v>794.35</v>
          </cell>
          <cell r="I1443">
            <v>0</v>
          </cell>
        </row>
        <row r="1444">
          <cell r="A1444" t="str">
            <v>AE001</v>
          </cell>
          <cell r="B1444" t="str">
            <v>Acero Estruc. Grado 40-60, 3/8" x 20 a 30 pies</v>
          </cell>
          <cell r="C1444">
            <v>0.99099999999999999</v>
          </cell>
          <cell r="D1444" t="str">
            <v>QQ</v>
          </cell>
          <cell r="E1444">
            <v>2796.6101694915255</v>
          </cell>
          <cell r="F1444">
            <v>503.38983050847457</v>
          </cell>
          <cell r="G1444">
            <v>2771.44</v>
          </cell>
          <cell r="H1444">
            <v>498.86</v>
          </cell>
          <cell r="I1444">
            <v>0</v>
          </cell>
        </row>
        <row r="1445">
          <cell r="A1445" t="str">
            <v>HI002</v>
          </cell>
          <cell r="B1445" t="str">
            <v>Hormigón 210 Kg/cm2 (incluye bomba y colocación)</v>
          </cell>
          <cell r="C1445">
            <v>1.05</v>
          </cell>
          <cell r="D1445" t="str">
            <v>M3</v>
          </cell>
          <cell r="E1445">
            <v>5935.17</v>
          </cell>
          <cell r="F1445">
            <v>1068.3306</v>
          </cell>
          <cell r="G1445">
            <v>6231.93</v>
          </cell>
          <cell r="H1445">
            <v>1121.75</v>
          </cell>
        </row>
        <row r="1446">
          <cell r="A1446" t="str">
            <v>AE016</v>
          </cell>
          <cell r="B1446" t="str">
            <v>Alambre Galvanizado Calibre 18 (Varillas)</v>
          </cell>
          <cell r="C1446">
            <v>5.1379999999999999</v>
          </cell>
          <cell r="D1446" t="str">
            <v>LB</v>
          </cell>
          <cell r="E1446">
            <v>93.220338983050851</v>
          </cell>
          <cell r="F1446">
            <v>16.779661016949152</v>
          </cell>
          <cell r="G1446">
            <v>478.97</v>
          </cell>
          <cell r="H1446">
            <v>86.21</v>
          </cell>
        </row>
        <row r="1447">
          <cell r="A1447" t="str">
            <v>AE002</v>
          </cell>
          <cell r="B1447" t="str">
            <v>Mano de Obra</v>
          </cell>
          <cell r="C1447">
            <v>1.696</v>
          </cell>
          <cell r="D1447">
            <v>0</v>
          </cell>
          <cell r="E1447">
            <v>2796.6101694915255</v>
          </cell>
          <cell r="F1447">
            <v>503.38983050847457</v>
          </cell>
          <cell r="G1447">
            <v>0</v>
          </cell>
          <cell r="H1447">
            <v>0</v>
          </cell>
        </row>
        <row r="1448">
          <cell r="A1448">
            <v>200.05999999999995</v>
          </cell>
          <cell r="B1448" t="str">
            <v>Coloc. acero normal</v>
          </cell>
          <cell r="C1448">
            <v>2.569</v>
          </cell>
          <cell r="D1448" t="str">
            <v>QQ</v>
          </cell>
          <cell r="E1448">
            <v>326.47275741487186</v>
          </cell>
          <cell r="F1448">
            <v>0</v>
          </cell>
          <cell r="G1448">
            <v>838.71</v>
          </cell>
          <cell r="H1448">
            <v>0</v>
          </cell>
        </row>
        <row r="1449">
          <cell r="A1449">
            <v>300.20999999999981</v>
          </cell>
          <cell r="B1449" t="str">
            <v>Vigas de carga 0.15m a 0.20m x Altura &lt; 0.40m</v>
          </cell>
          <cell r="C1449">
            <v>12.499999999999998</v>
          </cell>
          <cell r="D1449" t="str">
            <v>ML</v>
          </cell>
          <cell r="E1449">
            <v>472</v>
          </cell>
          <cell r="F1449">
            <v>0</v>
          </cell>
          <cell r="G1449">
            <v>5900</v>
          </cell>
          <cell r="H1449">
            <v>0</v>
          </cell>
        </row>
        <row r="1450">
          <cell r="A1450" t="str">
            <v>AE016</v>
          </cell>
          <cell r="B1450" t="str">
            <v>Total/UND</v>
          </cell>
          <cell r="C1450">
            <v>5.04</v>
          </cell>
          <cell r="D1450">
            <v>0</v>
          </cell>
          <cell r="E1450">
            <v>93.220338983050851</v>
          </cell>
          <cell r="F1450">
            <v>16.779661016949152</v>
          </cell>
          <cell r="G1450">
            <v>20634.099999999999</v>
          </cell>
          <cell r="H1450">
            <v>2501.17</v>
          </cell>
          <cell r="I1450">
            <v>23135.269999999997</v>
          </cell>
        </row>
        <row r="1451">
          <cell r="B1451" t="str">
            <v>Mano de Obra</v>
          </cell>
          <cell r="D1451">
            <v>0</v>
          </cell>
          <cell r="G1451">
            <v>0</v>
          </cell>
          <cell r="H1451">
            <v>0</v>
          </cell>
        </row>
        <row r="1452">
          <cell r="A1452" t="str">
            <v>FUN-024</v>
          </cell>
          <cell r="B1452" t="str">
            <v>VIGAS V8X-T (0.20X0.40)MTS, F'C=210KG/CM2, 5Ø1/2", ADIC. EN APOYOS 2Ø1/2" EST. Ø3/8"@0.20M  (FUNERARIA NUEVA ESPERANZA)</v>
          </cell>
          <cell r="C1452">
            <v>1</v>
          </cell>
          <cell r="D1452" t="str">
            <v>M3</v>
          </cell>
          <cell r="E1452">
            <v>0</v>
          </cell>
          <cell r="F1452">
            <v>0</v>
          </cell>
          <cell r="G1452">
            <v>24367.24</v>
          </cell>
          <cell r="H1452">
            <v>3106.85</v>
          </cell>
          <cell r="I1452">
            <v>27474.09</v>
          </cell>
        </row>
        <row r="1453">
          <cell r="A1453">
            <v>0</v>
          </cell>
          <cell r="B1453" t="str">
            <v>Volumen Análisis</v>
          </cell>
          <cell r="C1453">
            <v>1</v>
          </cell>
          <cell r="D1453" t="str">
            <v>M3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A1454">
            <v>0</v>
          </cell>
          <cell r="B1454" t="str">
            <v>Materiales y Equipos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 t="str">
            <v>AE004</v>
          </cell>
          <cell r="B1455" t="str">
            <v>Acero Estruc. Grado 40-60, 1" x 20 a 30 pies</v>
          </cell>
          <cell r="D1455" t="str">
            <v>QQ</v>
          </cell>
          <cell r="E1455">
            <v>2796.6101694915255</v>
          </cell>
          <cell r="F1455">
            <v>503.38983050847457</v>
          </cell>
          <cell r="G1455">
            <v>0</v>
          </cell>
          <cell r="H1455">
            <v>0</v>
          </cell>
        </row>
        <row r="1456">
          <cell r="A1456" t="str">
            <v>AE003</v>
          </cell>
          <cell r="B1456" t="str">
            <v>Acero Estruc. Grado 40-60, 3/4" x 20 a 30 pies</v>
          </cell>
          <cell r="C1456">
            <v>1</v>
          </cell>
          <cell r="D1456" t="str">
            <v>QQ</v>
          </cell>
          <cell r="E1456">
            <v>2796.6101694915255</v>
          </cell>
          <cell r="F1456">
            <v>503.38983050847457</v>
          </cell>
          <cell r="G1456">
            <v>0</v>
          </cell>
          <cell r="H1456">
            <v>0</v>
          </cell>
          <cell r="I1456">
            <v>33894.720000000001</v>
          </cell>
        </row>
        <row r="1457">
          <cell r="A1457" t="str">
            <v>AE002</v>
          </cell>
          <cell r="B1457" t="str">
            <v>Acero Estruc. Grado 40-60, 1/2" x 20 a 30 pies</v>
          </cell>
          <cell r="C1457">
            <v>2.8969999999999998</v>
          </cell>
          <cell r="D1457" t="str">
            <v>QQ</v>
          </cell>
          <cell r="E1457">
            <v>2796.6101694915255</v>
          </cell>
          <cell r="F1457">
            <v>503.38983050847457</v>
          </cell>
          <cell r="G1457">
            <v>8101.78</v>
          </cell>
          <cell r="H1457">
            <v>1458.32</v>
          </cell>
          <cell r="I1457">
            <v>0</v>
          </cell>
        </row>
        <row r="1458">
          <cell r="A1458" t="str">
            <v>AE001</v>
          </cell>
          <cell r="B1458" t="str">
            <v>Acero Estruc. Grado 40-60, 3/8" x 20 a 30 pies</v>
          </cell>
          <cell r="C1458">
            <v>0.8</v>
          </cell>
          <cell r="D1458" t="str">
            <v>QQ</v>
          </cell>
          <cell r="E1458">
            <v>2796.6101694915255</v>
          </cell>
          <cell r="F1458">
            <v>503.38983050847457</v>
          </cell>
          <cell r="G1458">
            <v>2237.29</v>
          </cell>
          <cell r="H1458">
            <v>402.71</v>
          </cell>
          <cell r="I1458">
            <v>0</v>
          </cell>
        </row>
        <row r="1459">
          <cell r="A1459" t="str">
            <v>HI002</v>
          </cell>
          <cell r="B1459" t="str">
            <v>Hormigón 210 Kg/cm2 (incluye bomba y colocación)</v>
          </cell>
          <cell r="C1459">
            <v>1.05</v>
          </cell>
          <cell r="D1459" t="str">
            <v>M3</v>
          </cell>
          <cell r="E1459">
            <v>5935.17</v>
          </cell>
          <cell r="F1459">
            <v>1068.3306</v>
          </cell>
          <cell r="G1459">
            <v>6231.93</v>
          </cell>
          <cell r="H1459">
            <v>1121.75</v>
          </cell>
        </row>
        <row r="1460">
          <cell r="A1460" t="str">
            <v>AE016</v>
          </cell>
          <cell r="B1460" t="str">
            <v>Alambre Galvanizado Calibre 18 (Varillas)</v>
          </cell>
          <cell r="C1460">
            <v>7.3940000000000001</v>
          </cell>
          <cell r="D1460" t="str">
            <v>LB</v>
          </cell>
          <cell r="E1460">
            <v>93.220338983050851</v>
          </cell>
          <cell r="F1460">
            <v>16.779661016949152</v>
          </cell>
          <cell r="G1460">
            <v>689.27</v>
          </cell>
          <cell r="H1460">
            <v>124.07</v>
          </cell>
        </row>
        <row r="1461">
          <cell r="A1461" t="str">
            <v>AE002</v>
          </cell>
          <cell r="B1461" t="str">
            <v>Mano de Obra</v>
          </cell>
          <cell r="D1461">
            <v>0</v>
          </cell>
          <cell r="E1461">
            <v>2796.6101694915255</v>
          </cell>
          <cell r="F1461">
            <v>503.38983050847457</v>
          </cell>
          <cell r="G1461">
            <v>0</v>
          </cell>
          <cell r="H1461">
            <v>0</v>
          </cell>
        </row>
        <row r="1462">
          <cell r="A1462">
            <v>200.05999999999995</v>
          </cell>
          <cell r="B1462" t="str">
            <v>Coloc. acero normal</v>
          </cell>
          <cell r="C1462">
            <v>3.6970000000000001</v>
          </cell>
          <cell r="D1462" t="str">
            <v>QQ</v>
          </cell>
          <cell r="E1462">
            <v>326.47275741487186</v>
          </cell>
          <cell r="F1462">
            <v>0</v>
          </cell>
          <cell r="G1462">
            <v>1206.97</v>
          </cell>
          <cell r="H1462">
            <v>0</v>
          </cell>
        </row>
        <row r="1463">
          <cell r="A1463">
            <v>300.20999999999981</v>
          </cell>
          <cell r="B1463" t="str">
            <v>Vigas de carga 0.15m a 0.20m x Altura &lt; 0.40m</v>
          </cell>
          <cell r="C1463">
            <v>12.499999999999998</v>
          </cell>
          <cell r="D1463" t="str">
            <v>ML</v>
          </cell>
          <cell r="E1463">
            <v>472</v>
          </cell>
          <cell r="F1463">
            <v>0</v>
          </cell>
          <cell r="G1463">
            <v>5900</v>
          </cell>
          <cell r="H1463">
            <v>0</v>
          </cell>
        </row>
        <row r="1464">
          <cell r="A1464" t="str">
            <v>AE016</v>
          </cell>
          <cell r="B1464" t="str">
            <v>Total/UND</v>
          </cell>
          <cell r="C1464">
            <v>11.346</v>
          </cell>
          <cell r="D1464">
            <v>0</v>
          </cell>
          <cell r="E1464">
            <v>93.220338983050851</v>
          </cell>
          <cell r="F1464">
            <v>16.779661016949152</v>
          </cell>
          <cell r="G1464">
            <v>24367.24</v>
          </cell>
          <cell r="H1464">
            <v>3106.85</v>
          </cell>
          <cell r="I1464">
            <v>27474.09</v>
          </cell>
        </row>
        <row r="1465">
          <cell r="B1465" t="str">
            <v>Mano de Obra</v>
          </cell>
          <cell r="D1465">
            <v>0</v>
          </cell>
          <cell r="G1465">
            <v>0</v>
          </cell>
          <cell r="H1465">
            <v>0</v>
          </cell>
        </row>
        <row r="1466">
          <cell r="A1466" t="str">
            <v>FUN-025</v>
          </cell>
          <cell r="B1466" t="str">
            <v>VIGAS V9X-T (0.25X0.50)MTS, F'C=210KG/CM2, 7Ø3/4", EST. Ø3/8"@0.15M  (FUNERARIA NUEVA ESPERANZA)</v>
          </cell>
          <cell r="C1466">
            <v>1</v>
          </cell>
          <cell r="D1466" t="str">
            <v>M3</v>
          </cell>
          <cell r="E1466">
            <v>0</v>
          </cell>
          <cell r="F1466">
            <v>0</v>
          </cell>
          <cell r="G1466">
            <v>24910.71</v>
          </cell>
          <cell r="H1466">
            <v>3539.64</v>
          </cell>
          <cell r="I1466">
            <v>28450.35</v>
          </cell>
        </row>
        <row r="1467">
          <cell r="A1467">
            <v>0</v>
          </cell>
          <cell r="B1467" t="str">
            <v>Volumen Análisis</v>
          </cell>
          <cell r="C1467">
            <v>1</v>
          </cell>
          <cell r="D1467" t="str">
            <v>M3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</row>
        <row r="1468">
          <cell r="A1468">
            <v>0</v>
          </cell>
          <cell r="B1468" t="str">
            <v>Materiales y Equipos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 t="str">
            <v>AE004</v>
          </cell>
          <cell r="B1469" t="str">
            <v>Acero Estruc. Grado 40-60, 1" x 20 a 30 pies</v>
          </cell>
          <cell r="D1469" t="str">
            <v>QQ</v>
          </cell>
          <cell r="E1469">
            <v>2796.6101694915255</v>
          </cell>
          <cell r="F1469">
            <v>503.38983050847457</v>
          </cell>
          <cell r="G1469">
            <v>0</v>
          </cell>
          <cell r="H1469">
            <v>0</v>
          </cell>
        </row>
        <row r="1470">
          <cell r="A1470" t="str">
            <v>AE003</v>
          </cell>
          <cell r="B1470" t="str">
            <v>Acero Estruc. Grado 40-60, 3/4" x 20 a 30 pies</v>
          </cell>
          <cell r="C1470">
            <v>3.645</v>
          </cell>
          <cell r="D1470" t="str">
            <v>QQ</v>
          </cell>
          <cell r="E1470">
            <v>2796.6101694915255</v>
          </cell>
          <cell r="F1470">
            <v>503.38983050847457</v>
          </cell>
          <cell r="G1470">
            <v>10193.64</v>
          </cell>
          <cell r="H1470">
            <v>1834.86</v>
          </cell>
          <cell r="I1470">
            <v>22460.480000000003</v>
          </cell>
        </row>
        <row r="1471">
          <cell r="A1471" t="str">
            <v>AE002</v>
          </cell>
          <cell r="B1471" t="str">
            <v>Acero Estruc. Grado 40-60, 1/2" x 20 a 30 pies</v>
          </cell>
          <cell r="C1471">
            <v>1</v>
          </cell>
          <cell r="D1471" t="str">
            <v>QQ</v>
          </cell>
          <cell r="E1471">
            <v>2796.6101694915255</v>
          </cell>
          <cell r="F1471">
            <v>503.38983050847457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 t="str">
            <v>AE001</v>
          </cell>
          <cell r="B1472" t="str">
            <v>Acero Estruc. Grado 40-60, 3/8" x 20 a 30 pies</v>
          </cell>
          <cell r="C1472">
            <v>0.85799999999999998</v>
          </cell>
          <cell r="D1472" t="str">
            <v>QQ</v>
          </cell>
          <cell r="E1472">
            <v>2796.6101694915255</v>
          </cell>
          <cell r="F1472">
            <v>503.38983050847457</v>
          </cell>
          <cell r="G1472">
            <v>2399.4899999999998</v>
          </cell>
          <cell r="H1472">
            <v>431.91</v>
          </cell>
          <cell r="I1472">
            <v>0</v>
          </cell>
        </row>
        <row r="1473">
          <cell r="A1473" t="str">
            <v>HI002</v>
          </cell>
          <cell r="B1473" t="str">
            <v>Hormigón 210 Kg/cm2 (incluye bomba y colocación)</v>
          </cell>
          <cell r="C1473">
            <v>1.05</v>
          </cell>
          <cell r="D1473" t="str">
            <v>M3</v>
          </cell>
          <cell r="E1473">
            <v>5935.17</v>
          </cell>
          <cell r="F1473">
            <v>1068.3306</v>
          </cell>
          <cell r="G1473">
            <v>6231.93</v>
          </cell>
          <cell r="H1473">
            <v>1121.75</v>
          </cell>
        </row>
        <row r="1474">
          <cell r="A1474" t="str">
            <v>AE016</v>
          </cell>
          <cell r="B1474" t="str">
            <v>Alambre Galvanizado Calibre 18 (Varillas)</v>
          </cell>
          <cell r="C1474">
            <v>9.0060000000000002</v>
          </cell>
          <cell r="D1474" t="str">
            <v>LB</v>
          </cell>
          <cell r="E1474">
            <v>93.220338983050851</v>
          </cell>
          <cell r="F1474">
            <v>16.779661016949152</v>
          </cell>
          <cell r="G1474">
            <v>839.54</v>
          </cell>
          <cell r="H1474">
            <v>151.12</v>
          </cell>
        </row>
        <row r="1475">
          <cell r="A1475" t="str">
            <v>AE002</v>
          </cell>
          <cell r="B1475" t="str">
            <v>Mano de Obra</v>
          </cell>
          <cell r="C1475">
            <v>1.835</v>
          </cell>
          <cell r="D1475">
            <v>0</v>
          </cell>
          <cell r="E1475">
            <v>2796.6101694915255</v>
          </cell>
          <cell r="F1475">
            <v>503.38983050847457</v>
          </cell>
          <cell r="G1475">
            <v>0</v>
          </cell>
          <cell r="H1475">
            <v>0</v>
          </cell>
        </row>
        <row r="1476">
          <cell r="A1476">
            <v>200.05999999999995</v>
          </cell>
          <cell r="B1476" t="str">
            <v>Coloc. acero normal</v>
          </cell>
          <cell r="C1476">
            <v>4.5030000000000001</v>
          </cell>
          <cell r="D1476" t="str">
            <v>QQ</v>
          </cell>
          <cell r="E1476">
            <v>326.47275741487186</v>
          </cell>
          <cell r="F1476">
            <v>0</v>
          </cell>
          <cell r="G1476">
            <v>1470.11</v>
          </cell>
          <cell r="H1476">
            <v>0</v>
          </cell>
        </row>
        <row r="1477">
          <cell r="A1477">
            <v>300.20999999999981</v>
          </cell>
          <cell r="B1477" t="str">
            <v>Vigas de carga 0.15m a 0.20m x Altura &lt; 0.40m</v>
          </cell>
          <cell r="C1477">
            <v>8</v>
          </cell>
          <cell r="D1477" t="str">
            <v>ML</v>
          </cell>
          <cell r="E1477">
            <v>472</v>
          </cell>
          <cell r="F1477">
            <v>0</v>
          </cell>
          <cell r="G1477">
            <v>3776</v>
          </cell>
          <cell r="H1477">
            <v>0</v>
          </cell>
        </row>
        <row r="1478">
          <cell r="A1478" t="str">
            <v>AE016</v>
          </cell>
          <cell r="B1478" t="str">
            <v>Total/UND</v>
          </cell>
          <cell r="C1478">
            <v>5.1280000000000001</v>
          </cell>
          <cell r="D1478">
            <v>0</v>
          </cell>
          <cell r="E1478">
            <v>93.220338983050851</v>
          </cell>
          <cell r="F1478">
            <v>16.779661016949152</v>
          </cell>
          <cell r="G1478">
            <v>24910.71</v>
          </cell>
          <cell r="H1478">
            <v>3539.64</v>
          </cell>
          <cell r="I1478">
            <v>28450.35</v>
          </cell>
        </row>
        <row r="1479">
          <cell r="B1479" t="str">
            <v>Mano de Obra</v>
          </cell>
          <cell r="D1479">
            <v>0</v>
          </cell>
          <cell r="G1479">
            <v>0</v>
          </cell>
          <cell r="H1479">
            <v>0</v>
          </cell>
        </row>
        <row r="1480">
          <cell r="A1480" t="str">
            <v>FUN-026</v>
          </cell>
          <cell r="B1480" t="str">
            <v>VIGAS V10X-T (0.20X0.40)MTS, F'C=210KG/CM2, 7Ø1/2", ADIC. EN APOYOS 2Ø1/2" EST. Ø3/8"@0.20M  (FUNERARIA NUEVA ESPERANZA)</v>
          </cell>
          <cell r="C1480">
            <v>1</v>
          </cell>
          <cell r="D1480" t="str">
            <v>M3</v>
          </cell>
          <cell r="E1480">
            <v>0</v>
          </cell>
          <cell r="F1480">
            <v>0</v>
          </cell>
          <cell r="G1480">
            <v>23615.97</v>
          </cell>
          <cell r="H1480">
            <v>2984.97</v>
          </cell>
          <cell r="I1480">
            <v>26600.940000000002</v>
          </cell>
        </row>
        <row r="1481">
          <cell r="A1481">
            <v>0</v>
          </cell>
          <cell r="B1481" t="str">
            <v>Volumen Análisis</v>
          </cell>
          <cell r="C1481">
            <v>1</v>
          </cell>
          <cell r="D1481" t="str">
            <v>M3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>
            <v>0</v>
          </cell>
          <cell r="B1482" t="str">
            <v>Materiales y Equipos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</row>
        <row r="1483">
          <cell r="A1483" t="str">
            <v>AE004</v>
          </cell>
          <cell r="B1483" t="str">
            <v>Acero Estruc. Grado 40-60, 1" x 20 a 30 pies</v>
          </cell>
          <cell r="D1483" t="str">
            <v>QQ</v>
          </cell>
          <cell r="E1483">
            <v>2796.6101694915255</v>
          </cell>
          <cell r="F1483">
            <v>503.38983050847457</v>
          </cell>
          <cell r="G1483">
            <v>0</v>
          </cell>
          <cell r="H1483">
            <v>0</v>
          </cell>
        </row>
        <row r="1484">
          <cell r="A1484" t="str">
            <v>AE003</v>
          </cell>
          <cell r="B1484" t="str">
            <v>Acero Estruc. Grado 40-60, 3/4" x 20 a 30 pies</v>
          </cell>
          <cell r="C1484">
            <v>1</v>
          </cell>
          <cell r="D1484" t="str">
            <v>QQ</v>
          </cell>
          <cell r="E1484">
            <v>2796.6101694915255</v>
          </cell>
          <cell r="F1484">
            <v>503.38983050847457</v>
          </cell>
          <cell r="G1484">
            <v>0</v>
          </cell>
          <cell r="H1484">
            <v>0</v>
          </cell>
          <cell r="I1484">
            <v>37570.33</v>
          </cell>
        </row>
        <row r="1485">
          <cell r="A1485" t="str">
            <v>AE002</v>
          </cell>
          <cell r="B1485" t="str">
            <v>Acero Estruc. Grado 40-60, 1/2" x 20 a 30 pies</v>
          </cell>
          <cell r="C1485">
            <v>2.456</v>
          </cell>
          <cell r="D1485" t="str">
            <v>QQ</v>
          </cell>
          <cell r="E1485">
            <v>2796.6101694915255</v>
          </cell>
          <cell r="F1485">
            <v>503.38983050847457</v>
          </cell>
          <cell r="G1485">
            <v>6868.47</v>
          </cell>
          <cell r="H1485">
            <v>1236.33</v>
          </cell>
          <cell r="I1485">
            <v>0</v>
          </cell>
        </row>
        <row r="1486">
          <cell r="A1486" t="str">
            <v>AE001</v>
          </cell>
          <cell r="B1486" t="str">
            <v>Acero Estruc. Grado 40-60, 3/8" x 20 a 30 pies</v>
          </cell>
          <cell r="C1486">
            <v>1.014</v>
          </cell>
          <cell r="D1486" t="str">
            <v>QQ</v>
          </cell>
          <cell r="E1486">
            <v>2796.6101694915255</v>
          </cell>
          <cell r="F1486">
            <v>503.38983050847457</v>
          </cell>
          <cell r="G1486">
            <v>2835.76</v>
          </cell>
          <cell r="H1486">
            <v>510.44</v>
          </cell>
          <cell r="I1486">
            <v>0</v>
          </cell>
        </row>
        <row r="1487">
          <cell r="A1487" t="str">
            <v>HI002</v>
          </cell>
          <cell r="B1487" t="str">
            <v>Hormigón 210 Kg/cm2 (incluye bomba y colocación)</v>
          </cell>
          <cell r="C1487">
            <v>1.05</v>
          </cell>
          <cell r="D1487" t="str">
            <v>M3</v>
          </cell>
          <cell r="E1487">
            <v>5935.17</v>
          </cell>
          <cell r="F1487">
            <v>1068.3306</v>
          </cell>
          <cell r="G1487">
            <v>6231.93</v>
          </cell>
          <cell r="H1487">
            <v>1121.75</v>
          </cell>
        </row>
        <row r="1488">
          <cell r="A1488" t="str">
            <v>AE016</v>
          </cell>
          <cell r="B1488" t="str">
            <v>Alambre Galvanizado Calibre 18 (Varillas)</v>
          </cell>
          <cell r="C1488">
            <v>6.9399999999999995</v>
          </cell>
          <cell r="D1488" t="str">
            <v>LB</v>
          </cell>
          <cell r="E1488">
            <v>93.220338983050851</v>
          </cell>
          <cell r="F1488">
            <v>16.779661016949152</v>
          </cell>
          <cell r="G1488">
            <v>646.95000000000005</v>
          </cell>
          <cell r="H1488">
            <v>116.45</v>
          </cell>
        </row>
        <row r="1489">
          <cell r="A1489" t="str">
            <v>AE002</v>
          </cell>
          <cell r="B1489" t="str">
            <v>Mano de Obra</v>
          </cell>
          <cell r="D1489">
            <v>0</v>
          </cell>
          <cell r="E1489">
            <v>2796.6101694915255</v>
          </cell>
          <cell r="F1489">
            <v>503.38983050847457</v>
          </cell>
          <cell r="G1489">
            <v>0</v>
          </cell>
          <cell r="H1489">
            <v>0</v>
          </cell>
        </row>
        <row r="1490">
          <cell r="A1490">
            <v>200.05999999999995</v>
          </cell>
          <cell r="B1490" t="str">
            <v>Coloc. acero normal</v>
          </cell>
          <cell r="C1490">
            <v>3.4699999999999998</v>
          </cell>
          <cell r="D1490" t="str">
            <v>QQ</v>
          </cell>
          <cell r="E1490">
            <v>326.47275741487186</v>
          </cell>
          <cell r="F1490">
            <v>0</v>
          </cell>
          <cell r="G1490">
            <v>1132.8599999999999</v>
          </cell>
          <cell r="H1490">
            <v>0</v>
          </cell>
        </row>
        <row r="1491">
          <cell r="A1491">
            <v>300.20999999999981</v>
          </cell>
          <cell r="B1491" t="str">
            <v>Vigas de carga 0.15m a 0.20m x Altura &lt; 0.40m</v>
          </cell>
          <cell r="C1491">
            <v>12.499999999999998</v>
          </cell>
          <cell r="D1491" t="str">
            <v>ML</v>
          </cell>
          <cell r="E1491">
            <v>472</v>
          </cell>
          <cell r="F1491">
            <v>0</v>
          </cell>
          <cell r="G1491">
            <v>5900</v>
          </cell>
          <cell r="H1491">
            <v>0</v>
          </cell>
        </row>
        <row r="1492">
          <cell r="A1492" t="str">
            <v>AE016</v>
          </cell>
          <cell r="B1492" t="str">
            <v>Total/UND</v>
          </cell>
          <cell r="C1492">
            <v>13.748000000000001</v>
          </cell>
          <cell r="D1492">
            <v>0</v>
          </cell>
          <cell r="E1492">
            <v>93.220338983050851</v>
          </cell>
          <cell r="F1492">
            <v>16.779661016949152</v>
          </cell>
          <cell r="G1492">
            <v>23615.97</v>
          </cell>
          <cell r="H1492">
            <v>2984.97</v>
          </cell>
          <cell r="I1492">
            <v>26600.940000000002</v>
          </cell>
        </row>
        <row r="1493">
          <cell r="B1493" t="str">
            <v>Mano de Obra</v>
          </cell>
          <cell r="D1493">
            <v>0</v>
          </cell>
          <cell r="G1493">
            <v>0</v>
          </cell>
          <cell r="H1493">
            <v>0</v>
          </cell>
        </row>
        <row r="1494">
          <cell r="A1494" t="str">
            <v>FUN-027</v>
          </cell>
          <cell r="B1494" t="str">
            <v>VIGAS VA1X-T (0.20X0.40)MTS, F'C=210KG/CM2, 6Ø1/2", ADIC. EN APOYOS 2Ø1/2" EST. Ø3/8"@0.20M  (FUNERARIA NUEVA ESPERANZA)</v>
          </cell>
          <cell r="C1494">
            <v>1</v>
          </cell>
          <cell r="D1494" t="str">
            <v>M3</v>
          </cell>
          <cell r="E1494">
            <v>0</v>
          </cell>
          <cell r="F1494">
            <v>0</v>
          </cell>
          <cell r="G1494">
            <v>22801.83</v>
          </cell>
          <cell r="H1494">
            <v>2852.8799999999997</v>
          </cell>
          <cell r="I1494">
            <v>25654.710000000003</v>
          </cell>
        </row>
        <row r="1495">
          <cell r="A1495">
            <v>0</v>
          </cell>
          <cell r="B1495" t="str">
            <v>Volumen Análisis</v>
          </cell>
          <cell r="C1495">
            <v>1</v>
          </cell>
          <cell r="D1495" t="str">
            <v>M3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A1496">
            <v>0</v>
          </cell>
          <cell r="B1496" t="str">
            <v>Materiales y Equipos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 t="str">
            <v>AE004</v>
          </cell>
          <cell r="B1497" t="str">
            <v>Acero Estruc. Grado 40-60, 1" x 20 a 30 pies</v>
          </cell>
          <cell r="D1497" t="str">
            <v>QQ</v>
          </cell>
          <cell r="E1497">
            <v>2796.6101694915255</v>
          </cell>
          <cell r="F1497">
            <v>503.38983050847457</v>
          </cell>
          <cell r="G1497">
            <v>0</v>
          </cell>
          <cell r="H1497">
            <v>0</v>
          </cell>
        </row>
        <row r="1498">
          <cell r="A1498" t="str">
            <v>AE003</v>
          </cell>
          <cell r="B1498" t="str">
            <v>Acero Estruc. Grado 40-60, 3/4" x 20 a 30 pies</v>
          </cell>
          <cell r="C1498">
            <v>1</v>
          </cell>
          <cell r="D1498" t="str">
            <v>QQ</v>
          </cell>
          <cell r="E1498">
            <v>2796.6101694915255</v>
          </cell>
          <cell r="F1498">
            <v>503.38983050847457</v>
          </cell>
          <cell r="G1498">
            <v>0</v>
          </cell>
          <cell r="H1498">
            <v>0</v>
          </cell>
          <cell r="I1498">
            <v>23566.07</v>
          </cell>
        </row>
        <row r="1499">
          <cell r="A1499" t="str">
            <v>AE002</v>
          </cell>
          <cell r="B1499" t="str">
            <v>Acero Estruc. Grado 40-60, 1/2" x 20 a 30 pies</v>
          </cell>
          <cell r="C1499">
            <v>2.1589999999999998</v>
          </cell>
          <cell r="D1499" t="str">
            <v>QQ</v>
          </cell>
          <cell r="E1499">
            <v>2796.6101694915255</v>
          </cell>
          <cell r="F1499">
            <v>503.38983050847457</v>
          </cell>
          <cell r="G1499">
            <v>6037.88</v>
          </cell>
          <cell r="H1499">
            <v>1086.82</v>
          </cell>
          <cell r="I1499">
            <v>0</v>
          </cell>
        </row>
        <row r="1500">
          <cell r="A1500" t="str">
            <v>AE001</v>
          </cell>
          <cell r="B1500" t="str">
            <v>Acero Estruc. Grado 40-60, 3/8" x 20 a 30 pies</v>
          </cell>
          <cell r="C1500">
            <v>1.0649999999999999</v>
          </cell>
          <cell r="D1500" t="str">
            <v>QQ</v>
          </cell>
          <cell r="E1500">
            <v>2796.6101694915255</v>
          </cell>
          <cell r="F1500">
            <v>503.38983050847457</v>
          </cell>
          <cell r="G1500">
            <v>2978.39</v>
          </cell>
          <cell r="H1500">
            <v>536.11</v>
          </cell>
          <cell r="I1500">
            <v>0</v>
          </cell>
        </row>
        <row r="1501">
          <cell r="A1501" t="str">
            <v>HI002</v>
          </cell>
          <cell r="B1501" t="str">
            <v>Hormigón 210 Kg/cm2 (incluye bomba y colocación)</v>
          </cell>
          <cell r="C1501">
            <v>1.05</v>
          </cell>
          <cell r="D1501" t="str">
            <v>M3</v>
          </cell>
          <cell r="E1501">
            <v>5935.17</v>
          </cell>
          <cell r="F1501">
            <v>1068.3306</v>
          </cell>
          <cell r="G1501">
            <v>6231.93</v>
          </cell>
          <cell r="H1501">
            <v>1121.75</v>
          </cell>
        </row>
        <row r="1502">
          <cell r="A1502" t="str">
            <v>AE016</v>
          </cell>
          <cell r="B1502" t="str">
            <v>Alambre Galvanizado Calibre 18 (Varillas)</v>
          </cell>
          <cell r="C1502">
            <v>6.4479999999999995</v>
          </cell>
          <cell r="D1502" t="str">
            <v>LB</v>
          </cell>
          <cell r="E1502">
            <v>93.220338983050851</v>
          </cell>
          <cell r="F1502">
            <v>16.779661016949152</v>
          </cell>
          <cell r="G1502">
            <v>601.08000000000004</v>
          </cell>
          <cell r="H1502">
            <v>108.2</v>
          </cell>
        </row>
        <row r="1503">
          <cell r="A1503" t="str">
            <v>AE002</v>
          </cell>
          <cell r="B1503" t="str">
            <v>Mano de Obra</v>
          </cell>
          <cell r="C1503">
            <v>1.91</v>
          </cell>
          <cell r="D1503">
            <v>0</v>
          </cell>
          <cell r="E1503">
            <v>2796.6101694915255</v>
          </cell>
          <cell r="F1503">
            <v>503.38983050847457</v>
          </cell>
          <cell r="G1503">
            <v>0</v>
          </cell>
          <cell r="H1503">
            <v>0</v>
          </cell>
        </row>
        <row r="1504">
          <cell r="A1504">
            <v>200.05999999999995</v>
          </cell>
          <cell r="B1504" t="str">
            <v>Coloc. acero normal</v>
          </cell>
          <cell r="C1504">
            <v>3.2239999999999998</v>
          </cell>
          <cell r="D1504" t="str">
            <v>QQ</v>
          </cell>
          <cell r="E1504">
            <v>326.47275741487186</v>
          </cell>
          <cell r="F1504">
            <v>0</v>
          </cell>
          <cell r="G1504">
            <v>1052.55</v>
          </cell>
          <cell r="H1504">
            <v>0</v>
          </cell>
        </row>
        <row r="1505">
          <cell r="A1505">
            <v>300.20999999999981</v>
          </cell>
          <cell r="B1505" t="str">
            <v>Vigas de carga 0.15m a 0.20m x Altura &lt; 0.40m</v>
          </cell>
          <cell r="C1505">
            <v>12.499999999999998</v>
          </cell>
          <cell r="D1505" t="str">
            <v>ML</v>
          </cell>
          <cell r="E1505">
            <v>472</v>
          </cell>
          <cell r="F1505">
            <v>0</v>
          </cell>
          <cell r="G1505">
            <v>5900</v>
          </cell>
          <cell r="H1505">
            <v>0</v>
          </cell>
        </row>
        <row r="1506">
          <cell r="A1506" t="str">
            <v>AE016</v>
          </cell>
          <cell r="B1506" t="str">
            <v>Total/UND</v>
          </cell>
          <cell r="C1506">
            <v>5.3620000000000001</v>
          </cell>
          <cell r="D1506">
            <v>0</v>
          </cell>
          <cell r="E1506">
            <v>93.220338983050851</v>
          </cell>
          <cell r="F1506">
            <v>16.779661016949152</v>
          </cell>
          <cell r="G1506">
            <v>22801.83</v>
          </cell>
          <cell r="H1506">
            <v>2852.8799999999997</v>
          </cell>
          <cell r="I1506">
            <v>25654.710000000003</v>
          </cell>
        </row>
        <row r="1507">
          <cell r="B1507" t="str">
            <v>Mano de Obra</v>
          </cell>
          <cell r="D1507">
            <v>0</v>
          </cell>
          <cell r="G1507">
            <v>0</v>
          </cell>
          <cell r="H1507">
            <v>0</v>
          </cell>
        </row>
        <row r="1508">
          <cell r="A1508" t="str">
            <v>FUN-028</v>
          </cell>
          <cell r="B1508" t="str">
            <v>VIGAS V1Y-T (0.20X0.40)MTS, F'C=210KG/CM2, 4Ø3/4"+2Ø1/2", ADIC. EN APOYOS 2Ø1/2" EST. Ø3/8"@0.18M  (FUNERARIA NUEVA ESPERANZA)</v>
          </cell>
          <cell r="C1508">
            <v>1</v>
          </cell>
          <cell r="D1508" t="str">
            <v>M3</v>
          </cell>
          <cell r="E1508">
            <v>0</v>
          </cell>
          <cell r="F1508">
            <v>0</v>
          </cell>
          <cell r="G1508">
            <v>28871.5</v>
          </cell>
          <cell r="H1508">
            <v>3837.6400000000003</v>
          </cell>
          <cell r="I1508">
            <v>32709.14</v>
          </cell>
        </row>
        <row r="1509">
          <cell r="A1509">
            <v>0</v>
          </cell>
          <cell r="B1509" t="str">
            <v>Volumen Análisis</v>
          </cell>
          <cell r="C1509">
            <v>1</v>
          </cell>
          <cell r="D1509" t="str">
            <v>M3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</row>
        <row r="1510">
          <cell r="A1510">
            <v>0</v>
          </cell>
          <cell r="B1510" t="str">
            <v>Materiales y Equipos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</row>
        <row r="1511">
          <cell r="A1511" t="str">
            <v>AE004</v>
          </cell>
          <cell r="B1511" t="str">
            <v>Acero Estruc. Grado 40-60, 1" x 20 a 30 pies</v>
          </cell>
          <cell r="D1511" t="str">
            <v>QQ</v>
          </cell>
          <cell r="E1511">
            <v>2796.6101694915255</v>
          </cell>
          <cell r="F1511">
            <v>503.38983050847457</v>
          </cell>
          <cell r="G1511">
            <v>0</v>
          </cell>
          <cell r="H1511">
            <v>0</v>
          </cell>
        </row>
        <row r="1512">
          <cell r="A1512" t="str">
            <v>AE003</v>
          </cell>
          <cell r="B1512" t="str">
            <v>Acero Estruc. Grado 40-60, 3/4" x 20 a 30 pies</v>
          </cell>
          <cell r="C1512">
            <v>2.996</v>
          </cell>
          <cell r="D1512" t="str">
            <v>QQ</v>
          </cell>
          <cell r="E1512">
            <v>2796.6101694915255</v>
          </cell>
          <cell r="F1512">
            <v>503.38983050847457</v>
          </cell>
          <cell r="G1512">
            <v>8378.64</v>
          </cell>
          <cell r="H1512">
            <v>1508.16</v>
          </cell>
          <cell r="I1512">
            <v>24185.360000000004</v>
          </cell>
        </row>
        <row r="1513">
          <cell r="A1513" t="str">
            <v>AE002</v>
          </cell>
          <cell r="B1513" t="str">
            <v>Acero Estruc. Grado 40-60, 1/2" x 20 a 30 pies</v>
          </cell>
          <cell r="C1513">
            <v>1.125</v>
          </cell>
          <cell r="D1513" t="str">
            <v>QQ</v>
          </cell>
          <cell r="E1513">
            <v>2796.6101694915255</v>
          </cell>
          <cell r="F1513">
            <v>503.38983050847457</v>
          </cell>
          <cell r="G1513">
            <v>3146.19</v>
          </cell>
          <cell r="H1513">
            <v>566.30999999999995</v>
          </cell>
          <cell r="I1513">
            <v>0</v>
          </cell>
        </row>
        <row r="1514">
          <cell r="A1514" t="str">
            <v>AE001</v>
          </cell>
          <cell r="B1514" t="str">
            <v>Acero Estruc. Grado 40-60, 3/8" x 20 a 30 pies</v>
          </cell>
          <cell r="C1514">
            <v>0.93700000000000006</v>
          </cell>
          <cell r="D1514" t="str">
            <v>QQ</v>
          </cell>
          <cell r="E1514">
            <v>2796.6101694915255</v>
          </cell>
          <cell r="F1514">
            <v>503.38983050847457</v>
          </cell>
          <cell r="G1514">
            <v>2620.42</v>
          </cell>
          <cell r="H1514">
            <v>471.68</v>
          </cell>
          <cell r="I1514">
            <v>0</v>
          </cell>
        </row>
        <row r="1515">
          <cell r="A1515" t="str">
            <v>HI002</v>
          </cell>
          <cell r="B1515" t="str">
            <v>Hormigón 210 Kg/cm2 (incluye bomba y colocación)</v>
          </cell>
          <cell r="C1515">
            <v>1.05</v>
          </cell>
          <cell r="D1515" t="str">
            <v>M3</v>
          </cell>
          <cell r="E1515">
            <v>5935.17</v>
          </cell>
          <cell r="F1515">
            <v>1068.3306</v>
          </cell>
          <cell r="G1515">
            <v>6231.93</v>
          </cell>
          <cell r="H1515">
            <v>1121.75</v>
          </cell>
        </row>
        <row r="1516">
          <cell r="A1516" t="str">
            <v>AE016</v>
          </cell>
          <cell r="B1516" t="str">
            <v>Alambre Galvanizado Calibre 18 (Varillas)</v>
          </cell>
          <cell r="C1516">
            <v>10.116000000000001</v>
          </cell>
          <cell r="D1516" t="str">
            <v>LB</v>
          </cell>
          <cell r="E1516">
            <v>93.220338983050851</v>
          </cell>
          <cell r="F1516">
            <v>16.779661016949152</v>
          </cell>
          <cell r="G1516">
            <v>943.02</v>
          </cell>
          <cell r="H1516">
            <v>169.74</v>
          </cell>
        </row>
        <row r="1517">
          <cell r="A1517" t="str">
            <v>AE002</v>
          </cell>
          <cell r="B1517" t="str">
            <v>Mano de Obra</v>
          </cell>
          <cell r="C1517">
            <v>2.1030000000000002</v>
          </cell>
          <cell r="D1517">
            <v>0</v>
          </cell>
          <cell r="E1517">
            <v>2796.6101694915255</v>
          </cell>
          <cell r="F1517">
            <v>503.38983050847457</v>
          </cell>
          <cell r="G1517">
            <v>0</v>
          </cell>
          <cell r="H1517">
            <v>0</v>
          </cell>
        </row>
        <row r="1518">
          <cell r="A1518">
            <v>200.05999999999995</v>
          </cell>
          <cell r="B1518" t="str">
            <v>Coloc. acero normal</v>
          </cell>
          <cell r="C1518">
            <v>5.0580000000000007</v>
          </cell>
          <cell r="D1518" t="str">
            <v>QQ</v>
          </cell>
          <cell r="E1518">
            <v>326.47275741487186</v>
          </cell>
          <cell r="F1518">
            <v>0</v>
          </cell>
          <cell r="G1518">
            <v>1651.3</v>
          </cell>
          <cell r="H1518">
            <v>0</v>
          </cell>
        </row>
        <row r="1519">
          <cell r="A1519">
            <v>300.20999999999981</v>
          </cell>
          <cell r="B1519" t="str">
            <v>Vigas de carga 0.15m a 0.20m x Altura &lt; 0.40m</v>
          </cell>
          <cell r="C1519">
            <v>12.499999999999998</v>
          </cell>
          <cell r="D1519" t="str">
            <v>ML</v>
          </cell>
          <cell r="E1519">
            <v>472</v>
          </cell>
          <cell r="F1519">
            <v>0</v>
          </cell>
          <cell r="G1519">
            <v>5900</v>
          </cell>
          <cell r="H1519">
            <v>0</v>
          </cell>
        </row>
        <row r="1520">
          <cell r="A1520" t="str">
            <v>AE016</v>
          </cell>
          <cell r="B1520" t="str">
            <v>Total/UND</v>
          </cell>
          <cell r="C1520">
            <v>5.6840000000000002</v>
          </cell>
          <cell r="D1520">
            <v>0</v>
          </cell>
          <cell r="E1520">
            <v>93.220338983050851</v>
          </cell>
          <cell r="F1520">
            <v>16.779661016949152</v>
          </cell>
          <cell r="G1520">
            <v>28871.5</v>
          </cell>
          <cell r="H1520">
            <v>3837.6400000000003</v>
          </cell>
          <cell r="I1520">
            <v>32709.14</v>
          </cell>
        </row>
        <row r="1521">
          <cell r="B1521" t="str">
            <v>Mano de Obra</v>
          </cell>
          <cell r="D1521">
            <v>0</v>
          </cell>
          <cell r="G1521">
            <v>0</v>
          </cell>
          <cell r="H1521">
            <v>0</v>
          </cell>
        </row>
        <row r="1522">
          <cell r="A1522" t="str">
            <v>FUN-029</v>
          </cell>
          <cell r="B1522" t="str">
            <v>VIGAS V2Y-T (0.20X0.40)MTS, F'C=210KG/CM2, 4Ø3/4"+2Ø1/2", ADIC. EN APOYOS 2Ø1/2" EST. Ø3/8"@0.18M  (FUNERARIA NUEVA ESPERANZA)</v>
          </cell>
          <cell r="C1522">
            <v>1</v>
          </cell>
          <cell r="D1522" t="str">
            <v>M3</v>
          </cell>
          <cell r="E1522">
            <v>0</v>
          </cell>
          <cell r="F1522">
            <v>0</v>
          </cell>
          <cell r="G1522">
            <v>28871.5</v>
          </cell>
          <cell r="H1522">
            <v>3837.6400000000003</v>
          </cell>
          <cell r="I1522">
            <v>32709.14</v>
          </cell>
        </row>
        <row r="1523">
          <cell r="A1523">
            <v>0</v>
          </cell>
          <cell r="B1523" t="str">
            <v>Volumen Análisis</v>
          </cell>
          <cell r="C1523">
            <v>1</v>
          </cell>
          <cell r="D1523" t="str">
            <v>M3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A1524">
            <v>0</v>
          </cell>
          <cell r="B1524" t="str">
            <v>Materiales y Equipos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A1525" t="str">
            <v>AE004</v>
          </cell>
          <cell r="B1525" t="str">
            <v>Acero Estruc. Grado 40-60, 1" x 20 a 30 pies</v>
          </cell>
          <cell r="D1525" t="str">
            <v>QQ</v>
          </cell>
          <cell r="E1525">
            <v>2796.6101694915255</v>
          </cell>
          <cell r="F1525">
            <v>503.38983050847457</v>
          </cell>
          <cell r="G1525">
            <v>0</v>
          </cell>
          <cell r="H1525">
            <v>0</v>
          </cell>
        </row>
        <row r="1526">
          <cell r="A1526" t="str">
            <v>AE003</v>
          </cell>
          <cell r="B1526" t="str">
            <v>Acero Estruc. Grado 40-60, 3/4" x 20 a 30 pies</v>
          </cell>
          <cell r="C1526">
            <v>2.996</v>
          </cell>
          <cell r="D1526" t="str">
            <v>QQ</v>
          </cell>
          <cell r="E1526">
            <v>2796.6101694915255</v>
          </cell>
          <cell r="F1526">
            <v>503.38983050847457</v>
          </cell>
          <cell r="G1526">
            <v>8378.64</v>
          </cell>
          <cell r="H1526">
            <v>1508.16</v>
          </cell>
          <cell r="I1526">
            <v>23135.269999999997</v>
          </cell>
        </row>
        <row r="1527">
          <cell r="A1527" t="str">
            <v>AE002</v>
          </cell>
          <cell r="B1527" t="str">
            <v>Acero Estruc. Grado 40-60, 1/2" x 20 a 30 pies</v>
          </cell>
          <cell r="C1527">
            <v>1.125</v>
          </cell>
          <cell r="D1527" t="str">
            <v>QQ</v>
          </cell>
          <cell r="E1527">
            <v>2796.6101694915255</v>
          </cell>
          <cell r="F1527">
            <v>503.38983050847457</v>
          </cell>
          <cell r="G1527">
            <v>3146.19</v>
          </cell>
          <cell r="H1527">
            <v>566.30999999999995</v>
          </cell>
          <cell r="I1527">
            <v>0</v>
          </cell>
        </row>
        <row r="1528">
          <cell r="A1528" t="str">
            <v>AE001</v>
          </cell>
          <cell r="B1528" t="str">
            <v>Acero Estruc. Grado 40-60, 3/8" x 20 a 30 pies</v>
          </cell>
          <cell r="C1528">
            <v>0.93700000000000006</v>
          </cell>
          <cell r="D1528" t="str">
            <v>QQ</v>
          </cell>
          <cell r="E1528">
            <v>2796.6101694915255</v>
          </cell>
          <cell r="F1528">
            <v>503.38983050847457</v>
          </cell>
          <cell r="G1528">
            <v>2620.42</v>
          </cell>
          <cell r="H1528">
            <v>471.68</v>
          </cell>
          <cell r="I1528">
            <v>0</v>
          </cell>
        </row>
        <row r="1529">
          <cell r="A1529" t="str">
            <v>HI002</v>
          </cell>
          <cell r="B1529" t="str">
            <v>Hormigón 210 Kg/cm2 (incluye bomba y colocación)</v>
          </cell>
          <cell r="C1529">
            <v>1.05</v>
          </cell>
          <cell r="D1529" t="str">
            <v>M3</v>
          </cell>
          <cell r="E1529">
            <v>5935.17</v>
          </cell>
          <cell r="F1529">
            <v>1068.3306</v>
          </cell>
          <cell r="G1529">
            <v>6231.93</v>
          </cell>
          <cell r="H1529">
            <v>1121.75</v>
          </cell>
        </row>
        <row r="1530">
          <cell r="A1530" t="str">
            <v>AE016</v>
          </cell>
          <cell r="B1530" t="str">
            <v>Alambre Galvanizado Calibre 18 (Varillas)</v>
          </cell>
          <cell r="C1530">
            <v>10.116000000000001</v>
          </cell>
          <cell r="D1530" t="str">
            <v>LB</v>
          </cell>
          <cell r="E1530">
            <v>93.220338983050851</v>
          </cell>
          <cell r="F1530">
            <v>16.779661016949152</v>
          </cell>
          <cell r="G1530">
            <v>943.02</v>
          </cell>
          <cell r="H1530">
            <v>169.74</v>
          </cell>
        </row>
        <row r="1531">
          <cell r="A1531" t="str">
            <v>AE002</v>
          </cell>
          <cell r="B1531" t="str">
            <v>Mano de Obra</v>
          </cell>
          <cell r="C1531">
            <v>1.5780000000000001</v>
          </cell>
          <cell r="D1531">
            <v>0</v>
          </cell>
          <cell r="E1531">
            <v>2796.6101694915255</v>
          </cell>
          <cell r="F1531">
            <v>503.38983050847457</v>
          </cell>
          <cell r="G1531">
            <v>0</v>
          </cell>
          <cell r="H1531">
            <v>0</v>
          </cell>
        </row>
        <row r="1532">
          <cell r="A1532">
            <v>200.05999999999995</v>
          </cell>
          <cell r="B1532" t="str">
            <v>Coloc. acero normal</v>
          </cell>
          <cell r="C1532">
            <v>5.0580000000000007</v>
          </cell>
          <cell r="D1532" t="str">
            <v>QQ</v>
          </cell>
          <cell r="E1532">
            <v>326.47275741487186</v>
          </cell>
          <cell r="F1532">
            <v>0</v>
          </cell>
          <cell r="G1532">
            <v>1651.3</v>
          </cell>
          <cell r="H1532">
            <v>0</v>
          </cell>
        </row>
        <row r="1533">
          <cell r="A1533">
            <v>300.20999999999981</v>
          </cell>
          <cell r="B1533" t="str">
            <v>Vigas de carga 0.15m a 0.20m x Altura &lt; 0.40m</v>
          </cell>
          <cell r="C1533">
            <v>12.499999999999998</v>
          </cell>
          <cell r="D1533" t="str">
            <v>ML</v>
          </cell>
          <cell r="E1533">
            <v>472</v>
          </cell>
          <cell r="F1533">
            <v>0</v>
          </cell>
          <cell r="G1533">
            <v>5900</v>
          </cell>
          <cell r="H1533">
            <v>0</v>
          </cell>
        </row>
        <row r="1534">
          <cell r="A1534" t="str">
            <v>AE016</v>
          </cell>
          <cell r="B1534" t="str">
            <v>Total/UND</v>
          </cell>
          <cell r="C1534">
            <v>5.1379999999999999</v>
          </cell>
          <cell r="D1534">
            <v>0</v>
          </cell>
          <cell r="E1534">
            <v>93.220338983050851</v>
          </cell>
          <cell r="F1534">
            <v>16.779661016949152</v>
          </cell>
          <cell r="G1534">
            <v>28871.5</v>
          </cell>
          <cell r="H1534">
            <v>3837.6400000000003</v>
          </cell>
          <cell r="I1534">
            <v>32709.14</v>
          </cell>
        </row>
        <row r="1535">
          <cell r="B1535" t="str">
            <v>Mano de Obra</v>
          </cell>
          <cell r="D1535">
            <v>0</v>
          </cell>
          <cell r="G1535">
            <v>0</v>
          </cell>
          <cell r="H1535">
            <v>0</v>
          </cell>
        </row>
        <row r="1536">
          <cell r="A1536" t="str">
            <v>FUN-030</v>
          </cell>
          <cell r="B1536" t="str">
            <v>VIGAS V3Y-T (0.25X0.50)MTS, F'C=210KG/CM2, 7Ø1", EST. Ø3/8"@0.18M  (FUNERARIA NUEVA ESPERANZA)</v>
          </cell>
          <cell r="C1536">
            <v>1</v>
          </cell>
          <cell r="D1536" t="str">
            <v>M3</v>
          </cell>
          <cell r="E1536">
            <v>0</v>
          </cell>
          <cell r="F1536">
            <v>0</v>
          </cell>
          <cell r="G1536">
            <v>35395.279999999999</v>
          </cell>
          <cell r="H1536">
            <v>5240.6900000000005</v>
          </cell>
          <cell r="I1536">
            <v>40635.97</v>
          </cell>
        </row>
        <row r="1537">
          <cell r="A1537">
            <v>0</v>
          </cell>
          <cell r="B1537" t="str">
            <v>Volumen Análisis</v>
          </cell>
          <cell r="C1537">
            <v>1</v>
          </cell>
          <cell r="D1537" t="str">
            <v>M3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>
            <v>0</v>
          </cell>
          <cell r="B1538" t="str">
            <v>Materiales y Equipos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</row>
        <row r="1539">
          <cell r="A1539" t="str">
            <v>AE004</v>
          </cell>
          <cell r="B1539" t="str">
            <v>Acero Estruc. Grado 40-60, 1" x 20 a 30 pies</v>
          </cell>
          <cell r="C1539">
            <v>5.9820000000000002</v>
          </cell>
          <cell r="D1539" t="str">
            <v>QQ</v>
          </cell>
          <cell r="E1539">
            <v>2796.6101694915255</v>
          </cell>
          <cell r="F1539">
            <v>503.38983050847457</v>
          </cell>
          <cell r="G1539">
            <v>16729.32</v>
          </cell>
          <cell r="H1539">
            <v>3011.28</v>
          </cell>
        </row>
        <row r="1540">
          <cell r="A1540" t="str">
            <v>AE003</v>
          </cell>
          <cell r="B1540" t="str">
            <v>Acero Estruc. Grado 40-60, 3/4" x 20 a 30 pies</v>
          </cell>
          <cell r="C1540">
            <v>1</v>
          </cell>
          <cell r="D1540" t="str">
            <v>QQ</v>
          </cell>
          <cell r="E1540">
            <v>2796.6101694915255</v>
          </cell>
          <cell r="F1540">
            <v>503.38983050847457</v>
          </cell>
          <cell r="G1540">
            <v>0</v>
          </cell>
          <cell r="H1540">
            <v>0</v>
          </cell>
          <cell r="I1540">
            <v>23135.269999999997</v>
          </cell>
        </row>
        <row r="1541">
          <cell r="A1541" t="str">
            <v>AE002</v>
          </cell>
          <cell r="B1541" t="str">
            <v>Acero Estruc. Grado 40-60, 1/2" x 20 a 30 pies</v>
          </cell>
          <cell r="C1541">
            <v>0.752</v>
          </cell>
          <cell r="D1541" t="str">
            <v>QQ</v>
          </cell>
          <cell r="E1541">
            <v>2796.6101694915255</v>
          </cell>
          <cell r="F1541">
            <v>503.38983050847457</v>
          </cell>
          <cell r="G1541">
            <v>2103.0500000000002</v>
          </cell>
          <cell r="H1541">
            <v>378.55</v>
          </cell>
          <cell r="I1541">
            <v>0</v>
          </cell>
        </row>
        <row r="1542">
          <cell r="A1542" t="str">
            <v>AE001</v>
          </cell>
          <cell r="B1542" t="str">
            <v>Acero Estruc. Grado 40-60, 3/8" x 20 a 30 pies</v>
          </cell>
          <cell r="C1542">
            <v>0.93700000000000006</v>
          </cell>
          <cell r="D1542" t="str">
            <v>QQ</v>
          </cell>
          <cell r="E1542">
            <v>2796.6101694915255</v>
          </cell>
          <cell r="F1542">
            <v>503.38983050847457</v>
          </cell>
          <cell r="G1542">
            <v>2620.42</v>
          </cell>
          <cell r="H1542">
            <v>471.68</v>
          </cell>
          <cell r="I1542">
            <v>0</v>
          </cell>
        </row>
        <row r="1543">
          <cell r="A1543" t="str">
            <v>HI002</v>
          </cell>
          <cell r="B1543" t="str">
            <v>Hormigón 210 Kg/cm2 (incluye bomba y colocación)</v>
          </cell>
          <cell r="C1543">
            <v>1.05</v>
          </cell>
          <cell r="D1543" t="str">
            <v>M3</v>
          </cell>
          <cell r="E1543">
            <v>5935.17</v>
          </cell>
          <cell r="F1543">
            <v>1068.3306</v>
          </cell>
          <cell r="G1543">
            <v>6231.93</v>
          </cell>
          <cell r="H1543">
            <v>1121.75</v>
          </cell>
        </row>
        <row r="1544">
          <cell r="A1544" t="str">
            <v>AE016</v>
          </cell>
          <cell r="B1544" t="str">
            <v>Alambre Galvanizado Calibre 18 (Varillas)</v>
          </cell>
          <cell r="C1544">
            <v>15.342000000000001</v>
          </cell>
          <cell r="D1544" t="str">
            <v>LB</v>
          </cell>
          <cell r="E1544">
            <v>93.220338983050851</v>
          </cell>
          <cell r="F1544">
            <v>16.779661016949152</v>
          </cell>
          <cell r="G1544">
            <v>1430.19</v>
          </cell>
          <cell r="H1544">
            <v>257.43</v>
          </cell>
        </row>
        <row r="1545">
          <cell r="A1545" t="str">
            <v>AE002</v>
          </cell>
          <cell r="B1545" t="str">
            <v>Mano de Obra</v>
          </cell>
          <cell r="C1545">
            <v>1.5780000000000001</v>
          </cell>
          <cell r="D1545">
            <v>0</v>
          </cell>
          <cell r="E1545">
            <v>2796.6101694915255</v>
          </cell>
          <cell r="F1545">
            <v>503.38983050847457</v>
          </cell>
          <cell r="G1545">
            <v>0</v>
          </cell>
          <cell r="H1545">
            <v>0</v>
          </cell>
        </row>
        <row r="1546">
          <cell r="A1546">
            <v>200.05999999999995</v>
          </cell>
          <cell r="B1546" t="str">
            <v>Coloc. acero normal</v>
          </cell>
          <cell r="C1546">
            <v>7.6710000000000003</v>
          </cell>
          <cell r="D1546" t="str">
            <v>QQ</v>
          </cell>
          <cell r="E1546">
            <v>326.47275741487186</v>
          </cell>
          <cell r="F1546">
            <v>0</v>
          </cell>
          <cell r="G1546">
            <v>2504.37</v>
          </cell>
          <cell r="H1546">
            <v>0</v>
          </cell>
        </row>
        <row r="1547">
          <cell r="A1547">
            <v>300.20999999999981</v>
          </cell>
          <cell r="B1547" t="str">
            <v>Vigas de carga 0.15m a 0.20m x Altura &lt; 0.40m</v>
          </cell>
          <cell r="C1547">
            <v>8</v>
          </cell>
          <cell r="D1547" t="str">
            <v>ML</v>
          </cell>
          <cell r="E1547">
            <v>472</v>
          </cell>
          <cell r="F1547">
            <v>0</v>
          </cell>
          <cell r="G1547">
            <v>3776</v>
          </cell>
          <cell r="H1547">
            <v>0</v>
          </cell>
        </row>
        <row r="1548">
          <cell r="A1548" t="str">
            <v>AE016</v>
          </cell>
          <cell r="B1548" t="str">
            <v>Total/UND</v>
          </cell>
          <cell r="C1548">
            <v>5.1379999999999999</v>
          </cell>
          <cell r="D1548">
            <v>0</v>
          </cell>
          <cell r="E1548">
            <v>93.220338983050851</v>
          </cell>
          <cell r="F1548">
            <v>16.779661016949152</v>
          </cell>
          <cell r="G1548">
            <v>35395.279999999999</v>
          </cell>
          <cell r="H1548">
            <v>5240.6900000000005</v>
          </cell>
          <cell r="I1548">
            <v>40635.97</v>
          </cell>
        </row>
        <row r="1549">
          <cell r="B1549" t="str">
            <v>Mano de Obra</v>
          </cell>
          <cell r="D1549">
            <v>0</v>
          </cell>
          <cell r="G1549">
            <v>0</v>
          </cell>
          <cell r="H1549">
            <v>0</v>
          </cell>
        </row>
        <row r="1550">
          <cell r="A1550" t="str">
            <v>FUN-031</v>
          </cell>
          <cell r="B1550" t="str">
            <v>VIGAS V4Y-T (0.20X0.50)MTS, F'C=210KG/CM2, 7Ø3/4", EST. Ø3/8"@0.15M  (FUNERARIA NUEVA ESPERANZA)</v>
          </cell>
          <cell r="C1550">
            <v>1</v>
          </cell>
          <cell r="D1550" t="str">
            <v>M3</v>
          </cell>
          <cell r="E1550">
            <v>0</v>
          </cell>
          <cell r="F1550">
            <v>0</v>
          </cell>
          <cell r="G1550">
            <v>27708.05</v>
          </cell>
          <cell r="H1550">
            <v>3840.3199999999997</v>
          </cell>
          <cell r="I1550">
            <v>31548.37</v>
          </cell>
        </row>
        <row r="1551">
          <cell r="A1551">
            <v>0</v>
          </cell>
          <cell r="B1551" t="str">
            <v>Volumen Análisis</v>
          </cell>
          <cell r="C1551">
            <v>1</v>
          </cell>
          <cell r="D1551" t="str">
            <v>M3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A1552">
            <v>0</v>
          </cell>
          <cell r="B1552" t="str">
            <v>Materiales y Equipos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 t="str">
            <v>AE004</v>
          </cell>
          <cell r="B1553" t="str">
            <v>Acero Estruc. Grado 40-60, 1" x 20 a 30 pies</v>
          </cell>
          <cell r="D1553" t="str">
            <v>QQ</v>
          </cell>
          <cell r="E1553">
            <v>2796.6101694915255</v>
          </cell>
          <cell r="F1553">
            <v>503.38983050847457</v>
          </cell>
          <cell r="G1553">
            <v>0</v>
          </cell>
          <cell r="H1553">
            <v>0</v>
          </cell>
        </row>
        <row r="1554">
          <cell r="A1554" t="str">
            <v>AE003</v>
          </cell>
          <cell r="B1554" t="str">
            <v>Acero Estruc. Grado 40-60, 3/4" x 20 a 30 pies</v>
          </cell>
          <cell r="C1554">
            <v>4.125</v>
          </cell>
          <cell r="D1554" t="str">
            <v>QQ</v>
          </cell>
          <cell r="E1554">
            <v>2796.6101694915255</v>
          </cell>
          <cell r="F1554">
            <v>503.38983050847457</v>
          </cell>
          <cell r="G1554">
            <v>11536.02</v>
          </cell>
          <cell r="H1554">
            <v>2076.48</v>
          </cell>
          <cell r="I1554">
            <v>27474.09</v>
          </cell>
        </row>
        <row r="1555">
          <cell r="A1555" t="str">
            <v>AE002</v>
          </cell>
          <cell r="B1555" t="str">
            <v>Acero Estruc. Grado 40-60, 1/2" x 20 a 30 pies</v>
          </cell>
          <cell r="C1555">
            <v>1</v>
          </cell>
          <cell r="D1555" t="str">
            <v>QQ</v>
          </cell>
          <cell r="E1555">
            <v>2796.6101694915255</v>
          </cell>
          <cell r="F1555">
            <v>503.38983050847457</v>
          </cell>
          <cell r="G1555">
            <v>0</v>
          </cell>
          <cell r="H1555">
            <v>0</v>
          </cell>
          <cell r="I1555">
            <v>0</v>
          </cell>
        </row>
        <row r="1556">
          <cell r="A1556" t="str">
            <v>AE001</v>
          </cell>
          <cell r="B1556" t="str">
            <v>Acero Estruc. Grado 40-60, 3/8" x 20 a 30 pies</v>
          </cell>
          <cell r="C1556">
            <v>0.93799999999999994</v>
          </cell>
          <cell r="D1556" t="str">
            <v>QQ</v>
          </cell>
          <cell r="E1556">
            <v>2796.6101694915255</v>
          </cell>
          <cell r="F1556">
            <v>503.38983050847457</v>
          </cell>
          <cell r="G1556">
            <v>2623.22</v>
          </cell>
          <cell r="H1556">
            <v>472.18</v>
          </cell>
          <cell r="I1556">
            <v>0</v>
          </cell>
        </row>
        <row r="1557">
          <cell r="A1557" t="str">
            <v>HI002</v>
          </cell>
          <cell r="B1557" t="str">
            <v>Hormigón 210 Kg/cm2 (incluye bomba y colocación)</v>
          </cell>
          <cell r="C1557">
            <v>1.05</v>
          </cell>
          <cell r="D1557" t="str">
            <v>M3</v>
          </cell>
          <cell r="E1557">
            <v>5935.17</v>
          </cell>
          <cell r="F1557">
            <v>1068.3306</v>
          </cell>
          <cell r="G1557">
            <v>6231.93</v>
          </cell>
          <cell r="H1557">
            <v>1121.75</v>
          </cell>
        </row>
        <row r="1558">
          <cell r="A1558" t="str">
            <v>AE016</v>
          </cell>
          <cell r="B1558" t="str">
            <v>Alambre Galvanizado Calibre 18 (Varillas)</v>
          </cell>
          <cell r="C1558">
            <v>10.125999999999999</v>
          </cell>
          <cell r="D1558" t="str">
            <v>LB</v>
          </cell>
          <cell r="E1558">
            <v>93.220338983050851</v>
          </cell>
          <cell r="F1558">
            <v>16.779661016949152</v>
          </cell>
          <cell r="G1558">
            <v>943.95</v>
          </cell>
          <cell r="H1558">
            <v>169.91</v>
          </cell>
        </row>
        <row r="1559">
          <cell r="A1559" t="str">
            <v>AE002</v>
          </cell>
          <cell r="B1559" t="str">
            <v>Mano de Obra</v>
          </cell>
          <cell r="C1559">
            <v>2.8969999999999998</v>
          </cell>
          <cell r="D1559">
            <v>0</v>
          </cell>
          <cell r="E1559">
            <v>2796.6101694915255</v>
          </cell>
          <cell r="F1559">
            <v>503.38983050847457</v>
          </cell>
          <cell r="G1559">
            <v>0</v>
          </cell>
          <cell r="H1559">
            <v>0</v>
          </cell>
        </row>
        <row r="1560">
          <cell r="A1560">
            <v>200.05999999999995</v>
          </cell>
          <cell r="B1560" t="str">
            <v>Coloc. acero normal</v>
          </cell>
          <cell r="C1560">
            <v>5.0629999999999997</v>
          </cell>
          <cell r="D1560" t="str">
            <v>QQ</v>
          </cell>
          <cell r="E1560">
            <v>326.47275741487186</v>
          </cell>
          <cell r="F1560">
            <v>0</v>
          </cell>
          <cell r="G1560">
            <v>1652.93</v>
          </cell>
          <cell r="H1560">
            <v>0</v>
          </cell>
        </row>
        <row r="1561">
          <cell r="A1561">
            <v>300.20999999999981</v>
          </cell>
          <cell r="B1561" t="str">
            <v>Vigas de carga 0.15m a 0.20m x Altura &lt; 0.40m</v>
          </cell>
          <cell r="C1561">
            <v>10</v>
          </cell>
          <cell r="D1561" t="str">
            <v>ML</v>
          </cell>
          <cell r="E1561">
            <v>472</v>
          </cell>
          <cell r="F1561">
            <v>0</v>
          </cell>
          <cell r="G1561">
            <v>4720</v>
          </cell>
          <cell r="H1561">
            <v>0</v>
          </cell>
        </row>
        <row r="1562">
          <cell r="A1562" t="str">
            <v>AE016</v>
          </cell>
          <cell r="B1562" t="str">
            <v>Total/UND</v>
          </cell>
          <cell r="C1562">
            <v>7.3940000000000001</v>
          </cell>
          <cell r="D1562">
            <v>0</v>
          </cell>
          <cell r="E1562">
            <v>93.220338983050851</v>
          </cell>
          <cell r="F1562">
            <v>16.779661016949152</v>
          </cell>
          <cell r="G1562">
            <v>27708.05</v>
          </cell>
          <cell r="H1562">
            <v>3840.3199999999997</v>
          </cell>
          <cell r="I1562">
            <v>31548.37</v>
          </cell>
        </row>
        <row r="1563">
          <cell r="B1563" t="str">
            <v>Mano de Obra</v>
          </cell>
          <cell r="D1563">
            <v>0</v>
          </cell>
          <cell r="G1563">
            <v>0</v>
          </cell>
          <cell r="H1563">
            <v>0</v>
          </cell>
        </row>
        <row r="1564">
          <cell r="A1564" t="str">
            <v>FUN-032</v>
          </cell>
          <cell r="B1564" t="str">
            <v>VIGAS V5Y-T (0.25X0.50)MTS, F'C=210KG/CM2, 7Ø1", EST. Ø3/8"@0.18M  (FUNERARIA NUEVA ESPERANZA)</v>
          </cell>
          <cell r="C1564">
            <v>1</v>
          </cell>
          <cell r="D1564" t="str">
            <v>M3</v>
          </cell>
          <cell r="E1564">
            <v>0</v>
          </cell>
          <cell r="F1564">
            <v>0</v>
          </cell>
          <cell r="G1564">
            <v>35395.279999999999</v>
          </cell>
          <cell r="H1564">
            <v>5240.6900000000005</v>
          </cell>
          <cell r="I1564">
            <v>40635.97</v>
          </cell>
        </row>
        <row r="1565">
          <cell r="A1565">
            <v>0</v>
          </cell>
          <cell r="B1565" t="str">
            <v>Volumen Análisis</v>
          </cell>
          <cell r="C1565">
            <v>1</v>
          </cell>
          <cell r="D1565" t="str">
            <v>M3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0</v>
          </cell>
          <cell r="B1566" t="str">
            <v>Materiales y Equipos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</row>
        <row r="1567">
          <cell r="A1567" t="str">
            <v>AE004</v>
          </cell>
          <cell r="B1567" t="str">
            <v>Acero Estruc. Grado 40-60, 1" x 20 a 30 pies</v>
          </cell>
          <cell r="C1567">
            <v>5.9820000000000002</v>
          </cell>
          <cell r="D1567" t="str">
            <v>QQ</v>
          </cell>
          <cell r="E1567">
            <v>2796.6101694915255</v>
          </cell>
          <cell r="F1567">
            <v>503.38983050847457</v>
          </cell>
          <cell r="G1567">
            <v>16729.32</v>
          </cell>
          <cell r="H1567">
            <v>3011.28</v>
          </cell>
        </row>
        <row r="1568">
          <cell r="A1568" t="str">
            <v>AE003</v>
          </cell>
          <cell r="B1568" t="str">
            <v>Acero Estruc. Grado 40-60, 3/4" x 20 a 30 pies</v>
          </cell>
          <cell r="C1568">
            <v>1</v>
          </cell>
          <cell r="D1568" t="str">
            <v>QQ</v>
          </cell>
          <cell r="E1568">
            <v>2796.6101694915255</v>
          </cell>
          <cell r="F1568">
            <v>503.38983050847457</v>
          </cell>
          <cell r="G1568">
            <v>0</v>
          </cell>
          <cell r="H1568">
            <v>0</v>
          </cell>
          <cell r="I1568">
            <v>28450.35</v>
          </cell>
        </row>
        <row r="1569">
          <cell r="A1569" t="str">
            <v>AE002</v>
          </cell>
          <cell r="B1569" t="str">
            <v>Acero Estruc. Grado 40-60, 1/2" x 20 a 30 pies</v>
          </cell>
          <cell r="C1569">
            <v>0.752</v>
          </cell>
          <cell r="D1569" t="str">
            <v>QQ</v>
          </cell>
          <cell r="E1569">
            <v>2796.6101694915255</v>
          </cell>
          <cell r="F1569">
            <v>503.38983050847457</v>
          </cell>
          <cell r="G1569">
            <v>2103.0500000000002</v>
          </cell>
          <cell r="H1569">
            <v>378.55</v>
          </cell>
          <cell r="I1569">
            <v>0</v>
          </cell>
        </row>
        <row r="1570">
          <cell r="A1570" t="str">
            <v>AE001</v>
          </cell>
          <cell r="B1570" t="str">
            <v>Acero Estruc. Grado 40-60, 3/8" x 20 a 30 pies</v>
          </cell>
          <cell r="C1570">
            <v>0.93700000000000006</v>
          </cell>
          <cell r="D1570" t="str">
            <v>QQ</v>
          </cell>
          <cell r="E1570">
            <v>2796.6101694915255</v>
          </cell>
          <cell r="F1570">
            <v>503.38983050847457</v>
          </cell>
          <cell r="G1570">
            <v>2620.42</v>
          </cell>
          <cell r="H1570">
            <v>471.68</v>
          </cell>
          <cell r="I1570">
            <v>0</v>
          </cell>
        </row>
        <row r="1571">
          <cell r="A1571" t="str">
            <v>HI002</v>
          </cell>
          <cell r="B1571" t="str">
            <v>Hormigón 210 Kg/cm2 (incluye bomba y colocación)</v>
          </cell>
          <cell r="C1571">
            <v>1.05</v>
          </cell>
          <cell r="D1571" t="str">
            <v>M3</v>
          </cell>
          <cell r="E1571">
            <v>5935.17</v>
          </cell>
          <cell r="F1571">
            <v>1068.3306</v>
          </cell>
          <cell r="G1571">
            <v>6231.93</v>
          </cell>
          <cell r="H1571">
            <v>1121.75</v>
          </cell>
        </row>
        <row r="1572">
          <cell r="A1572" t="str">
            <v>AE016</v>
          </cell>
          <cell r="B1572" t="str">
            <v>Alambre Galvanizado Calibre 18 (Varillas)</v>
          </cell>
          <cell r="C1572">
            <v>15.342000000000001</v>
          </cell>
          <cell r="D1572" t="str">
            <v>LB</v>
          </cell>
          <cell r="E1572">
            <v>93.220338983050851</v>
          </cell>
          <cell r="F1572">
            <v>16.779661016949152</v>
          </cell>
          <cell r="G1572">
            <v>1430.19</v>
          </cell>
          <cell r="H1572">
            <v>257.43</v>
          </cell>
        </row>
        <row r="1573">
          <cell r="A1573" t="str">
            <v>AE002</v>
          </cell>
          <cell r="B1573" t="str">
            <v>Mano de Obra</v>
          </cell>
          <cell r="D1573">
            <v>0</v>
          </cell>
          <cell r="E1573">
            <v>2796.6101694915255</v>
          </cell>
          <cell r="F1573">
            <v>503.38983050847457</v>
          </cell>
          <cell r="G1573">
            <v>0</v>
          </cell>
          <cell r="H1573">
            <v>0</v>
          </cell>
        </row>
        <row r="1574">
          <cell r="A1574">
            <v>200.05999999999995</v>
          </cell>
          <cell r="B1574" t="str">
            <v>Coloc. acero normal</v>
          </cell>
          <cell r="C1574">
            <v>7.6710000000000003</v>
          </cell>
          <cell r="D1574" t="str">
            <v>QQ</v>
          </cell>
          <cell r="E1574">
            <v>326.47275741487186</v>
          </cell>
          <cell r="F1574">
            <v>0</v>
          </cell>
          <cell r="G1574">
            <v>2504.37</v>
          </cell>
          <cell r="H1574">
            <v>0</v>
          </cell>
        </row>
        <row r="1575">
          <cell r="A1575">
            <v>300.20999999999981</v>
          </cell>
          <cell r="B1575" t="str">
            <v>Vigas de carga 0.15m a 0.20m x Altura &lt; 0.40m</v>
          </cell>
          <cell r="C1575">
            <v>8</v>
          </cell>
          <cell r="D1575" t="str">
            <v>ML</v>
          </cell>
          <cell r="E1575">
            <v>472</v>
          </cell>
          <cell r="F1575">
            <v>0</v>
          </cell>
          <cell r="G1575">
            <v>3776</v>
          </cell>
          <cell r="H1575">
            <v>0</v>
          </cell>
        </row>
        <row r="1576">
          <cell r="A1576" t="str">
            <v>AE016</v>
          </cell>
          <cell r="B1576" t="str">
            <v>Total/UND</v>
          </cell>
          <cell r="C1576">
            <v>9.0060000000000002</v>
          </cell>
          <cell r="D1576">
            <v>0</v>
          </cell>
          <cell r="E1576">
            <v>93.220338983050851</v>
          </cell>
          <cell r="F1576">
            <v>16.779661016949152</v>
          </cell>
          <cell r="G1576">
            <v>35395.279999999999</v>
          </cell>
          <cell r="H1576">
            <v>5240.6900000000005</v>
          </cell>
          <cell r="I1576">
            <v>40635.97</v>
          </cell>
        </row>
        <row r="1577">
          <cell r="B1577" t="str">
            <v>Mano de Obra</v>
          </cell>
          <cell r="D1577">
            <v>0</v>
          </cell>
          <cell r="G1577">
            <v>0</v>
          </cell>
          <cell r="H1577">
            <v>0</v>
          </cell>
        </row>
        <row r="1578">
          <cell r="A1578" t="str">
            <v>FUN-033</v>
          </cell>
          <cell r="B1578" t="str">
            <v>VIGAS V6Y-T (0.20X0.40)MTS, F'C=210KG/CM2, 6Ø1/2", EST. Ø3/8"@0.20M  (FUNERARIA NUEVA ESPERANZA)</v>
          </cell>
          <cell r="C1578">
            <v>1</v>
          </cell>
          <cell r="D1578" t="str">
            <v>M3</v>
          </cell>
          <cell r="E1578">
            <v>0</v>
          </cell>
          <cell r="F1578">
            <v>0</v>
          </cell>
          <cell r="G1578">
            <v>21610.41</v>
          </cell>
          <cell r="H1578">
            <v>2659.57</v>
          </cell>
          <cell r="I1578">
            <v>24269.98</v>
          </cell>
        </row>
        <row r="1579">
          <cell r="A1579">
            <v>0</v>
          </cell>
          <cell r="B1579" t="str">
            <v>Volumen Análisis</v>
          </cell>
          <cell r="C1579">
            <v>1</v>
          </cell>
          <cell r="D1579" t="str">
            <v>M3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0</v>
          </cell>
          <cell r="B1580" t="str">
            <v>Materiales y Equipos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 t="str">
            <v>AE004</v>
          </cell>
          <cell r="B1581" t="str">
            <v>Acero Estruc. Grado 40-60, 1" x 20 a 30 pies</v>
          </cell>
          <cell r="D1581" t="str">
            <v>QQ</v>
          </cell>
          <cell r="E1581">
            <v>2796.6101694915255</v>
          </cell>
          <cell r="F1581">
            <v>503.38983050847457</v>
          </cell>
          <cell r="G1581">
            <v>0</v>
          </cell>
          <cell r="H1581">
            <v>0</v>
          </cell>
        </row>
        <row r="1582">
          <cell r="A1582" t="str">
            <v>AE003</v>
          </cell>
          <cell r="B1582" t="str">
            <v>Acero Estruc. Grado 40-60, 3/4" x 20 a 30 pies</v>
          </cell>
          <cell r="C1582">
            <v>1</v>
          </cell>
          <cell r="D1582" t="str">
            <v>QQ</v>
          </cell>
          <cell r="E1582">
            <v>2796.6101694915255</v>
          </cell>
          <cell r="F1582">
            <v>503.38983050847457</v>
          </cell>
          <cell r="G1582">
            <v>0</v>
          </cell>
          <cell r="H1582">
            <v>0</v>
          </cell>
          <cell r="I1582">
            <v>26600.940000000002</v>
          </cell>
        </row>
        <row r="1583">
          <cell r="A1583" t="str">
            <v>AE002</v>
          </cell>
          <cell r="B1583" t="str">
            <v>Acero Estruc. Grado 40-60, 1/2" x 20 a 30 pies</v>
          </cell>
          <cell r="C1583">
            <v>2.1179999999999999</v>
          </cell>
          <cell r="D1583" t="str">
            <v>QQ</v>
          </cell>
          <cell r="E1583">
            <v>2796.6101694915255</v>
          </cell>
          <cell r="F1583">
            <v>503.38983050847457</v>
          </cell>
          <cell r="G1583">
            <v>5923.22</v>
          </cell>
          <cell r="H1583">
            <v>1066.18</v>
          </cell>
          <cell r="I1583">
            <v>0</v>
          </cell>
        </row>
        <row r="1584">
          <cell r="A1584" t="str">
            <v>AE001</v>
          </cell>
          <cell r="B1584" t="str">
            <v>Acero Estruc. Grado 40-60, 3/8" x 20 a 30 pies</v>
          </cell>
          <cell r="C1584">
            <v>0.746</v>
          </cell>
          <cell r="D1584" t="str">
            <v>QQ</v>
          </cell>
          <cell r="E1584">
            <v>2796.6101694915255</v>
          </cell>
          <cell r="F1584">
            <v>503.38983050847457</v>
          </cell>
          <cell r="G1584">
            <v>2086.27</v>
          </cell>
          <cell r="H1584">
            <v>375.53</v>
          </cell>
          <cell r="I1584">
            <v>0</v>
          </cell>
        </row>
        <row r="1585">
          <cell r="A1585" t="str">
            <v>HI002</v>
          </cell>
          <cell r="B1585" t="str">
            <v>Hormigón 210 Kg/cm2 (incluye bomba y colocación)</v>
          </cell>
          <cell r="C1585">
            <v>1.05</v>
          </cell>
          <cell r="D1585" t="str">
            <v>M3</v>
          </cell>
          <cell r="E1585">
            <v>5935.17</v>
          </cell>
          <cell r="F1585">
            <v>1068.3306</v>
          </cell>
          <cell r="G1585">
            <v>6231.93</v>
          </cell>
          <cell r="H1585">
            <v>1121.75</v>
          </cell>
        </row>
        <row r="1586">
          <cell r="A1586" t="str">
            <v>AE016</v>
          </cell>
          <cell r="B1586" t="str">
            <v>Alambre Galvanizado Calibre 18 (Varillas)</v>
          </cell>
          <cell r="C1586">
            <v>5.7279999999999998</v>
          </cell>
          <cell r="D1586" t="str">
            <v>LB</v>
          </cell>
          <cell r="E1586">
            <v>93.220338983050851</v>
          </cell>
          <cell r="F1586">
            <v>16.779661016949152</v>
          </cell>
          <cell r="G1586">
            <v>533.97</v>
          </cell>
          <cell r="H1586">
            <v>96.11</v>
          </cell>
        </row>
        <row r="1587">
          <cell r="A1587" t="str">
            <v>AE002</v>
          </cell>
          <cell r="B1587" t="str">
            <v>Mano de Obra</v>
          </cell>
          <cell r="C1587">
            <v>2.456</v>
          </cell>
          <cell r="D1587">
            <v>0</v>
          </cell>
          <cell r="E1587">
            <v>2796.6101694915255</v>
          </cell>
          <cell r="F1587">
            <v>503.38983050847457</v>
          </cell>
          <cell r="G1587">
            <v>0</v>
          </cell>
          <cell r="H1587">
            <v>0</v>
          </cell>
        </row>
        <row r="1588">
          <cell r="A1588">
            <v>200.05999999999995</v>
          </cell>
          <cell r="B1588" t="str">
            <v>Coloc. acero normal</v>
          </cell>
          <cell r="C1588">
            <v>2.8639999999999999</v>
          </cell>
          <cell r="D1588" t="str">
            <v>QQ</v>
          </cell>
          <cell r="E1588">
            <v>326.47275741487186</v>
          </cell>
          <cell r="F1588">
            <v>0</v>
          </cell>
          <cell r="G1588">
            <v>935.02</v>
          </cell>
          <cell r="H1588">
            <v>0</v>
          </cell>
        </row>
        <row r="1589">
          <cell r="A1589">
            <v>300.20999999999981</v>
          </cell>
          <cell r="B1589" t="str">
            <v>Vigas de carga 0.15m a 0.20m x Altura &lt; 0.40m</v>
          </cell>
          <cell r="C1589">
            <v>12.499999999999998</v>
          </cell>
          <cell r="D1589" t="str">
            <v>ML</v>
          </cell>
          <cell r="E1589">
            <v>472</v>
          </cell>
          <cell r="F1589">
            <v>0</v>
          </cell>
          <cell r="G1589">
            <v>5900</v>
          </cell>
          <cell r="H1589">
            <v>0</v>
          </cell>
        </row>
        <row r="1590">
          <cell r="A1590" t="str">
            <v>AE016</v>
          </cell>
          <cell r="B1590" t="str">
            <v>Total/UND</v>
          </cell>
          <cell r="C1590">
            <v>6.9399999999999995</v>
          </cell>
          <cell r="D1590">
            <v>0</v>
          </cell>
          <cell r="E1590">
            <v>93.220338983050851</v>
          </cell>
          <cell r="F1590">
            <v>16.779661016949152</v>
          </cell>
          <cell r="G1590">
            <v>21610.41</v>
          </cell>
          <cell r="H1590">
            <v>2659.57</v>
          </cell>
          <cell r="I1590">
            <v>24269.98</v>
          </cell>
        </row>
        <row r="1591">
          <cell r="B1591" t="str">
            <v>Mano de Obra</v>
          </cell>
          <cell r="D1591">
            <v>0</v>
          </cell>
          <cell r="G1591">
            <v>0</v>
          </cell>
          <cell r="H1591">
            <v>0</v>
          </cell>
        </row>
        <row r="1592">
          <cell r="A1592" t="str">
            <v>FUN-034</v>
          </cell>
          <cell r="B1592" t="str">
            <v>VIGAS V7Y-T (0.20X0.40)MTS, F'C=210KG/CM2, 7Ø1/2", EST. Ø3/8"@0.18M  (FUNERARIA NUEVA ESPERANZA)</v>
          </cell>
          <cell r="C1592">
            <v>1</v>
          </cell>
          <cell r="D1592" t="str">
            <v>M3</v>
          </cell>
          <cell r="E1592">
            <v>0</v>
          </cell>
          <cell r="F1592">
            <v>0</v>
          </cell>
          <cell r="G1592">
            <v>23185.730000000003</v>
          </cell>
          <cell r="H1592">
            <v>2915.17</v>
          </cell>
          <cell r="I1592">
            <v>26100.9</v>
          </cell>
        </row>
        <row r="1593">
          <cell r="A1593">
            <v>0</v>
          </cell>
          <cell r="B1593" t="str">
            <v>Volumen Análisis</v>
          </cell>
          <cell r="C1593">
            <v>1</v>
          </cell>
          <cell r="D1593" t="str">
            <v>M3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>
            <v>0</v>
          </cell>
          <cell r="B1594" t="str">
            <v>Materiales y Equipos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A1595" t="str">
            <v>AE004</v>
          </cell>
          <cell r="B1595" t="str">
            <v>Acero Estruc. Grado 40-60, 1" x 20 a 30 pies</v>
          </cell>
          <cell r="D1595" t="str">
            <v>QQ</v>
          </cell>
          <cell r="E1595">
            <v>2796.6101694915255</v>
          </cell>
          <cell r="F1595">
            <v>503.38983050847457</v>
          </cell>
          <cell r="G1595">
            <v>0</v>
          </cell>
          <cell r="H1595">
            <v>0</v>
          </cell>
        </row>
        <row r="1596">
          <cell r="A1596" t="str">
            <v>AE003</v>
          </cell>
          <cell r="B1596" t="str">
            <v>Acero Estruc. Grado 40-60, 3/4" x 20 a 30 pies</v>
          </cell>
          <cell r="C1596">
            <v>1</v>
          </cell>
          <cell r="D1596" t="str">
            <v>QQ</v>
          </cell>
          <cell r="E1596">
            <v>2796.6101694915255</v>
          </cell>
          <cell r="F1596">
            <v>503.38983050847457</v>
          </cell>
          <cell r="G1596">
            <v>0</v>
          </cell>
          <cell r="H1596">
            <v>0</v>
          </cell>
          <cell r="I1596">
            <v>25654.710000000003</v>
          </cell>
        </row>
        <row r="1597">
          <cell r="A1597" t="str">
            <v>AE002</v>
          </cell>
          <cell r="B1597" t="str">
            <v>Acero Estruc. Grado 40-60, 1/2" x 20 a 30 pies</v>
          </cell>
          <cell r="C1597">
            <v>2.4529999999999998</v>
          </cell>
          <cell r="D1597" t="str">
            <v>QQ</v>
          </cell>
          <cell r="E1597">
            <v>2796.6101694915255</v>
          </cell>
          <cell r="F1597">
            <v>503.38983050847457</v>
          </cell>
          <cell r="G1597">
            <v>6860.08</v>
          </cell>
          <cell r="H1597">
            <v>1234.82</v>
          </cell>
          <cell r="I1597">
            <v>0</v>
          </cell>
        </row>
        <row r="1598">
          <cell r="A1598" t="str">
            <v>AE001</v>
          </cell>
          <cell r="B1598" t="str">
            <v>Acero Estruc. Grado 40-60, 3/8" x 20 a 30 pies</v>
          </cell>
          <cell r="C1598">
            <v>0.88700000000000001</v>
          </cell>
          <cell r="D1598" t="str">
            <v>QQ</v>
          </cell>
          <cell r="E1598">
            <v>2796.6101694915255</v>
          </cell>
          <cell r="F1598">
            <v>503.38983050847457</v>
          </cell>
          <cell r="G1598">
            <v>2480.59</v>
          </cell>
          <cell r="H1598">
            <v>446.51</v>
          </cell>
          <cell r="I1598">
            <v>0</v>
          </cell>
        </row>
        <row r="1599">
          <cell r="A1599" t="str">
            <v>HI002</v>
          </cell>
          <cell r="B1599" t="str">
            <v>Hormigón 210 Kg/cm2 (incluye bomba y colocación)</v>
          </cell>
          <cell r="C1599">
            <v>1.05</v>
          </cell>
          <cell r="D1599" t="str">
            <v>M3</v>
          </cell>
          <cell r="E1599">
            <v>5935.17</v>
          </cell>
          <cell r="F1599">
            <v>1068.3306</v>
          </cell>
          <cell r="G1599">
            <v>6231.93</v>
          </cell>
          <cell r="H1599">
            <v>1121.75</v>
          </cell>
        </row>
        <row r="1600">
          <cell r="A1600" t="str">
            <v>AE016</v>
          </cell>
          <cell r="B1600" t="str">
            <v>Alambre Galvanizado Calibre 18 (Varillas)</v>
          </cell>
          <cell r="C1600">
            <v>6.68</v>
          </cell>
          <cell r="D1600" t="str">
            <v>LB</v>
          </cell>
          <cell r="E1600">
            <v>93.220338983050851</v>
          </cell>
          <cell r="F1600">
            <v>16.779661016949152</v>
          </cell>
          <cell r="G1600">
            <v>622.71</v>
          </cell>
          <cell r="H1600">
            <v>112.09</v>
          </cell>
        </row>
        <row r="1601">
          <cell r="A1601" t="str">
            <v>AE002</v>
          </cell>
          <cell r="B1601" t="str">
            <v>Mano de Obra</v>
          </cell>
          <cell r="C1601">
            <v>2.1589999999999998</v>
          </cell>
          <cell r="D1601">
            <v>0</v>
          </cell>
          <cell r="E1601">
            <v>2796.6101694915255</v>
          </cell>
          <cell r="F1601">
            <v>503.38983050847457</v>
          </cell>
          <cell r="G1601">
            <v>0</v>
          </cell>
          <cell r="H1601">
            <v>0</v>
          </cell>
        </row>
        <row r="1602">
          <cell r="A1602">
            <v>200.05999999999995</v>
          </cell>
          <cell r="B1602" t="str">
            <v>Coloc. acero normal</v>
          </cell>
          <cell r="C1602">
            <v>3.34</v>
          </cell>
          <cell r="D1602" t="str">
            <v>QQ</v>
          </cell>
          <cell r="E1602">
            <v>326.47275741487186</v>
          </cell>
          <cell r="F1602">
            <v>0</v>
          </cell>
          <cell r="G1602">
            <v>1090.42</v>
          </cell>
          <cell r="H1602">
            <v>0</v>
          </cell>
        </row>
        <row r="1603">
          <cell r="A1603">
            <v>300.20999999999981</v>
          </cell>
          <cell r="B1603" t="str">
            <v>Vigas de carga 0.15m a 0.20m x Altura &lt; 0.40m</v>
          </cell>
          <cell r="C1603">
            <v>12.499999999999998</v>
          </cell>
          <cell r="D1603" t="str">
            <v>ML</v>
          </cell>
          <cell r="E1603">
            <v>472</v>
          </cell>
          <cell r="F1603">
            <v>0</v>
          </cell>
          <cell r="G1603">
            <v>5900</v>
          </cell>
          <cell r="H1603">
            <v>0</v>
          </cell>
        </row>
        <row r="1604">
          <cell r="A1604" t="str">
            <v>AE016</v>
          </cell>
          <cell r="B1604" t="str">
            <v>Total/UND</v>
          </cell>
          <cell r="C1604">
            <v>6.4479999999999995</v>
          </cell>
          <cell r="D1604">
            <v>0</v>
          </cell>
          <cell r="E1604">
            <v>93.220338983050851</v>
          </cell>
          <cell r="F1604">
            <v>16.779661016949152</v>
          </cell>
          <cell r="G1604">
            <v>23185.730000000003</v>
          </cell>
          <cell r="H1604">
            <v>2915.17</v>
          </cell>
          <cell r="I1604">
            <v>26100.9</v>
          </cell>
        </row>
        <row r="1605">
          <cell r="B1605" t="str">
            <v>Mano de Obra</v>
          </cell>
          <cell r="D1605">
            <v>0</v>
          </cell>
          <cell r="G1605">
            <v>0</v>
          </cell>
          <cell r="H1605">
            <v>0</v>
          </cell>
        </row>
        <row r="1606">
          <cell r="A1606" t="str">
            <v>FUN-035</v>
          </cell>
          <cell r="B1606" t="str">
            <v>VIGAS V8Y-T (0.20X0.40)MTS, F'C=210KG/CM2, 7Ø1/2", EST. Ø3/8"@0.20M  (FUNERARIA NUEVA ESPERANZA)</v>
          </cell>
          <cell r="C1606">
            <v>1</v>
          </cell>
          <cell r="D1606" t="str">
            <v>M3</v>
          </cell>
          <cell r="E1606">
            <v>0</v>
          </cell>
          <cell r="F1606">
            <v>0</v>
          </cell>
          <cell r="G1606">
            <v>22778.66</v>
          </cell>
          <cell r="H1606">
            <v>2849.12</v>
          </cell>
          <cell r="I1606">
            <v>25627.78</v>
          </cell>
        </row>
        <row r="1607">
          <cell r="A1607">
            <v>0</v>
          </cell>
          <cell r="B1607" t="str">
            <v>Volumen Análisis</v>
          </cell>
          <cell r="C1607">
            <v>1</v>
          </cell>
          <cell r="D1607" t="str">
            <v>M3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</row>
        <row r="1608">
          <cell r="A1608">
            <v>0</v>
          </cell>
          <cell r="B1608" t="str">
            <v>Materiales y Equipos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A1609" t="str">
            <v>AE004</v>
          </cell>
          <cell r="B1609" t="str">
            <v>Acero Estruc. Grado 40-60, 1" x 20 a 30 pies</v>
          </cell>
          <cell r="D1609" t="str">
            <v>QQ</v>
          </cell>
          <cell r="E1609">
            <v>2796.6101694915255</v>
          </cell>
          <cell r="F1609">
            <v>503.38983050847457</v>
          </cell>
          <cell r="G1609">
            <v>0</v>
          </cell>
          <cell r="H1609">
            <v>0</v>
          </cell>
        </row>
        <row r="1610">
          <cell r="A1610" t="str">
            <v>AE003</v>
          </cell>
          <cell r="B1610" t="str">
            <v>Acero Estruc. Grado 40-60, 3/4" x 20 a 30 pies</v>
          </cell>
          <cell r="C1610">
            <v>1</v>
          </cell>
          <cell r="D1610" t="str">
            <v>QQ</v>
          </cell>
          <cell r="E1610">
            <v>2796.6101694915255</v>
          </cell>
          <cell r="F1610">
            <v>503.38983050847457</v>
          </cell>
          <cell r="G1610">
            <v>0</v>
          </cell>
          <cell r="H1610">
            <v>0</v>
          </cell>
          <cell r="I1610">
            <v>32709.14</v>
          </cell>
        </row>
        <row r="1611">
          <cell r="A1611" t="str">
            <v>AE002</v>
          </cell>
          <cell r="B1611" t="str">
            <v>Acero Estruc. Grado 40-60, 1/2" x 20 a 30 pies</v>
          </cell>
          <cell r="C1611">
            <v>2.4710000000000001</v>
          </cell>
          <cell r="D1611" t="str">
            <v>QQ</v>
          </cell>
          <cell r="E1611">
            <v>2796.6101694915255</v>
          </cell>
          <cell r="F1611">
            <v>503.38983050847457</v>
          </cell>
          <cell r="G1611">
            <v>6910.42</v>
          </cell>
          <cell r="H1611">
            <v>1243.8800000000001</v>
          </cell>
          <cell r="I1611">
            <v>0</v>
          </cell>
        </row>
        <row r="1612">
          <cell r="A1612" t="str">
            <v>AE001</v>
          </cell>
          <cell r="B1612" t="str">
            <v>Acero Estruc. Grado 40-60, 3/8" x 20 a 30 pies</v>
          </cell>
          <cell r="C1612">
            <v>0.746</v>
          </cell>
          <cell r="D1612" t="str">
            <v>QQ</v>
          </cell>
          <cell r="E1612">
            <v>2796.6101694915255</v>
          </cell>
          <cell r="F1612">
            <v>503.38983050847457</v>
          </cell>
          <cell r="G1612">
            <v>2086.27</v>
          </cell>
          <cell r="H1612">
            <v>375.53</v>
          </cell>
          <cell r="I1612">
            <v>0</v>
          </cell>
        </row>
        <row r="1613">
          <cell r="A1613" t="str">
            <v>HI002</v>
          </cell>
          <cell r="B1613" t="str">
            <v>Hormigón 210 Kg/cm2 (incluye bomba y colocación)</v>
          </cell>
          <cell r="C1613">
            <v>1.05</v>
          </cell>
          <cell r="D1613" t="str">
            <v>M3</v>
          </cell>
          <cell r="E1613">
            <v>5935.17</v>
          </cell>
          <cell r="F1613">
            <v>1068.3306</v>
          </cell>
          <cell r="G1613">
            <v>6231.93</v>
          </cell>
          <cell r="H1613">
            <v>1121.75</v>
          </cell>
        </row>
        <row r="1614">
          <cell r="A1614" t="str">
            <v>AE016</v>
          </cell>
          <cell r="B1614" t="str">
            <v>Alambre Galvanizado Calibre 18 (Varillas)</v>
          </cell>
          <cell r="C1614">
            <v>6.4340000000000002</v>
          </cell>
          <cell r="D1614" t="str">
            <v>LB</v>
          </cell>
          <cell r="E1614">
            <v>93.220338983050851</v>
          </cell>
          <cell r="F1614">
            <v>16.779661016949152</v>
          </cell>
          <cell r="G1614">
            <v>599.78</v>
          </cell>
          <cell r="H1614">
            <v>107.96</v>
          </cell>
        </row>
        <row r="1615">
          <cell r="A1615" t="str">
            <v>AE002</v>
          </cell>
          <cell r="B1615" t="str">
            <v>Mano de Obra</v>
          </cell>
          <cell r="C1615">
            <v>1.125</v>
          </cell>
          <cell r="D1615">
            <v>0</v>
          </cell>
          <cell r="E1615">
            <v>2796.6101694915255</v>
          </cell>
          <cell r="F1615">
            <v>503.38983050847457</v>
          </cell>
          <cell r="G1615">
            <v>0</v>
          </cell>
          <cell r="H1615">
            <v>0</v>
          </cell>
        </row>
        <row r="1616">
          <cell r="A1616">
            <v>200.05999999999995</v>
          </cell>
          <cell r="B1616" t="str">
            <v>Coloc. acero normal</v>
          </cell>
          <cell r="C1616">
            <v>3.2170000000000001</v>
          </cell>
          <cell r="D1616" t="str">
            <v>QQ</v>
          </cell>
          <cell r="E1616">
            <v>326.47275741487186</v>
          </cell>
          <cell r="F1616">
            <v>0</v>
          </cell>
          <cell r="G1616">
            <v>1050.26</v>
          </cell>
          <cell r="H1616">
            <v>0</v>
          </cell>
        </row>
        <row r="1617">
          <cell r="A1617">
            <v>300.20999999999981</v>
          </cell>
          <cell r="B1617" t="str">
            <v>Vigas de carga 0.15m a 0.20m x Altura &lt; 0.40m</v>
          </cell>
          <cell r="C1617">
            <v>12.499999999999998</v>
          </cell>
          <cell r="D1617" t="str">
            <v>ML</v>
          </cell>
          <cell r="E1617">
            <v>472</v>
          </cell>
          <cell r="F1617">
            <v>0</v>
          </cell>
          <cell r="G1617">
            <v>5900</v>
          </cell>
          <cell r="H1617">
            <v>0</v>
          </cell>
        </row>
        <row r="1618">
          <cell r="A1618" t="str">
            <v>AE016</v>
          </cell>
          <cell r="B1618" t="str">
            <v>Total/UND</v>
          </cell>
          <cell r="C1618">
            <v>10.116000000000001</v>
          </cell>
          <cell r="D1618">
            <v>0</v>
          </cell>
          <cell r="E1618">
            <v>93.220338983050851</v>
          </cell>
          <cell r="F1618">
            <v>16.779661016949152</v>
          </cell>
          <cell r="G1618">
            <v>22778.66</v>
          </cell>
          <cell r="H1618">
            <v>2849.12</v>
          </cell>
          <cell r="I1618">
            <v>25627.78</v>
          </cell>
        </row>
        <row r="1619">
          <cell r="B1619" t="str">
            <v>Mano de Obra</v>
          </cell>
          <cell r="D1619">
            <v>0</v>
          </cell>
          <cell r="G1619">
            <v>0</v>
          </cell>
          <cell r="H1619">
            <v>0</v>
          </cell>
        </row>
        <row r="1620">
          <cell r="A1620" t="str">
            <v>FUN-036</v>
          </cell>
          <cell r="B1620" t="str">
            <v>VIGAS V9Y-T (0.20X0.40)MTS, F'C=210KG/CM2, 7Ø1/2", EST. Ø3/8"@0.20M  (FUNERARIA NUEVA ESPERANZA)</v>
          </cell>
          <cell r="C1620">
            <v>1</v>
          </cell>
          <cell r="D1620" t="str">
            <v>M3</v>
          </cell>
          <cell r="E1620">
            <v>0</v>
          </cell>
          <cell r="F1620">
            <v>0</v>
          </cell>
          <cell r="G1620">
            <v>22778.66</v>
          </cell>
          <cell r="H1620">
            <v>2849.12</v>
          </cell>
          <cell r="I1620">
            <v>25627.78</v>
          </cell>
        </row>
        <row r="1621">
          <cell r="A1621">
            <v>0</v>
          </cell>
          <cell r="B1621" t="str">
            <v>Volumen Análisis</v>
          </cell>
          <cell r="C1621">
            <v>1</v>
          </cell>
          <cell r="D1621" t="str">
            <v>M3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0</v>
          </cell>
          <cell r="B1622" t="str">
            <v>Materiales y Equipos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 t="str">
            <v>AE004</v>
          </cell>
          <cell r="B1623" t="str">
            <v>Acero Estruc. Grado 40-60, 1" x 20 a 30 pies</v>
          </cell>
          <cell r="D1623" t="str">
            <v>QQ</v>
          </cell>
          <cell r="E1623">
            <v>2796.6101694915255</v>
          </cell>
          <cell r="F1623">
            <v>503.38983050847457</v>
          </cell>
          <cell r="G1623">
            <v>0</v>
          </cell>
          <cell r="H1623">
            <v>0</v>
          </cell>
        </row>
        <row r="1624">
          <cell r="A1624" t="str">
            <v>AE003</v>
          </cell>
          <cell r="B1624" t="str">
            <v>Acero Estruc. Grado 40-60, 3/4" x 20 a 30 pies</v>
          </cell>
          <cell r="C1624">
            <v>1</v>
          </cell>
          <cell r="D1624" t="str">
            <v>QQ</v>
          </cell>
          <cell r="E1624">
            <v>2796.6101694915255</v>
          </cell>
          <cell r="F1624">
            <v>503.38983050847457</v>
          </cell>
          <cell r="G1624">
            <v>0</v>
          </cell>
          <cell r="H1624">
            <v>0</v>
          </cell>
          <cell r="I1624">
            <v>32709.14</v>
          </cell>
        </row>
        <row r="1625">
          <cell r="A1625" t="str">
            <v>AE002</v>
          </cell>
          <cell r="B1625" t="str">
            <v>Acero Estruc. Grado 40-60, 1/2" x 20 a 30 pies</v>
          </cell>
          <cell r="C1625">
            <v>2.4710000000000001</v>
          </cell>
          <cell r="D1625" t="str">
            <v>QQ</v>
          </cell>
          <cell r="E1625">
            <v>2796.6101694915255</v>
          </cell>
          <cell r="F1625">
            <v>503.38983050847457</v>
          </cell>
          <cell r="G1625">
            <v>6910.42</v>
          </cell>
          <cell r="H1625">
            <v>1243.8800000000001</v>
          </cell>
          <cell r="I1625">
            <v>0</v>
          </cell>
        </row>
        <row r="1626">
          <cell r="A1626" t="str">
            <v>AE001</v>
          </cell>
          <cell r="B1626" t="str">
            <v>Acero Estruc. Grado 40-60, 3/8" x 20 a 30 pies</v>
          </cell>
          <cell r="C1626">
            <v>0.746</v>
          </cell>
          <cell r="D1626" t="str">
            <v>QQ</v>
          </cell>
          <cell r="E1626">
            <v>2796.6101694915255</v>
          </cell>
          <cell r="F1626">
            <v>503.38983050847457</v>
          </cell>
          <cell r="G1626">
            <v>2086.27</v>
          </cell>
          <cell r="H1626">
            <v>375.53</v>
          </cell>
          <cell r="I1626">
            <v>0</v>
          </cell>
        </row>
        <row r="1627">
          <cell r="A1627" t="str">
            <v>HI002</v>
          </cell>
          <cell r="B1627" t="str">
            <v>Hormigón 210 Kg/cm2 (incluye bomba y colocación)</v>
          </cell>
          <cell r="C1627">
            <v>1.05</v>
          </cell>
          <cell r="D1627" t="str">
            <v>M3</v>
          </cell>
          <cell r="E1627">
            <v>5935.17</v>
          </cell>
          <cell r="F1627">
            <v>1068.3306</v>
          </cell>
          <cell r="G1627">
            <v>6231.93</v>
          </cell>
          <cell r="H1627">
            <v>1121.75</v>
          </cell>
        </row>
        <row r="1628">
          <cell r="A1628" t="str">
            <v>AE016</v>
          </cell>
          <cell r="B1628" t="str">
            <v>Alambre Galvanizado Calibre 18 (Varillas)</v>
          </cell>
          <cell r="C1628">
            <v>6.4340000000000002</v>
          </cell>
          <cell r="D1628" t="str">
            <v>LB</v>
          </cell>
          <cell r="E1628">
            <v>93.220338983050851</v>
          </cell>
          <cell r="F1628">
            <v>16.779661016949152</v>
          </cell>
          <cell r="G1628">
            <v>599.78</v>
          </cell>
          <cell r="H1628">
            <v>107.96</v>
          </cell>
        </row>
        <row r="1629">
          <cell r="A1629" t="str">
            <v>AE002</v>
          </cell>
          <cell r="B1629" t="str">
            <v>Mano de Obra</v>
          </cell>
          <cell r="C1629">
            <v>1.125</v>
          </cell>
          <cell r="D1629">
            <v>0</v>
          </cell>
          <cell r="E1629">
            <v>2796.6101694915255</v>
          </cell>
          <cell r="F1629">
            <v>503.38983050847457</v>
          </cell>
          <cell r="G1629">
            <v>0</v>
          </cell>
          <cell r="H1629">
            <v>0</v>
          </cell>
        </row>
        <row r="1630">
          <cell r="A1630">
            <v>200.05999999999995</v>
          </cell>
          <cell r="B1630" t="str">
            <v>Coloc. acero normal</v>
          </cell>
          <cell r="C1630">
            <v>3.2170000000000001</v>
          </cell>
          <cell r="D1630" t="str">
            <v>QQ</v>
          </cell>
          <cell r="E1630">
            <v>326.47275741487186</v>
          </cell>
          <cell r="F1630">
            <v>0</v>
          </cell>
          <cell r="G1630">
            <v>1050.26</v>
          </cell>
          <cell r="H1630">
            <v>0</v>
          </cell>
        </row>
        <row r="1631">
          <cell r="A1631">
            <v>300.20999999999981</v>
          </cell>
          <cell r="B1631" t="str">
            <v>Vigas de carga 0.15m a 0.20m x Altura &lt; 0.40m</v>
          </cell>
          <cell r="C1631">
            <v>12.499999999999998</v>
          </cell>
          <cell r="D1631" t="str">
            <v>ML</v>
          </cell>
          <cell r="E1631">
            <v>472</v>
          </cell>
          <cell r="F1631">
            <v>0</v>
          </cell>
          <cell r="G1631">
            <v>5900</v>
          </cell>
          <cell r="H1631">
            <v>0</v>
          </cell>
        </row>
        <row r="1632">
          <cell r="A1632" t="str">
            <v>AE016</v>
          </cell>
          <cell r="B1632" t="str">
            <v>Total/UND</v>
          </cell>
          <cell r="C1632">
            <v>10.116000000000001</v>
          </cell>
          <cell r="D1632">
            <v>0</v>
          </cell>
          <cell r="E1632">
            <v>93.220338983050851</v>
          </cell>
          <cell r="F1632">
            <v>16.779661016949152</v>
          </cell>
          <cell r="G1632">
            <v>22778.66</v>
          </cell>
          <cell r="H1632">
            <v>2849.12</v>
          </cell>
          <cell r="I1632">
            <v>25627.78</v>
          </cell>
        </row>
        <row r="1633">
          <cell r="B1633" t="str">
            <v>Mano de Obra</v>
          </cell>
          <cell r="D1633">
            <v>0</v>
          </cell>
          <cell r="G1633">
            <v>0</v>
          </cell>
          <cell r="H1633">
            <v>0</v>
          </cell>
        </row>
        <row r="1634">
          <cell r="A1634" t="str">
            <v>FUN-037</v>
          </cell>
          <cell r="B1634" t="str">
            <v>VIGAS V10Y-T (0.20X0.40)MTS, F'C=210KG/CM2, 7Ø1/2", EST. Ø3/8"@0.18M  (FUNERARIA NUEVA ESPERANZA)</v>
          </cell>
          <cell r="C1634">
            <v>1</v>
          </cell>
          <cell r="D1634" t="str">
            <v>M3</v>
          </cell>
          <cell r="E1634">
            <v>0</v>
          </cell>
          <cell r="F1634">
            <v>0</v>
          </cell>
          <cell r="G1634">
            <v>23271.79</v>
          </cell>
          <cell r="H1634">
            <v>2929.12</v>
          </cell>
          <cell r="I1634">
            <v>26200.91</v>
          </cell>
        </row>
        <row r="1635">
          <cell r="A1635">
            <v>0</v>
          </cell>
          <cell r="B1635" t="str">
            <v>Volumen Análisis</v>
          </cell>
          <cell r="C1635">
            <v>1</v>
          </cell>
          <cell r="D1635" t="str">
            <v>M3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</row>
        <row r="1636">
          <cell r="A1636">
            <v>0</v>
          </cell>
          <cell r="B1636" t="str">
            <v>Materiales y Equipos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</row>
        <row r="1637">
          <cell r="A1637" t="str">
            <v>AE004</v>
          </cell>
          <cell r="B1637" t="str">
            <v>Acero Estruc. Grado 40-60, 1" x 20 a 30 pies</v>
          </cell>
          <cell r="D1637" t="str">
            <v>QQ</v>
          </cell>
          <cell r="E1637">
            <v>2796.6101694915255</v>
          </cell>
          <cell r="F1637">
            <v>503.38983050847457</v>
          </cell>
          <cell r="G1637">
            <v>0</v>
          </cell>
          <cell r="H1637">
            <v>0</v>
          </cell>
        </row>
        <row r="1638">
          <cell r="A1638" t="str">
            <v>AE003</v>
          </cell>
          <cell r="B1638" t="str">
            <v>Acero Estruc. Grado 40-60, 3/4" x 20 a 30 pies</v>
          </cell>
          <cell r="C1638">
            <v>1</v>
          </cell>
          <cell r="D1638" t="str">
            <v>QQ</v>
          </cell>
          <cell r="E1638">
            <v>2796.6101694915255</v>
          </cell>
          <cell r="F1638">
            <v>503.38983050847457</v>
          </cell>
          <cell r="G1638">
            <v>0</v>
          </cell>
          <cell r="H1638">
            <v>0</v>
          </cell>
          <cell r="I1638">
            <v>40635.97</v>
          </cell>
        </row>
        <row r="1639">
          <cell r="A1639" t="str">
            <v>AE002</v>
          </cell>
          <cell r="B1639" t="str">
            <v>Acero Estruc. Grado 40-60, 1/2" x 20 a 30 pies</v>
          </cell>
          <cell r="C1639">
            <v>2.4710000000000001</v>
          </cell>
          <cell r="D1639" t="str">
            <v>QQ</v>
          </cell>
          <cell r="E1639">
            <v>2796.6101694915255</v>
          </cell>
          <cell r="F1639">
            <v>503.38983050847457</v>
          </cell>
          <cell r="G1639">
            <v>6910.42</v>
          </cell>
          <cell r="H1639">
            <v>1243.8800000000001</v>
          </cell>
          <cell r="I1639">
            <v>0</v>
          </cell>
        </row>
        <row r="1640">
          <cell r="A1640" t="str">
            <v>AE001</v>
          </cell>
          <cell r="B1640" t="str">
            <v>Acero Estruc. Grado 40-60, 3/8" x 20 a 30 pies</v>
          </cell>
          <cell r="C1640">
            <v>0.89500000000000002</v>
          </cell>
          <cell r="D1640" t="str">
            <v>QQ</v>
          </cell>
          <cell r="E1640">
            <v>2796.6101694915255</v>
          </cell>
          <cell r="F1640">
            <v>503.38983050847457</v>
          </cell>
          <cell r="G1640">
            <v>2502.9699999999998</v>
          </cell>
          <cell r="H1640">
            <v>450.53</v>
          </cell>
          <cell r="I1640">
            <v>0</v>
          </cell>
        </row>
        <row r="1641">
          <cell r="A1641" t="str">
            <v>HI002</v>
          </cell>
          <cell r="B1641" t="str">
            <v>Hormigón 210 Kg/cm2 (incluye bomba y colocación)</v>
          </cell>
          <cell r="C1641">
            <v>1.05</v>
          </cell>
          <cell r="D1641" t="str">
            <v>M3</v>
          </cell>
          <cell r="E1641">
            <v>5935.17</v>
          </cell>
          <cell r="F1641">
            <v>1068.3306</v>
          </cell>
          <cell r="G1641">
            <v>6231.93</v>
          </cell>
          <cell r="H1641">
            <v>1121.75</v>
          </cell>
        </row>
        <row r="1642">
          <cell r="A1642" t="str">
            <v>AE016</v>
          </cell>
          <cell r="B1642" t="str">
            <v>Alambre Galvanizado Calibre 18 (Varillas)</v>
          </cell>
          <cell r="C1642">
            <v>6.7320000000000002</v>
          </cell>
          <cell r="D1642" t="str">
            <v>LB</v>
          </cell>
          <cell r="E1642">
            <v>93.220338983050851</v>
          </cell>
          <cell r="F1642">
            <v>16.779661016949152</v>
          </cell>
          <cell r="G1642">
            <v>627.55999999999995</v>
          </cell>
          <cell r="H1642">
            <v>112.96</v>
          </cell>
        </row>
        <row r="1643">
          <cell r="A1643" t="str">
            <v>AE002</v>
          </cell>
          <cell r="B1643" t="str">
            <v>Mano de Obra</v>
          </cell>
          <cell r="C1643">
            <v>0.752</v>
          </cell>
          <cell r="D1643">
            <v>0</v>
          </cell>
          <cell r="E1643">
            <v>2796.6101694915255</v>
          </cell>
          <cell r="F1643">
            <v>503.38983050847457</v>
          </cell>
          <cell r="G1643">
            <v>0</v>
          </cell>
          <cell r="H1643">
            <v>0</v>
          </cell>
        </row>
        <row r="1644">
          <cell r="A1644">
            <v>200.05999999999995</v>
          </cell>
          <cell r="B1644" t="str">
            <v>Coloc. acero normal</v>
          </cell>
          <cell r="C1644">
            <v>3.3660000000000001</v>
          </cell>
          <cell r="D1644" t="str">
            <v>QQ</v>
          </cell>
          <cell r="E1644">
            <v>326.47275741487186</v>
          </cell>
          <cell r="F1644">
            <v>0</v>
          </cell>
          <cell r="G1644">
            <v>1098.9100000000001</v>
          </cell>
          <cell r="H1644">
            <v>0</v>
          </cell>
        </row>
        <row r="1645">
          <cell r="A1645">
            <v>300.20999999999981</v>
          </cell>
          <cell r="B1645" t="str">
            <v>Vigas de carga 0.15m a 0.20m x Altura &lt; 0.40m</v>
          </cell>
          <cell r="C1645">
            <v>12.499999999999998</v>
          </cell>
          <cell r="D1645" t="str">
            <v>ML</v>
          </cell>
          <cell r="E1645">
            <v>472</v>
          </cell>
          <cell r="F1645">
            <v>0</v>
          </cell>
          <cell r="G1645">
            <v>5900</v>
          </cell>
          <cell r="H1645">
            <v>0</v>
          </cell>
        </row>
        <row r="1646">
          <cell r="A1646" t="str">
            <v>AE016</v>
          </cell>
          <cell r="B1646" t="str">
            <v>Total/UND</v>
          </cell>
          <cell r="C1646">
            <v>15.342000000000001</v>
          </cell>
          <cell r="D1646">
            <v>0</v>
          </cell>
          <cell r="E1646">
            <v>93.220338983050851</v>
          </cell>
          <cell r="F1646">
            <v>16.779661016949152</v>
          </cell>
          <cell r="G1646">
            <v>23271.79</v>
          </cell>
          <cell r="H1646">
            <v>2929.12</v>
          </cell>
          <cell r="I1646">
            <v>26200.91</v>
          </cell>
        </row>
        <row r="1647">
          <cell r="B1647" t="str">
            <v>Mano de Obra</v>
          </cell>
          <cell r="D1647">
            <v>0</v>
          </cell>
          <cell r="G1647">
            <v>0</v>
          </cell>
          <cell r="H1647">
            <v>0</v>
          </cell>
        </row>
        <row r="1648">
          <cell r="A1648" t="str">
            <v>FUN-038</v>
          </cell>
          <cell r="B1648" t="str">
            <v>VIGAS V11Y-T (0.20X0.40)MTS, F'C=210KG/CM2, 5Ø1/2", ADIC. EN APOYOS 2Ø3/8" EST. Ø3/8"@0.20  (FUNERARIA NUEVA ESPERANZA)</v>
          </cell>
          <cell r="C1648">
            <v>1</v>
          </cell>
          <cell r="D1648" t="str">
            <v>M3</v>
          </cell>
          <cell r="E1648">
            <v>0</v>
          </cell>
          <cell r="F1648">
            <v>0</v>
          </cell>
          <cell r="G1648">
            <v>20634.099999999999</v>
          </cell>
          <cell r="H1648">
            <v>2501.17</v>
          </cell>
          <cell r="I1648">
            <v>23135.269999999997</v>
          </cell>
        </row>
        <row r="1649">
          <cell r="A1649">
            <v>0</v>
          </cell>
          <cell r="B1649" t="str">
            <v>Volumen Análisis</v>
          </cell>
          <cell r="C1649">
            <v>1</v>
          </cell>
          <cell r="D1649" t="str">
            <v>M3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</row>
        <row r="1650">
          <cell r="A1650">
            <v>0</v>
          </cell>
          <cell r="B1650" t="str">
            <v>Materiales y Equipos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 t="str">
            <v>AE004</v>
          </cell>
          <cell r="B1651" t="str">
            <v>Acero Estruc. Grado 40-60, 1" x 20 a 30 pies</v>
          </cell>
          <cell r="D1651" t="str">
            <v>QQ</v>
          </cell>
          <cell r="E1651">
            <v>2796.6101694915255</v>
          </cell>
          <cell r="F1651">
            <v>503.38983050847457</v>
          </cell>
          <cell r="G1651">
            <v>0</v>
          </cell>
          <cell r="H1651">
            <v>0</v>
          </cell>
        </row>
        <row r="1652">
          <cell r="A1652" t="str">
            <v>AE003</v>
          </cell>
          <cell r="B1652" t="str">
            <v>Acero Estruc. Grado 40-60, 3/4" x 20 a 30 pies</v>
          </cell>
          <cell r="C1652">
            <v>1</v>
          </cell>
          <cell r="D1652" t="str">
            <v>QQ</v>
          </cell>
          <cell r="E1652">
            <v>2796.6101694915255</v>
          </cell>
          <cell r="F1652">
            <v>503.38983050847457</v>
          </cell>
          <cell r="G1652">
            <v>0</v>
          </cell>
          <cell r="H1652">
            <v>0</v>
          </cell>
          <cell r="I1652">
            <v>31548.37</v>
          </cell>
        </row>
        <row r="1653">
          <cell r="A1653" t="str">
            <v>AE002</v>
          </cell>
          <cell r="B1653" t="str">
            <v>Acero Estruc. Grado 40-60, 1/2" x 20 a 30 pies</v>
          </cell>
          <cell r="C1653">
            <v>1.5780000000000001</v>
          </cell>
          <cell r="D1653" t="str">
            <v>QQ</v>
          </cell>
          <cell r="E1653">
            <v>2796.6101694915255</v>
          </cell>
          <cell r="F1653">
            <v>503.38983050847457</v>
          </cell>
          <cell r="G1653">
            <v>4413.05</v>
          </cell>
          <cell r="H1653">
            <v>794.35</v>
          </cell>
          <cell r="I1653">
            <v>0</v>
          </cell>
        </row>
        <row r="1654">
          <cell r="A1654" t="str">
            <v>AE001</v>
          </cell>
          <cell r="B1654" t="str">
            <v>Acero Estruc. Grado 40-60, 3/8" x 20 a 30 pies</v>
          </cell>
          <cell r="C1654">
            <v>0.99099999999999999</v>
          </cell>
          <cell r="D1654" t="str">
            <v>QQ</v>
          </cell>
          <cell r="E1654">
            <v>2796.6101694915255</v>
          </cell>
          <cell r="F1654">
            <v>503.38983050847457</v>
          </cell>
          <cell r="G1654">
            <v>2771.44</v>
          </cell>
          <cell r="H1654">
            <v>498.86</v>
          </cell>
          <cell r="I1654">
            <v>0</v>
          </cell>
        </row>
        <row r="1655">
          <cell r="A1655" t="str">
            <v>HI002</v>
          </cell>
          <cell r="B1655" t="str">
            <v>Hormigón 210 Kg/cm2 (incluye bomba y colocación)</v>
          </cell>
          <cell r="C1655">
            <v>1.05</v>
          </cell>
          <cell r="D1655" t="str">
            <v>M3</v>
          </cell>
          <cell r="E1655">
            <v>5935.17</v>
          </cell>
          <cell r="F1655">
            <v>1068.3306</v>
          </cell>
          <cell r="G1655">
            <v>6231.93</v>
          </cell>
          <cell r="H1655">
            <v>1121.75</v>
          </cell>
        </row>
        <row r="1656">
          <cell r="A1656" t="str">
            <v>AE016</v>
          </cell>
          <cell r="B1656" t="str">
            <v>Alambre Galvanizado Calibre 18 (Varillas)</v>
          </cell>
          <cell r="C1656">
            <v>5.1379999999999999</v>
          </cell>
          <cell r="D1656" t="str">
            <v>LB</v>
          </cell>
          <cell r="E1656">
            <v>93.220338983050851</v>
          </cell>
          <cell r="F1656">
            <v>16.779661016949152</v>
          </cell>
          <cell r="G1656">
            <v>478.97</v>
          </cell>
          <cell r="H1656">
            <v>86.21</v>
          </cell>
        </row>
        <row r="1657">
          <cell r="A1657" t="str">
            <v>AE002</v>
          </cell>
          <cell r="B1657" t="str">
            <v>Mano de Obra</v>
          </cell>
          <cell r="D1657">
            <v>0</v>
          </cell>
          <cell r="E1657">
            <v>2796.6101694915255</v>
          </cell>
          <cell r="F1657">
            <v>503.38983050847457</v>
          </cell>
          <cell r="G1657">
            <v>0</v>
          </cell>
          <cell r="H1657">
            <v>0</v>
          </cell>
        </row>
        <row r="1658">
          <cell r="A1658">
            <v>200.05999999999995</v>
          </cell>
          <cell r="B1658" t="str">
            <v>Coloc. acero normal</v>
          </cell>
          <cell r="C1658">
            <v>2.569</v>
          </cell>
          <cell r="D1658" t="str">
            <v>QQ</v>
          </cell>
          <cell r="E1658">
            <v>326.47275741487186</v>
          </cell>
          <cell r="F1658">
            <v>0</v>
          </cell>
          <cell r="G1658">
            <v>838.71</v>
          </cell>
          <cell r="H1658">
            <v>0</v>
          </cell>
        </row>
        <row r="1659">
          <cell r="A1659">
            <v>300.20999999999981</v>
          </cell>
          <cell r="B1659" t="str">
            <v>Vigas de carga 0.15m a 0.20m x Altura &lt; 0.40m</v>
          </cell>
          <cell r="C1659">
            <v>12.499999999999998</v>
          </cell>
          <cell r="D1659" t="str">
            <v>ML</v>
          </cell>
          <cell r="E1659">
            <v>472</v>
          </cell>
          <cell r="F1659">
            <v>0</v>
          </cell>
          <cell r="G1659">
            <v>5900</v>
          </cell>
          <cell r="H1659">
            <v>0</v>
          </cell>
        </row>
        <row r="1660">
          <cell r="A1660" t="str">
            <v>AE016</v>
          </cell>
          <cell r="B1660" t="str">
            <v>Total/UND</v>
          </cell>
          <cell r="C1660">
            <v>10.125999999999999</v>
          </cell>
          <cell r="D1660">
            <v>0</v>
          </cell>
          <cell r="E1660">
            <v>93.220338983050851</v>
          </cell>
          <cell r="F1660">
            <v>16.779661016949152</v>
          </cell>
          <cell r="G1660">
            <v>20634.099999999999</v>
          </cell>
          <cell r="H1660">
            <v>2501.17</v>
          </cell>
          <cell r="I1660">
            <v>23135.269999999997</v>
          </cell>
        </row>
        <row r="1661">
          <cell r="B1661" t="str">
            <v>Mano de Obra</v>
          </cell>
          <cell r="D1661">
            <v>0</v>
          </cell>
          <cell r="G1661">
            <v>0</v>
          </cell>
          <cell r="H1661">
            <v>0</v>
          </cell>
        </row>
        <row r="1662">
          <cell r="A1662" t="str">
            <v>FUN-039</v>
          </cell>
          <cell r="B1662" t="str">
            <v>VIGAS VA1Y-T (0.20X0.40)MTS, F'C=210KG/CM2, 4Ø3/4"+3Ø1/2", ADIC. EN APOYOS 2Ø1/2" EST. Ø3/8"@0.20   (FUNERARIA NUEVA ESPERANZA)</v>
          </cell>
          <cell r="C1662">
            <v>1</v>
          </cell>
          <cell r="D1662" t="str">
            <v>M3</v>
          </cell>
          <cell r="E1662">
            <v>0</v>
          </cell>
          <cell r="F1662">
            <v>0</v>
          </cell>
          <cell r="G1662">
            <v>30350.86</v>
          </cell>
          <cell r="H1662">
            <v>4077.6499999999996</v>
          </cell>
          <cell r="I1662">
            <v>34428.51</v>
          </cell>
        </row>
        <row r="1663">
          <cell r="A1663">
            <v>0</v>
          </cell>
          <cell r="B1663" t="str">
            <v>Volumen Análisis</v>
          </cell>
          <cell r="C1663">
            <v>1</v>
          </cell>
          <cell r="D1663" t="str">
            <v>M3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</row>
        <row r="1664">
          <cell r="A1664">
            <v>0</v>
          </cell>
          <cell r="B1664" t="str">
            <v>Materiales y Equipos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 t="str">
            <v>AE004</v>
          </cell>
          <cell r="B1665" t="str">
            <v>Acero Estruc. Grado 40-60, 1" x 20 a 30 pies</v>
          </cell>
          <cell r="D1665" t="str">
            <v>QQ</v>
          </cell>
          <cell r="E1665">
            <v>2796.6101694915255</v>
          </cell>
          <cell r="F1665">
            <v>503.38983050847457</v>
          </cell>
          <cell r="G1665">
            <v>0</v>
          </cell>
          <cell r="H1665">
            <v>0</v>
          </cell>
        </row>
        <row r="1666">
          <cell r="A1666" t="str">
            <v>AE003</v>
          </cell>
          <cell r="B1666" t="str">
            <v>Acero Estruc. Grado 40-60, 3/4" x 20 a 30 pies</v>
          </cell>
          <cell r="C1666">
            <v>2.964</v>
          </cell>
          <cell r="D1666" t="str">
            <v>QQ</v>
          </cell>
          <cell r="E1666">
            <v>2796.6101694915255</v>
          </cell>
          <cell r="F1666">
            <v>503.38983050847457</v>
          </cell>
          <cell r="G1666">
            <v>8289.15</v>
          </cell>
          <cell r="H1666">
            <v>1492.05</v>
          </cell>
          <cell r="I1666">
            <v>40635.97</v>
          </cell>
        </row>
        <row r="1667">
          <cell r="A1667" t="str">
            <v>AE002</v>
          </cell>
          <cell r="B1667" t="str">
            <v>Acero Estruc. Grado 40-60, 1/2" x 20 a 30 pies</v>
          </cell>
          <cell r="C1667">
            <v>1.3009999999999999</v>
          </cell>
          <cell r="D1667" t="str">
            <v>QQ</v>
          </cell>
          <cell r="E1667">
            <v>2796.6101694915255</v>
          </cell>
          <cell r="F1667">
            <v>503.38983050847457</v>
          </cell>
          <cell r="G1667">
            <v>3638.39</v>
          </cell>
          <cell r="H1667">
            <v>654.91</v>
          </cell>
          <cell r="I1667">
            <v>0</v>
          </cell>
        </row>
        <row r="1668">
          <cell r="A1668" t="str">
            <v>AE001</v>
          </cell>
          <cell r="B1668" t="str">
            <v>Acero Estruc. Grado 40-60, 3/8" x 20 a 30 pies</v>
          </cell>
          <cell r="C1668">
            <v>1.24</v>
          </cell>
          <cell r="D1668" t="str">
            <v>QQ</v>
          </cell>
          <cell r="E1668">
            <v>2796.6101694915255</v>
          </cell>
          <cell r="F1668">
            <v>503.38983050847457</v>
          </cell>
          <cell r="G1668">
            <v>3467.8</v>
          </cell>
          <cell r="H1668">
            <v>624.20000000000005</v>
          </cell>
          <cell r="I1668">
            <v>0</v>
          </cell>
        </row>
        <row r="1669">
          <cell r="A1669" t="str">
            <v>HI002</v>
          </cell>
          <cell r="B1669" t="str">
            <v>Hormigón 210 Kg/cm2 (incluye bomba y colocación)</v>
          </cell>
          <cell r="C1669">
            <v>1.05</v>
          </cell>
          <cell r="D1669" t="str">
            <v>M3</v>
          </cell>
          <cell r="E1669">
            <v>5935.17</v>
          </cell>
          <cell r="F1669">
            <v>1068.3306</v>
          </cell>
          <cell r="G1669">
            <v>6231.93</v>
          </cell>
          <cell r="H1669">
            <v>1121.75</v>
          </cell>
        </row>
        <row r="1670">
          <cell r="A1670" t="str">
            <v>AE016</v>
          </cell>
          <cell r="B1670" t="str">
            <v>Alambre Galvanizado Calibre 18 (Varillas)</v>
          </cell>
          <cell r="C1670">
            <v>11.01</v>
          </cell>
          <cell r="D1670" t="str">
            <v>LB</v>
          </cell>
          <cell r="E1670">
            <v>93.220338983050851</v>
          </cell>
          <cell r="F1670">
            <v>16.779661016949152</v>
          </cell>
          <cell r="G1670">
            <v>1026.3599999999999</v>
          </cell>
          <cell r="H1670">
            <v>184.74</v>
          </cell>
        </row>
        <row r="1671">
          <cell r="A1671" t="str">
            <v>AE002</v>
          </cell>
          <cell r="B1671" t="str">
            <v>Mano de Obra</v>
          </cell>
          <cell r="C1671">
            <v>0.752</v>
          </cell>
          <cell r="D1671">
            <v>0</v>
          </cell>
          <cell r="E1671">
            <v>2796.6101694915255</v>
          </cell>
          <cell r="F1671">
            <v>503.38983050847457</v>
          </cell>
          <cell r="G1671">
            <v>0</v>
          </cell>
          <cell r="H1671">
            <v>0</v>
          </cell>
        </row>
        <row r="1672">
          <cell r="A1672">
            <v>200.05999999999995</v>
          </cell>
          <cell r="B1672" t="str">
            <v>Coloc. acero normal</v>
          </cell>
          <cell r="C1672">
            <v>5.5049999999999999</v>
          </cell>
          <cell r="D1672" t="str">
            <v>QQ</v>
          </cell>
          <cell r="E1672">
            <v>326.47275741487186</v>
          </cell>
          <cell r="F1672">
            <v>0</v>
          </cell>
          <cell r="G1672">
            <v>1797.23</v>
          </cell>
          <cell r="H1672">
            <v>0</v>
          </cell>
        </row>
        <row r="1673">
          <cell r="A1673">
            <v>300.20999999999981</v>
          </cell>
          <cell r="B1673" t="str">
            <v>Vigas de carga 0.15m a 0.20m x Altura &lt; 0.40m</v>
          </cell>
          <cell r="C1673">
            <v>12.499999999999998</v>
          </cell>
          <cell r="D1673" t="str">
            <v>ML</v>
          </cell>
          <cell r="E1673">
            <v>472</v>
          </cell>
          <cell r="F1673">
            <v>0</v>
          </cell>
          <cell r="G1673">
            <v>5900</v>
          </cell>
          <cell r="H1673">
            <v>0</v>
          </cell>
        </row>
        <row r="1674">
          <cell r="A1674" t="str">
            <v>AE016</v>
          </cell>
          <cell r="B1674" t="str">
            <v>Total/UND</v>
          </cell>
          <cell r="C1674">
            <v>15.342000000000001</v>
          </cell>
          <cell r="D1674">
            <v>0</v>
          </cell>
          <cell r="E1674">
            <v>93.220338983050851</v>
          </cell>
          <cell r="F1674">
            <v>16.779661016949152</v>
          </cell>
          <cell r="G1674">
            <v>30350.86</v>
          </cell>
          <cell r="H1674">
            <v>4077.6499999999996</v>
          </cell>
          <cell r="I1674">
            <v>34428.51</v>
          </cell>
        </row>
        <row r="1675">
          <cell r="B1675" t="str">
            <v>Mano de Obra</v>
          </cell>
          <cell r="D1675">
            <v>0</v>
          </cell>
          <cell r="G1675">
            <v>0</v>
          </cell>
          <cell r="H1675">
            <v>0</v>
          </cell>
        </row>
        <row r="1676">
          <cell r="A1676" t="str">
            <v>FUN-040</v>
          </cell>
          <cell r="B1676" t="str">
            <v>VIGAS VA2Y-T (0.20X0.40)MTS, F'C=210KG/CM2, 7Ø1/2", ADIC. EN APOYOS 2Ø1/2" EST. Ø3/8"@0.18 (FUNERARIA NUEVA ESPERANZA)</v>
          </cell>
          <cell r="C1676">
            <v>1</v>
          </cell>
          <cell r="D1676" t="str">
            <v>M3</v>
          </cell>
          <cell r="E1676">
            <v>0</v>
          </cell>
          <cell r="F1676">
            <v>0</v>
          </cell>
          <cell r="G1676">
            <v>23662.31</v>
          </cell>
          <cell r="H1676">
            <v>2992.48</v>
          </cell>
          <cell r="I1676">
            <v>26654.79</v>
          </cell>
        </row>
        <row r="1677">
          <cell r="A1677">
            <v>0</v>
          </cell>
          <cell r="B1677" t="str">
            <v>Volumen Análisis</v>
          </cell>
          <cell r="C1677">
            <v>1</v>
          </cell>
          <cell r="D1677" t="str">
            <v>M3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0</v>
          </cell>
          <cell r="B1678" t="str">
            <v>Materiales y Equipos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 t="str">
            <v>AE004</v>
          </cell>
          <cell r="B1679" t="str">
            <v>Acero Estruc. Grado 40-60, 1" x 20 a 30 pies</v>
          </cell>
          <cell r="D1679" t="str">
            <v>QQ</v>
          </cell>
          <cell r="E1679">
            <v>2796.6101694915255</v>
          </cell>
          <cell r="F1679">
            <v>503.38983050847457</v>
          </cell>
          <cell r="G1679">
            <v>0</v>
          </cell>
          <cell r="H1679">
            <v>0</v>
          </cell>
        </row>
        <row r="1680">
          <cell r="A1680" t="str">
            <v>AE003</v>
          </cell>
          <cell r="B1680" t="str">
            <v>Acero Estruc. Grado 40-60, 3/4" x 20 a 30 pies</v>
          </cell>
          <cell r="C1680">
            <v>1</v>
          </cell>
          <cell r="D1680" t="str">
            <v>QQ</v>
          </cell>
          <cell r="E1680">
            <v>2796.6101694915255</v>
          </cell>
          <cell r="F1680">
            <v>503.38983050847457</v>
          </cell>
          <cell r="G1680">
            <v>0</v>
          </cell>
          <cell r="H1680">
            <v>0</v>
          </cell>
          <cell r="I1680">
            <v>24269.98</v>
          </cell>
        </row>
        <row r="1681">
          <cell r="A1681" t="str">
            <v>AE002</v>
          </cell>
          <cell r="B1681" t="str">
            <v>Acero Estruc. Grado 40-60, 1/2" x 20 a 30 pies</v>
          </cell>
          <cell r="C1681">
            <v>2.5950000000000002</v>
          </cell>
          <cell r="D1681" t="str">
            <v>QQ</v>
          </cell>
          <cell r="E1681">
            <v>2796.6101694915255</v>
          </cell>
          <cell r="F1681">
            <v>503.38983050847457</v>
          </cell>
          <cell r="G1681">
            <v>7257.2</v>
          </cell>
          <cell r="H1681">
            <v>1306.3</v>
          </cell>
          <cell r="I1681">
            <v>0</v>
          </cell>
        </row>
        <row r="1682">
          <cell r="A1682" t="str">
            <v>AE001</v>
          </cell>
          <cell r="B1682" t="str">
            <v>Acero Estruc. Grado 40-60, 3/8" x 20 a 30 pies</v>
          </cell>
          <cell r="C1682">
            <v>0.88900000000000001</v>
          </cell>
          <cell r="D1682" t="str">
            <v>QQ</v>
          </cell>
          <cell r="E1682">
            <v>2796.6101694915255</v>
          </cell>
          <cell r="F1682">
            <v>503.38983050847457</v>
          </cell>
          <cell r="G1682">
            <v>2486.19</v>
          </cell>
          <cell r="H1682">
            <v>447.51</v>
          </cell>
          <cell r="I1682">
            <v>0</v>
          </cell>
        </row>
        <row r="1683">
          <cell r="A1683" t="str">
            <v>HI002</v>
          </cell>
          <cell r="B1683" t="str">
            <v>Hormigón 210 Kg/cm2 (incluye bomba y colocación)</v>
          </cell>
          <cell r="C1683">
            <v>1.05</v>
          </cell>
          <cell r="D1683" t="str">
            <v>M3</v>
          </cell>
          <cell r="E1683">
            <v>5935.17</v>
          </cell>
          <cell r="F1683">
            <v>1068.3306</v>
          </cell>
          <cell r="G1683">
            <v>6231.93</v>
          </cell>
          <cell r="H1683">
            <v>1121.75</v>
          </cell>
        </row>
        <row r="1684">
          <cell r="A1684" t="str">
            <v>AE016</v>
          </cell>
          <cell r="B1684" t="str">
            <v>Alambre Galvanizado Calibre 18 (Varillas)</v>
          </cell>
          <cell r="C1684">
            <v>6.968</v>
          </cell>
          <cell r="D1684" t="str">
            <v>LB</v>
          </cell>
          <cell r="E1684">
            <v>93.220338983050851</v>
          </cell>
          <cell r="F1684">
            <v>16.779661016949152</v>
          </cell>
          <cell r="G1684">
            <v>649.55999999999995</v>
          </cell>
          <cell r="H1684">
            <v>116.92</v>
          </cell>
        </row>
        <row r="1685">
          <cell r="A1685" t="str">
            <v>AE002</v>
          </cell>
          <cell r="B1685" t="str">
            <v>Mano de Obra</v>
          </cell>
          <cell r="C1685">
            <v>2.1179999999999999</v>
          </cell>
          <cell r="D1685">
            <v>0</v>
          </cell>
          <cell r="E1685">
            <v>2796.6101694915255</v>
          </cell>
          <cell r="F1685">
            <v>503.38983050847457</v>
          </cell>
          <cell r="G1685">
            <v>0</v>
          </cell>
          <cell r="H1685">
            <v>0</v>
          </cell>
        </row>
        <row r="1686">
          <cell r="A1686">
            <v>200.05999999999995</v>
          </cell>
          <cell r="B1686" t="str">
            <v>Coloc. acero normal</v>
          </cell>
          <cell r="C1686">
            <v>3.484</v>
          </cell>
          <cell r="D1686" t="str">
            <v>QQ</v>
          </cell>
          <cell r="E1686">
            <v>326.47275741487186</v>
          </cell>
          <cell r="F1686">
            <v>0</v>
          </cell>
          <cell r="G1686">
            <v>1137.43</v>
          </cell>
          <cell r="H1686">
            <v>0</v>
          </cell>
        </row>
        <row r="1687">
          <cell r="A1687">
            <v>300.20999999999981</v>
          </cell>
          <cell r="B1687" t="str">
            <v>Vigas de carga 0.15m a 0.20m x Altura &lt; 0.40m</v>
          </cell>
          <cell r="C1687">
            <v>12.499999999999998</v>
          </cell>
          <cell r="D1687" t="str">
            <v>ML</v>
          </cell>
          <cell r="E1687">
            <v>472</v>
          </cell>
          <cell r="F1687">
            <v>0</v>
          </cell>
          <cell r="G1687">
            <v>5900</v>
          </cell>
          <cell r="H1687">
            <v>0</v>
          </cell>
        </row>
        <row r="1688">
          <cell r="A1688" t="str">
            <v>AE016</v>
          </cell>
          <cell r="B1688" t="str">
            <v>Total/UND</v>
          </cell>
          <cell r="C1688">
            <v>5.7279999999999998</v>
          </cell>
          <cell r="D1688">
            <v>0</v>
          </cell>
          <cell r="E1688">
            <v>93.220338983050851</v>
          </cell>
          <cell r="F1688">
            <v>16.779661016949152</v>
          </cell>
          <cell r="G1688">
            <v>23662.31</v>
          </cell>
          <cell r="H1688">
            <v>2992.48</v>
          </cell>
          <cell r="I1688">
            <v>26654.79</v>
          </cell>
        </row>
        <row r="1689">
          <cell r="B1689" t="str">
            <v>Mano de Obra</v>
          </cell>
          <cell r="D1689">
            <v>0</v>
          </cell>
          <cell r="G1689">
            <v>0</v>
          </cell>
          <cell r="H1689">
            <v>0</v>
          </cell>
        </row>
        <row r="1690">
          <cell r="A1690">
            <v>105.10000000000005</v>
          </cell>
          <cell r="B1690" t="str">
            <v>VIGAS VA (0.20X0.20)MTS, F'C=210KG/CM2 (LIGAD.), 4Ø3/8",  EST. Ø3/8"@0.20</v>
          </cell>
          <cell r="C1690">
            <v>1</v>
          </cell>
          <cell r="D1690" t="str">
            <v>M3</v>
          </cell>
          <cell r="E1690">
            <v>0</v>
          </cell>
          <cell r="F1690">
            <v>0</v>
          </cell>
          <cell r="G1690">
            <v>20140.870000000003</v>
          </cell>
          <cell r="H1690">
            <v>2276.75</v>
          </cell>
          <cell r="I1690">
            <v>22417.620000000003</v>
          </cell>
        </row>
        <row r="1691">
          <cell r="A1691">
            <v>0</v>
          </cell>
          <cell r="B1691" t="str">
            <v>Volumen Análisis</v>
          </cell>
          <cell r="C1691">
            <v>1</v>
          </cell>
          <cell r="D1691" t="str">
            <v>M3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0</v>
          </cell>
          <cell r="B1692" t="str">
            <v>Materiales y Equipos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 t="str">
            <v>AE004</v>
          </cell>
          <cell r="B1693" t="str">
            <v>Acero Estruc. Grado 40-60, 1" x 20 a 30 pies</v>
          </cell>
          <cell r="D1693" t="str">
            <v>QQ</v>
          </cell>
          <cell r="E1693">
            <v>2796.6101694915255</v>
          </cell>
          <cell r="F1693">
            <v>503.38983050847457</v>
          </cell>
          <cell r="G1693">
            <v>0</v>
          </cell>
          <cell r="H1693">
            <v>0</v>
          </cell>
        </row>
        <row r="1694">
          <cell r="A1694" t="str">
            <v>AE003</v>
          </cell>
          <cell r="B1694" t="str">
            <v>Acero Estruc. Grado 40-60, 3/4" x 20 a 30 pies</v>
          </cell>
          <cell r="C1694">
            <v>1</v>
          </cell>
          <cell r="D1694" t="str">
            <v>QQ</v>
          </cell>
          <cell r="E1694">
            <v>2796.6101694915255</v>
          </cell>
          <cell r="F1694">
            <v>503.38983050847457</v>
          </cell>
          <cell r="G1694">
            <v>0</v>
          </cell>
          <cell r="H1694">
            <v>0</v>
          </cell>
          <cell r="I1694">
            <v>26100.9</v>
          </cell>
        </row>
        <row r="1695">
          <cell r="A1695" t="str">
            <v>AE002</v>
          </cell>
          <cell r="B1695" t="str">
            <v>Acero Estruc. Grado 40-60, 1/2" x 20 a 30 pies</v>
          </cell>
          <cell r="C1695">
            <v>1</v>
          </cell>
          <cell r="D1695" t="str">
            <v>QQ</v>
          </cell>
          <cell r="E1695">
            <v>2796.6101694915255</v>
          </cell>
          <cell r="F1695">
            <v>503.38983050847457</v>
          </cell>
          <cell r="G1695">
            <v>0</v>
          </cell>
          <cell r="H1695">
            <v>0</v>
          </cell>
          <cell r="I1695">
            <v>0</v>
          </cell>
        </row>
        <row r="1696">
          <cell r="A1696" t="str">
            <v>AE001</v>
          </cell>
          <cell r="B1696" t="str">
            <v>Acero Estruc. Grado 40-60, 3/8" x 20 a 30 pies</v>
          </cell>
          <cell r="C1696">
            <v>2.613</v>
          </cell>
          <cell r="D1696" t="str">
            <v>QQ</v>
          </cell>
          <cell r="E1696">
            <v>2796.6101694915255</v>
          </cell>
          <cell r="F1696">
            <v>503.38983050847457</v>
          </cell>
          <cell r="G1696">
            <v>7307.54</v>
          </cell>
          <cell r="H1696">
            <v>1315.36</v>
          </cell>
          <cell r="I1696">
            <v>0</v>
          </cell>
        </row>
        <row r="1697">
          <cell r="A1697">
            <v>102.05000000000003</v>
          </cell>
          <cell r="B1697" t="str">
            <v>Vaciado y ligado Hormigón 1:2:4 - 10% desp</v>
          </cell>
          <cell r="C1697">
            <v>1.1000000000000001</v>
          </cell>
          <cell r="D1697" t="str">
            <v>M3</v>
          </cell>
          <cell r="E1697">
            <v>5675.5399999999991</v>
          </cell>
          <cell r="F1697">
            <v>794.27</v>
          </cell>
          <cell r="G1697">
            <v>6243.09</v>
          </cell>
          <cell r="H1697">
            <v>873.7</v>
          </cell>
        </row>
        <row r="1698">
          <cell r="A1698" t="str">
            <v>AE016</v>
          </cell>
          <cell r="B1698" t="str">
            <v>Alambre Galvanizado Calibre 18 (Varillas)</v>
          </cell>
          <cell r="C1698">
            <v>5.226</v>
          </cell>
          <cell r="D1698" t="str">
            <v>LB</v>
          </cell>
          <cell r="E1698">
            <v>93.220338983050851</v>
          </cell>
          <cell r="F1698">
            <v>16.779661016949152</v>
          </cell>
          <cell r="G1698">
            <v>487.17</v>
          </cell>
          <cell r="H1698">
            <v>87.69</v>
          </cell>
        </row>
        <row r="1699">
          <cell r="A1699" t="str">
            <v>AE002</v>
          </cell>
          <cell r="B1699" t="str">
            <v>Mano de Obra</v>
          </cell>
          <cell r="C1699">
            <v>2.4529999999999998</v>
          </cell>
          <cell r="D1699">
            <v>0</v>
          </cell>
          <cell r="E1699">
            <v>2796.6101694915255</v>
          </cell>
          <cell r="F1699">
            <v>503.38983050847457</v>
          </cell>
          <cell r="G1699">
            <v>0</v>
          </cell>
          <cell r="H1699">
            <v>0</v>
          </cell>
        </row>
        <row r="1700">
          <cell r="A1700">
            <v>200.05999999999995</v>
          </cell>
          <cell r="B1700" t="str">
            <v>Coloc. acero normal</v>
          </cell>
          <cell r="C1700">
            <v>2.613</v>
          </cell>
          <cell r="D1700" t="str">
            <v>QQ</v>
          </cell>
          <cell r="E1700">
            <v>326.47275741487186</v>
          </cell>
          <cell r="F1700">
            <v>0</v>
          </cell>
          <cell r="G1700">
            <v>853.07</v>
          </cell>
          <cell r="H1700">
            <v>0</v>
          </cell>
        </row>
        <row r="1701">
          <cell r="A1701">
            <v>300.17999999999984</v>
          </cell>
          <cell r="B1701" t="str">
            <v>Vigas de amarre &lt; 0.30m</v>
          </cell>
          <cell r="C1701">
            <v>24.999999999999996</v>
          </cell>
          <cell r="D1701" t="str">
            <v>ML</v>
          </cell>
          <cell r="E1701">
            <v>210</v>
          </cell>
          <cell r="F1701">
            <v>0</v>
          </cell>
          <cell r="G1701">
            <v>5250</v>
          </cell>
          <cell r="H1701">
            <v>0</v>
          </cell>
        </row>
        <row r="1702">
          <cell r="A1702" t="str">
            <v>AE016</v>
          </cell>
          <cell r="B1702" t="str">
            <v>Total/UND</v>
          </cell>
          <cell r="C1702">
            <v>6.68</v>
          </cell>
          <cell r="D1702">
            <v>0</v>
          </cell>
          <cell r="E1702">
            <v>93.220338983050851</v>
          </cell>
          <cell r="F1702">
            <v>16.779661016949152</v>
          </cell>
          <cell r="G1702">
            <v>20140.870000000003</v>
          </cell>
          <cell r="H1702">
            <v>2276.75</v>
          </cell>
          <cell r="I1702">
            <v>22417.620000000003</v>
          </cell>
        </row>
        <row r="1703">
          <cell r="B1703" t="str">
            <v>Mano de Obra</v>
          </cell>
          <cell r="D1703">
            <v>0</v>
          </cell>
          <cell r="G1703">
            <v>0</v>
          </cell>
          <cell r="H1703">
            <v>0</v>
          </cell>
        </row>
        <row r="1704">
          <cell r="A1704">
            <v>105.11000000000006</v>
          </cell>
          <cell r="B1704" t="str">
            <v>VIGAS VA (0.15X0.20)MTS, F'C=210KG/CM2 (LIGAD.), 4Ø3/8",  EST. Ø3/8"@0.20</v>
          </cell>
          <cell r="C1704">
            <v>1</v>
          </cell>
          <cell r="D1704" t="str">
            <v>M3</v>
          </cell>
          <cell r="E1704">
            <v>0</v>
          </cell>
          <cell r="F1704">
            <v>0</v>
          </cell>
          <cell r="G1704">
            <v>24191</v>
          </cell>
          <cell r="H1704">
            <v>2649.92</v>
          </cell>
          <cell r="I1704">
            <v>26840.92</v>
          </cell>
        </row>
        <row r="1705">
          <cell r="A1705">
            <v>0</v>
          </cell>
          <cell r="B1705" t="str">
            <v>Volumen Análisis</v>
          </cell>
          <cell r="C1705">
            <v>1</v>
          </cell>
          <cell r="D1705" t="str">
            <v>M3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0</v>
          </cell>
          <cell r="B1706" t="str">
            <v>Materiales y Equipos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 t="str">
            <v>AE004</v>
          </cell>
          <cell r="B1707" t="str">
            <v>Acero Estruc. Grado 40-60, 1" x 20 a 30 pies</v>
          </cell>
          <cell r="D1707" t="str">
            <v>QQ</v>
          </cell>
          <cell r="E1707">
            <v>2796.6101694915255</v>
          </cell>
          <cell r="F1707">
            <v>503.38983050847457</v>
          </cell>
          <cell r="G1707">
            <v>0</v>
          </cell>
          <cell r="H1707">
            <v>0</v>
          </cell>
        </row>
        <row r="1708">
          <cell r="A1708" t="str">
            <v>AE003</v>
          </cell>
          <cell r="B1708" t="str">
            <v>Acero Estruc. Grado 40-60, 3/4" x 20 a 30 pies</v>
          </cell>
          <cell r="C1708">
            <v>1</v>
          </cell>
          <cell r="D1708" t="str">
            <v>QQ</v>
          </cell>
          <cell r="E1708">
            <v>2796.6101694915255</v>
          </cell>
          <cell r="F1708">
            <v>503.38983050847457</v>
          </cell>
          <cell r="G1708">
            <v>0</v>
          </cell>
          <cell r="H1708">
            <v>0</v>
          </cell>
          <cell r="I1708">
            <v>25627.78</v>
          </cell>
        </row>
        <row r="1709">
          <cell r="A1709" t="str">
            <v>AE002</v>
          </cell>
          <cell r="B1709" t="str">
            <v>Acero Estruc. Grado 40-60, 1/2" x 20 a 30 pies</v>
          </cell>
          <cell r="C1709">
            <v>1</v>
          </cell>
          <cell r="D1709" t="str">
            <v>QQ</v>
          </cell>
          <cell r="E1709">
            <v>2796.6101694915255</v>
          </cell>
          <cell r="F1709">
            <v>503.38983050847457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 t="str">
            <v>AE001</v>
          </cell>
          <cell r="B1710" t="str">
            <v>Acero Estruc. Grado 40-60, 3/8" x 20 a 30 pies</v>
          </cell>
          <cell r="C1710">
            <v>3.3079999999999998</v>
          </cell>
          <cell r="D1710" t="str">
            <v>QQ</v>
          </cell>
          <cell r="E1710">
            <v>2796.6101694915255</v>
          </cell>
          <cell r="F1710">
            <v>503.38983050847457</v>
          </cell>
          <cell r="G1710">
            <v>9251.19</v>
          </cell>
          <cell r="H1710">
            <v>1665.21</v>
          </cell>
          <cell r="I1710">
            <v>0</v>
          </cell>
        </row>
        <row r="1711">
          <cell r="A1711">
            <v>102.05000000000003</v>
          </cell>
          <cell r="B1711" t="str">
            <v>Vaciado y ligado Hormigón 1:2:4 - 10% desp</v>
          </cell>
          <cell r="C1711">
            <v>1.1000000000000001</v>
          </cell>
          <cell r="D1711" t="str">
            <v>M3</v>
          </cell>
          <cell r="E1711">
            <v>5675.5399999999991</v>
          </cell>
          <cell r="F1711">
            <v>794.27</v>
          </cell>
          <cell r="G1711">
            <v>6243.09</v>
          </cell>
          <cell r="H1711">
            <v>873.7</v>
          </cell>
        </row>
        <row r="1712">
          <cell r="A1712" t="str">
            <v>AE016</v>
          </cell>
          <cell r="B1712" t="str">
            <v>Alambre Galvanizado Calibre 18 (Varillas)</v>
          </cell>
          <cell r="C1712">
            <v>6.6159999999999997</v>
          </cell>
          <cell r="D1712" t="str">
            <v>LB</v>
          </cell>
          <cell r="E1712">
            <v>93.220338983050851</v>
          </cell>
          <cell r="F1712">
            <v>16.779661016949152</v>
          </cell>
          <cell r="G1712">
            <v>616.75</v>
          </cell>
          <cell r="H1712">
            <v>111.01</v>
          </cell>
        </row>
        <row r="1713">
          <cell r="A1713" t="str">
            <v>AE002</v>
          </cell>
          <cell r="B1713" t="str">
            <v>Mano de Obra</v>
          </cell>
          <cell r="C1713">
            <v>2.4710000000000001</v>
          </cell>
          <cell r="D1713">
            <v>0</v>
          </cell>
          <cell r="E1713">
            <v>2796.6101694915255</v>
          </cell>
          <cell r="F1713">
            <v>503.38983050847457</v>
          </cell>
          <cell r="G1713">
            <v>0</v>
          </cell>
          <cell r="H1713">
            <v>0</v>
          </cell>
        </row>
        <row r="1714">
          <cell r="A1714">
            <v>200.05999999999995</v>
          </cell>
          <cell r="B1714" t="str">
            <v>Coloc. acero normal</v>
          </cell>
          <cell r="C1714">
            <v>3.3079999999999998</v>
          </cell>
          <cell r="D1714" t="str">
            <v>QQ</v>
          </cell>
          <cell r="E1714">
            <v>326.47275741487186</v>
          </cell>
          <cell r="F1714">
            <v>0</v>
          </cell>
          <cell r="G1714">
            <v>1079.97</v>
          </cell>
          <cell r="H1714">
            <v>0</v>
          </cell>
        </row>
        <row r="1715">
          <cell r="A1715">
            <v>300.17999999999984</v>
          </cell>
          <cell r="B1715" t="str">
            <v>Vigas de amarre &lt; 0.30m</v>
          </cell>
          <cell r="C1715">
            <v>33.333333333333336</v>
          </cell>
          <cell r="D1715" t="str">
            <v>ML</v>
          </cell>
          <cell r="E1715">
            <v>210</v>
          </cell>
          <cell r="F1715">
            <v>0</v>
          </cell>
          <cell r="G1715">
            <v>7000</v>
          </cell>
          <cell r="H1715">
            <v>0</v>
          </cell>
        </row>
        <row r="1716">
          <cell r="A1716" t="str">
            <v>AE016</v>
          </cell>
          <cell r="B1716" t="str">
            <v>Total/UND</v>
          </cell>
          <cell r="C1716">
            <v>6.4340000000000002</v>
          </cell>
          <cell r="D1716">
            <v>0</v>
          </cell>
          <cell r="E1716">
            <v>93.220338983050851</v>
          </cell>
          <cell r="F1716">
            <v>16.779661016949152</v>
          </cell>
          <cell r="G1716">
            <v>24191</v>
          </cell>
          <cell r="H1716">
            <v>2649.92</v>
          </cell>
          <cell r="I1716">
            <v>26840.92</v>
          </cell>
        </row>
        <row r="1717">
          <cell r="B1717" t="str">
            <v>Mano de Obra</v>
          </cell>
          <cell r="D1717">
            <v>0</v>
          </cell>
          <cell r="G1717">
            <v>0</v>
          </cell>
          <cell r="H1717">
            <v>0</v>
          </cell>
        </row>
        <row r="1718">
          <cell r="A1718">
            <v>105.12000000000006</v>
          </cell>
          <cell r="B1718" t="str">
            <v>VIGAS VA (0.15X0.20)MTS, F'C=210KG/CM2 (LIGAD.), 3Ø1/2"+2Ø3/8",  EST. Ø3/8"@0.20</v>
          </cell>
          <cell r="C1718">
            <v>1</v>
          </cell>
          <cell r="D1718" t="str">
            <v>M3</v>
          </cell>
          <cell r="E1718">
            <v>0</v>
          </cell>
          <cell r="F1718">
            <v>0</v>
          </cell>
          <cell r="G1718">
            <v>30541.97</v>
          </cell>
          <cell r="H1718">
            <v>3680.33</v>
          </cell>
          <cell r="I1718">
            <v>34222.300000000003</v>
          </cell>
        </row>
        <row r="1719">
          <cell r="A1719">
            <v>0</v>
          </cell>
          <cell r="B1719" t="str">
            <v>Volumen Análisis</v>
          </cell>
          <cell r="C1719">
            <v>1</v>
          </cell>
          <cell r="D1719" t="str">
            <v>M3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0</v>
          </cell>
          <cell r="B1720" t="str">
            <v>Materiales y Equipos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 t="str">
            <v>AE004</v>
          </cell>
          <cell r="B1721" t="str">
            <v>Acero Estruc. Grado 40-60, 1" x 20 a 30 pies</v>
          </cell>
          <cell r="D1721" t="str">
            <v>QQ</v>
          </cell>
          <cell r="E1721">
            <v>2796.6101694915255</v>
          </cell>
          <cell r="F1721">
            <v>503.38983050847457</v>
          </cell>
          <cell r="G1721">
            <v>0</v>
          </cell>
          <cell r="H1721">
            <v>0</v>
          </cell>
        </row>
        <row r="1722">
          <cell r="A1722" t="str">
            <v>AE003</v>
          </cell>
          <cell r="B1722" t="str">
            <v>Acero Estruc. Grado 40-60, 3/4" x 20 a 30 pies</v>
          </cell>
          <cell r="C1722">
            <v>1</v>
          </cell>
          <cell r="D1722" t="str">
            <v>QQ</v>
          </cell>
          <cell r="E1722">
            <v>2796.6101694915255</v>
          </cell>
          <cell r="F1722">
            <v>503.38983050847457</v>
          </cell>
          <cell r="G1722">
            <v>0</v>
          </cell>
          <cell r="H1722">
            <v>0</v>
          </cell>
          <cell r="I1722">
            <v>25627.78</v>
          </cell>
        </row>
        <row r="1723">
          <cell r="A1723" t="str">
            <v>AE002</v>
          </cell>
          <cell r="B1723" t="str">
            <v>Acero Estruc. Grado 40-60, 1/2" x 20 a 30 pies</v>
          </cell>
          <cell r="C1723">
            <v>2.6970000000000001</v>
          </cell>
          <cell r="D1723" t="str">
            <v>QQ</v>
          </cell>
          <cell r="E1723">
            <v>2796.6101694915255</v>
          </cell>
          <cell r="F1723">
            <v>503.38983050847457</v>
          </cell>
          <cell r="G1723">
            <v>7542.46</v>
          </cell>
          <cell r="H1723">
            <v>1357.64</v>
          </cell>
          <cell r="I1723">
            <v>0</v>
          </cell>
        </row>
        <row r="1724">
          <cell r="A1724" t="str">
            <v>AE001</v>
          </cell>
          <cell r="B1724" t="str">
            <v>Acero Estruc. Grado 40-60, 3/8" x 20 a 30 pies</v>
          </cell>
          <cell r="C1724">
            <v>2.5299999999999998</v>
          </cell>
          <cell r="D1724" t="str">
            <v>QQ</v>
          </cell>
          <cell r="E1724">
            <v>2796.6101694915255</v>
          </cell>
          <cell r="F1724">
            <v>503.38983050847457</v>
          </cell>
          <cell r="G1724">
            <v>7075.42</v>
          </cell>
          <cell r="H1724">
            <v>1273.58</v>
          </cell>
          <cell r="I1724">
            <v>0</v>
          </cell>
        </row>
        <row r="1725">
          <cell r="A1725">
            <v>102.05000000000003</v>
          </cell>
          <cell r="B1725" t="str">
            <v>Vaciado y ligado Hormigón 1:2:4 - 10% desp</v>
          </cell>
          <cell r="C1725">
            <v>1.1000000000000001</v>
          </cell>
          <cell r="D1725" t="str">
            <v>M3</v>
          </cell>
          <cell r="E1725">
            <v>5675.5399999999991</v>
          </cell>
          <cell r="F1725">
            <v>794.27</v>
          </cell>
          <cell r="G1725">
            <v>6243.09</v>
          </cell>
          <cell r="H1725">
            <v>873.7</v>
          </cell>
        </row>
        <row r="1726">
          <cell r="A1726" t="str">
            <v>AE016</v>
          </cell>
          <cell r="B1726" t="str">
            <v>Alambre Galvanizado Calibre 18 (Varillas)</v>
          </cell>
          <cell r="C1726">
            <v>10.454000000000001</v>
          </cell>
          <cell r="D1726" t="str">
            <v>LB</v>
          </cell>
          <cell r="E1726">
            <v>93.220338983050851</v>
          </cell>
          <cell r="F1726">
            <v>16.779661016949152</v>
          </cell>
          <cell r="G1726">
            <v>974.53</v>
          </cell>
          <cell r="H1726">
            <v>175.41</v>
          </cell>
        </row>
        <row r="1727">
          <cell r="A1727" t="str">
            <v>AE002</v>
          </cell>
          <cell r="B1727" t="str">
            <v>Mano de Obra</v>
          </cell>
          <cell r="C1727">
            <v>2.4710000000000001</v>
          </cell>
          <cell r="D1727">
            <v>0</v>
          </cell>
          <cell r="E1727">
            <v>2796.6101694915255</v>
          </cell>
          <cell r="F1727">
            <v>503.38983050847457</v>
          </cell>
          <cell r="G1727">
            <v>0</v>
          </cell>
          <cell r="H1727">
            <v>0</v>
          </cell>
        </row>
        <row r="1728">
          <cell r="A1728">
            <v>200.05999999999995</v>
          </cell>
          <cell r="B1728" t="str">
            <v>Coloc. acero normal</v>
          </cell>
          <cell r="C1728">
            <v>5.2270000000000003</v>
          </cell>
          <cell r="D1728" t="str">
            <v>QQ</v>
          </cell>
          <cell r="E1728">
            <v>326.47275741487186</v>
          </cell>
          <cell r="F1728">
            <v>0</v>
          </cell>
          <cell r="G1728">
            <v>1706.47</v>
          </cell>
          <cell r="H1728">
            <v>0</v>
          </cell>
        </row>
        <row r="1729">
          <cell r="A1729">
            <v>300.17999999999984</v>
          </cell>
          <cell r="B1729" t="str">
            <v>Vigas de amarre &lt; 0.30m</v>
          </cell>
          <cell r="C1729">
            <v>33.333333333333336</v>
          </cell>
          <cell r="D1729" t="str">
            <v>ML</v>
          </cell>
          <cell r="E1729">
            <v>210</v>
          </cell>
          <cell r="F1729">
            <v>0</v>
          </cell>
          <cell r="G1729">
            <v>7000</v>
          </cell>
          <cell r="H1729">
            <v>0</v>
          </cell>
        </row>
        <row r="1730">
          <cell r="A1730" t="str">
            <v>AE016</v>
          </cell>
          <cell r="B1730" t="str">
            <v>Total/UND</v>
          </cell>
          <cell r="C1730">
            <v>6.4340000000000002</v>
          </cell>
          <cell r="D1730">
            <v>0</v>
          </cell>
          <cell r="E1730">
            <v>93.220338983050851</v>
          </cell>
          <cell r="F1730">
            <v>16.779661016949152</v>
          </cell>
          <cell r="G1730">
            <v>30541.97</v>
          </cell>
          <cell r="H1730">
            <v>3680.33</v>
          </cell>
          <cell r="I1730">
            <v>34222.300000000003</v>
          </cell>
        </row>
        <row r="1731">
          <cell r="B1731" t="str">
            <v>Mano de Obra</v>
          </cell>
          <cell r="D1731">
            <v>0</v>
          </cell>
          <cell r="G1731">
            <v>0</v>
          </cell>
          <cell r="H1731">
            <v>0</v>
          </cell>
        </row>
        <row r="1732">
          <cell r="A1732">
            <v>105.13000000000007</v>
          </cell>
          <cell r="B1732" t="str">
            <v>VIGAS (0.20X0.30)MTS, F'C=210KG/CM2 (LIGAD.), 4Ø3/8",  EST. Ø3/8"@0.20</v>
          </cell>
          <cell r="C1732">
            <v>1</v>
          </cell>
          <cell r="D1732" t="str">
            <v>M3</v>
          </cell>
          <cell r="E1732">
            <v>0</v>
          </cell>
          <cell r="F1732">
            <v>0</v>
          </cell>
          <cell r="G1732">
            <v>16302.570000000002</v>
          </cell>
          <cell r="H1732">
            <v>1937.93</v>
          </cell>
          <cell r="I1732">
            <v>18240.5</v>
          </cell>
        </row>
        <row r="1733">
          <cell r="A1733">
            <v>0</v>
          </cell>
          <cell r="B1733" t="str">
            <v>Volumen Análisis</v>
          </cell>
          <cell r="C1733">
            <v>1</v>
          </cell>
          <cell r="D1733" t="str">
            <v>M3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0</v>
          </cell>
          <cell r="B1734" t="str">
            <v>Materiales y Equipos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 t="str">
            <v>AE004</v>
          </cell>
          <cell r="B1735" t="str">
            <v>Acero Estruc. Grado 40-60, 1" x 20 a 30 pies</v>
          </cell>
          <cell r="D1735" t="str">
            <v>QQ</v>
          </cell>
          <cell r="E1735">
            <v>2796.6101694915255</v>
          </cell>
          <cell r="F1735">
            <v>503.38983050847457</v>
          </cell>
          <cell r="G1735">
            <v>0</v>
          </cell>
          <cell r="H1735">
            <v>0</v>
          </cell>
        </row>
        <row r="1736">
          <cell r="A1736" t="str">
            <v>AE003</v>
          </cell>
          <cell r="B1736" t="str">
            <v>Acero Estruc. Grado 40-60, 3/4" x 20 a 30 pies</v>
          </cell>
          <cell r="C1736">
            <v>1</v>
          </cell>
          <cell r="D1736" t="str">
            <v>QQ</v>
          </cell>
          <cell r="E1736">
            <v>2796.6101694915255</v>
          </cell>
          <cell r="F1736">
            <v>503.38983050847457</v>
          </cell>
          <cell r="G1736">
            <v>0</v>
          </cell>
          <cell r="H1736">
            <v>0</v>
          </cell>
          <cell r="I1736">
            <v>26200.91</v>
          </cell>
        </row>
        <row r="1737">
          <cell r="A1737" t="str">
            <v>AE002</v>
          </cell>
          <cell r="B1737" t="str">
            <v>Acero Estruc. Grado 40-60, 1/2" x 20 a 30 pies</v>
          </cell>
          <cell r="C1737">
            <v>1</v>
          </cell>
          <cell r="D1737" t="str">
            <v>QQ</v>
          </cell>
          <cell r="E1737">
            <v>2796.6101694915255</v>
          </cell>
          <cell r="F1737">
            <v>503.38983050847457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 t="str">
            <v>AE001</v>
          </cell>
          <cell r="B1738" t="str">
            <v>Acero Estruc. Grado 40-60, 3/8" x 20 a 30 pies</v>
          </cell>
          <cell r="C1738">
            <v>1.982</v>
          </cell>
          <cell r="D1738" t="str">
            <v>QQ</v>
          </cell>
          <cell r="E1738">
            <v>2796.6101694915255</v>
          </cell>
          <cell r="F1738">
            <v>503.38983050847457</v>
          </cell>
          <cell r="G1738">
            <v>5542.88</v>
          </cell>
          <cell r="H1738">
            <v>997.72</v>
          </cell>
          <cell r="I1738">
            <v>0</v>
          </cell>
        </row>
        <row r="1739">
          <cell r="A1739">
            <v>102.05000000000003</v>
          </cell>
          <cell r="B1739" t="str">
            <v>Vaciado y ligado Hormigón 1:2:4 - 10% desp</v>
          </cell>
          <cell r="C1739">
            <v>1.1000000000000001</v>
          </cell>
          <cell r="D1739" t="str">
            <v>M3</v>
          </cell>
          <cell r="E1739">
            <v>5675.5399999999991</v>
          </cell>
          <cell r="F1739">
            <v>794.27</v>
          </cell>
          <cell r="G1739">
            <v>6243.09</v>
          </cell>
          <cell r="H1739">
            <v>873.7</v>
          </cell>
        </row>
        <row r="1740">
          <cell r="A1740" t="str">
            <v>AE016</v>
          </cell>
          <cell r="B1740" t="str">
            <v>Alambre Galvanizado Calibre 18 (Varillas)</v>
          </cell>
          <cell r="C1740">
            <v>3.964</v>
          </cell>
          <cell r="D1740" t="str">
            <v>LB</v>
          </cell>
          <cell r="E1740">
            <v>93.220338983050851</v>
          </cell>
          <cell r="F1740">
            <v>16.779661016949152</v>
          </cell>
          <cell r="G1740">
            <v>369.53</v>
          </cell>
          <cell r="H1740">
            <v>66.510000000000005</v>
          </cell>
        </row>
        <row r="1741">
          <cell r="A1741" t="str">
            <v>AE002</v>
          </cell>
          <cell r="B1741" t="str">
            <v>Mano de Obra</v>
          </cell>
          <cell r="C1741">
            <v>2.4710000000000001</v>
          </cell>
          <cell r="D1741">
            <v>0</v>
          </cell>
          <cell r="E1741">
            <v>2796.6101694915255</v>
          </cell>
          <cell r="F1741">
            <v>503.38983050847457</v>
          </cell>
          <cell r="G1741">
            <v>0</v>
          </cell>
          <cell r="H1741">
            <v>0</v>
          </cell>
        </row>
        <row r="1742">
          <cell r="A1742">
            <v>200.05999999999995</v>
          </cell>
          <cell r="B1742" t="str">
            <v>Coloc. acero normal</v>
          </cell>
          <cell r="C1742">
            <v>1.982</v>
          </cell>
          <cell r="D1742" t="str">
            <v>QQ</v>
          </cell>
          <cell r="E1742">
            <v>326.47275741487186</v>
          </cell>
          <cell r="F1742">
            <v>0</v>
          </cell>
          <cell r="G1742">
            <v>647.07000000000005</v>
          </cell>
          <cell r="H1742">
            <v>0</v>
          </cell>
        </row>
        <row r="1743">
          <cell r="A1743">
            <v>300.17999999999984</v>
          </cell>
          <cell r="B1743" t="str">
            <v>Vigas de amarre &lt; 0.30m</v>
          </cell>
          <cell r="C1743">
            <v>16.666666666666668</v>
          </cell>
          <cell r="D1743" t="str">
            <v>ML</v>
          </cell>
          <cell r="E1743">
            <v>210</v>
          </cell>
          <cell r="F1743">
            <v>0</v>
          </cell>
          <cell r="G1743">
            <v>3500</v>
          </cell>
          <cell r="H1743">
            <v>0</v>
          </cell>
        </row>
        <row r="1744">
          <cell r="A1744" t="str">
            <v>AE016</v>
          </cell>
          <cell r="B1744" t="str">
            <v>Total/UND</v>
          </cell>
          <cell r="C1744">
            <v>6.7320000000000002</v>
          </cell>
          <cell r="D1744">
            <v>0</v>
          </cell>
          <cell r="E1744">
            <v>93.220338983050851</v>
          </cell>
          <cell r="F1744">
            <v>16.779661016949152</v>
          </cell>
          <cell r="G1744">
            <v>16302.570000000002</v>
          </cell>
          <cell r="H1744">
            <v>1937.93</v>
          </cell>
          <cell r="I1744">
            <v>18240.5</v>
          </cell>
        </row>
        <row r="1745">
          <cell r="B1745" t="str">
            <v>Mano de Obra</v>
          </cell>
          <cell r="D1745">
            <v>0</v>
          </cell>
          <cell r="G1745">
            <v>0</v>
          </cell>
          <cell r="H1745">
            <v>0</v>
          </cell>
        </row>
        <row r="1746">
          <cell r="A1746">
            <v>105.14000000000007</v>
          </cell>
          <cell r="B1746" t="str">
            <v>DINTEL (0.15X0.20)MTS, F'C=210KG/CM2, 3Ø1/2"+2Ø3/8", EST. Ø3/8"@0.20</v>
          </cell>
          <cell r="C1746">
            <v>1</v>
          </cell>
          <cell r="D1746" t="str">
            <v>M3</v>
          </cell>
          <cell r="E1746">
            <v>0</v>
          </cell>
          <cell r="F1746">
            <v>0</v>
          </cell>
          <cell r="G1746">
            <v>33501.839999999997</v>
          </cell>
          <cell r="H1746">
            <v>3997.1099999999997</v>
          </cell>
          <cell r="I1746">
            <v>37498.949999999997</v>
          </cell>
        </row>
        <row r="1747">
          <cell r="A1747">
            <v>0</v>
          </cell>
          <cell r="B1747" t="str">
            <v>Volumen Análisis</v>
          </cell>
          <cell r="C1747">
            <v>1</v>
          </cell>
          <cell r="D1747" t="str">
            <v>M3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B1748" t="str">
            <v>Materiales y Equipos</v>
          </cell>
          <cell r="D1748">
            <v>0</v>
          </cell>
          <cell r="G1748">
            <v>0</v>
          </cell>
          <cell r="H1748">
            <v>0</v>
          </cell>
          <cell r="I1748">
            <v>26200.91</v>
          </cell>
        </row>
        <row r="1749">
          <cell r="A1749" t="str">
            <v>AE002</v>
          </cell>
          <cell r="B1749" t="str">
            <v>Acero Estruc. Grado 40-60, 1/2" x 20 a 30 pies</v>
          </cell>
          <cell r="C1749">
            <v>2.9039999999999999</v>
          </cell>
          <cell r="D1749" t="str">
            <v>QQ</v>
          </cell>
          <cell r="E1749">
            <v>2796.6101694915255</v>
          </cell>
          <cell r="F1749">
            <v>503.38983050847457</v>
          </cell>
          <cell r="G1749">
            <v>8121.36</v>
          </cell>
          <cell r="H1749">
            <v>1461.84</v>
          </cell>
        </row>
        <row r="1750">
          <cell r="A1750" t="str">
            <v>AE001</v>
          </cell>
          <cell r="B1750" t="str">
            <v>Acero Estruc. Grado 40-60, 3/8" x 20 a 30 pies</v>
          </cell>
          <cell r="C1750">
            <v>2.4510000000000001</v>
          </cell>
          <cell r="D1750" t="str">
            <v>QQ</v>
          </cell>
          <cell r="E1750">
            <v>2796.6101694915255</v>
          </cell>
          <cell r="F1750">
            <v>503.38983050847457</v>
          </cell>
          <cell r="G1750">
            <v>6854.49</v>
          </cell>
          <cell r="H1750">
            <v>1233.81</v>
          </cell>
          <cell r="I1750">
            <v>23135.269999999997</v>
          </cell>
        </row>
        <row r="1751">
          <cell r="A1751" t="str">
            <v>HI002</v>
          </cell>
          <cell r="B1751" t="str">
            <v>Hormigón 210 Kg/cm2 (incluye bomba y colocación)</v>
          </cell>
          <cell r="C1751">
            <v>1.05</v>
          </cell>
          <cell r="D1751" t="str">
            <v>M3</v>
          </cell>
          <cell r="E1751">
            <v>5935.17</v>
          </cell>
          <cell r="F1751">
            <v>1068.3306</v>
          </cell>
          <cell r="G1751">
            <v>6231.93</v>
          </cell>
          <cell r="H1751">
            <v>1121.75</v>
          </cell>
          <cell r="I1751">
            <v>0</v>
          </cell>
        </row>
        <row r="1752">
          <cell r="A1752" t="str">
            <v>AE016</v>
          </cell>
          <cell r="B1752" t="str">
            <v>Alambre Galvanizado Calibre 18 (Varillas)</v>
          </cell>
          <cell r="C1752">
            <v>10.71</v>
          </cell>
          <cell r="D1752" t="str">
            <v>LB</v>
          </cell>
          <cell r="E1752">
            <v>93.220338983050851</v>
          </cell>
          <cell r="F1752">
            <v>16.779661016949152</v>
          </cell>
          <cell r="G1752">
            <v>998.39</v>
          </cell>
          <cell r="H1752">
            <v>179.71</v>
          </cell>
          <cell r="I1752">
            <v>0</v>
          </cell>
        </row>
        <row r="1753">
          <cell r="A1753" t="str">
            <v>AE004</v>
          </cell>
          <cell r="B1753" t="str">
            <v>Mano de Obra</v>
          </cell>
          <cell r="D1753">
            <v>0</v>
          </cell>
          <cell r="E1753">
            <v>2796.6101694915255</v>
          </cell>
          <cell r="F1753">
            <v>503.38983050847457</v>
          </cell>
          <cell r="G1753">
            <v>0</v>
          </cell>
          <cell r="H1753">
            <v>0</v>
          </cell>
        </row>
        <row r="1754">
          <cell r="A1754">
            <v>200.09999999999991</v>
          </cell>
          <cell r="B1754" t="str">
            <v>Coloc. acero zapata de muros, cols y vigas amarre</v>
          </cell>
          <cell r="C1754">
            <v>33.333333333333336</v>
          </cell>
          <cell r="D1754" t="str">
            <v>ML</v>
          </cell>
          <cell r="E1754">
            <v>107.87</v>
          </cell>
          <cell r="F1754">
            <v>0</v>
          </cell>
          <cell r="G1754">
            <v>3595.67</v>
          </cell>
          <cell r="H1754">
            <v>0</v>
          </cell>
        </row>
        <row r="1755">
          <cell r="A1755">
            <v>300.18999999999983</v>
          </cell>
          <cell r="B1755" t="str">
            <v>Vigas sobre muros &lt; 0.30m</v>
          </cell>
          <cell r="C1755">
            <v>33.333333333333336</v>
          </cell>
          <cell r="D1755" t="str">
            <v>ML</v>
          </cell>
          <cell r="E1755">
            <v>231</v>
          </cell>
          <cell r="F1755">
            <v>0</v>
          </cell>
          <cell r="G1755">
            <v>7700</v>
          </cell>
          <cell r="H1755">
            <v>0</v>
          </cell>
          <cell r="I1755">
            <v>0</v>
          </cell>
        </row>
        <row r="1756">
          <cell r="A1756" t="str">
            <v>AE001</v>
          </cell>
          <cell r="B1756" t="str">
            <v>Total/UND</v>
          </cell>
          <cell r="C1756">
            <v>0.99099999999999999</v>
          </cell>
          <cell r="D1756">
            <v>0</v>
          </cell>
          <cell r="E1756">
            <v>2796.6101694915255</v>
          </cell>
          <cell r="F1756">
            <v>503.38983050847457</v>
          </cell>
          <cell r="G1756">
            <v>33501.839999999997</v>
          </cell>
          <cell r="H1756">
            <v>3997.1099999999997</v>
          </cell>
          <cell r="I1756">
            <v>37498.949999999997</v>
          </cell>
        </row>
        <row r="1757">
          <cell r="A1757" t="str">
            <v>HI002</v>
          </cell>
          <cell r="B1757" t="str">
            <v>Hormigón 210 Kg/cm2 (incluye bomba y colocación)</v>
          </cell>
          <cell r="C1757">
            <v>1.05</v>
          </cell>
          <cell r="D1757">
            <v>0</v>
          </cell>
          <cell r="E1757">
            <v>5935.17</v>
          </cell>
          <cell r="F1757">
            <v>1068.3306</v>
          </cell>
          <cell r="G1757">
            <v>0</v>
          </cell>
          <cell r="H1757">
            <v>0</v>
          </cell>
        </row>
        <row r="1758">
          <cell r="A1758" t="str">
            <v>CAT-003</v>
          </cell>
          <cell r="B1758" t="str">
            <v xml:space="preserve">VIGAS V1-T EN HA (0.20X0.40)MTS, F'C=210KG/CM2, ACERO 2Ø1/2" Y Ø3/4", EST. Ø3/8"@0.20M (CENTRO DE ATENCION PRIMARIA-HIGUERO)  </v>
          </cell>
          <cell r="C1758">
            <v>1</v>
          </cell>
          <cell r="D1758" t="str">
            <v>M3</v>
          </cell>
          <cell r="E1758">
            <v>0</v>
          </cell>
          <cell r="F1758">
            <v>0</v>
          </cell>
          <cell r="G1758">
            <v>26627.640000000003</v>
          </cell>
          <cell r="H1758">
            <v>3473.59</v>
          </cell>
          <cell r="I1758">
            <v>30101.230000000003</v>
          </cell>
        </row>
        <row r="1759">
          <cell r="A1759">
            <v>0</v>
          </cell>
          <cell r="B1759" t="str">
            <v>Volumen Análisis</v>
          </cell>
          <cell r="C1759">
            <v>1</v>
          </cell>
          <cell r="D1759" t="str">
            <v>M3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0</v>
          </cell>
          <cell r="B1760" t="str">
            <v>Materiales y Equipos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 t="str">
            <v>AE004</v>
          </cell>
          <cell r="B1761" t="str">
            <v>Acero Estruc. Grado 40-60, 1" x 20 a 30 pies</v>
          </cell>
          <cell r="C1761">
            <v>12.499999999999998</v>
          </cell>
          <cell r="D1761" t="str">
            <v>QQ</v>
          </cell>
          <cell r="E1761">
            <v>2796.6101694915255</v>
          </cell>
          <cell r="F1761">
            <v>503.38983050847457</v>
          </cell>
          <cell r="G1761">
            <v>0</v>
          </cell>
          <cell r="H1761">
            <v>0</v>
          </cell>
        </row>
        <row r="1762">
          <cell r="A1762" t="str">
            <v>AE003</v>
          </cell>
          <cell r="B1762" t="str">
            <v>Acero Estruc. Grado 40-60, 3/4" x 20 a 30 pies</v>
          </cell>
          <cell r="C1762">
            <v>2.5</v>
          </cell>
          <cell r="D1762" t="str">
            <v>QQ</v>
          </cell>
          <cell r="E1762">
            <v>2796.6101694915255</v>
          </cell>
          <cell r="F1762">
            <v>503.38983050847457</v>
          </cell>
          <cell r="G1762">
            <v>6991.53</v>
          </cell>
          <cell r="H1762">
            <v>1258.47</v>
          </cell>
          <cell r="I1762">
            <v>23135.269999999997</v>
          </cell>
        </row>
        <row r="1763">
          <cell r="A1763" t="str">
            <v>AE002</v>
          </cell>
          <cell r="B1763" t="str">
            <v>Acero Estruc. Grado 40-60, 1/2" x 20 a 30 pies</v>
          </cell>
          <cell r="C1763">
            <v>0.63</v>
          </cell>
          <cell r="D1763" t="str">
            <v>QQ</v>
          </cell>
          <cell r="E1763">
            <v>2796.6101694915255</v>
          </cell>
          <cell r="F1763">
            <v>503.38983050847457</v>
          </cell>
          <cell r="G1763">
            <v>1761.86</v>
          </cell>
          <cell r="H1763">
            <v>317.14</v>
          </cell>
        </row>
        <row r="1764">
          <cell r="A1764" t="str">
            <v>AE001</v>
          </cell>
          <cell r="B1764" t="str">
            <v>Acero Estruc. Grado 40-60, 3/8" x 20 a 30 pies</v>
          </cell>
          <cell r="C1764">
            <v>1.25</v>
          </cell>
          <cell r="D1764" t="str">
            <v>QQ</v>
          </cell>
          <cell r="E1764">
            <v>2796.6101694915255</v>
          </cell>
          <cell r="F1764">
            <v>503.38983050847457</v>
          </cell>
          <cell r="G1764">
            <v>3495.76</v>
          </cell>
          <cell r="H1764">
            <v>629.24</v>
          </cell>
          <cell r="I1764">
            <v>34428.51</v>
          </cell>
        </row>
        <row r="1765">
          <cell r="A1765" t="str">
            <v>HI002</v>
          </cell>
          <cell r="B1765" t="str">
            <v>Hormigón 210 Kg/cm2 (incluye bomba y colocación)</v>
          </cell>
          <cell r="C1765">
            <v>1.05</v>
          </cell>
          <cell r="D1765" t="str">
            <v>M3</v>
          </cell>
          <cell r="E1765">
            <v>5935.17</v>
          </cell>
          <cell r="F1765">
            <v>1068.3306</v>
          </cell>
          <cell r="G1765">
            <v>6231.93</v>
          </cell>
          <cell r="H1765">
            <v>1121.75</v>
          </cell>
          <cell r="I1765">
            <v>0</v>
          </cell>
        </row>
        <row r="1766">
          <cell r="A1766" t="str">
            <v>AE016</v>
          </cell>
          <cell r="B1766" t="str">
            <v>Alambre Galvanizado Calibre 18 (Varillas)</v>
          </cell>
          <cell r="C1766">
            <v>8.76</v>
          </cell>
          <cell r="D1766" t="str">
            <v>LB</v>
          </cell>
          <cell r="E1766">
            <v>93.220338983050851</v>
          </cell>
          <cell r="F1766">
            <v>16.779661016949152</v>
          </cell>
          <cell r="G1766">
            <v>816.61</v>
          </cell>
          <cell r="H1766">
            <v>146.99</v>
          </cell>
          <cell r="I1766">
            <v>0</v>
          </cell>
        </row>
        <row r="1767">
          <cell r="A1767" t="str">
            <v>AE004</v>
          </cell>
          <cell r="B1767" t="str">
            <v>Mano de Obra</v>
          </cell>
          <cell r="D1767">
            <v>0</v>
          </cell>
          <cell r="E1767">
            <v>2796.6101694915255</v>
          </cell>
          <cell r="F1767">
            <v>503.38983050847457</v>
          </cell>
          <cell r="G1767">
            <v>0</v>
          </cell>
          <cell r="H1767">
            <v>0</v>
          </cell>
        </row>
        <row r="1768">
          <cell r="A1768">
            <v>200.05999999999995</v>
          </cell>
          <cell r="B1768" t="str">
            <v>Coloc. acero normal</v>
          </cell>
          <cell r="C1768">
            <v>4.38</v>
          </cell>
          <cell r="D1768" t="str">
            <v>QQ</v>
          </cell>
          <cell r="E1768">
            <v>326.47275741487186</v>
          </cell>
          <cell r="F1768">
            <v>0</v>
          </cell>
          <cell r="G1768">
            <v>1429.95</v>
          </cell>
          <cell r="H1768">
            <v>0</v>
          </cell>
        </row>
        <row r="1769">
          <cell r="A1769">
            <v>300.20999999999981</v>
          </cell>
          <cell r="B1769" t="str">
            <v>Vigas de carga 0.15m a 0.20m x Altura &lt; 0.40m</v>
          </cell>
          <cell r="C1769">
            <v>12.499999999999998</v>
          </cell>
          <cell r="D1769" t="str">
            <v>ML</v>
          </cell>
          <cell r="E1769">
            <v>472</v>
          </cell>
          <cell r="F1769">
            <v>0</v>
          </cell>
          <cell r="G1769">
            <v>5900</v>
          </cell>
          <cell r="H1769">
            <v>0</v>
          </cell>
        </row>
        <row r="1770">
          <cell r="A1770" t="str">
            <v>AE001</v>
          </cell>
          <cell r="B1770" t="str">
            <v>Total/UND</v>
          </cell>
          <cell r="C1770">
            <v>1.24</v>
          </cell>
          <cell r="D1770">
            <v>0</v>
          </cell>
          <cell r="E1770">
            <v>2796.6101694915255</v>
          </cell>
          <cell r="F1770">
            <v>503.38983050847457</v>
          </cell>
          <cell r="G1770">
            <v>26627.640000000003</v>
          </cell>
          <cell r="H1770">
            <v>3473.59</v>
          </cell>
          <cell r="I1770">
            <v>30101.230000000003</v>
          </cell>
        </row>
        <row r="1771">
          <cell r="A1771" t="str">
            <v>HI002</v>
          </cell>
          <cell r="B1771" t="str">
            <v>Hormigón 210 Kg/cm2 (incluye bomba y colocación)</v>
          </cell>
          <cell r="C1771">
            <v>1.05</v>
          </cell>
          <cell r="D1771">
            <v>0</v>
          </cell>
          <cell r="E1771">
            <v>5935.17</v>
          </cell>
          <cell r="F1771">
            <v>1068.3306</v>
          </cell>
          <cell r="G1771">
            <v>0</v>
          </cell>
          <cell r="H1771">
            <v>0</v>
          </cell>
        </row>
        <row r="1772">
          <cell r="A1772" t="str">
            <v>CAT-004</v>
          </cell>
          <cell r="B1772" t="str">
            <v xml:space="preserve">VIGAS V2-T EN HA (0.20X0.40)MTS, F'C=210KG/CM2, ACERO 9Ø3/4", EST. Ø3/8"@0.15M (CENTRO DE ATENCION PRIMARIA-HIGUERO)  </v>
          </cell>
          <cell r="C1772">
            <v>1</v>
          </cell>
          <cell r="D1772" t="str">
            <v>M3</v>
          </cell>
          <cell r="E1772">
            <v>0</v>
          </cell>
          <cell r="F1772">
            <v>0</v>
          </cell>
          <cell r="G1772">
            <v>42347.88</v>
          </cell>
          <cell r="H1772">
            <v>6024.0999999999995</v>
          </cell>
          <cell r="I1772">
            <v>48371.979999999996</v>
          </cell>
        </row>
        <row r="1773">
          <cell r="A1773">
            <v>0</v>
          </cell>
          <cell r="B1773" t="str">
            <v>Volumen Análisis</v>
          </cell>
          <cell r="C1773">
            <v>1</v>
          </cell>
          <cell r="D1773" t="str">
            <v>M3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A1774">
            <v>0</v>
          </cell>
          <cell r="B1774" t="str">
            <v>Materiales y Equipos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 t="str">
            <v>AE004</v>
          </cell>
          <cell r="B1775" t="str">
            <v>Acero Estruc. Grado 40-60, 1" x 20 a 30 pies</v>
          </cell>
          <cell r="C1775">
            <v>12.499999999999998</v>
          </cell>
          <cell r="D1775" t="str">
            <v>QQ</v>
          </cell>
          <cell r="E1775">
            <v>2796.6101694915255</v>
          </cell>
          <cell r="F1775">
            <v>503.38983050847457</v>
          </cell>
          <cell r="G1775">
            <v>0</v>
          </cell>
          <cell r="H1775">
            <v>0</v>
          </cell>
        </row>
        <row r="1776">
          <cell r="A1776" t="str">
            <v>AE003</v>
          </cell>
          <cell r="B1776" t="str">
            <v>Acero Estruc. Grado 40-60, 3/4" x 20 a 30 pies</v>
          </cell>
          <cell r="C1776">
            <v>7.5</v>
          </cell>
          <cell r="D1776" t="str">
            <v>QQ</v>
          </cell>
          <cell r="E1776">
            <v>2796.6101694915255</v>
          </cell>
          <cell r="F1776">
            <v>503.38983050847457</v>
          </cell>
          <cell r="G1776">
            <v>20974.58</v>
          </cell>
          <cell r="H1776">
            <v>3775.42</v>
          </cell>
          <cell r="I1776">
            <v>34428.51</v>
          </cell>
        </row>
        <row r="1777">
          <cell r="A1777" t="str">
            <v>AE002</v>
          </cell>
          <cell r="B1777" t="str">
            <v>Acero Estruc. Grado 40-60, 1/2" x 20 a 30 pies</v>
          </cell>
          <cell r="D1777" t="str">
            <v>QQ</v>
          </cell>
          <cell r="E1777">
            <v>2796.6101694915255</v>
          </cell>
          <cell r="F1777">
            <v>503.38983050847457</v>
          </cell>
          <cell r="G1777">
            <v>0</v>
          </cell>
          <cell r="H1777">
            <v>0</v>
          </cell>
        </row>
        <row r="1778">
          <cell r="A1778" t="str">
            <v>AE001</v>
          </cell>
          <cell r="B1778" t="str">
            <v>Acero Estruc. Grado 40-60, 3/8" x 20 a 30 pies</v>
          </cell>
          <cell r="C1778">
            <v>1.63</v>
          </cell>
          <cell r="D1778" t="str">
            <v>QQ</v>
          </cell>
          <cell r="E1778">
            <v>2796.6101694915255</v>
          </cell>
          <cell r="F1778">
            <v>503.38983050847457</v>
          </cell>
          <cell r="G1778">
            <v>4558.47</v>
          </cell>
          <cell r="H1778">
            <v>820.53</v>
          </cell>
          <cell r="I1778">
            <v>26654.79</v>
          </cell>
        </row>
        <row r="1779">
          <cell r="A1779" t="str">
            <v>HI002</v>
          </cell>
          <cell r="B1779" t="str">
            <v>Hormigón 210 Kg/cm2 (incluye bomba y colocación)</v>
          </cell>
          <cell r="C1779">
            <v>1.05</v>
          </cell>
          <cell r="D1779" t="str">
            <v>M3</v>
          </cell>
          <cell r="E1779">
            <v>5935.17</v>
          </cell>
          <cell r="F1779">
            <v>1068.3306</v>
          </cell>
          <cell r="G1779">
            <v>6231.93</v>
          </cell>
          <cell r="H1779">
            <v>1121.75</v>
          </cell>
          <cell r="I1779">
            <v>0</v>
          </cell>
        </row>
        <row r="1780">
          <cell r="A1780" t="str">
            <v>AE016</v>
          </cell>
          <cell r="B1780" t="str">
            <v>Alambre Galvanizado Calibre 18 (Varillas)</v>
          </cell>
          <cell r="C1780">
            <v>18.259999999999998</v>
          </cell>
          <cell r="D1780" t="str">
            <v>LB</v>
          </cell>
          <cell r="E1780">
            <v>93.220338983050851</v>
          </cell>
          <cell r="F1780">
            <v>16.779661016949152</v>
          </cell>
          <cell r="G1780">
            <v>1702.2</v>
          </cell>
          <cell r="H1780">
            <v>306.39999999999998</v>
          </cell>
          <cell r="I1780">
            <v>0</v>
          </cell>
        </row>
        <row r="1781">
          <cell r="A1781" t="str">
            <v>AE004</v>
          </cell>
          <cell r="B1781" t="str">
            <v>Mano de Obra</v>
          </cell>
          <cell r="D1781">
            <v>0</v>
          </cell>
          <cell r="E1781">
            <v>2796.6101694915255</v>
          </cell>
          <cell r="F1781">
            <v>503.38983050847457</v>
          </cell>
          <cell r="G1781">
            <v>0</v>
          </cell>
          <cell r="H1781">
            <v>0</v>
          </cell>
        </row>
        <row r="1782">
          <cell r="A1782">
            <v>200.05999999999995</v>
          </cell>
          <cell r="B1782" t="str">
            <v>Coloc. acero normal</v>
          </cell>
          <cell r="C1782">
            <v>9.129999999999999</v>
          </cell>
          <cell r="D1782" t="str">
            <v>QQ</v>
          </cell>
          <cell r="E1782">
            <v>326.47275741487186</v>
          </cell>
          <cell r="F1782">
            <v>0</v>
          </cell>
          <cell r="G1782">
            <v>2980.7</v>
          </cell>
          <cell r="H1782">
            <v>0</v>
          </cell>
        </row>
        <row r="1783">
          <cell r="A1783">
            <v>300.20999999999981</v>
          </cell>
          <cell r="B1783" t="str">
            <v>Vigas de carga 0.15m a 0.20m x Altura &lt; 0.40m</v>
          </cell>
          <cell r="C1783">
            <v>12.499999999999998</v>
          </cell>
          <cell r="D1783" t="str">
            <v>ML</v>
          </cell>
          <cell r="E1783">
            <v>472</v>
          </cell>
          <cell r="F1783">
            <v>0</v>
          </cell>
          <cell r="G1783">
            <v>5900</v>
          </cell>
          <cell r="H1783">
            <v>0</v>
          </cell>
        </row>
        <row r="1784">
          <cell r="A1784" t="str">
            <v>AE001</v>
          </cell>
          <cell r="B1784" t="str">
            <v>Total/UND</v>
          </cell>
          <cell r="C1784">
            <v>0.88900000000000001</v>
          </cell>
          <cell r="D1784">
            <v>0</v>
          </cell>
          <cell r="E1784">
            <v>2796.6101694915255</v>
          </cell>
          <cell r="F1784">
            <v>503.38983050847457</v>
          </cell>
          <cell r="G1784">
            <v>42347.88</v>
          </cell>
          <cell r="H1784">
            <v>6024.0999999999995</v>
          </cell>
          <cell r="I1784">
            <v>48371.979999999996</v>
          </cell>
        </row>
        <row r="1785">
          <cell r="A1785" t="str">
            <v>HI002</v>
          </cell>
          <cell r="B1785" t="str">
            <v>Hormigón 210 Kg/cm2 (incluye bomba y colocación)</v>
          </cell>
          <cell r="C1785">
            <v>1.05</v>
          </cell>
          <cell r="D1785">
            <v>0</v>
          </cell>
          <cell r="E1785">
            <v>5935.17</v>
          </cell>
          <cell r="F1785">
            <v>1068.3306</v>
          </cell>
          <cell r="G1785">
            <v>0</v>
          </cell>
          <cell r="H1785">
            <v>0</v>
          </cell>
        </row>
        <row r="1786">
          <cell r="A1786" t="str">
            <v>CAT-005</v>
          </cell>
          <cell r="B1786" t="str">
            <v>VIGAS V3-T EN HA (0.20X0.40)MTS, F'C=210KG/CM2, ACERO 3Ø1/2" y 4Ø3/4", EST. Ø3/8"@0.18M (CENTRO DE ATENCION PRIMARIA-HIGUERO)</v>
          </cell>
          <cell r="C1786">
            <v>1</v>
          </cell>
          <cell r="D1786" t="str">
            <v>M3</v>
          </cell>
          <cell r="E1786">
            <v>0</v>
          </cell>
          <cell r="F1786">
            <v>0</v>
          </cell>
          <cell r="G1786">
            <v>31194.780000000002</v>
          </cell>
          <cell r="H1786">
            <v>4214.58</v>
          </cell>
          <cell r="I1786">
            <v>35409.360000000001</v>
          </cell>
        </row>
        <row r="1787">
          <cell r="A1787">
            <v>0</v>
          </cell>
          <cell r="B1787" t="str">
            <v>Volumen Análisis</v>
          </cell>
          <cell r="C1787">
            <v>1</v>
          </cell>
          <cell r="D1787" t="str">
            <v>M3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A1788">
            <v>0</v>
          </cell>
          <cell r="B1788" t="str">
            <v>Materiales y Equipos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A1789" t="str">
            <v>AE004</v>
          </cell>
          <cell r="B1789" t="str">
            <v>Acero Estruc. Grado 40-60, 1" x 20 a 30 pies</v>
          </cell>
          <cell r="C1789">
            <v>12.499999999999998</v>
          </cell>
          <cell r="D1789" t="str">
            <v>QQ</v>
          </cell>
          <cell r="E1789">
            <v>2796.6101694915255</v>
          </cell>
          <cell r="F1789">
            <v>503.38983050847457</v>
          </cell>
          <cell r="G1789">
            <v>0</v>
          </cell>
          <cell r="H1789">
            <v>0</v>
          </cell>
        </row>
        <row r="1790">
          <cell r="A1790" t="str">
            <v>AE003</v>
          </cell>
          <cell r="B1790" t="str">
            <v>Acero Estruc. Grado 40-60, 3/4" x 20 a 30 pies</v>
          </cell>
          <cell r="C1790">
            <v>3.38</v>
          </cell>
          <cell r="D1790" t="str">
            <v>QQ</v>
          </cell>
          <cell r="E1790">
            <v>2796.6101694915255</v>
          </cell>
          <cell r="F1790">
            <v>503.38983050847457</v>
          </cell>
          <cell r="G1790">
            <v>9452.5400000000009</v>
          </cell>
          <cell r="H1790">
            <v>1701.46</v>
          </cell>
          <cell r="I1790">
            <v>26654.79</v>
          </cell>
        </row>
        <row r="1791">
          <cell r="A1791" t="str">
            <v>AE002</v>
          </cell>
          <cell r="B1791" t="str">
            <v>Acero Estruc. Grado 40-60, 1/2" x 20 a 30 pies</v>
          </cell>
          <cell r="C1791">
            <v>1</v>
          </cell>
          <cell r="D1791" t="str">
            <v>QQ</v>
          </cell>
          <cell r="E1791">
            <v>2796.6101694915255</v>
          </cell>
          <cell r="F1791">
            <v>503.38983050847457</v>
          </cell>
          <cell r="G1791">
            <v>2796.61</v>
          </cell>
          <cell r="H1791">
            <v>503.39</v>
          </cell>
        </row>
        <row r="1792">
          <cell r="A1792" t="str">
            <v>AE001</v>
          </cell>
          <cell r="B1792" t="str">
            <v>Acero Estruc. Grado 40-60, 3/8" x 20 a 30 pies</v>
          </cell>
          <cell r="C1792">
            <v>1.38</v>
          </cell>
          <cell r="D1792" t="str">
            <v>QQ</v>
          </cell>
          <cell r="E1792">
            <v>2796.6101694915255</v>
          </cell>
          <cell r="F1792">
            <v>503.38983050847457</v>
          </cell>
          <cell r="G1792">
            <v>3859.32</v>
          </cell>
          <cell r="H1792">
            <v>694.68</v>
          </cell>
          <cell r="I1792">
            <v>22978.610000000004</v>
          </cell>
        </row>
        <row r="1793">
          <cell r="A1793" t="str">
            <v>HI002</v>
          </cell>
          <cell r="B1793" t="str">
            <v>Hormigón 210 Kg/cm2 (incluye bomba y colocación)</v>
          </cell>
          <cell r="C1793">
            <v>1.05</v>
          </cell>
          <cell r="D1793" t="str">
            <v>M3</v>
          </cell>
          <cell r="E1793">
            <v>5935.17</v>
          </cell>
          <cell r="F1793">
            <v>1068.3306</v>
          </cell>
          <cell r="G1793">
            <v>6231.93</v>
          </cell>
          <cell r="H1793">
            <v>1121.75</v>
          </cell>
          <cell r="I1793">
            <v>0</v>
          </cell>
        </row>
        <row r="1794">
          <cell r="A1794" t="str">
            <v>AE016</v>
          </cell>
          <cell r="B1794" t="str">
            <v>Alambre Galvanizado Calibre 18 (Varillas)</v>
          </cell>
          <cell r="C1794">
            <v>11.52</v>
          </cell>
          <cell r="D1794" t="str">
            <v>LB</v>
          </cell>
          <cell r="E1794">
            <v>93.220338983050851</v>
          </cell>
          <cell r="F1794">
            <v>16.779661016949152</v>
          </cell>
          <cell r="G1794">
            <v>1073.9000000000001</v>
          </cell>
          <cell r="H1794">
            <v>193.3</v>
          </cell>
          <cell r="I1794">
            <v>0</v>
          </cell>
        </row>
        <row r="1795">
          <cell r="A1795" t="str">
            <v>AE004</v>
          </cell>
          <cell r="B1795" t="str">
            <v>Mano de Obra</v>
          </cell>
          <cell r="D1795">
            <v>0</v>
          </cell>
          <cell r="E1795">
            <v>2796.6101694915255</v>
          </cell>
          <cell r="F1795">
            <v>503.38983050847457</v>
          </cell>
          <cell r="G1795">
            <v>0</v>
          </cell>
          <cell r="H1795">
            <v>0</v>
          </cell>
        </row>
        <row r="1796">
          <cell r="A1796">
            <v>200.05999999999995</v>
          </cell>
          <cell r="B1796" t="str">
            <v>Coloc. acero normal</v>
          </cell>
          <cell r="C1796">
            <v>5.76</v>
          </cell>
          <cell r="D1796" t="str">
            <v>QQ</v>
          </cell>
          <cell r="E1796">
            <v>326.47275741487186</v>
          </cell>
          <cell r="F1796">
            <v>0</v>
          </cell>
          <cell r="G1796">
            <v>1880.48</v>
          </cell>
          <cell r="H1796">
            <v>0</v>
          </cell>
        </row>
        <row r="1797">
          <cell r="A1797">
            <v>300.20999999999981</v>
          </cell>
          <cell r="B1797" t="str">
            <v>Vigas de carga 0.15m a 0.20m x Altura &lt; 0.40m</v>
          </cell>
          <cell r="C1797">
            <v>12.499999999999998</v>
          </cell>
          <cell r="D1797" t="str">
            <v>ML</v>
          </cell>
          <cell r="E1797">
            <v>472</v>
          </cell>
          <cell r="F1797">
            <v>0</v>
          </cell>
          <cell r="G1797">
            <v>5900</v>
          </cell>
          <cell r="H1797">
            <v>0</v>
          </cell>
        </row>
        <row r="1798">
          <cell r="A1798" t="str">
            <v>AE001</v>
          </cell>
          <cell r="B1798" t="str">
            <v>Total/UND</v>
          </cell>
          <cell r="C1798">
            <v>2.613</v>
          </cell>
          <cell r="D1798">
            <v>0</v>
          </cell>
          <cell r="E1798">
            <v>2796.6101694915255</v>
          </cell>
          <cell r="F1798">
            <v>503.38983050847457</v>
          </cell>
          <cell r="G1798">
            <v>31194.780000000002</v>
          </cell>
          <cell r="H1798">
            <v>4214.58</v>
          </cell>
          <cell r="I1798">
            <v>35409.360000000001</v>
          </cell>
        </row>
        <row r="1799">
          <cell r="A1799">
            <v>102.05000000000003</v>
          </cell>
          <cell r="B1799" t="str">
            <v>Vaciado y ligado Hormigón 1:2:4 - 10% desp</v>
          </cell>
          <cell r="C1799">
            <v>1.1000000000000001</v>
          </cell>
          <cell r="D1799">
            <v>0</v>
          </cell>
          <cell r="E1799">
            <v>6118.04</v>
          </cell>
          <cell r="F1799">
            <v>861.76</v>
          </cell>
          <cell r="G1799">
            <v>0</v>
          </cell>
          <cell r="H1799">
            <v>0</v>
          </cell>
        </row>
        <row r="1800">
          <cell r="A1800" t="str">
            <v>CAT-006</v>
          </cell>
          <cell r="B1800" t="str">
            <v>VIGAS V4-T EN HA (0.20X0.30)MTS, F'C=210KG/CM2, ACERO 5Ø1/2", EST. Ø3/8"@0.20M (CENTRO DE ATENCION PRIMARIA-HIGUERO)</v>
          </cell>
          <cell r="C1800">
            <v>1</v>
          </cell>
          <cell r="D1800" t="str">
            <v>M3</v>
          </cell>
          <cell r="E1800">
            <v>0</v>
          </cell>
          <cell r="F1800">
            <v>0</v>
          </cell>
          <cell r="G1800">
            <v>26211.449999999997</v>
          </cell>
          <cell r="H1800">
            <v>3086.99</v>
          </cell>
          <cell r="I1800">
            <v>29298.439999999995</v>
          </cell>
        </row>
        <row r="1801">
          <cell r="A1801">
            <v>0</v>
          </cell>
          <cell r="B1801" t="str">
            <v>Volumen Análisis</v>
          </cell>
          <cell r="C1801">
            <v>1</v>
          </cell>
          <cell r="D1801" t="str">
            <v>M3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0</v>
          </cell>
          <cell r="B1802" t="str">
            <v>Materiales y Equipos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 t="str">
            <v>AE004</v>
          </cell>
          <cell r="B1803" t="str">
            <v>Acero Estruc. Grado 40-60, 1" x 20 a 30 pies</v>
          </cell>
          <cell r="C1803">
            <v>24.999999999999996</v>
          </cell>
          <cell r="D1803" t="str">
            <v>QQ</v>
          </cell>
          <cell r="E1803">
            <v>2796.6101694915255</v>
          </cell>
          <cell r="F1803">
            <v>503.38983050847457</v>
          </cell>
          <cell r="G1803">
            <v>0</v>
          </cell>
          <cell r="H1803">
            <v>0</v>
          </cell>
        </row>
        <row r="1804">
          <cell r="A1804" t="str">
            <v>AE003</v>
          </cell>
          <cell r="B1804" t="str">
            <v>Acero Estruc. Grado 40-60, 3/4" x 20 a 30 pies</v>
          </cell>
          <cell r="D1804" t="str">
            <v>QQ</v>
          </cell>
          <cell r="E1804">
            <v>2796.6101694915255</v>
          </cell>
          <cell r="F1804">
            <v>503.38983050847457</v>
          </cell>
          <cell r="G1804">
            <v>0</v>
          </cell>
          <cell r="H1804">
            <v>0</v>
          </cell>
          <cell r="I1804">
            <v>22978.610000000004</v>
          </cell>
        </row>
        <row r="1805">
          <cell r="A1805" t="str">
            <v>AE002</v>
          </cell>
          <cell r="B1805" t="str">
            <v>Acero Estruc. Grado 40-60, 1/2" x 20 a 30 pies</v>
          </cell>
          <cell r="C1805">
            <v>2.33</v>
          </cell>
          <cell r="D1805" t="str">
            <v>QQ</v>
          </cell>
          <cell r="E1805">
            <v>2796.6101694915255</v>
          </cell>
          <cell r="F1805">
            <v>503.38983050847457</v>
          </cell>
          <cell r="G1805">
            <v>6516.1</v>
          </cell>
          <cell r="H1805">
            <v>1172.9000000000001</v>
          </cell>
        </row>
        <row r="1806">
          <cell r="A1806" t="str">
            <v>AE001</v>
          </cell>
          <cell r="B1806" t="str">
            <v>Acero Estruc. Grado 40-60, 3/8" x 20 a 30 pies</v>
          </cell>
          <cell r="C1806">
            <v>1.33</v>
          </cell>
          <cell r="D1806" t="str">
            <v>QQ</v>
          </cell>
          <cell r="E1806">
            <v>2796.6101694915255</v>
          </cell>
          <cell r="F1806">
            <v>503.38983050847457</v>
          </cell>
          <cell r="G1806">
            <v>3719.49</v>
          </cell>
          <cell r="H1806">
            <v>669.51</v>
          </cell>
          <cell r="I1806">
            <v>27401.91</v>
          </cell>
        </row>
        <row r="1807">
          <cell r="A1807" t="str">
            <v>HI002</v>
          </cell>
          <cell r="B1807" t="str">
            <v>Hormigón 210 Kg/cm2 (incluye bomba y colocación)</v>
          </cell>
          <cell r="C1807">
            <v>1.05</v>
          </cell>
          <cell r="D1807" t="str">
            <v>M3</v>
          </cell>
          <cell r="E1807">
            <v>5935.17</v>
          </cell>
          <cell r="F1807">
            <v>1068.3306</v>
          </cell>
          <cell r="G1807">
            <v>6231.93</v>
          </cell>
          <cell r="H1807">
            <v>1121.75</v>
          </cell>
          <cell r="I1807">
            <v>0</v>
          </cell>
        </row>
        <row r="1808">
          <cell r="A1808" t="str">
            <v>AE016</v>
          </cell>
          <cell r="B1808" t="str">
            <v>Alambre Galvanizado Calibre 18 (Varillas)</v>
          </cell>
          <cell r="C1808">
            <v>7.32</v>
          </cell>
          <cell r="D1808" t="str">
            <v>LB</v>
          </cell>
          <cell r="E1808">
            <v>93.220338983050851</v>
          </cell>
          <cell r="F1808">
            <v>16.779661016949152</v>
          </cell>
          <cell r="G1808">
            <v>682.37</v>
          </cell>
          <cell r="H1808">
            <v>122.83</v>
          </cell>
          <cell r="I1808">
            <v>0</v>
          </cell>
        </row>
        <row r="1809">
          <cell r="A1809" t="str">
            <v>AE004</v>
          </cell>
          <cell r="B1809" t="str">
            <v>Mano de Obra</v>
          </cell>
          <cell r="D1809">
            <v>0</v>
          </cell>
          <cell r="E1809">
            <v>2796.6101694915255</v>
          </cell>
          <cell r="F1809">
            <v>503.38983050847457</v>
          </cell>
          <cell r="G1809">
            <v>0</v>
          </cell>
          <cell r="H1809">
            <v>0</v>
          </cell>
        </row>
        <row r="1810">
          <cell r="A1810">
            <v>200.05999999999995</v>
          </cell>
          <cell r="B1810" t="str">
            <v>Coloc. acero normal</v>
          </cell>
          <cell r="C1810">
            <v>3.66</v>
          </cell>
          <cell r="D1810" t="str">
            <v>QQ</v>
          </cell>
          <cell r="E1810">
            <v>326.47275741487186</v>
          </cell>
          <cell r="F1810">
            <v>0</v>
          </cell>
          <cell r="G1810">
            <v>1194.8900000000001</v>
          </cell>
          <cell r="H1810">
            <v>0</v>
          </cell>
        </row>
        <row r="1811">
          <cell r="A1811">
            <v>300.20999999999981</v>
          </cell>
          <cell r="B1811" t="str">
            <v>Vigas de carga 0.15m a 0.20m x Altura &lt; 0.40m</v>
          </cell>
          <cell r="C1811">
            <v>16.666666666666668</v>
          </cell>
          <cell r="D1811" t="str">
            <v>ML</v>
          </cell>
          <cell r="E1811">
            <v>472</v>
          </cell>
          <cell r="F1811">
            <v>0</v>
          </cell>
          <cell r="G1811">
            <v>7866.67</v>
          </cell>
          <cell r="H1811">
            <v>0</v>
          </cell>
        </row>
        <row r="1812">
          <cell r="A1812" t="str">
            <v>AE001</v>
          </cell>
          <cell r="B1812" t="str">
            <v>Total/UND</v>
          </cell>
          <cell r="C1812">
            <v>3.3079999999999998</v>
          </cell>
          <cell r="D1812">
            <v>0</v>
          </cell>
          <cell r="E1812">
            <v>2796.6101694915255</v>
          </cell>
          <cell r="F1812">
            <v>503.38983050847457</v>
          </cell>
          <cell r="G1812">
            <v>26211.449999999997</v>
          </cell>
          <cell r="H1812">
            <v>3086.99</v>
          </cell>
          <cell r="I1812">
            <v>29298.439999999995</v>
          </cell>
        </row>
        <row r="1813">
          <cell r="A1813">
            <v>102.05000000000003</v>
          </cell>
          <cell r="B1813" t="str">
            <v>Vaciado y ligado Hormigón 1:2:4 - 10% desp</v>
          </cell>
          <cell r="C1813">
            <v>1.1000000000000001</v>
          </cell>
          <cell r="D1813">
            <v>0</v>
          </cell>
          <cell r="E1813">
            <v>6118.04</v>
          </cell>
          <cell r="F1813">
            <v>861.76</v>
          </cell>
          <cell r="G1813">
            <v>0</v>
          </cell>
          <cell r="H1813">
            <v>0</v>
          </cell>
        </row>
        <row r="1814">
          <cell r="A1814" t="str">
            <v>CAT-007</v>
          </cell>
          <cell r="B1814" t="str">
            <v>VIGAS V5-T EN HA (0.20X0.40)MTS, F'C=210KG/CM2, ACERO 6Ø1/2", EST. Ø3/8"@0.21M (CENTRO DE ATENCION PRIMARIA-HIGUERO)</v>
          </cell>
          <cell r="C1814">
            <v>1</v>
          </cell>
          <cell r="D1814" t="str">
            <v>M3</v>
          </cell>
          <cell r="E1814">
            <v>0</v>
          </cell>
          <cell r="F1814">
            <v>0</v>
          </cell>
          <cell r="G1814">
            <v>22887.88</v>
          </cell>
          <cell r="H1814">
            <v>2866.84</v>
          </cell>
          <cell r="I1814">
            <v>25754.720000000001</v>
          </cell>
        </row>
        <row r="1815">
          <cell r="A1815">
            <v>0</v>
          </cell>
          <cell r="B1815" t="str">
            <v>Volumen Análisis</v>
          </cell>
          <cell r="C1815">
            <v>1</v>
          </cell>
          <cell r="D1815" t="str">
            <v>M3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0</v>
          </cell>
          <cell r="B1816" t="str">
            <v>Materiales y Equipos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 t="str">
            <v>AE004</v>
          </cell>
          <cell r="B1817" t="str">
            <v>Acero Estruc. Grado 40-60, 1" x 20 a 30 pies</v>
          </cell>
          <cell r="C1817">
            <v>33.333333333333336</v>
          </cell>
          <cell r="D1817" t="str">
            <v>QQ</v>
          </cell>
          <cell r="E1817">
            <v>2796.6101694915255</v>
          </cell>
          <cell r="F1817">
            <v>503.38983050847457</v>
          </cell>
          <cell r="G1817">
            <v>0</v>
          </cell>
          <cell r="H1817">
            <v>0</v>
          </cell>
        </row>
        <row r="1818">
          <cell r="A1818" t="str">
            <v>AE003</v>
          </cell>
          <cell r="B1818" t="str">
            <v>Acero Estruc. Grado 40-60, 3/4" x 20 a 30 pies</v>
          </cell>
          <cell r="D1818" t="str">
            <v>QQ</v>
          </cell>
          <cell r="E1818">
            <v>2796.6101694915255</v>
          </cell>
          <cell r="F1818">
            <v>503.38983050847457</v>
          </cell>
          <cell r="G1818">
            <v>0</v>
          </cell>
          <cell r="H1818">
            <v>0</v>
          </cell>
          <cell r="I1818">
            <v>27401.91</v>
          </cell>
        </row>
        <row r="1819">
          <cell r="A1819" t="str">
            <v>AE002</v>
          </cell>
          <cell r="B1819" t="str">
            <v>Acero Estruc. Grado 40-60, 1/2" x 20 a 30 pies</v>
          </cell>
          <cell r="C1819">
            <v>2</v>
          </cell>
          <cell r="D1819" t="str">
            <v>QQ</v>
          </cell>
          <cell r="E1819">
            <v>2796.6101694915255</v>
          </cell>
          <cell r="F1819">
            <v>503.38983050847457</v>
          </cell>
          <cell r="G1819">
            <v>5593.22</v>
          </cell>
          <cell r="H1819">
            <v>1006.78</v>
          </cell>
        </row>
        <row r="1820">
          <cell r="A1820" t="str">
            <v>AE001</v>
          </cell>
          <cell r="B1820" t="str">
            <v>Acero Estruc. Grado 40-60, 3/8" x 20 a 30 pies</v>
          </cell>
          <cell r="C1820">
            <v>1.25</v>
          </cell>
          <cell r="D1820" t="str">
            <v>QQ</v>
          </cell>
          <cell r="E1820">
            <v>2796.6101694915255</v>
          </cell>
          <cell r="F1820">
            <v>503.38983050847457</v>
          </cell>
          <cell r="G1820">
            <v>3495.76</v>
          </cell>
          <cell r="H1820">
            <v>629.24</v>
          </cell>
          <cell r="I1820">
            <v>34783.29</v>
          </cell>
        </row>
        <row r="1821">
          <cell r="A1821" t="str">
            <v>HI002</v>
          </cell>
          <cell r="B1821" t="str">
            <v>Hormigón 210 Kg/cm2 (incluye bomba y colocación)</v>
          </cell>
          <cell r="C1821">
            <v>1.05</v>
          </cell>
          <cell r="D1821" t="str">
            <v>M3</v>
          </cell>
          <cell r="E1821">
            <v>5935.17</v>
          </cell>
          <cell r="F1821">
            <v>1068.3306</v>
          </cell>
          <cell r="G1821">
            <v>6231.93</v>
          </cell>
          <cell r="H1821">
            <v>1121.75</v>
          </cell>
          <cell r="I1821">
            <v>0</v>
          </cell>
        </row>
        <row r="1822">
          <cell r="A1822" t="str">
            <v>AE016</v>
          </cell>
          <cell r="B1822" t="str">
            <v>Alambre Galvanizado Calibre 18 (Varillas)</v>
          </cell>
          <cell r="C1822">
            <v>6.5</v>
          </cell>
          <cell r="D1822" t="str">
            <v>LB</v>
          </cell>
          <cell r="E1822">
            <v>93.220338983050851</v>
          </cell>
          <cell r="F1822">
            <v>16.779661016949152</v>
          </cell>
          <cell r="G1822">
            <v>605.92999999999995</v>
          </cell>
          <cell r="H1822">
            <v>109.07</v>
          </cell>
          <cell r="I1822">
            <v>0</v>
          </cell>
        </row>
        <row r="1823">
          <cell r="A1823" t="str">
            <v>AE004</v>
          </cell>
          <cell r="B1823" t="str">
            <v>Mano de Obra</v>
          </cell>
          <cell r="D1823">
            <v>0</v>
          </cell>
          <cell r="E1823">
            <v>2796.6101694915255</v>
          </cell>
          <cell r="F1823">
            <v>503.38983050847457</v>
          </cell>
          <cell r="G1823">
            <v>0</v>
          </cell>
          <cell r="H1823">
            <v>0</v>
          </cell>
        </row>
        <row r="1824">
          <cell r="A1824">
            <v>200.05999999999995</v>
          </cell>
          <cell r="B1824" t="str">
            <v>Coloc. acero normal</v>
          </cell>
          <cell r="C1824">
            <v>3.25</v>
          </cell>
          <cell r="D1824" t="str">
            <v>QQ</v>
          </cell>
          <cell r="E1824">
            <v>326.47275741487186</v>
          </cell>
          <cell r="F1824">
            <v>0</v>
          </cell>
          <cell r="G1824">
            <v>1061.04</v>
          </cell>
          <cell r="H1824">
            <v>0</v>
          </cell>
        </row>
        <row r="1825">
          <cell r="A1825">
            <v>300.20999999999981</v>
          </cell>
          <cell r="B1825" t="str">
            <v>Vigas de carga 0.15m a 0.20m x Altura &lt; 0.40m</v>
          </cell>
          <cell r="C1825">
            <v>12.499999999999998</v>
          </cell>
          <cell r="D1825" t="str">
            <v>ML</v>
          </cell>
          <cell r="E1825">
            <v>472</v>
          </cell>
          <cell r="F1825">
            <v>0</v>
          </cell>
          <cell r="G1825">
            <v>5900</v>
          </cell>
          <cell r="H1825">
            <v>0</v>
          </cell>
        </row>
        <row r="1826">
          <cell r="A1826" t="str">
            <v>AE001</v>
          </cell>
          <cell r="B1826" t="str">
            <v>Total/UND</v>
          </cell>
          <cell r="C1826">
            <v>2.5299999999999998</v>
          </cell>
          <cell r="D1826">
            <v>0</v>
          </cell>
          <cell r="E1826">
            <v>2796.6101694915255</v>
          </cell>
          <cell r="F1826">
            <v>503.38983050847457</v>
          </cell>
          <cell r="G1826">
            <v>22887.88</v>
          </cell>
          <cell r="H1826">
            <v>2866.84</v>
          </cell>
          <cell r="I1826">
            <v>25754.720000000001</v>
          </cell>
        </row>
        <row r="1827">
          <cell r="A1827">
            <v>102.05000000000003</v>
          </cell>
          <cell r="B1827" t="str">
            <v>Vaciado y ligado Hormigón 1:2:4 - 10% desp</v>
          </cell>
          <cell r="C1827">
            <v>1.1000000000000001</v>
          </cell>
          <cell r="D1827">
            <v>0</v>
          </cell>
          <cell r="E1827">
            <v>6118.04</v>
          </cell>
          <cell r="F1827">
            <v>861.76</v>
          </cell>
          <cell r="G1827">
            <v>0</v>
          </cell>
          <cell r="H1827">
            <v>0</v>
          </cell>
        </row>
        <row r="1828">
          <cell r="A1828" t="str">
            <v>CAT-008</v>
          </cell>
          <cell r="B1828" t="str">
            <v>VIGAS V6-T EN HA (0.20X0.40)MTS, F'C=210KG/CM2, ACERO 6Ø1/2", EST. Ø3/8"@0.18M (CENTRO DE ATENCION PRIMARIA-HIGUERO)</v>
          </cell>
          <cell r="C1828">
            <v>1</v>
          </cell>
          <cell r="D1828" t="str">
            <v>M3</v>
          </cell>
          <cell r="E1828">
            <v>0</v>
          </cell>
          <cell r="F1828">
            <v>0</v>
          </cell>
          <cell r="G1828">
            <v>23318.120000000003</v>
          </cell>
          <cell r="H1828">
            <v>2936.64</v>
          </cell>
          <cell r="I1828">
            <v>26254.760000000002</v>
          </cell>
        </row>
        <row r="1829">
          <cell r="A1829">
            <v>0</v>
          </cell>
          <cell r="B1829" t="str">
            <v>Volumen Análisis</v>
          </cell>
          <cell r="C1829">
            <v>1</v>
          </cell>
          <cell r="D1829" t="str">
            <v>M3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0</v>
          </cell>
          <cell r="B1830" t="str">
            <v>Materiales y Equipos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 t="str">
            <v>AE004</v>
          </cell>
          <cell r="B1831" t="str">
            <v>Acero Estruc. Grado 40-60, 1" x 20 a 30 pies</v>
          </cell>
          <cell r="C1831">
            <v>33.333333333333336</v>
          </cell>
          <cell r="D1831" t="str">
            <v>QQ</v>
          </cell>
          <cell r="E1831">
            <v>2796.6101694915255</v>
          </cell>
          <cell r="F1831">
            <v>503.38983050847457</v>
          </cell>
          <cell r="G1831">
            <v>0</v>
          </cell>
          <cell r="H1831">
            <v>0</v>
          </cell>
        </row>
        <row r="1832">
          <cell r="A1832" t="str">
            <v>AE003</v>
          </cell>
          <cell r="B1832" t="str">
            <v>Acero Estruc. Grado 40-60, 3/4" x 20 a 30 pies</v>
          </cell>
          <cell r="D1832" t="str">
            <v>QQ</v>
          </cell>
          <cell r="E1832">
            <v>2796.6101694915255</v>
          </cell>
          <cell r="F1832">
            <v>503.38983050847457</v>
          </cell>
          <cell r="G1832">
            <v>0</v>
          </cell>
          <cell r="H1832">
            <v>0</v>
          </cell>
          <cell r="I1832">
            <v>34783.29</v>
          </cell>
        </row>
        <row r="1833">
          <cell r="A1833" t="str">
            <v>AE002</v>
          </cell>
          <cell r="B1833" t="str">
            <v>Acero Estruc. Grado 40-60, 1/2" x 20 a 30 pies</v>
          </cell>
          <cell r="C1833">
            <v>2</v>
          </cell>
          <cell r="D1833" t="str">
            <v>QQ</v>
          </cell>
          <cell r="E1833">
            <v>2796.6101694915255</v>
          </cell>
          <cell r="F1833">
            <v>503.38983050847457</v>
          </cell>
          <cell r="G1833">
            <v>5593.22</v>
          </cell>
          <cell r="H1833">
            <v>1006.78</v>
          </cell>
        </row>
        <row r="1834">
          <cell r="A1834" t="str">
            <v>AE001</v>
          </cell>
          <cell r="B1834" t="str">
            <v>Acero Estruc. Grado 40-60, 3/8" x 20 a 30 pies</v>
          </cell>
          <cell r="C1834">
            <v>1.38</v>
          </cell>
          <cell r="D1834" t="str">
            <v>QQ</v>
          </cell>
          <cell r="E1834">
            <v>2796.6101694915255</v>
          </cell>
          <cell r="F1834">
            <v>503.38983050847457</v>
          </cell>
          <cell r="G1834">
            <v>3859.32</v>
          </cell>
          <cell r="H1834">
            <v>694.68</v>
          </cell>
          <cell r="I1834">
            <v>18801.489999999998</v>
          </cell>
        </row>
        <row r="1835">
          <cell r="A1835" t="str">
            <v>HI002</v>
          </cell>
          <cell r="B1835" t="str">
            <v>Hormigón 210 Kg/cm2 (incluye bomba y colocación)</v>
          </cell>
          <cell r="C1835">
            <v>1.05</v>
          </cell>
          <cell r="D1835" t="str">
            <v>M3</v>
          </cell>
          <cell r="E1835">
            <v>5935.17</v>
          </cell>
          <cell r="F1835">
            <v>1068.3306</v>
          </cell>
          <cell r="G1835">
            <v>6231.93</v>
          </cell>
          <cell r="H1835">
            <v>1121.75</v>
          </cell>
          <cell r="I1835">
            <v>0</v>
          </cell>
        </row>
        <row r="1836">
          <cell r="A1836" t="str">
            <v>AE016</v>
          </cell>
          <cell r="B1836" t="str">
            <v>Alambre Galvanizado Calibre 18 (Varillas)</v>
          </cell>
          <cell r="C1836">
            <v>6.76</v>
          </cell>
          <cell r="D1836" t="str">
            <v>LB</v>
          </cell>
          <cell r="E1836">
            <v>93.220338983050851</v>
          </cell>
          <cell r="F1836">
            <v>16.779661016949152</v>
          </cell>
          <cell r="G1836">
            <v>630.16999999999996</v>
          </cell>
          <cell r="H1836">
            <v>113.43</v>
          </cell>
          <cell r="I1836">
            <v>0</v>
          </cell>
        </row>
        <row r="1837">
          <cell r="A1837" t="str">
            <v>AE004</v>
          </cell>
          <cell r="B1837" t="str">
            <v>Mano de Obra</v>
          </cell>
          <cell r="D1837">
            <v>0</v>
          </cell>
          <cell r="E1837">
            <v>2796.6101694915255</v>
          </cell>
          <cell r="F1837">
            <v>503.38983050847457</v>
          </cell>
          <cell r="G1837">
            <v>0</v>
          </cell>
          <cell r="H1837">
            <v>0</v>
          </cell>
        </row>
        <row r="1838">
          <cell r="A1838">
            <v>200.05999999999995</v>
          </cell>
          <cell r="B1838" t="str">
            <v>Coloc. acero normal</v>
          </cell>
          <cell r="C1838">
            <v>3.38</v>
          </cell>
          <cell r="D1838" t="str">
            <v>QQ</v>
          </cell>
          <cell r="E1838">
            <v>326.47275741487186</v>
          </cell>
          <cell r="F1838">
            <v>0</v>
          </cell>
          <cell r="G1838">
            <v>1103.48</v>
          </cell>
          <cell r="H1838">
            <v>0</v>
          </cell>
        </row>
        <row r="1839">
          <cell r="A1839">
            <v>300.20999999999981</v>
          </cell>
          <cell r="B1839" t="str">
            <v>Vigas de carga 0.15m a 0.20m x Altura &lt; 0.40m</v>
          </cell>
          <cell r="C1839">
            <v>12.499999999999998</v>
          </cell>
          <cell r="D1839" t="str">
            <v>ML</v>
          </cell>
          <cell r="E1839">
            <v>472</v>
          </cell>
          <cell r="F1839">
            <v>0</v>
          </cell>
          <cell r="G1839">
            <v>5900</v>
          </cell>
          <cell r="H1839">
            <v>0</v>
          </cell>
        </row>
        <row r="1840">
          <cell r="A1840" t="str">
            <v>AE001</v>
          </cell>
          <cell r="B1840" t="str">
            <v>Total/UND</v>
          </cell>
          <cell r="C1840">
            <v>1.982</v>
          </cell>
          <cell r="D1840">
            <v>0</v>
          </cell>
          <cell r="E1840">
            <v>2796.6101694915255</v>
          </cell>
          <cell r="F1840">
            <v>503.38983050847457</v>
          </cell>
          <cell r="G1840">
            <v>23318.120000000003</v>
          </cell>
          <cell r="H1840">
            <v>2936.64</v>
          </cell>
          <cell r="I1840">
            <v>26254.760000000002</v>
          </cell>
        </row>
        <row r="1841">
          <cell r="A1841">
            <v>102.05000000000003</v>
          </cell>
          <cell r="B1841" t="str">
            <v>Vaciado y ligado Hormigón 1:2:4 - 10% desp</v>
          </cell>
          <cell r="C1841">
            <v>1.1000000000000001</v>
          </cell>
          <cell r="D1841">
            <v>0</v>
          </cell>
          <cell r="E1841">
            <v>6118.04</v>
          </cell>
          <cell r="F1841">
            <v>861.76</v>
          </cell>
          <cell r="G1841">
            <v>0</v>
          </cell>
          <cell r="H1841">
            <v>0</v>
          </cell>
        </row>
        <row r="1842">
          <cell r="A1842" t="str">
            <v>CAT-009</v>
          </cell>
          <cell r="B1842" t="str">
            <v>VIGAS VA1-T EN HA (0.20X0.40)MTS, F'C=210KG/CM2, ACERO 5Ø1/2" Y 3Ø1/2" EN APOYOS, EST. Ø3/8"@0.20M (CENTRO DE ATENCION PRIMARIA-HIGUERO)</v>
          </cell>
          <cell r="C1842">
            <v>1</v>
          </cell>
          <cell r="D1842" t="str">
            <v>M3</v>
          </cell>
          <cell r="E1842">
            <v>0</v>
          </cell>
          <cell r="F1842">
            <v>0</v>
          </cell>
          <cell r="G1842">
            <v>22225.97</v>
          </cell>
          <cell r="H1842">
            <v>2759.4500000000003</v>
          </cell>
          <cell r="I1842">
            <v>24985.420000000002</v>
          </cell>
        </row>
        <row r="1843">
          <cell r="A1843">
            <v>0</v>
          </cell>
          <cell r="B1843" t="str">
            <v>Volumen Análisis</v>
          </cell>
          <cell r="C1843">
            <v>1</v>
          </cell>
          <cell r="D1843" t="str">
            <v>M3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0</v>
          </cell>
          <cell r="B1844" t="str">
            <v>Materiales y Equipos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 t="str">
            <v>AE004</v>
          </cell>
          <cell r="B1845" t="str">
            <v>Acero Estruc. Grado 40-60, 1" x 20 a 30 pies</v>
          </cell>
          <cell r="C1845">
            <v>16.666666666666668</v>
          </cell>
          <cell r="D1845" t="str">
            <v>QQ</v>
          </cell>
          <cell r="E1845">
            <v>2796.6101694915255</v>
          </cell>
          <cell r="F1845">
            <v>503.38983050847457</v>
          </cell>
          <cell r="G1845">
            <v>0</v>
          </cell>
          <cell r="H1845">
            <v>0</v>
          </cell>
        </row>
        <row r="1846">
          <cell r="A1846" t="str">
            <v>AE003</v>
          </cell>
          <cell r="B1846" t="str">
            <v>Acero Estruc. Grado 40-60, 3/4" x 20 a 30 pies</v>
          </cell>
          <cell r="D1846" t="str">
            <v>QQ</v>
          </cell>
          <cell r="E1846">
            <v>2796.6101694915255</v>
          </cell>
          <cell r="F1846">
            <v>503.38983050847457</v>
          </cell>
          <cell r="G1846">
            <v>0</v>
          </cell>
          <cell r="H1846">
            <v>0</v>
          </cell>
          <cell r="I1846">
            <v>18801.489999999998</v>
          </cell>
        </row>
        <row r="1847">
          <cell r="A1847" t="str">
            <v>AE002</v>
          </cell>
          <cell r="B1847" t="str">
            <v>Acero Estruc. Grado 40-60, 1/2" x 20 a 30 pies</v>
          </cell>
          <cell r="C1847">
            <v>1.93</v>
          </cell>
          <cell r="D1847" t="str">
            <v>QQ</v>
          </cell>
          <cell r="E1847">
            <v>2796.6101694915255</v>
          </cell>
          <cell r="F1847">
            <v>503.38983050847457</v>
          </cell>
          <cell r="G1847">
            <v>5397.46</v>
          </cell>
          <cell r="H1847">
            <v>971.54</v>
          </cell>
        </row>
        <row r="1848">
          <cell r="A1848" t="str">
            <v>AE001</v>
          </cell>
          <cell r="B1848" t="str">
            <v>Acero Estruc. Grado 40-60, 3/8" x 20 a 30 pies</v>
          </cell>
          <cell r="C1848">
            <v>1.1200000000000001</v>
          </cell>
          <cell r="D1848" t="str">
            <v>QQ</v>
          </cell>
          <cell r="E1848">
            <v>2796.6101694915255</v>
          </cell>
          <cell r="F1848">
            <v>503.38983050847457</v>
          </cell>
          <cell r="G1848">
            <v>3132.2</v>
          </cell>
          <cell r="H1848">
            <v>563.79999999999995</v>
          </cell>
          <cell r="I1848">
            <v>37498.949999999997</v>
          </cell>
        </row>
        <row r="1849">
          <cell r="A1849" t="str">
            <v>HI002</v>
          </cell>
          <cell r="B1849" t="str">
            <v>Hormigón 210 Kg/cm2 (incluye bomba y colocación)</v>
          </cell>
          <cell r="C1849">
            <v>1.05</v>
          </cell>
          <cell r="D1849" t="str">
            <v>M3</v>
          </cell>
          <cell r="E1849">
            <v>5935.17</v>
          </cell>
          <cell r="F1849">
            <v>1068.3306</v>
          </cell>
          <cell r="G1849">
            <v>6231.93</v>
          </cell>
          <cell r="H1849">
            <v>1121.75</v>
          </cell>
          <cell r="I1849">
            <v>0</v>
          </cell>
        </row>
        <row r="1850">
          <cell r="A1850" t="str">
            <v>AE016</v>
          </cell>
          <cell r="B1850" t="str">
            <v>Alambre Galvanizado Calibre 18 (Varillas)</v>
          </cell>
          <cell r="C1850">
            <v>6.1</v>
          </cell>
          <cell r="D1850" t="str">
            <v>LB</v>
          </cell>
          <cell r="E1850">
            <v>93.220338983050851</v>
          </cell>
          <cell r="F1850">
            <v>16.779661016949152</v>
          </cell>
          <cell r="G1850">
            <v>568.64</v>
          </cell>
          <cell r="H1850">
            <v>102.36</v>
          </cell>
        </row>
        <row r="1851">
          <cell r="A1851" t="str">
            <v>AE002</v>
          </cell>
          <cell r="B1851" t="str">
            <v>Mano de Obra</v>
          </cell>
          <cell r="C1851">
            <v>2.9039999999999999</v>
          </cell>
          <cell r="D1851">
            <v>0</v>
          </cell>
          <cell r="E1851">
            <v>2796.6101694915255</v>
          </cell>
          <cell r="F1851">
            <v>503.38983050847457</v>
          </cell>
          <cell r="G1851">
            <v>0</v>
          </cell>
          <cell r="H1851">
            <v>0</v>
          </cell>
        </row>
        <row r="1852">
          <cell r="A1852">
            <v>200.05999999999995</v>
          </cell>
          <cell r="B1852" t="str">
            <v>Coloc. acero normal</v>
          </cell>
          <cell r="C1852">
            <v>3.05</v>
          </cell>
          <cell r="D1852" t="str">
            <v>QQ</v>
          </cell>
          <cell r="E1852">
            <v>326.47275741487186</v>
          </cell>
          <cell r="F1852">
            <v>0</v>
          </cell>
          <cell r="G1852">
            <v>995.74</v>
          </cell>
          <cell r="H1852">
            <v>0</v>
          </cell>
        </row>
        <row r="1853">
          <cell r="A1853">
            <v>300.20999999999981</v>
          </cell>
          <cell r="B1853" t="str">
            <v>Vigas de carga 0.15m a 0.20m x Altura &lt; 0.40m</v>
          </cell>
          <cell r="C1853">
            <v>12.499999999999998</v>
          </cell>
          <cell r="D1853" t="str">
            <v>ML</v>
          </cell>
          <cell r="E1853">
            <v>472</v>
          </cell>
          <cell r="F1853">
            <v>0</v>
          </cell>
          <cell r="G1853">
            <v>5900</v>
          </cell>
          <cell r="H1853">
            <v>0</v>
          </cell>
        </row>
        <row r="1854">
          <cell r="A1854" t="str">
            <v>AE016</v>
          </cell>
          <cell r="B1854" t="str">
            <v>Total/UND</v>
          </cell>
          <cell r="C1854">
            <v>10.71</v>
          </cell>
          <cell r="D1854">
            <v>0</v>
          </cell>
          <cell r="E1854">
            <v>93.220338983050851</v>
          </cell>
          <cell r="F1854">
            <v>16.779661016949152</v>
          </cell>
          <cell r="G1854">
            <v>22225.97</v>
          </cell>
          <cell r="H1854">
            <v>2759.4500000000003</v>
          </cell>
          <cell r="I1854">
            <v>24985.420000000002</v>
          </cell>
        </row>
        <row r="1855">
          <cell r="B1855" t="str">
            <v>Mano de Obra</v>
          </cell>
          <cell r="D1855">
            <v>0</v>
          </cell>
          <cell r="G1855">
            <v>0</v>
          </cell>
          <cell r="H1855">
            <v>0</v>
          </cell>
        </row>
        <row r="1856">
          <cell r="A1856" t="str">
            <v>CAT-010</v>
          </cell>
          <cell r="B1856" t="str">
            <v>VIGAS VA2-T EN HA (0.20X0.40)MTS, F'C=210KG/CM2, ACERO 6Ø1/2" Y 2Ø1/2" EN APOYOS, EST. Ø3/8"@0.20M (CENTRO DE ATENCION PRIMARIA-HIGUERO)</v>
          </cell>
          <cell r="C1856">
            <v>1</v>
          </cell>
          <cell r="D1856" t="str">
            <v>M3</v>
          </cell>
          <cell r="E1856">
            <v>0</v>
          </cell>
          <cell r="F1856">
            <v>0</v>
          </cell>
          <cell r="G1856">
            <v>22358.36</v>
          </cell>
          <cell r="H1856">
            <v>2780.92</v>
          </cell>
          <cell r="I1856">
            <v>25139.279999999999</v>
          </cell>
        </row>
        <row r="1857">
          <cell r="A1857">
            <v>0</v>
          </cell>
          <cell r="B1857" t="str">
            <v>Volumen Análisis</v>
          </cell>
          <cell r="C1857">
            <v>1</v>
          </cell>
          <cell r="D1857" t="str">
            <v>M3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0</v>
          </cell>
          <cell r="B1858" t="str">
            <v>Materiales y Equipos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 t="str">
            <v>AE004</v>
          </cell>
          <cell r="B1859" t="str">
            <v>Acero Estruc. Grado 40-60, 1" x 20 a 30 pies</v>
          </cell>
          <cell r="D1859" t="str">
            <v>QQ</v>
          </cell>
          <cell r="E1859">
            <v>2796.6101694915255</v>
          </cell>
          <cell r="F1859">
            <v>503.38983050847457</v>
          </cell>
          <cell r="G1859">
            <v>0</v>
          </cell>
          <cell r="H1859">
            <v>0</v>
          </cell>
        </row>
        <row r="1860">
          <cell r="A1860" t="str">
            <v>AE003</v>
          </cell>
          <cell r="B1860" t="str">
            <v>Acero Estruc. Grado 40-60, 3/4" x 20 a 30 pies</v>
          </cell>
          <cell r="C1860">
            <v>1</v>
          </cell>
          <cell r="D1860" t="str">
            <v>QQ</v>
          </cell>
          <cell r="E1860">
            <v>2796.6101694915255</v>
          </cell>
          <cell r="F1860">
            <v>503.38983050847457</v>
          </cell>
          <cell r="G1860">
            <v>0</v>
          </cell>
          <cell r="H1860">
            <v>0</v>
          </cell>
          <cell r="I1860">
            <v>30101.230000000003</v>
          </cell>
        </row>
        <row r="1861">
          <cell r="A1861" t="str">
            <v>AE002</v>
          </cell>
          <cell r="B1861" t="str">
            <v>Acero Estruc. Grado 40-60, 1/2" x 20 a 30 pies</v>
          </cell>
          <cell r="C1861">
            <v>2.06</v>
          </cell>
          <cell r="D1861" t="str">
            <v>QQ</v>
          </cell>
          <cell r="E1861">
            <v>2796.6101694915255</v>
          </cell>
          <cell r="F1861">
            <v>503.38983050847457</v>
          </cell>
          <cell r="G1861">
            <v>5761.02</v>
          </cell>
          <cell r="H1861">
            <v>1036.98</v>
          </cell>
          <cell r="I1861">
            <v>0</v>
          </cell>
        </row>
        <row r="1862">
          <cell r="A1862" t="str">
            <v>AE001</v>
          </cell>
          <cell r="B1862" t="str">
            <v>Acero Estruc. Grado 40-60, 3/8" x 20 a 30 pies</v>
          </cell>
          <cell r="C1862">
            <v>1.03</v>
          </cell>
          <cell r="D1862" t="str">
            <v>QQ</v>
          </cell>
          <cell r="E1862">
            <v>2796.6101694915255</v>
          </cell>
          <cell r="F1862">
            <v>503.38983050847457</v>
          </cell>
          <cell r="G1862">
            <v>2880.51</v>
          </cell>
          <cell r="H1862">
            <v>518.49</v>
          </cell>
          <cell r="I1862">
            <v>0</v>
          </cell>
        </row>
        <row r="1863">
          <cell r="A1863" t="str">
            <v>HI002</v>
          </cell>
          <cell r="B1863" t="str">
            <v>Hormigón 210 Kg/cm2 (incluye bomba y colocación)</v>
          </cell>
          <cell r="C1863">
            <v>1.05</v>
          </cell>
          <cell r="D1863" t="str">
            <v>M3</v>
          </cell>
          <cell r="E1863">
            <v>5935.17</v>
          </cell>
          <cell r="F1863">
            <v>1068.3306</v>
          </cell>
          <cell r="G1863">
            <v>6231.93</v>
          </cell>
          <cell r="H1863">
            <v>1121.75</v>
          </cell>
        </row>
        <row r="1864">
          <cell r="A1864" t="str">
            <v>AE016</v>
          </cell>
          <cell r="B1864" t="str">
            <v>Alambre Galvanizado Calibre 18 (Varillas)</v>
          </cell>
          <cell r="C1864">
            <v>6.18</v>
          </cell>
          <cell r="D1864" t="str">
            <v>LB</v>
          </cell>
          <cell r="E1864">
            <v>93.220338983050851</v>
          </cell>
          <cell r="F1864">
            <v>16.779661016949152</v>
          </cell>
          <cell r="G1864">
            <v>576.1</v>
          </cell>
          <cell r="H1864">
            <v>103.7</v>
          </cell>
        </row>
        <row r="1865">
          <cell r="A1865" t="str">
            <v>AE002</v>
          </cell>
          <cell r="B1865" t="str">
            <v>Mano de Obra</v>
          </cell>
          <cell r="C1865">
            <v>0.63</v>
          </cell>
          <cell r="D1865">
            <v>0</v>
          </cell>
          <cell r="E1865">
            <v>2796.6101694915255</v>
          </cell>
          <cell r="F1865">
            <v>503.38983050847457</v>
          </cell>
          <cell r="G1865">
            <v>0</v>
          </cell>
          <cell r="H1865">
            <v>0</v>
          </cell>
        </row>
        <row r="1866">
          <cell r="A1866">
            <v>200.05999999999995</v>
          </cell>
          <cell r="B1866" t="str">
            <v>Coloc. acero normal</v>
          </cell>
          <cell r="C1866">
            <v>3.09</v>
          </cell>
          <cell r="D1866" t="str">
            <v>QQ</v>
          </cell>
          <cell r="E1866">
            <v>326.47275741487186</v>
          </cell>
          <cell r="F1866">
            <v>0</v>
          </cell>
          <cell r="G1866">
            <v>1008.8</v>
          </cell>
          <cell r="H1866">
            <v>0</v>
          </cell>
        </row>
        <row r="1867">
          <cell r="A1867">
            <v>300.20999999999981</v>
          </cell>
          <cell r="B1867" t="str">
            <v>Vigas de carga 0.15m a 0.20m x Altura &lt; 0.40m</v>
          </cell>
          <cell r="C1867">
            <v>12.499999999999998</v>
          </cell>
          <cell r="D1867" t="str">
            <v>ML</v>
          </cell>
          <cell r="E1867">
            <v>472</v>
          </cell>
          <cell r="F1867">
            <v>0</v>
          </cell>
          <cell r="G1867">
            <v>5900</v>
          </cell>
          <cell r="H1867">
            <v>0</v>
          </cell>
        </row>
        <row r="1868">
          <cell r="A1868" t="str">
            <v>AE016</v>
          </cell>
          <cell r="B1868" t="str">
            <v>Total/UND</v>
          </cell>
          <cell r="C1868">
            <v>8.76</v>
          </cell>
          <cell r="D1868">
            <v>0</v>
          </cell>
          <cell r="E1868">
            <v>93.220338983050851</v>
          </cell>
          <cell r="F1868">
            <v>16.779661016949152</v>
          </cell>
          <cell r="G1868">
            <v>22358.36</v>
          </cell>
          <cell r="H1868">
            <v>2780.92</v>
          </cell>
          <cell r="I1868">
            <v>25139.279999999999</v>
          </cell>
        </row>
        <row r="1869">
          <cell r="B1869" t="str">
            <v>Mano de Obra</v>
          </cell>
          <cell r="D1869">
            <v>0</v>
          </cell>
          <cell r="G1869">
            <v>0</v>
          </cell>
          <cell r="H1869">
            <v>0</v>
          </cell>
        </row>
        <row r="1870">
          <cell r="A1870" t="str">
            <v>CAT-011</v>
          </cell>
          <cell r="B1870" t="str">
            <v>VIGAS VA3-T EN HA (0.20X0.40)MTS, F'C=210KG/CM2, ACERO 9Ø3/4" Y 4Ø1/2" EN APOYOS, EST. Ø3/8"@0.15M (CENTRO DE ATENCION PRIMARIA-HIGUERO)</v>
          </cell>
          <cell r="C1870">
            <v>1</v>
          </cell>
          <cell r="D1870" t="str">
            <v>M3</v>
          </cell>
          <cell r="E1870">
            <v>0</v>
          </cell>
          <cell r="F1870">
            <v>0</v>
          </cell>
          <cell r="G1870">
            <v>38244.080000000002</v>
          </cell>
          <cell r="H1870">
            <v>5358.2699999999995</v>
          </cell>
          <cell r="I1870">
            <v>43602.35</v>
          </cell>
        </row>
        <row r="1871">
          <cell r="A1871">
            <v>0</v>
          </cell>
          <cell r="B1871" t="str">
            <v>.</v>
          </cell>
          <cell r="C1871">
            <v>1</v>
          </cell>
          <cell r="D1871" t="str">
            <v>M3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0</v>
          </cell>
          <cell r="B1872" t="str">
            <v>Materiales y Equipos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 t="str">
            <v>AE004</v>
          </cell>
          <cell r="B1873" t="str">
            <v>Acero Estruc. Grado 40-60, 1" x 20 a 30 pies</v>
          </cell>
          <cell r="D1873" t="str">
            <v>QQ</v>
          </cell>
          <cell r="E1873">
            <v>2796.6101694915255</v>
          </cell>
          <cell r="F1873">
            <v>503.38983050847457</v>
          </cell>
          <cell r="G1873">
            <v>0</v>
          </cell>
          <cell r="H1873">
            <v>0</v>
          </cell>
        </row>
        <row r="1874">
          <cell r="A1874" t="str">
            <v>AE003</v>
          </cell>
          <cell r="B1874" t="str">
            <v>Acero Estruc. Grado 40-60, 3/4" x 20 a 30 pies</v>
          </cell>
          <cell r="C1874">
            <v>6.09</v>
          </cell>
          <cell r="D1874" t="str">
            <v>QQ</v>
          </cell>
          <cell r="E1874">
            <v>2796.6101694915255</v>
          </cell>
          <cell r="F1874">
            <v>503.38983050847457</v>
          </cell>
          <cell r="G1874">
            <v>17031.36</v>
          </cell>
          <cell r="H1874">
            <v>3065.64</v>
          </cell>
          <cell r="I1874">
            <v>48371.979999999996</v>
          </cell>
        </row>
        <row r="1875">
          <cell r="A1875" t="str">
            <v>AE002</v>
          </cell>
          <cell r="B1875" t="str">
            <v>Acero Estruc. Grado 40-60, 1/2" x 20 a 30 pies</v>
          </cell>
          <cell r="C1875">
            <v>0.46</v>
          </cell>
          <cell r="D1875" t="str">
            <v>QQ</v>
          </cell>
          <cell r="E1875">
            <v>2796.6101694915255</v>
          </cell>
          <cell r="F1875">
            <v>503.38983050847457</v>
          </cell>
          <cell r="G1875">
            <v>1286.44</v>
          </cell>
          <cell r="H1875">
            <v>231.56</v>
          </cell>
          <cell r="I1875">
            <v>0</v>
          </cell>
        </row>
        <row r="1876">
          <cell r="A1876" t="str">
            <v>AE001</v>
          </cell>
          <cell r="B1876" t="str">
            <v>Acero Estruc. Grado 40-60, 3/8" x 20 a 30 pies</v>
          </cell>
          <cell r="C1876">
            <v>1.34</v>
          </cell>
          <cell r="D1876" t="str">
            <v>QQ</v>
          </cell>
          <cell r="E1876">
            <v>2796.6101694915255</v>
          </cell>
          <cell r="F1876">
            <v>503.38983050847457</v>
          </cell>
          <cell r="G1876">
            <v>3747.46</v>
          </cell>
          <cell r="H1876">
            <v>674.54</v>
          </cell>
          <cell r="I1876">
            <v>0</v>
          </cell>
        </row>
        <row r="1877">
          <cell r="A1877" t="str">
            <v>HI002</v>
          </cell>
          <cell r="B1877" t="str">
            <v>Hormigón 210 Kg/cm2 (incluye bomba y colocación)</v>
          </cell>
          <cell r="C1877">
            <v>1.05</v>
          </cell>
          <cell r="D1877" t="str">
            <v>M3</v>
          </cell>
          <cell r="E1877">
            <v>5935.17</v>
          </cell>
          <cell r="F1877">
            <v>1068.3306</v>
          </cell>
          <cell r="G1877">
            <v>6231.93</v>
          </cell>
          <cell r="H1877">
            <v>1121.75</v>
          </cell>
        </row>
        <row r="1878">
          <cell r="A1878" t="str">
            <v>AE016</v>
          </cell>
          <cell r="B1878" t="str">
            <v>Alambre Galvanizado Calibre 18 (Varillas)</v>
          </cell>
          <cell r="C1878">
            <v>15.78</v>
          </cell>
          <cell r="D1878" t="str">
            <v>LB</v>
          </cell>
          <cell r="E1878">
            <v>93.220338983050851</v>
          </cell>
          <cell r="F1878">
            <v>16.779661016949152</v>
          </cell>
          <cell r="G1878">
            <v>1471.02</v>
          </cell>
          <cell r="H1878">
            <v>264.77999999999997</v>
          </cell>
        </row>
        <row r="1879">
          <cell r="A1879" t="str">
            <v>AE002</v>
          </cell>
          <cell r="B1879" t="str">
            <v>Mano de Obra</v>
          </cell>
          <cell r="D1879">
            <v>0</v>
          </cell>
          <cell r="E1879">
            <v>2796.6101694915255</v>
          </cell>
          <cell r="F1879">
            <v>503.38983050847457</v>
          </cell>
          <cell r="G1879">
            <v>0</v>
          </cell>
          <cell r="H1879">
            <v>0</v>
          </cell>
        </row>
        <row r="1880">
          <cell r="A1880">
            <v>200.05999999999995</v>
          </cell>
          <cell r="B1880" t="str">
            <v>Coloc. acero normal</v>
          </cell>
          <cell r="C1880">
            <v>7.89</v>
          </cell>
          <cell r="D1880" t="str">
            <v>QQ</v>
          </cell>
          <cell r="E1880">
            <v>326.47275741487186</v>
          </cell>
          <cell r="F1880">
            <v>0</v>
          </cell>
          <cell r="G1880">
            <v>2575.87</v>
          </cell>
          <cell r="H1880">
            <v>0</v>
          </cell>
        </row>
        <row r="1881">
          <cell r="A1881">
            <v>300.20999999999981</v>
          </cell>
          <cell r="B1881" t="str">
            <v>Vigas de carga 0.15m a 0.20m x Altura &lt; 0.40m</v>
          </cell>
          <cell r="C1881">
            <v>12.499999999999998</v>
          </cell>
          <cell r="D1881" t="str">
            <v>ML</v>
          </cell>
          <cell r="E1881">
            <v>472</v>
          </cell>
          <cell r="F1881">
            <v>0</v>
          </cell>
          <cell r="G1881">
            <v>5900</v>
          </cell>
          <cell r="H1881">
            <v>0</v>
          </cell>
        </row>
        <row r="1882">
          <cell r="A1882" t="str">
            <v>AE016</v>
          </cell>
          <cell r="B1882" t="str">
            <v>Total/UND</v>
          </cell>
          <cell r="C1882">
            <v>18.259999999999998</v>
          </cell>
          <cell r="D1882">
            <v>0</v>
          </cell>
          <cell r="E1882">
            <v>93.220338983050851</v>
          </cell>
          <cell r="F1882">
            <v>16.779661016949152</v>
          </cell>
          <cell r="G1882">
            <v>38244.080000000002</v>
          </cell>
          <cell r="H1882">
            <v>5358.2699999999995</v>
          </cell>
          <cell r="I1882">
            <v>43602.35</v>
          </cell>
        </row>
        <row r="1883">
          <cell r="B1883" t="str">
            <v>Mano de Obra</v>
          </cell>
          <cell r="D1883">
            <v>0</v>
          </cell>
          <cell r="G1883">
            <v>0</v>
          </cell>
          <cell r="H1883">
            <v>0</v>
          </cell>
        </row>
        <row r="1884">
          <cell r="A1884" t="str">
            <v>CAT-012</v>
          </cell>
          <cell r="B1884" t="str">
            <v>DINTEL (0.15X0.20)MTS, F'C=210KG/CM2, 5Ø3/8", EST. Ø3/8"@0.23M (CENTRO DE ATENCION PRIMARIA-HIGUERO)</v>
          </cell>
          <cell r="C1884">
            <v>1</v>
          </cell>
          <cell r="D1884" t="str">
            <v>M3</v>
          </cell>
          <cell r="E1884">
            <v>0</v>
          </cell>
          <cell r="F1884">
            <v>0</v>
          </cell>
          <cell r="G1884">
            <v>29608.950000000004</v>
          </cell>
          <cell r="H1884">
            <v>3296.4</v>
          </cell>
          <cell r="I1884">
            <v>32905.350000000006</v>
          </cell>
        </row>
        <row r="1885">
          <cell r="A1885">
            <v>0</v>
          </cell>
          <cell r="B1885" t="str">
            <v>Volumen Análisis</v>
          </cell>
          <cell r="C1885">
            <v>1</v>
          </cell>
          <cell r="D1885" t="str">
            <v>M3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B1886" t="str">
            <v>Materiales y Equipos</v>
          </cell>
          <cell r="D1886">
            <v>0</v>
          </cell>
          <cell r="G1886">
            <v>0</v>
          </cell>
          <cell r="H1886">
            <v>0</v>
          </cell>
          <cell r="I1886">
            <v>48371.979999999996</v>
          </cell>
        </row>
        <row r="1887">
          <cell r="A1887" t="str">
            <v>AE002</v>
          </cell>
          <cell r="B1887" t="str">
            <v>Acero Estruc. Grado 40-60, 1/2" x 20 a 30 pies</v>
          </cell>
          <cell r="D1887" t="str">
            <v>QQ</v>
          </cell>
          <cell r="E1887">
            <v>2796.6101694915255</v>
          </cell>
          <cell r="F1887">
            <v>503.38983050847457</v>
          </cell>
          <cell r="G1887">
            <v>0</v>
          </cell>
          <cell r="H1887">
            <v>0</v>
          </cell>
        </row>
        <row r="1888">
          <cell r="A1888" t="str">
            <v>AE001</v>
          </cell>
          <cell r="B1888" t="str">
            <v>Acero Estruc. Grado 40-60, 3/8" x 20 a 30 pies</v>
          </cell>
          <cell r="C1888">
            <v>4.05</v>
          </cell>
          <cell r="D1888" t="str">
            <v>QQ</v>
          </cell>
          <cell r="E1888">
            <v>2796.6101694915255</v>
          </cell>
          <cell r="F1888">
            <v>503.38983050847457</v>
          </cell>
          <cell r="G1888">
            <v>11326.27</v>
          </cell>
          <cell r="H1888">
            <v>2038.73</v>
          </cell>
          <cell r="I1888">
            <v>35409.360000000001</v>
          </cell>
        </row>
        <row r="1889">
          <cell r="A1889" t="str">
            <v>HI002</v>
          </cell>
          <cell r="B1889" t="str">
            <v>Hormigón 210 Kg/cm2 (incluye bomba y colocación)</v>
          </cell>
          <cell r="C1889">
            <v>1.05</v>
          </cell>
          <cell r="D1889" t="str">
            <v>M3</v>
          </cell>
          <cell r="E1889">
            <v>5935.17</v>
          </cell>
          <cell r="F1889">
            <v>1068.3306</v>
          </cell>
          <cell r="G1889">
            <v>6231.93</v>
          </cell>
          <cell r="H1889">
            <v>1121.75</v>
          </cell>
          <cell r="I1889">
            <v>0</v>
          </cell>
        </row>
        <row r="1890">
          <cell r="A1890" t="str">
            <v>AE016</v>
          </cell>
          <cell r="B1890" t="str">
            <v>Alambre Galvanizado Calibre 18 (Varillas)</v>
          </cell>
          <cell r="C1890">
            <v>8.1</v>
          </cell>
          <cell r="D1890" t="str">
            <v>LB</v>
          </cell>
          <cell r="E1890">
            <v>93.220338983050851</v>
          </cell>
          <cell r="F1890">
            <v>16.779661016949152</v>
          </cell>
          <cell r="G1890">
            <v>755.08</v>
          </cell>
          <cell r="H1890">
            <v>135.91999999999999</v>
          </cell>
          <cell r="I1890">
            <v>0</v>
          </cell>
        </row>
        <row r="1891">
          <cell r="A1891" t="str">
            <v>AE004</v>
          </cell>
          <cell r="B1891" t="str">
            <v>Mano de Obra</v>
          </cell>
          <cell r="D1891">
            <v>0</v>
          </cell>
          <cell r="E1891">
            <v>2796.6101694915255</v>
          </cell>
          <cell r="F1891">
            <v>503.38983050847457</v>
          </cell>
          <cell r="G1891">
            <v>0</v>
          </cell>
          <cell r="H1891">
            <v>0</v>
          </cell>
        </row>
        <row r="1892">
          <cell r="A1892">
            <v>200.09999999999991</v>
          </cell>
          <cell r="B1892" t="str">
            <v>Coloc. acero zapata de muros, cols y vigas amarre</v>
          </cell>
          <cell r="C1892">
            <v>33.333333333333336</v>
          </cell>
          <cell r="D1892" t="str">
            <v>ML</v>
          </cell>
          <cell r="E1892">
            <v>107.87</v>
          </cell>
          <cell r="F1892">
            <v>0</v>
          </cell>
          <cell r="G1892">
            <v>3595.67</v>
          </cell>
          <cell r="H1892">
            <v>0</v>
          </cell>
        </row>
        <row r="1893">
          <cell r="A1893">
            <v>300.18999999999983</v>
          </cell>
          <cell r="B1893" t="str">
            <v>Vigas sobre muros &lt; 0.30m</v>
          </cell>
          <cell r="C1893">
            <v>33.333333333333336</v>
          </cell>
          <cell r="D1893" t="str">
            <v>ML</v>
          </cell>
          <cell r="E1893">
            <v>231</v>
          </cell>
          <cell r="F1893">
            <v>0</v>
          </cell>
          <cell r="G1893">
            <v>7700</v>
          </cell>
          <cell r="H1893">
            <v>0</v>
          </cell>
          <cell r="I1893">
            <v>0</v>
          </cell>
        </row>
        <row r="1894">
          <cell r="A1894" t="str">
            <v>AE001</v>
          </cell>
          <cell r="B1894" t="str">
            <v>Total/UND</v>
          </cell>
          <cell r="C1894">
            <v>1.38</v>
          </cell>
          <cell r="D1894">
            <v>0</v>
          </cell>
          <cell r="E1894">
            <v>2796.6101694915255</v>
          </cell>
          <cell r="F1894">
            <v>503.38983050847457</v>
          </cell>
          <cell r="G1894">
            <v>29608.950000000004</v>
          </cell>
          <cell r="H1894">
            <v>3296.4</v>
          </cell>
          <cell r="I1894">
            <v>32905.350000000006</v>
          </cell>
        </row>
        <row r="1895">
          <cell r="A1895" t="str">
            <v>HI002</v>
          </cell>
          <cell r="B1895" t="str">
            <v>Hormigón 210 Kg/cm2 (incluye bomba y colocación)</v>
          </cell>
          <cell r="C1895">
            <v>1.05</v>
          </cell>
          <cell r="D1895">
            <v>0</v>
          </cell>
          <cell r="E1895">
            <v>5935.17</v>
          </cell>
          <cell r="F1895">
            <v>1068.3306</v>
          </cell>
          <cell r="G1895">
            <v>0</v>
          </cell>
          <cell r="H1895">
            <v>0</v>
          </cell>
        </row>
        <row r="1896">
          <cell r="A1896">
            <v>108</v>
          </cell>
          <cell r="B1896" t="str">
            <v>LOSAS DE HORMIGON ARMADO MACIZAS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108.01</v>
          </cell>
          <cell r="B1897" t="str">
            <v xml:space="preserve">Losa de techo inclinada e=0.12m, malla elec. X2.3*150*150, refuerzo 5Ø3/8" </v>
          </cell>
          <cell r="C1897">
            <v>1</v>
          </cell>
          <cell r="D1897" t="str">
            <v>M3</v>
          </cell>
          <cell r="E1897">
            <v>0</v>
          </cell>
          <cell r="F1897">
            <v>0</v>
          </cell>
          <cell r="G1897">
            <v>11434.05</v>
          </cell>
          <cell r="H1897">
            <v>1469.0900000000001</v>
          </cell>
          <cell r="I1897">
            <v>12903.14</v>
          </cell>
        </row>
        <row r="1898">
          <cell r="A1898">
            <v>0</v>
          </cell>
          <cell r="B1898" t="str">
            <v>Volumen Análisis</v>
          </cell>
          <cell r="C1898">
            <v>1</v>
          </cell>
          <cell r="D1898" t="str">
            <v>M3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300.20999999999981</v>
          </cell>
          <cell r="B1899" t="str">
            <v>Materiales y Equipos</v>
          </cell>
          <cell r="C1899">
            <v>12.499999999999998</v>
          </cell>
          <cell r="D1899">
            <v>0</v>
          </cell>
          <cell r="E1899">
            <v>472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AE006</v>
          </cell>
          <cell r="B1900" t="str">
            <v>Acero malla electrosoldada D2.3 x D2.3, 15 x 15,Rollo 2.4x40 m.</v>
          </cell>
          <cell r="C1900">
            <v>8.3333333333333339</v>
          </cell>
          <cell r="D1900" t="str">
            <v>M2</v>
          </cell>
          <cell r="E1900">
            <v>125.79449152542374</v>
          </cell>
          <cell r="F1900">
            <v>22.643008474576273</v>
          </cell>
          <cell r="G1900">
            <v>1048.29</v>
          </cell>
          <cell r="H1900">
            <v>188.69</v>
          </cell>
          <cell r="I1900">
            <v>35409.360000000001</v>
          </cell>
        </row>
        <row r="1901">
          <cell r="A1901" t="str">
            <v>AE001</v>
          </cell>
          <cell r="B1901" t="str">
            <v>Acero Estruc. Grado 40-60, 3/8" x 20 a 30 pies</v>
          </cell>
          <cell r="C1901">
            <v>0.19600000000000001</v>
          </cell>
          <cell r="D1901" t="str">
            <v>QQ</v>
          </cell>
          <cell r="E1901">
            <v>2796.6101694915255</v>
          </cell>
          <cell r="F1901">
            <v>503.38983050847457</v>
          </cell>
          <cell r="G1901">
            <v>548.14</v>
          </cell>
          <cell r="H1901">
            <v>98.66</v>
          </cell>
        </row>
        <row r="1902">
          <cell r="A1902" t="str">
            <v>HI002</v>
          </cell>
          <cell r="B1902" t="str">
            <v>Hormigón 210 Kg/cm2 (incluye bomba y colocación)</v>
          </cell>
          <cell r="C1902">
            <v>1.1000000000000001</v>
          </cell>
          <cell r="D1902" t="str">
            <v>M3</v>
          </cell>
          <cell r="E1902">
            <v>5935.17</v>
          </cell>
          <cell r="F1902">
            <v>1068.3306</v>
          </cell>
          <cell r="G1902">
            <v>6528.69</v>
          </cell>
          <cell r="H1902">
            <v>1175.1600000000001</v>
          </cell>
          <cell r="I1902">
            <v>29298.439999999995</v>
          </cell>
        </row>
        <row r="1903">
          <cell r="A1903" t="str">
            <v>AE016</v>
          </cell>
          <cell r="B1903" t="str">
            <v>Alambre Galvanizado Calibre 18 (Varillas)</v>
          </cell>
          <cell r="C1903">
            <v>0.39200000000000002</v>
          </cell>
          <cell r="D1903" t="str">
            <v>LB</v>
          </cell>
          <cell r="E1903">
            <v>93.220338983050851</v>
          </cell>
          <cell r="F1903">
            <v>16.779661016949152</v>
          </cell>
          <cell r="G1903">
            <v>36.54</v>
          </cell>
          <cell r="H1903">
            <v>6.58</v>
          </cell>
          <cell r="I1903">
            <v>0</v>
          </cell>
        </row>
        <row r="1904">
          <cell r="A1904">
            <v>0</v>
          </cell>
          <cell r="B1904" t="str">
            <v>Mano de Obra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200.03999999999996</v>
          </cell>
          <cell r="B1905" t="str">
            <v>Coloc. acero malla electrosoldada</v>
          </cell>
          <cell r="C1905">
            <v>8.3330000000000002</v>
          </cell>
          <cell r="D1905" t="str">
            <v>M2</v>
          </cell>
          <cell r="E1905">
            <v>38.51</v>
          </cell>
          <cell r="F1905">
            <v>0</v>
          </cell>
          <cell r="G1905">
            <v>320.89999999999998</v>
          </cell>
          <cell r="H1905">
            <v>0</v>
          </cell>
        </row>
        <row r="1906">
          <cell r="A1906">
            <v>200.05999999999995</v>
          </cell>
          <cell r="B1906" t="str">
            <v>Coloc. acero normal</v>
          </cell>
          <cell r="C1906">
            <v>0.19600000000000001</v>
          </cell>
          <cell r="D1906" t="str">
            <v>QQ</v>
          </cell>
          <cell r="E1906">
            <v>326.47275741487186</v>
          </cell>
          <cell r="F1906">
            <v>0</v>
          </cell>
          <cell r="G1906">
            <v>63.99</v>
          </cell>
          <cell r="H1906">
            <v>0</v>
          </cell>
        </row>
        <row r="1907">
          <cell r="A1907">
            <v>300.06999999999994</v>
          </cell>
          <cell r="B1907" t="str">
            <v>Vuelos inclinados en 2 direccciones hasta altura 3.00m</v>
          </cell>
          <cell r="C1907">
            <v>8.3333333333333339</v>
          </cell>
          <cell r="D1907" t="str">
            <v>M2</v>
          </cell>
          <cell r="E1907">
            <v>346.5</v>
          </cell>
          <cell r="F1907">
            <v>0</v>
          </cell>
          <cell r="G1907">
            <v>2887.5</v>
          </cell>
          <cell r="H1907">
            <v>0</v>
          </cell>
        </row>
        <row r="1908">
          <cell r="A1908" t="str">
            <v>AE001</v>
          </cell>
          <cell r="B1908" t="str">
            <v>subida de materiales</v>
          </cell>
          <cell r="C1908">
            <v>1.33</v>
          </cell>
          <cell r="D1908">
            <v>0</v>
          </cell>
          <cell r="E1908">
            <v>2796.6101694915255</v>
          </cell>
          <cell r="F1908">
            <v>503.38983050847457</v>
          </cell>
          <cell r="G1908">
            <v>0</v>
          </cell>
          <cell r="H1908">
            <v>0</v>
          </cell>
        </row>
        <row r="1909">
          <cell r="A1909" t="str">
            <v>HI002</v>
          </cell>
          <cell r="B1909" t="str">
            <v>Total/UND</v>
          </cell>
          <cell r="C1909">
            <v>1.05</v>
          </cell>
          <cell r="D1909">
            <v>0</v>
          </cell>
          <cell r="E1909">
            <v>5935.17</v>
          </cell>
          <cell r="F1909">
            <v>1068.3306</v>
          </cell>
          <cell r="G1909">
            <v>11434.05</v>
          </cell>
          <cell r="H1909">
            <v>1469.0900000000001</v>
          </cell>
          <cell r="I1909">
            <v>12903.14</v>
          </cell>
        </row>
        <row r="1910">
          <cell r="A1910" t="str">
            <v>AE016</v>
          </cell>
          <cell r="B1910" t="str">
            <v>Alambre Galvanizado Calibre 18 (Varillas)</v>
          </cell>
          <cell r="C1910">
            <v>7.32</v>
          </cell>
          <cell r="D1910">
            <v>0</v>
          </cell>
          <cell r="E1910">
            <v>93.220338983050851</v>
          </cell>
          <cell r="F1910">
            <v>16.779661016949152</v>
          </cell>
          <cell r="G1910">
            <v>0</v>
          </cell>
          <cell r="H1910">
            <v>0</v>
          </cell>
        </row>
        <row r="1911">
          <cell r="A1911">
            <v>108.02000000000001</v>
          </cell>
          <cell r="B1911" t="str">
            <v>Losa de techo e=0.12m, X-X Ø3/8" @ 0.18m, Y-Y Ø3/8" @ 0.22m, Hormigón Ligadora fc=210kg/cm2</v>
          </cell>
          <cell r="C1911">
            <v>1</v>
          </cell>
          <cell r="D1911" t="str">
            <v>M3</v>
          </cell>
          <cell r="E1911">
            <v>0</v>
          </cell>
          <cell r="F1911">
            <v>0</v>
          </cell>
          <cell r="G1911">
            <v>13405.849999999999</v>
          </cell>
          <cell r="H1911">
            <v>1638.3200000000002</v>
          </cell>
          <cell r="I1911">
            <v>15044.169999999998</v>
          </cell>
        </row>
        <row r="1912">
          <cell r="A1912">
            <v>0</v>
          </cell>
          <cell r="B1912" t="str">
            <v>Volumen Análisis</v>
          </cell>
          <cell r="C1912">
            <v>1</v>
          </cell>
          <cell r="D1912" t="str">
            <v>M3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300.20999999999981</v>
          </cell>
          <cell r="B1913" t="str">
            <v>Materiales y Equipos</v>
          </cell>
          <cell r="C1913">
            <v>16.666666666666668</v>
          </cell>
          <cell r="D1913">
            <v>0</v>
          </cell>
          <cell r="E1913">
            <v>472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AE001</v>
          </cell>
          <cell r="B1914" t="str">
            <v>Acero Estruc. Grado 40-60, 3/8" x 20 a 30 pies</v>
          </cell>
          <cell r="C1914">
            <v>1.4239999999999999</v>
          </cell>
          <cell r="D1914" t="str">
            <v>QQ</v>
          </cell>
          <cell r="E1914">
            <v>2796.6101694915255</v>
          </cell>
          <cell r="F1914">
            <v>503.38983050847457</v>
          </cell>
          <cell r="G1914">
            <v>3982.37</v>
          </cell>
          <cell r="H1914">
            <v>716.83</v>
          </cell>
          <cell r="I1914">
            <v>29298.439999999995</v>
          </cell>
        </row>
        <row r="1915">
          <cell r="A1915">
            <v>102.05000000000003</v>
          </cell>
          <cell r="B1915" t="str">
            <v>Vaciado y ligado Hormigón 1:2:4 - 10% desp</v>
          </cell>
          <cell r="C1915">
            <v>1.1000000000000001</v>
          </cell>
          <cell r="D1915" t="str">
            <v>M3</v>
          </cell>
          <cell r="E1915">
            <v>5675.5399999999991</v>
          </cell>
          <cell r="F1915">
            <v>794.27</v>
          </cell>
          <cell r="G1915">
            <v>6243.09</v>
          </cell>
          <cell r="H1915">
            <v>873.7</v>
          </cell>
        </row>
        <row r="1916">
          <cell r="A1916" t="str">
            <v>AE016</v>
          </cell>
          <cell r="B1916" t="str">
            <v>Alambre Galvanizado Calibre 18 (Varillas)</v>
          </cell>
          <cell r="C1916">
            <v>2.8479999999999999</v>
          </cell>
          <cell r="D1916" t="str">
            <v>LB</v>
          </cell>
          <cell r="E1916">
            <v>93.220338983050851</v>
          </cell>
          <cell r="F1916">
            <v>16.779661016949152</v>
          </cell>
          <cell r="G1916">
            <v>265.49</v>
          </cell>
          <cell r="H1916">
            <v>47.79</v>
          </cell>
          <cell r="I1916">
            <v>25754.720000000001</v>
          </cell>
        </row>
        <row r="1917">
          <cell r="A1917">
            <v>0</v>
          </cell>
          <cell r="B1917" t="str">
            <v>Mano de Obra</v>
          </cell>
          <cell r="C1917">
            <v>1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200.05999999999995</v>
          </cell>
          <cell r="B1918" t="str">
            <v>Coloc. acero normal</v>
          </cell>
          <cell r="C1918">
            <v>1.4239999999999999</v>
          </cell>
          <cell r="D1918" t="str">
            <v>QQ</v>
          </cell>
          <cell r="E1918">
            <v>326.47275741487186</v>
          </cell>
          <cell r="F1918">
            <v>0</v>
          </cell>
          <cell r="G1918">
            <v>464.9</v>
          </cell>
          <cell r="H1918">
            <v>0</v>
          </cell>
          <cell r="I1918">
            <v>0</v>
          </cell>
        </row>
        <row r="1919">
          <cell r="A1919">
            <v>300.02999999999997</v>
          </cell>
          <cell r="B1919" t="str">
            <v>Encofrado Todo Costo</v>
          </cell>
          <cell r="C1919">
            <v>8.3333333333333339</v>
          </cell>
          <cell r="D1919" t="str">
            <v>M2</v>
          </cell>
          <cell r="E1919">
            <v>294</v>
          </cell>
          <cell r="F1919">
            <v>0</v>
          </cell>
          <cell r="G1919">
            <v>2450</v>
          </cell>
          <cell r="H1919">
            <v>0</v>
          </cell>
        </row>
        <row r="1920">
          <cell r="A1920" t="str">
            <v>AE003</v>
          </cell>
          <cell r="B1920" t="str">
            <v>subida de materiales</v>
          </cell>
          <cell r="D1920">
            <v>0</v>
          </cell>
          <cell r="E1920">
            <v>2796.6101694915255</v>
          </cell>
          <cell r="F1920">
            <v>503.38983050847457</v>
          </cell>
          <cell r="G1920">
            <v>0</v>
          </cell>
          <cell r="H1920">
            <v>0</v>
          </cell>
        </row>
        <row r="1921">
          <cell r="A1921" t="str">
            <v>AE002</v>
          </cell>
          <cell r="B1921" t="str">
            <v>Total/UND</v>
          </cell>
          <cell r="C1921">
            <v>2</v>
          </cell>
          <cell r="D1921">
            <v>0</v>
          </cell>
          <cell r="E1921">
            <v>2796.6101694915255</v>
          </cell>
          <cell r="F1921">
            <v>503.38983050847457</v>
          </cell>
          <cell r="G1921">
            <v>13405.849999999999</v>
          </cell>
          <cell r="H1921">
            <v>1638.3200000000002</v>
          </cell>
          <cell r="I1921">
            <v>15044.169999999998</v>
          </cell>
        </row>
        <row r="1922">
          <cell r="A1922" t="str">
            <v>AE001</v>
          </cell>
          <cell r="B1922" t="str">
            <v>Acero Estruc. Grado 40-60, 3/8" x 20 a 30 pies</v>
          </cell>
          <cell r="C1922">
            <v>1.25</v>
          </cell>
          <cell r="D1922">
            <v>0</v>
          </cell>
          <cell r="E1922">
            <v>2796.6101694915255</v>
          </cell>
          <cell r="F1922">
            <v>503.38983050847457</v>
          </cell>
          <cell r="G1922">
            <v>0</v>
          </cell>
          <cell r="H1922">
            <v>0</v>
          </cell>
        </row>
        <row r="1923">
          <cell r="A1923" t="str">
            <v>FUN-043</v>
          </cell>
          <cell r="B1923" t="str">
            <v>LOSA DE TECHO L1 E=0.12M, F'C=210KG/CM2, X-X Ø3/8"@0.20M, Y-Y Ø3/8"@0.16M, ADICIONALES Ø3/8" @0.35M (FUNERARIA NUEVA ESPERANZA)</v>
          </cell>
          <cell r="C1923">
            <v>1</v>
          </cell>
          <cell r="D1923" t="str">
            <v>M3</v>
          </cell>
          <cell r="E1923">
            <v>0</v>
          </cell>
          <cell r="F1923">
            <v>0</v>
          </cell>
          <cell r="G1923">
            <v>16673.920000000002</v>
          </cell>
          <cell r="H1923">
            <v>2278.33</v>
          </cell>
          <cell r="I1923">
            <v>18952.25</v>
          </cell>
        </row>
        <row r="1924">
          <cell r="A1924">
            <v>0</v>
          </cell>
          <cell r="B1924" t="str">
            <v>Volumen Análisis</v>
          </cell>
          <cell r="C1924">
            <v>1</v>
          </cell>
          <cell r="D1924" t="str">
            <v>M3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B1925" t="str">
            <v>Materiales y Equipos</v>
          </cell>
          <cell r="D1925">
            <v>0</v>
          </cell>
          <cell r="G1925">
            <v>0</v>
          </cell>
          <cell r="H1925">
            <v>0</v>
          </cell>
        </row>
        <row r="1926">
          <cell r="A1926" t="str">
            <v>AE002</v>
          </cell>
          <cell r="B1926" t="str">
            <v>Acero Estruc. Grado 40-60, 1/2" x 20 a 30 pies</v>
          </cell>
          <cell r="C1926">
            <v>3.25</v>
          </cell>
          <cell r="D1926" t="str">
            <v>QQ</v>
          </cell>
          <cell r="E1926">
            <v>2796.6101694915255</v>
          </cell>
          <cell r="F1926">
            <v>503.38983050847457</v>
          </cell>
          <cell r="G1926">
            <v>0</v>
          </cell>
          <cell r="H1926">
            <v>0</v>
          </cell>
        </row>
        <row r="1927">
          <cell r="A1927" t="str">
            <v>AE001</v>
          </cell>
          <cell r="B1927" t="str">
            <v>Acero Estruc. Grado 40-60, 3/8" x 20 a 30 pies</v>
          </cell>
          <cell r="C1927">
            <v>2.09</v>
          </cell>
          <cell r="D1927">
            <v>0</v>
          </cell>
          <cell r="E1927">
            <v>2796.6101694915255</v>
          </cell>
          <cell r="F1927">
            <v>503.38983050847457</v>
          </cell>
          <cell r="G1927">
            <v>5844.92</v>
          </cell>
          <cell r="H1927">
            <v>1052.08</v>
          </cell>
        </row>
        <row r="1928">
          <cell r="A1928" t="str">
            <v>HI002</v>
          </cell>
          <cell r="B1928" t="str">
            <v>Hormigón 210 Kg/cm2 (incluye bomba y colocación)</v>
          </cell>
          <cell r="C1928">
            <v>1.1000000000000001</v>
          </cell>
          <cell r="D1928" t="str">
            <v>M3</v>
          </cell>
          <cell r="E1928">
            <v>5652.5423728813566</v>
          </cell>
          <cell r="F1928">
            <v>1017.4576271186442</v>
          </cell>
          <cell r="G1928">
            <v>6217.8</v>
          </cell>
          <cell r="H1928">
            <v>1119.2</v>
          </cell>
          <cell r="I1928">
            <v>25754.720000000001</v>
          </cell>
        </row>
        <row r="1929">
          <cell r="A1929" t="str">
            <v>AE016</v>
          </cell>
          <cell r="B1929" t="str">
            <v>Alambre Galvanizado Calibre 18 (Varillas)</v>
          </cell>
          <cell r="C1929">
            <v>6.38</v>
          </cell>
          <cell r="D1929" t="str">
            <v>LB</v>
          </cell>
          <cell r="E1929">
            <v>93.220338983050851</v>
          </cell>
          <cell r="F1929">
            <v>16.779661016949152</v>
          </cell>
          <cell r="G1929">
            <v>594.75</v>
          </cell>
          <cell r="H1929">
            <v>107.05</v>
          </cell>
        </row>
        <row r="1930">
          <cell r="A1930" t="str">
            <v>CAT-008</v>
          </cell>
          <cell r="B1930" t="str">
            <v>Mano de Obra</v>
          </cell>
          <cell r="C1930">
            <v>1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26254.760000000002</v>
          </cell>
        </row>
        <row r="1931">
          <cell r="A1931">
            <v>200.05999999999995</v>
          </cell>
          <cell r="B1931" t="str">
            <v>Coloc. acero normal</v>
          </cell>
          <cell r="C1931">
            <v>3.19</v>
          </cell>
          <cell r="D1931" t="str">
            <v>QQ</v>
          </cell>
          <cell r="E1931">
            <v>326.47275741487186</v>
          </cell>
          <cell r="F1931">
            <v>0</v>
          </cell>
          <cell r="G1931">
            <v>1041.45</v>
          </cell>
          <cell r="H1931">
            <v>0</v>
          </cell>
          <cell r="I1931">
            <v>0</v>
          </cell>
        </row>
        <row r="1932">
          <cell r="A1932">
            <v>300.12999999999988</v>
          </cell>
          <cell r="B1932" t="str">
            <v xml:space="preserve">Losas Planas &gt; 3.50m altura hasta 4.00m </v>
          </cell>
          <cell r="C1932">
            <v>8.3333333333333339</v>
          </cell>
          <cell r="D1932" t="str">
            <v>M2</v>
          </cell>
          <cell r="E1932">
            <v>357</v>
          </cell>
          <cell r="F1932">
            <v>0</v>
          </cell>
          <cell r="G1932">
            <v>2975</v>
          </cell>
          <cell r="H1932">
            <v>0</v>
          </cell>
          <cell r="I1932">
            <v>0</v>
          </cell>
        </row>
        <row r="1933">
          <cell r="A1933" t="str">
            <v>AE004</v>
          </cell>
          <cell r="B1933" t="str">
            <v>Total/UND</v>
          </cell>
          <cell r="D1933">
            <v>0</v>
          </cell>
          <cell r="E1933">
            <v>2796.6101694915255</v>
          </cell>
          <cell r="F1933">
            <v>503.38983050847457</v>
          </cell>
          <cell r="G1933">
            <v>16673.920000000002</v>
          </cell>
          <cell r="H1933">
            <v>2278.33</v>
          </cell>
          <cell r="I1933">
            <v>18952.25</v>
          </cell>
        </row>
        <row r="1934">
          <cell r="A1934" t="str">
            <v>AE003</v>
          </cell>
          <cell r="B1934" t="str">
            <v>Acero Estruc. Grado 40-60, 3/4" x 20 a 30 pies</v>
          </cell>
          <cell r="D1934">
            <v>0</v>
          </cell>
          <cell r="E1934">
            <v>2796.6101694915255</v>
          </cell>
          <cell r="F1934">
            <v>503.38983050847457</v>
          </cell>
          <cell r="G1934">
            <v>0</v>
          </cell>
          <cell r="H1934">
            <v>0</v>
          </cell>
        </row>
        <row r="1935">
          <cell r="A1935" t="str">
            <v>FUN-044</v>
          </cell>
          <cell r="B1935" t="str">
            <v>LOSA DE TECHO L5 E=0.12M, F'C=210KG/CM2, X-X Ø3/8"@0.16M, Y-Y Ø3/8"@0.20M, ADICIONALES Ø3/8" @0.35M  (FUNERARIA NUEVA ESPERANZA)</v>
          </cell>
          <cell r="C1935">
            <v>1</v>
          </cell>
          <cell r="D1935" t="str">
            <v>M3</v>
          </cell>
          <cell r="E1935">
            <v>0</v>
          </cell>
          <cell r="F1935">
            <v>0</v>
          </cell>
          <cell r="G1935">
            <v>16468.830000000002</v>
          </cell>
          <cell r="H1935">
            <v>2241.4199999999996</v>
          </cell>
          <cell r="I1935">
            <v>18710.25</v>
          </cell>
        </row>
        <row r="1936">
          <cell r="A1936">
            <v>0</v>
          </cell>
          <cell r="B1936" t="str">
            <v>Volumen Análisis</v>
          </cell>
          <cell r="C1936">
            <v>1</v>
          </cell>
          <cell r="D1936" t="str">
            <v>M3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</row>
        <row r="1937">
          <cell r="A1937" t="str">
            <v>HI002</v>
          </cell>
          <cell r="B1937" t="str">
            <v>Materiales y Equipos</v>
          </cell>
          <cell r="C1937">
            <v>1.05</v>
          </cell>
          <cell r="D1937">
            <v>0</v>
          </cell>
          <cell r="E1937">
            <v>5935.17</v>
          </cell>
          <cell r="F1937">
            <v>1068.3306</v>
          </cell>
          <cell r="G1937">
            <v>0</v>
          </cell>
          <cell r="H1937">
            <v>0</v>
          </cell>
        </row>
        <row r="1938">
          <cell r="A1938" t="str">
            <v>AE002</v>
          </cell>
          <cell r="B1938" t="str">
            <v>Acero Estruc. Grado 40-60, 1/2" x 20 a 30 pies</v>
          </cell>
          <cell r="C1938">
            <v>6.76</v>
          </cell>
          <cell r="D1938" t="str">
            <v>QQ</v>
          </cell>
          <cell r="E1938">
            <v>2796.6101694915255</v>
          </cell>
          <cell r="F1938">
            <v>503.38983050847457</v>
          </cell>
          <cell r="G1938">
            <v>0</v>
          </cell>
          <cell r="H1938">
            <v>0</v>
          </cell>
        </row>
        <row r="1939">
          <cell r="A1939" t="str">
            <v>AE001</v>
          </cell>
          <cell r="B1939" t="str">
            <v>Acero Estruc. Grado 40-60, 3/8" x 20 a 30 pies</v>
          </cell>
          <cell r="C1939">
            <v>2.09</v>
          </cell>
          <cell r="D1939">
            <v>0</v>
          </cell>
          <cell r="E1939">
            <v>2796.6101694915255</v>
          </cell>
          <cell r="F1939">
            <v>503.38983050847457</v>
          </cell>
          <cell r="G1939">
            <v>5844.92</v>
          </cell>
          <cell r="H1939">
            <v>1052.08</v>
          </cell>
        </row>
        <row r="1940">
          <cell r="A1940" t="str">
            <v>HI002</v>
          </cell>
          <cell r="B1940" t="str">
            <v>Hormigón 210 Kg/cm2 (incluye bomba y colocación)</v>
          </cell>
          <cell r="C1940">
            <v>1.1000000000000001</v>
          </cell>
          <cell r="D1940" t="str">
            <v>M3</v>
          </cell>
          <cell r="E1940">
            <v>5652.5423728813566</v>
          </cell>
          <cell r="F1940">
            <v>1017.4576271186442</v>
          </cell>
          <cell r="G1940">
            <v>6217.8</v>
          </cell>
          <cell r="H1940">
            <v>1119.2</v>
          </cell>
        </row>
        <row r="1941">
          <cell r="A1941" t="str">
            <v>AE016</v>
          </cell>
          <cell r="B1941" t="str">
            <v>Alambre Galvanizado Calibre 18 (Varillas)</v>
          </cell>
          <cell r="C1941">
            <v>4.18</v>
          </cell>
          <cell r="D1941" t="str">
            <v>LB</v>
          </cell>
          <cell r="E1941">
            <v>93.220338983050851</v>
          </cell>
          <cell r="F1941">
            <v>16.779661016949152</v>
          </cell>
          <cell r="G1941">
            <v>389.66</v>
          </cell>
          <cell r="H1941">
            <v>70.14</v>
          </cell>
        </row>
        <row r="1942">
          <cell r="B1942" t="str">
            <v>Mano de Obra</v>
          </cell>
          <cell r="D1942">
            <v>0</v>
          </cell>
          <cell r="G1942">
            <v>0</v>
          </cell>
          <cell r="H1942">
            <v>0</v>
          </cell>
          <cell r="I1942">
            <v>26254.760000000002</v>
          </cell>
        </row>
        <row r="1943">
          <cell r="A1943">
            <v>200.05999999999995</v>
          </cell>
          <cell r="B1943" t="str">
            <v>Coloc. acero normal</v>
          </cell>
          <cell r="C1943">
            <v>3.19</v>
          </cell>
          <cell r="D1943" t="str">
            <v>QQ</v>
          </cell>
          <cell r="E1943">
            <v>326.47275741487186</v>
          </cell>
          <cell r="F1943">
            <v>0</v>
          </cell>
          <cell r="G1943">
            <v>1041.45</v>
          </cell>
          <cell r="H1943">
            <v>0</v>
          </cell>
        </row>
        <row r="1944">
          <cell r="A1944">
            <v>300.12999999999988</v>
          </cell>
          <cell r="B1944" t="str">
            <v xml:space="preserve">Losas Planas &gt; 3.50m altura hasta 4.00m </v>
          </cell>
          <cell r="C1944">
            <v>8.3333333333333339</v>
          </cell>
          <cell r="D1944" t="str">
            <v>M2</v>
          </cell>
          <cell r="E1944">
            <v>357</v>
          </cell>
          <cell r="F1944">
            <v>0</v>
          </cell>
          <cell r="G1944">
            <v>2975</v>
          </cell>
          <cell r="H1944">
            <v>0</v>
          </cell>
          <cell r="I1944">
            <v>24985.420000000002</v>
          </cell>
        </row>
        <row r="1945">
          <cell r="A1945">
            <v>0</v>
          </cell>
          <cell r="B1945" t="str">
            <v>Total/UND</v>
          </cell>
          <cell r="C1945">
            <v>1</v>
          </cell>
          <cell r="D1945">
            <v>0</v>
          </cell>
          <cell r="E1945">
            <v>0</v>
          </cell>
          <cell r="F1945">
            <v>0</v>
          </cell>
          <cell r="G1945">
            <v>16468.830000000002</v>
          </cell>
          <cell r="H1945">
            <v>2241.4199999999996</v>
          </cell>
          <cell r="I1945">
            <v>18710.25</v>
          </cell>
        </row>
        <row r="1946">
          <cell r="A1946">
            <v>0</v>
          </cell>
          <cell r="B1946" t="str">
            <v>Materiales y Equipos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A1947">
            <v>108.03000000000002</v>
          </cell>
          <cell r="B1947" t="str">
            <v xml:space="preserve">LOSA DE HA PARA ASIENTO DE GRADAS, E=0.13M, F'C=210KG/CM2, 4Ø1/2" ACERO INF. 4Ø3/8" ACERO SUP. Y Ø3/8"@0.20M </v>
          </cell>
          <cell r="C1947">
            <v>1</v>
          </cell>
          <cell r="D1947" t="str">
            <v>M3</v>
          </cell>
          <cell r="E1947">
            <v>0</v>
          </cell>
          <cell r="F1947">
            <v>0</v>
          </cell>
          <cell r="G1947">
            <v>19322.759999999998</v>
          </cell>
          <cell r="H1947">
            <v>2799.8500000000004</v>
          </cell>
          <cell r="I1947">
            <v>22122.61</v>
          </cell>
        </row>
        <row r="1948">
          <cell r="A1948">
            <v>0</v>
          </cell>
          <cell r="B1948" t="str">
            <v>Volumen Análisis</v>
          </cell>
          <cell r="C1948">
            <v>1</v>
          </cell>
          <cell r="D1948" t="str">
            <v>M3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</row>
        <row r="1949">
          <cell r="A1949" t="str">
            <v>AE002</v>
          </cell>
          <cell r="B1949" t="str">
            <v>Materiales y Equipos</v>
          </cell>
          <cell r="C1949">
            <v>1.93</v>
          </cell>
          <cell r="D1949">
            <v>0</v>
          </cell>
          <cell r="E1949">
            <v>2796.6101694915255</v>
          </cell>
          <cell r="F1949">
            <v>503.38983050847457</v>
          </cell>
          <cell r="G1949">
            <v>0</v>
          </cell>
          <cell r="H1949">
            <v>0</v>
          </cell>
        </row>
        <row r="1950">
          <cell r="A1950" t="str">
            <v>AE002</v>
          </cell>
          <cell r="B1950" t="str">
            <v>Acero Estruc. Grado 40-60, 1/2" x 20 a 30 pies</v>
          </cell>
          <cell r="C1950">
            <v>1</v>
          </cell>
          <cell r="D1950" t="str">
            <v>QQ</v>
          </cell>
          <cell r="E1950">
            <v>2796.6101694915255</v>
          </cell>
          <cell r="F1950">
            <v>503.38983050847457</v>
          </cell>
          <cell r="G1950">
            <v>2796.61</v>
          </cell>
          <cell r="H1950">
            <v>503.39</v>
          </cell>
        </row>
        <row r="1951">
          <cell r="A1951" t="str">
            <v>AE001</v>
          </cell>
          <cell r="B1951" t="str">
            <v>Acero Estruc. Grado 40-60, 3/8" x 20 a 30 pies</v>
          </cell>
          <cell r="C1951">
            <v>2.13</v>
          </cell>
          <cell r="D1951" t="str">
            <v>QQ</v>
          </cell>
          <cell r="E1951">
            <v>2796.6101694915255</v>
          </cell>
          <cell r="F1951">
            <v>503.38983050847457</v>
          </cell>
          <cell r="G1951">
            <v>5956.78</v>
          </cell>
          <cell r="H1951">
            <v>1072.22</v>
          </cell>
        </row>
        <row r="1952">
          <cell r="A1952" t="str">
            <v>HI002</v>
          </cell>
          <cell r="B1952" t="str">
            <v>Hormigón 210 Kg/cm2 (incluye bomba y colocación)</v>
          </cell>
          <cell r="C1952">
            <v>1.1000000000000001</v>
          </cell>
          <cell r="D1952" t="str">
            <v>M3</v>
          </cell>
          <cell r="E1952">
            <v>5652.5423728813566</v>
          </cell>
          <cell r="F1952">
            <v>1017.4576271186442</v>
          </cell>
          <cell r="G1952">
            <v>6217.8</v>
          </cell>
          <cell r="H1952">
            <v>1119.2</v>
          </cell>
        </row>
        <row r="1953">
          <cell r="A1953" t="str">
            <v>AE016</v>
          </cell>
          <cell r="B1953" t="str">
            <v>Alambre Galvanizado Calibre 18 (Varillas)</v>
          </cell>
          <cell r="C1953">
            <v>6.26</v>
          </cell>
          <cell r="D1953" t="str">
            <v>LB</v>
          </cell>
          <cell r="E1953">
            <v>93.220338983050851</v>
          </cell>
          <cell r="F1953">
            <v>16.779661016949152</v>
          </cell>
          <cell r="G1953">
            <v>583.55999999999995</v>
          </cell>
          <cell r="H1953">
            <v>105.04</v>
          </cell>
        </row>
        <row r="1954">
          <cell r="A1954">
            <v>200.05999999999995</v>
          </cell>
          <cell r="B1954" t="str">
            <v>Mano de Obra</v>
          </cell>
          <cell r="C1954">
            <v>3.05</v>
          </cell>
          <cell r="D1954">
            <v>0</v>
          </cell>
          <cell r="E1954">
            <v>326.47275741487186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>
            <v>200.05999999999995</v>
          </cell>
          <cell r="B1955" t="str">
            <v>Coloc. acero normal</v>
          </cell>
          <cell r="C1955">
            <v>3.13</v>
          </cell>
          <cell r="D1955" t="str">
            <v>QQ</v>
          </cell>
          <cell r="E1955">
            <v>326.47275741487186</v>
          </cell>
          <cell r="F1955">
            <v>0</v>
          </cell>
          <cell r="G1955">
            <v>1021.86</v>
          </cell>
          <cell r="H1955">
            <v>0</v>
          </cell>
        </row>
        <row r="1956">
          <cell r="A1956">
            <v>300.12999999999988</v>
          </cell>
          <cell r="B1956" t="str">
            <v xml:space="preserve">Losas Planas &gt; 3.50m altura hasta 4.00m </v>
          </cell>
          <cell r="C1956">
            <v>7.6923076923076916</v>
          </cell>
          <cell r="D1956" t="str">
            <v>M2</v>
          </cell>
          <cell r="E1956">
            <v>357</v>
          </cell>
          <cell r="F1956">
            <v>0</v>
          </cell>
          <cell r="G1956">
            <v>2746.15</v>
          </cell>
          <cell r="H1956">
            <v>0</v>
          </cell>
          <cell r="I1956">
            <v>24985.420000000002</v>
          </cell>
        </row>
        <row r="1957">
          <cell r="B1957" t="str">
            <v>Total/UND</v>
          </cell>
          <cell r="D1957">
            <v>0</v>
          </cell>
          <cell r="G1957">
            <v>19322.759999999998</v>
          </cell>
          <cell r="H1957">
            <v>2799.8500000000004</v>
          </cell>
          <cell r="I1957">
            <v>22122.61</v>
          </cell>
        </row>
        <row r="1958">
          <cell r="A1958" t="str">
            <v>CAT-010</v>
          </cell>
          <cell r="B1958" t="str">
            <v>VIGAS VA2-T EN HA (0.20X0.40)MTS, F'C=210KG/CM2, ACERO 6Ø1/2" Y 2Ø1/2" EN APOYOS, EST. Ø3/8"@0.20M (CENTRO DE ATENCION PRIMARIA-HIGUERO)</v>
          </cell>
          <cell r="C1958">
            <v>1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25139.279999999999</v>
          </cell>
        </row>
        <row r="1959">
          <cell r="A1959">
            <v>108.04000000000002</v>
          </cell>
          <cell r="B1959" t="str">
            <v>LOSA DE HA E=0.10M, F'C=210KG/CM2 (LIGAD.), Ø3/8" @ 0.25M AD</v>
          </cell>
          <cell r="C1959">
            <v>1</v>
          </cell>
          <cell r="D1959" t="str">
            <v>M3</v>
          </cell>
          <cell r="E1959">
            <v>0</v>
          </cell>
          <cell r="F1959">
            <v>0</v>
          </cell>
          <cell r="G1959">
            <v>12989.04</v>
          </cell>
          <cell r="H1959">
            <v>1491.1899999999998</v>
          </cell>
          <cell r="I1959">
            <v>14480.230000000001</v>
          </cell>
        </row>
        <row r="1960">
          <cell r="A1960">
            <v>0</v>
          </cell>
          <cell r="B1960" t="str">
            <v>Volumen Análisis</v>
          </cell>
          <cell r="C1960">
            <v>1</v>
          </cell>
          <cell r="D1960" t="str">
            <v>M3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 t="str">
            <v>AE004</v>
          </cell>
          <cell r="B1961" t="str">
            <v>Materiales y Equipos</v>
          </cell>
          <cell r="D1961">
            <v>0</v>
          </cell>
          <cell r="E1961">
            <v>2796.6101694915255</v>
          </cell>
          <cell r="F1961">
            <v>503.38983050847457</v>
          </cell>
          <cell r="G1961">
            <v>0</v>
          </cell>
          <cell r="H1961">
            <v>0</v>
          </cell>
        </row>
        <row r="1962">
          <cell r="A1962" t="str">
            <v>AE002</v>
          </cell>
          <cell r="B1962" t="str">
            <v>Acero Estruc. Grado 40-60, 1/2" x 20 a 30 pies</v>
          </cell>
          <cell r="C1962">
            <v>0</v>
          </cell>
          <cell r="D1962" t="str">
            <v>QQ</v>
          </cell>
          <cell r="E1962">
            <v>2796.6101694915255</v>
          </cell>
          <cell r="F1962">
            <v>503.38983050847457</v>
          </cell>
          <cell r="G1962">
            <v>0</v>
          </cell>
          <cell r="H1962">
            <v>0</v>
          </cell>
        </row>
        <row r="1963">
          <cell r="A1963" t="str">
            <v>AE001</v>
          </cell>
          <cell r="B1963" t="str">
            <v>Acero Estruc. Grado 40-60, 3/8" x 20 a 30 pies</v>
          </cell>
          <cell r="C1963">
            <v>1.1499999999999999</v>
          </cell>
          <cell r="D1963" t="str">
            <v>QQ</v>
          </cell>
          <cell r="E1963">
            <v>2796.6101694915255</v>
          </cell>
          <cell r="F1963">
            <v>503.38983050847457</v>
          </cell>
          <cell r="G1963">
            <v>3216.1</v>
          </cell>
          <cell r="H1963">
            <v>578.9</v>
          </cell>
        </row>
        <row r="1964">
          <cell r="A1964">
            <v>102.05000000000003</v>
          </cell>
          <cell r="B1964" t="str">
            <v>Vaciado y ligado Hormigón 1:2:4 - 10% desp</v>
          </cell>
          <cell r="C1964">
            <v>1.1000000000000001</v>
          </cell>
          <cell r="D1964" t="str">
            <v>M3</v>
          </cell>
          <cell r="E1964">
            <v>5675.5399999999991</v>
          </cell>
          <cell r="F1964">
            <v>794.27</v>
          </cell>
          <cell r="G1964">
            <v>6243.09</v>
          </cell>
          <cell r="H1964">
            <v>873.7</v>
          </cell>
        </row>
        <row r="1965">
          <cell r="A1965" t="str">
            <v>AE016</v>
          </cell>
          <cell r="B1965" t="str">
            <v>Alambre Galvanizado Calibre 18 (Varillas)</v>
          </cell>
          <cell r="C1965">
            <v>2.2999999999999998</v>
          </cell>
          <cell r="D1965" t="str">
            <v>LB</v>
          </cell>
          <cell r="E1965">
            <v>93.220338983050851</v>
          </cell>
          <cell r="F1965">
            <v>16.779661016949152</v>
          </cell>
          <cell r="G1965">
            <v>214.41</v>
          </cell>
          <cell r="H1965">
            <v>38.590000000000003</v>
          </cell>
        </row>
        <row r="1966">
          <cell r="A1966" t="str">
            <v>AE016</v>
          </cell>
          <cell r="B1966" t="str">
            <v>Mano de Obra</v>
          </cell>
          <cell r="C1966">
            <v>6.18</v>
          </cell>
          <cell r="D1966">
            <v>0</v>
          </cell>
          <cell r="E1966">
            <v>93.220338983050851</v>
          </cell>
          <cell r="F1966">
            <v>16.779661016949152</v>
          </cell>
          <cell r="G1966">
            <v>0</v>
          </cell>
          <cell r="H1966">
            <v>0</v>
          </cell>
        </row>
        <row r="1967">
          <cell r="A1967">
            <v>200.05999999999995</v>
          </cell>
          <cell r="B1967" t="str">
            <v>Coloc. acero normal</v>
          </cell>
          <cell r="C1967">
            <v>1.1499999999999999</v>
          </cell>
          <cell r="D1967" t="str">
            <v>QQ</v>
          </cell>
          <cell r="E1967">
            <v>326.47275741487186</v>
          </cell>
          <cell r="F1967">
            <v>0</v>
          </cell>
          <cell r="G1967">
            <v>375.44</v>
          </cell>
          <cell r="H1967">
            <v>0</v>
          </cell>
        </row>
        <row r="1968">
          <cell r="A1968">
            <v>300.02999999999997</v>
          </cell>
          <cell r="B1968" t="str">
            <v>Losas Planas hasta 3.00m de altura</v>
          </cell>
          <cell r="C1968">
            <v>10</v>
          </cell>
          <cell r="D1968" t="str">
            <v>M2</v>
          </cell>
          <cell r="E1968">
            <v>294</v>
          </cell>
          <cell r="F1968">
            <v>0</v>
          </cell>
          <cell r="G1968">
            <v>2940</v>
          </cell>
          <cell r="H1968">
            <v>0</v>
          </cell>
        </row>
        <row r="1969">
          <cell r="A1969">
            <v>300.20999999999981</v>
          </cell>
          <cell r="B1969" t="str">
            <v>Total/UND</v>
          </cell>
          <cell r="C1969">
            <v>12.499999999999998</v>
          </cell>
          <cell r="D1969">
            <v>0</v>
          </cell>
          <cell r="E1969">
            <v>472</v>
          </cell>
          <cell r="F1969">
            <v>0</v>
          </cell>
          <cell r="G1969">
            <v>12989.04</v>
          </cell>
          <cell r="H1969">
            <v>1491.1899999999998</v>
          </cell>
          <cell r="I1969">
            <v>14480.230000000001</v>
          </cell>
        </row>
        <row r="1970">
          <cell r="B1970" t="str">
            <v>Total/UND</v>
          </cell>
          <cell r="D1970">
            <v>0</v>
          </cell>
          <cell r="G1970">
            <v>0</v>
          </cell>
          <cell r="H1970">
            <v>0</v>
          </cell>
          <cell r="I1970">
            <v>25139.279999999999</v>
          </cell>
        </row>
        <row r="1971">
          <cell r="A1971">
            <v>108.05000000000003</v>
          </cell>
          <cell r="B1971" t="str">
            <v>LOSA DE HA E=0.10M, F'C=210KG/CM2 (LIGAD.), Ø3/8" @ 0.20M AD</v>
          </cell>
          <cell r="C1971">
            <v>1</v>
          </cell>
          <cell r="D1971" t="str">
            <v>M3</v>
          </cell>
          <cell r="E1971">
            <v>0</v>
          </cell>
          <cell r="F1971">
            <v>0</v>
          </cell>
          <cell r="G1971">
            <v>13882.62</v>
          </cell>
          <cell r="H1971">
            <v>1636.16</v>
          </cell>
          <cell r="I1971">
            <v>15518.78</v>
          </cell>
        </row>
        <row r="1972">
          <cell r="A1972">
            <v>0</v>
          </cell>
          <cell r="B1972" t="str">
            <v>Volumen Análisis</v>
          </cell>
          <cell r="C1972">
            <v>1</v>
          </cell>
          <cell r="D1972" t="str">
            <v>M3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0</v>
          </cell>
          <cell r="B1973" t="str">
            <v>Materiales y Equipos</v>
          </cell>
          <cell r="C1973">
            <v>1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 t="str">
            <v>AE002</v>
          </cell>
          <cell r="B1974" t="str">
            <v>Acero Estruc. Grado 40-60, 1/2" x 20 a 30 pies</v>
          </cell>
          <cell r="C1974">
            <v>0</v>
          </cell>
          <cell r="D1974" t="str">
            <v>QQ</v>
          </cell>
          <cell r="E1974">
            <v>2796.6101694915255</v>
          </cell>
          <cell r="F1974">
            <v>503.38983050847457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 t="str">
            <v>AE001</v>
          </cell>
          <cell r="B1975" t="str">
            <v>Acero Estruc. Grado 40-60, 3/8" x 20 a 30 pies</v>
          </cell>
          <cell r="C1975">
            <v>1.42</v>
          </cell>
          <cell r="D1975" t="str">
            <v>QQ</v>
          </cell>
          <cell r="E1975">
            <v>2796.6101694915255</v>
          </cell>
          <cell r="F1975">
            <v>503.38983050847457</v>
          </cell>
          <cell r="G1975">
            <v>3971.19</v>
          </cell>
          <cell r="H1975">
            <v>714.81</v>
          </cell>
        </row>
        <row r="1976">
          <cell r="A1976">
            <v>102.05000000000003</v>
          </cell>
          <cell r="B1976" t="str">
            <v>Vaciado y ligado Hormigón 1:2:4 - 10% desp</v>
          </cell>
          <cell r="C1976">
            <v>1.1000000000000001</v>
          </cell>
          <cell r="D1976" t="str">
            <v>M3</v>
          </cell>
          <cell r="E1976">
            <v>5675.5399999999991</v>
          </cell>
          <cell r="F1976">
            <v>794.27</v>
          </cell>
          <cell r="G1976">
            <v>6243.09</v>
          </cell>
          <cell r="H1976">
            <v>873.7</v>
          </cell>
        </row>
        <row r="1977">
          <cell r="A1977" t="str">
            <v>AE016</v>
          </cell>
          <cell r="B1977" t="str">
            <v>Alambre Galvanizado Calibre 18 (Varillas)</v>
          </cell>
          <cell r="C1977">
            <v>2.84</v>
          </cell>
          <cell r="D1977" t="str">
            <v>LB</v>
          </cell>
          <cell r="E1977">
            <v>93.220338983050851</v>
          </cell>
          <cell r="F1977">
            <v>16.779661016949152</v>
          </cell>
          <cell r="G1977">
            <v>264.75</v>
          </cell>
          <cell r="H1977">
            <v>47.65</v>
          </cell>
        </row>
        <row r="1978">
          <cell r="A1978" t="str">
            <v>AE001</v>
          </cell>
          <cell r="B1978" t="str">
            <v>Mano de Obra</v>
          </cell>
          <cell r="C1978">
            <v>1.34</v>
          </cell>
          <cell r="D1978">
            <v>0</v>
          </cell>
          <cell r="E1978">
            <v>2796.6101694915255</v>
          </cell>
          <cell r="F1978">
            <v>503.38983050847457</v>
          </cell>
          <cell r="G1978">
            <v>0</v>
          </cell>
          <cell r="H1978">
            <v>0</v>
          </cell>
        </row>
        <row r="1979">
          <cell r="A1979">
            <v>200.05999999999995</v>
          </cell>
          <cell r="B1979" t="str">
            <v>Coloc. acero normal</v>
          </cell>
          <cell r="C1979">
            <v>1.42</v>
          </cell>
          <cell r="D1979" t="str">
            <v>QQ</v>
          </cell>
          <cell r="E1979">
            <v>326.47275741487186</v>
          </cell>
          <cell r="F1979">
            <v>0</v>
          </cell>
          <cell r="G1979">
            <v>463.59</v>
          </cell>
          <cell r="H1979">
            <v>0</v>
          </cell>
        </row>
        <row r="1980">
          <cell r="A1980">
            <v>300.02999999999997</v>
          </cell>
          <cell r="B1980" t="str">
            <v>Losas Planas hasta 3.00m de altura</v>
          </cell>
          <cell r="C1980">
            <v>10</v>
          </cell>
          <cell r="D1980" t="str">
            <v>M2</v>
          </cell>
          <cell r="E1980">
            <v>294</v>
          </cell>
          <cell r="F1980">
            <v>0</v>
          </cell>
          <cell r="G1980">
            <v>2940</v>
          </cell>
          <cell r="H1980">
            <v>0</v>
          </cell>
        </row>
        <row r="1981">
          <cell r="B1981" t="str">
            <v>Total/UND</v>
          </cell>
          <cell r="D1981">
            <v>0</v>
          </cell>
          <cell r="G1981">
            <v>13882.62</v>
          </cell>
          <cell r="H1981">
            <v>1636.16</v>
          </cell>
          <cell r="I1981">
            <v>15518.78</v>
          </cell>
        </row>
        <row r="1982">
          <cell r="A1982">
            <v>200.05999999999995</v>
          </cell>
          <cell r="B1982" t="str">
            <v>Coloc. acero normal</v>
          </cell>
          <cell r="C1982">
            <v>7.89</v>
          </cell>
          <cell r="D1982">
            <v>0</v>
          </cell>
          <cell r="E1982">
            <v>326.47275741487186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>
            <v>108.06000000000003</v>
          </cell>
          <cell r="B1983" t="str">
            <v>LOSA DE HA E=0.12M, F'C=210KG/CM2 (LIGAD.), Ø1/2" @ 0.25M AD</v>
          </cell>
          <cell r="C1983">
            <v>1</v>
          </cell>
          <cell r="D1983" t="str">
            <v>M3</v>
          </cell>
          <cell r="E1983">
            <v>0</v>
          </cell>
          <cell r="F1983">
            <v>0</v>
          </cell>
          <cell r="G1983">
            <v>14014.81</v>
          </cell>
          <cell r="H1983">
            <v>1737.1100000000001</v>
          </cell>
          <cell r="I1983">
            <v>15751.92</v>
          </cell>
        </row>
        <row r="1984">
          <cell r="A1984">
            <v>0</v>
          </cell>
          <cell r="B1984" t="str">
            <v>Volumen Análisis</v>
          </cell>
          <cell r="C1984">
            <v>1</v>
          </cell>
          <cell r="D1984" t="str">
            <v>M3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</row>
        <row r="1985">
          <cell r="B1985" t="str">
            <v>Materiales y Equipos</v>
          </cell>
          <cell r="D1985">
            <v>0</v>
          </cell>
          <cell r="G1985">
            <v>0</v>
          </cell>
          <cell r="H1985">
            <v>0</v>
          </cell>
        </row>
        <row r="1986">
          <cell r="A1986" t="str">
            <v>AE002</v>
          </cell>
          <cell r="B1986" t="str">
            <v>Acero Estruc. Grado 40-60, 1/2" x 20 a 30 pies</v>
          </cell>
          <cell r="C1986">
            <v>1.6080000000000001</v>
          </cell>
          <cell r="D1986" t="str">
            <v>QQ</v>
          </cell>
          <cell r="E1986">
            <v>2796.6101694915255</v>
          </cell>
          <cell r="F1986">
            <v>503.38983050847457</v>
          </cell>
          <cell r="G1986">
            <v>4496.95</v>
          </cell>
          <cell r="H1986">
            <v>809.45</v>
          </cell>
          <cell r="I1986">
            <v>32905.350000000006</v>
          </cell>
        </row>
        <row r="1987">
          <cell r="A1987" t="str">
            <v>AE001</v>
          </cell>
          <cell r="B1987" t="str">
            <v>Acero Estruc. Grado 40-60, 3/8" x 20 a 30 pies</v>
          </cell>
          <cell r="C1987">
            <v>0</v>
          </cell>
          <cell r="D1987" t="str">
            <v>QQ</v>
          </cell>
          <cell r="E1987">
            <v>2796.6101694915255</v>
          </cell>
          <cell r="F1987">
            <v>503.38983050847457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102.05000000000003</v>
          </cell>
          <cell r="B1988" t="str">
            <v>Vaciado y ligado Hormigón 1:2:4 - 10% desp</v>
          </cell>
          <cell r="C1988">
            <v>1.1000000000000001</v>
          </cell>
          <cell r="D1988" t="str">
            <v>M3</v>
          </cell>
          <cell r="E1988">
            <v>5675.5399999999991</v>
          </cell>
          <cell r="F1988">
            <v>794.27</v>
          </cell>
          <cell r="G1988">
            <v>6243.09</v>
          </cell>
          <cell r="H1988">
            <v>873.7</v>
          </cell>
        </row>
        <row r="1989">
          <cell r="A1989" t="str">
            <v>AE016</v>
          </cell>
          <cell r="B1989" t="str">
            <v>Alambre Galvanizado Calibre 18 (Varillas)</v>
          </cell>
          <cell r="C1989">
            <v>3.2160000000000002</v>
          </cell>
          <cell r="D1989" t="str">
            <v>LB</v>
          </cell>
          <cell r="E1989">
            <v>93.220338983050851</v>
          </cell>
          <cell r="F1989">
            <v>16.779661016949152</v>
          </cell>
          <cell r="G1989">
            <v>299.8</v>
          </cell>
          <cell r="H1989">
            <v>53.96</v>
          </cell>
        </row>
        <row r="1990">
          <cell r="A1990" t="str">
            <v>AE001</v>
          </cell>
          <cell r="B1990" t="str">
            <v>Mano de Obra</v>
          </cell>
          <cell r="C1990">
            <v>4.05</v>
          </cell>
          <cell r="D1990">
            <v>0</v>
          </cell>
          <cell r="E1990">
            <v>2796.6101694915255</v>
          </cell>
          <cell r="F1990">
            <v>503.38983050847457</v>
          </cell>
          <cell r="G1990">
            <v>0</v>
          </cell>
          <cell r="H1990">
            <v>0</v>
          </cell>
        </row>
        <row r="1991">
          <cell r="A1991">
            <v>200.05999999999995</v>
          </cell>
          <cell r="B1991" t="str">
            <v>Coloc. acero normal</v>
          </cell>
          <cell r="C1991">
            <v>1.6080000000000001</v>
          </cell>
          <cell r="D1991" t="str">
            <v>QQ</v>
          </cell>
          <cell r="E1991">
            <v>326.47275741487186</v>
          </cell>
          <cell r="F1991">
            <v>0</v>
          </cell>
          <cell r="G1991">
            <v>524.97</v>
          </cell>
          <cell r="H1991">
            <v>0</v>
          </cell>
        </row>
        <row r="1992">
          <cell r="A1992">
            <v>300.02999999999997</v>
          </cell>
          <cell r="B1992" t="str">
            <v>Losas Planas hasta 3.00m de altura</v>
          </cell>
          <cell r="C1992">
            <v>8.3333333333333339</v>
          </cell>
          <cell r="D1992" t="str">
            <v>M2</v>
          </cell>
          <cell r="E1992">
            <v>294</v>
          </cell>
          <cell r="F1992">
            <v>0</v>
          </cell>
          <cell r="G1992">
            <v>2450</v>
          </cell>
          <cell r="H1992">
            <v>0</v>
          </cell>
        </row>
        <row r="1993">
          <cell r="B1993" t="str">
            <v>Total/UND</v>
          </cell>
          <cell r="D1993">
            <v>0</v>
          </cell>
          <cell r="G1993">
            <v>14014.81</v>
          </cell>
          <cell r="H1993">
            <v>1737.1100000000001</v>
          </cell>
          <cell r="I1993">
            <v>15751.92</v>
          </cell>
        </row>
        <row r="1994">
          <cell r="A1994">
            <v>200.09999999999991</v>
          </cell>
          <cell r="B1994" t="str">
            <v>Coloc. acero zapata de muros, cols y vigas amarre</v>
          </cell>
          <cell r="C1994">
            <v>33.333333333333336</v>
          </cell>
          <cell r="D1994">
            <v>0</v>
          </cell>
          <cell r="E1994">
            <v>107.87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>
            <v>108.07000000000004</v>
          </cell>
          <cell r="B1995" t="str">
            <v>LOSA DE HA E=0.12M, F'C=210KG/CM2 (LIGAD.), Ø3/8" @ 0.20M AD</v>
          </cell>
          <cell r="C1995">
            <v>1</v>
          </cell>
          <cell r="D1995" t="str">
            <v>M3</v>
          </cell>
          <cell r="E1995">
            <v>0</v>
          </cell>
          <cell r="F1995">
            <v>0</v>
          </cell>
          <cell r="G1995">
            <v>13098.259999999998</v>
          </cell>
          <cell r="H1995">
            <v>1508.91</v>
          </cell>
          <cell r="I1995">
            <v>14607.169999999998</v>
          </cell>
        </row>
        <row r="1996">
          <cell r="A1996">
            <v>0</v>
          </cell>
          <cell r="B1996" t="str">
            <v>Volumen Análisis</v>
          </cell>
          <cell r="C1996">
            <v>1</v>
          </cell>
          <cell r="D1996" t="str">
            <v>M3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</row>
        <row r="1997">
          <cell r="B1997" t="str">
            <v>Materiales y Equipos</v>
          </cell>
          <cell r="D1997">
            <v>0</v>
          </cell>
          <cell r="G1997">
            <v>0</v>
          </cell>
          <cell r="H1997">
            <v>0</v>
          </cell>
        </row>
        <row r="1998">
          <cell r="A1998" t="str">
            <v>AE002</v>
          </cell>
          <cell r="B1998" t="str">
            <v>Acero Estruc. Grado 40-60, 1/2" x 20 a 30 pies</v>
          </cell>
          <cell r="C1998">
            <v>0</v>
          </cell>
          <cell r="D1998" t="str">
            <v>QQ</v>
          </cell>
          <cell r="E1998">
            <v>2796.6101694915255</v>
          </cell>
          <cell r="F1998">
            <v>503.38983050847457</v>
          </cell>
          <cell r="G1998">
            <v>0</v>
          </cell>
          <cell r="H1998">
            <v>0</v>
          </cell>
          <cell r="I1998">
            <v>30245.820000000003</v>
          </cell>
        </row>
        <row r="1999">
          <cell r="A1999" t="str">
            <v>AE001</v>
          </cell>
          <cell r="B1999" t="str">
            <v>Acero Estruc. Grado 40-60, 3/8" x 20 a 30 pies</v>
          </cell>
          <cell r="C1999">
            <v>1.1830000000000001</v>
          </cell>
          <cell r="D1999" t="str">
            <v>QQ</v>
          </cell>
          <cell r="E1999">
            <v>2796.6101694915255</v>
          </cell>
          <cell r="F1999">
            <v>503.38983050847457</v>
          </cell>
          <cell r="G1999">
            <v>3308.39</v>
          </cell>
          <cell r="H1999">
            <v>595.51</v>
          </cell>
          <cell r="I1999">
            <v>0</v>
          </cell>
        </row>
        <row r="2000">
          <cell r="A2000">
            <v>102.05000000000003</v>
          </cell>
          <cell r="B2000" t="str">
            <v>Vaciado y ligado Hormigón 1:2:4 - 10% desp</v>
          </cell>
          <cell r="C2000">
            <v>1.1000000000000001</v>
          </cell>
          <cell r="D2000" t="str">
            <v>M3</v>
          </cell>
          <cell r="E2000">
            <v>5675.5399999999991</v>
          </cell>
          <cell r="F2000">
            <v>794.27</v>
          </cell>
          <cell r="G2000">
            <v>6243.09</v>
          </cell>
          <cell r="H2000">
            <v>873.7</v>
          </cell>
        </row>
        <row r="2001">
          <cell r="A2001" t="str">
            <v>AE016</v>
          </cell>
          <cell r="B2001" t="str">
            <v>Alambre Galvanizado Calibre 18 (Varillas)</v>
          </cell>
          <cell r="C2001">
            <v>2.3660000000000001</v>
          </cell>
          <cell r="D2001" t="str">
            <v>LB</v>
          </cell>
          <cell r="E2001">
            <v>93.220338983050851</v>
          </cell>
          <cell r="F2001">
            <v>16.779661016949152</v>
          </cell>
          <cell r="G2001">
            <v>220.56</v>
          </cell>
          <cell r="H2001">
            <v>39.700000000000003</v>
          </cell>
        </row>
        <row r="2002">
          <cell r="A2002" t="str">
            <v>AE001</v>
          </cell>
          <cell r="B2002" t="str">
            <v>Mano de Obra</v>
          </cell>
          <cell r="C2002">
            <v>0.57499999999999996</v>
          </cell>
          <cell r="D2002">
            <v>0</v>
          </cell>
          <cell r="E2002">
            <v>2796.6101694915255</v>
          </cell>
          <cell r="F2002">
            <v>503.38983050847457</v>
          </cell>
          <cell r="G2002">
            <v>0</v>
          </cell>
          <cell r="H2002">
            <v>0</v>
          </cell>
        </row>
        <row r="2003">
          <cell r="A2003">
            <v>200.05999999999995</v>
          </cell>
          <cell r="B2003" t="str">
            <v>Coloc. acero normal</v>
          </cell>
          <cell r="C2003">
            <v>1.1830000000000001</v>
          </cell>
          <cell r="D2003" t="str">
            <v>QQ</v>
          </cell>
          <cell r="E2003">
            <v>326.47275741487186</v>
          </cell>
          <cell r="F2003">
            <v>0</v>
          </cell>
          <cell r="G2003">
            <v>386.22</v>
          </cell>
          <cell r="H2003">
            <v>0</v>
          </cell>
        </row>
        <row r="2004">
          <cell r="A2004">
            <v>300.02999999999997</v>
          </cell>
          <cell r="B2004" t="str">
            <v>Losas Planas hasta 3.00m de altura</v>
          </cell>
          <cell r="C2004">
            <v>10</v>
          </cell>
          <cell r="D2004" t="str">
            <v>M2</v>
          </cell>
          <cell r="E2004">
            <v>294</v>
          </cell>
          <cell r="F2004">
            <v>0</v>
          </cell>
          <cell r="G2004">
            <v>2940</v>
          </cell>
          <cell r="H2004">
            <v>0</v>
          </cell>
          <cell r="I2004">
            <v>0</v>
          </cell>
        </row>
        <row r="2005">
          <cell r="A2005" t="str">
            <v>HI011</v>
          </cell>
          <cell r="B2005" t="str">
            <v>Total/UND</v>
          </cell>
          <cell r="C2005">
            <v>1.05</v>
          </cell>
          <cell r="D2005">
            <v>0</v>
          </cell>
          <cell r="E2005">
            <v>6779.6610169491532</v>
          </cell>
          <cell r="F2005">
            <v>1220.3389830508474</v>
          </cell>
          <cell r="G2005">
            <v>13098.259999999998</v>
          </cell>
          <cell r="H2005">
            <v>1508.91</v>
          </cell>
          <cell r="I2005">
            <v>14607.169999999998</v>
          </cell>
        </row>
        <row r="2006">
          <cell r="A2006" t="str">
            <v>AE016</v>
          </cell>
          <cell r="B2006" t="str">
            <v>Alambre Galvanizado Calibre 18 (Varillas)</v>
          </cell>
          <cell r="C2006">
            <v>5.7419999999999991</v>
          </cell>
          <cell r="D2006">
            <v>0</v>
          </cell>
          <cell r="E2006">
            <v>93.220338983050851</v>
          </cell>
          <cell r="F2006">
            <v>16.779661016949152</v>
          </cell>
          <cell r="G2006">
            <v>0</v>
          </cell>
          <cell r="H2006">
            <v>0</v>
          </cell>
        </row>
        <row r="2007">
          <cell r="A2007">
            <v>110</v>
          </cell>
          <cell r="B2007" t="str">
            <v>RAMPAS DE ESCALERAS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110.01</v>
          </cell>
          <cell r="B2008" t="str">
            <v>RAMPA ESCALERA HA E=0.12m 1/2"@0.20m Y 3/8"@0.20m 1:2:4 CON LIGADORA Y WINCHE</v>
          </cell>
          <cell r="C2008">
            <v>1</v>
          </cell>
          <cell r="D2008" t="str">
            <v>M3</v>
          </cell>
          <cell r="E2008">
            <v>0</v>
          </cell>
          <cell r="F2008">
            <v>0</v>
          </cell>
          <cell r="G2008">
            <v>28034.959999999999</v>
          </cell>
          <cell r="H2008">
            <v>2229.65</v>
          </cell>
          <cell r="I2008">
            <v>30264.61</v>
          </cell>
        </row>
        <row r="2009">
          <cell r="A2009">
            <v>0</v>
          </cell>
          <cell r="B2009" t="str">
            <v>Rampa HA e=0.12m 1/2"@0.20m y 3/8" @ 0.20m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0</v>
          </cell>
          <cell r="B2010" t="str">
            <v>Volumen Análisis</v>
          </cell>
          <cell r="C2010">
            <v>1</v>
          </cell>
          <cell r="D2010" t="str">
            <v>M3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0</v>
          </cell>
          <cell r="B2011" t="str">
            <v>Materiales y Equipos</v>
          </cell>
          <cell r="D2011">
            <v>0</v>
          </cell>
          <cell r="G2011">
            <v>0</v>
          </cell>
          <cell r="H2011">
            <v>0</v>
          </cell>
          <cell r="I2011">
            <v>30245.820000000003</v>
          </cell>
        </row>
        <row r="2012">
          <cell r="A2012">
            <v>0</v>
          </cell>
          <cell r="B2012" t="str">
            <v>Acero - Cuantía QQ/M3</v>
          </cell>
          <cell r="C2012">
            <v>2.85</v>
          </cell>
          <cell r="D2012" t="str">
            <v>QQ</v>
          </cell>
          <cell r="E2012">
            <v>2245.7600000000002</v>
          </cell>
          <cell r="F2012">
            <v>404.23680000000002</v>
          </cell>
          <cell r="G2012">
            <v>6400.42</v>
          </cell>
          <cell r="H2012">
            <v>1152.07</v>
          </cell>
          <cell r="I2012">
            <v>0</v>
          </cell>
        </row>
        <row r="2013">
          <cell r="A2013">
            <v>105.16000000000008</v>
          </cell>
          <cell r="B2013" t="str">
            <v>Vaciado y ligado Hormigón 1:2:4 - 10% desp</v>
          </cell>
          <cell r="C2013">
            <v>1.1000000000000001</v>
          </cell>
          <cell r="D2013" t="str">
            <v>M3</v>
          </cell>
          <cell r="E2013">
            <v>5187.6400000000003</v>
          </cell>
          <cell r="F2013">
            <v>933.77520000000004</v>
          </cell>
          <cell r="G2013">
            <v>5706.4</v>
          </cell>
          <cell r="H2013">
            <v>1027.1500000000001</v>
          </cell>
          <cell r="I2013">
            <v>46363.19</v>
          </cell>
        </row>
        <row r="2014">
          <cell r="A2014">
            <v>0</v>
          </cell>
          <cell r="B2014" t="str">
            <v>Alambre Dulce No. 18</v>
          </cell>
          <cell r="C2014">
            <v>5.7</v>
          </cell>
          <cell r="D2014" t="str">
            <v>LB</v>
          </cell>
          <cell r="E2014">
            <v>49.15</v>
          </cell>
          <cell r="F2014">
            <v>8.8469999999999995</v>
          </cell>
          <cell r="G2014">
            <v>280.16000000000003</v>
          </cell>
          <cell r="H2014">
            <v>50.43</v>
          </cell>
          <cell r="I2014">
            <v>0</v>
          </cell>
        </row>
        <row r="2015">
          <cell r="A2015">
            <v>0</v>
          </cell>
          <cell r="B2015" t="str">
            <v>Mano de Obra</v>
          </cell>
          <cell r="D2015">
            <v>0</v>
          </cell>
          <cell r="G2015">
            <v>0</v>
          </cell>
          <cell r="H2015">
            <v>0</v>
          </cell>
        </row>
        <row r="2016">
          <cell r="A2016" t="str">
            <v>AE002</v>
          </cell>
          <cell r="B2016" t="str">
            <v>Mano de Obra Acero por rampa</v>
          </cell>
          <cell r="C2016">
            <v>2</v>
          </cell>
          <cell r="D2016" t="str">
            <v>UND</v>
          </cell>
          <cell r="E2016">
            <v>2836.49</v>
          </cell>
          <cell r="F2016">
            <v>0</v>
          </cell>
          <cell r="G2016">
            <v>5672.98</v>
          </cell>
          <cell r="H2016">
            <v>0</v>
          </cell>
        </row>
        <row r="2017">
          <cell r="A2017" t="str">
            <v>AE001</v>
          </cell>
          <cell r="B2017" t="str">
            <v>Encofrado Rampa Esc. 2 tramos Todo Costo</v>
          </cell>
          <cell r="C2017">
            <v>1</v>
          </cell>
          <cell r="D2017" t="str">
            <v>UND</v>
          </cell>
          <cell r="E2017">
            <v>9975</v>
          </cell>
          <cell r="F2017">
            <v>0</v>
          </cell>
          <cell r="G2017">
            <v>9975</v>
          </cell>
          <cell r="H2017">
            <v>0</v>
          </cell>
        </row>
        <row r="2018">
          <cell r="A2018" t="str">
            <v>HI003</v>
          </cell>
          <cell r="B2018" t="str">
            <v>Total/UND</v>
          </cell>
          <cell r="C2018">
            <v>1.1000000000000001</v>
          </cell>
          <cell r="D2018">
            <v>0</v>
          </cell>
          <cell r="E2018">
            <v>5932.203389830509</v>
          </cell>
          <cell r="F2018">
            <v>1067.7966101694915</v>
          </cell>
          <cell r="G2018">
            <v>28034.959999999999</v>
          </cell>
          <cell r="H2018">
            <v>2229.65</v>
          </cell>
          <cell r="I2018">
            <v>30264.61</v>
          </cell>
        </row>
        <row r="2019">
          <cell r="A2019" t="str">
            <v>AE016</v>
          </cell>
          <cell r="B2019" t="str">
            <v>Alambre Galvanizado Calibre 18 (Varillas)</v>
          </cell>
          <cell r="C2019">
            <v>13.410399999999999</v>
          </cell>
          <cell r="D2019">
            <v>0</v>
          </cell>
          <cell r="E2019">
            <v>93.220338983050851</v>
          </cell>
          <cell r="F2019">
            <v>16.779661016949152</v>
          </cell>
          <cell r="G2019">
            <v>0</v>
          </cell>
          <cell r="H2019">
            <v>0</v>
          </cell>
        </row>
        <row r="2020">
          <cell r="A2020">
            <v>111</v>
          </cell>
          <cell r="B2020" t="str">
            <v>PISOS EN HORMIGON ARMADO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 t="str">
            <v>FUN-045</v>
          </cell>
          <cell r="B2021" t="str">
            <v>LOSA DE PISO E=0.10M, F'C=210KG/CM2, MALLA ELECTROSOLDADA D 2.3X2.3 150X150</v>
          </cell>
          <cell r="C2021">
            <v>1</v>
          </cell>
          <cell r="D2021" t="str">
            <v>M2</v>
          </cell>
          <cell r="E2021">
            <v>0</v>
          </cell>
          <cell r="F2021">
            <v>0</v>
          </cell>
          <cell r="G2021">
            <v>905.54099999999994</v>
          </cell>
          <cell r="H2021">
            <v>138.11099999999999</v>
          </cell>
          <cell r="I2021">
            <v>1043.652</v>
          </cell>
        </row>
        <row r="2022">
          <cell r="A2022">
            <v>0</v>
          </cell>
          <cell r="B2022" t="str">
            <v>Volumen Análisis</v>
          </cell>
          <cell r="C2022">
            <v>10</v>
          </cell>
          <cell r="D2022" t="str">
            <v>M2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0</v>
          </cell>
          <cell r="B2023" t="str">
            <v>Materiales y Equipos</v>
          </cell>
          <cell r="D2023">
            <v>0</v>
          </cell>
          <cell r="G2023">
            <v>0</v>
          </cell>
          <cell r="H2023">
            <v>0</v>
          </cell>
          <cell r="I2023">
            <v>46363.19</v>
          </cell>
        </row>
        <row r="2024">
          <cell r="A2024" t="str">
            <v>AE005</v>
          </cell>
          <cell r="B2024" t="str">
            <v>Acero malla electrosoldada D2.3 x D2.3, 10 x 10,Rollo 2.4x40 m.</v>
          </cell>
          <cell r="C2024">
            <v>10</v>
          </cell>
          <cell r="D2024" t="str">
            <v>m2</v>
          </cell>
          <cell r="E2024">
            <v>173.76412429378533</v>
          </cell>
          <cell r="F2024">
            <v>31.277542372881356</v>
          </cell>
          <cell r="G2024">
            <v>1737.64</v>
          </cell>
          <cell r="H2024">
            <v>312.77999999999997</v>
          </cell>
          <cell r="I2024">
            <v>16892.780000000002</v>
          </cell>
        </row>
        <row r="2025">
          <cell r="A2025" t="str">
            <v>HI002</v>
          </cell>
          <cell r="B2025" t="str">
            <v>Hormigón 210 Kg/cm2 (incluye bomba y colocación)</v>
          </cell>
          <cell r="C2025">
            <v>1.05</v>
          </cell>
          <cell r="D2025" t="str">
            <v>M3</v>
          </cell>
          <cell r="E2025">
            <v>5652.5423728813566</v>
          </cell>
          <cell r="F2025">
            <v>1017.4576271186442</v>
          </cell>
          <cell r="G2025">
            <v>5935.17</v>
          </cell>
          <cell r="H2025">
            <v>1068.33</v>
          </cell>
          <cell r="I2025">
            <v>0</v>
          </cell>
        </row>
        <row r="2026">
          <cell r="A2026">
            <v>0</v>
          </cell>
          <cell r="B2026" t="str">
            <v>Mano de Obra</v>
          </cell>
          <cell r="C2026">
            <v>1</v>
          </cell>
          <cell r="D2026">
            <v>0</v>
          </cell>
          <cell r="G2026">
            <v>0</v>
          </cell>
          <cell r="H2026">
            <v>0</v>
          </cell>
        </row>
        <row r="2027">
          <cell r="A2027">
            <v>200.03999999999996</v>
          </cell>
          <cell r="B2027" t="str">
            <v>Coloc. acero malla electrosoldada</v>
          </cell>
          <cell r="C2027">
            <v>10</v>
          </cell>
          <cell r="D2027" t="str">
            <v>M2</v>
          </cell>
          <cell r="E2027">
            <v>38.51</v>
          </cell>
          <cell r="F2027">
            <v>0</v>
          </cell>
          <cell r="G2027">
            <v>385.1</v>
          </cell>
          <cell r="H2027">
            <v>0</v>
          </cell>
        </row>
        <row r="2028">
          <cell r="A2028">
            <v>300.33999999999969</v>
          </cell>
          <cell r="B2028" t="str">
            <v>Guarderas en plateas</v>
          </cell>
          <cell r="C2028">
            <v>10</v>
          </cell>
          <cell r="D2028" t="str">
            <v>ML</v>
          </cell>
          <cell r="E2028">
            <v>99.75</v>
          </cell>
          <cell r="F2028">
            <v>0</v>
          </cell>
          <cell r="G2028">
            <v>997.5</v>
          </cell>
          <cell r="H2028">
            <v>0</v>
          </cell>
        </row>
        <row r="2029">
          <cell r="A2029" t="str">
            <v>HI002</v>
          </cell>
          <cell r="B2029" t="str">
            <v>Total/M3</v>
          </cell>
          <cell r="C2029">
            <v>1.05</v>
          </cell>
          <cell r="D2029">
            <v>0</v>
          </cell>
          <cell r="E2029">
            <v>5935.17</v>
          </cell>
          <cell r="F2029">
            <v>1068.3306</v>
          </cell>
          <cell r="G2029">
            <v>9055.41</v>
          </cell>
          <cell r="H2029">
            <v>1381.11</v>
          </cell>
          <cell r="I2029">
            <v>10436.52</v>
          </cell>
        </row>
        <row r="2030">
          <cell r="A2030" t="str">
            <v>AE016</v>
          </cell>
          <cell r="B2030" t="str">
            <v>Alambre Galvanizado Calibre 18 (Varillas)</v>
          </cell>
          <cell r="C2030">
            <v>3.06</v>
          </cell>
          <cell r="D2030">
            <v>0</v>
          </cell>
          <cell r="E2030">
            <v>93.220338983050851</v>
          </cell>
          <cell r="F2030">
            <v>16.779661016949152</v>
          </cell>
          <cell r="G2030">
            <v>0</v>
          </cell>
          <cell r="H2030">
            <v>0</v>
          </cell>
        </row>
        <row r="2031">
          <cell r="A2031">
            <v>0</v>
          </cell>
          <cell r="B2031" t="str">
            <v xml:space="preserve">PISO HA E=0.10m MALLA ELECTROSOLD. D2.3 10X10 FROTADO - 1:2:4 CON LIGADORA </v>
          </cell>
          <cell r="C2031">
            <v>1</v>
          </cell>
          <cell r="D2031" t="str">
            <v>M3</v>
          </cell>
          <cell r="E2031">
            <v>0</v>
          </cell>
          <cell r="F2031">
            <v>0</v>
          </cell>
          <cell r="G2031">
            <v>9961.2800000000007</v>
          </cell>
          <cell r="H2031">
            <v>1143.69</v>
          </cell>
          <cell r="I2031">
            <v>11104.970000000001</v>
          </cell>
        </row>
        <row r="2032">
          <cell r="A2032">
            <v>111.01</v>
          </cell>
          <cell r="B2032">
            <v>0</v>
          </cell>
          <cell r="C2032">
            <v>1</v>
          </cell>
          <cell r="D2032" t="str">
            <v>M2</v>
          </cell>
          <cell r="E2032">
            <v>0</v>
          </cell>
          <cell r="F2032">
            <v>0</v>
          </cell>
          <cell r="G2032">
            <v>996.12800000000004</v>
          </cell>
          <cell r="H2032">
            <v>114.369</v>
          </cell>
          <cell r="I2032">
            <v>1110.4970000000001</v>
          </cell>
        </row>
        <row r="2033">
          <cell r="A2033">
            <v>0</v>
          </cell>
          <cell r="B2033" t="str">
            <v>Pisos HA e=0.10m malla electrosold. D2.3 10x10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</row>
        <row r="2034">
          <cell r="A2034">
            <v>0</v>
          </cell>
          <cell r="B2034" t="str">
            <v>Volumen Análisis</v>
          </cell>
          <cell r="C2034">
            <v>1</v>
          </cell>
          <cell r="D2034" t="str">
            <v>M3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</row>
        <row r="2035">
          <cell r="A2035">
            <v>0</v>
          </cell>
          <cell r="B2035" t="str">
            <v>Materiales y Equipos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AE005</v>
          </cell>
          <cell r="B2036" t="str">
            <v>Malla Electrosoldada D2.3 10x10mm + 10% desp.</v>
          </cell>
          <cell r="C2036">
            <v>0.11</v>
          </cell>
          <cell r="D2036" t="str">
            <v>ROLLO</v>
          </cell>
          <cell r="E2036">
            <v>16681.355932203391</v>
          </cell>
          <cell r="F2036">
            <v>2365.9299999999998</v>
          </cell>
          <cell r="G2036">
            <v>1834.95</v>
          </cell>
          <cell r="H2036">
            <v>260.25</v>
          </cell>
          <cell r="I2036">
            <v>35920.51</v>
          </cell>
        </row>
        <row r="2037">
          <cell r="A2037">
            <v>102.05000000000003</v>
          </cell>
          <cell r="B2037" t="str">
            <v>Vaciado y ligado Hormigón 1:2:4 - 10% desp</v>
          </cell>
          <cell r="C2037">
            <v>1.1000000000000001</v>
          </cell>
          <cell r="D2037" t="str">
            <v>M3</v>
          </cell>
          <cell r="E2037">
            <v>5675.5399999999991</v>
          </cell>
          <cell r="F2037">
            <v>794.27</v>
          </cell>
          <cell r="G2037">
            <v>6243.09</v>
          </cell>
          <cell r="H2037">
            <v>873.7</v>
          </cell>
          <cell r="I2037">
            <v>0</v>
          </cell>
        </row>
        <row r="2038">
          <cell r="A2038" t="str">
            <v>AE016</v>
          </cell>
          <cell r="B2038" t="str">
            <v>Alambre Dulce No. 18</v>
          </cell>
          <cell r="C2038">
            <v>1.1000000000000001</v>
          </cell>
          <cell r="D2038" t="str">
            <v>LB</v>
          </cell>
          <cell r="E2038">
            <v>93.220338983050851</v>
          </cell>
          <cell r="F2038">
            <v>8.85</v>
          </cell>
          <cell r="G2038">
            <v>102.54</v>
          </cell>
          <cell r="H2038">
            <v>9.74</v>
          </cell>
        </row>
        <row r="2039">
          <cell r="A2039" t="str">
            <v>AE002</v>
          </cell>
          <cell r="B2039" t="str">
            <v>Mano de Obra</v>
          </cell>
          <cell r="C2039">
            <v>1.6479999999999999</v>
          </cell>
          <cell r="D2039">
            <v>0</v>
          </cell>
          <cell r="E2039">
            <v>2796.6101694915255</v>
          </cell>
          <cell r="F2039">
            <v>503.38983050847457</v>
          </cell>
          <cell r="G2039">
            <v>0</v>
          </cell>
          <cell r="H2039">
            <v>0</v>
          </cell>
        </row>
        <row r="2040">
          <cell r="A2040" t="str">
            <v>O05AY</v>
          </cell>
          <cell r="B2040" t="str">
            <v>Preparación superficie - Ayudante AY</v>
          </cell>
          <cell r="C2040">
            <v>0.1</v>
          </cell>
          <cell r="D2040" t="str">
            <v>DIA</v>
          </cell>
          <cell r="E2040">
            <v>847</v>
          </cell>
          <cell r="F2040">
            <v>0</v>
          </cell>
          <cell r="G2040">
            <v>84.7</v>
          </cell>
          <cell r="H2040">
            <v>0</v>
          </cell>
        </row>
        <row r="2041">
          <cell r="A2041">
            <v>200.03999999999996</v>
          </cell>
          <cell r="B2041" t="str">
            <v>Mano de Obra colocación malla</v>
          </cell>
          <cell r="C2041">
            <v>10</v>
          </cell>
          <cell r="D2041" t="str">
            <v>M2</v>
          </cell>
          <cell r="E2041">
            <v>38.51</v>
          </cell>
          <cell r="F2041">
            <v>0</v>
          </cell>
          <cell r="G2041">
            <v>385.1</v>
          </cell>
          <cell r="H2041">
            <v>0</v>
          </cell>
        </row>
        <row r="2042">
          <cell r="A2042">
            <v>1600.02</v>
          </cell>
          <cell r="B2042" t="str">
            <v>Mano de obra frotado</v>
          </cell>
          <cell r="C2042">
            <v>10</v>
          </cell>
          <cell r="D2042" t="str">
            <v>M2</v>
          </cell>
          <cell r="E2042">
            <v>131.09</v>
          </cell>
          <cell r="F2042">
            <v>0</v>
          </cell>
          <cell r="G2042">
            <v>1310.9</v>
          </cell>
          <cell r="H2042">
            <v>0</v>
          </cell>
        </row>
        <row r="2043">
          <cell r="A2043" t="str">
            <v>AE016</v>
          </cell>
          <cell r="B2043" t="str">
            <v>Total/UND</v>
          </cell>
          <cell r="C2043">
            <v>5.3079999999999998</v>
          </cell>
          <cell r="D2043">
            <v>0</v>
          </cell>
          <cell r="E2043">
            <v>93.220338983050851</v>
          </cell>
          <cell r="F2043">
            <v>16.779661016949152</v>
          </cell>
          <cell r="G2043">
            <v>9961.2800000000007</v>
          </cell>
          <cell r="H2043">
            <v>1143.69</v>
          </cell>
          <cell r="I2043">
            <v>11104.970000000001</v>
          </cell>
        </row>
        <row r="2044">
          <cell r="A2044">
            <v>0</v>
          </cell>
          <cell r="B2044" t="str">
            <v>Mano de Obra</v>
          </cell>
          <cell r="D2044">
            <v>0</v>
          </cell>
          <cell r="G2044">
            <v>0</v>
          </cell>
          <cell r="H2044">
            <v>0</v>
          </cell>
        </row>
        <row r="2045">
          <cell r="A2045">
            <v>111.02000000000001</v>
          </cell>
          <cell r="B2045" t="str">
            <v>PISO HA E=0.10m MALLA ELECTROSOLD. D2.3 10X10 FROTADO - H. I 210KG/M2 (PISO DE CANCHA)</v>
          </cell>
          <cell r="C2045">
            <v>1</v>
          </cell>
          <cell r="D2045" t="str">
            <v>M3</v>
          </cell>
          <cell r="E2045">
            <v>0</v>
          </cell>
          <cell r="F2045">
            <v>0</v>
          </cell>
          <cell r="G2045">
            <v>12835.09</v>
          </cell>
          <cell r="H2045">
            <v>1467.95</v>
          </cell>
          <cell r="I2045">
            <v>14303.04</v>
          </cell>
        </row>
        <row r="2046">
          <cell r="A2046">
            <v>0</v>
          </cell>
          <cell r="B2046">
            <v>0</v>
          </cell>
          <cell r="C2046">
            <v>1</v>
          </cell>
          <cell r="D2046" t="str">
            <v>M2</v>
          </cell>
          <cell r="E2046">
            <v>0</v>
          </cell>
          <cell r="F2046">
            <v>0</v>
          </cell>
          <cell r="G2046">
            <v>1283.509</v>
          </cell>
          <cell r="H2046">
            <v>146.79500000000002</v>
          </cell>
          <cell r="I2046">
            <v>1430.3040000000001</v>
          </cell>
        </row>
        <row r="2047">
          <cell r="A2047">
            <v>0</v>
          </cell>
          <cell r="B2047" t="str">
            <v>Pisos HA e=0.10m malla electrosold. D2.3 10x10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</row>
        <row r="2048">
          <cell r="A2048">
            <v>0</v>
          </cell>
          <cell r="B2048" t="str">
            <v>Volumen Análisis</v>
          </cell>
          <cell r="C2048">
            <v>1</v>
          </cell>
          <cell r="D2048" t="str">
            <v>M3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105.1900000000001</v>
          </cell>
          <cell r="B2049" t="str">
            <v>Materiales y Equipos</v>
          </cell>
          <cell r="C2049">
            <v>1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21615.21</v>
          </cell>
        </row>
        <row r="2050">
          <cell r="A2050" t="str">
            <v>AE005</v>
          </cell>
          <cell r="B2050" t="str">
            <v>Malla Electrosoldada D2.3 10x10mm + 10% desp.</v>
          </cell>
          <cell r="C2050">
            <v>0.11</v>
          </cell>
          <cell r="D2050" t="str">
            <v>ROLLO</v>
          </cell>
          <cell r="E2050">
            <v>16681.355932203391</v>
          </cell>
          <cell r="F2050">
            <v>3002.6440677966102</v>
          </cell>
          <cell r="G2050">
            <v>1834.95</v>
          </cell>
          <cell r="H2050">
            <v>330.29</v>
          </cell>
          <cell r="I2050">
            <v>0</v>
          </cell>
        </row>
        <row r="2051">
          <cell r="A2051" t="str">
            <v>HI002</v>
          </cell>
          <cell r="B2051" t="str">
            <v>Hormigón 210 Kg/cm2 (incluye bomba y colocación)</v>
          </cell>
          <cell r="C2051">
            <v>1.1000000000000001</v>
          </cell>
          <cell r="D2051" t="str">
            <v>M3</v>
          </cell>
          <cell r="E2051">
            <v>5652.5423728813566</v>
          </cell>
          <cell r="F2051">
            <v>1017.4576271186442</v>
          </cell>
          <cell r="G2051">
            <v>6217.8</v>
          </cell>
          <cell r="H2051">
            <v>1119.2</v>
          </cell>
        </row>
        <row r="2052">
          <cell r="A2052" t="str">
            <v>AE016</v>
          </cell>
          <cell r="B2052" t="str">
            <v>Alambre Dulce No. 18</v>
          </cell>
          <cell r="C2052">
            <v>1.1000000000000001</v>
          </cell>
          <cell r="D2052" t="str">
            <v>LB</v>
          </cell>
          <cell r="E2052">
            <v>93.220338983050851</v>
          </cell>
          <cell r="F2052">
            <v>16.779661016949152</v>
          </cell>
          <cell r="G2052">
            <v>102.54</v>
          </cell>
          <cell r="H2052">
            <v>18.46</v>
          </cell>
        </row>
        <row r="2053">
          <cell r="A2053" t="str">
            <v>AE001</v>
          </cell>
          <cell r="B2053" t="str">
            <v>Mano de Obra</v>
          </cell>
          <cell r="C2053">
            <v>1.002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O05AY</v>
          </cell>
          <cell r="B2054" t="str">
            <v>Preparación superficie - Ayudante AY</v>
          </cell>
          <cell r="C2054">
            <v>0.1</v>
          </cell>
          <cell r="D2054" t="str">
            <v>DIA</v>
          </cell>
          <cell r="E2054">
            <v>847</v>
          </cell>
          <cell r="F2054">
            <v>0</v>
          </cell>
          <cell r="G2054">
            <v>84.7</v>
          </cell>
          <cell r="H2054">
            <v>0</v>
          </cell>
          <cell r="I2054">
            <v>0</v>
          </cell>
        </row>
        <row r="2055">
          <cell r="A2055">
            <v>200.03999999999996</v>
          </cell>
          <cell r="B2055" t="str">
            <v>Mano de Obra colocación malla</v>
          </cell>
          <cell r="C2055">
            <v>10</v>
          </cell>
          <cell r="D2055" t="str">
            <v>M2</v>
          </cell>
          <cell r="E2055">
            <v>38.51</v>
          </cell>
          <cell r="F2055">
            <v>0</v>
          </cell>
          <cell r="G2055">
            <v>385.1</v>
          </cell>
          <cell r="H2055">
            <v>0</v>
          </cell>
        </row>
        <row r="2056">
          <cell r="A2056">
            <v>1600.02</v>
          </cell>
          <cell r="B2056" t="str">
            <v>Pulido con helicóptero</v>
          </cell>
          <cell r="C2056">
            <v>10</v>
          </cell>
          <cell r="D2056" t="str">
            <v>M2</v>
          </cell>
          <cell r="E2056">
            <v>185</v>
          </cell>
          <cell r="F2056">
            <v>0</v>
          </cell>
          <cell r="G2056">
            <v>1850</v>
          </cell>
          <cell r="H2056">
            <v>0</v>
          </cell>
        </row>
        <row r="2057">
          <cell r="A2057">
            <v>0</v>
          </cell>
          <cell r="B2057" t="str">
            <v>Corte de junta</v>
          </cell>
          <cell r="C2057">
            <v>236</v>
          </cell>
          <cell r="D2057" t="str">
            <v>Ml</v>
          </cell>
          <cell r="E2057">
            <v>10</v>
          </cell>
          <cell r="F2057">
            <v>0</v>
          </cell>
          <cell r="G2057">
            <v>2360</v>
          </cell>
          <cell r="H2057">
            <v>0</v>
          </cell>
        </row>
        <row r="2058">
          <cell r="A2058">
            <v>200.09999999999991</v>
          </cell>
          <cell r="B2058">
            <v>0</v>
          </cell>
          <cell r="C2058">
            <v>14.285714285714286</v>
          </cell>
          <cell r="D2058">
            <v>0</v>
          </cell>
          <cell r="E2058">
            <v>107.87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>
            <v>300.18999999999983</v>
          </cell>
          <cell r="B2059" t="str">
            <v>Total/UND</v>
          </cell>
          <cell r="C2059">
            <v>14.285714285714286</v>
          </cell>
          <cell r="D2059">
            <v>0</v>
          </cell>
          <cell r="E2059">
            <v>0</v>
          </cell>
          <cell r="F2059">
            <v>0</v>
          </cell>
          <cell r="G2059">
            <v>12835.09</v>
          </cell>
          <cell r="H2059">
            <v>1467.95</v>
          </cell>
          <cell r="I2059">
            <v>14303.04</v>
          </cell>
        </row>
        <row r="2060">
          <cell r="A2060">
            <v>0</v>
          </cell>
          <cell r="B2060" t="str">
            <v>Total/UND</v>
          </cell>
          <cell r="D2060">
            <v>0</v>
          </cell>
          <cell r="G2060">
            <v>0</v>
          </cell>
          <cell r="H2060">
            <v>0</v>
          </cell>
          <cell r="I2060">
            <v>21615.21</v>
          </cell>
        </row>
        <row r="2061">
          <cell r="A2061">
            <v>0</v>
          </cell>
          <cell r="B2061" t="str">
            <v>PISO HA E=0.10m MALLA ELECTROSOLD. D2.3 10X10 FROTADO - H. I 210KG/M2 (PULIDO CON HELICÓPTERO)</v>
          </cell>
          <cell r="C2061">
            <v>1</v>
          </cell>
          <cell r="D2061" t="str">
            <v>M3</v>
          </cell>
          <cell r="E2061">
            <v>0</v>
          </cell>
          <cell r="F2061">
            <v>0</v>
          </cell>
          <cell r="G2061">
            <v>12750.39</v>
          </cell>
          <cell r="H2061">
            <v>1467.95</v>
          </cell>
          <cell r="I2061">
            <v>14218.34</v>
          </cell>
        </row>
        <row r="2062">
          <cell r="A2062">
            <v>111.03000000000002</v>
          </cell>
          <cell r="B2062">
            <v>0</v>
          </cell>
          <cell r="C2062">
            <v>1</v>
          </cell>
          <cell r="D2062" t="str">
            <v>M2</v>
          </cell>
          <cell r="E2062">
            <v>0</v>
          </cell>
          <cell r="F2062">
            <v>0</v>
          </cell>
          <cell r="G2062">
            <v>1275.039</v>
          </cell>
          <cell r="H2062">
            <v>146.79500000000002</v>
          </cell>
          <cell r="I2062">
            <v>1421.8340000000001</v>
          </cell>
        </row>
        <row r="2063">
          <cell r="A2063">
            <v>0</v>
          </cell>
          <cell r="B2063" t="str">
            <v>Pisos HA e=0.10m malla electrosold. D2.3 10x10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0</v>
          </cell>
          <cell r="B2064" t="str">
            <v>Volumen Análisis</v>
          </cell>
          <cell r="C2064">
            <v>1</v>
          </cell>
          <cell r="D2064" t="str">
            <v>M3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 t="str">
            <v>AE002</v>
          </cell>
          <cell r="B2065" t="str">
            <v>Materiales y Equipos</v>
          </cell>
          <cell r="C2065">
            <v>1.7868999999999999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AE005</v>
          </cell>
          <cell r="B2066" t="str">
            <v>Malla Electrosoldada D2.3 10x10mm + 10% desp.</v>
          </cell>
          <cell r="C2066">
            <v>0.11</v>
          </cell>
          <cell r="D2066" t="str">
            <v>ROLLO</v>
          </cell>
          <cell r="E2066">
            <v>16681.355932203391</v>
          </cell>
          <cell r="F2066">
            <v>3002.6440677966102</v>
          </cell>
          <cell r="G2066">
            <v>1834.95</v>
          </cell>
          <cell r="H2066">
            <v>330.29</v>
          </cell>
        </row>
        <row r="2067">
          <cell r="A2067" t="str">
            <v>HI002</v>
          </cell>
          <cell r="B2067" t="str">
            <v>Hormigón 210 Kg/cm2 (incluye bomba y colocación)</v>
          </cell>
          <cell r="C2067">
            <v>1.1000000000000001</v>
          </cell>
          <cell r="D2067" t="str">
            <v>M3</v>
          </cell>
          <cell r="E2067">
            <v>5652.5423728813566</v>
          </cell>
          <cell r="F2067">
            <v>1017.4576271186442</v>
          </cell>
          <cell r="G2067">
            <v>6217.8</v>
          </cell>
          <cell r="H2067">
            <v>1119.2</v>
          </cell>
          <cell r="I2067">
            <v>0</v>
          </cell>
        </row>
        <row r="2068">
          <cell r="A2068" t="str">
            <v>AE016</v>
          </cell>
          <cell r="B2068" t="str">
            <v>Alambre Dulce No. 18</v>
          </cell>
          <cell r="C2068">
            <v>1.1000000000000001</v>
          </cell>
          <cell r="D2068" t="str">
            <v>LB</v>
          </cell>
          <cell r="E2068">
            <v>93.220338983050851</v>
          </cell>
          <cell r="F2068">
            <v>16.779661016949152</v>
          </cell>
          <cell r="G2068">
            <v>102.54</v>
          </cell>
          <cell r="H2068">
            <v>18.46</v>
          </cell>
        </row>
        <row r="2069">
          <cell r="A2069" t="str">
            <v>AE016</v>
          </cell>
          <cell r="B2069" t="str">
            <v>Mano de Obra</v>
          </cell>
          <cell r="C2069">
            <v>5.3338000000000001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</row>
        <row r="2070">
          <cell r="A2070">
            <v>200.03999999999996</v>
          </cell>
          <cell r="B2070" t="str">
            <v>Mano de Obra colocación malla</v>
          </cell>
          <cell r="C2070">
            <v>10</v>
          </cell>
          <cell r="D2070" t="str">
            <v>M2</v>
          </cell>
          <cell r="E2070">
            <v>38.51</v>
          </cell>
          <cell r="F2070">
            <v>0</v>
          </cell>
          <cell r="G2070">
            <v>385.1</v>
          </cell>
          <cell r="H2070">
            <v>0</v>
          </cell>
        </row>
        <row r="2071">
          <cell r="A2071">
            <v>1600.02</v>
          </cell>
          <cell r="B2071" t="str">
            <v>Pulido con helicóptero</v>
          </cell>
          <cell r="C2071">
            <v>10</v>
          </cell>
          <cell r="D2071" t="str">
            <v>M2</v>
          </cell>
          <cell r="E2071">
            <v>185</v>
          </cell>
          <cell r="F2071">
            <v>0</v>
          </cell>
          <cell r="G2071">
            <v>1850</v>
          </cell>
          <cell r="H2071">
            <v>0</v>
          </cell>
        </row>
        <row r="2072">
          <cell r="A2072">
            <v>300.18999999999983</v>
          </cell>
          <cell r="B2072" t="str">
            <v>Corte de junta</v>
          </cell>
          <cell r="C2072">
            <v>236</v>
          </cell>
          <cell r="D2072" t="str">
            <v>Ml</v>
          </cell>
          <cell r="E2072">
            <v>10</v>
          </cell>
          <cell r="F2072">
            <v>0</v>
          </cell>
          <cell r="G2072">
            <v>2360</v>
          </cell>
          <cell r="H2072">
            <v>0</v>
          </cell>
          <cell r="I2072">
            <v>0</v>
          </cell>
        </row>
        <row r="2073">
          <cell r="A2073">
            <v>0</v>
          </cell>
          <cell r="B2073" t="str">
            <v>Total/UND</v>
          </cell>
          <cell r="D2073">
            <v>0</v>
          </cell>
          <cell r="E2073">
            <v>0</v>
          </cell>
          <cell r="F2073">
            <v>0</v>
          </cell>
          <cell r="G2073">
            <v>12750.39</v>
          </cell>
          <cell r="H2073">
            <v>1467.95</v>
          </cell>
          <cell r="I2073">
            <v>14218.34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105.21000000000011</v>
          </cell>
          <cell r="B2075" t="str">
            <v>VIGA DE AMARRE (0.20X0.35)MTS, F'C=210KG/CM2, 5Ø1/2, EST. Ø3/8"@0.23M 2Ø1/2 EN ADICIONALES</v>
          </cell>
          <cell r="C2075">
            <v>1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21974.250000000004</v>
          </cell>
        </row>
        <row r="2076">
          <cell r="A2076">
            <v>0</v>
          </cell>
          <cell r="B2076" t="str">
            <v>PISO HA E=0.15m MALLA ELECTROSOLD. D2.3 10X10 FROTADO - H. I 210KG/M2 (PULIDO CON HELICÓPTERO) PARA PEATONES</v>
          </cell>
          <cell r="C2076">
            <v>1</v>
          </cell>
          <cell r="D2076" t="str">
            <v>M3</v>
          </cell>
          <cell r="E2076">
            <v>0</v>
          </cell>
          <cell r="F2076">
            <v>0</v>
          </cell>
          <cell r="G2076">
            <v>8923.2800000000007</v>
          </cell>
          <cell r="H2076">
            <v>1337.96</v>
          </cell>
          <cell r="I2076">
            <v>10261.240000000002</v>
          </cell>
        </row>
        <row r="2077">
          <cell r="A2077">
            <v>111.04000000000002</v>
          </cell>
          <cell r="B2077">
            <v>0</v>
          </cell>
          <cell r="C2077">
            <v>1</v>
          </cell>
          <cell r="D2077" t="str">
            <v>M2</v>
          </cell>
          <cell r="E2077">
            <v>0</v>
          </cell>
          <cell r="F2077">
            <v>0</v>
          </cell>
          <cell r="G2077">
            <v>1338.4250787460628</v>
          </cell>
          <cell r="H2077">
            <v>200.68396580170992</v>
          </cell>
          <cell r="I2077">
            <v>1539.1090445477728</v>
          </cell>
        </row>
        <row r="2078">
          <cell r="A2078">
            <v>0</v>
          </cell>
          <cell r="B2078" t="str">
            <v>Pisos HA e=0.15m malla electrosold. D2.3 10x10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0</v>
          </cell>
          <cell r="B2079" t="str">
            <v>Volumen Análisis</v>
          </cell>
          <cell r="C2079">
            <v>1</v>
          </cell>
          <cell r="D2079" t="str">
            <v>M3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 t="str">
            <v>AE003</v>
          </cell>
          <cell r="B2080" t="str">
            <v>Materiales y Equipos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 t="str">
            <v>AE005</v>
          </cell>
          <cell r="B2081" t="str">
            <v>Malla Electrosoldada D2.3 10x10mm + 10% desp.</v>
          </cell>
          <cell r="C2081">
            <v>6.9000000000000006E-2</v>
          </cell>
          <cell r="D2081" t="str">
            <v>ROLLO</v>
          </cell>
          <cell r="E2081">
            <v>16681.355932203391</v>
          </cell>
          <cell r="F2081">
            <v>3002.6440677966102</v>
          </cell>
          <cell r="G2081">
            <v>1151.01</v>
          </cell>
          <cell r="H2081">
            <v>207.18</v>
          </cell>
        </row>
        <row r="2082">
          <cell r="A2082" t="str">
            <v>HI002</v>
          </cell>
          <cell r="B2082" t="str">
            <v>Hormigón 210 Kg/cm2 (incluye bomba y colocación)</v>
          </cell>
          <cell r="C2082">
            <v>1.1000000000000001</v>
          </cell>
          <cell r="D2082" t="str">
            <v>M3</v>
          </cell>
          <cell r="E2082">
            <v>5652.5423728813566</v>
          </cell>
          <cell r="F2082">
            <v>1017.4576271186442</v>
          </cell>
          <cell r="G2082">
            <v>6217.8</v>
          </cell>
          <cell r="H2082">
            <v>1119.2</v>
          </cell>
        </row>
        <row r="2083">
          <cell r="A2083" t="str">
            <v>AE016</v>
          </cell>
          <cell r="B2083" t="str">
            <v>Alambre Dulce No. 18</v>
          </cell>
          <cell r="C2083">
            <v>0.69000000000000006</v>
          </cell>
          <cell r="D2083" t="str">
            <v>LB</v>
          </cell>
          <cell r="E2083">
            <v>93.220338983050851</v>
          </cell>
          <cell r="F2083">
            <v>16.779661016949152</v>
          </cell>
          <cell r="G2083">
            <v>64.319999999999993</v>
          </cell>
          <cell r="H2083">
            <v>11.58</v>
          </cell>
        </row>
        <row r="2084">
          <cell r="A2084">
            <v>200.09999999999991</v>
          </cell>
          <cell r="B2084" t="str">
            <v>Mano de Obra</v>
          </cell>
          <cell r="C2084">
            <v>14.285714285714286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>
            <v>200.03999999999996</v>
          </cell>
          <cell r="B2085" t="str">
            <v>Mano de Obra colocación malla</v>
          </cell>
          <cell r="C2085">
            <v>6.6669999999999998</v>
          </cell>
          <cell r="D2085" t="str">
            <v>M2</v>
          </cell>
          <cell r="E2085">
            <v>38.51</v>
          </cell>
          <cell r="F2085">
            <v>0</v>
          </cell>
          <cell r="G2085">
            <v>256.75</v>
          </cell>
          <cell r="H2085">
            <v>0</v>
          </cell>
          <cell r="I2085">
            <v>0</v>
          </cell>
        </row>
        <row r="2086">
          <cell r="A2086">
            <v>1600.02</v>
          </cell>
          <cell r="B2086" t="str">
            <v>Pulido con helicóptero</v>
          </cell>
          <cell r="C2086">
            <v>6.6669999999999998</v>
          </cell>
          <cell r="D2086" t="str">
            <v>M2</v>
          </cell>
          <cell r="E2086">
            <v>185</v>
          </cell>
          <cell r="F2086">
            <v>0</v>
          </cell>
          <cell r="G2086">
            <v>1233.4000000000001</v>
          </cell>
          <cell r="H2086">
            <v>0</v>
          </cell>
          <cell r="I2086">
            <v>21974.250000000004</v>
          </cell>
        </row>
        <row r="2087">
          <cell r="A2087">
            <v>0</v>
          </cell>
          <cell r="B2087" t="str">
            <v>Total/UND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8923.2800000000007</v>
          </cell>
          <cell r="H2087">
            <v>1337.96</v>
          </cell>
          <cell r="I2087">
            <v>10261.240000000002</v>
          </cell>
        </row>
        <row r="2088">
          <cell r="A2088">
            <v>105.22000000000011</v>
          </cell>
          <cell r="B2088" t="str">
            <v xml:space="preserve">VIGA DINTEL (0.20X0.35)MTS, F'C=210KG/CM2, 5Ø1/2,2Ø3/8 EST. Ø3/8"@0.23M </v>
          </cell>
          <cell r="C2088">
            <v>1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24982.79</v>
          </cell>
        </row>
        <row r="2089">
          <cell r="A2089">
            <v>111.05000000000003</v>
          </cell>
          <cell r="B2089" t="str">
            <v xml:space="preserve">RESANE PISO HORMIGÓN E=0.050m - 1:2:4 CON LIGADORA </v>
          </cell>
          <cell r="C2089">
            <v>1</v>
          </cell>
          <cell r="D2089" t="str">
            <v>M2</v>
          </cell>
          <cell r="E2089">
            <v>0</v>
          </cell>
          <cell r="F2089">
            <v>0</v>
          </cell>
          <cell r="G2089">
            <v>368.5145</v>
          </cell>
          <cell r="H2089">
            <v>43.236499999999999</v>
          </cell>
          <cell r="I2089">
            <v>411.75099999999998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</row>
        <row r="2091">
          <cell r="A2091">
            <v>0</v>
          </cell>
          <cell r="B2091" t="str">
            <v>Volumen Análisis</v>
          </cell>
          <cell r="C2091">
            <v>20</v>
          </cell>
          <cell r="D2091" t="str">
            <v>M2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A2092" t="str">
            <v>AE001</v>
          </cell>
          <cell r="B2092" t="str">
            <v>Materiales y Equipos</v>
          </cell>
          <cell r="C2092">
            <v>1.401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AE003</v>
          </cell>
          <cell r="B2093">
            <v>0</v>
          </cell>
          <cell r="C2093">
            <v>0</v>
          </cell>
          <cell r="D2093">
            <v>0</v>
          </cell>
          <cell r="E2093">
            <v>2796.6101694915255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A2094">
            <v>102.05000000000003</v>
          </cell>
          <cell r="B2094" t="str">
            <v>Vaciado y ligado Hormigón 1:2:4 - 10% desp</v>
          </cell>
          <cell r="C2094">
            <v>1.1000000000000001</v>
          </cell>
          <cell r="D2094" t="str">
            <v>M3</v>
          </cell>
          <cell r="E2094">
            <v>5675.5399999999991</v>
          </cell>
          <cell r="F2094">
            <v>786.12</v>
          </cell>
          <cell r="G2094">
            <v>6243.09</v>
          </cell>
          <cell r="H2094">
            <v>864.73</v>
          </cell>
        </row>
        <row r="2095">
          <cell r="A2095" t="str">
            <v>AE016</v>
          </cell>
          <cell r="B2095" t="str">
            <v>Mano de Obra</v>
          </cell>
          <cell r="C2095">
            <v>7.0692000000000004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>
            <v>600.03</v>
          </cell>
          <cell r="B2096" t="str">
            <v>Mano de obra frotado</v>
          </cell>
          <cell r="C2096">
            <v>20</v>
          </cell>
          <cell r="D2096" t="str">
            <v>M2</v>
          </cell>
          <cell r="E2096">
            <v>56.36</v>
          </cell>
          <cell r="F2096">
            <v>0</v>
          </cell>
          <cell r="G2096">
            <v>1127.2</v>
          </cell>
          <cell r="H2096">
            <v>0</v>
          </cell>
        </row>
        <row r="2097">
          <cell r="A2097">
            <v>200.09999999999991</v>
          </cell>
          <cell r="B2097" t="str">
            <v>Total/UND</v>
          </cell>
          <cell r="C2097">
            <v>14.285714285714286</v>
          </cell>
          <cell r="D2097">
            <v>0</v>
          </cell>
          <cell r="E2097">
            <v>0</v>
          </cell>
          <cell r="F2097">
            <v>0</v>
          </cell>
          <cell r="G2097">
            <v>7370.29</v>
          </cell>
          <cell r="H2097">
            <v>864.73</v>
          </cell>
          <cell r="I2097">
            <v>8235.02</v>
          </cell>
        </row>
        <row r="2098">
          <cell r="A2098">
            <v>300.18999999999983</v>
          </cell>
          <cell r="B2098" t="str">
            <v>Vigas sobre muros &lt; 0.30m</v>
          </cell>
          <cell r="C2098">
            <v>14.285714285714286</v>
          </cell>
          <cell r="D2098">
            <v>0</v>
          </cell>
          <cell r="E2098">
            <v>231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0</v>
          </cell>
          <cell r="B2099" t="str">
            <v xml:space="preserve">PISO HS FROTADO E=0.10m  - 1:2:4 CON LIGADORA </v>
          </cell>
          <cell r="C2099">
            <v>1</v>
          </cell>
          <cell r="D2099" t="str">
            <v>M3</v>
          </cell>
          <cell r="E2099">
            <v>0</v>
          </cell>
          <cell r="F2099">
            <v>0</v>
          </cell>
          <cell r="G2099">
            <v>7638.6900000000005</v>
          </cell>
          <cell r="H2099">
            <v>873.7</v>
          </cell>
          <cell r="I2099">
            <v>8512.3900000000012</v>
          </cell>
        </row>
        <row r="2100">
          <cell r="A2100">
            <v>111.06000000000003</v>
          </cell>
          <cell r="B2100">
            <v>0</v>
          </cell>
          <cell r="C2100">
            <v>1</v>
          </cell>
          <cell r="D2100" t="str">
            <v>M2</v>
          </cell>
          <cell r="E2100">
            <v>0</v>
          </cell>
          <cell r="F2100">
            <v>0</v>
          </cell>
          <cell r="G2100">
            <v>763.86900000000003</v>
          </cell>
          <cell r="H2100">
            <v>87.37</v>
          </cell>
          <cell r="I2100">
            <v>851.23900000000003</v>
          </cell>
        </row>
        <row r="2101">
          <cell r="A2101">
            <v>0</v>
          </cell>
          <cell r="B2101" t="str">
            <v>Pisos HA e=0.10m malla electrosold. D2.3 10x10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A2102">
            <v>0</v>
          </cell>
          <cell r="B2102" t="str">
            <v>Volumen Análisis</v>
          </cell>
          <cell r="C2102">
            <v>1</v>
          </cell>
          <cell r="D2102" t="str">
            <v>M3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A2103">
            <v>0</v>
          </cell>
          <cell r="B2103" t="str">
            <v>Materiales y Equipos</v>
          </cell>
          <cell r="C2103">
            <v>1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A2104">
            <v>102.05000000000003</v>
          </cell>
          <cell r="B2104" t="str">
            <v>Vaciado y ligado Hormigón 1:2:4 - 10% desp</v>
          </cell>
          <cell r="C2104">
            <v>1.1000000000000001</v>
          </cell>
          <cell r="D2104" t="str">
            <v>M3</v>
          </cell>
          <cell r="E2104">
            <v>5675.5399999999991</v>
          </cell>
          <cell r="F2104">
            <v>794.27</v>
          </cell>
          <cell r="G2104">
            <v>6243.09</v>
          </cell>
          <cell r="H2104">
            <v>873.7</v>
          </cell>
        </row>
        <row r="2105">
          <cell r="A2105">
            <v>0</v>
          </cell>
          <cell r="B2105" t="str">
            <v>Mano de Obra</v>
          </cell>
          <cell r="C2105">
            <v>8.3333333333333339</v>
          </cell>
          <cell r="D2105">
            <v>0</v>
          </cell>
          <cell r="E2105">
            <v>125.79449152542374</v>
          </cell>
          <cell r="F2105">
            <v>22.643008474576273</v>
          </cell>
          <cell r="G2105">
            <v>0</v>
          </cell>
          <cell r="H2105">
            <v>0</v>
          </cell>
        </row>
        <row r="2106">
          <cell r="A2106" t="str">
            <v>O05AY</v>
          </cell>
          <cell r="B2106" t="str">
            <v>Preparación superficie - Ayudante AY</v>
          </cell>
          <cell r="C2106">
            <v>0.1</v>
          </cell>
          <cell r="D2106" t="str">
            <v>DIA</v>
          </cell>
          <cell r="E2106">
            <v>847</v>
          </cell>
          <cell r="F2106">
            <v>0</v>
          </cell>
          <cell r="G2106">
            <v>84.7</v>
          </cell>
          <cell r="H2106">
            <v>0</v>
          </cell>
        </row>
        <row r="2107">
          <cell r="A2107">
            <v>1600.02</v>
          </cell>
          <cell r="B2107" t="str">
            <v>Mano de obra frotado</v>
          </cell>
          <cell r="C2107">
            <v>10</v>
          </cell>
          <cell r="D2107" t="str">
            <v>M2</v>
          </cell>
          <cell r="E2107">
            <v>131.09</v>
          </cell>
          <cell r="F2107">
            <v>0</v>
          </cell>
          <cell r="G2107">
            <v>1310.9</v>
          </cell>
          <cell r="H2107">
            <v>0</v>
          </cell>
        </row>
        <row r="2108">
          <cell r="A2108">
            <v>0</v>
          </cell>
          <cell r="B2108" t="str">
            <v>Total/UND</v>
          </cell>
          <cell r="C2108">
            <v>0.39200000000000002</v>
          </cell>
          <cell r="D2108">
            <v>0</v>
          </cell>
          <cell r="E2108">
            <v>93.220338983050851</v>
          </cell>
          <cell r="F2108">
            <v>16.779661016949152</v>
          </cell>
          <cell r="G2108">
            <v>7638.6900000000005</v>
          </cell>
          <cell r="H2108">
            <v>873.7</v>
          </cell>
          <cell r="I2108">
            <v>8512.3900000000012</v>
          </cell>
        </row>
        <row r="2109">
          <cell r="A2109">
            <v>0</v>
          </cell>
          <cell r="B2109" t="str">
            <v>Mano de Obra</v>
          </cell>
          <cell r="D2109">
            <v>0</v>
          </cell>
          <cell r="G2109">
            <v>0</v>
          </cell>
          <cell r="H2109">
            <v>0</v>
          </cell>
        </row>
        <row r="2110">
          <cell r="A2110">
            <v>112</v>
          </cell>
          <cell r="B2110" t="str">
            <v>MORTEROS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112.01</v>
          </cell>
          <cell r="B2111" t="str">
            <v>MORTERO 1:3 PARA BLOQUES</v>
          </cell>
          <cell r="C2111">
            <v>1</v>
          </cell>
          <cell r="D2111" t="str">
            <v>M3</v>
          </cell>
          <cell r="E2111">
            <v>0</v>
          </cell>
          <cell r="F2111">
            <v>0</v>
          </cell>
          <cell r="G2111">
            <v>5393.06</v>
          </cell>
          <cell r="H2111">
            <v>911.44</v>
          </cell>
          <cell r="I2111">
            <v>6304.5</v>
          </cell>
        </row>
        <row r="2112">
          <cell r="A2112">
            <v>0</v>
          </cell>
          <cell r="B2112" t="str">
            <v>Volumen Análisis</v>
          </cell>
          <cell r="C2112">
            <v>1</v>
          </cell>
          <cell r="D2112" t="str">
            <v>M3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B2113" t="str">
            <v>Materiales y Equipos</v>
          </cell>
          <cell r="D2113">
            <v>0</v>
          </cell>
          <cell r="G2113">
            <v>0</v>
          </cell>
          <cell r="H2113">
            <v>0</v>
          </cell>
        </row>
        <row r="2114">
          <cell r="A2114" t="str">
            <v>CE003</v>
          </cell>
          <cell r="B2114" t="str">
            <v>Cemento Gris 94 lbs. Tipo Portland</v>
          </cell>
          <cell r="C2114">
            <v>11.5</v>
          </cell>
          <cell r="D2114" t="str">
            <v>FDA</v>
          </cell>
          <cell r="E2114">
            <v>338.98305084745766</v>
          </cell>
          <cell r="F2114">
            <v>61.016949152542374</v>
          </cell>
          <cell r="G2114">
            <v>3898.31</v>
          </cell>
          <cell r="H2114">
            <v>701.69</v>
          </cell>
          <cell r="I2114">
            <v>12903.14</v>
          </cell>
        </row>
        <row r="2115">
          <cell r="A2115" t="str">
            <v>AGR001</v>
          </cell>
          <cell r="B2115" t="str">
            <v>Arena gruesa Itabo lavada</v>
          </cell>
          <cell r="C2115">
            <v>1</v>
          </cell>
          <cell r="D2115" t="str">
            <v>M3</v>
          </cell>
          <cell r="E2115">
            <v>1101.6949152542375</v>
          </cell>
          <cell r="F2115">
            <v>198.30508474576274</v>
          </cell>
          <cell r="G2115">
            <v>1101.69</v>
          </cell>
          <cell r="H2115">
            <v>198.31</v>
          </cell>
        </row>
        <row r="2116">
          <cell r="A2116" t="str">
            <v>AGR015</v>
          </cell>
          <cell r="B2116" t="str">
            <v>Agua para hormigones y morteros</v>
          </cell>
          <cell r="C2116">
            <v>60</v>
          </cell>
          <cell r="D2116" t="str">
            <v>GL</v>
          </cell>
          <cell r="E2116">
            <v>1.0593220338983051</v>
          </cell>
          <cell r="F2116">
            <v>0.19067796610169491</v>
          </cell>
          <cell r="G2116">
            <v>63.56</v>
          </cell>
          <cell r="H2116">
            <v>11.44</v>
          </cell>
          <cell r="I2116">
            <v>15605.159999999998</v>
          </cell>
        </row>
        <row r="2117">
          <cell r="A2117">
            <v>0</v>
          </cell>
          <cell r="B2117" t="str">
            <v>Mano de Obra</v>
          </cell>
          <cell r="C2117">
            <v>1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A2118" t="str">
            <v>O07PE</v>
          </cell>
          <cell r="B2118" t="str">
            <v>Mano de obra mezclado (Peón)</v>
          </cell>
          <cell r="C2118">
            <v>0.5</v>
          </cell>
          <cell r="D2118" t="str">
            <v>DIA</v>
          </cell>
          <cell r="E2118">
            <v>659</v>
          </cell>
          <cell r="F2118">
            <v>0</v>
          </cell>
          <cell r="G2118">
            <v>329.5</v>
          </cell>
          <cell r="H2118">
            <v>0</v>
          </cell>
        </row>
        <row r="2119">
          <cell r="A2119">
            <v>0</v>
          </cell>
          <cell r="B2119" t="str">
            <v>Total/UND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5393.06</v>
          </cell>
          <cell r="H2119">
            <v>911.44</v>
          </cell>
          <cell r="I2119">
            <v>6304.5</v>
          </cell>
        </row>
        <row r="2120">
          <cell r="A2120">
            <v>102.05000000000003</v>
          </cell>
          <cell r="B2120" t="str">
            <v>Vaciado y ligado Hormigón 1:2:4 - 10% desp</v>
          </cell>
          <cell r="C2120">
            <v>1.1000000000000001</v>
          </cell>
          <cell r="D2120">
            <v>0</v>
          </cell>
          <cell r="E2120">
            <v>6118.04</v>
          </cell>
          <cell r="F2120">
            <v>861.76</v>
          </cell>
          <cell r="G2120">
            <v>0</v>
          </cell>
          <cell r="H2120">
            <v>0</v>
          </cell>
        </row>
        <row r="2121">
          <cell r="A2121">
            <v>112.02000000000001</v>
          </cell>
          <cell r="B2121" t="str">
            <v>MORTERO 1:4 PARA PISOS</v>
          </cell>
          <cell r="C2121">
            <v>1</v>
          </cell>
          <cell r="D2121" t="str">
            <v>M3</v>
          </cell>
          <cell r="E2121">
            <v>0</v>
          </cell>
          <cell r="F2121">
            <v>0</v>
          </cell>
          <cell r="G2121">
            <v>4524.41</v>
          </cell>
          <cell r="H2121">
            <v>755.09</v>
          </cell>
          <cell r="I2121">
            <v>5279.5</v>
          </cell>
        </row>
        <row r="2122">
          <cell r="A2122">
            <v>0</v>
          </cell>
          <cell r="B2122" t="str">
            <v>Volumen Análisis</v>
          </cell>
          <cell r="C2122">
            <v>1</v>
          </cell>
          <cell r="D2122" t="str">
            <v>M3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>
            <v>200.05999999999995</v>
          </cell>
          <cell r="B2123" t="str">
            <v>Materiales y Equipos</v>
          </cell>
          <cell r="C2123">
            <v>1.4239999999999999</v>
          </cell>
          <cell r="D2123">
            <v>0</v>
          </cell>
          <cell r="E2123">
            <v>326.47275741487186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CE003</v>
          </cell>
          <cell r="B2124" t="str">
            <v>Cemento Gris 94 lbs. Tipo Portland</v>
          </cell>
          <cell r="C2124">
            <v>9</v>
          </cell>
          <cell r="D2124" t="str">
            <v>FDA</v>
          </cell>
          <cell r="E2124">
            <v>338.98305084745766</v>
          </cell>
          <cell r="F2124">
            <v>61.016949152542374</v>
          </cell>
          <cell r="G2124">
            <v>3050.85</v>
          </cell>
          <cell r="H2124">
            <v>549.15</v>
          </cell>
        </row>
        <row r="2125">
          <cell r="A2125" t="str">
            <v>AGR001</v>
          </cell>
          <cell r="B2125" t="str">
            <v>Arena gruesa Itabo lavada</v>
          </cell>
          <cell r="C2125">
            <v>1</v>
          </cell>
          <cell r="D2125" t="str">
            <v>M3</v>
          </cell>
          <cell r="E2125">
            <v>1101.6949152542375</v>
          </cell>
          <cell r="F2125">
            <v>198.30508474576274</v>
          </cell>
          <cell r="G2125">
            <v>1101.69</v>
          </cell>
          <cell r="H2125">
            <v>198.31</v>
          </cell>
          <cell r="I2125">
            <v>0</v>
          </cell>
        </row>
        <row r="2126">
          <cell r="A2126" t="str">
            <v>AGR015</v>
          </cell>
          <cell r="B2126" t="str">
            <v>Agua para hormigones y morteros</v>
          </cell>
          <cell r="C2126">
            <v>40</v>
          </cell>
          <cell r="D2126" t="str">
            <v>GL</v>
          </cell>
          <cell r="E2126">
            <v>1.0593220338983051</v>
          </cell>
          <cell r="F2126">
            <v>0.19067796610169491</v>
          </cell>
          <cell r="G2126">
            <v>42.37</v>
          </cell>
          <cell r="H2126">
            <v>7.63</v>
          </cell>
          <cell r="I2126">
            <v>15605.159999999998</v>
          </cell>
        </row>
        <row r="2127">
          <cell r="B2127" t="str">
            <v>Mano de Obra</v>
          </cell>
          <cell r="D2127">
            <v>0</v>
          </cell>
          <cell r="G2127">
            <v>0</v>
          </cell>
          <cell r="H2127">
            <v>0</v>
          </cell>
        </row>
        <row r="2128">
          <cell r="A2128" t="str">
            <v>O07PE</v>
          </cell>
          <cell r="B2128" t="str">
            <v>Mano de obra mezclado (Peón)</v>
          </cell>
          <cell r="C2128">
            <v>0.5</v>
          </cell>
          <cell r="D2128" t="str">
            <v>DIA</v>
          </cell>
          <cell r="E2128">
            <v>659</v>
          </cell>
          <cell r="F2128">
            <v>0</v>
          </cell>
          <cell r="G2128">
            <v>329.5</v>
          </cell>
          <cell r="H2128">
            <v>0</v>
          </cell>
          <cell r="I2128">
            <v>18952.25</v>
          </cell>
        </row>
        <row r="2129">
          <cell r="A2129">
            <v>0</v>
          </cell>
          <cell r="B2129" t="str">
            <v>Total/UND</v>
          </cell>
          <cell r="C2129">
            <v>1</v>
          </cell>
          <cell r="D2129">
            <v>0</v>
          </cell>
          <cell r="E2129">
            <v>0</v>
          </cell>
          <cell r="F2129">
            <v>0</v>
          </cell>
          <cell r="G2129">
            <v>4524.41</v>
          </cell>
          <cell r="H2129">
            <v>755.09</v>
          </cell>
          <cell r="I2129">
            <v>5279.5</v>
          </cell>
        </row>
        <row r="2130">
          <cell r="B2130" t="str">
            <v>Materiales y Equipos</v>
          </cell>
          <cell r="D2130">
            <v>0</v>
          </cell>
          <cell r="G2130">
            <v>0</v>
          </cell>
          <cell r="H2130">
            <v>0</v>
          </cell>
        </row>
        <row r="2131">
          <cell r="A2131">
            <v>112.03000000000002</v>
          </cell>
          <cell r="B2131" t="str">
            <v>MORTERO 1:4 PARA EMPAÑETES</v>
          </cell>
          <cell r="C2131">
            <v>1</v>
          </cell>
          <cell r="D2131" t="str">
            <v>M3</v>
          </cell>
          <cell r="E2131">
            <v>0</v>
          </cell>
          <cell r="F2131">
            <v>0</v>
          </cell>
          <cell r="G2131">
            <v>5992.58</v>
          </cell>
          <cell r="H2131">
            <v>1019.36</v>
          </cell>
          <cell r="I2131">
            <v>7011.94</v>
          </cell>
        </row>
        <row r="2132">
          <cell r="A2132">
            <v>0</v>
          </cell>
          <cell r="B2132" t="str">
            <v>Volumen Análisis</v>
          </cell>
          <cell r="C2132">
            <v>1</v>
          </cell>
          <cell r="D2132" t="str">
            <v>M3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A2133" t="str">
            <v>HI002</v>
          </cell>
          <cell r="B2133" t="str">
            <v>Materiales y Equipos</v>
          </cell>
          <cell r="C2133">
            <v>1.1000000000000001</v>
          </cell>
          <cell r="D2133">
            <v>0</v>
          </cell>
          <cell r="E2133">
            <v>5652.5423728813566</v>
          </cell>
          <cell r="F2133">
            <v>1017.4576271186442</v>
          </cell>
          <cell r="G2133">
            <v>0</v>
          </cell>
          <cell r="H2133">
            <v>0</v>
          </cell>
        </row>
        <row r="2134">
          <cell r="A2134" t="str">
            <v>CE003</v>
          </cell>
          <cell r="B2134" t="str">
            <v>Cemento Gris 94 lbs. Tipo Portland</v>
          </cell>
          <cell r="C2134">
            <v>9.4499999999999993</v>
          </cell>
          <cell r="D2134" t="str">
            <v>FDA</v>
          </cell>
          <cell r="E2134">
            <v>338.98305084745766</v>
          </cell>
          <cell r="F2134">
            <v>61.016949152542374</v>
          </cell>
          <cell r="G2134">
            <v>3203.39</v>
          </cell>
          <cell r="H2134">
            <v>576.61</v>
          </cell>
        </row>
        <row r="2135">
          <cell r="A2135" t="str">
            <v>CE001</v>
          </cell>
          <cell r="B2135" t="str">
            <v>Cal Grande hidratada 20 kilos</v>
          </cell>
          <cell r="C2135">
            <v>3.15</v>
          </cell>
          <cell r="D2135" t="str">
            <v>FDA</v>
          </cell>
          <cell r="E2135">
            <v>311.02</v>
          </cell>
          <cell r="F2135">
            <v>55.983599999999996</v>
          </cell>
          <cell r="G2135">
            <v>979.71</v>
          </cell>
          <cell r="H2135">
            <v>176.35</v>
          </cell>
        </row>
        <row r="2136">
          <cell r="A2136" t="str">
            <v>AGR003</v>
          </cell>
          <cell r="B2136" t="str">
            <v>Arena Fina Pañete azul</v>
          </cell>
          <cell r="C2136">
            <v>1.05</v>
          </cell>
          <cell r="D2136" t="str">
            <v>M3</v>
          </cell>
          <cell r="E2136">
            <v>1355.93</v>
          </cell>
          <cell r="F2136">
            <v>244.06739999999999</v>
          </cell>
          <cell r="G2136">
            <v>1423.73</v>
          </cell>
          <cell r="H2136">
            <v>256.27</v>
          </cell>
        </row>
        <row r="2137">
          <cell r="A2137" t="str">
            <v>AGR015</v>
          </cell>
          <cell r="B2137" t="str">
            <v>Agua para hormigones y morteros</v>
          </cell>
          <cell r="C2137">
            <v>45</v>
          </cell>
          <cell r="D2137" t="str">
            <v>GL</v>
          </cell>
          <cell r="E2137">
            <v>1.25</v>
          </cell>
          <cell r="F2137">
            <v>0.22499999999999998</v>
          </cell>
          <cell r="G2137">
            <v>56.25</v>
          </cell>
          <cell r="H2137">
            <v>10.130000000000001</v>
          </cell>
        </row>
        <row r="2138">
          <cell r="B2138" t="str">
            <v>Mano de Obra</v>
          </cell>
          <cell r="D2138">
            <v>0</v>
          </cell>
          <cell r="G2138">
            <v>0</v>
          </cell>
          <cell r="H2138">
            <v>0</v>
          </cell>
          <cell r="I2138">
            <v>18952.25</v>
          </cell>
        </row>
        <row r="2139">
          <cell r="A2139" t="str">
            <v>O07PE</v>
          </cell>
          <cell r="B2139" t="str">
            <v>Mano de obra mezclado (Peón)</v>
          </cell>
          <cell r="C2139">
            <v>0.5</v>
          </cell>
          <cell r="D2139" t="str">
            <v>DIA</v>
          </cell>
          <cell r="E2139">
            <v>659</v>
          </cell>
          <cell r="F2139">
            <v>0</v>
          </cell>
          <cell r="G2139">
            <v>329.5</v>
          </cell>
          <cell r="H2139">
            <v>0</v>
          </cell>
        </row>
        <row r="2140">
          <cell r="A2140" t="str">
            <v>FUN-044</v>
          </cell>
          <cell r="B2140" t="str">
            <v>Total/UND</v>
          </cell>
          <cell r="C2140">
            <v>1</v>
          </cell>
          <cell r="D2140">
            <v>0</v>
          </cell>
          <cell r="E2140">
            <v>0</v>
          </cell>
          <cell r="F2140">
            <v>0</v>
          </cell>
          <cell r="G2140">
            <v>5992.58</v>
          </cell>
          <cell r="H2140">
            <v>1019.36</v>
          </cell>
          <cell r="I2140">
            <v>7011.94</v>
          </cell>
        </row>
        <row r="2141">
          <cell r="A2141">
            <v>0</v>
          </cell>
          <cell r="B2141" t="str">
            <v>Volumen Análisis</v>
          </cell>
          <cell r="C2141">
            <v>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112.04000000000002</v>
          </cell>
          <cell r="B2142" t="str">
            <v>MORTERO 1:10 PARA PISOS</v>
          </cell>
          <cell r="C2142">
            <v>1</v>
          </cell>
          <cell r="D2142" t="str">
            <v>M3</v>
          </cell>
          <cell r="E2142">
            <v>0</v>
          </cell>
          <cell r="F2142">
            <v>0</v>
          </cell>
          <cell r="G2142">
            <v>3825.26</v>
          </cell>
          <cell r="H2142">
            <v>629.24</v>
          </cell>
          <cell r="I2142">
            <v>4454.5</v>
          </cell>
        </row>
        <row r="2143">
          <cell r="A2143">
            <v>0</v>
          </cell>
          <cell r="B2143" t="str">
            <v>Volumen Análisis</v>
          </cell>
          <cell r="C2143">
            <v>1</v>
          </cell>
          <cell r="D2143" t="str">
            <v>M3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 t="str">
            <v>AE001</v>
          </cell>
          <cell r="B2144" t="str">
            <v>Materiales y Equipos</v>
          </cell>
          <cell r="C2144">
            <v>2.09</v>
          </cell>
          <cell r="D2144">
            <v>0</v>
          </cell>
          <cell r="E2144">
            <v>2796.6101694915255</v>
          </cell>
          <cell r="F2144">
            <v>503.38983050847457</v>
          </cell>
          <cell r="G2144">
            <v>0</v>
          </cell>
          <cell r="H2144">
            <v>0</v>
          </cell>
        </row>
        <row r="2145">
          <cell r="A2145" t="str">
            <v>CE003</v>
          </cell>
          <cell r="B2145" t="str">
            <v>Cemento Gris 94 lbs. Tipo Portland</v>
          </cell>
          <cell r="C2145">
            <v>6.45</v>
          </cell>
          <cell r="D2145" t="str">
            <v>FDA</v>
          </cell>
          <cell r="E2145">
            <v>338.98305084745766</v>
          </cell>
          <cell r="F2145">
            <v>61.016949152542374</v>
          </cell>
          <cell r="G2145">
            <v>2186.44</v>
          </cell>
          <cell r="H2145">
            <v>393.56</v>
          </cell>
        </row>
        <row r="2146">
          <cell r="A2146" t="str">
            <v>AGR001</v>
          </cell>
          <cell r="B2146" t="str">
            <v>Arena gruesa itabo lavada</v>
          </cell>
          <cell r="C2146">
            <v>1.1499999999999999</v>
          </cell>
          <cell r="D2146" t="str">
            <v>M3</v>
          </cell>
          <cell r="E2146">
            <v>1101.6949152542375</v>
          </cell>
          <cell r="F2146">
            <v>198.30508474576274</v>
          </cell>
          <cell r="G2146">
            <v>1266.95</v>
          </cell>
          <cell r="H2146">
            <v>228.05</v>
          </cell>
        </row>
        <row r="2147">
          <cell r="A2147" t="str">
            <v>AGR015</v>
          </cell>
          <cell r="B2147" t="str">
            <v>Agua</v>
          </cell>
          <cell r="C2147">
            <v>40</v>
          </cell>
          <cell r="D2147" t="str">
            <v>GL</v>
          </cell>
          <cell r="E2147">
            <v>1.0593220338983051</v>
          </cell>
          <cell r="F2147">
            <v>0.19067796610169491</v>
          </cell>
          <cell r="G2147">
            <v>42.37</v>
          </cell>
          <cell r="H2147">
            <v>7.63</v>
          </cell>
        </row>
        <row r="2148">
          <cell r="A2148">
            <v>200.05999999999995</v>
          </cell>
          <cell r="B2148" t="str">
            <v>Mano de Obra</v>
          </cell>
          <cell r="C2148">
            <v>3.19</v>
          </cell>
          <cell r="D2148">
            <v>0</v>
          </cell>
          <cell r="E2148">
            <v>326.47275741487186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O07PE</v>
          </cell>
          <cell r="B2149" t="str">
            <v>Mano de obra mezclado (Peón)</v>
          </cell>
          <cell r="C2149">
            <v>0.5</v>
          </cell>
          <cell r="D2149" t="str">
            <v>DIA</v>
          </cell>
          <cell r="E2149">
            <v>659</v>
          </cell>
          <cell r="F2149">
            <v>0</v>
          </cell>
          <cell r="G2149">
            <v>329.5</v>
          </cell>
          <cell r="H2149">
            <v>0</v>
          </cell>
        </row>
        <row r="2150">
          <cell r="B2150" t="str">
            <v>Total/UND</v>
          </cell>
          <cell r="D2150">
            <v>0</v>
          </cell>
          <cell r="G2150">
            <v>3825.26</v>
          </cell>
          <cell r="H2150">
            <v>629.24</v>
          </cell>
          <cell r="I2150">
            <v>4454.5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113</v>
          </cell>
          <cell r="B2152" t="str">
            <v>MUROS DE BLOQUES DE HORMIGON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</row>
        <row r="2153">
          <cell r="A2153">
            <v>113.01</v>
          </cell>
          <cell r="B2153" t="str">
            <v>ANDAMIOS PARA BLOQUES/EMPAÑETES</v>
          </cell>
          <cell r="C2153">
            <v>1</v>
          </cell>
          <cell r="D2153" t="str">
            <v>M2</v>
          </cell>
          <cell r="E2153">
            <v>0</v>
          </cell>
          <cell r="F2153">
            <v>0</v>
          </cell>
          <cell r="G2153">
            <v>41.69</v>
          </cell>
          <cell r="H2153">
            <v>1.86</v>
          </cell>
          <cell r="I2153">
            <v>43.55</v>
          </cell>
        </row>
        <row r="2154">
          <cell r="B2154" t="str">
            <v>Volumen Análisis</v>
          </cell>
          <cell r="C2154">
            <v>1</v>
          </cell>
          <cell r="D2154" t="str">
            <v>M2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 t="str">
            <v>AE002</v>
          </cell>
          <cell r="B2155" t="str">
            <v>Materiales y Equipos</v>
          </cell>
          <cell r="C2155">
            <v>1</v>
          </cell>
          <cell r="D2155">
            <v>0</v>
          </cell>
          <cell r="E2155">
            <v>2796.6101694915255</v>
          </cell>
          <cell r="F2155">
            <v>503.38983050847457</v>
          </cell>
          <cell r="G2155">
            <v>0</v>
          </cell>
          <cell r="H2155">
            <v>0</v>
          </cell>
        </row>
        <row r="2156">
          <cell r="A2156" t="str">
            <v>CARP001</v>
          </cell>
          <cell r="B2156" t="str">
            <v>Madera bruta 6 usos</v>
          </cell>
          <cell r="C2156">
            <v>8.3333333333333329E-2</v>
          </cell>
          <cell r="D2156" t="str">
            <v>PT</v>
          </cell>
          <cell r="E2156">
            <v>101.69491525423729</v>
          </cell>
          <cell r="F2156">
            <v>18.305084745762709</v>
          </cell>
          <cell r="G2156">
            <v>8.4700000000000006</v>
          </cell>
          <cell r="H2156">
            <v>1.53</v>
          </cell>
        </row>
        <row r="2157">
          <cell r="A2157" t="str">
            <v>CARP034</v>
          </cell>
          <cell r="B2157" t="str">
            <v>Clavos corriente</v>
          </cell>
          <cell r="C2157">
            <v>4.1666666666666664E-2</v>
          </cell>
          <cell r="D2157" t="str">
            <v>LBS</v>
          </cell>
          <cell r="E2157">
            <v>44.067796610169495</v>
          </cell>
          <cell r="F2157">
            <v>7.9322033898305087</v>
          </cell>
          <cell r="G2157">
            <v>1.84</v>
          </cell>
          <cell r="H2157">
            <v>0.33</v>
          </cell>
        </row>
        <row r="2158">
          <cell r="A2158" t="str">
            <v>AE016</v>
          </cell>
          <cell r="B2158" t="str">
            <v>Mano de Obra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 t="str">
            <v>O01T1</v>
          </cell>
          <cell r="B2159" t="str">
            <v>Confección andamios - T1</v>
          </cell>
          <cell r="C2159">
            <v>0.02</v>
          </cell>
          <cell r="D2159" t="str">
            <v>DIA</v>
          </cell>
          <cell r="E2159">
            <v>1569</v>
          </cell>
          <cell r="F2159">
            <v>0</v>
          </cell>
          <cell r="G2159">
            <v>31.38</v>
          </cell>
          <cell r="H2159">
            <v>0</v>
          </cell>
        </row>
        <row r="2160">
          <cell r="A2160">
            <v>200.05999999999995</v>
          </cell>
          <cell r="B2160" t="str">
            <v>Total/UND</v>
          </cell>
          <cell r="C2160">
            <v>3.13</v>
          </cell>
          <cell r="D2160">
            <v>0</v>
          </cell>
          <cell r="E2160">
            <v>326.47275741487186</v>
          </cell>
          <cell r="F2160">
            <v>0</v>
          </cell>
          <cell r="G2160">
            <v>41.69</v>
          </cell>
          <cell r="H2160">
            <v>1.86</v>
          </cell>
          <cell r="I2160">
            <v>43.55</v>
          </cell>
        </row>
        <row r="2161">
          <cell r="A2161">
            <v>300.12999999999988</v>
          </cell>
          <cell r="B2161" t="str">
            <v xml:space="preserve">Losas Planas &gt; 3.50m altura hasta 4.00m </v>
          </cell>
          <cell r="C2161">
            <v>7.6923076923076916</v>
          </cell>
          <cell r="D2161">
            <v>0</v>
          </cell>
          <cell r="E2161">
            <v>357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113.02000000000001</v>
          </cell>
          <cell r="B2162" t="str">
            <v>BLOQUES HORMIGON DE 4" - 3/8" @ 0.80m</v>
          </cell>
          <cell r="C2162">
            <v>1</v>
          </cell>
          <cell r="D2162" t="str">
            <v>M2</v>
          </cell>
          <cell r="E2162">
            <v>0</v>
          </cell>
          <cell r="F2162">
            <v>0</v>
          </cell>
          <cell r="G2162">
            <v>956.24</v>
          </cell>
          <cell r="H2162">
            <v>115.18999999999998</v>
          </cell>
          <cell r="I2162">
            <v>1071.43</v>
          </cell>
        </row>
        <row r="2163">
          <cell r="A2163">
            <v>0</v>
          </cell>
          <cell r="B2163" t="str">
            <v>Volumen Análisis</v>
          </cell>
          <cell r="C2163">
            <v>1</v>
          </cell>
          <cell r="D2163" t="str">
            <v>M2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0</v>
          </cell>
          <cell r="B2164" t="str">
            <v>Materiales y Equipos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 t="str">
            <v>BLQH001</v>
          </cell>
          <cell r="B2165" t="str">
            <v>Bloques industrial de 4" x 8" x 16"</v>
          </cell>
          <cell r="C2165">
            <v>13</v>
          </cell>
          <cell r="D2165" t="str">
            <v>UND</v>
          </cell>
          <cell r="E2165">
            <v>32.627118644067799</v>
          </cell>
          <cell r="F2165">
            <v>5.8728813559322033</v>
          </cell>
          <cell r="G2165">
            <v>424.15</v>
          </cell>
          <cell r="H2165">
            <v>76.349999999999994</v>
          </cell>
          <cell r="I2165">
            <v>0</v>
          </cell>
        </row>
        <row r="2166">
          <cell r="A2166">
            <v>102.02000000000001</v>
          </cell>
          <cell r="B2166" t="str">
            <v>Hormigón 1:3:5 en cámaras +10% desp.</v>
          </cell>
          <cell r="C2166">
            <v>9.4999999999999998E-3</v>
          </cell>
          <cell r="D2166" t="str">
            <v>M3</v>
          </cell>
          <cell r="E2166">
            <v>4412.63</v>
          </cell>
          <cell r="F2166">
            <v>709.91</v>
          </cell>
          <cell r="G2166">
            <v>41.92</v>
          </cell>
          <cell r="H2166">
            <v>6.74</v>
          </cell>
        </row>
        <row r="2167">
          <cell r="A2167">
            <v>112.01</v>
          </cell>
          <cell r="B2167" t="str">
            <v>Mortero 1:3  en juntas + 30% desp.</v>
          </cell>
          <cell r="C2167">
            <v>2.0799999999999999E-2</v>
          </cell>
          <cell r="D2167" t="str">
            <v>M3</v>
          </cell>
          <cell r="E2167">
            <v>5393.06</v>
          </cell>
          <cell r="F2167">
            <v>911.44</v>
          </cell>
          <cell r="G2167">
            <v>112.18</v>
          </cell>
          <cell r="H2167">
            <v>18.96</v>
          </cell>
        </row>
        <row r="2168">
          <cell r="A2168" t="str">
            <v>AE001</v>
          </cell>
          <cell r="B2168" t="str">
            <v>Acero bastones 3/8" + 20% desp.</v>
          </cell>
          <cell r="C2168">
            <v>1.0500000000000001E-2</v>
          </cell>
          <cell r="D2168" t="str">
            <v>QQ</v>
          </cell>
          <cell r="E2168">
            <v>2796.6101694915255</v>
          </cell>
          <cell r="F2168">
            <v>503.38983050847457</v>
          </cell>
          <cell r="G2168">
            <v>29.36</v>
          </cell>
          <cell r="H2168">
            <v>5.29</v>
          </cell>
          <cell r="I2168">
            <v>0</v>
          </cell>
        </row>
        <row r="2169">
          <cell r="A2169" t="str">
            <v>AE016</v>
          </cell>
          <cell r="B2169" t="str">
            <v>Alambre Dulce No. 18 para amarrar bastones</v>
          </cell>
          <cell r="C2169">
            <v>2.1000000000000001E-2</v>
          </cell>
          <cell r="D2169" t="str">
            <v>LB</v>
          </cell>
          <cell r="E2169">
            <v>93.220338983050851</v>
          </cell>
          <cell r="F2169">
            <v>16.779661016949152</v>
          </cell>
          <cell r="G2169">
            <v>1.96</v>
          </cell>
          <cell r="H2169">
            <v>0.35</v>
          </cell>
        </row>
        <row r="2170">
          <cell r="A2170">
            <v>113.01</v>
          </cell>
          <cell r="B2170" t="str">
            <v>Andamios</v>
          </cell>
          <cell r="C2170">
            <v>1</v>
          </cell>
          <cell r="D2170" t="str">
            <v>M2</v>
          </cell>
          <cell r="E2170">
            <v>41.69</v>
          </cell>
          <cell r="F2170">
            <v>7.5041999999999991</v>
          </cell>
          <cell r="G2170">
            <v>41.69</v>
          </cell>
          <cell r="H2170">
            <v>7.5</v>
          </cell>
        </row>
        <row r="2171">
          <cell r="B2171" t="str">
            <v>Mano de Obra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500.01</v>
          </cell>
          <cell r="B2172" t="str">
            <v>Colocación bloques y acero</v>
          </cell>
          <cell r="C2172">
            <v>13</v>
          </cell>
          <cell r="D2172" t="str">
            <v>UND</v>
          </cell>
          <cell r="E2172">
            <v>23.46</v>
          </cell>
          <cell r="F2172">
            <v>0</v>
          </cell>
          <cell r="G2172">
            <v>304.98</v>
          </cell>
          <cell r="H2172">
            <v>0</v>
          </cell>
        </row>
        <row r="2173">
          <cell r="A2173">
            <v>300.02999999999997</v>
          </cell>
          <cell r="B2173" t="str">
            <v>Total/UND</v>
          </cell>
          <cell r="C2173">
            <v>10</v>
          </cell>
          <cell r="D2173">
            <v>0</v>
          </cell>
          <cell r="E2173">
            <v>294</v>
          </cell>
          <cell r="F2173">
            <v>0</v>
          </cell>
          <cell r="G2173">
            <v>956.24</v>
          </cell>
          <cell r="H2173">
            <v>115.18999999999998</v>
          </cell>
          <cell r="I2173">
            <v>1071.43</v>
          </cell>
        </row>
        <row r="2174">
          <cell r="B2174" t="str">
            <v>Total/UND</v>
          </cell>
          <cell r="D2174">
            <v>0</v>
          </cell>
          <cell r="G2174">
            <v>0</v>
          </cell>
          <cell r="H2174">
            <v>0</v>
          </cell>
          <cell r="I2174">
            <v>15041.220000000001</v>
          </cell>
        </row>
        <row r="2175">
          <cell r="A2175">
            <v>113.03000000000002</v>
          </cell>
          <cell r="B2175" t="str">
            <v>BLOQUES HORMIGON DE 6" - 3/8" @ 0.80m</v>
          </cell>
          <cell r="C2175">
            <v>1</v>
          </cell>
          <cell r="D2175" t="str">
            <v>M2</v>
          </cell>
          <cell r="E2175">
            <v>0</v>
          </cell>
          <cell r="F2175">
            <v>0</v>
          </cell>
          <cell r="G2175">
            <v>1092.32</v>
          </cell>
          <cell r="H2175">
            <v>141.33000000000004</v>
          </cell>
          <cell r="I2175">
            <v>1233.6500000000001</v>
          </cell>
        </row>
        <row r="2176">
          <cell r="A2176">
            <v>0</v>
          </cell>
          <cell r="B2176" t="str">
            <v>Volumen Análisis</v>
          </cell>
          <cell r="C2176">
            <v>1</v>
          </cell>
          <cell r="D2176" t="str">
            <v>M2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0</v>
          </cell>
          <cell r="B2177" t="str">
            <v>Materiales y Equipos</v>
          </cell>
          <cell r="C2177">
            <v>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 t="str">
            <v>BLQH003</v>
          </cell>
          <cell r="B2178" t="str">
            <v>Bloques industrial de 6" x 8" x 16"</v>
          </cell>
          <cell r="C2178">
            <v>13</v>
          </cell>
          <cell r="D2178" t="str">
            <v>UND</v>
          </cell>
          <cell r="E2178">
            <v>35.593220338983052</v>
          </cell>
          <cell r="F2178">
            <v>6.406779661016949</v>
          </cell>
          <cell r="G2178">
            <v>462.71</v>
          </cell>
          <cell r="H2178">
            <v>83.29</v>
          </cell>
        </row>
        <row r="2179">
          <cell r="A2179">
            <v>102.02000000000001</v>
          </cell>
          <cell r="B2179" t="str">
            <v>Hormigón 1:3:5 en cámaras +10% desp.</v>
          </cell>
          <cell r="C2179">
            <v>2.3760000000000003E-2</v>
          </cell>
          <cell r="D2179" t="str">
            <v>M3</v>
          </cell>
          <cell r="E2179">
            <v>4412.63</v>
          </cell>
          <cell r="F2179">
            <v>709.91</v>
          </cell>
          <cell r="G2179">
            <v>104.84</v>
          </cell>
          <cell r="H2179">
            <v>16.87</v>
          </cell>
        </row>
        <row r="2180">
          <cell r="A2180">
            <v>112.01</v>
          </cell>
          <cell r="B2180" t="str">
            <v>Mortero 1:3  en juntas + 30% desp.</v>
          </cell>
          <cell r="C2180">
            <v>3.1199999999999999E-2</v>
          </cell>
          <cell r="D2180" t="str">
            <v>M3</v>
          </cell>
          <cell r="E2180">
            <v>5393.06</v>
          </cell>
          <cell r="F2180">
            <v>911.44</v>
          </cell>
          <cell r="G2180">
            <v>168.26</v>
          </cell>
          <cell r="H2180">
            <v>28.44</v>
          </cell>
        </row>
        <row r="2181">
          <cell r="A2181" t="str">
            <v>AE001</v>
          </cell>
          <cell r="B2181" t="str">
            <v>Acero bastones 3/8" + 20% desp.</v>
          </cell>
          <cell r="C2181">
            <v>2.0250000000000001E-2</v>
          </cell>
          <cell r="D2181" t="str">
            <v>QQ</v>
          </cell>
          <cell r="E2181">
            <v>2796.6101694915255</v>
          </cell>
          <cell r="F2181">
            <v>503.38983050847457</v>
          </cell>
          <cell r="G2181">
            <v>56.63</v>
          </cell>
          <cell r="H2181">
            <v>10.19</v>
          </cell>
          <cell r="I2181">
            <v>0</v>
          </cell>
        </row>
        <row r="2182">
          <cell r="A2182" t="str">
            <v>AE016</v>
          </cell>
          <cell r="B2182" t="str">
            <v>Alambre Dulce No. 18 para amarrar bastones</v>
          </cell>
          <cell r="C2182">
            <v>4.0500000000000001E-2</v>
          </cell>
          <cell r="D2182" t="str">
            <v>LB</v>
          </cell>
          <cell r="E2182">
            <v>93.220338983050851</v>
          </cell>
          <cell r="F2182">
            <v>16.779661016949152</v>
          </cell>
          <cell r="G2182">
            <v>3.78</v>
          </cell>
          <cell r="H2182">
            <v>0.68</v>
          </cell>
        </row>
        <row r="2183">
          <cell r="A2183">
            <v>113.01</v>
          </cell>
          <cell r="B2183" t="str">
            <v>Andamios</v>
          </cell>
          <cell r="C2183">
            <v>1</v>
          </cell>
          <cell r="D2183" t="str">
            <v>M2</v>
          </cell>
          <cell r="E2183">
            <v>41.69</v>
          </cell>
          <cell r="F2183">
            <v>1.86</v>
          </cell>
          <cell r="G2183">
            <v>41.69</v>
          </cell>
          <cell r="H2183">
            <v>1.86</v>
          </cell>
        </row>
        <row r="2184">
          <cell r="A2184">
            <v>200.05999999999995</v>
          </cell>
          <cell r="B2184" t="str">
            <v>Mano de Obra</v>
          </cell>
          <cell r="C2184">
            <v>1.42</v>
          </cell>
          <cell r="D2184">
            <v>0</v>
          </cell>
          <cell r="E2184">
            <v>326.47275741487186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500.02</v>
          </cell>
          <cell r="B2185" t="str">
            <v>Colocación bloques y acero</v>
          </cell>
          <cell r="C2185">
            <v>13</v>
          </cell>
          <cell r="D2185" t="str">
            <v>UND</v>
          </cell>
          <cell r="E2185">
            <v>19.57</v>
          </cell>
          <cell r="F2185">
            <v>0</v>
          </cell>
          <cell r="G2185">
            <v>254.41</v>
          </cell>
          <cell r="H2185">
            <v>0</v>
          </cell>
        </row>
        <row r="2186">
          <cell r="B2186" t="str">
            <v>Total/UND</v>
          </cell>
          <cell r="D2186">
            <v>0</v>
          </cell>
          <cell r="G2186">
            <v>1092.32</v>
          </cell>
          <cell r="H2186">
            <v>141.33000000000004</v>
          </cell>
          <cell r="I2186">
            <v>1233.6500000000001</v>
          </cell>
        </row>
        <row r="2187">
          <cell r="D2187">
            <v>0</v>
          </cell>
          <cell r="G2187">
            <v>0</v>
          </cell>
          <cell r="H2187">
            <v>0</v>
          </cell>
        </row>
        <row r="2188">
          <cell r="A2188">
            <v>113.04000000000002</v>
          </cell>
          <cell r="B2188" t="str">
            <v>BLOQUES HORMIGON DE 6" - 3/8" @ 0.60m</v>
          </cell>
          <cell r="C2188">
            <v>1</v>
          </cell>
          <cell r="D2188" t="str">
            <v>M2</v>
          </cell>
          <cell r="E2188">
            <v>0</v>
          </cell>
          <cell r="F2188">
            <v>0</v>
          </cell>
          <cell r="G2188">
            <v>1143.3200000000002</v>
          </cell>
          <cell r="H2188">
            <v>149.89000000000001</v>
          </cell>
          <cell r="I2188">
            <v>1293.2100000000003</v>
          </cell>
        </row>
        <row r="2189">
          <cell r="A2189">
            <v>0</v>
          </cell>
          <cell r="B2189" t="str">
            <v>Volumen Análisis</v>
          </cell>
          <cell r="C2189">
            <v>1</v>
          </cell>
          <cell r="D2189" t="str">
            <v>M2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B2190" t="str">
            <v>Materiales y Equipos</v>
          </cell>
          <cell r="D2190">
            <v>0</v>
          </cell>
          <cell r="G2190">
            <v>0</v>
          </cell>
          <cell r="H2190">
            <v>0</v>
          </cell>
        </row>
        <row r="2191">
          <cell r="A2191" t="str">
            <v>BLQH003</v>
          </cell>
          <cell r="B2191" t="str">
            <v>Bloques industrial de 6" x 8" x 16"</v>
          </cell>
          <cell r="C2191">
            <v>13</v>
          </cell>
          <cell r="D2191" t="str">
            <v>UND</v>
          </cell>
          <cell r="E2191">
            <v>35.593220338983052</v>
          </cell>
          <cell r="F2191">
            <v>6.406779661016949</v>
          </cell>
          <cell r="G2191">
            <v>462.71</v>
          </cell>
          <cell r="H2191">
            <v>83.29</v>
          </cell>
        </row>
        <row r="2192">
          <cell r="A2192">
            <v>102.02000000000001</v>
          </cell>
          <cell r="B2192" t="str">
            <v>Hormigón 1:3:5 en cámaras +10% desp.</v>
          </cell>
          <cell r="C2192">
            <v>3.1093333333333337E-2</v>
          </cell>
          <cell r="D2192" t="str">
            <v>M3</v>
          </cell>
          <cell r="E2192">
            <v>4412.63</v>
          </cell>
          <cell r="F2192">
            <v>709.91</v>
          </cell>
          <cell r="G2192">
            <v>137.19999999999999</v>
          </cell>
          <cell r="H2192">
            <v>22.07</v>
          </cell>
        </row>
        <row r="2193">
          <cell r="A2193">
            <v>112.01</v>
          </cell>
          <cell r="B2193" t="str">
            <v>Mortero 1:3  en juntas + 30% desp.</v>
          </cell>
          <cell r="C2193">
            <v>3.1199999999999999E-2</v>
          </cell>
          <cell r="D2193" t="str">
            <v>M3</v>
          </cell>
          <cell r="E2193">
            <v>5393.06</v>
          </cell>
          <cell r="F2193">
            <v>911.44</v>
          </cell>
          <cell r="G2193">
            <v>168.26</v>
          </cell>
          <cell r="H2193">
            <v>28.44</v>
          </cell>
        </row>
        <row r="2194">
          <cell r="A2194" t="str">
            <v>AE001</v>
          </cell>
          <cell r="B2194" t="str">
            <v>Acero bastones 3/8" + 20% desp.</v>
          </cell>
          <cell r="C2194">
            <v>2.6500000000000003E-2</v>
          </cell>
          <cell r="D2194" t="str">
            <v>QQ</v>
          </cell>
          <cell r="E2194">
            <v>2796.6101694915255</v>
          </cell>
          <cell r="F2194">
            <v>503.38983050847457</v>
          </cell>
          <cell r="G2194">
            <v>74.11</v>
          </cell>
          <cell r="H2194">
            <v>13.34</v>
          </cell>
        </row>
        <row r="2195">
          <cell r="A2195" t="str">
            <v>AE016</v>
          </cell>
          <cell r="B2195" t="str">
            <v>Alambre Dulce No. 18 para amarrar bastones</v>
          </cell>
          <cell r="C2195">
            <v>5.3000000000000005E-2</v>
          </cell>
          <cell r="D2195" t="str">
            <v>LB</v>
          </cell>
          <cell r="E2195">
            <v>93.220338983050851</v>
          </cell>
          <cell r="F2195">
            <v>16.779661016949152</v>
          </cell>
          <cell r="G2195">
            <v>4.9400000000000004</v>
          </cell>
          <cell r="H2195">
            <v>0.89</v>
          </cell>
        </row>
        <row r="2196">
          <cell r="A2196">
            <v>113.01</v>
          </cell>
          <cell r="B2196" t="str">
            <v>Andamios</v>
          </cell>
          <cell r="C2196">
            <v>1</v>
          </cell>
          <cell r="D2196" t="str">
            <v>M2</v>
          </cell>
          <cell r="E2196">
            <v>41.69</v>
          </cell>
          <cell r="F2196">
            <v>1.86</v>
          </cell>
          <cell r="G2196">
            <v>41.69</v>
          </cell>
          <cell r="H2196">
            <v>1.86</v>
          </cell>
        </row>
        <row r="2197">
          <cell r="A2197">
            <v>300.02999999999997</v>
          </cell>
          <cell r="B2197" t="str">
            <v>Mano de Obra</v>
          </cell>
          <cell r="C2197">
            <v>8.3333333333333339</v>
          </cell>
          <cell r="D2197">
            <v>0</v>
          </cell>
          <cell r="E2197">
            <v>294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500.02</v>
          </cell>
          <cell r="B2198" t="str">
            <v>Colocación bloques y acero</v>
          </cell>
          <cell r="C2198">
            <v>13</v>
          </cell>
          <cell r="D2198" t="str">
            <v>UND</v>
          </cell>
          <cell r="E2198">
            <v>19.57</v>
          </cell>
          <cell r="F2198">
            <v>0</v>
          </cell>
          <cell r="G2198">
            <v>254.41</v>
          </cell>
          <cell r="H2198">
            <v>0</v>
          </cell>
          <cell r="I2198">
            <v>16312.91</v>
          </cell>
        </row>
        <row r="2199">
          <cell r="B2199" t="str">
            <v>Total/UND</v>
          </cell>
          <cell r="D2199">
            <v>0</v>
          </cell>
          <cell r="G2199">
            <v>1143.3200000000002</v>
          </cell>
          <cell r="H2199">
            <v>149.89000000000001</v>
          </cell>
          <cell r="I2199">
            <v>1293.2100000000003</v>
          </cell>
        </row>
        <row r="2200">
          <cell r="A2200">
            <v>108.07000000000004</v>
          </cell>
          <cell r="B2200" t="str">
            <v>LOSA DE HA E=0.12M, F'C=210KG/CM2 (LIGAD.), Ø3/8" @ 0.20M AD</v>
          </cell>
          <cell r="C2200">
            <v>1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15168.159999999998</v>
          </cell>
        </row>
        <row r="2201">
          <cell r="A2201">
            <v>113.05000000000003</v>
          </cell>
          <cell r="B2201" t="str">
            <v xml:space="preserve">BLOQUES HORMIGON DE 6" - 3/8" @ 0.40m </v>
          </cell>
          <cell r="C2201">
            <v>1</v>
          </cell>
          <cell r="D2201" t="str">
            <v>M2</v>
          </cell>
          <cell r="E2201">
            <v>0</v>
          </cell>
          <cell r="F2201">
            <v>0</v>
          </cell>
          <cell r="G2201">
            <v>1245.51</v>
          </cell>
          <cell r="H2201">
            <v>167.04000000000002</v>
          </cell>
          <cell r="I2201">
            <v>1412.55</v>
          </cell>
        </row>
        <row r="2202">
          <cell r="A2202">
            <v>0</v>
          </cell>
          <cell r="B2202" t="str">
            <v>Volumen Análisis</v>
          </cell>
          <cell r="C2202">
            <v>1</v>
          </cell>
          <cell r="D2202" t="str">
            <v>M2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 t="str">
            <v>AE002</v>
          </cell>
          <cell r="B2203" t="str">
            <v>Materiales y Equipos</v>
          </cell>
          <cell r="C2203">
            <v>0</v>
          </cell>
          <cell r="D2203">
            <v>0</v>
          </cell>
          <cell r="E2203">
            <v>2796.6101694915255</v>
          </cell>
          <cell r="F2203">
            <v>503.38983050847457</v>
          </cell>
          <cell r="G2203">
            <v>0</v>
          </cell>
          <cell r="H2203">
            <v>0</v>
          </cell>
        </row>
        <row r="2204">
          <cell r="A2204" t="str">
            <v>BLQH003</v>
          </cell>
          <cell r="B2204" t="str">
            <v>Bloques industrial de 6" x 8" x 16"</v>
          </cell>
          <cell r="C2204">
            <v>13</v>
          </cell>
          <cell r="D2204" t="str">
            <v>UND</v>
          </cell>
          <cell r="E2204">
            <v>35.593220338983052</v>
          </cell>
          <cell r="F2204">
            <v>6.406779661016949</v>
          </cell>
          <cell r="G2204">
            <v>462.71</v>
          </cell>
          <cell r="H2204">
            <v>83.29</v>
          </cell>
        </row>
        <row r="2205">
          <cell r="A2205">
            <v>102.02000000000001</v>
          </cell>
          <cell r="B2205" t="str">
            <v>Hormigón 1:3:5 en cámaras +10% desp.</v>
          </cell>
          <cell r="C2205">
            <v>4.58E-2</v>
          </cell>
          <cell r="D2205" t="str">
            <v>M3</v>
          </cell>
          <cell r="E2205">
            <v>4412.63</v>
          </cell>
          <cell r="F2205">
            <v>709.91</v>
          </cell>
          <cell r="G2205">
            <v>202.1</v>
          </cell>
          <cell r="H2205">
            <v>32.51</v>
          </cell>
        </row>
        <row r="2206">
          <cell r="A2206">
            <v>112.01</v>
          </cell>
          <cell r="B2206" t="str">
            <v>Mortero 1:3  en juntas + 30% desp.</v>
          </cell>
          <cell r="C2206">
            <v>3.1199999999999999E-2</v>
          </cell>
          <cell r="D2206" t="str">
            <v>M3</v>
          </cell>
          <cell r="E2206">
            <v>5393.06</v>
          </cell>
          <cell r="F2206">
            <v>911.44</v>
          </cell>
          <cell r="G2206">
            <v>168.26</v>
          </cell>
          <cell r="H2206">
            <v>28.44</v>
          </cell>
        </row>
        <row r="2207">
          <cell r="A2207" t="str">
            <v>AE001</v>
          </cell>
          <cell r="B2207" t="str">
            <v>Acero bastones 3/8" + 20% desp.</v>
          </cell>
          <cell r="C2207">
            <v>3.9E-2</v>
          </cell>
          <cell r="D2207" t="str">
            <v>QQ</v>
          </cell>
          <cell r="E2207">
            <v>2796.6101694915255</v>
          </cell>
          <cell r="F2207">
            <v>503.38983050847457</v>
          </cell>
          <cell r="G2207">
            <v>109.07</v>
          </cell>
          <cell r="H2207">
            <v>19.63</v>
          </cell>
        </row>
        <row r="2208">
          <cell r="A2208" t="str">
            <v>AE016</v>
          </cell>
          <cell r="B2208" t="str">
            <v>Alambre Dulce No. 18 para amarrar bastones</v>
          </cell>
          <cell r="C2208">
            <v>7.8E-2</v>
          </cell>
          <cell r="D2208" t="str">
            <v>LB</v>
          </cell>
          <cell r="E2208">
            <v>93.220338983050851</v>
          </cell>
          <cell r="F2208">
            <v>16.779661016949152</v>
          </cell>
          <cell r="G2208">
            <v>7.27</v>
          </cell>
          <cell r="H2208">
            <v>1.31</v>
          </cell>
        </row>
        <row r="2209">
          <cell r="A2209">
            <v>113.01</v>
          </cell>
          <cell r="B2209" t="str">
            <v>Andamios</v>
          </cell>
          <cell r="C2209">
            <v>1</v>
          </cell>
          <cell r="D2209" t="str">
            <v>M2</v>
          </cell>
          <cell r="E2209">
            <v>41.69</v>
          </cell>
          <cell r="F2209">
            <v>1.86</v>
          </cell>
          <cell r="G2209">
            <v>41.69</v>
          </cell>
          <cell r="H2209">
            <v>1.86</v>
          </cell>
          <cell r="I2209">
            <v>0</v>
          </cell>
        </row>
        <row r="2210">
          <cell r="B2210" t="str">
            <v>Mano de Obra</v>
          </cell>
          <cell r="D2210">
            <v>0</v>
          </cell>
          <cell r="G2210">
            <v>0</v>
          </cell>
          <cell r="H2210">
            <v>0</v>
          </cell>
          <cell r="I2210">
            <v>15168.159999999998</v>
          </cell>
        </row>
        <row r="2211">
          <cell r="A2211">
            <v>500.02</v>
          </cell>
          <cell r="B2211" t="str">
            <v>Colocación bloques y acero</v>
          </cell>
          <cell r="C2211">
            <v>13</v>
          </cell>
          <cell r="D2211" t="str">
            <v>UND</v>
          </cell>
          <cell r="E2211">
            <v>19.57</v>
          </cell>
          <cell r="F2211">
            <v>0</v>
          </cell>
          <cell r="G2211">
            <v>254.41</v>
          </cell>
          <cell r="H2211">
            <v>0</v>
          </cell>
        </row>
        <row r="2212">
          <cell r="A2212">
            <v>108.08000000000004</v>
          </cell>
          <cell r="B2212" t="str">
            <v>Total/UND</v>
          </cell>
          <cell r="C2212">
            <v>1</v>
          </cell>
          <cell r="D2212">
            <v>0</v>
          </cell>
          <cell r="E2212">
            <v>0</v>
          </cell>
          <cell r="F2212">
            <v>0</v>
          </cell>
          <cell r="G2212">
            <v>1245.51</v>
          </cell>
          <cell r="H2212">
            <v>167.04000000000002</v>
          </cell>
          <cell r="I2212">
            <v>1412.55</v>
          </cell>
        </row>
        <row r="2213">
          <cell r="A2213">
            <v>0</v>
          </cell>
          <cell r="B2213" t="str">
            <v>Volumen Análisis</v>
          </cell>
          <cell r="C2213">
            <v>1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</row>
        <row r="2214">
          <cell r="A2214">
            <v>113.06000000000003</v>
          </cell>
          <cell r="B2214" t="str">
            <v>BLOQUES HORMIGON DE 6" - 3/8" @ 0.40m BNP A CÁMARAS LLENAS</v>
          </cell>
          <cell r="C2214">
            <v>1</v>
          </cell>
          <cell r="D2214" t="str">
            <v>M2</v>
          </cell>
          <cell r="E2214">
            <v>0</v>
          </cell>
          <cell r="F2214">
            <v>0</v>
          </cell>
          <cell r="G2214">
            <v>1362.17</v>
          </cell>
          <cell r="H2214">
            <v>189.98000000000002</v>
          </cell>
          <cell r="I2214">
            <v>1552.15</v>
          </cell>
        </row>
        <row r="2215">
          <cell r="A2215">
            <v>0</v>
          </cell>
          <cell r="B2215" t="str">
            <v>Volumen Análisis</v>
          </cell>
          <cell r="C2215">
            <v>1</v>
          </cell>
          <cell r="D2215" t="str">
            <v>M2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</row>
        <row r="2216">
          <cell r="A2216" t="str">
            <v>AE001</v>
          </cell>
          <cell r="B2216" t="str">
            <v>Materiales y Equipos</v>
          </cell>
          <cell r="C2216">
            <v>1.415</v>
          </cell>
          <cell r="D2216">
            <v>0</v>
          </cell>
          <cell r="E2216">
            <v>2796.6101694915255</v>
          </cell>
          <cell r="F2216">
            <v>503.38983050847457</v>
          </cell>
          <cell r="G2216">
            <v>0</v>
          </cell>
          <cell r="H2216">
            <v>0</v>
          </cell>
        </row>
        <row r="2217">
          <cell r="A2217" t="str">
            <v>BLQH003</v>
          </cell>
          <cell r="B2217" t="str">
            <v>Bloques industrial de 6" x 8" x 16"</v>
          </cell>
          <cell r="C2217">
            <v>13</v>
          </cell>
          <cell r="D2217" t="str">
            <v>UND</v>
          </cell>
          <cell r="E2217">
            <v>35.593220338983052</v>
          </cell>
          <cell r="F2217">
            <v>6.406779661016949</v>
          </cell>
          <cell r="G2217">
            <v>462.71</v>
          </cell>
          <cell r="H2217">
            <v>83.29</v>
          </cell>
        </row>
        <row r="2218">
          <cell r="A2218">
            <v>102.02000000000001</v>
          </cell>
          <cell r="B2218" t="str">
            <v>Hormigón 1:3:5 en cámaras +10% desp.</v>
          </cell>
          <cell r="C2218">
            <v>8.9800000000000005E-2</v>
          </cell>
          <cell r="D2218" t="str">
            <v>M3</v>
          </cell>
          <cell r="E2218">
            <v>4412.63</v>
          </cell>
          <cell r="F2218">
            <v>709.91</v>
          </cell>
          <cell r="G2218">
            <v>396.25</v>
          </cell>
          <cell r="H2218">
            <v>63.75</v>
          </cell>
          <cell r="I2218">
            <v>0</v>
          </cell>
        </row>
        <row r="2219">
          <cell r="A2219">
            <v>112.01</v>
          </cell>
          <cell r="B2219" t="str">
            <v>Mortero 1:3  en juntas + 30% desp.</v>
          </cell>
          <cell r="C2219">
            <v>3.1199999999999999E-2</v>
          </cell>
          <cell r="D2219" t="str">
            <v>M3</v>
          </cell>
          <cell r="E2219">
            <v>5393.06</v>
          </cell>
          <cell r="F2219">
            <v>911.44</v>
          </cell>
          <cell r="G2219">
            <v>168.26</v>
          </cell>
          <cell r="H2219">
            <v>28.44</v>
          </cell>
        </row>
        <row r="2220">
          <cell r="A2220" t="str">
            <v>AE001</v>
          </cell>
          <cell r="B2220" t="str">
            <v>Acero bastones 3/8" + 20% desp.</v>
          </cell>
          <cell r="C2220">
            <v>2.7E-2</v>
          </cell>
          <cell r="D2220" t="str">
            <v>QQ</v>
          </cell>
          <cell r="E2220">
            <v>2796.6101694915255</v>
          </cell>
          <cell r="F2220">
            <v>503.38983050847457</v>
          </cell>
          <cell r="G2220">
            <v>75.510000000000005</v>
          </cell>
          <cell r="H2220">
            <v>13.59</v>
          </cell>
        </row>
        <row r="2221">
          <cell r="A2221" t="str">
            <v>AE016</v>
          </cell>
          <cell r="B2221" t="str">
            <v>Alambre Dulce No. 18 para amarrar bastones</v>
          </cell>
          <cell r="C2221">
            <v>5.3999999999999999E-2</v>
          </cell>
          <cell r="D2221" t="str">
            <v>LB</v>
          </cell>
          <cell r="E2221">
            <v>93.220338983050851</v>
          </cell>
          <cell r="F2221">
            <v>16.779661016949152</v>
          </cell>
          <cell r="G2221">
            <v>5.03</v>
          </cell>
          <cell r="H2221">
            <v>0.91</v>
          </cell>
        </row>
        <row r="2222">
          <cell r="A2222">
            <v>300.12999999999988</v>
          </cell>
          <cell r="B2222" t="str">
            <v>Mano de Obra</v>
          </cell>
          <cell r="C2222">
            <v>8.3333333333333339</v>
          </cell>
          <cell r="D2222">
            <v>0</v>
          </cell>
          <cell r="E2222">
            <v>357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500.02</v>
          </cell>
          <cell r="B2223" t="str">
            <v>Colocación bloques y acero</v>
          </cell>
          <cell r="C2223">
            <v>13</v>
          </cell>
          <cell r="D2223" t="str">
            <v>UND</v>
          </cell>
          <cell r="E2223">
            <v>19.57</v>
          </cell>
          <cell r="F2223">
            <v>0</v>
          </cell>
          <cell r="G2223">
            <v>254.41</v>
          </cell>
          <cell r="H2223">
            <v>0</v>
          </cell>
          <cell r="I2223">
            <v>23767.759999999998</v>
          </cell>
        </row>
        <row r="2224">
          <cell r="A2224">
            <v>0</v>
          </cell>
          <cell r="B2224" t="str">
            <v>Total/UND</v>
          </cell>
          <cell r="D2224">
            <v>0</v>
          </cell>
          <cell r="G2224">
            <v>1362.17</v>
          </cell>
          <cell r="H2224">
            <v>189.98000000000002</v>
          </cell>
          <cell r="I2224">
            <v>1552.15</v>
          </cell>
        </row>
        <row r="2225">
          <cell r="A2225">
            <v>108.09000000000005</v>
          </cell>
          <cell r="B2225" t="str">
            <v>LOSA DE FONDO HA E=0.20M, F'C=240KG/CM2, Ø1/2" @ 0.15M AD Y AC  (TANQUE H.A.)</v>
          </cell>
          <cell r="C2225">
            <v>1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29251.39</v>
          </cell>
        </row>
        <row r="2226">
          <cell r="A2226">
            <v>113.07000000000004</v>
          </cell>
          <cell r="B2226" t="str">
            <v xml:space="preserve">BLOQUES HORMIGON DE 6" - 3/8" @ 0.80m BNP </v>
          </cell>
          <cell r="C2226">
            <v>1</v>
          </cell>
          <cell r="D2226" t="str">
            <v>M2</v>
          </cell>
          <cell r="E2226">
            <v>0</v>
          </cell>
          <cell r="F2226">
            <v>0</v>
          </cell>
          <cell r="G2226">
            <v>1050.95</v>
          </cell>
          <cell r="H2226">
            <v>139.53</v>
          </cell>
          <cell r="I2226">
            <v>1190.48</v>
          </cell>
        </row>
        <row r="2227">
          <cell r="A2227">
            <v>0</v>
          </cell>
          <cell r="B2227" t="str">
            <v>Volumen Análisis</v>
          </cell>
          <cell r="C2227">
            <v>1</v>
          </cell>
          <cell r="D2227" t="str">
            <v>M2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A2228" t="str">
            <v>AE002</v>
          </cell>
          <cell r="B2228" t="str">
            <v>Materiales y Equipos</v>
          </cell>
          <cell r="C2228">
            <v>3.15</v>
          </cell>
          <cell r="D2228">
            <v>0</v>
          </cell>
          <cell r="E2228">
            <v>2796.6101694915255</v>
          </cell>
          <cell r="F2228">
            <v>503.38983050847457</v>
          </cell>
          <cell r="G2228">
            <v>0</v>
          </cell>
          <cell r="H2228">
            <v>0</v>
          </cell>
        </row>
        <row r="2229">
          <cell r="A2229" t="str">
            <v>BLQH003</v>
          </cell>
          <cell r="B2229" t="str">
            <v>Bloques industrial de 6" x 8" x 16"</v>
          </cell>
          <cell r="C2229">
            <v>13</v>
          </cell>
          <cell r="D2229" t="str">
            <v>UND</v>
          </cell>
          <cell r="E2229">
            <v>35.593220338983052</v>
          </cell>
          <cell r="F2229">
            <v>6.406779661016949</v>
          </cell>
          <cell r="G2229">
            <v>462.71</v>
          </cell>
          <cell r="H2229">
            <v>83.29</v>
          </cell>
        </row>
        <row r="2230">
          <cell r="A2230">
            <v>102.02000000000001</v>
          </cell>
          <cell r="B2230" t="str">
            <v>Hormigón 1:3:5 en cámaras +10% desp.</v>
          </cell>
          <cell r="C2230">
            <v>2.3800000000000002E-2</v>
          </cell>
          <cell r="D2230" t="str">
            <v>M3</v>
          </cell>
          <cell r="E2230">
            <v>4412.63</v>
          </cell>
          <cell r="F2230">
            <v>709.91</v>
          </cell>
          <cell r="G2230">
            <v>105.02</v>
          </cell>
          <cell r="H2230">
            <v>16.899999999999999</v>
          </cell>
        </row>
        <row r="2231">
          <cell r="A2231">
            <v>112.01</v>
          </cell>
          <cell r="B2231" t="str">
            <v>Mortero 1:3  en juntas + 30% desp.</v>
          </cell>
          <cell r="C2231">
            <v>3.1199999999999999E-2</v>
          </cell>
          <cell r="D2231" t="str">
            <v>M3</v>
          </cell>
          <cell r="E2231">
            <v>5393.06</v>
          </cell>
          <cell r="F2231">
            <v>911.44</v>
          </cell>
          <cell r="G2231">
            <v>168.26</v>
          </cell>
          <cell r="H2231">
            <v>28.44</v>
          </cell>
          <cell r="I2231">
            <v>0</v>
          </cell>
        </row>
        <row r="2232">
          <cell r="A2232" t="str">
            <v>AE001</v>
          </cell>
          <cell r="B2232" t="str">
            <v>Acero bastones 3/8" + 20% desp.</v>
          </cell>
          <cell r="C2232">
            <v>2.0299999999999999E-2</v>
          </cell>
          <cell r="D2232" t="str">
            <v>QQ</v>
          </cell>
          <cell r="E2232">
            <v>2796.6101694915255</v>
          </cell>
          <cell r="F2232">
            <v>503.38983050847457</v>
          </cell>
          <cell r="G2232">
            <v>56.77</v>
          </cell>
          <cell r="H2232">
            <v>10.220000000000001</v>
          </cell>
        </row>
        <row r="2233">
          <cell r="A2233" t="str">
            <v>AE016</v>
          </cell>
          <cell r="B2233" t="str">
            <v>Alambre Dulce No. 18 para amarrar bastones</v>
          </cell>
          <cell r="C2233">
            <v>4.0599999999999997E-2</v>
          </cell>
          <cell r="D2233" t="str">
            <v>LB</v>
          </cell>
          <cell r="E2233">
            <v>93.220338983050851</v>
          </cell>
          <cell r="F2233">
            <v>16.779661016949152</v>
          </cell>
          <cell r="G2233">
            <v>3.78</v>
          </cell>
          <cell r="H2233">
            <v>0.68</v>
          </cell>
        </row>
        <row r="2234">
          <cell r="A2234">
            <v>200.05999999999995</v>
          </cell>
          <cell r="B2234" t="str">
            <v>Mano de Obra</v>
          </cell>
          <cell r="C2234">
            <v>3.15</v>
          </cell>
          <cell r="D2234">
            <v>0</v>
          </cell>
          <cell r="E2234">
            <v>326.47275741487186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500.02</v>
          </cell>
          <cell r="B2235" t="str">
            <v>Colocación bloques y acero</v>
          </cell>
          <cell r="C2235">
            <v>13</v>
          </cell>
          <cell r="D2235" t="str">
            <v>UND</v>
          </cell>
          <cell r="E2235">
            <v>19.57</v>
          </cell>
          <cell r="F2235">
            <v>0</v>
          </cell>
          <cell r="G2235">
            <v>254.41</v>
          </cell>
          <cell r="H2235">
            <v>0</v>
          </cell>
        </row>
        <row r="2236">
          <cell r="A2236">
            <v>0</v>
          </cell>
          <cell r="B2236" t="str">
            <v>Total/UND</v>
          </cell>
          <cell r="D2236">
            <v>0</v>
          </cell>
          <cell r="G2236">
            <v>1050.95</v>
          </cell>
          <cell r="H2236">
            <v>139.53</v>
          </cell>
          <cell r="I2236">
            <v>1190.48</v>
          </cell>
        </row>
        <row r="2237">
          <cell r="A2237">
            <v>0</v>
          </cell>
          <cell r="D2237">
            <v>0</v>
          </cell>
          <cell r="G2237">
            <v>0</v>
          </cell>
          <cell r="H2237">
            <v>0</v>
          </cell>
        </row>
        <row r="2238">
          <cell r="A2238">
            <v>113.08000000000004</v>
          </cell>
          <cell r="B2238" t="str">
            <v>BLOQUES HORMIGON DE 6" - 3/8" @ 0.20m, BNP</v>
          </cell>
          <cell r="C2238">
            <v>1</v>
          </cell>
          <cell r="D2238" t="str">
            <v>M2</v>
          </cell>
          <cell r="E2238">
            <v>0</v>
          </cell>
          <cell r="F2238">
            <v>0</v>
          </cell>
          <cell r="G2238">
            <v>1316.56</v>
          </cell>
          <cell r="H2238">
            <v>185.47</v>
          </cell>
          <cell r="I2238">
            <v>1502.03</v>
          </cell>
        </row>
        <row r="2239">
          <cell r="A2239">
            <v>0</v>
          </cell>
          <cell r="B2239" t="str">
            <v>Volumen Análisis</v>
          </cell>
          <cell r="C2239">
            <v>1</v>
          </cell>
          <cell r="D2239" t="str">
            <v>M2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</row>
        <row r="2240">
          <cell r="A2240">
            <v>0</v>
          </cell>
          <cell r="B2240" t="str">
            <v>Materiales y Equipos</v>
          </cell>
          <cell r="D2240">
            <v>0</v>
          </cell>
          <cell r="G2240">
            <v>0</v>
          </cell>
          <cell r="H2240">
            <v>0</v>
          </cell>
        </row>
        <row r="2241">
          <cell r="A2241" t="str">
            <v>BLQH003</v>
          </cell>
          <cell r="B2241" t="str">
            <v>Bloques industrial de 6" x 8" x 16"</v>
          </cell>
          <cell r="C2241">
            <v>13</v>
          </cell>
          <cell r="D2241" t="str">
            <v>UND</v>
          </cell>
          <cell r="E2241">
            <v>35.593220338983052</v>
          </cell>
          <cell r="F2241">
            <v>6.406779661016949</v>
          </cell>
          <cell r="G2241">
            <v>462.71</v>
          </cell>
          <cell r="H2241">
            <v>83.29</v>
          </cell>
        </row>
        <row r="2242">
          <cell r="A2242">
            <v>102.02000000000001</v>
          </cell>
          <cell r="B2242" t="str">
            <v>Hormigón 1:3:5 en cámaras +10% desp.</v>
          </cell>
          <cell r="C2242">
            <v>4.5999999999999999E-2</v>
          </cell>
          <cell r="D2242" t="str">
            <v>M3</v>
          </cell>
          <cell r="E2242">
            <v>4412.63</v>
          </cell>
          <cell r="F2242">
            <v>709.91</v>
          </cell>
          <cell r="G2242">
            <v>202.98</v>
          </cell>
          <cell r="H2242">
            <v>32.659999999999997</v>
          </cell>
        </row>
        <row r="2243">
          <cell r="A2243">
            <v>112.01</v>
          </cell>
          <cell r="B2243" t="str">
            <v>Mortero 1:3  en juntas + 30% desp.</v>
          </cell>
          <cell r="C2243">
            <v>3.1199999999999999E-2</v>
          </cell>
          <cell r="D2243" t="str">
            <v>M3</v>
          </cell>
          <cell r="E2243">
            <v>5393.06</v>
          </cell>
          <cell r="F2243">
            <v>911.44</v>
          </cell>
          <cell r="G2243">
            <v>168.26</v>
          </cell>
          <cell r="H2243">
            <v>28.44</v>
          </cell>
        </row>
        <row r="2244">
          <cell r="A2244" t="str">
            <v>AE001</v>
          </cell>
          <cell r="B2244" t="str">
            <v>Acero bastones 3/8" + 20% desp.</v>
          </cell>
          <cell r="C2244">
            <v>7.6499999999999999E-2</v>
          </cell>
          <cell r="D2244" t="str">
            <v>QQ</v>
          </cell>
          <cell r="E2244">
            <v>2796.6101694915255</v>
          </cell>
          <cell r="F2244">
            <v>503.38983050847457</v>
          </cell>
          <cell r="G2244">
            <v>213.94</v>
          </cell>
          <cell r="H2244">
            <v>38.51</v>
          </cell>
        </row>
        <row r="2245">
          <cell r="A2245" t="str">
            <v>AE016</v>
          </cell>
          <cell r="B2245" t="str">
            <v>Alambre Dulce No. 18 para amarrar bastones</v>
          </cell>
          <cell r="C2245">
            <v>0.153</v>
          </cell>
          <cell r="D2245" t="str">
            <v>LB</v>
          </cell>
          <cell r="E2245">
            <v>93.220338983050851</v>
          </cell>
          <cell r="F2245">
            <v>16.779661016949152</v>
          </cell>
          <cell r="G2245">
            <v>14.26</v>
          </cell>
          <cell r="H2245">
            <v>2.57</v>
          </cell>
        </row>
        <row r="2246">
          <cell r="A2246">
            <v>200.03999999999996</v>
          </cell>
          <cell r="B2246" t="str">
            <v>Mano de Obra</v>
          </cell>
          <cell r="C2246">
            <v>10</v>
          </cell>
          <cell r="D2246">
            <v>0</v>
          </cell>
          <cell r="E2246">
            <v>38.51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500.02</v>
          </cell>
          <cell r="B2247" t="str">
            <v>Colocación bloques y acero</v>
          </cell>
          <cell r="C2247">
            <v>13</v>
          </cell>
          <cell r="D2247" t="str">
            <v>UND</v>
          </cell>
          <cell r="E2247">
            <v>19.57</v>
          </cell>
          <cell r="F2247">
            <v>0</v>
          </cell>
          <cell r="G2247">
            <v>254.41</v>
          </cell>
          <cell r="H2247">
            <v>0</v>
          </cell>
        </row>
        <row r="2248">
          <cell r="A2248">
            <v>300.06999999999994</v>
          </cell>
          <cell r="B2248" t="str">
            <v>Total/UND</v>
          </cell>
          <cell r="C2248">
            <v>10</v>
          </cell>
          <cell r="D2248">
            <v>0</v>
          </cell>
          <cell r="E2248">
            <v>346.5</v>
          </cell>
          <cell r="F2248">
            <v>0</v>
          </cell>
          <cell r="G2248">
            <v>1316.56</v>
          </cell>
          <cell r="H2248">
            <v>185.47</v>
          </cell>
          <cell r="I2248">
            <v>1502.03</v>
          </cell>
        </row>
        <row r="2249">
          <cell r="A2249">
            <v>0</v>
          </cell>
          <cell r="B2249" t="str">
            <v>subida de materiales</v>
          </cell>
          <cell r="D2249">
            <v>0</v>
          </cell>
          <cell r="G2249">
            <v>0</v>
          </cell>
          <cell r="H2249">
            <v>0</v>
          </cell>
        </row>
        <row r="2250">
          <cell r="A2250">
            <v>113.09000000000005</v>
          </cell>
          <cell r="B2250" t="str">
            <v>BLOQUES HORMIGON DE 6" - 3/8" @ 0.60m BNP A CÁMARAS LLENAS</v>
          </cell>
          <cell r="C2250">
            <v>1</v>
          </cell>
          <cell r="D2250" t="str">
            <v>M2</v>
          </cell>
          <cell r="E2250">
            <v>0</v>
          </cell>
          <cell r="F2250">
            <v>0</v>
          </cell>
          <cell r="G2250">
            <v>1360.68</v>
          </cell>
          <cell r="H2250">
            <v>189.71</v>
          </cell>
          <cell r="I2250">
            <v>1550.39</v>
          </cell>
        </row>
        <row r="2251">
          <cell r="A2251">
            <v>0</v>
          </cell>
          <cell r="B2251" t="str">
            <v>Volumen Análisis</v>
          </cell>
          <cell r="C2251">
            <v>1</v>
          </cell>
          <cell r="D2251" t="str">
            <v>M2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A2252">
            <v>108.11000000000006</v>
          </cell>
          <cell r="B2252" t="str">
            <v>Materiales y Equipos</v>
          </cell>
          <cell r="C2252">
            <v>1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15651.920000000002</v>
          </cell>
        </row>
        <row r="2253">
          <cell r="A2253" t="str">
            <v>BLQH003</v>
          </cell>
          <cell r="B2253" t="str">
            <v>Bloques industrial de 6" x 8" x 16"</v>
          </cell>
          <cell r="C2253">
            <v>13</v>
          </cell>
          <cell r="D2253" t="str">
            <v>UND</v>
          </cell>
          <cell r="E2253">
            <v>35.593220338983052</v>
          </cell>
          <cell r="F2253">
            <v>6.406779661016949</v>
          </cell>
          <cell r="G2253">
            <v>462.71</v>
          </cell>
          <cell r="H2253">
            <v>83.29</v>
          </cell>
          <cell r="I2253">
            <v>0</v>
          </cell>
        </row>
        <row r="2254">
          <cell r="A2254">
            <v>102.02000000000001</v>
          </cell>
          <cell r="B2254" t="str">
            <v>Hormigón 1:3:5 en cámaras +10% desp.</v>
          </cell>
          <cell r="C2254">
            <v>8.9800000000000005E-2</v>
          </cell>
          <cell r="D2254" t="str">
            <v>M3</v>
          </cell>
          <cell r="E2254">
            <v>4412.63</v>
          </cell>
          <cell r="F2254">
            <v>709.91</v>
          </cell>
          <cell r="G2254">
            <v>396.25</v>
          </cell>
          <cell r="H2254">
            <v>63.75</v>
          </cell>
        </row>
        <row r="2255">
          <cell r="A2255">
            <v>112.01</v>
          </cell>
          <cell r="B2255" t="str">
            <v>Mortero 1:3  en juntas + 30% desp.</v>
          </cell>
          <cell r="C2255">
            <v>3.1199999999999999E-2</v>
          </cell>
          <cell r="D2255" t="str">
            <v>M3</v>
          </cell>
          <cell r="E2255">
            <v>5393.06</v>
          </cell>
          <cell r="F2255">
            <v>911.44</v>
          </cell>
          <cell r="G2255">
            <v>168.26</v>
          </cell>
          <cell r="H2255">
            <v>28.44</v>
          </cell>
        </row>
        <row r="2256">
          <cell r="A2256" t="str">
            <v>AE001</v>
          </cell>
          <cell r="B2256" t="str">
            <v>Acero bastones 3/8" + 20% desp.</v>
          </cell>
          <cell r="C2256">
            <v>2.6500000000000003E-2</v>
          </cell>
          <cell r="D2256" t="str">
            <v>QQ</v>
          </cell>
          <cell r="E2256">
            <v>2796.6101694915255</v>
          </cell>
          <cell r="F2256">
            <v>503.38983050847457</v>
          </cell>
          <cell r="G2256">
            <v>74.11</v>
          </cell>
          <cell r="H2256">
            <v>13.34</v>
          </cell>
        </row>
        <row r="2257">
          <cell r="A2257" t="str">
            <v>AE016</v>
          </cell>
          <cell r="B2257" t="str">
            <v>Alambre Dulce No. 18 para amarrar bastones</v>
          </cell>
          <cell r="C2257">
            <v>5.3000000000000005E-2</v>
          </cell>
          <cell r="D2257" t="str">
            <v>LB</v>
          </cell>
          <cell r="E2257">
            <v>93.220338983050851</v>
          </cell>
          <cell r="F2257">
            <v>16.779661016949152</v>
          </cell>
          <cell r="G2257">
            <v>4.9400000000000004</v>
          </cell>
          <cell r="H2257">
            <v>0.89</v>
          </cell>
        </row>
        <row r="2258">
          <cell r="A2258">
            <v>113.01</v>
          </cell>
          <cell r="B2258" t="str">
            <v>Andamios</v>
          </cell>
          <cell r="C2258">
            <v>0</v>
          </cell>
          <cell r="D2258" t="str">
            <v>M2</v>
          </cell>
          <cell r="E2258">
            <v>41.69</v>
          </cell>
          <cell r="F2258">
            <v>1.86</v>
          </cell>
          <cell r="G2258">
            <v>0</v>
          </cell>
          <cell r="H2258">
            <v>0</v>
          </cell>
        </row>
        <row r="2259">
          <cell r="A2259">
            <v>0</v>
          </cell>
          <cell r="B2259" t="str">
            <v>Mano de Obra</v>
          </cell>
          <cell r="D2259">
            <v>0</v>
          </cell>
          <cell r="G2259">
            <v>0</v>
          </cell>
          <cell r="H2259">
            <v>0</v>
          </cell>
        </row>
        <row r="2260">
          <cell r="A2260">
            <v>500.02</v>
          </cell>
          <cell r="B2260" t="str">
            <v>Colocación bloques y acero</v>
          </cell>
          <cell r="C2260">
            <v>13</v>
          </cell>
          <cell r="D2260" t="str">
            <v>UND</v>
          </cell>
          <cell r="E2260">
            <v>19.57</v>
          </cell>
          <cell r="F2260">
            <v>0</v>
          </cell>
          <cell r="G2260">
            <v>254.41</v>
          </cell>
          <cell r="H2260">
            <v>0</v>
          </cell>
        </row>
        <row r="2261">
          <cell r="A2261">
            <v>300.12999999999988</v>
          </cell>
          <cell r="B2261" t="str">
            <v>Total/UND</v>
          </cell>
          <cell r="C2261">
            <v>8.3333333333333339</v>
          </cell>
          <cell r="D2261">
            <v>0</v>
          </cell>
          <cell r="E2261">
            <v>357</v>
          </cell>
          <cell r="F2261">
            <v>0</v>
          </cell>
          <cell r="G2261">
            <v>1360.68</v>
          </cell>
          <cell r="H2261">
            <v>189.71</v>
          </cell>
          <cell r="I2261">
            <v>1550.39</v>
          </cell>
        </row>
        <row r="2262">
          <cell r="A2262">
            <v>0</v>
          </cell>
          <cell r="B2262" t="str">
            <v>Total/UND</v>
          </cell>
          <cell r="D2262">
            <v>0</v>
          </cell>
          <cell r="G2262">
            <v>0</v>
          </cell>
          <cell r="H2262">
            <v>0</v>
          </cell>
          <cell r="I2262">
            <v>15651.920000000002</v>
          </cell>
        </row>
        <row r="2263">
          <cell r="A2263" t="str">
            <v>FUN-047</v>
          </cell>
          <cell r="B2263" t="str">
            <v xml:space="preserve">MURO DE BLOCK 8", Ø3/8@0.0.40M, SNP </v>
          </cell>
          <cell r="C2263">
            <v>1</v>
          </cell>
          <cell r="D2263" t="str">
            <v>M2</v>
          </cell>
          <cell r="E2263">
            <v>0</v>
          </cell>
          <cell r="F2263">
            <v>0</v>
          </cell>
          <cell r="G2263">
            <v>1438.02</v>
          </cell>
          <cell r="H2263">
            <v>196.76000000000002</v>
          </cell>
          <cell r="I2263">
            <v>1634.78</v>
          </cell>
        </row>
        <row r="2264">
          <cell r="A2264">
            <v>0</v>
          </cell>
          <cell r="B2264" t="str">
            <v>Volumen Análisis</v>
          </cell>
          <cell r="C2264">
            <v>1</v>
          </cell>
          <cell r="D2264" t="str">
            <v>M2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0</v>
          </cell>
          <cell r="B2265" t="str">
            <v>Materiales y Equipos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 t="str">
            <v>BLQH004</v>
          </cell>
          <cell r="B2266" t="str">
            <v>Bloques industrial de 8" x 8" x 16"</v>
          </cell>
          <cell r="C2266">
            <v>13</v>
          </cell>
          <cell r="D2266" t="str">
            <v>UND</v>
          </cell>
          <cell r="E2266">
            <v>48.305084745762713</v>
          </cell>
          <cell r="F2266">
            <v>8.6949152542372872</v>
          </cell>
          <cell r="G2266">
            <v>627.97</v>
          </cell>
          <cell r="H2266">
            <v>113.03</v>
          </cell>
          <cell r="I2266">
            <v>0</v>
          </cell>
        </row>
        <row r="2267">
          <cell r="A2267">
            <v>102.02000000000001</v>
          </cell>
          <cell r="B2267" t="str">
            <v>Hormigón 1:3:5 en cámaras +10% desp.</v>
          </cell>
          <cell r="C2267">
            <v>4.5760000000000009E-2</v>
          </cell>
          <cell r="D2267" t="str">
            <v>M3</v>
          </cell>
          <cell r="E2267">
            <v>4412.63</v>
          </cell>
          <cell r="F2267">
            <v>709.91</v>
          </cell>
          <cell r="G2267">
            <v>201.92</v>
          </cell>
          <cell r="H2267">
            <v>32.49</v>
          </cell>
          <cell r="I2267">
            <v>0</v>
          </cell>
        </row>
        <row r="2268">
          <cell r="A2268">
            <v>112.01</v>
          </cell>
          <cell r="B2268" t="str">
            <v>Mortero 1:3  en juntas + 30% desp.</v>
          </cell>
          <cell r="C2268">
            <v>3.1199999999999999E-2</v>
          </cell>
          <cell r="D2268" t="str">
            <v>M3</v>
          </cell>
          <cell r="E2268">
            <v>5393.06</v>
          </cell>
          <cell r="F2268">
            <v>911.44</v>
          </cell>
          <cell r="G2268">
            <v>168.26</v>
          </cell>
          <cell r="H2268">
            <v>28.44</v>
          </cell>
          <cell r="I2268">
            <v>30264.61</v>
          </cell>
        </row>
        <row r="2269">
          <cell r="A2269" t="str">
            <v>AE001</v>
          </cell>
          <cell r="B2269" t="str">
            <v>Acero Estruc. Grado 40-60, 3/8" x 20 a 30 pies</v>
          </cell>
          <cell r="C2269">
            <v>3.9E-2</v>
          </cell>
          <cell r="D2269" t="str">
            <v>QQ</v>
          </cell>
          <cell r="E2269">
            <v>2796.6101694915255</v>
          </cell>
          <cell r="F2269">
            <v>503.38983050847457</v>
          </cell>
          <cell r="G2269">
            <v>109.07</v>
          </cell>
          <cell r="H2269">
            <v>19.63</v>
          </cell>
          <cell r="I2269">
            <v>0</v>
          </cell>
        </row>
        <row r="2270">
          <cell r="A2270" t="str">
            <v>AE016</v>
          </cell>
          <cell r="B2270" t="str">
            <v>Alambre Galvanizado Calibre 18 (Varillas)</v>
          </cell>
          <cell r="C2270">
            <v>7.8E-2</v>
          </cell>
          <cell r="D2270" t="str">
            <v>LB</v>
          </cell>
          <cell r="E2270">
            <v>93.220338983050851</v>
          </cell>
          <cell r="F2270">
            <v>16.779661016949152</v>
          </cell>
          <cell r="G2270">
            <v>7.27</v>
          </cell>
          <cell r="H2270">
            <v>1.31</v>
          </cell>
          <cell r="I2270">
            <v>0</v>
          </cell>
        </row>
        <row r="2271">
          <cell r="A2271">
            <v>113.01</v>
          </cell>
          <cell r="B2271" t="str">
            <v>Andamios</v>
          </cell>
          <cell r="C2271">
            <v>1</v>
          </cell>
          <cell r="D2271" t="str">
            <v>M2</v>
          </cell>
          <cell r="E2271">
            <v>41.69</v>
          </cell>
          <cell r="F2271">
            <v>1.86</v>
          </cell>
          <cell r="G2271">
            <v>41.69</v>
          </cell>
          <cell r="H2271">
            <v>1.86</v>
          </cell>
        </row>
        <row r="2272">
          <cell r="A2272">
            <v>0</v>
          </cell>
          <cell r="B2272" t="str">
            <v>Mano de Obra</v>
          </cell>
          <cell r="C2272">
            <v>2.85</v>
          </cell>
          <cell r="D2272">
            <v>0</v>
          </cell>
          <cell r="E2272">
            <v>2245.7600000000002</v>
          </cell>
          <cell r="F2272">
            <v>404.23680000000002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500.03</v>
          </cell>
          <cell r="B2273" t="str">
            <v>Colocación bloques y acero</v>
          </cell>
          <cell r="C2273">
            <v>13</v>
          </cell>
          <cell r="D2273" t="str">
            <v>UND</v>
          </cell>
          <cell r="E2273">
            <v>21.68</v>
          </cell>
          <cell r="F2273">
            <v>0</v>
          </cell>
          <cell r="G2273">
            <v>281.83999999999997</v>
          </cell>
          <cell r="H2273">
            <v>0</v>
          </cell>
        </row>
        <row r="2274">
          <cell r="B2274" t="str">
            <v>Total/UND</v>
          </cell>
          <cell r="C2274">
            <v>5.7</v>
          </cell>
          <cell r="D2274">
            <v>0</v>
          </cell>
          <cell r="E2274">
            <v>49.15</v>
          </cell>
          <cell r="F2274">
            <v>8.8469999999999995</v>
          </cell>
          <cell r="G2274">
            <v>1438.02</v>
          </cell>
          <cell r="H2274">
            <v>196.76000000000002</v>
          </cell>
          <cell r="I2274">
            <v>1634.78</v>
          </cell>
        </row>
        <row r="2275">
          <cell r="B2275" t="str">
            <v>Mano de Obra</v>
          </cell>
          <cell r="D2275">
            <v>0</v>
          </cell>
          <cell r="G2275">
            <v>0</v>
          </cell>
          <cell r="H2275">
            <v>0</v>
          </cell>
        </row>
        <row r="2276">
          <cell r="A2276" t="str">
            <v>FUN-046</v>
          </cell>
          <cell r="B2276" t="str">
            <v xml:space="preserve">MURO DE BLOCK 8", Ø3/8@0.40M, BNP </v>
          </cell>
          <cell r="C2276">
            <v>1</v>
          </cell>
          <cell r="D2276" t="str">
            <v>M2</v>
          </cell>
          <cell r="E2276">
            <v>0</v>
          </cell>
          <cell r="F2276">
            <v>0</v>
          </cell>
          <cell r="G2276">
            <v>1590.4899999999998</v>
          </cell>
          <cell r="H2276">
            <v>226.13</v>
          </cell>
          <cell r="I2276">
            <v>1816.62</v>
          </cell>
        </row>
        <row r="2277">
          <cell r="A2277">
            <v>0</v>
          </cell>
          <cell r="B2277" t="str">
            <v>Volumen Análisis</v>
          </cell>
          <cell r="C2277">
            <v>1</v>
          </cell>
          <cell r="D2277" t="str">
            <v>M2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</row>
        <row r="2278">
          <cell r="B2278" t="str">
            <v>Materiales y Equipos</v>
          </cell>
          <cell r="D2278">
            <v>0</v>
          </cell>
          <cell r="G2278">
            <v>0</v>
          </cell>
          <cell r="H2278">
            <v>0</v>
          </cell>
          <cell r="I2278">
            <v>30264.61</v>
          </cell>
        </row>
        <row r="2279">
          <cell r="A2279" t="str">
            <v>BLQH004</v>
          </cell>
          <cell r="B2279" t="str">
            <v>Bloques industrial de 8" x 8" x 16"</v>
          </cell>
          <cell r="C2279">
            <v>13</v>
          </cell>
          <cell r="D2279" t="str">
            <v>UND</v>
          </cell>
          <cell r="E2279">
            <v>48.305084745762713</v>
          </cell>
          <cell r="F2279">
            <v>8.6949152542372872</v>
          </cell>
          <cell r="G2279">
            <v>627.97</v>
          </cell>
          <cell r="H2279">
            <v>113.03</v>
          </cell>
        </row>
        <row r="2280">
          <cell r="A2280">
            <v>102.02000000000001</v>
          </cell>
          <cell r="B2280" t="str">
            <v>Hormigón 1:3:5 en cámaras +10% desp.</v>
          </cell>
          <cell r="C2280">
            <v>8.976000000000002E-2</v>
          </cell>
          <cell r="D2280" t="str">
            <v>M3</v>
          </cell>
          <cell r="E2280">
            <v>4412.63</v>
          </cell>
          <cell r="F2280">
            <v>709.91</v>
          </cell>
          <cell r="G2280">
            <v>396.08</v>
          </cell>
          <cell r="H2280">
            <v>63.72</v>
          </cell>
          <cell r="I2280">
            <v>0</v>
          </cell>
        </row>
        <row r="2281">
          <cell r="A2281">
            <v>112.01</v>
          </cell>
          <cell r="B2281" t="str">
            <v>Mortero 1:3  en juntas + 30% desp.</v>
          </cell>
          <cell r="C2281">
            <v>3.1199999999999999E-2</v>
          </cell>
          <cell r="D2281" t="str">
            <v>M3</v>
          </cell>
          <cell r="E2281">
            <v>5393.06</v>
          </cell>
          <cell r="F2281">
            <v>911.44</v>
          </cell>
          <cell r="G2281">
            <v>168.26</v>
          </cell>
          <cell r="H2281">
            <v>28.44</v>
          </cell>
          <cell r="I2281">
            <v>1043.652</v>
          </cell>
        </row>
        <row r="2282">
          <cell r="A2282" t="str">
            <v>AE001</v>
          </cell>
          <cell r="B2282" t="str">
            <v>Acero Estruc. Grado 40-60, 3/8" x 20 a 30 pies</v>
          </cell>
          <cell r="C2282">
            <v>3.9E-2</v>
          </cell>
          <cell r="D2282" t="str">
            <v>QQ</v>
          </cell>
          <cell r="E2282">
            <v>2796.6101694915255</v>
          </cell>
          <cell r="F2282">
            <v>503.38983050847457</v>
          </cell>
          <cell r="G2282">
            <v>109.07</v>
          </cell>
          <cell r="H2282">
            <v>19.63</v>
          </cell>
          <cell r="I2282">
            <v>0</v>
          </cell>
        </row>
        <row r="2283">
          <cell r="A2283" t="str">
            <v>AE016</v>
          </cell>
          <cell r="B2283" t="str">
            <v>Alambre Galvanizado Calibre 18 (Varillas)</v>
          </cell>
          <cell r="C2283">
            <v>7.8E-2</v>
          </cell>
          <cell r="D2283" t="str">
            <v>LB</v>
          </cell>
          <cell r="E2283">
            <v>93.220338983050851</v>
          </cell>
          <cell r="F2283">
            <v>16.779661016949152</v>
          </cell>
          <cell r="G2283">
            <v>7.27</v>
          </cell>
          <cell r="H2283">
            <v>1.31</v>
          </cell>
        </row>
        <row r="2284">
          <cell r="A2284" t="str">
            <v>AE005</v>
          </cell>
          <cell r="B2284" t="str">
            <v>Mano de Obra</v>
          </cell>
          <cell r="C2284">
            <v>10</v>
          </cell>
          <cell r="D2284">
            <v>0</v>
          </cell>
          <cell r="E2284">
            <v>173.76412429378533</v>
          </cell>
          <cell r="F2284">
            <v>31.277542372881356</v>
          </cell>
          <cell r="G2284">
            <v>0</v>
          </cell>
          <cell r="H2284">
            <v>0</v>
          </cell>
        </row>
        <row r="2285">
          <cell r="A2285">
            <v>500.03</v>
          </cell>
          <cell r="B2285" t="str">
            <v>Colocación bloques y acero</v>
          </cell>
          <cell r="C2285">
            <v>13</v>
          </cell>
          <cell r="D2285" t="str">
            <v>UND</v>
          </cell>
          <cell r="E2285">
            <v>21.68</v>
          </cell>
          <cell r="F2285">
            <v>0</v>
          </cell>
          <cell r="G2285">
            <v>281.83999999999997</v>
          </cell>
          <cell r="H2285">
            <v>0</v>
          </cell>
          <cell r="I2285">
            <v>0</v>
          </cell>
        </row>
        <row r="2286">
          <cell r="B2286" t="str">
            <v>Total/UND</v>
          </cell>
          <cell r="D2286">
            <v>0</v>
          </cell>
          <cell r="G2286">
            <v>1590.4899999999998</v>
          </cell>
          <cell r="H2286">
            <v>226.13</v>
          </cell>
          <cell r="I2286">
            <v>1816.62</v>
          </cell>
        </row>
        <row r="2287">
          <cell r="A2287">
            <v>200.03999999999996</v>
          </cell>
          <cell r="B2287" t="str">
            <v>Coloc. acero malla electrosoldada</v>
          </cell>
          <cell r="C2287">
            <v>10</v>
          </cell>
          <cell r="D2287" t="str">
            <v>M2</v>
          </cell>
          <cell r="E2287">
            <v>38.51</v>
          </cell>
          <cell r="F2287">
            <v>0</v>
          </cell>
          <cell r="G2287">
            <v>385.1</v>
          </cell>
          <cell r="H2287">
            <v>0</v>
          </cell>
        </row>
        <row r="2288">
          <cell r="A2288">
            <v>114</v>
          </cell>
          <cell r="B2288" t="str">
            <v>EMPAÑETES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</row>
        <row r="2289">
          <cell r="A2289">
            <v>114.01</v>
          </cell>
          <cell r="B2289" t="str">
            <v>ALQUILER ANDAMIOS METALICOS TECHO/VIGAS</v>
          </cell>
          <cell r="C2289">
            <v>1</v>
          </cell>
          <cell r="D2289" t="str">
            <v>M2</v>
          </cell>
          <cell r="E2289">
            <v>0</v>
          </cell>
          <cell r="F2289">
            <v>0</v>
          </cell>
          <cell r="G2289">
            <v>14976.030066666668</v>
          </cell>
          <cell r="H2289">
            <v>2671.9509999999996</v>
          </cell>
          <cell r="I2289">
            <v>17647.981066666667</v>
          </cell>
        </row>
        <row r="2290">
          <cell r="A2290">
            <v>0</v>
          </cell>
          <cell r="B2290" t="str">
            <v>Alquiler de andamios para techos/vigas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A2291">
            <v>0</v>
          </cell>
          <cell r="B2291" t="str">
            <v>Volumen Análisis</v>
          </cell>
          <cell r="C2291">
            <v>150</v>
          </cell>
          <cell r="D2291" t="str">
            <v>M2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A2292">
            <v>111.01</v>
          </cell>
          <cell r="B2292" t="str">
            <v>Materiales y Equipos</v>
          </cell>
          <cell r="C2292">
            <v>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1166.5960000000005</v>
          </cell>
        </row>
        <row r="2293">
          <cell r="A2293" t="str">
            <v>OTROS017</v>
          </cell>
          <cell r="B2293" t="str">
            <v>Marcos 5 pies x 5 pies</v>
          </cell>
          <cell r="C2293">
            <v>12</v>
          </cell>
          <cell r="D2293" t="str">
            <v>UND</v>
          </cell>
          <cell r="E2293">
            <v>185000</v>
          </cell>
          <cell r="F2293">
            <v>33300</v>
          </cell>
          <cell r="G2293">
            <v>2220000</v>
          </cell>
          <cell r="H2293">
            <v>399600</v>
          </cell>
          <cell r="I2293">
            <v>0</v>
          </cell>
        </row>
        <row r="2294">
          <cell r="A2294" t="str">
            <v>OTROS019</v>
          </cell>
          <cell r="B2294" t="str">
            <v>Crucetas de 1.80m</v>
          </cell>
          <cell r="C2294">
            <v>12</v>
          </cell>
          <cell r="D2294" t="str">
            <v>UND</v>
          </cell>
          <cell r="E2294">
            <v>161.0169491525424</v>
          </cell>
          <cell r="F2294">
            <v>28.98305084745763</v>
          </cell>
          <cell r="G2294">
            <v>1932.2</v>
          </cell>
          <cell r="H2294">
            <v>347.8</v>
          </cell>
          <cell r="I2294">
            <v>0</v>
          </cell>
        </row>
        <row r="2295">
          <cell r="A2295" t="str">
            <v>OTROS020</v>
          </cell>
          <cell r="B2295" t="str">
            <v>Acoples y springs</v>
          </cell>
          <cell r="C2295">
            <v>12</v>
          </cell>
          <cell r="D2295" t="str">
            <v>UND</v>
          </cell>
          <cell r="E2295">
            <v>63.559322033898312</v>
          </cell>
          <cell r="F2295">
            <v>11.440677966101696</v>
          </cell>
          <cell r="G2295">
            <v>762.71</v>
          </cell>
          <cell r="H2295">
            <v>137.29</v>
          </cell>
        </row>
        <row r="2296">
          <cell r="A2296" t="str">
            <v>OTROS021</v>
          </cell>
          <cell r="B2296" t="str">
            <v>Plataformas de 1.80m</v>
          </cell>
          <cell r="C2296">
            <v>10</v>
          </cell>
          <cell r="D2296" t="str">
            <v>UND</v>
          </cell>
          <cell r="E2296">
            <v>21.186440677966104</v>
          </cell>
          <cell r="F2296">
            <v>3.8135593220338984</v>
          </cell>
          <cell r="G2296">
            <v>211.86</v>
          </cell>
          <cell r="H2296">
            <v>38.14</v>
          </cell>
        </row>
        <row r="2297">
          <cell r="A2297" t="str">
            <v>OTROS022</v>
          </cell>
          <cell r="B2297" t="str">
            <v>Bases niveladoras</v>
          </cell>
          <cell r="C2297">
            <v>24</v>
          </cell>
          <cell r="D2297" t="str">
            <v>UND</v>
          </cell>
          <cell r="E2297">
            <v>154.95762711864407</v>
          </cell>
          <cell r="F2297">
            <v>27.892372881355932</v>
          </cell>
          <cell r="G2297">
            <v>3718.98</v>
          </cell>
          <cell r="H2297">
            <v>669.42</v>
          </cell>
        </row>
        <row r="2298">
          <cell r="A2298" t="str">
            <v>TRANSP0015</v>
          </cell>
          <cell r="B2298" t="str">
            <v>Tranporte Almacén-Obra-Almacén</v>
          </cell>
          <cell r="C2298">
            <v>2</v>
          </cell>
          <cell r="D2298" t="str">
            <v>UND</v>
          </cell>
          <cell r="E2298">
            <v>2966.1016949152545</v>
          </cell>
          <cell r="F2298">
            <v>0</v>
          </cell>
          <cell r="G2298">
            <v>5932.2</v>
          </cell>
          <cell r="H2298">
            <v>0</v>
          </cell>
          <cell r="I2298">
            <v>0</v>
          </cell>
        </row>
        <row r="2299">
          <cell r="B2299" t="str">
            <v>Mano de Obra</v>
          </cell>
          <cell r="D2299">
            <v>0</v>
          </cell>
          <cell r="G2299">
            <v>0</v>
          </cell>
          <cell r="H2299">
            <v>0</v>
          </cell>
        </row>
        <row r="2300">
          <cell r="A2300">
            <v>600.01</v>
          </cell>
          <cell r="B2300" t="str">
            <v>Montura y desmonte de andamios metálicos</v>
          </cell>
          <cell r="C2300">
            <v>150</v>
          </cell>
          <cell r="D2300" t="str">
            <v>M2</v>
          </cell>
          <cell r="E2300">
            <v>92.310400000000016</v>
          </cell>
          <cell r="F2300">
            <v>0</v>
          </cell>
          <cell r="G2300">
            <v>13846.56</v>
          </cell>
          <cell r="H2300">
            <v>0</v>
          </cell>
        </row>
        <row r="2301">
          <cell r="A2301">
            <v>200.03999999999996</v>
          </cell>
          <cell r="B2301" t="str">
            <v>Total/UND</v>
          </cell>
          <cell r="C2301">
            <v>10</v>
          </cell>
          <cell r="D2301">
            <v>0</v>
          </cell>
          <cell r="E2301">
            <v>38.51</v>
          </cell>
          <cell r="F2301">
            <v>0</v>
          </cell>
          <cell r="G2301">
            <v>2246404.5100000002</v>
          </cell>
          <cell r="H2301">
            <v>400792.64999999997</v>
          </cell>
          <cell r="I2301">
            <v>2647197.16</v>
          </cell>
        </row>
        <row r="2302">
          <cell r="A2302">
            <v>1600.02</v>
          </cell>
          <cell r="B2302" t="str">
            <v>Mano de obra frotado</v>
          </cell>
          <cell r="C2302">
            <v>10</v>
          </cell>
          <cell r="D2302">
            <v>0</v>
          </cell>
          <cell r="E2302">
            <v>131.09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114.02000000000001</v>
          </cell>
          <cell r="B2303" t="str">
            <v>FRAGUACHE CON LLANA</v>
          </cell>
          <cell r="C2303">
            <v>1</v>
          </cell>
          <cell r="D2303" t="str">
            <v>M2</v>
          </cell>
          <cell r="E2303">
            <v>0</v>
          </cell>
          <cell r="F2303">
            <v>0</v>
          </cell>
          <cell r="G2303">
            <v>68.08</v>
          </cell>
          <cell r="H2303">
            <v>5.39</v>
          </cell>
          <cell r="I2303">
            <v>73.47</v>
          </cell>
        </row>
        <row r="2304">
          <cell r="A2304">
            <v>0</v>
          </cell>
          <cell r="B2304" t="str">
            <v>Volumen Análisis</v>
          </cell>
          <cell r="C2304">
            <v>1</v>
          </cell>
          <cell r="D2304" t="str">
            <v>M2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A2305">
            <v>111.02000000000001</v>
          </cell>
          <cell r="B2305" t="str">
            <v>Materiales y Equipos</v>
          </cell>
          <cell r="C2305">
            <v>1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14303.04</v>
          </cell>
        </row>
        <row r="2306">
          <cell r="A2306">
            <v>112.03000000000002</v>
          </cell>
          <cell r="B2306" t="str">
            <v>Mortero 1:4 de empañete 1.50mm + 50% desp.</v>
          </cell>
          <cell r="C2306">
            <v>2.3E-3</v>
          </cell>
          <cell r="D2306" t="str">
            <v>M3</v>
          </cell>
          <cell r="E2306">
            <v>5992.58</v>
          </cell>
          <cell r="F2306">
            <v>1019.36</v>
          </cell>
          <cell r="G2306">
            <v>13.78</v>
          </cell>
          <cell r="H2306">
            <v>2.34</v>
          </cell>
          <cell r="I2306">
            <v>1430.3040000000001</v>
          </cell>
        </row>
        <row r="2307">
          <cell r="A2307" t="str">
            <v>CARP001</v>
          </cell>
          <cell r="B2307" t="str">
            <v>Regla madera americana cepillada 1"x4" / 20 usos</v>
          </cell>
          <cell r="C2307">
            <v>0.16669999999999999</v>
          </cell>
          <cell r="D2307" t="str">
            <v>PT</v>
          </cell>
          <cell r="E2307">
            <v>101.69491525423729</v>
          </cell>
          <cell r="F2307">
            <v>18.305084745762709</v>
          </cell>
          <cell r="G2307">
            <v>16.95</v>
          </cell>
          <cell r="H2307">
            <v>3.05</v>
          </cell>
          <cell r="I2307">
            <v>0</v>
          </cell>
        </row>
        <row r="2308">
          <cell r="A2308">
            <v>0</v>
          </cell>
          <cell r="B2308" t="str">
            <v>Mano de Obra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A2309">
            <v>600.02</v>
          </cell>
          <cell r="B2309" t="str">
            <v>Mano de obra fraguache</v>
          </cell>
          <cell r="C2309">
            <v>1</v>
          </cell>
          <cell r="D2309" t="str">
            <v>M2</v>
          </cell>
          <cell r="E2309">
            <v>37.35</v>
          </cell>
          <cell r="F2309">
            <v>0</v>
          </cell>
          <cell r="G2309">
            <v>37.35</v>
          </cell>
          <cell r="H2309">
            <v>0</v>
          </cell>
        </row>
        <row r="2310">
          <cell r="A2310" t="str">
            <v>AE005</v>
          </cell>
          <cell r="B2310" t="str">
            <v>Total/UND</v>
          </cell>
          <cell r="C2310">
            <v>0.11</v>
          </cell>
          <cell r="D2310">
            <v>0</v>
          </cell>
          <cell r="E2310">
            <v>16681.355932203391</v>
          </cell>
          <cell r="F2310">
            <v>3002.6440677966102</v>
          </cell>
          <cell r="G2310">
            <v>68.08</v>
          </cell>
          <cell r="H2310">
            <v>5.39</v>
          </cell>
          <cell r="I2310">
            <v>73.47</v>
          </cell>
        </row>
        <row r="2311">
          <cell r="A2311" t="str">
            <v>HI002</v>
          </cell>
          <cell r="B2311" t="str">
            <v>Hormigón 210 Kg/cm2 (incluye bomba y colocación)</v>
          </cell>
          <cell r="C2311">
            <v>1.1000000000000001</v>
          </cell>
          <cell r="D2311">
            <v>0</v>
          </cell>
          <cell r="E2311">
            <v>5652.5423728813566</v>
          </cell>
          <cell r="F2311">
            <v>1017.4576271186442</v>
          </cell>
          <cell r="G2311">
            <v>0</v>
          </cell>
          <cell r="H2311">
            <v>0</v>
          </cell>
        </row>
        <row r="2312">
          <cell r="A2312">
            <v>114.03000000000002</v>
          </cell>
          <cell r="B2312" t="str">
            <v>FRAGUACHE CON LLANA</v>
          </cell>
          <cell r="C2312">
            <v>1</v>
          </cell>
          <cell r="D2312" t="str">
            <v>M2</v>
          </cell>
          <cell r="E2312">
            <v>0</v>
          </cell>
          <cell r="F2312">
            <v>0</v>
          </cell>
          <cell r="G2312">
            <v>69</v>
          </cell>
          <cell r="H2312">
            <v>5.39</v>
          </cell>
          <cell r="I2312">
            <v>74.39</v>
          </cell>
        </row>
        <row r="2313">
          <cell r="A2313">
            <v>0</v>
          </cell>
          <cell r="B2313" t="str">
            <v>Volumen Análisis</v>
          </cell>
          <cell r="C2313">
            <v>1</v>
          </cell>
          <cell r="D2313" t="str">
            <v>M2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 t="str">
            <v>O05AY</v>
          </cell>
          <cell r="B2314" t="str">
            <v>Materiales y Equipos</v>
          </cell>
          <cell r="C2314">
            <v>0.1</v>
          </cell>
          <cell r="D2314">
            <v>0</v>
          </cell>
          <cell r="E2314">
            <v>847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112.03000000000002</v>
          </cell>
          <cell r="B2315" t="str">
            <v>Mortero 1:4 de empañete 1.50mm + 50% desp.</v>
          </cell>
          <cell r="C2315">
            <v>2.3E-3</v>
          </cell>
          <cell r="D2315" t="str">
            <v>M3</v>
          </cell>
          <cell r="E2315">
            <v>5992.58</v>
          </cell>
          <cell r="F2315">
            <v>1019.36</v>
          </cell>
          <cell r="G2315">
            <v>13.78</v>
          </cell>
          <cell r="H2315">
            <v>2.34</v>
          </cell>
        </row>
        <row r="2316">
          <cell r="A2316" t="str">
            <v>CARP001</v>
          </cell>
          <cell r="B2316" t="str">
            <v>Regla madera americana cepillada 1"x4" / 20 usos</v>
          </cell>
          <cell r="C2316">
            <v>0.16669999999999999</v>
          </cell>
          <cell r="D2316" t="str">
            <v>PT</v>
          </cell>
          <cell r="E2316">
            <v>101.69491525423729</v>
          </cell>
          <cell r="F2316">
            <v>18.305084745762709</v>
          </cell>
          <cell r="G2316">
            <v>16.95</v>
          </cell>
          <cell r="H2316">
            <v>3.05</v>
          </cell>
        </row>
        <row r="2317">
          <cell r="A2317">
            <v>0</v>
          </cell>
          <cell r="B2317" t="str">
            <v>Mano de Obra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600.02</v>
          </cell>
          <cell r="B2318" t="str">
            <v>Mano de obra fraguache</v>
          </cell>
          <cell r="C2318">
            <v>1</v>
          </cell>
          <cell r="D2318" t="str">
            <v>M2</v>
          </cell>
          <cell r="E2318">
            <v>37.35</v>
          </cell>
          <cell r="F2318">
            <v>0</v>
          </cell>
          <cell r="G2318">
            <v>37.35</v>
          </cell>
          <cell r="H2318">
            <v>0</v>
          </cell>
        </row>
        <row r="2319">
          <cell r="B2319" t="str">
            <v>SUBIDA MATERIAL</v>
          </cell>
          <cell r="C2319">
            <v>1</v>
          </cell>
          <cell r="D2319" t="str">
            <v>P.A</v>
          </cell>
          <cell r="E2319">
            <v>0.92189999999999983</v>
          </cell>
          <cell r="F2319">
            <v>0</v>
          </cell>
          <cell r="G2319">
            <v>0.92</v>
          </cell>
          <cell r="H2319">
            <v>0</v>
          </cell>
          <cell r="I2319">
            <v>14303.04</v>
          </cell>
        </row>
        <row r="2320">
          <cell r="B2320" t="str">
            <v>Total/UND</v>
          </cell>
          <cell r="D2320">
            <v>0</v>
          </cell>
          <cell r="G2320">
            <v>69</v>
          </cell>
          <cell r="H2320">
            <v>5.39</v>
          </cell>
          <cell r="I2320">
            <v>74.39</v>
          </cell>
        </row>
        <row r="2321">
          <cell r="A2321">
            <v>0</v>
          </cell>
          <cell r="B2321">
            <v>0</v>
          </cell>
          <cell r="C2321">
            <v>1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14218.34</v>
          </cell>
        </row>
        <row r="2322">
          <cell r="A2322">
            <v>114.04000000000002</v>
          </cell>
          <cell r="B2322" t="str">
            <v>EMPAÑETE MAESTREADO - INTERIOR</v>
          </cell>
          <cell r="C2322">
            <v>1</v>
          </cell>
          <cell r="D2322" t="str">
            <v>M2</v>
          </cell>
          <cell r="E2322">
            <v>0</v>
          </cell>
          <cell r="F2322">
            <v>0</v>
          </cell>
          <cell r="G2322">
            <v>346.98</v>
          </cell>
          <cell r="H2322">
            <v>27.23</v>
          </cell>
          <cell r="I2322">
            <v>374.21000000000004</v>
          </cell>
        </row>
        <row r="2323">
          <cell r="A2323">
            <v>0</v>
          </cell>
          <cell r="B2323" t="str">
            <v>Volumen Análisis</v>
          </cell>
          <cell r="C2323">
            <v>1</v>
          </cell>
          <cell r="D2323" t="str">
            <v>M2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0</v>
          </cell>
          <cell r="B2324" t="str">
            <v>Materiales y Equipos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112.03000000000002</v>
          </cell>
          <cell r="B2325" t="str">
            <v>Mortero 1:4 de empañete 1.75cm + 25% desp.</v>
          </cell>
          <cell r="C2325">
            <v>2.1899999999999999E-2</v>
          </cell>
          <cell r="D2325" t="str">
            <v>M3</v>
          </cell>
          <cell r="E2325">
            <v>5992.58</v>
          </cell>
          <cell r="F2325">
            <v>1019.36</v>
          </cell>
          <cell r="G2325">
            <v>131.24</v>
          </cell>
          <cell r="H2325">
            <v>22.32</v>
          </cell>
        </row>
        <row r="2326">
          <cell r="A2326" t="str">
            <v>CARP001</v>
          </cell>
          <cell r="B2326" t="str">
            <v>Regla madera americana cepillada 1"x4" / 20 usos</v>
          </cell>
          <cell r="C2326">
            <v>0.16669999999999999</v>
          </cell>
          <cell r="D2326" t="str">
            <v>PT</v>
          </cell>
          <cell r="E2326">
            <v>101.69491525423729</v>
          </cell>
          <cell r="F2326">
            <v>18.305084745762709</v>
          </cell>
          <cell r="G2326">
            <v>16.95</v>
          </cell>
          <cell r="H2326">
            <v>3.05</v>
          </cell>
        </row>
        <row r="2327">
          <cell r="A2327">
            <v>113.01</v>
          </cell>
          <cell r="B2327" t="str">
            <v>Andamios en madera</v>
          </cell>
          <cell r="C2327">
            <v>1</v>
          </cell>
          <cell r="D2327" t="str">
            <v>M2</v>
          </cell>
          <cell r="E2327">
            <v>41.69</v>
          </cell>
          <cell r="F2327">
            <v>1.86</v>
          </cell>
          <cell r="G2327">
            <v>41.69</v>
          </cell>
          <cell r="H2327">
            <v>1.86</v>
          </cell>
        </row>
        <row r="2328">
          <cell r="A2328" t="str">
            <v>AE016</v>
          </cell>
          <cell r="B2328" t="str">
            <v>Mano de Obra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</row>
        <row r="2329">
          <cell r="A2329">
            <v>600.08999999999992</v>
          </cell>
          <cell r="B2329" t="str">
            <v>Mano de obra empañete interior</v>
          </cell>
          <cell r="C2329">
            <v>1</v>
          </cell>
          <cell r="D2329" t="str">
            <v>M2</v>
          </cell>
          <cell r="E2329">
            <v>157.1</v>
          </cell>
          <cell r="F2329">
            <v>0</v>
          </cell>
          <cell r="G2329">
            <v>157.1</v>
          </cell>
          <cell r="H2329">
            <v>0</v>
          </cell>
        </row>
        <row r="2330">
          <cell r="A2330">
            <v>200.03999999999996</v>
          </cell>
          <cell r="B2330" t="str">
            <v>Total/UND</v>
          </cell>
          <cell r="C2330">
            <v>10</v>
          </cell>
          <cell r="D2330">
            <v>0</v>
          </cell>
          <cell r="E2330">
            <v>38.51</v>
          </cell>
          <cell r="F2330">
            <v>0</v>
          </cell>
          <cell r="G2330">
            <v>346.98</v>
          </cell>
          <cell r="H2330">
            <v>27.23</v>
          </cell>
          <cell r="I2330">
            <v>374.21000000000004</v>
          </cell>
        </row>
        <row r="2331">
          <cell r="A2331">
            <v>1600.02</v>
          </cell>
          <cell r="B2331" t="str">
            <v>Pulido con helicóptero</v>
          </cell>
          <cell r="C2331">
            <v>10</v>
          </cell>
          <cell r="D2331">
            <v>0</v>
          </cell>
          <cell r="E2331">
            <v>185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114.05000000000003</v>
          </cell>
          <cell r="B2332" t="str">
            <v>EMPAÑETE MAESTREADO - EXTERIOR</v>
          </cell>
          <cell r="C2332">
            <v>1</v>
          </cell>
          <cell r="D2332" t="str">
            <v>M2</v>
          </cell>
          <cell r="E2332">
            <v>0</v>
          </cell>
          <cell r="F2332">
            <v>0</v>
          </cell>
          <cell r="G2332">
            <v>408.4</v>
          </cell>
          <cell r="H2332">
            <v>30.39</v>
          </cell>
          <cell r="I2332">
            <v>438.78999999999996</v>
          </cell>
        </row>
        <row r="2333">
          <cell r="A2333">
            <v>0</v>
          </cell>
          <cell r="B2333" t="str">
            <v>Volumen Análisis</v>
          </cell>
          <cell r="C2333">
            <v>1</v>
          </cell>
          <cell r="D2333" t="str">
            <v>M2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A2334">
            <v>0</v>
          </cell>
          <cell r="B2334" t="str">
            <v>Materiales y Equipos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A2335">
            <v>112.03000000000002</v>
          </cell>
          <cell r="B2335" t="str">
            <v>Mortero 1:4 de empañete 2.00cm + 25% desp.</v>
          </cell>
          <cell r="C2335">
            <v>2.5000000000000001E-2</v>
          </cell>
          <cell r="D2335" t="str">
            <v>M3</v>
          </cell>
          <cell r="E2335">
            <v>5992.58</v>
          </cell>
          <cell r="F2335">
            <v>1019.36</v>
          </cell>
          <cell r="G2335">
            <v>149.81</v>
          </cell>
          <cell r="H2335">
            <v>25.48</v>
          </cell>
        </row>
        <row r="2336">
          <cell r="A2336" t="str">
            <v>CARP001</v>
          </cell>
          <cell r="B2336" t="str">
            <v>Regla madera americana cepillada 1"x4" / 20 usos</v>
          </cell>
          <cell r="C2336">
            <v>0.16669999999999999</v>
          </cell>
          <cell r="D2336" t="str">
            <v>PT</v>
          </cell>
          <cell r="E2336">
            <v>101.69491525423729</v>
          </cell>
          <cell r="F2336">
            <v>18.305084745762709</v>
          </cell>
          <cell r="G2336">
            <v>16.95</v>
          </cell>
          <cell r="H2336">
            <v>3.05</v>
          </cell>
          <cell r="I2336">
            <v>10261.240000000002</v>
          </cell>
        </row>
        <row r="2337">
          <cell r="A2337">
            <v>113.01</v>
          </cell>
          <cell r="B2337" t="str">
            <v>Andamios en madera</v>
          </cell>
          <cell r="C2337">
            <v>1</v>
          </cell>
          <cell r="D2337" t="str">
            <v>M2</v>
          </cell>
          <cell r="E2337">
            <v>41.69</v>
          </cell>
          <cell r="F2337">
            <v>1.86</v>
          </cell>
          <cell r="G2337">
            <v>41.69</v>
          </cell>
          <cell r="H2337">
            <v>1.86</v>
          </cell>
          <cell r="I2337">
            <v>0</v>
          </cell>
        </row>
        <row r="2338">
          <cell r="A2338">
            <v>0</v>
          </cell>
          <cell r="B2338" t="str">
            <v>Mano de Obra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</row>
        <row r="2339">
          <cell r="A2339">
            <v>600.09999999999991</v>
          </cell>
          <cell r="B2339" t="str">
            <v>Mano de obra empañete exterior</v>
          </cell>
          <cell r="C2339">
            <v>1</v>
          </cell>
          <cell r="D2339" t="str">
            <v>M2</v>
          </cell>
          <cell r="E2339">
            <v>199.95</v>
          </cell>
          <cell r="F2339">
            <v>0</v>
          </cell>
          <cell r="G2339">
            <v>199.95</v>
          </cell>
          <cell r="H2339">
            <v>0</v>
          </cell>
          <cell r="I2339">
            <v>0</v>
          </cell>
        </row>
        <row r="2340">
          <cell r="B2340" t="str">
            <v>Total/UND</v>
          </cell>
          <cell r="D2340">
            <v>0</v>
          </cell>
          <cell r="E2340">
            <v>0</v>
          </cell>
          <cell r="F2340">
            <v>0</v>
          </cell>
          <cell r="G2340">
            <v>408.4</v>
          </cell>
          <cell r="H2340">
            <v>30.39</v>
          </cell>
          <cell r="I2340">
            <v>438.78999999999996</v>
          </cell>
        </row>
        <row r="2341">
          <cell r="A2341" t="str">
            <v>AE005</v>
          </cell>
          <cell r="B2341" t="str">
            <v>Malla Electrosoldada D2.3 10x10mm + 10% desp.</v>
          </cell>
          <cell r="C2341">
            <v>6.9000000000000006E-2</v>
          </cell>
          <cell r="D2341">
            <v>0</v>
          </cell>
          <cell r="E2341">
            <v>16681.355932203391</v>
          </cell>
          <cell r="F2341">
            <v>3002.6440677966102</v>
          </cell>
          <cell r="G2341">
            <v>0</v>
          </cell>
          <cell r="H2341">
            <v>0</v>
          </cell>
        </row>
        <row r="2342">
          <cell r="A2342">
            <v>114.06000000000003</v>
          </cell>
          <cell r="B2342" t="str">
            <v>EMPAÑETE PULIDO</v>
          </cell>
          <cell r="C2342">
            <v>1</v>
          </cell>
          <cell r="D2342" t="str">
            <v>M2</v>
          </cell>
          <cell r="E2342">
            <v>0</v>
          </cell>
          <cell r="F2342">
            <v>0</v>
          </cell>
          <cell r="G2342">
            <v>379.41999999999996</v>
          </cell>
          <cell r="H2342">
            <v>30.46</v>
          </cell>
          <cell r="I2342">
            <v>409.87999999999994</v>
          </cell>
        </row>
        <row r="2343">
          <cell r="A2343">
            <v>0</v>
          </cell>
          <cell r="B2343" t="str">
            <v>Volumen Análisis</v>
          </cell>
          <cell r="C2343">
            <v>1</v>
          </cell>
          <cell r="D2343" t="str">
            <v>M2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</row>
        <row r="2344">
          <cell r="B2344" t="str">
            <v>Materiales y Equipos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112.03000000000002</v>
          </cell>
          <cell r="B2345" t="str">
            <v>Mortero 1:4 de empañete 1.75cm + 25% desp.</v>
          </cell>
          <cell r="C2345">
            <v>2.1899999999999999E-2</v>
          </cell>
          <cell r="D2345" t="str">
            <v>M3</v>
          </cell>
          <cell r="E2345">
            <v>5992.58</v>
          </cell>
          <cell r="F2345">
            <v>1019.36</v>
          </cell>
          <cell r="G2345">
            <v>131.24</v>
          </cell>
          <cell r="H2345">
            <v>22.32</v>
          </cell>
        </row>
        <row r="2346">
          <cell r="A2346" t="str">
            <v>CARP001</v>
          </cell>
          <cell r="B2346" t="str">
            <v>Regla madera americana cepillada 1"x4" / 20 usos</v>
          </cell>
          <cell r="C2346">
            <v>0.16669999999999999</v>
          </cell>
          <cell r="D2346" t="str">
            <v>PT</v>
          </cell>
          <cell r="E2346">
            <v>101.69491525423729</v>
          </cell>
          <cell r="F2346">
            <v>18.305084745762709</v>
          </cell>
          <cell r="G2346">
            <v>16.95</v>
          </cell>
          <cell r="H2346">
            <v>3.05</v>
          </cell>
        </row>
        <row r="2347">
          <cell r="A2347">
            <v>113.01</v>
          </cell>
          <cell r="B2347" t="str">
            <v>Andamios en madera</v>
          </cell>
          <cell r="C2347">
            <v>1</v>
          </cell>
          <cell r="D2347" t="str">
            <v>M2</v>
          </cell>
          <cell r="E2347">
            <v>41.69</v>
          </cell>
          <cell r="F2347">
            <v>1.86</v>
          </cell>
          <cell r="G2347">
            <v>41.69</v>
          </cell>
          <cell r="H2347">
            <v>1.86</v>
          </cell>
          <cell r="I2347">
            <v>10261.240000000002</v>
          </cell>
        </row>
        <row r="2348">
          <cell r="A2348" t="str">
            <v>CE003</v>
          </cell>
          <cell r="B2348" t="str">
            <v>Cemento en 2da capa pulida - 30% desp.</v>
          </cell>
          <cell r="C2348">
            <v>5.2999999999999999E-2</v>
          </cell>
          <cell r="D2348" t="str">
            <v>FDA</v>
          </cell>
          <cell r="E2348">
            <v>338.98305084745766</v>
          </cell>
          <cell r="F2348">
            <v>61.016949152542374</v>
          </cell>
          <cell r="G2348">
            <v>17.97</v>
          </cell>
          <cell r="H2348">
            <v>3.23</v>
          </cell>
        </row>
        <row r="2349">
          <cell r="A2349">
            <v>111.05000000000003</v>
          </cell>
          <cell r="B2349" t="str">
            <v>Mano de Obra</v>
          </cell>
          <cell r="C2349">
            <v>1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436.08849999999995</v>
          </cell>
        </row>
        <row r="2350">
          <cell r="A2350">
            <v>600.13999999999987</v>
          </cell>
          <cell r="B2350" t="str">
            <v>Mano de obra empañete pulido</v>
          </cell>
          <cell r="C2350">
            <v>1</v>
          </cell>
          <cell r="D2350" t="str">
            <v>M2</v>
          </cell>
          <cell r="E2350">
            <v>171.57</v>
          </cell>
          <cell r="F2350">
            <v>0</v>
          </cell>
          <cell r="G2350">
            <v>171.57</v>
          </cell>
          <cell r="H2350">
            <v>0</v>
          </cell>
          <cell r="I2350">
            <v>0</v>
          </cell>
        </row>
        <row r="2351">
          <cell r="A2351">
            <v>0</v>
          </cell>
          <cell r="B2351" t="str">
            <v>Total/UND</v>
          </cell>
          <cell r="C2351">
            <v>20</v>
          </cell>
          <cell r="D2351">
            <v>0</v>
          </cell>
          <cell r="E2351">
            <v>0</v>
          </cell>
          <cell r="F2351">
            <v>0</v>
          </cell>
          <cell r="G2351">
            <v>379.41999999999996</v>
          </cell>
          <cell r="H2351">
            <v>30.46</v>
          </cell>
          <cell r="I2351">
            <v>409.87999999999994</v>
          </cell>
        </row>
        <row r="2352">
          <cell r="B2352" t="str">
            <v>Materiales y Equipos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>
            <v>114.07000000000004</v>
          </cell>
          <cell r="B2353" t="str">
            <v xml:space="preserve">CANTOS </v>
          </cell>
          <cell r="C2353">
            <v>1</v>
          </cell>
          <cell r="D2353" t="str">
            <v>ML</v>
          </cell>
          <cell r="E2353">
            <v>0</v>
          </cell>
          <cell r="F2353">
            <v>0</v>
          </cell>
          <cell r="G2353">
            <v>105.78</v>
          </cell>
          <cell r="H2353">
            <v>6.58</v>
          </cell>
          <cell r="I2353">
            <v>112.36</v>
          </cell>
        </row>
        <row r="2354">
          <cell r="A2354">
            <v>0</v>
          </cell>
          <cell r="B2354" t="str">
            <v>Volumen Análisis</v>
          </cell>
          <cell r="C2354">
            <v>1</v>
          </cell>
          <cell r="D2354" t="str">
            <v>ML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B2355" t="str">
            <v>Materiales y Equipos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>
            <v>112.03000000000002</v>
          </cell>
          <cell r="B2356" t="str">
            <v>Mortero 1:4 para empañete + 10% desp.</v>
          </cell>
          <cell r="C2356">
            <v>2.5000000000000001E-3</v>
          </cell>
          <cell r="D2356" t="str">
            <v>M3</v>
          </cell>
          <cell r="E2356">
            <v>5992.58</v>
          </cell>
          <cell r="F2356">
            <v>1019.36</v>
          </cell>
          <cell r="G2356">
            <v>14.98</v>
          </cell>
          <cell r="H2356">
            <v>2.5499999999999998</v>
          </cell>
          <cell r="I2356">
            <v>0</v>
          </cell>
        </row>
        <row r="2357">
          <cell r="A2357" t="str">
            <v>CARP001</v>
          </cell>
          <cell r="B2357" t="str">
            <v>Regla madera americana cepillada 1"x4" / 4 usos</v>
          </cell>
          <cell r="C2357">
            <v>0.22</v>
          </cell>
          <cell r="D2357" t="str">
            <v>PT</v>
          </cell>
          <cell r="E2357">
            <v>101.69491525423729</v>
          </cell>
          <cell r="F2357">
            <v>18.305084745762709</v>
          </cell>
          <cell r="G2357">
            <v>22.37</v>
          </cell>
          <cell r="H2357">
            <v>4.03</v>
          </cell>
          <cell r="I2357">
            <v>8721.77</v>
          </cell>
        </row>
        <row r="2358">
          <cell r="B2358" t="str">
            <v>Mano de Obra</v>
          </cell>
          <cell r="D2358">
            <v>0</v>
          </cell>
          <cell r="G2358">
            <v>0</v>
          </cell>
          <cell r="H2358">
            <v>0</v>
          </cell>
        </row>
        <row r="2359">
          <cell r="A2359">
            <v>600.22999999999979</v>
          </cell>
          <cell r="B2359" t="str">
            <v>Mano de obra canto</v>
          </cell>
          <cell r="C2359">
            <v>1</v>
          </cell>
          <cell r="D2359" t="str">
            <v>ML</v>
          </cell>
          <cell r="E2359">
            <v>68.430000000000007</v>
          </cell>
          <cell r="F2359">
            <v>0</v>
          </cell>
          <cell r="G2359">
            <v>68.430000000000007</v>
          </cell>
          <cell r="H2359">
            <v>0</v>
          </cell>
          <cell r="I2359">
            <v>0</v>
          </cell>
        </row>
        <row r="2360">
          <cell r="A2360">
            <v>111.06000000000003</v>
          </cell>
          <cell r="B2360" t="str">
            <v>Total/UND</v>
          </cell>
          <cell r="C2360">
            <v>1</v>
          </cell>
          <cell r="D2360">
            <v>0</v>
          </cell>
          <cell r="E2360">
            <v>0</v>
          </cell>
          <cell r="F2360">
            <v>0</v>
          </cell>
          <cell r="G2360">
            <v>105.78</v>
          </cell>
          <cell r="H2360">
            <v>6.58</v>
          </cell>
          <cell r="I2360">
            <v>112.36</v>
          </cell>
        </row>
        <row r="2361">
          <cell r="A2361">
            <v>0</v>
          </cell>
          <cell r="B2361" t="str">
            <v>Pisos HA e=0.10m malla electrosold. D2.3 10x10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A2362">
            <v>114.08000000000004</v>
          </cell>
          <cell r="B2362" t="str">
            <v>MOCHETAS EN MUROS DE 0.15m</v>
          </cell>
          <cell r="C2362">
            <v>1</v>
          </cell>
          <cell r="D2362" t="str">
            <v>ML</v>
          </cell>
          <cell r="E2362">
            <v>0</v>
          </cell>
          <cell r="F2362">
            <v>0</v>
          </cell>
          <cell r="G2362">
            <v>111.11</v>
          </cell>
          <cell r="H2362">
            <v>8.7899999999999991</v>
          </cell>
          <cell r="I2362">
            <v>119.9</v>
          </cell>
        </row>
        <row r="2363">
          <cell r="A2363">
            <v>0</v>
          </cell>
          <cell r="B2363" t="str">
            <v xml:space="preserve">Mochetas en muros de 0.15m 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0</v>
          </cell>
          <cell r="B2364" t="str">
            <v>Volumen Análisis</v>
          </cell>
          <cell r="C2364">
            <v>1</v>
          </cell>
          <cell r="D2364" t="str">
            <v>ML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0</v>
          </cell>
          <cell r="B2365" t="str">
            <v>Materiales y Equipos</v>
          </cell>
          <cell r="D2365">
            <v>0</v>
          </cell>
          <cell r="G2365">
            <v>0</v>
          </cell>
          <cell r="H2365">
            <v>0</v>
          </cell>
        </row>
        <row r="2366">
          <cell r="A2366">
            <v>112.03000000000002</v>
          </cell>
          <cell r="B2366" t="str">
            <v>Mortero 1:4 para empañete + 10% desp.</v>
          </cell>
          <cell r="C2366">
            <v>2.7000000000000001E-3</v>
          </cell>
          <cell r="D2366" t="str">
            <v>M3</v>
          </cell>
          <cell r="E2366">
            <v>5992.58</v>
          </cell>
          <cell r="F2366">
            <v>1019.36</v>
          </cell>
          <cell r="G2366">
            <v>16.18</v>
          </cell>
          <cell r="H2366">
            <v>2.75</v>
          </cell>
        </row>
        <row r="2367">
          <cell r="A2367" t="str">
            <v>CARP001</v>
          </cell>
          <cell r="B2367" t="str">
            <v>Regla madera americana cepillada 1"x4" / 4 usos</v>
          </cell>
          <cell r="C2367">
            <v>0.33</v>
          </cell>
          <cell r="D2367" t="str">
            <v>PT</v>
          </cell>
          <cell r="E2367">
            <v>101.69491525423729</v>
          </cell>
          <cell r="F2367">
            <v>18.305084745762709</v>
          </cell>
          <cell r="G2367">
            <v>33.56</v>
          </cell>
          <cell r="H2367">
            <v>6.04</v>
          </cell>
        </row>
        <row r="2368">
          <cell r="A2368">
            <v>0</v>
          </cell>
          <cell r="B2368" t="str">
            <v>Mano de Obra</v>
          </cell>
          <cell r="D2368">
            <v>0</v>
          </cell>
          <cell r="G2368">
            <v>0</v>
          </cell>
          <cell r="H2368">
            <v>0</v>
          </cell>
          <cell r="I2368">
            <v>9073.380000000001</v>
          </cell>
        </row>
        <row r="2369">
          <cell r="A2369">
            <v>600.31999999999971</v>
          </cell>
          <cell r="B2369" t="str">
            <v>Mano de obra mocheta 0.15m</v>
          </cell>
          <cell r="C2369">
            <v>1</v>
          </cell>
          <cell r="D2369" t="str">
            <v>ML</v>
          </cell>
          <cell r="E2369">
            <v>61.37</v>
          </cell>
          <cell r="F2369">
            <v>0</v>
          </cell>
          <cell r="G2369">
            <v>61.37</v>
          </cell>
          <cell r="H2369">
            <v>0</v>
          </cell>
        </row>
        <row r="2370">
          <cell r="A2370">
            <v>0</v>
          </cell>
          <cell r="B2370" t="str">
            <v>Total/UND</v>
          </cell>
          <cell r="C2370">
            <v>1</v>
          </cell>
          <cell r="D2370">
            <v>0</v>
          </cell>
          <cell r="E2370">
            <v>0</v>
          </cell>
          <cell r="F2370">
            <v>0</v>
          </cell>
          <cell r="G2370">
            <v>111.11</v>
          </cell>
          <cell r="H2370">
            <v>8.7899999999999991</v>
          </cell>
          <cell r="I2370">
            <v>119.9</v>
          </cell>
        </row>
        <row r="2371">
          <cell r="A2371">
            <v>111.07000000000004</v>
          </cell>
          <cell r="B2371">
            <v>0</v>
          </cell>
          <cell r="C2371">
            <v>1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750.73359999999991</v>
          </cell>
        </row>
        <row r="2372">
          <cell r="A2372">
            <v>114.09000000000005</v>
          </cell>
          <cell r="B2372" t="str">
            <v>MOCHETAS EN MUROS DE 0.20m</v>
          </cell>
          <cell r="C2372">
            <v>1</v>
          </cell>
          <cell r="D2372" t="str">
            <v>ML</v>
          </cell>
          <cell r="E2372">
            <v>0</v>
          </cell>
          <cell r="F2372">
            <v>0</v>
          </cell>
          <cell r="G2372">
            <v>125.07</v>
          </cell>
          <cell r="H2372">
            <v>9.91</v>
          </cell>
          <cell r="I2372">
            <v>134.97999999999999</v>
          </cell>
        </row>
        <row r="2373">
          <cell r="A2373">
            <v>0</v>
          </cell>
          <cell r="B2373" t="str">
            <v>Volumen Análisis</v>
          </cell>
          <cell r="C2373">
            <v>1</v>
          </cell>
          <cell r="D2373" t="str">
            <v>ML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>
            <v>0</v>
          </cell>
          <cell r="B2374" t="str">
            <v>Materiales y Equipos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>
            <v>112.03000000000002</v>
          </cell>
          <cell r="B2375" t="str">
            <v>Mortero 1:4 para empañete + 10% desp.</v>
          </cell>
          <cell r="C2375">
            <v>3.8E-3</v>
          </cell>
          <cell r="D2375" t="str">
            <v>M3</v>
          </cell>
          <cell r="E2375">
            <v>5992.58</v>
          </cell>
          <cell r="F2375">
            <v>1019.36</v>
          </cell>
          <cell r="G2375">
            <v>22.77</v>
          </cell>
          <cell r="H2375">
            <v>3.87</v>
          </cell>
        </row>
        <row r="2376">
          <cell r="A2376" t="str">
            <v>CARP001</v>
          </cell>
          <cell r="B2376" t="str">
            <v>Regla madera americana cepillada 1"x4" / 4 usos</v>
          </cell>
          <cell r="C2376">
            <v>0.33</v>
          </cell>
          <cell r="D2376" t="str">
            <v>PT</v>
          </cell>
          <cell r="E2376">
            <v>101.69491525423729</v>
          </cell>
          <cell r="F2376">
            <v>18.305084745762709</v>
          </cell>
          <cell r="G2376">
            <v>33.56</v>
          </cell>
          <cell r="H2376">
            <v>6.04</v>
          </cell>
        </row>
        <row r="2377">
          <cell r="A2377" t="str">
            <v>O05AY</v>
          </cell>
          <cell r="B2377" t="str">
            <v>Mano de Obra</v>
          </cell>
          <cell r="C2377">
            <v>0.08</v>
          </cell>
          <cell r="D2377">
            <v>0</v>
          </cell>
          <cell r="E2377">
            <v>847</v>
          </cell>
          <cell r="F2377">
            <v>0</v>
          </cell>
          <cell r="G2377">
            <v>0</v>
          </cell>
          <cell r="H2377">
            <v>0</v>
          </cell>
        </row>
        <row r="2378">
          <cell r="A2378">
            <v>600.3299999999997</v>
          </cell>
          <cell r="B2378" t="str">
            <v>Mano de obra mocheta 0.20m</v>
          </cell>
          <cell r="C2378">
            <v>1</v>
          </cell>
          <cell r="D2378" t="str">
            <v>ML</v>
          </cell>
          <cell r="E2378">
            <v>68.739999999999995</v>
          </cell>
          <cell r="F2378">
            <v>0</v>
          </cell>
          <cell r="G2378">
            <v>68.739999999999995</v>
          </cell>
          <cell r="H2378">
            <v>0</v>
          </cell>
        </row>
        <row r="2379">
          <cell r="A2379">
            <v>0</v>
          </cell>
          <cell r="B2379" t="str">
            <v>Total/UND</v>
          </cell>
          <cell r="D2379">
            <v>0</v>
          </cell>
          <cell r="G2379">
            <v>125.07</v>
          </cell>
          <cell r="H2379">
            <v>9.91</v>
          </cell>
          <cell r="I2379">
            <v>134.97999999999999</v>
          </cell>
        </row>
        <row r="2380">
          <cell r="A2380">
            <v>0</v>
          </cell>
          <cell r="D2380">
            <v>0</v>
          </cell>
          <cell r="G2380">
            <v>0</v>
          </cell>
          <cell r="H2380">
            <v>0</v>
          </cell>
        </row>
        <row r="2381">
          <cell r="A2381">
            <v>114.1</v>
          </cell>
          <cell r="B2381" t="str">
            <v>RESANE EN MUROS</v>
          </cell>
          <cell r="C2381">
            <v>1</v>
          </cell>
          <cell r="D2381" t="str">
            <v>M2</v>
          </cell>
          <cell r="E2381">
            <v>0</v>
          </cell>
          <cell r="F2381">
            <v>0</v>
          </cell>
          <cell r="G2381">
            <v>111.06</v>
          </cell>
          <cell r="H2381">
            <v>9.4699999999999989</v>
          </cell>
          <cell r="I2381">
            <v>120.53</v>
          </cell>
        </row>
        <row r="2382">
          <cell r="A2382">
            <v>0</v>
          </cell>
          <cell r="B2382" t="str">
            <v>Volumen Análisis</v>
          </cell>
          <cell r="C2382">
            <v>1</v>
          </cell>
          <cell r="D2382" t="str">
            <v>M2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0</v>
          </cell>
          <cell r="B2383" t="str">
            <v>Materiales y Equipos</v>
          </cell>
          <cell r="D2383">
            <v>0</v>
          </cell>
          <cell r="G2383">
            <v>0</v>
          </cell>
          <cell r="H2383">
            <v>0</v>
          </cell>
        </row>
        <row r="2384">
          <cell r="A2384">
            <v>112.03000000000002</v>
          </cell>
          <cell r="B2384" t="str">
            <v>Mortero 1:4 - 0.50cm + 25% desp.</v>
          </cell>
          <cell r="C2384">
            <v>6.3E-3</v>
          </cell>
          <cell r="D2384" t="str">
            <v>M3</v>
          </cell>
          <cell r="E2384">
            <v>5992.58</v>
          </cell>
          <cell r="F2384">
            <v>1019.36</v>
          </cell>
          <cell r="G2384">
            <v>37.75</v>
          </cell>
          <cell r="H2384">
            <v>6.42</v>
          </cell>
        </row>
        <row r="2385">
          <cell r="A2385" t="str">
            <v>CARP001</v>
          </cell>
          <cell r="B2385" t="str">
            <v>Regla madera americana cepillada 1"x4" / 20 usos</v>
          </cell>
          <cell r="C2385">
            <v>0.16669999999999999</v>
          </cell>
          <cell r="D2385" t="str">
            <v>PT</v>
          </cell>
          <cell r="E2385">
            <v>101.69491525423729</v>
          </cell>
          <cell r="F2385">
            <v>18.305084745762709</v>
          </cell>
          <cell r="G2385">
            <v>16.95</v>
          </cell>
          <cell r="H2385">
            <v>3.05</v>
          </cell>
          <cell r="I2385">
            <v>0</v>
          </cell>
        </row>
        <row r="2386">
          <cell r="A2386">
            <v>112.01</v>
          </cell>
          <cell r="B2386" t="str">
            <v>Mano de Obra</v>
          </cell>
          <cell r="C2386">
            <v>1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6699.5</v>
          </cell>
        </row>
        <row r="2387">
          <cell r="A2387">
            <v>600.03</v>
          </cell>
          <cell r="B2387" t="str">
            <v>Mano de obra resane en muros</v>
          </cell>
          <cell r="C2387">
            <v>1</v>
          </cell>
          <cell r="D2387" t="str">
            <v>M2</v>
          </cell>
          <cell r="E2387">
            <v>56.36</v>
          </cell>
          <cell r="F2387">
            <v>0</v>
          </cell>
          <cell r="G2387">
            <v>56.36</v>
          </cell>
          <cell r="H2387">
            <v>0</v>
          </cell>
          <cell r="I2387">
            <v>0</v>
          </cell>
        </row>
        <row r="2388">
          <cell r="B2388" t="str">
            <v>Total/UND</v>
          </cell>
          <cell r="D2388">
            <v>0</v>
          </cell>
          <cell r="G2388">
            <v>111.06</v>
          </cell>
          <cell r="H2388">
            <v>9.4699999999999989</v>
          </cell>
          <cell r="I2388">
            <v>120.53</v>
          </cell>
        </row>
        <row r="2389">
          <cell r="A2389" t="str">
            <v>CE003</v>
          </cell>
          <cell r="B2389" t="str">
            <v>Cemento Gris 94 lbs. Tipo Portland</v>
          </cell>
          <cell r="C2389">
            <v>11.5</v>
          </cell>
          <cell r="D2389">
            <v>0</v>
          </cell>
          <cell r="E2389">
            <v>364.40677966101697</v>
          </cell>
          <cell r="F2389">
            <v>65.593220338983059</v>
          </cell>
          <cell r="G2389">
            <v>0</v>
          </cell>
          <cell r="H2389">
            <v>0</v>
          </cell>
        </row>
        <row r="2390">
          <cell r="A2390">
            <v>114.11</v>
          </cell>
          <cell r="B2390" t="str">
            <v>GOTEROS COLGANTES</v>
          </cell>
          <cell r="C2390">
            <v>1</v>
          </cell>
          <cell r="D2390" t="str">
            <v>ML</v>
          </cell>
          <cell r="E2390">
            <v>0</v>
          </cell>
          <cell r="F2390">
            <v>0</v>
          </cell>
          <cell r="G2390">
            <v>308.07</v>
          </cell>
          <cell r="H2390">
            <v>20.64</v>
          </cell>
          <cell r="I2390">
            <v>328.71</v>
          </cell>
        </row>
        <row r="2391">
          <cell r="A2391">
            <v>0</v>
          </cell>
          <cell r="B2391" t="str">
            <v>Volumen Análisis</v>
          </cell>
          <cell r="C2391">
            <v>1</v>
          </cell>
          <cell r="D2391" t="str">
            <v>ML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</row>
        <row r="2392">
          <cell r="B2392" t="str">
            <v>Materiales y Equipos</v>
          </cell>
          <cell r="D2392">
            <v>0</v>
          </cell>
          <cell r="G2392">
            <v>0</v>
          </cell>
          <cell r="H2392">
            <v>0</v>
          </cell>
        </row>
        <row r="2393">
          <cell r="A2393">
            <v>112.03000000000002</v>
          </cell>
          <cell r="B2393" t="str">
            <v>Mortero 1:4 para empañete + 30% desp.</v>
          </cell>
          <cell r="C2393">
            <v>1.2500000000000001E-2</v>
          </cell>
          <cell r="D2393" t="str">
            <v>M3</v>
          </cell>
          <cell r="E2393">
            <v>5992.58</v>
          </cell>
          <cell r="F2393">
            <v>1019.36</v>
          </cell>
          <cell r="G2393">
            <v>74.91</v>
          </cell>
          <cell r="H2393">
            <v>12.74</v>
          </cell>
        </row>
        <row r="2394">
          <cell r="A2394" t="str">
            <v>CARP001</v>
          </cell>
          <cell r="B2394" t="str">
            <v>Regla madera americana cepillada 1"x4" / 10 usos</v>
          </cell>
          <cell r="C2394">
            <v>0.33</v>
          </cell>
          <cell r="D2394" t="str">
            <v>PT</v>
          </cell>
          <cell r="E2394">
            <v>101.69491525423729</v>
          </cell>
          <cell r="F2394">
            <v>18.305084745762709</v>
          </cell>
          <cell r="G2394">
            <v>33.56</v>
          </cell>
          <cell r="H2394">
            <v>6.04</v>
          </cell>
          <cell r="I2394">
            <v>6699.5</v>
          </cell>
        </row>
        <row r="2395">
          <cell r="A2395">
            <v>113.01</v>
          </cell>
          <cell r="B2395" t="str">
            <v>Andamios en madera</v>
          </cell>
          <cell r="C2395">
            <v>1</v>
          </cell>
          <cell r="D2395" t="str">
            <v>M2</v>
          </cell>
          <cell r="E2395">
            <v>41.69</v>
          </cell>
          <cell r="F2395">
            <v>1.86</v>
          </cell>
          <cell r="G2395">
            <v>41.69</v>
          </cell>
          <cell r="H2395">
            <v>1.86</v>
          </cell>
        </row>
        <row r="2396">
          <cell r="A2396">
            <v>112.02000000000001</v>
          </cell>
          <cell r="B2396" t="str">
            <v>Mano de Obra</v>
          </cell>
          <cell r="C2396">
            <v>1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5599.4999999999991</v>
          </cell>
        </row>
        <row r="2397">
          <cell r="A2397">
            <v>600.24999999999977</v>
          </cell>
          <cell r="B2397" t="str">
            <v>Mano de obra goteros colgantes</v>
          </cell>
          <cell r="C2397">
            <v>1</v>
          </cell>
          <cell r="D2397" t="str">
            <v>M2</v>
          </cell>
          <cell r="E2397">
            <v>157.91</v>
          </cell>
          <cell r="F2397">
            <v>0</v>
          </cell>
          <cell r="G2397">
            <v>157.91</v>
          </cell>
          <cell r="H2397">
            <v>0</v>
          </cell>
          <cell r="I2397">
            <v>0</v>
          </cell>
        </row>
        <row r="2398">
          <cell r="B2398" t="str">
            <v>Total/UND</v>
          </cell>
          <cell r="D2398">
            <v>0</v>
          </cell>
          <cell r="G2398">
            <v>308.07</v>
          </cell>
          <cell r="H2398">
            <v>20.64</v>
          </cell>
          <cell r="I2398">
            <v>328.71</v>
          </cell>
        </row>
        <row r="2399">
          <cell r="A2399" t="str">
            <v>CE003</v>
          </cell>
          <cell r="B2399" t="str">
            <v>Cemento Gris 94 lbs. Tipo Portland</v>
          </cell>
          <cell r="C2399">
            <v>9</v>
          </cell>
          <cell r="D2399">
            <v>0</v>
          </cell>
          <cell r="E2399">
            <v>364.40677966101697</v>
          </cell>
          <cell r="F2399">
            <v>65.593220338983059</v>
          </cell>
          <cell r="G2399">
            <v>0</v>
          </cell>
          <cell r="H2399">
            <v>0</v>
          </cell>
        </row>
        <row r="2400">
          <cell r="A2400">
            <v>114.12</v>
          </cell>
          <cell r="B2400" t="str">
            <v>GOTEROS DE RANURA</v>
          </cell>
          <cell r="C2400">
            <v>1</v>
          </cell>
          <cell r="D2400" t="str">
            <v>ML</v>
          </cell>
          <cell r="E2400">
            <v>0</v>
          </cell>
          <cell r="F2400">
            <v>0</v>
          </cell>
          <cell r="G2400">
            <v>239.12</v>
          </cell>
          <cell r="H2400">
            <v>12.489999999999998</v>
          </cell>
          <cell r="I2400">
            <v>251.61</v>
          </cell>
        </row>
        <row r="2401">
          <cell r="A2401">
            <v>0</v>
          </cell>
          <cell r="B2401" t="str">
            <v>Volumen Análisis</v>
          </cell>
          <cell r="C2401">
            <v>1</v>
          </cell>
          <cell r="D2401" t="str">
            <v>ML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B2402" t="str">
            <v>Materiales y Equipos</v>
          </cell>
          <cell r="D2402">
            <v>0</v>
          </cell>
          <cell r="G2402">
            <v>0</v>
          </cell>
          <cell r="H2402">
            <v>0</v>
          </cell>
        </row>
        <row r="2403">
          <cell r="A2403">
            <v>112.03000000000002</v>
          </cell>
          <cell r="B2403" t="str">
            <v>Mortero 1:4 para empañete + 30% desp.</v>
          </cell>
          <cell r="C2403">
            <v>4.4999999999999997E-3</v>
          </cell>
          <cell r="D2403" t="str">
            <v>M3</v>
          </cell>
          <cell r="E2403">
            <v>5992.58</v>
          </cell>
          <cell r="F2403">
            <v>1019.36</v>
          </cell>
          <cell r="G2403">
            <v>26.97</v>
          </cell>
          <cell r="H2403">
            <v>4.59</v>
          </cell>
        </row>
        <row r="2404">
          <cell r="A2404" t="str">
            <v>CARP001</v>
          </cell>
          <cell r="B2404" t="str">
            <v>Regla madera americana cepillada 1"x4" / 10 usos</v>
          </cell>
          <cell r="C2404">
            <v>0.33</v>
          </cell>
          <cell r="D2404" t="str">
            <v>PT</v>
          </cell>
          <cell r="E2404">
            <v>101.69491525423729</v>
          </cell>
          <cell r="F2404">
            <v>18.305084745762709</v>
          </cell>
          <cell r="G2404">
            <v>33.56</v>
          </cell>
          <cell r="H2404">
            <v>6.04</v>
          </cell>
          <cell r="I2404">
            <v>5599.4999999999991</v>
          </cell>
        </row>
        <row r="2405">
          <cell r="A2405">
            <v>113.01</v>
          </cell>
          <cell r="B2405" t="str">
            <v>Andamios en madera</v>
          </cell>
          <cell r="C2405">
            <v>1</v>
          </cell>
          <cell r="D2405" t="str">
            <v>M2</v>
          </cell>
          <cell r="E2405">
            <v>41.69</v>
          </cell>
          <cell r="F2405">
            <v>1.86</v>
          </cell>
          <cell r="G2405">
            <v>41.69</v>
          </cell>
          <cell r="H2405">
            <v>1.86</v>
          </cell>
        </row>
        <row r="2406">
          <cell r="A2406">
            <v>112.03000000000002</v>
          </cell>
          <cell r="B2406" t="str">
            <v>Mano de Obra</v>
          </cell>
          <cell r="C2406">
            <v>1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7295.4400000000005</v>
          </cell>
        </row>
        <row r="2407">
          <cell r="A2407">
            <v>600.25999999999976</v>
          </cell>
          <cell r="B2407" t="str">
            <v>Mano de obra goteros de ranura</v>
          </cell>
          <cell r="C2407">
            <v>1</v>
          </cell>
          <cell r="D2407" t="str">
            <v>M2</v>
          </cell>
          <cell r="E2407">
            <v>136.9</v>
          </cell>
          <cell r="F2407">
            <v>0</v>
          </cell>
          <cell r="G2407">
            <v>136.9</v>
          </cell>
          <cell r="H2407">
            <v>0</v>
          </cell>
          <cell r="I2407">
            <v>0</v>
          </cell>
        </row>
        <row r="2408">
          <cell r="A2408">
            <v>0</v>
          </cell>
          <cell r="B2408" t="str">
            <v>Total/UND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239.12</v>
          </cell>
          <cell r="H2408">
            <v>12.489999999999998</v>
          </cell>
          <cell r="I2408">
            <v>251.61</v>
          </cell>
        </row>
        <row r="2409">
          <cell r="A2409" t="str">
            <v>CE003</v>
          </cell>
          <cell r="B2409" t="str">
            <v>Cemento Gris 94 lbs. Tipo Portland</v>
          </cell>
          <cell r="C2409">
            <v>9.4499999999999993</v>
          </cell>
          <cell r="D2409">
            <v>0</v>
          </cell>
          <cell r="E2409">
            <v>364.40677966101697</v>
          </cell>
          <cell r="F2409">
            <v>65.593220338983059</v>
          </cell>
          <cell r="G2409">
            <v>0</v>
          </cell>
          <cell r="H2409">
            <v>0</v>
          </cell>
        </row>
        <row r="2410">
          <cell r="A2410">
            <v>115</v>
          </cell>
          <cell r="B2410" t="str">
            <v>PINTURAS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115.01</v>
          </cell>
          <cell r="B2411" t="str">
            <v>PINTURA ACRILICA PREPARADA INT/EXT</v>
          </cell>
          <cell r="C2411">
            <v>1</v>
          </cell>
          <cell r="D2411" t="str">
            <v>M2</v>
          </cell>
          <cell r="E2411">
            <v>0</v>
          </cell>
          <cell r="F2411">
            <v>0</v>
          </cell>
          <cell r="G2411">
            <v>174.82999999999998</v>
          </cell>
          <cell r="H2411">
            <v>17.21</v>
          </cell>
          <cell r="I2411">
            <v>192.04</v>
          </cell>
        </row>
        <row r="2412">
          <cell r="A2412">
            <v>0</v>
          </cell>
          <cell r="B2412" t="str">
            <v>Volumen Análisis</v>
          </cell>
          <cell r="C2412">
            <v>1</v>
          </cell>
          <cell r="D2412" t="str">
            <v>M2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</row>
        <row r="2413">
          <cell r="B2413" t="str">
            <v>Materiales y Equipos</v>
          </cell>
          <cell r="D2413">
            <v>0</v>
          </cell>
          <cell r="G2413">
            <v>0</v>
          </cell>
          <cell r="H2413">
            <v>0</v>
          </cell>
        </row>
        <row r="2414">
          <cell r="A2414" t="str">
            <v>PTRA001</v>
          </cell>
          <cell r="B2414" t="str">
            <v>Suministro pintura</v>
          </cell>
          <cell r="C2414">
            <v>0.08</v>
          </cell>
          <cell r="D2414" t="str">
            <v>GL</v>
          </cell>
          <cell r="E2414">
            <v>1194.9152542372883</v>
          </cell>
          <cell r="F2414">
            <v>215.08474576271189</v>
          </cell>
          <cell r="G2414">
            <v>95.59</v>
          </cell>
          <cell r="H2414">
            <v>17.21</v>
          </cell>
        </row>
        <row r="2415">
          <cell r="B2415" t="str">
            <v>Mano de Obra</v>
          </cell>
          <cell r="D2415">
            <v>0</v>
          </cell>
          <cell r="G2415">
            <v>0</v>
          </cell>
          <cell r="H2415">
            <v>0</v>
          </cell>
          <cell r="I2415">
            <v>7295.4400000000005</v>
          </cell>
        </row>
        <row r="2416">
          <cell r="A2416">
            <v>700.03</v>
          </cell>
          <cell r="B2416" t="str">
            <v>Preparación de superficie y aplicación 2 manos</v>
          </cell>
          <cell r="C2416">
            <v>1</v>
          </cell>
          <cell r="D2416" t="str">
            <v>M2</v>
          </cell>
          <cell r="E2416">
            <v>54.26</v>
          </cell>
          <cell r="F2416">
            <v>0</v>
          </cell>
          <cell r="G2416">
            <v>54.26</v>
          </cell>
          <cell r="H2416">
            <v>0</v>
          </cell>
        </row>
        <row r="2417">
          <cell r="A2417">
            <v>112.04000000000002</v>
          </cell>
          <cell r="B2417" t="str">
            <v>Desperdicios, retoques y material gastable - 2%</v>
          </cell>
          <cell r="C2417">
            <v>1</v>
          </cell>
          <cell r="D2417" t="str">
            <v>PA</v>
          </cell>
          <cell r="E2417">
            <v>24.983505084745765</v>
          </cell>
          <cell r="F2417">
            <v>0</v>
          </cell>
          <cell r="G2417">
            <v>24.98</v>
          </cell>
          <cell r="H2417">
            <v>0</v>
          </cell>
          <cell r="I2417">
            <v>4705.5</v>
          </cell>
        </row>
        <row r="2418">
          <cell r="A2418">
            <v>0</v>
          </cell>
          <cell r="B2418" t="str">
            <v>Total/UND</v>
          </cell>
          <cell r="C2418">
            <v>1</v>
          </cell>
          <cell r="D2418">
            <v>0</v>
          </cell>
          <cell r="E2418">
            <v>0</v>
          </cell>
          <cell r="F2418">
            <v>0</v>
          </cell>
          <cell r="G2418">
            <v>174.82999999999998</v>
          </cell>
          <cell r="H2418">
            <v>17.21</v>
          </cell>
          <cell r="I2418">
            <v>192.04</v>
          </cell>
        </row>
        <row r="2419">
          <cell r="B2419" t="str">
            <v>Materiales y Equipos</v>
          </cell>
          <cell r="D2419">
            <v>0</v>
          </cell>
          <cell r="G2419">
            <v>0</v>
          </cell>
          <cell r="H2419">
            <v>0</v>
          </cell>
        </row>
        <row r="2420">
          <cell r="A2420">
            <v>115.02000000000001</v>
          </cell>
          <cell r="B2420" t="str">
            <v>PINTURA ACRILICA PREP. INT/EXT ANDAMIOS</v>
          </cell>
          <cell r="C2420">
            <v>1</v>
          </cell>
          <cell r="D2420" t="str">
            <v>M2</v>
          </cell>
          <cell r="E2420">
            <v>0</v>
          </cell>
          <cell r="F2420">
            <v>0</v>
          </cell>
          <cell r="G2420">
            <v>277.46999999999997</v>
          </cell>
          <cell r="H2420">
            <v>35.519999999999996</v>
          </cell>
          <cell r="I2420">
            <v>312.98999999999995</v>
          </cell>
        </row>
        <row r="2421">
          <cell r="A2421">
            <v>0</v>
          </cell>
          <cell r="B2421" t="str">
            <v>Pintura acrílica preparada Int/ext andamios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0</v>
          </cell>
          <cell r="B2422" t="str">
            <v>Volumen Análisis</v>
          </cell>
          <cell r="C2422">
            <v>1</v>
          </cell>
          <cell r="D2422" t="str">
            <v>M2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</row>
        <row r="2423">
          <cell r="B2423" t="str">
            <v>Materiales y Equipos</v>
          </cell>
          <cell r="D2423">
            <v>0</v>
          </cell>
          <cell r="G2423">
            <v>0</v>
          </cell>
          <cell r="H2423">
            <v>0</v>
          </cell>
        </row>
        <row r="2424">
          <cell r="A2424" t="str">
            <v>PTRA001</v>
          </cell>
          <cell r="B2424" t="str">
            <v>Suministro pintura</v>
          </cell>
          <cell r="C2424">
            <v>0.08</v>
          </cell>
          <cell r="D2424" t="str">
            <v>GL</v>
          </cell>
          <cell r="E2424">
            <v>1194.9152542372883</v>
          </cell>
          <cell r="F2424">
            <v>215.08474576271189</v>
          </cell>
          <cell r="G2424">
            <v>95.59</v>
          </cell>
          <cell r="H2424">
            <v>17.21</v>
          </cell>
        </row>
        <row r="2425">
          <cell r="A2425" t="str">
            <v>PTRA062</v>
          </cell>
          <cell r="B2425" t="str">
            <v>Andmios - Guidolas</v>
          </cell>
          <cell r="C2425">
            <v>1</v>
          </cell>
          <cell r="D2425" t="str">
            <v>M2</v>
          </cell>
          <cell r="E2425">
            <v>101.69491525423729</v>
          </cell>
          <cell r="F2425">
            <v>18.305084745762709</v>
          </cell>
          <cell r="G2425">
            <v>101.69</v>
          </cell>
          <cell r="H2425">
            <v>18.309999999999999</v>
          </cell>
          <cell r="I2425">
            <v>4705.5</v>
          </cell>
        </row>
        <row r="2426">
          <cell r="A2426">
            <v>0</v>
          </cell>
          <cell r="B2426" t="str">
            <v>Mano de Obra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700.03</v>
          </cell>
          <cell r="B2427" t="str">
            <v>Preparación de superficie y aplicación 2 manos</v>
          </cell>
          <cell r="C2427">
            <v>1</v>
          </cell>
          <cell r="D2427" t="str">
            <v>M2</v>
          </cell>
          <cell r="E2427">
            <v>54.26</v>
          </cell>
          <cell r="F2427">
            <v>0</v>
          </cell>
          <cell r="G2427">
            <v>54.26</v>
          </cell>
          <cell r="H2427">
            <v>0</v>
          </cell>
          <cell r="I2427">
            <v>0</v>
          </cell>
        </row>
        <row r="2428">
          <cell r="A2428">
            <v>113.01</v>
          </cell>
          <cell r="B2428" t="str">
            <v>Desperdicios, retoques y material gastable - 2%</v>
          </cell>
          <cell r="C2428">
            <v>1</v>
          </cell>
          <cell r="D2428" t="str">
            <v>PA</v>
          </cell>
          <cell r="E2428">
            <v>25.932203389830512</v>
          </cell>
          <cell r="F2428">
            <v>0</v>
          </cell>
          <cell r="G2428">
            <v>25.93</v>
          </cell>
          <cell r="H2428">
            <v>0</v>
          </cell>
          <cell r="I2428">
            <v>43.55</v>
          </cell>
        </row>
        <row r="2429">
          <cell r="B2429" t="str">
            <v>Total/UND</v>
          </cell>
          <cell r="C2429">
            <v>1</v>
          </cell>
          <cell r="D2429">
            <v>0</v>
          </cell>
          <cell r="E2429">
            <v>0</v>
          </cell>
          <cell r="F2429">
            <v>0</v>
          </cell>
          <cell r="G2429">
            <v>277.46999999999997</v>
          </cell>
          <cell r="H2429">
            <v>35.519999999999996</v>
          </cell>
          <cell r="I2429">
            <v>312.98999999999995</v>
          </cell>
        </row>
        <row r="2430">
          <cell r="B2430" t="str">
            <v>Materiales y Equipos</v>
          </cell>
          <cell r="D2430">
            <v>0</v>
          </cell>
          <cell r="G2430">
            <v>0</v>
          </cell>
          <cell r="H2430">
            <v>0</v>
          </cell>
        </row>
        <row r="2431">
          <cell r="A2431">
            <v>115.03000000000002</v>
          </cell>
          <cell r="B2431" t="str">
            <v>PINTURA ACRILICA SUPERIOR INT/EXT</v>
          </cell>
          <cell r="C2431">
            <v>1</v>
          </cell>
          <cell r="D2431" t="str">
            <v>M2</v>
          </cell>
          <cell r="E2431">
            <v>0</v>
          </cell>
          <cell r="F2431">
            <v>0</v>
          </cell>
          <cell r="G2431">
            <v>169.51000000000002</v>
          </cell>
          <cell r="H2431">
            <v>16.600000000000001</v>
          </cell>
          <cell r="I2431">
            <v>186.11</v>
          </cell>
        </row>
        <row r="2432">
          <cell r="A2432">
            <v>0</v>
          </cell>
          <cell r="B2432" t="str">
            <v>Volumen Análisis</v>
          </cell>
          <cell r="C2432">
            <v>1</v>
          </cell>
          <cell r="D2432" t="str">
            <v>M2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B2433" t="str">
            <v>Materiales y Equipos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 t="str">
            <v>PTRA002</v>
          </cell>
          <cell r="B2434" t="str">
            <v>Suministro pintura</v>
          </cell>
          <cell r="C2434">
            <v>0.08</v>
          </cell>
          <cell r="D2434" t="str">
            <v>GL</v>
          </cell>
          <cell r="E2434">
            <v>1152.542372881356</v>
          </cell>
          <cell r="F2434">
            <v>207.45762711864407</v>
          </cell>
          <cell r="G2434">
            <v>92.2</v>
          </cell>
          <cell r="H2434">
            <v>16.600000000000001</v>
          </cell>
          <cell r="I2434">
            <v>0</v>
          </cell>
        </row>
        <row r="2435">
          <cell r="B2435" t="str">
            <v>Mano de Obra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</row>
        <row r="2436">
          <cell r="A2436">
            <v>700.03</v>
          </cell>
          <cell r="B2436" t="str">
            <v>Preparación de superficie y aplicación 2 manos</v>
          </cell>
          <cell r="C2436">
            <v>1</v>
          </cell>
          <cell r="D2436" t="str">
            <v>M2</v>
          </cell>
          <cell r="E2436">
            <v>54.26</v>
          </cell>
          <cell r="F2436">
            <v>0</v>
          </cell>
          <cell r="G2436">
            <v>54.26</v>
          </cell>
          <cell r="H2436">
            <v>0</v>
          </cell>
        </row>
        <row r="2437">
          <cell r="A2437">
            <v>113.02000000000001</v>
          </cell>
          <cell r="B2437" t="str">
            <v>Desperdicios, retoques y material gastable - 2%</v>
          </cell>
          <cell r="C2437">
            <v>1</v>
          </cell>
          <cell r="D2437" t="str">
            <v>PA</v>
          </cell>
          <cell r="E2437">
            <v>23.050847457627121</v>
          </cell>
          <cell r="F2437">
            <v>0</v>
          </cell>
          <cell r="G2437">
            <v>23.05</v>
          </cell>
          <cell r="H2437">
            <v>0</v>
          </cell>
          <cell r="I2437">
            <v>1115.8700000000001</v>
          </cell>
        </row>
        <row r="2438">
          <cell r="A2438">
            <v>0</v>
          </cell>
          <cell r="B2438" t="str">
            <v>Total/UND</v>
          </cell>
          <cell r="C2438">
            <v>1</v>
          </cell>
          <cell r="D2438">
            <v>0</v>
          </cell>
          <cell r="E2438">
            <v>0</v>
          </cell>
          <cell r="F2438">
            <v>0</v>
          </cell>
          <cell r="G2438">
            <v>169.51000000000002</v>
          </cell>
          <cell r="H2438">
            <v>16.600000000000001</v>
          </cell>
          <cell r="I2438">
            <v>186.11</v>
          </cell>
        </row>
        <row r="2439">
          <cell r="A2439">
            <v>0</v>
          </cell>
          <cell r="B2439" t="str">
            <v>Materiales y Equipos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</row>
        <row r="2440">
          <cell r="A2440">
            <v>115.04000000000002</v>
          </cell>
          <cell r="B2440" t="str">
            <v>PINTURA ACRILICA SUPERIOR INT/EXT ANDAMIO</v>
          </cell>
          <cell r="C2440">
            <v>1</v>
          </cell>
          <cell r="D2440" t="str">
            <v>M2</v>
          </cell>
          <cell r="E2440">
            <v>0</v>
          </cell>
          <cell r="F2440">
            <v>0</v>
          </cell>
          <cell r="G2440">
            <v>279.33999999999997</v>
          </cell>
          <cell r="H2440">
            <v>34.909999999999997</v>
          </cell>
          <cell r="I2440">
            <v>314.25</v>
          </cell>
        </row>
        <row r="2441">
          <cell r="A2441">
            <v>0</v>
          </cell>
          <cell r="B2441" t="str">
            <v>Pintura acrílica superior Int/ext andamios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</row>
        <row r="2442">
          <cell r="A2442">
            <v>0</v>
          </cell>
          <cell r="B2442" t="str">
            <v>Volumen Análisis</v>
          </cell>
          <cell r="C2442">
            <v>1</v>
          </cell>
          <cell r="D2442" t="str">
            <v>M2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</row>
        <row r="2443">
          <cell r="A2443" t="str">
            <v>AE001</v>
          </cell>
          <cell r="B2443" t="str">
            <v>Materiales y Equipos</v>
          </cell>
          <cell r="C2443">
            <v>1.0500000000000001E-2</v>
          </cell>
          <cell r="D2443">
            <v>0</v>
          </cell>
          <cell r="E2443">
            <v>2796.6101694915255</v>
          </cell>
          <cell r="F2443">
            <v>503.38983050847457</v>
          </cell>
          <cell r="G2443">
            <v>0</v>
          </cell>
          <cell r="H2443">
            <v>0</v>
          </cell>
          <cell r="I2443">
            <v>0</v>
          </cell>
        </row>
        <row r="2444">
          <cell r="A2444" t="str">
            <v>PTRA002</v>
          </cell>
          <cell r="B2444" t="str">
            <v>Suministro pintura</v>
          </cell>
          <cell r="C2444">
            <v>0.08</v>
          </cell>
          <cell r="D2444" t="str">
            <v>GL</v>
          </cell>
          <cell r="E2444">
            <v>1152.542372881356</v>
          </cell>
          <cell r="F2444">
            <v>207.45762711864407</v>
          </cell>
          <cell r="G2444">
            <v>92.2</v>
          </cell>
          <cell r="H2444">
            <v>16.600000000000001</v>
          </cell>
        </row>
        <row r="2445">
          <cell r="A2445" t="str">
            <v>PTRA062</v>
          </cell>
          <cell r="B2445" t="str">
            <v>Andmios - Guidolas</v>
          </cell>
          <cell r="C2445">
            <v>1</v>
          </cell>
          <cell r="D2445" t="str">
            <v>M2</v>
          </cell>
          <cell r="E2445">
            <v>101.69491525423729</v>
          </cell>
          <cell r="F2445">
            <v>18.305084745762709</v>
          </cell>
          <cell r="G2445">
            <v>101.69</v>
          </cell>
          <cell r="H2445">
            <v>18.309999999999999</v>
          </cell>
        </row>
        <row r="2446">
          <cell r="B2446" t="str">
            <v>Mano de Obra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</row>
        <row r="2447">
          <cell r="A2447">
            <v>700.03</v>
          </cell>
          <cell r="B2447" t="str">
            <v>Preparación de superficie y aplicación 2 manos</v>
          </cell>
          <cell r="C2447">
            <v>1</v>
          </cell>
          <cell r="D2447" t="str">
            <v>M2</v>
          </cell>
          <cell r="E2447">
            <v>54.26</v>
          </cell>
          <cell r="F2447">
            <v>0</v>
          </cell>
          <cell r="G2447">
            <v>54.26</v>
          </cell>
          <cell r="H2447">
            <v>0</v>
          </cell>
          <cell r="I2447">
            <v>0</v>
          </cell>
        </row>
        <row r="2448">
          <cell r="B2448" t="str">
            <v>Desperdicios, retoques y material gastable - 2%</v>
          </cell>
          <cell r="C2448">
            <v>1</v>
          </cell>
          <cell r="D2448" t="str">
            <v>PA</v>
          </cell>
          <cell r="E2448">
            <v>31.190983050847457</v>
          </cell>
          <cell r="F2448">
            <v>0</v>
          </cell>
          <cell r="G2448">
            <v>31.19</v>
          </cell>
          <cell r="H2448">
            <v>0</v>
          </cell>
          <cell r="I2448">
            <v>1115.8700000000001</v>
          </cell>
        </row>
        <row r="2449">
          <cell r="B2449" t="str">
            <v>Total/UND</v>
          </cell>
          <cell r="D2449">
            <v>0</v>
          </cell>
          <cell r="G2449">
            <v>279.33999999999997</v>
          </cell>
          <cell r="H2449">
            <v>34.909999999999997</v>
          </cell>
          <cell r="I2449">
            <v>314.25</v>
          </cell>
        </row>
        <row r="2450">
          <cell r="A2450">
            <v>113.03000000000002</v>
          </cell>
          <cell r="B2450" t="str">
            <v>BLOQUES HORMIGON DE 6" - 3/8" @ 0.80m</v>
          </cell>
          <cell r="C2450">
            <v>1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1294.32</v>
          </cell>
        </row>
        <row r="2451">
          <cell r="A2451">
            <v>115.05</v>
          </cell>
          <cell r="B2451" t="str">
            <v>PINTURA ECONOMICA INT/EXT</v>
          </cell>
          <cell r="C2451">
            <v>1</v>
          </cell>
          <cell r="D2451" t="str">
            <v>M2</v>
          </cell>
          <cell r="E2451">
            <v>0</v>
          </cell>
          <cell r="F2451">
            <v>0</v>
          </cell>
          <cell r="G2451">
            <v>93.47999999999999</v>
          </cell>
          <cell r="H2451">
            <v>5.72</v>
          </cell>
          <cell r="I2451">
            <v>99.199999999999989</v>
          </cell>
        </row>
        <row r="2452">
          <cell r="A2452">
            <v>0</v>
          </cell>
          <cell r="B2452" t="str">
            <v>Volumen Análisis</v>
          </cell>
          <cell r="C2452">
            <v>1</v>
          </cell>
          <cell r="D2452" t="str">
            <v>M2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 t="str">
            <v>BLQH003</v>
          </cell>
          <cell r="B2453" t="str">
            <v>Materiales y Equipos</v>
          </cell>
          <cell r="C2453">
            <v>13</v>
          </cell>
          <cell r="D2453">
            <v>0</v>
          </cell>
          <cell r="E2453">
            <v>38.135593220338983</v>
          </cell>
          <cell r="F2453">
            <v>6.8644067796610164</v>
          </cell>
          <cell r="G2453">
            <v>0</v>
          </cell>
          <cell r="H2453">
            <v>0</v>
          </cell>
        </row>
        <row r="2454">
          <cell r="A2454" t="str">
            <v>PTRA008</v>
          </cell>
          <cell r="B2454" t="str">
            <v>Suministro pintura</v>
          </cell>
          <cell r="C2454">
            <v>0.1</v>
          </cell>
          <cell r="D2454" t="str">
            <v>GL</v>
          </cell>
          <cell r="E2454">
            <v>317.79661016949154</v>
          </cell>
          <cell r="F2454">
            <v>57.203389830508478</v>
          </cell>
          <cell r="G2454">
            <v>31.78</v>
          </cell>
          <cell r="H2454">
            <v>5.72</v>
          </cell>
        </row>
        <row r="2455">
          <cell r="A2455">
            <v>112.01</v>
          </cell>
          <cell r="B2455" t="str">
            <v>Mano de Obra</v>
          </cell>
          <cell r="C2455">
            <v>3.1199999999999999E-2</v>
          </cell>
          <cell r="D2455">
            <v>0</v>
          </cell>
          <cell r="E2455">
            <v>5727.81</v>
          </cell>
          <cell r="F2455">
            <v>971.69</v>
          </cell>
          <cell r="G2455">
            <v>0</v>
          </cell>
          <cell r="H2455">
            <v>0</v>
          </cell>
        </row>
        <row r="2456">
          <cell r="A2456">
            <v>700.03</v>
          </cell>
          <cell r="B2456" t="str">
            <v>Preparación de superficie y aplicación 2 manos</v>
          </cell>
          <cell r="C2456">
            <v>1</v>
          </cell>
          <cell r="D2456" t="str">
            <v>M2</v>
          </cell>
          <cell r="E2456">
            <v>54.26</v>
          </cell>
          <cell r="F2456">
            <v>0</v>
          </cell>
          <cell r="G2456">
            <v>54.26</v>
          </cell>
          <cell r="H2456">
            <v>0</v>
          </cell>
          <cell r="I2456">
            <v>0</v>
          </cell>
        </row>
        <row r="2457">
          <cell r="A2457" t="str">
            <v>AE016</v>
          </cell>
          <cell r="B2457" t="str">
            <v>Desperdicios, retoques y material gastable - 2%</v>
          </cell>
          <cell r="C2457">
            <v>1</v>
          </cell>
          <cell r="D2457" t="str">
            <v>PA</v>
          </cell>
          <cell r="E2457">
            <v>7.4411322033898308</v>
          </cell>
          <cell r="F2457">
            <v>0</v>
          </cell>
          <cell r="G2457">
            <v>7.44</v>
          </cell>
          <cell r="H2457">
            <v>0</v>
          </cell>
        </row>
        <row r="2458">
          <cell r="A2458">
            <v>113.01</v>
          </cell>
          <cell r="B2458" t="str">
            <v>Total/UND</v>
          </cell>
          <cell r="C2458">
            <v>1</v>
          </cell>
          <cell r="D2458">
            <v>0</v>
          </cell>
          <cell r="E2458">
            <v>41.69</v>
          </cell>
          <cell r="F2458">
            <v>1.86</v>
          </cell>
          <cell r="G2458">
            <v>93.47999999999999</v>
          </cell>
          <cell r="H2458">
            <v>5.72</v>
          </cell>
          <cell r="I2458">
            <v>99.199999999999989</v>
          </cell>
        </row>
        <row r="2459">
          <cell r="B2459" t="str">
            <v>Mano de Obra</v>
          </cell>
          <cell r="D2459">
            <v>0</v>
          </cell>
          <cell r="G2459">
            <v>0</v>
          </cell>
          <cell r="H2459">
            <v>0</v>
          </cell>
        </row>
        <row r="2460">
          <cell r="A2460">
            <v>115.06</v>
          </cell>
          <cell r="B2460" t="str">
            <v>PINTURA ECONOMICA INT/EXT ANDAMIOS</v>
          </cell>
          <cell r="C2460">
            <v>1</v>
          </cell>
          <cell r="D2460" t="str">
            <v>M2</v>
          </cell>
          <cell r="E2460">
            <v>0</v>
          </cell>
          <cell r="F2460">
            <v>0</v>
          </cell>
          <cell r="G2460">
            <v>271.63</v>
          </cell>
          <cell r="H2460">
            <v>24.029999999999998</v>
          </cell>
          <cell r="I2460">
            <v>295.65999999999997</v>
          </cell>
        </row>
        <row r="2461">
          <cell r="A2461">
            <v>0</v>
          </cell>
          <cell r="B2461" t="str">
            <v>Pintura económica Int/ext andamios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0</v>
          </cell>
          <cell r="B2462" t="str">
            <v>Volumen Análisis</v>
          </cell>
          <cell r="C2462">
            <v>1</v>
          </cell>
          <cell r="D2462" t="str">
            <v>M2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113.04000000000002</v>
          </cell>
          <cell r="B2463" t="str">
            <v>Materiales y Equipos</v>
          </cell>
          <cell r="C2463">
            <v>1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1356.77</v>
          </cell>
        </row>
        <row r="2464">
          <cell r="A2464" t="str">
            <v>PTRA008</v>
          </cell>
          <cell r="B2464" t="str">
            <v>Suministro pintura</v>
          </cell>
          <cell r="C2464">
            <v>0.1</v>
          </cell>
          <cell r="D2464" t="str">
            <v>GL</v>
          </cell>
          <cell r="E2464">
            <v>317.79661016949154</v>
          </cell>
          <cell r="F2464">
            <v>57.203389830508478</v>
          </cell>
          <cell r="G2464">
            <v>31.78</v>
          </cell>
          <cell r="H2464">
            <v>5.72</v>
          </cell>
          <cell r="I2464">
            <v>0</v>
          </cell>
        </row>
        <row r="2465">
          <cell r="A2465" t="str">
            <v>PTRA062</v>
          </cell>
          <cell r="B2465" t="str">
            <v>Andmios - Guidolas</v>
          </cell>
          <cell r="C2465">
            <v>1</v>
          </cell>
          <cell r="D2465" t="str">
            <v>M2</v>
          </cell>
          <cell r="E2465">
            <v>101.69491525423729</v>
          </cell>
          <cell r="F2465">
            <v>18.305084745762709</v>
          </cell>
          <cell r="G2465">
            <v>101.69</v>
          </cell>
          <cell r="H2465">
            <v>18.309999999999999</v>
          </cell>
        </row>
        <row r="2466">
          <cell r="A2466" t="str">
            <v>BLQH003</v>
          </cell>
          <cell r="B2466" t="str">
            <v>Mano de Obra</v>
          </cell>
          <cell r="C2466">
            <v>13</v>
          </cell>
          <cell r="D2466">
            <v>0</v>
          </cell>
          <cell r="E2466">
            <v>0</v>
          </cell>
          <cell r="F2466">
            <v>6.8644067796610164</v>
          </cell>
          <cell r="G2466">
            <v>0</v>
          </cell>
          <cell r="H2466">
            <v>0</v>
          </cell>
        </row>
        <row r="2467">
          <cell r="A2467">
            <v>700.03</v>
          </cell>
          <cell r="B2467" t="str">
            <v>Preparación de superficie y aplicación 2 manos</v>
          </cell>
          <cell r="C2467">
            <v>1</v>
          </cell>
          <cell r="D2467" t="str">
            <v>M2</v>
          </cell>
          <cell r="E2467">
            <v>54.26</v>
          </cell>
          <cell r="F2467">
            <v>0</v>
          </cell>
          <cell r="G2467">
            <v>54.26</v>
          </cell>
          <cell r="H2467">
            <v>0</v>
          </cell>
        </row>
        <row r="2468">
          <cell r="A2468">
            <v>0</v>
          </cell>
          <cell r="B2468" t="str">
            <v>Desperdicios, retoques y material gastable - 20%</v>
          </cell>
          <cell r="C2468">
            <v>1</v>
          </cell>
          <cell r="D2468" t="str">
            <v>PA</v>
          </cell>
          <cell r="E2468">
            <v>83.898305084745772</v>
          </cell>
          <cell r="F2468">
            <v>0</v>
          </cell>
          <cell r="G2468">
            <v>83.9</v>
          </cell>
          <cell r="H2468">
            <v>0</v>
          </cell>
          <cell r="I2468">
            <v>0</v>
          </cell>
        </row>
        <row r="2469">
          <cell r="A2469" t="str">
            <v>AE001</v>
          </cell>
          <cell r="B2469" t="str">
            <v>Total/UND</v>
          </cell>
          <cell r="C2469">
            <v>2.6500000000000003E-2</v>
          </cell>
          <cell r="D2469">
            <v>0</v>
          </cell>
          <cell r="E2469">
            <v>2796.6101694915255</v>
          </cell>
          <cell r="F2469">
            <v>503.38983050847457</v>
          </cell>
          <cell r="G2469">
            <v>271.63</v>
          </cell>
          <cell r="H2469">
            <v>24.029999999999998</v>
          </cell>
          <cell r="I2469">
            <v>295.65999999999997</v>
          </cell>
        </row>
        <row r="2470">
          <cell r="A2470" t="str">
            <v>AE016</v>
          </cell>
          <cell r="B2470" t="str">
            <v>Alambre Dulce No. 18 para amarrar bastones</v>
          </cell>
          <cell r="C2470">
            <v>5.3000000000000005E-2</v>
          </cell>
          <cell r="D2470">
            <v>0</v>
          </cell>
          <cell r="E2470">
            <v>93.220338983050851</v>
          </cell>
          <cell r="F2470">
            <v>16.779661016949152</v>
          </cell>
          <cell r="G2470">
            <v>0</v>
          </cell>
          <cell r="H2470">
            <v>0</v>
          </cell>
        </row>
        <row r="2471">
          <cell r="A2471">
            <v>115.07000000000001</v>
          </cell>
          <cell r="B2471" t="str">
            <v>PINTURA SEMIGLOSS INTERIOR/EXTERIOR</v>
          </cell>
          <cell r="C2471">
            <v>1</v>
          </cell>
          <cell r="D2471" t="str">
            <v>M2</v>
          </cell>
          <cell r="E2471">
            <v>0</v>
          </cell>
          <cell r="F2471">
            <v>0</v>
          </cell>
          <cell r="G2471">
            <v>174.05</v>
          </cell>
          <cell r="H2471">
            <v>15.86</v>
          </cell>
          <cell r="I2471">
            <v>189.91000000000003</v>
          </cell>
        </row>
        <row r="2472">
          <cell r="A2472">
            <v>0</v>
          </cell>
          <cell r="B2472" t="str">
            <v>Pintura semigloss Int/ext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0</v>
          </cell>
          <cell r="B2473" t="str">
            <v>Volumen Análisis</v>
          </cell>
          <cell r="C2473">
            <v>1</v>
          </cell>
          <cell r="D2473" t="str">
            <v>M2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0</v>
          </cell>
          <cell r="B2474" t="str">
            <v>Materiales y Equipos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</row>
        <row r="2475">
          <cell r="B2475" t="str">
            <v>Suministro pintura</v>
          </cell>
          <cell r="C2475">
            <v>0.08</v>
          </cell>
          <cell r="D2475" t="str">
            <v>GL</v>
          </cell>
          <cell r="E2475">
            <v>1101.69</v>
          </cell>
          <cell r="F2475">
            <v>198.30420000000001</v>
          </cell>
          <cell r="G2475">
            <v>88.14</v>
          </cell>
          <cell r="H2475">
            <v>15.86</v>
          </cell>
        </row>
        <row r="2476">
          <cell r="A2476">
            <v>113.05000000000003</v>
          </cell>
          <cell r="B2476" t="str">
            <v>Mano de Obra</v>
          </cell>
          <cell r="C2476">
            <v>1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1481.88</v>
          </cell>
        </row>
        <row r="2477">
          <cell r="A2477">
            <v>0</v>
          </cell>
          <cell r="B2477" t="str">
            <v>Preparación de superficie y aplicación 2 manos</v>
          </cell>
          <cell r="C2477">
            <v>1</v>
          </cell>
          <cell r="D2477" t="str">
            <v>M2</v>
          </cell>
          <cell r="E2477">
            <v>54.26</v>
          </cell>
          <cell r="F2477">
            <v>0</v>
          </cell>
          <cell r="G2477">
            <v>54.26</v>
          </cell>
          <cell r="H2477">
            <v>0</v>
          </cell>
          <cell r="I2477">
            <v>0</v>
          </cell>
        </row>
        <row r="2478">
          <cell r="B2478" t="str">
            <v>Desperdicios, retoques y material gastable - 2%</v>
          </cell>
          <cell r="C2478">
            <v>1</v>
          </cell>
          <cell r="D2478" t="str">
            <v>PA</v>
          </cell>
          <cell r="E2478">
            <v>31.65</v>
          </cell>
          <cell r="F2478">
            <v>0</v>
          </cell>
          <cell r="G2478">
            <v>31.65</v>
          </cell>
          <cell r="H2478">
            <v>0</v>
          </cell>
        </row>
        <row r="2479">
          <cell r="A2479" t="str">
            <v>BLQH003</v>
          </cell>
          <cell r="B2479" t="str">
            <v>Total/UND</v>
          </cell>
          <cell r="C2479">
            <v>13</v>
          </cell>
          <cell r="D2479">
            <v>0</v>
          </cell>
          <cell r="E2479">
            <v>38.135593220338983</v>
          </cell>
          <cell r="F2479">
            <v>6.8644067796610164</v>
          </cell>
          <cell r="G2479">
            <v>174.05</v>
          </cell>
          <cell r="H2479">
            <v>15.86</v>
          </cell>
          <cell r="I2479">
            <v>189.91000000000003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A2481">
            <v>115.08000000000001</v>
          </cell>
          <cell r="B2481" t="str">
            <v>PINTURA SEMIGLOSS CONTRACTOR INT/EXT</v>
          </cell>
          <cell r="C2481">
            <v>1</v>
          </cell>
          <cell r="D2481" t="str">
            <v>M2</v>
          </cell>
          <cell r="E2481">
            <v>0</v>
          </cell>
          <cell r="F2481">
            <v>0</v>
          </cell>
          <cell r="G2481">
            <v>157.29</v>
          </cell>
          <cell r="H2481">
            <v>13.42</v>
          </cell>
          <cell r="I2481">
            <v>170.70999999999998</v>
          </cell>
        </row>
        <row r="2482">
          <cell r="A2482">
            <v>0</v>
          </cell>
          <cell r="B2482" t="str">
            <v>Volumen Análisis</v>
          </cell>
          <cell r="C2482">
            <v>1</v>
          </cell>
          <cell r="D2482" t="str">
            <v>M2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</row>
        <row r="2483">
          <cell r="A2483" t="str">
            <v>AE016</v>
          </cell>
          <cell r="B2483" t="str">
            <v>Materiales y Equipos</v>
          </cell>
          <cell r="C2483">
            <v>7.8E-2</v>
          </cell>
          <cell r="D2483">
            <v>0</v>
          </cell>
          <cell r="E2483">
            <v>93.220338983050851</v>
          </cell>
          <cell r="F2483">
            <v>16.779661016949152</v>
          </cell>
          <cell r="G2483">
            <v>0</v>
          </cell>
          <cell r="H2483">
            <v>0</v>
          </cell>
        </row>
        <row r="2484">
          <cell r="A2484">
            <v>113.01</v>
          </cell>
          <cell r="B2484" t="str">
            <v>Suministro pintura</v>
          </cell>
          <cell r="C2484">
            <v>0.08</v>
          </cell>
          <cell r="D2484" t="str">
            <v>GL</v>
          </cell>
          <cell r="E2484">
            <v>932.2</v>
          </cell>
          <cell r="F2484">
            <v>167.79599999999999</v>
          </cell>
          <cell r="G2484">
            <v>74.58</v>
          </cell>
          <cell r="H2484">
            <v>13.42</v>
          </cell>
          <cell r="I2484">
            <v>0</v>
          </cell>
        </row>
        <row r="2485">
          <cell r="B2485" t="str">
            <v>Mano de Obra</v>
          </cell>
          <cell r="D2485">
            <v>0</v>
          </cell>
          <cell r="G2485">
            <v>0</v>
          </cell>
          <cell r="H2485">
            <v>0</v>
          </cell>
        </row>
        <row r="2486">
          <cell r="A2486">
            <v>500.02</v>
          </cell>
          <cell r="B2486" t="str">
            <v>Preparación de superficie y aplicación 2 manos</v>
          </cell>
          <cell r="C2486">
            <v>1</v>
          </cell>
          <cell r="D2486" t="str">
            <v>M2</v>
          </cell>
          <cell r="E2486">
            <v>54.26</v>
          </cell>
          <cell r="F2486">
            <v>0</v>
          </cell>
          <cell r="G2486">
            <v>54.26</v>
          </cell>
          <cell r="H2486">
            <v>0</v>
          </cell>
        </row>
        <row r="2487">
          <cell r="B2487" t="str">
            <v>Desperdicios, retoques y material gastable - 20%</v>
          </cell>
          <cell r="C2487">
            <v>1</v>
          </cell>
          <cell r="D2487" t="str">
            <v>PA</v>
          </cell>
          <cell r="E2487">
            <v>28.45</v>
          </cell>
          <cell r="F2487">
            <v>0</v>
          </cell>
          <cell r="G2487">
            <v>28.45</v>
          </cell>
          <cell r="H2487">
            <v>0</v>
          </cell>
          <cell r="I2487">
            <v>1481.88</v>
          </cell>
        </row>
        <row r="2488">
          <cell r="B2488" t="str">
            <v>Total/UND</v>
          </cell>
          <cell r="D2488">
            <v>0</v>
          </cell>
          <cell r="G2488">
            <v>157.29</v>
          </cell>
          <cell r="H2488">
            <v>13.42</v>
          </cell>
          <cell r="I2488">
            <v>170.70999999999998</v>
          </cell>
        </row>
        <row r="2489">
          <cell r="A2489">
            <v>113.06000000000003</v>
          </cell>
          <cell r="B2489" t="str">
            <v>BLOQUES HORMIGON DE 6" - 3/8" @ 0.40m BNP A CÁMARAS LLENAS</v>
          </cell>
          <cell r="C2489">
            <v>1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1638.7700000000002</v>
          </cell>
        </row>
        <row r="2490">
          <cell r="A2490">
            <v>115.09000000000002</v>
          </cell>
          <cell r="B2490" t="str">
            <v xml:space="preserve">PINTURA MANTENIMIENTO </v>
          </cell>
          <cell r="C2490">
            <v>1</v>
          </cell>
          <cell r="D2490" t="str">
            <v>M2</v>
          </cell>
          <cell r="E2490">
            <v>0</v>
          </cell>
          <cell r="F2490">
            <v>0</v>
          </cell>
          <cell r="G2490">
            <v>236.42000000000002</v>
          </cell>
          <cell r="H2490">
            <v>22.66</v>
          </cell>
          <cell r="I2490">
            <v>259.08000000000004</v>
          </cell>
        </row>
        <row r="2491">
          <cell r="A2491">
            <v>0</v>
          </cell>
          <cell r="B2491" t="str">
            <v>Volumen Análisis</v>
          </cell>
          <cell r="C2491">
            <v>1</v>
          </cell>
          <cell r="D2491" t="str">
            <v>M2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 t="str">
            <v>BLQH003</v>
          </cell>
          <cell r="B2492" t="str">
            <v>Materiales y Equipos</v>
          </cell>
          <cell r="C2492">
            <v>13</v>
          </cell>
          <cell r="D2492">
            <v>0</v>
          </cell>
          <cell r="E2492">
            <v>38.135593220338983</v>
          </cell>
          <cell r="F2492">
            <v>6.8644067796610164</v>
          </cell>
          <cell r="G2492">
            <v>0</v>
          </cell>
          <cell r="H2492">
            <v>0</v>
          </cell>
        </row>
        <row r="2493">
          <cell r="A2493">
            <v>102.02000000000001</v>
          </cell>
          <cell r="B2493" t="str">
            <v>Suministro pintura</v>
          </cell>
          <cell r="C2493">
            <v>0.08</v>
          </cell>
          <cell r="D2493" t="str">
            <v>GL</v>
          </cell>
          <cell r="E2493">
            <v>1105.08</v>
          </cell>
          <cell r="F2493">
            <v>198.91439999999997</v>
          </cell>
          <cell r="G2493">
            <v>88.41</v>
          </cell>
          <cell r="H2493">
            <v>15.91</v>
          </cell>
        </row>
        <row r="2494">
          <cell r="A2494">
            <v>112.01</v>
          </cell>
          <cell r="B2494" t="str">
            <v>Thinner</v>
          </cell>
          <cell r="C2494">
            <v>0.12</v>
          </cell>
          <cell r="D2494" t="str">
            <v>GL</v>
          </cell>
          <cell r="E2494">
            <v>312.70999999999998</v>
          </cell>
          <cell r="F2494">
            <v>56.287799999999997</v>
          </cell>
          <cell r="G2494">
            <v>37.53</v>
          </cell>
          <cell r="H2494">
            <v>6.75</v>
          </cell>
        </row>
        <row r="2495">
          <cell r="A2495" t="str">
            <v>AE001</v>
          </cell>
          <cell r="B2495" t="str">
            <v>Mano de Obra</v>
          </cell>
          <cell r="C2495">
            <v>2.7E-2</v>
          </cell>
          <cell r="D2495">
            <v>0</v>
          </cell>
          <cell r="E2495">
            <v>2796.6101694915255</v>
          </cell>
          <cell r="F2495">
            <v>503.38983050847457</v>
          </cell>
          <cell r="G2495">
            <v>0</v>
          </cell>
          <cell r="H2495">
            <v>0</v>
          </cell>
        </row>
        <row r="2496">
          <cell r="A2496" t="str">
            <v>AE016</v>
          </cell>
          <cell r="B2496" t="str">
            <v>Preparación de superficie y aplicación 2 manos</v>
          </cell>
          <cell r="C2496">
            <v>1</v>
          </cell>
          <cell r="D2496" t="str">
            <v>M2</v>
          </cell>
          <cell r="E2496">
            <v>67.3</v>
          </cell>
          <cell r="F2496">
            <v>0</v>
          </cell>
          <cell r="G2496">
            <v>67.3</v>
          </cell>
          <cell r="H2496">
            <v>0</v>
          </cell>
        </row>
        <row r="2497">
          <cell r="B2497" t="str">
            <v>Desperdicios, retoques y material gastable - 20%</v>
          </cell>
          <cell r="C2497">
            <v>1</v>
          </cell>
          <cell r="D2497" t="str">
            <v>PA</v>
          </cell>
          <cell r="E2497">
            <v>43.18</v>
          </cell>
          <cell r="F2497">
            <v>0</v>
          </cell>
          <cell r="G2497">
            <v>43.18</v>
          </cell>
          <cell r="H2497">
            <v>0</v>
          </cell>
        </row>
        <row r="2498">
          <cell r="A2498">
            <v>500.02</v>
          </cell>
          <cell r="B2498" t="str">
            <v>Total/UND</v>
          </cell>
          <cell r="C2498">
            <v>13</v>
          </cell>
          <cell r="D2498">
            <v>0</v>
          </cell>
          <cell r="E2498">
            <v>19.57</v>
          </cell>
          <cell r="F2498">
            <v>0</v>
          </cell>
          <cell r="G2498">
            <v>236.42000000000002</v>
          </cell>
          <cell r="H2498">
            <v>22.66</v>
          </cell>
          <cell r="I2498">
            <v>259.08000000000004</v>
          </cell>
        </row>
        <row r="2499">
          <cell r="B2499" t="str">
            <v>Total/UND</v>
          </cell>
          <cell r="D2499">
            <v>0</v>
          </cell>
          <cell r="G2499">
            <v>0</v>
          </cell>
          <cell r="H2499">
            <v>0</v>
          </cell>
          <cell r="I2499">
            <v>1638.7700000000002</v>
          </cell>
        </row>
        <row r="2500">
          <cell r="A2500">
            <v>115.10000000000002</v>
          </cell>
          <cell r="B2500" t="str">
            <v>PINTURA ANTI-OXIDO</v>
          </cell>
          <cell r="C2500">
            <v>1</v>
          </cell>
          <cell r="D2500" t="str">
            <v>M2</v>
          </cell>
          <cell r="E2500">
            <v>0</v>
          </cell>
          <cell r="F2500">
            <v>0</v>
          </cell>
          <cell r="G2500">
            <v>195.47999999999996</v>
          </cell>
          <cell r="H2500">
            <v>17.200000000000003</v>
          </cell>
          <cell r="I2500">
            <v>212.67999999999995</v>
          </cell>
        </row>
        <row r="2501">
          <cell r="A2501">
            <v>0</v>
          </cell>
          <cell r="B2501" t="str">
            <v>Pintura anti-óxido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A2502">
            <v>0</v>
          </cell>
          <cell r="B2502" t="str">
            <v>Volumen Análisis</v>
          </cell>
          <cell r="C2502">
            <v>1</v>
          </cell>
          <cell r="D2502" t="str">
            <v>M2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B2503" t="str">
            <v>Materiales y Equipos</v>
          </cell>
          <cell r="D2503">
            <v>0</v>
          </cell>
          <cell r="G2503">
            <v>0</v>
          </cell>
          <cell r="H2503">
            <v>0</v>
          </cell>
        </row>
        <row r="2504">
          <cell r="A2504" t="str">
            <v>PTRA023</v>
          </cell>
          <cell r="B2504" t="str">
            <v>Suministro pintura</v>
          </cell>
          <cell r="C2504">
            <v>0.08</v>
          </cell>
          <cell r="D2504" t="str">
            <v>GL</v>
          </cell>
          <cell r="E2504">
            <v>686.4406779661017</v>
          </cell>
          <cell r="F2504">
            <v>123.5593220338983</v>
          </cell>
          <cell r="G2504">
            <v>54.92</v>
          </cell>
          <cell r="H2504">
            <v>9.8800000000000008</v>
          </cell>
        </row>
        <row r="2505">
          <cell r="A2505" t="str">
            <v>PTRA030</v>
          </cell>
          <cell r="B2505" t="str">
            <v>Thinner</v>
          </cell>
          <cell r="C2505">
            <v>0.12</v>
          </cell>
          <cell r="D2505" t="str">
            <v>GL</v>
          </cell>
          <cell r="E2505">
            <v>338.98305084745766</v>
          </cell>
          <cell r="F2505">
            <v>61.016949152542374</v>
          </cell>
          <cell r="G2505">
            <v>40.68</v>
          </cell>
          <cell r="H2505">
            <v>7.32</v>
          </cell>
          <cell r="I2505">
            <v>0</v>
          </cell>
        </row>
        <row r="2506">
          <cell r="A2506">
            <v>112.01</v>
          </cell>
          <cell r="B2506" t="str">
            <v>Mano de Obra</v>
          </cell>
          <cell r="C2506">
            <v>3.1199999999999999E-2</v>
          </cell>
          <cell r="D2506">
            <v>0</v>
          </cell>
          <cell r="E2506">
            <v>5727.81</v>
          </cell>
          <cell r="F2506">
            <v>971.69</v>
          </cell>
          <cell r="G2506">
            <v>0</v>
          </cell>
          <cell r="H2506">
            <v>0</v>
          </cell>
        </row>
        <row r="2507">
          <cell r="A2507">
            <v>700.06</v>
          </cell>
          <cell r="B2507" t="str">
            <v>Preparación de superficie y aplicación 2 manos</v>
          </cell>
          <cell r="C2507">
            <v>1</v>
          </cell>
          <cell r="D2507" t="str">
            <v>M2</v>
          </cell>
          <cell r="E2507">
            <v>67.3</v>
          </cell>
          <cell r="F2507">
            <v>0</v>
          </cell>
          <cell r="G2507">
            <v>67.3</v>
          </cell>
          <cell r="H2507">
            <v>0</v>
          </cell>
        </row>
        <row r="2508">
          <cell r="A2508" t="str">
            <v>AE016</v>
          </cell>
          <cell r="B2508" t="str">
            <v>Desperdicios, retoques y material gastable - 20%</v>
          </cell>
          <cell r="C2508">
            <v>0.2</v>
          </cell>
          <cell r="D2508">
            <v>0</v>
          </cell>
          <cell r="E2508">
            <v>162.89999999999998</v>
          </cell>
          <cell r="F2508">
            <v>0</v>
          </cell>
          <cell r="G2508">
            <v>32.58</v>
          </cell>
          <cell r="H2508">
            <v>0</v>
          </cell>
        </row>
        <row r="2509">
          <cell r="B2509" t="str">
            <v>Total/UND</v>
          </cell>
          <cell r="D2509">
            <v>0</v>
          </cell>
          <cell r="G2509">
            <v>195.47999999999996</v>
          </cell>
          <cell r="H2509">
            <v>17.200000000000003</v>
          </cell>
          <cell r="I2509">
            <v>212.67999999999995</v>
          </cell>
        </row>
        <row r="2510">
          <cell r="A2510">
            <v>500.02</v>
          </cell>
          <cell r="B2510" t="str">
            <v>Colocación bloques y acero</v>
          </cell>
          <cell r="C2510">
            <v>13</v>
          </cell>
          <cell r="D2510">
            <v>0</v>
          </cell>
          <cell r="E2510">
            <v>19.57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>
            <v>115.11000000000003</v>
          </cell>
          <cell r="B2511" t="str">
            <v>PINTURA MANTENIMIENTO CON ANDAMIOS</v>
          </cell>
          <cell r="C2511">
            <v>1</v>
          </cell>
          <cell r="D2511" t="str">
            <v>M2</v>
          </cell>
          <cell r="E2511">
            <v>0</v>
          </cell>
          <cell r="F2511">
            <v>0</v>
          </cell>
          <cell r="G2511">
            <v>341.24</v>
          </cell>
          <cell r="H2511">
            <v>40.96</v>
          </cell>
          <cell r="I2511">
            <v>382.2</v>
          </cell>
        </row>
        <row r="2512">
          <cell r="A2512">
            <v>0</v>
          </cell>
          <cell r="B2512" t="str">
            <v>Pintura mantenimiento con andamios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0</v>
          </cell>
          <cell r="B2513" t="str">
            <v>Volumen Análisis</v>
          </cell>
          <cell r="C2513">
            <v>1</v>
          </cell>
          <cell r="D2513" t="str">
            <v>M2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0</v>
          </cell>
          <cell r="B2514" t="str">
            <v>Materiales y Equipos</v>
          </cell>
          <cell r="C2514">
            <v>1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</row>
        <row r="2515">
          <cell r="B2515" t="str">
            <v>Suministro pintura</v>
          </cell>
          <cell r="C2515">
            <v>0.08</v>
          </cell>
          <cell r="D2515" t="str">
            <v>GL</v>
          </cell>
          <cell r="E2515">
            <v>1105.08</v>
          </cell>
          <cell r="F2515">
            <v>198.91439999999997</v>
          </cell>
          <cell r="G2515">
            <v>88.41</v>
          </cell>
          <cell r="H2515">
            <v>15.91</v>
          </cell>
        </row>
        <row r="2516">
          <cell r="A2516" t="str">
            <v>BLQH003</v>
          </cell>
          <cell r="B2516" t="str">
            <v>Thinner</v>
          </cell>
          <cell r="C2516">
            <v>0.12</v>
          </cell>
          <cell r="D2516" t="str">
            <v>GL</v>
          </cell>
          <cell r="E2516">
            <v>312.70999999999998</v>
          </cell>
          <cell r="F2516">
            <v>56.287799999999997</v>
          </cell>
          <cell r="G2516">
            <v>37.53</v>
          </cell>
          <cell r="H2516">
            <v>6.75</v>
          </cell>
        </row>
        <row r="2517">
          <cell r="A2517">
            <v>102.02000000000001</v>
          </cell>
          <cell r="B2517" t="str">
            <v>Andmios - Guidolas</v>
          </cell>
          <cell r="C2517">
            <v>1</v>
          </cell>
          <cell r="D2517" t="str">
            <v>M2</v>
          </cell>
          <cell r="E2517">
            <v>101.69</v>
          </cell>
          <cell r="F2517">
            <v>18.304199999999998</v>
          </cell>
          <cell r="G2517">
            <v>101.69</v>
          </cell>
          <cell r="H2517">
            <v>18.3</v>
          </cell>
        </row>
        <row r="2518">
          <cell r="A2518">
            <v>112.01</v>
          </cell>
          <cell r="B2518" t="str">
            <v>Mano de Obra</v>
          </cell>
          <cell r="C2518">
            <v>3.1199999999999999E-2</v>
          </cell>
          <cell r="D2518">
            <v>0</v>
          </cell>
          <cell r="E2518">
            <v>5727.81</v>
          </cell>
          <cell r="F2518">
            <v>971.69</v>
          </cell>
          <cell r="G2518">
            <v>0</v>
          </cell>
          <cell r="H2518">
            <v>0</v>
          </cell>
        </row>
        <row r="2519">
          <cell r="A2519" t="str">
            <v>AE001</v>
          </cell>
          <cell r="B2519" t="str">
            <v>Preparación de superficie y aplicación 2 manos</v>
          </cell>
          <cell r="C2519">
            <v>1</v>
          </cell>
          <cell r="D2519" t="str">
            <v>M2</v>
          </cell>
          <cell r="E2519">
            <v>67.3</v>
          </cell>
          <cell r="F2519">
            <v>0</v>
          </cell>
          <cell r="G2519">
            <v>67.3</v>
          </cell>
          <cell r="H2519">
            <v>0</v>
          </cell>
        </row>
        <row r="2520">
          <cell r="A2520" t="str">
            <v>AE016</v>
          </cell>
          <cell r="B2520" t="str">
            <v>Desperdicios, retoques y material gastable - 20%</v>
          </cell>
          <cell r="C2520">
            <v>1</v>
          </cell>
          <cell r="D2520" t="str">
            <v>PA</v>
          </cell>
          <cell r="E2520">
            <v>46.31</v>
          </cell>
          <cell r="F2520">
            <v>0</v>
          </cell>
          <cell r="G2520">
            <v>46.31</v>
          </cell>
          <cell r="H2520">
            <v>0</v>
          </cell>
        </row>
        <row r="2521">
          <cell r="B2521" t="str">
            <v>Total/UND</v>
          </cell>
          <cell r="D2521">
            <v>0</v>
          </cell>
          <cell r="G2521">
            <v>341.24</v>
          </cell>
          <cell r="H2521">
            <v>40.96</v>
          </cell>
          <cell r="I2521">
            <v>382.2</v>
          </cell>
        </row>
        <row r="2522">
          <cell r="A2522">
            <v>500.02</v>
          </cell>
          <cell r="B2522" t="str">
            <v>Colocación bloques y acero</v>
          </cell>
          <cell r="C2522">
            <v>13</v>
          </cell>
          <cell r="D2522">
            <v>0</v>
          </cell>
          <cell r="E2522">
            <v>19.57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>
            <v>115.12000000000003</v>
          </cell>
          <cell r="B2523" t="str">
            <v>PINTURA MANTENIMIENTO INDUSTRIAL</v>
          </cell>
          <cell r="C2523">
            <v>1</v>
          </cell>
          <cell r="D2523" t="str">
            <v>M2</v>
          </cell>
          <cell r="E2523">
            <v>0</v>
          </cell>
          <cell r="F2523">
            <v>0</v>
          </cell>
          <cell r="G2523">
            <v>233.8</v>
          </cell>
          <cell r="H2523">
            <v>22.28</v>
          </cell>
          <cell r="I2523">
            <v>256.08000000000004</v>
          </cell>
        </row>
        <row r="2524">
          <cell r="A2524">
            <v>0</v>
          </cell>
          <cell r="B2524" t="str">
            <v>Pintura mantenimiento industrial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0</v>
          </cell>
          <cell r="B2525" t="str">
            <v>Volumen Análisis</v>
          </cell>
          <cell r="C2525">
            <v>1</v>
          </cell>
          <cell r="D2525" t="str">
            <v>M2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</row>
        <row r="2526">
          <cell r="A2526">
            <v>0</v>
          </cell>
          <cell r="B2526" t="str">
            <v>Materiales y Equipos</v>
          </cell>
          <cell r="C2526">
            <v>1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</row>
        <row r="2527">
          <cell r="B2527" t="str">
            <v>Suministro pintura</v>
          </cell>
          <cell r="C2527">
            <v>0.06</v>
          </cell>
          <cell r="D2527" t="str">
            <v>GL</v>
          </cell>
          <cell r="E2527">
            <v>1438.14</v>
          </cell>
          <cell r="F2527">
            <v>258.86520000000002</v>
          </cell>
          <cell r="G2527">
            <v>86.29</v>
          </cell>
          <cell r="H2527">
            <v>15.53</v>
          </cell>
        </row>
        <row r="2528">
          <cell r="A2528" t="str">
            <v>BLQH003</v>
          </cell>
          <cell r="B2528" t="str">
            <v>Thinner</v>
          </cell>
          <cell r="C2528">
            <v>0.12</v>
          </cell>
          <cell r="D2528" t="str">
            <v>GL</v>
          </cell>
          <cell r="E2528">
            <v>312.70999999999998</v>
          </cell>
          <cell r="F2528">
            <v>56.287799999999997</v>
          </cell>
          <cell r="G2528">
            <v>37.53</v>
          </cell>
          <cell r="H2528">
            <v>6.75</v>
          </cell>
        </row>
        <row r="2529">
          <cell r="A2529">
            <v>102.02000000000001</v>
          </cell>
          <cell r="B2529" t="str">
            <v>Mano de Obra</v>
          </cell>
          <cell r="C2529">
            <v>8.9800000000000005E-2</v>
          </cell>
          <cell r="D2529">
            <v>0</v>
          </cell>
          <cell r="E2529">
            <v>4745.6899999999996</v>
          </cell>
          <cell r="F2529">
            <v>769.85</v>
          </cell>
          <cell r="G2529">
            <v>0</v>
          </cell>
          <cell r="H2529">
            <v>0</v>
          </cell>
        </row>
        <row r="2530">
          <cell r="A2530">
            <v>112.01</v>
          </cell>
          <cell r="B2530" t="str">
            <v>Preparación de superficie y aplicación 2 manos</v>
          </cell>
          <cell r="C2530">
            <v>1</v>
          </cell>
          <cell r="D2530" t="str">
            <v>M2</v>
          </cell>
          <cell r="E2530">
            <v>67.3</v>
          </cell>
          <cell r="F2530">
            <v>0</v>
          </cell>
          <cell r="G2530">
            <v>67.3</v>
          </cell>
          <cell r="H2530">
            <v>0</v>
          </cell>
        </row>
        <row r="2531">
          <cell r="A2531" t="str">
            <v>AE001</v>
          </cell>
          <cell r="B2531" t="str">
            <v>Desperdicios, retoques y material gastable - 20%</v>
          </cell>
          <cell r="C2531">
            <v>1</v>
          </cell>
          <cell r="D2531" t="str">
            <v>PA</v>
          </cell>
          <cell r="E2531">
            <v>42.68</v>
          </cell>
          <cell r="F2531">
            <v>0</v>
          </cell>
          <cell r="G2531">
            <v>42.68</v>
          </cell>
          <cell r="H2531">
            <v>0</v>
          </cell>
        </row>
        <row r="2532">
          <cell r="A2532">
            <v>0</v>
          </cell>
          <cell r="B2532" t="str">
            <v>Total/UND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233.8</v>
          </cell>
          <cell r="H2532">
            <v>22.28</v>
          </cell>
          <cell r="I2532">
            <v>256.08000000000004</v>
          </cell>
        </row>
        <row r="2533">
          <cell r="A2533">
            <v>113.01</v>
          </cell>
          <cell r="B2533" t="str">
            <v>Andamios</v>
          </cell>
          <cell r="C2533">
            <v>0</v>
          </cell>
          <cell r="D2533">
            <v>0</v>
          </cell>
          <cell r="E2533">
            <v>41.69</v>
          </cell>
          <cell r="F2533">
            <v>1.86</v>
          </cell>
          <cell r="G2533">
            <v>0</v>
          </cell>
          <cell r="H2533">
            <v>0</v>
          </cell>
        </row>
        <row r="2534">
          <cell r="A2534">
            <v>115.13000000000004</v>
          </cell>
          <cell r="B2534" t="str">
            <v>PINTURA EPOXICA</v>
          </cell>
          <cell r="C2534">
            <v>1</v>
          </cell>
          <cell r="D2534" t="str">
            <v>M2</v>
          </cell>
          <cell r="E2534">
            <v>0</v>
          </cell>
          <cell r="F2534">
            <v>0</v>
          </cell>
          <cell r="G2534">
            <v>283.32</v>
          </cell>
          <cell r="H2534">
            <v>35.67</v>
          </cell>
          <cell r="I2534">
            <v>318.99</v>
          </cell>
        </row>
        <row r="2535">
          <cell r="A2535">
            <v>0</v>
          </cell>
          <cell r="B2535" t="str">
            <v>Pintura epóxica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A2536">
            <v>0</v>
          </cell>
          <cell r="B2536" t="str">
            <v>Volumen Análisis</v>
          </cell>
          <cell r="C2536">
            <v>1</v>
          </cell>
          <cell r="D2536" t="str">
            <v>M2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B2537" t="str">
            <v>Materiales y Equipos</v>
          </cell>
          <cell r="D2537">
            <v>0</v>
          </cell>
          <cell r="G2537">
            <v>0</v>
          </cell>
          <cell r="H2537">
            <v>0</v>
          </cell>
        </row>
        <row r="2538">
          <cell r="A2538">
            <v>0</v>
          </cell>
          <cell r="B2538" t="str">
            <v>Suministro pintura</v>
          </cell>
          <cell r="C2538">
            <v>0.06</v>
          </cell>
          <cell r="D2538" t="str">
            <v>GL</v>
          </cell>
          <cell r="E2538">
            <v>2677.97</v>
          </cell>
          <cell r="F2538">
            <v>482.03459999999995</v>
          </cell>
          <cell r="G2538">
            <v>160.68</v>
          </cell>
          <cell r="H2538">
            <v>28.92</v>
          </cell>
          <cell r="I2538">
            <v>0</v>
          </cell>
        </row>
        <row r="2539">
          <cell r="A2539">
            <v>0</v>
          </cell>
          <cell r="B2539" t="str">
            <v>Thinner</v>
          </cell>
          <cell r="C2539">
            <v>0.12</v>
          </cell>
          <cell r="D2539" t="str">
            <v>GL</v>
          </cell>
          <cell r="E2539">
            <v>312.70999999999998</v>
          </cell>
          <cell r="F2539">
            <v>56.287799999999997</v>
          </cell>
          <cell r="G2539">
            <v>37.53</v>
          </cell>
          <cell r="H2539">
            <v>6.75</v>
          </cell>
          <cell r="I2539">
            <v>0</v>
          </cell>
        </row>
        <row r="2540">
          <cell r="B2540" t="str">
            <v>Mano de Obra</v>
          </cell>
          <cell r="D2540">
            <v>0</v>
          </cell>
          <cell r="G2540">
            <v>0</v>
          </cell>
          <cell r="H2540">
            <v>0</v>
          </cell>
        </row>
        <row r="2541">
          <cell r="A2541" t="str">
            <v>BLQH004</v>
          </cell>
          <cell r="B2541" t="str">
            <v>Preparación de superficie y aplicación 2 manos</v>
          </cell>
          <cell r="C2541">
            <v>1</v>
          </cell>
          <cell r="D2541" t="str">
            <v>M2</v>
          </cell>
          <cell r="E2541">
            <v>54.26</v>
          </cell>
          <cell r="F2541">
            <v>0</v>
          </cell>
          <cell r="G2541">
            <v>54.26</v>
          </cell>
          <cell r="H2541">
            <v>0</v>
          </cell>
        </row>
        <row r="2542">
          <cell r="A2542">
            <v>102.02000000000001</v>
          </cell>
          <cell r="B2542" t="str">
            <v>Desperdicios, retoques y material gastable - 20%</v>
          </cell>
          <cell r="C2542">
            <v>1</v>
          </cell>
          <cell r="D2542" t="str">
            <v>PA</v>
          </cell>
          <cell r="E2542">
            <v>30.85</v>
          </cell>
          <cell r="F2542">
            <v>0</v>
          </cell>
          <cell r="G2542">
            <v>30.85</v>
          </cell>
          <cell r="H2542">
            <v>0</v>
          </cell>
        </row>
        <row r="2543">
          <cell r="A2543">
            <v>112.01</v>
          </cell>
          <cell r="B2543" t="str">
            <v>Total/UND</v>
          </cell>
          <cell r="C2543">
            <v>3.1199999999999999E-2</v>
          </cell>
          <cell r="D2543">
            <v>0</v>
          </cell>
          <cell r="E2543">
            <v>5727.81</v>
          </cell>
          <cell r="F2543">
            <v>971.69</v>
          </cell>
          <cell r="G2543">
            <v>283.32</v>
          </cell>
          <cell r="H2543">
            <v>35.67</v>
          </cell>
          <cell r="I2543">
            <v>318.99</v>
          </cell>
        </row>
        <row r="2544">
          <cell r="A2544" t="str">
            <v>AE001</v>
          </cell>
          <cell r="B2544" t="str">
            <v>Acero Estruc. Grado 40-60, 3/8" x 20 a 30 pies</v>
          </cell>
          <cell r="C2544">
            <v>3.9E-2</v>
          </cell>
          <cell r="D2544">
            <v>0</v>
          </cell>
          <cell r="E2544">
            <v>2796.6101694915255</v>
          </cell>
          <cell r="F2544">
            <v>503.38983050847457</v>
          </cell>
          <cell r="G2544">
            <v>0</v>
          </cell>
          <cell r="H2544">
            <v>0</v>
          </cell>
        </row>
        <row r="2545">
          <cell r="A2545">
            <v>115.14000000000004</v>
          </cell>
          <cell r="B2545" t="str">
            <v xml:space="preserve">PINTURA TRÀFICO </v>
          </cell>
          <cell r="C2545">
            <v>1</v>
          </cell>
          <cell r="D2545" t="str">
            <v>M2</v>
          </cell>
          <cell r="E2545">
            <v>0</v>
          </cell>
          <cell r="F2545">
            <v>0</v>
          </cell>
          <cell r="G2545">
            <v>422.9</v>
          </cell>
          <cell r="H2545">
            <v>53.34</v>
          </cell>
          <cell r="I2545">
            <v>476.24</v>
          </cell>
        </row>
        <row r="2546">
          <cell r="A2546">
            <v>0</v>
          </cell>
          <cell r="B2546" t="str">
            <v>Pintura epóxica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A2547">
            <v>0</v>
          </cell>
          <cell r="B2547" t="str">
            <v>Volumen Análisis</v>
          </cell>
          <cell r="C2547">
            <v>1</v>
          </cell>
          <cell r="D2547" t="str">
            <v>M2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</row>
        <row r="2548">
          <cell r="A2548">
            <v>500.03</v>
          </cell>
          <cell r="B2548" t="str">
            <v>Materiales y Equipos</v>
          </cell>
          <cell r="C2548">
            <v>13</v>
          </cell>
          <cell r="D2548">
            <v>0</v>
          </cell>
          <cell r="E2548">
            <v>21.68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PTRA024</v>
          </cell>
          <cell r="B2549" t="str">
            <v>Suministro pintura</v>
          </cell>
          <cell r="C2549">
            <v>0.16666666666666666</v>
          </cell>
          <cell r="D2549" t="str">
            <v>GL</v>
          </cell>
          <cell r="E2549">
            <v>1533.8983050847457</v>
          </cell>
          <cell r="F2549">
            <v>276.1016949152542</v>
          </cell>
          <cell r="G2549">
            <v>255.65</v>
          </cell>
          <cell r="H2549">
            <v>46.02</v>
          </cell>
          <cell r="I2549">
            <v>0</v>
          </cell>
        </row>
        <row r="2550">
          <cell r="A2550" t="str">
            <v>PTRA030</v>
          </cell>
          <cell r="B2550" t="str">
            <v>Thinner</v>
          </cell>
          <cell r="C2550">
            <v>0.12</v>
          </cell>
          <cell r="D2550" t="str">
            <v>GL</v>
          </cell>
          <cell r="E2550">
            <v>338.98305084745766</v>
          </cell>
          <cell r="F2550">
            <v>61.016949152542374</v>
          </cell>
          <cell r="G2550">
            <v>40.68</v>
          </cell>
          <cell r="H2550">
            <v>7.32</v>
          </cell>
        </row>
        <row r="2551">
          <cell r="A2551" t="str">
            <v>FUN-046</v>
          </cell>
          <cell r="B2551" t="str">
            <v>Mano de Obra</v>
          </cell>
          <cell r="C2551">
            <v>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1877.2199999999998</v>
          </cell>
        </row>
        <row r="2552">
          <cell r="A2552">
            <v>700.06</v>
          </cell>
          <cell r="B2552" t="str">
            <v>Preparación de superficie y aplicación 2 manos</v>
          </cell>
          <cell r="C2552">
            <v>1</v>
          </cell>
          <cell r="D2552" t="str">
            <v>M2</v>
          </cell>
          <cell r="E2552">
            <v>67.3</v>
          </cell>
          <cell r="F2552">
            <v>0</v>
          </cell>
          <cell r="G2552">
            <v>67.3</v>
          </cell>
          <cell r="H2552">
            <v>0</v>
          </cell>
          <cell r="I2552">
            <v>0</v>
          </cell>
        </row>
        <row r="2553">
          <cell r="B2553" t="str">
            <v>Desperdicios, retoques y material gastable - 20%</v>
          </cell>
          <cell r="C2553">
            <v>0.2</v>
          </cell>
          <cell r="D2553">
            <v>0</v>
          </cell>
          <cell r="E2553">
            <v>296.33</v>
          </cell>
          <cell r="F2553">
            <v>0</v>
          </cell>
          <cell r="G2553">
            <v>59.27</v>
          </cell>
          <cell r="H2553">
            <v>0</v>
          </cell>
        </row>
        <row r="2554">
          <cell r="A2554" t="str">
            <v>BLQH004</v>
          </cell>
          <cell r="B2554" t="str">
            <v>Total/UND</v>
          </cell>
          <cell r="C2554">
            <v>13</v>
          </cell>
          <cell r="D2554">
            <v>0</v>
          </cell>
          <cell r="E2554">
            <v>49.152542372881356</v>
          </cell>
          <cell r="F2554">
            <v>8.8474576271186436</v>
          </cell>
          <cell r="G2554">
            <v>422.9</v>
          </cell>
          <cell r="H2554">
            <v>53.34</v>
          </cell>
          <cell r="I2554">
            <v>476.24</v>
          </cell>
        </row>
        <row r="2555">
          <cell r="A2555">
            <v>102.02000000000001</v>
          </cell>
          <cell r="B2555" t="str">
            <v>Hormigón 1:3:5 en cámaras +10% desp.</v>
          </cell>
          <cell r="C2555">
            <v>8.976000000000002E-2</v>
          </cell>
          <cell r="D2555">
            <v>0</v>
          </cell>
          <cell r="E2555">
            <v>4745.6899999999996</v>
          </cell>
          <cell r="F2555">
            <v>769.85</v>
          </cell>
          <cell r="G2555">
            <v>0</v>
          </cell>
          <cell r="H2555">
            <v>0</v>
          </cell>
        </row>
        <row r="2556">
          <cell r="A2556">
            <v>116</v>
          </cell>
          <cell r="B2556" t="str">
            <v>INSTALACIONES SANITARIAS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116.01</v>
          </cell>
          <cell r="B2557" t="str">
            <v>SALIDA AGUA POT. 1/2" - POLIETILENO 18mm</v>
          </cell>
          <cell r="C2557">
            <v>1</v>
          </cell>
          <cell r="D2557" t="str">
            <v>UND</v>
          </cell>
          <cell r="E2557">
            <v>0</v>
          </cell>
          <cell r="F2557">
            <v>0</v>
          </cell>
          <cell r="G2557">
            <v>1638.14</v>
          </cell>
          <cell r="H2557">
            <v>86.61</v>
          </cell>
          <cell r="I2557">
            <v>1724.75</v>
          </cell>
        </row>
        <row r="2558">
          <cell r="A2558">
            <v>0</v>
          </cell>
          <cell r="B2558" t="str">
            <v>Volumen Análisis</v>
          </cell>
          <cell r="C2558">
            <v>1</v>
          </cell>
          <cell r="D2558" t="str">
            <v>UND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0</v>
          </cell>
          <cell r="B2559" t="str">
            <v>Materiales y Equipos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 t="str">
            <v>SANIT225</v>
          </cell>
          <cell r="B2560" t="str">
            <v>Tapón 1/2" H.G.</v>
          </cell>
          <cell r="C2560">
            <v>1</v>
          </cell>
          <cell r="D2560" t="str">
            <v>UND</v>
          </cell>
          <cell r="E2560">
            <v>15.25</v>
          </cell>
          <cell r="F2560">
            <v>2.7450000000000001</v>
          </cell>
          <cell r="G2560">
            <v>15.25</v>
          </cell>
          <cell r="H2560">
            <v>2.75</v>
          </cell>
          <cell r="I2560">
            <v>0</v>
          </cell>
        </row>
        <row r="2561">
          <cell r="A2561" t="str">
            <v>SANIT170</v>
          </cell>
          <cell r="B2561" t="str">
            <v>Codo de 1/2" H.G.</v>
          </cell>
          <cell r="C2561">
            <v>1</v>
          </cell>
          <cell r="D2561" t="str">
            <v>UND</v>
          </cell>
          <cell r="E2561">
            <v>22.46</v>
          </cell>
          <cell r="F2561">
            <v>4.0427999999999997</v>
          </cell>
          <cell r="G2561">
            <v>22.46</v>
          </cell>
          <cell r="H2561">
            <v>4.04</v>
          </cell>
          <cell r="I2561">
            <v>1877.2199999999998</v>
          </cell>
        </row>
        <row r="2562">
          <cell r="A2562" t="str">
            <v>SANIT189</v>
          </cell>
          <cell r="B2562" t="str">
            <v>Coupling 1/2" H.G.</v>
          </cell>
          <cell r="C2562">
            <v>1</v>
          </cell>
          <cell r="D2562" t="str">
            <v>UND</v>
          </cell>
          <cell r="E2562">
            <v>24</v>
          </cell>
          <cell r="F2562">
            <v>4.32</v>
          </cell>
          <cell r="G2562">
            <v>24</v>
          </cell>
          <cell r="H2562">
            <v>4.32</v>
          </cell>
          <cell r="I2562">
            <v>0</v>
          </cell>
        </row>
        <row r="2563">
          <cell r="A2563" t="str">
            <v>PEL004</v>
          </cell>
          <cell r="B2563" t="str">
            <v>Conector Racor Macho 18mm</v>
          </cell>
          <cell r="C2563">
            <v>1</v>
          </cell>
          <cell r="D2563" t="str">
            <v>UND</v>
          </cell>
          <cell r="E2563">
            <v>110.17</v>
          </cell>
          <cell r="F2563">
            <v>19.8306</v>
          </cell>
          <cell r="G2563">
            <v>110.17</v>
          </cell>
          <cell r="H2563">
            <v>19.829999999999998</v>
          </cell>
          <cell r="I2563">
            <v>0</v>
          </cell>
        </row>
        <row r="2564">
          <cell r="A2564" t="str">
            <v>PEL003</v>
          </cell>
          <cell r="B2564" t="str">
            <v>Tubería Flexible Poliestileno 18mm</v>
          </cell>
          <cell r="C2564">
            <v>5</v>
          </cell>
          <cell r="D2564" t="str">
            <v>PIES</v>
          </cell>
          <cell r="E2564">
            <v>19.489999999999998</v>
          </cell>
          <cell r="F2564">
            <v>3.5081999999999995</v>
          </cell>
          <cell r="G2564">
            <v>97.45</v>
          </cell>
          <cell r="H2564">
            <v>17.54</v>
          </cell>
          <cell r="I2564">
            <v>17647.981066666667</v>
          </cell>
        </row>
        <row r="2565">
          <cell r="A2565" t="str">
            <v>PEL012</v>
          </cell>
          <cell r="B2565" t="str">
            <v>Codo 18mm x 90 grados racor</v>
          </cell>
          <cell r="C2565">
            <v>1</v>
          </cell>
          <cell r="D2565" t="str">
            <v>UND</v>
          </cell>
          <cell r="E2565">
            <v>211.86</v>
          </cell>
          <cell r="F2565">
            <v>38.134799999999998</v>
          </cell>
          <cell r="G2565">
            <v>211.86</v>
          </cell>
          <cell r="H2565">
            <v>38.130000000000003</v>
          </cell>
          <cell r="I2565">
            <v>0</v>
          </cell>
        </row>
        <row r="2566">
          <cell r="A2566">
            <v>0</v>
          </cell>
          <cell r="B2566" t="str">
            <v>Mano de obra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B2567" t="str">
            <v>Mano de Obra Salida A.P.</v>
          </cell>
          <cell r="C2567">
            <v>1</v>
          </cell>
          <cell r="D2567" t="str">
            <v>UND</v>
          </cell>
          <cell r="E2567">
            <v>927.52</v>
          </cell>
          <cell r="F2567">
            <v>0</v>
          </cell>
          <cell r="G2567">
            <v>927.52</v>
          </cell>
          <cell r="H2567">
            <v>0</v>
          </cell>
        </row>
        <row r="2568">
          <cell r="A2568" t="str">
            <v>OTROS017</v>
          </cell>
          <cell r="B2568" t="str">
            <v>MO hacer ranura y acuñe tubería</v>
          </cell>
          <cell r="C2568">
            <v>1</v>
          </cell>
          <cell r="D2568" t="str">
            <v>UND</v>
          </cell>
          <cell r="E2568">
            <v>229.43</v>
          </cell>
          <cell r="F2568">
            <v>0</v>
          </cell>
          <cell r="G2568">
            <v>229.43</v>
          </cell>
          <cell r="H2568">
            <v>0</v>
          </cell>
        </row>
        <row r="2569">
          <cell r="A2569" t="str">
            <v>OTROS019</v>
          </cell>
          <cell r="B2569" t="str">
            <v>Total/UND</v>
          </cell>
          <cell r="C2569">
            <v>12</v>
          </cell>
          <cell r="D2569">
            <v>0</v>
          </cell>
          <cell r="E2569">
            <v>161.0169491525424</v>
          </cell>
          <cell r="F2569">
            <v>28.98305084745763</v>
          </cell>
          <cell r="G2569">
            <v>1638.14</v>
          </cell>
          <cell r="H2569">
            <v>86.61</v>
          </cell>
          <cell r="I2569">
            <v>1724.75</v>
          </cell>
        </row>
        <row r="2570">
          <cell r="A2570" t="str">
            <v>OTROS020</v>
          </cell>
          <cell r="B2570" t="str">
            <v>Acoples y springs</v>
          </cell>
          <cell r="C2570">
            <v>12</v>
          </cell>
          <cell r="D2570">
            <v>0</v>
          </cell>
          <cell r="E2570">
            <v>63.559322033898312</v>
          </cell>
          <cell r="F2570">
            <v>11.440677966101696</v>
          </cell>
          <cell r="G2570">
            <v>0</v>
          </cell>
          <cell r="H2570">
            <v>0</v>
          </cell>
        </row>
        <row r="2571">
          <cell r="A2571">
            <v>116.02000000000001</v>
          </cell>
          <cell r="B2571" t="str">
            <v>SALIDA SANITARIA A.N. PVC 4" - AEREA</v>
          </cell>
          <cell r="C2571">
            <v>1</v>
          </cell>
          <cell r="D2571" t="str">
            <v>UND</v>
          </cell>
          <cell r="E2571">
            <v>0</v>
          </cell>
          <cell r="F2571">
            <v>0</v>
          </cell>
          <cell r="G2571">
            <v>2099.84</v>
          </cell>
          <cell r="H2571">
            <v>139.61000000000001</v>
          </cell>
          <cell r="I2571">
            <v>2239.4500000000003</v>
          </cell>
        </row>
        <row r="2572">
          <cell r="A2572">
            <v>0</v>
          </cell>
          <cell r="B2572" t="str">
            <v>Salida Sanitaria Aguas Negras PVC 4" - Aérea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0</v>
          </cell>
          <cell r="B2573" t="str">
            <v>Volumen Análisis</v>
          </cell>
          <cell r="C2573">
            <v>1</v>
          </cell>
          <cell r="D2573" t="str">
            <v>UND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A2574">
            <v>0</v>
          </cell>
          <cell r="B2574" t="str">
            <v>Materiales y Equipos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A2575">
            <v>600.01</v>
          </cell>
          <cell r="B2575" t="str">
            <v>Tubo 4" PVC SDR-41</v>
          </cell>
          <cell r="C2575">
            <v>0.2</v>
          </cell>
          <cell r="D2575" t="str">
            <v>UND</v>
          </cell>
          <cell r="E2575">
            <v>1008.47</v>
          </cell>
          <cell r="F2575">
            <v>181.52459999999999</v>
          </cell>
          <cell r="G2575">
            <v>201.69</v>
          </cell>
          <cell r="H2575">
            <v>36.299999999999997</v>
          </cell>
        </row>
        <row r="2576">
          <cell r="B2576" t="str">
            <v>Codo 4" x 90 PVC Drenaje</v>
          </cell>
          <cell r="C2576">
            <v>1</v>
          </cell>
          <cell r="D2576" t="str">
            <v>UND</v>
          </cell>
          <cell r="E2576">
            <v>101.69</v>
          </cell>
          <cell r="F2576">
            <v>18.304199999999998</v>
          </cell>
          <cell r="G2576">
            <v>101.69</v>
          </cell>
          <cell r="H2576">
            <v>18.3</v>
          </cell>
          <cell r="I2576">
            <v>2647197.16</v>
          </cell>
        </row>
        <row r="2577">
          <cell r="B2577" t="str">
            <v>Codo 4" x 45 PVC Drenaje</v>
          </cell>
          <cell r="C2577">
            <v>1</v>
          </cell>
          <cell r="D2577" t="str">
            <v>UND</v>
          </cell>
          <cell r="E2577">
            <v>75.42</v>
          </cell>
          <cell r="F2577">
            <v>13.5756</v>
          </cell>
          <cell r="G2577">
            <v>75.42</v>
          </cell>
          <cell r="H2577">
            <v>13.58</v>
          </cell>
        </row>
        <row r="2578">
          <cell r="A2578">
            <v>114.02000000000001</v>
          </cell>
          <cell r="B2578" t="str">
            <v>Yee 4" x 4" PVC Drenaje</v>
          </cell>
          <cell r="C2578">
            <v>1</v>
          </cell>
          <cell r="D2578" t="str">
            <v>UND</v>
          </cell>
          <cell r="E2578">
            <v>177.97</v>
          </cell>
          <cell r="F2578">
            <v>32.034599999999998</v>
          </cell>
          <cell r="G2578">
            <v>177.97</v>
          </cell>
          <cell r="H2578">
            <v>32.03</v>
          </cell>
          <cell r="I2578">
            <v>74.13</v>
          </cell>
        </row>
        <row r="2579">
          <cell r="A2579">
            <v>0</v>
          </cell>
          <cell r="B2579" t="str">
            <v>Cemento PVC OATEY 32oz</v>
          </cell>
          <cell r="C2579">
            <v>0.1</v>
          </cell>
          <cell r="D2579" t="str">
            <v>UND</v>
          </cell>
          <cell r="E2579">
            <v>628.80999999999995</v>
          </cell>
          <cell r="F2579">
            <v>113.18579999999999</v>
          </cell>
          <cell r="G2579">
            <v>62.88</v>
          </cell>
          <cell r="H2579">
            <v>11.32</v>
          </cell>
          <cell r="I2579">
            <v>0</v>
          </cell>
        </row>
        <row r="2580">
          <cell r="B2580" t="str">
            <v>Gancho para fijación aérea Drenaje PVC</v>
          </cell>
          <cell r="C2580">
            <v>0.66</v>
          </cell>
          <cell r="D2580" t="str">
            <v>UND</v>
          </cell>
          <cell r="E2580">
            <v>236.4</v>
          </cell>
          <cell r="F2580">
            <v>42.552</v>
          </cell>
          <cell r="G2580">
            <v>156.02000000000001</v>
          </cell>
          <cell r="H2580">
            <v>28.08</v>
          </cell>
        </row>
        <row r="2581">
          <cell r="A2581">
            <v>0</v>
          </cell>
          <cell r="B2581" t="str">
            <v>Mano de obra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A2582" t="str">
            <v>CARP001</v>
          </cell>
          <cell r="B2582" t="str">
            <v>Mano de Obra Desague 4"</v>
          </cell>
          <cell r="C2582">
            <v>1</v>
          </cell>
          <cell r="D2582" t="str">
            <v>UND</v>
          </cell>
          <cell r="E2582">
            <v>1194.3800000000001</v>
          </cell>
          <cell r="F2582">
            <v>0</v>
          </cell>
          <cell r="G2582">
            <v>1194.3800000000001</v>
          </cell>
          <cell r="H2582">
            <v>0</v>
          </cell>
        </row>
        <row r="2583">
          <cell r="A2583">
            <v>0</v>
          </cell>
          <cell r="B2583" t="str">
            <v>Mano de obra fijaciones de techo</v>
          </cell>
          <cell r="C2583">
            <v>0.66</v>
          </cell>
          <cell r="D2583" t="str">
            <v>UND</v>
          </cell>
          <cell r="E2583">
            <v>196.65</v>
          </cell>
          <cell r="F2583">
            <v>0</v>
          </cell>
          <cell r="G2583">
            <v>129.79</v>
          </cell>
          <cell r="H2583">
            <v>0</v>
          </cell>
          <cell r="I2583">
            <v>0</v>
          </cell>
        </row>
        <row r="2584">
          <cell r="A2584">
            <v>600.02</v>
          </cell>
          <cell r="B2584" t="str">
            <v>Total/UND</v>
          </cell>
          <cell r="C2584">
            <v>1</v>
          </cell>
          <cell r="D2584">
            <v>0</v>
          </cell>
          <cell r="E2584">
            <v>37.35</v>
          </cell>
          <cell r="F2584">
            <v>0</v>
          </cell>
          <cell r="G2584">
            <v>2099.84</v>
          </cell>
          <cell r="H2584">
            <v>139.61000000000001</v>
          </cell>
          <cell r="I2584">
            <v>2239.4500000000003</v>
          </cell>
        </row>
        <row r="2585">
          <cell r="B2585" t="str">
            <v>Total/UND</v>
          </cell>
          <cell r="D2585">
            <v>0</v>
          </cell>
          <cell r="G2585">
            <v>0</v>
          </cell>
          <cell r="H2585">
            <v>0</v>
          </cell>
          <cell r="I2585">
            <v>74.13</v>
          </cell>
        </row>
        <row r="2586">
          <cell r="A2586">
            <v>116.03000000000002</v>
          </cell>
          <cell r="B2586" t="str">
            <v>SALIDA SANITARIA A.N. PVC 4" - TIERRA</v>
          </cell>
          <cell r="C2586">
            <v>1</v>
          </cell>
          <cell r="D2586" t="str">
            <v>UND</v>
          </cell>
          <cell r="E2586">
            <v>0</v>
          </cell>
          <cell r="F2586">
            <v>0</v>
          </cell>
          <cell r="G2586">
            <v>2128.67</v>
          </cell>
          <cell r="H2586">
            <v>111.53</v>
          </cell>
          <cell r="I2586">
            <v>2240.2000000000003</v>
          </cell>
        </row>
        <row r="2587">
          <cell r="A2587">
            <v>0</v>
          </cell>
          <cell r="B2587" t="str">
            <v>Salida Sanitaria Aguas Negras PVC 4" - Tierra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0</v>
          </cell>
          <cell r="B2588" t="str">
            <v>Volumen Análisis</v>
          </cell>
          <cell r="C2588">
            <v>1</v>
          </cell>
          <cell r="D2588" t="str">
            <v>UND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0</v>
          </cell>
          <cell r="B2589" t="str">
            <v>Materiales y Equipos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112.03000000000002</v>
          </cell>
          <cell r="B2590" t="str">
            <v>Tubo 4" PVC SDR-41</v>
          </cell>
          <cell r="C2590">
            <v>0.2</v>
          </cell>
          <cell r="D2590" t="str">
            <v>UND</v>
          </cell>
          <cell r="E2590">
            <v>1008.47</v>
          </cell>
          <cell r="F2590">
            <v>181.52459999999999</v>
          </cell>
          <cell r="G2590">
            <v>201.69</v>
          </cell>
          <cell r="H2590">
            <v>36.299999999999997</v>
          </cell>
        </row>
        <row r="2591">
          <cell r="A2591" t="str">
            <v>CARP001</v>
          </cell>
          <cell r="B2591" t="str">
            <v>Codo 4" x 90 PVC Drenaje</v>
          </cell>
          <cell r="C2591">
            <v>1</v>
          </cell>
          <cell r="D2591" t="str">
            <v>UND</v>
          </cell>
          <cell r="E2591">
            <v>101.69</v>
          </cell>
          <cell r="F2591">
            <v>18.304199999999998</v>
          </cell>
          <cell r="G2591">
            <v>101.69</v>
          </cell>
          <cell r="H2591">
            <v>18.3</v>
          </cell>
        </row>
        <row r="2592">
          <cell r="A2592">
            <v>0</v>
          </cell>
          <cell r="B2592" t="str">
            <v>Codo 4" x 45 PVC Drenaje</v>
          </cell>
          <cell r="C2592">
            <v>1</v>
          </cell>
          <cell r="D2592" t="str">
            <v>UND</v>
          </cell>
          <cell r="E2592">
            <v>75.42</v>
          </cell>
          <cell r="F2592">
            <v>13.5756</v>
          </cell>
          <cell r="G2592">
            <v>75.42</v>
          </cell>
          <cell r="H2592">
            <v>13.58</v>
          </cell>
          <cell r="I2592">
            <v>0</v>
          </cell>
        </row>
        <row r="2593">
          <cell r="A2593">
            <v>600.02</v>
          </cell>
          <cell r="B2593" t="str">
            <v>Yee 4" x 4" PVC Drenaje</v>
          </cell>
          <cell r="C2593">
            <v>1</v>
          </cell>
          <cell r="D2593" t="str">
            <v>UND</v>
          </cell>
          <cell r="E2593">
            <v>177.97</v>
          </cell>
          <cell r="F2593">
            <v>32.034599999999998</v>
          </cell>
          <cell r="G2593">
            <v>177.97</v>
          </cell>
          <cell r="H2593">
            <v>32.03</v>
          </cell>
        </row>
        <row r="2594">
          <cell r="B2594" t="str">
            <v>Cemento PVC OATEY 32oz</v>
          </cell>
          <cell r="C2594">
            <v>0.1</v>
          </cell>
          <cell r="D2594" t="str">
            <v>UND</v>
          </cell>
          <cell r="E2594">
            <v>628.80999999999995</v>
          </cell>
          <cell r="F2594">
            <v>113.18579999999999</v>
          </cell>
          <cell r="G2594">
            <v>62.88</v>
          </cell>
          <cell r="H2594">
            <v>11.32</v>
          </cell>
        </row>
        <row r="2595">
          <cell r="A2595">
            <v>0</v>
          </cell>
          <cell r="B2595" t="str">
            <v>Mano de obra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B2596" t="str">
            <v>Mano de Obra Desague 4"</v>
          </cell>
          <cell r="C2596">
            <v>1</v>
          </cell>
          <cell r="D2596" t="str">
            <v>UND</v>
          </cell>
          <cell r="E2596">
            <v>1194.3800000000001</v>
          </cell>
          <cell r="F2596">
            <v>0</v>
          </cell>
          <cell r="G2596">
            <v>1194.3800000000001</v>
          </cell>
          <cell r="H2596">
            <v>0</v>
          </cell>
        </row>
        <row r="2597">
          <cell r="A2597">
            <v>114.04000000000002</v>
          </cell>
          <cell r="B2597" t="str">
            <v>Mano de obra zanja en tierra</v>
          </cell>
          <cell r="C2597">
            <v>1</v>
          </cell>
          <cell r="D2597" t="str">
            <v>UND</v>
          </cell>
          <cell r="E2597">
            <v>314.64</v>
          </cell>
          <cell r="F2597">
            <v>0</v>
          </cell>
          <cell r="G2597">
            <v>314.64</v>
          </cell>
          <cell r="H2597">
            <v>0</v>
          </cell>
          <cell r="I2597">
            <v>380.42</v>
          </cell>
        </row>
        <row r="2598">
          <cell r="A2598">
            <v>0</v>
          </cell>
          <cell r="B2598" t="str">
            <v>Total/UND</v>
          </cell>
          <cell r="C2598">
            <v>1</v>
          </cell>
          <cell r="D2598">
            <v>0</v>
          </cell>
          <cell r="E2598">
            <v>0</v>
          </cell>
          <cell r="F2598">
            <v>0</v>
          </cell>
          <cell r="G2598">
            <v>2128.67</v>
          </cell>
          <cell r="H2598">
            <v>111.53</v>
          </cell>
          <cell r="I2598">
            <v>2240.2000000000003</v>
          </cell>
        </row>
        <row r="2599">
          <cell r="A2599">
            <v>0</v>
          </cell>
          <cell r="B2599" t="str">
            <v>Materiales y Equipos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116.04000000000002</v>
          </cell>
          <cell r="B2600" t="str">
            <v>SALIDA SANITARIA A.N. PVC 2" - AEREA</v>
          </cell>
          <cell r="C2600">
            <v>1</v>
          </cell>
          <cell r="D2600" t="str">
            <v>UND</v>
          </cell>
          <cell r="E2600">
            <v>0</v>
          </cell>
          <cell r="F2600">
            <v>0</v>
          </cell>
          <cell r="G2600">
            <v>1523.8</v>
          </cell>
          <cell r="H2600">
            <v>83.95</v>
          </cell>
          <cell r="I2600">
            <v>1607.75</v>
          </cell>
        </row>
        <row r="2601">
          <cell r="A2601">
            <v>0</v>
          </cell>
          <cell r="B2601" t="str">
            <v>Salida Sanitaria Aguas Negras PVC 2" - Aérea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A2602">
            <v>0</v>
          </cell>
          <cell r="B2602" t="str">
            <v>Volumen Análisis</v>
          </cell>
          <cell r="C2602">
            <v>1</v>
          </cell>
          <cell r="D2602" t="str">
            <v>UND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>
            <v>0</v>
          </cell>
          <cell r="B2603" t="str">
            <v>Materiales y Equipos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</row>
        <row r="2604">
          <cell r="A2604">
            <v>600.08999999999992</v>
          </cell>
          <cell r="B2604" t="str">
            <v>Tubo 2" PVC SDR-41</v>
          </cell>
          <cell r="C2604">
            <v>0.2</v>
          </cell>
          <cell r="D2604" t="str">
            <v>UND</v>
          </cell>
          <cell r="E2604">
            <v>305.08</v>
          </cell>
          <cell r="F2604">
            <v>54.914399999999993</v>
          </cell>
          <cell r="G2604">
            <v>61.02</v>
          </cell>
          <cell r="H2604">
            <v>10.98</v>
          </cell>
        </row>
        <row r="2605">
          <cell r="B2605" t="str">
            <v>Codo 2" x 90 PVC Drenaje</v>
          </cell>
          <cell r="C2605">
            <v>1</v>
          </cell>
          <cell r="D2605" t="str">
            <v>UND</v>
          </cell>
          <cell r="E2605">
            <v>27.97</v>
          </cell>
          <cell r="F2605">
            <v>5.0345999999999993</v>
          </cell>
          <cell r="G2605">
            <v>27.97</v>
          </cell>
          <cell r="H2605">
            <v>5.03</v>
          </cell>
          <cell r="I2605">
            <v>380.42</v>
          </cell>
        </row>
        <row r="2606">
          <cell r="B2606" t="str">
            <v>Codo 2" x 45 PVC Drenaje</v>
          </cell>
          <cell r="C2606">
            <v>1</v>
          </cell>
          <cell r="D2606" t="str">
            <v>UND</v>
          </cell>
          <cell r="E2606">
            <v>19.489999999999998</v>
          </cell>
          <cell r="F2606">
            <v>3.5081999999999995</v>
          </cell>
          <cell r="G2606">
            <v>19.489999999999998</v>
          </cell>
          <cell r="H2606">
            <v>3.51</v>
          </cell>
        </row>
        <row r="2607">
          <cell r="A2607">
            <v>114.05000000000003</v>
          </cell>
          <cell r="B2607" t="str">
            <v>Yee 4" a 2" PVC Drenaje</v>
          </cell>
          <cell r="C2607">
            <v>1</v>
          </cell>
          <cell r="D2607" t="str">
            <v>UND</v>
          </cell>
          <cell r="E2607">
            <v>151.69</v>
          </cell>
          <cell r="F2607">
            <v>27.304199999999998</v>
          </cell>
          <cell r="G2607">
            <v>151.69</v>
          </cell>
          <cell r="H2607">
            <v>27.3</v>
          </cell>
          <cell r="I2607">
            <v>445.89</v>
          </cell>
        </row>
        <row r="2608">
          <cell r="A2608">
            <v>0</v>
          </cell>
          <cell r="B2608" t="str">
            <v>Cemento PVC OATEY 32oz</v>
          </cell>
          <cell r="C2608">
            <v>0.08</v>
          </cell>
          <cell r="D2608" t="str">
            <v>UND</v>
          </cell>
          <cell r="E2608">
            <v>628.80999999999995</v>
          </cell>
          <cell r="F2608">
            <v>113.18579999999999</v>
          </cell>
          <cell r="G2608">
            <v>50.3</v>
          </cell>
          <cell r="H2608">
            <v>9.0500000000000007</v>
          </cell>
          <cell r="I2608">
            <v>0</v>
          </cell>
        </row>
        <row r="2609">
          <cell r="A2609">
            <v>0</v>
          </cell>
          <cell r="B2609" t="str">
            <v>Gancho para fijación aérea Drenaje PVC</v>
          </cell>
          <cell r="C2609">
            <v>0.66</v>
          </cell>
          <cell r="D2609" t="str">
            <v>UND</v>
          </cell>
          <cell r="E2609">
            <v>236.4</v>
          </cell>
          <cell r="F2609">
            <v>42.552</v>
          </cell>
          <cell r="G2609">
            <v>156.02000000000001</v>
          </cell>
          <cell r="H2609">
            <v>28.08</v>
          </cell>
          <cell r="I2609">
            <v>0</v>
          </cell>
        </row>
        <row r="2610">
          <cell r="A2610">
            <v>0</v>
          </cell>
          <cell r="B2610" t="str">
            <v>Mano de obra</v>
          </cell>
          <cell r="C2610">
            <v>2.5000000000000001E-2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</row>
        <row r="2611">
          <cell r="A2611">
            <v>0</v>
          </cell>
          <cell r="B2611" t="str">
            <v>Mano de Obra Desague 2"</v>
          </cell>
          <cell r="C2611">
            <v>1</v>
          </cell>
          <cell r="D2611" t="str">
            <v>UND</v>
          </cell>
          <cell r="E2611">
            <v>927.52</v>
          </cell>
          <cell r="F2611">
            <v>0</v>
          </cell>
          <cell r="G2611">
            <v>927.52</v>
          </cell>
          <cell r="H2611">
            <v>0</v>
          </cell>
          <cell r="I2611">
            <v>0</v>
          </cell>
        </row>
        <row r="2612">
          <cell r="A2612">
            <v>0</v>
          </cell>
          <cell r="B2612" t="str">
            <v>Mano de obra fijaciones de techo</v>
          </cell>
          <cell r="C2612">
            <v>0.66</v>
          </cell>
          <cell r="D2612" t="str">
            <v>UND</v>
          </cell>
          <cell r="E2612">
            <v>196.65</v>
          </cell>
          <cell r="F2612">
            <v>0</v>
          </cell>
          <cell r="G2612">
            <v>129.79</v>
          </cell>
          <cell r="H2612">
            <v>0</v>
          </cell>
          <cell r="I2612">
            <v>0</v>
          </cell>
        </row>
        <row r="2613">
          <cell r="B2613" t="str">
            <v>Total/UND</v>
          </cell>
          <cell r="D2613">
            <v>0</v>
          </cell>
          <cell r="E2613">
            <v>0</v>
          </cell>
          <cell r="F2613">
            <v>0</v>
          </cell>
          <cell r="G2613">
            <v>1523.8</v>
          </cell>
          <cell r="H2613">
            <v>83.95</v>
          </cell>
          <cell r="I2613">
            <v>1607.75</v>
          </cell>
        </row>
        <row r="2614">
          <cell r="A2614">
            <v>600.09999999999991</v>
          </cell>
          <cell r="B2614" t="str">
            <v>Mano de obra empañete exterior</v>
          </cell>
          <cell r="C2614">
            <v>1</v>
          </cell>
          <cell r="D2614">
            <v>0</v>
          </cell>
          <cell r="E2614">
            <v>199.95</v>
          </cell>
          <cell r="F2614">
            <v>0</v>
          </cell>
          <cell r="G2614">
            <v>0</v>
          </cell>
          <cell r="H2614">
            <v>0</v>
          </cell>
        </row>
        <row r="2615">
          <cell r="A2615">
            <v>116.05000000000003</v>
          </cell>
          <cell r="B2615" t="str">
            <v>SALIDA SANITARIA A.N. PVC 2" - TIERRA</v>
          </cell>
          <cell r="C2615">
            <v>1</v>
          </cell>
          <cell r="D2615" t="str">
            <v>UND</v>
          </cell>
          <cell r="E2615">
            <v>0</v>
          </cell>
          <cell r="F2615">
            <v>0</v>
          </cell>
          <cell r="G2615">
            <v>1552.63</v>
          </cell>
          <cell r="H2615">
            <v>55.870000000000005</v>
          </cell>
          <cell r="I2615">
            <v>1608.5</v>
          </cell>
        </row>
        <row r="2616">
          <cell r="A2616">
            <v>0</v>
          </cell>
          <cell r="B2616" t="str">
            <v>Salida Sanitaria Aguas Negras PVC 2" - Tierra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0</v>
          </cell>
          <cell r="B2617" t="str">
            <v>Volumen Análisis</v>
          </cell>
          <cell r="C2617">
            <v>1</v>
          </cell>
          <cell r="D2617" t="str">
            <v>UND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0</v>
          </cell>
          <cell r="B2618" t="str">
            <v>Materiales y Equipos</v>
          </cell>
          <cell r="C2618">
            <v>1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</row>
        <row r="2619">
          <cell r="B2619" t="str">
            <v>Tubo 2" PVC SDR-41</v>
          </cell>
          <cell r="C2619">
            <v>0.2</v>
          </cell>
          <cell r="D2619" t="str">
            <v>UND</v>
          </cell>
          <cell r="E2619">
            <v>305.08</v>
          </cell>
          <cell r="F2619">
            <v>54.914399999999993</v>
          </cell>
          <cell r="G2619">
            <v>61.02</v>
          </cell>
          <cell r="H2619">
            <v>10.98</v>
          </cell>
        </row>
        <row r="2620">
          <cell r="A2620">
            <v>112.03000000000002</v>
          </cell>
          <cell r="B2620" t="str">
            <v>Codo 2" x 90 PVC Drenaje</v>
          </cell>
          <cell r="C2620">
            <v>1</v>
          </cell>
          <cell r="D2620" t="str">
            <v>UND</v>
          </cell>
          <cell r="E2620">
            <v>27.97</v>
          </cell>
          <cell r="F2620">
            <v>5.0345999999999993</v>
          </cell>
          <cell r="G2620">
            <v>27.97</v>
          </cell>
          <cell r="H2620">
            <v>5.03</v>
          </cell>
        </row>
        <row r="2621">
          <cell r="A2621">
            <v>0</v>
          </cell>
          <cell r="B2621" t="str">
            <v>Codo 2" x 45 PVC Drenaje</v>
          </cell>
          <cell r="C2621">
            <v>1</v>
          </cell>
          <cell r="D2621" t="str">
            <v>UND</v>
          </cell>
          <cell r="E2621">
            <v>19.489999999999998</v>
          </cell>
          <cell r="F2621">
            <v>3.5081999999999995</v>
          </cell>
          <cell r="G2621">
            <v>19.489999999999998</v>
          </cell>
          <cell r="H2621">
            <v>3.51</v>
          </cell>
          <cell r="I2621">
            <v>0</v>
          </cell>
        </row>
        <row r="2622">
          <cell r="A2622">
            <v>113.01</v>
          </cell>
          <cell r="B2622" t="str">
            <v>Yee 4" a 2" PVC Drenaje</v>
          </cell>
          <cell r="C2622">
            <v>1</v>
          </cell>
          <cell r="D2622" t="str">
            <v>UND</v>
          </cell>
          <cell r="E2622">
            <v>151.69</v>
          </cell>
          <cell r="F2622">
            <v>27.304199999999998</v>
          </cell>
          <cell r="G2622">
            <v>151.69</v>
          </cell>
          <cell r="H2622">
            <v>27.3</v>
          </cell>
        </row>
        <row r="2623">
          <cell r="A2623" t="str">
            <v>CE003</v>
          </cell>
          <cell r="B2623" t="str">
            <v>Cemento PVC OATEY 32oz</v>
          </cell>
          <cell r="C2623">
            <v>0.08</v>
          </cell>
          <cell r="D2623" t="str">
            <v>UND</v>
          </cell>
          <cell r="E2623">
            <v>628.80999999999995</v>
          </cell>
          <cell r="F2623">
            <v>113.18579999999999</v>
          </cell>
          <cell r="G2623">
            <v>50.3</v>
          </cell>
          <cell r="H2623">
            <v>9.0500000000000007</v>
          </cell>
        </row>
        <row r="2624">
          <cell r="A2624">
            <v>0</v>
          </cell>
          <cell r="B2624" t="str">
            <v>Mano de obra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</row>
        <row r="2625">
          <cell r="A2625">
            <v>600.13999999999987</v>
          </cell>
          <cell r="B2625" t="str">
            <v>Mano de Obra Desague 2"</v>
          </cell>
          <cell r="C2625">
            <v>1</v>
          </cell>
          <cell r="D2625" t="str">
            <v>UND</v>
          </cell>
          <cell r="E2625">
            <v>927.52</v>
          </cell>
          <cell r="F2625">
            <v>0</v>
          </cell>
          <cell r="G2625">
            <v>927.52</v>
          </cell>
          <cell r="H2625">
            <v>0</v>
          </cell>
        </row>
        <row r="2626">
          <cell r="B2626" t="str">
            <v>Mano de obra zanja en tierra</v>
          </cell>
          <cell r="C2626">
            <v>1</v>
          </cell>
          <cell r="D2626" t="str">
            <v>UND</v>
          </cell>
          <cell r="E2626">
            <v>314.64</v>
          </cell>
          <cell r="F2626">
            <v>0</v>
          </cell>
          <cell r="G2626">
            <v>314.64</v>
          </cell>
          <cell r="H2626">
            <v>0</v>
          </cell>
          <cell r="I2626">
            <v>417.68</v>
          </cell>
        </row>
        <row r="2627">
          <cell r="B2627" t="str">
            <v>Total/UND</v>
          </cell>
          <cell r="D2627">
            <v>0</v>
          </cell>
          <cell r="G2627">
            <v>1552.63</v>
          </cell>
          <cell r="H2627">
            <v>55.870000000000005</v>
          </cell>
          <cell r="I2627">
            <v>1608.5</v>
          </cell>
        </row>
        <row r="2628">
          <cell r="A2628">
            <v>114.07000000000004</v>
          </cell>
          <cell r="B2628" t="str">
            <v xml:space="preserve">CANTOS </v>
          </cell>
          <cell r="C2628">
            <v>1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113.07000000000001</v>
          </cell>
        </row>
        <row r="2629">
          <cell r="A2629">
            <v>116.06000000000003</v>
          </cell>
          <cell r="B2629" t="str">
            <v>INODORO SERVICIO AZTECA BCO. + SALIDAS</v>
          </cell>
          <cell r="C2629">
            <v>1</v>
          </cell>
          <cell r="D2629" t="str">
            <v>UND</v>
          </cell>
          <cell r="E2629">
            <v>0</v>
          </cell>
          <cell r="F2629">
            <v>0</v>
          </cell>
          <cell r="G2629">
            <v>9484.6900000000023</v>
          </cell>
          <cell r="H2629">
            <v>1516.2900000000002</v>
          </cell>
          <cell r="I2629">
            <v>11000.980000000003</v>
          </cell>
        </row>
        <row r="2630">
          <cell r="A2630">
            <v>0</v>
          </cell>
          <cell r="B2630" t="str">
            <v>Inodoro Servicio Azteca Bco con tapa + salida 1/2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</row>
        <row r="2631">
          <cell r="A2631">
            <v>0</v>
          </cell>
          <cell r="B2631" t="str">
            <v>Volumen Análisis</v>
          </cell>
          <cell r="C2631">
            <v>1</v>
          </cell>
          <cell r="D2631" t="str">
            <v>UND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0</v>
          </cell>
          <cell r="B2632" t="str">
            <v>Materiales y Equipos</v>
          </cell>
          <cell r="C2632">
            <v>0.22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 t="str">
            <v>Niple Cromado 1/2" x 3"</v>
          </cell>
          <cell r="C2633">
            <v>1</v>
          </cell>
          <cell r="D2633" t="str">
            <v>UND</v>
          </cell>
          <cell r="E2633">
            <v>41.53</v>
          </cell>
          <cell r="F2633">
            <v>7.4753999999999996</v>
          </cell>
          <cell r="G2633">
            <v>41.53</v>
          </cell>
          <cell r="H2633">
            <v>7.48</v>
          </cell>
        </row>
        <row r="2634">
          <cell r="A2634">
            <v>0</v>
          </cell>
          <cell r="B2634" t="str">
            <v>Cubrefalta cromado 1/2"</v>
          </cell>
          <cell r="C2634">
            <v>1</v>
          </cell>
          <cell r="D2634" t="str">
            <v>UND</v>
          </cell>
          <cell r="E2634">
            <v>16.100000000000001</v>
          </cell>
          <cell r="F2634">
            <v>2.8980000000000001</v>
          </cell>
          <cell r="G2634">
            <v>16.100000000000001</v>
          </cell>
          <cell r="H2634">
            <v>2.9</v>
          </cell>
          <cell r="I2634">
            <v>0</v>
          </cell>
        </row>
        <row r="2635">
          <cell r="B2635" t="str">
            <v>Llave Angular 1/2" a 3/8"</v>
          </cell>
          <cell r="C2635">
            <v>1</v>
          </cell>
          <cell r="D2635" t="str">
            <v>UND</v>
          </cell>
          <cell r="E2635">
            <v>145.76</v>
          </cell>
          <cell r="F2635">
            <v>26.236799999999999</v>
          </cell>
          <cell r="G2635">
            <v>145.76</v>
          </cell>
          <cell r="H2635">
            <v>26.24</v>
          </cell>
          <cell r="I2635">
            <v>113.07000000000001</v>
          </cell>
        </row>
        <row r="2636">
          <cell r="B2636" t="str">
            <v>Manguera flexible inodoro inox. 3/8" Eastman</v>
          </cell>
          <cell r="C2636">
            <v>1</v>
          </cell>
          <cell r="D2636" t="str">
            <v>UND</v>
          </cell>
          <cell r="E2636">
            <v>194.92</v>
          </cell>
          <cell r="F2636">
            <v>35.085599999999999</v>
          </cell>
          <cell r="G2636">
            <v>194.92</v>
          </cell>
          <cell r="H2636">
            <v>35.090000000000003</v>
          </cell>
        </row>
        <row r="2637">
          <cell r="A2637">
            <v>114.08000000000004</v>
          </cell>
          <cell r="B2637" t="str">
            <v>Inodoro Azteca con tapa</v>
          </cell>
          <cell r="C2637">
            <v>1</v>
          </cell>
          <cell r="D2637" t="str">
            <v>UND</v>
          </cell>
          <cell r="E2637">
            <v>4063.56</v>
          </cell>
          <cell r="F2637">
            <v>731.44079999999997</v>
          </cell>
          <cell r="G2637">
            <v>4063.56</v>
          </cell>
          <cell r="H2637">
            <v>731.44</v>
          </cell>
          <cell r="I2637">
            <v>120.66999999999999</v>
          </cell>
        </row>
        <row r="2638">
          <cell r="A2638">
            <v>0</v>
          </cell>
          <cell r="B2638" t="str">
            <v>Junta de Cera</v>
          </cell>
          <cell r="C2638">
            <v>1</v>
          </cell>
          <cell r="D2638" t="str">
            <v>UND</v>
          </cell>
          <cell r="E2638">
            <v>66.22</v>
          </cell>
          <cell r="F2638">
            <v>11.919599999999999</v>
          </cell>
          <cell r="G2638">
            <v>66.22</v>
          </cell>
          <cell r="H2638">
            <v>11.92</v>
          </cell>
          <cell r="I2638">
            <v>0</v>
          </cell>
        </row>
        <row r="2639">
          <cell r="A2639">
            <v>0</v>
          </cell>
          <cell r="B2639" t="str">
            <v>Arandela PVC 4"</v>
          </cell>
          <cell r="C2639">
            <v>1</v>
          </cell>
          <cell r="D2639" t="str">
            <v>UND</v>
          </cell>
          <cell r="E2639">
            <v>63.56</v>
          </cell>
          <cell r="F2639">
            <v>11.440799999999999</v>
          </cell>
          <cell r="G2639">
            <v>63.56</v>
          </cell>
          <cell r="H2639">
            <v>11.44</v>
          </cell>
          <cell r="I2639">
            <v>0</v>
          </cell>
        </row>
        <row r="2640">
          <cell r="B2640" t="str">
            <v>Juego de tornillos de basineta</v>
          </cell>
          <cell r="C2640">
            <v>1</v>
          </cell>
          <cell r="D2640" t="str">
            <v>UND</v>
          </cell>
          <cell r="E2640">
            <v>50</v>
          </cell>
          <cell r="F2640">
            <v>9</v>
          </cell>
          <cell r="G2640">
            <v>50</v>
          </cell>
          <cell r="H2640">
            <v>9</v>
          </cell>
        </row>
        <row r="2641">
          <cell r="A2641" t="str">
            <v>CE002</v>
          </cell>
          <cell r="B2641" t="str">
            <v>Cemento blanco</v>
          </cell>
          <cell r="C2641">
            <v>0.05</v>
          </cell>
          <cell r="D2641" t="str">
            <v>FDA</v>
          </cell>
          <cell r="E2641">
            <v>788.98305084745766</v>
          </cell>
          <cell r="F2641">
            <v>142.01694915254237</v>
          </cell>
          <cell r="G2641">
            <v>39.450000000000003</v>
          </cell>
          <cell r="H2641">
            <v>7.1</v>
          </cell>
        </row>
        <row r="2642">
          <cell r="A2642" t="str">
            <v>CARP001</v>
          </cell>
          <cell r="B2642" t="str">
            <v xml:space="preserve">Teflón </v>
          </cell>
          <cell r="C2642">
            <v>0.25</v>
          </cell>
          <cell r="D2642" t="str">
            <v>UND</v>
          </cell>
          <cell r="E2642">
            <v>18.64</v>
          </cell>
          <cell r="F2642">
            <v>3.3552</v>
          </cell>
          <cell r="G2642">
            <v>4.66</v>
          </cell>
          <cell r="H2642">
            <v>0.84</v>
          </cell>
        </row>
        <row r="2643">
          <cell r="A2643">
            <v>0</v>
          </cell>
          <cell r="B2643" t="str">
            <v>Salida Agua Potable 1/2" Poliestileno 18mm</v>
          </cell>
          <cell r="C2643">
            <v>1</v>
          </cell>
          <cell r="D2643" t="str">
            <v>UND</v>
          </cell>
          <cell r="E2643">
            <v>1638.14</v>
          </cell>
          <cell r="F2643">
            <v>294.86520000000002</v>
          </cell>
          <cell r="G2643">
            <v>1638.14</v>
          </cell>
          <cell r="H2643">
            <v>294.87</v>
          </cell>
          <cell r="I2643">
            <v>0</v>
          </cell>
        </row>
        <row r="2644">
          <cell r="A2644">
            <v>600.31999999999971</v>
          </cell>
          <cell r="B2644" t="str">
            <v>Salida Sanitaria A.N. 4" Inodoro Aérea</v>
          </cell>
          <cell r="C2644">
            <v>1</v>
          </cell>
          <cell r="D2644" t="str">
            <v>UND</v>
          </cell>
          <cell r="E2644">
            <v>2099.84</v>
          </cell>
          <cell r="F2644">
            <v>377.97120000000001</v>
          </cell>
          <cell r="G2644">
            <v>2099.84</v>
          </cell>
          <cell r="H2644">
            <v>377.97</v>
          </cell>
        </row>
        <row r="2645">
          <cell r="A2645">
            <v>0</v>
          </cell>
          <cell r="B2645" t="str">
            <v>Mano de obra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B2646" t="str">
            <v>Mano de Obra Instalación inodoro</v>
          </cell>
          <cell r="C2646">
            <v>1</v>
          </cell>
          <cell r="D2646" t="str">
            <v>UND</v>
          </cell>
          <cell r="E2646">
            <v>1060.95</v>
          </cell>
          <cell r="F2646">
            <v>0</v>
          </cell>
          <cell r="G2646">
            <v>1060.95</v>
          </cell>
          <cell r="H2646">
            <v>0</v>
          </cell>
        </row>
        <row r="2647">
          <cell r="A2647">
            <v>114.09000000000005</v>
          </cell>
          <cell r="B2647" t="str">
            <v>Total/UND</v>
          </cell>
          <cell r="C2647">
            <v>1</v>
          </cell>
          <cell r="D2647">
            <v>0</v>
          </cell>
          <cell r="E2647">
            <v>0</v>
          </cell>
          <cell r="F2647">
            <v>0</v>
          </cell>
          <cell r="G2647">
            <v>9484.6900000000023</v>
          </cell>
          <cell r="H2647">
            <v>1516.2900000000002</v>
          </cell>
          <cell r="I2647">
            <v>11000.980000000003</v>
          </cell>
        </row>
        <row r="2648">
          <cell r="A2648">
            <v>0</v>
          </cell>
          <cell r="B2648" t="str">
            <v>Volumen Análisis</v>
          </cell>
          <cell r="C2648">
            <v>1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116.07000000000004</v>
          </cell>
          <cell r="B2649" t="str">
            <v>INODORO BATH COLLECTION BCO. + SALIDAS</v>
          </cell>
          <cell r="C2649">
            <v>1</v>
          </cell>
          <cell r="D2649" t="str">
            <v>UND</v>
          </cell>
          <cell r="E2649">
            <v>0</v>
          </cell>
          <cell r="F2649">
            <v>0</v>
          </cell>
          <cell r="G2649">
            <v>13805.88</v>
          </cell>
          <cell r="H2649">
            <v>2294.1099999999997</v>
          </cell>
          <cell r="I2649">
            <v>16099.989999999998</v>
          </cell>
        </row>
        <row r="2650">
          <cell r="A2650">
            <v>0</v>
          </cell>
          <cell r="B2650" t="str">
            <v>Inodoro Bath Collection Bco con tapa + salida 1/2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A2651">
            <v>0</v>
          </cell>
          <cell r="B2651" t="str">
            <v>Volumen Análisis</v>
          </cell>
          <cell r="C2651">
            <v>1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</row>
        <row r="2652">
          <cell r="A2652">
            <v>0</v>
          </cell>
          <cell r="B2652" t="str">
            <v>Materiales y Equipos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</row>
        <row r="2653">
          <cell r="A2653">
            <v>600.3299999999997</v>
          </cell>
          <cell r="B2653" t="str">
            <v>Niple Cromado 1/2" x 3"</v>
          </cell>
          <cell r="C2653">
            <v>1</v>
          </cell>
          <cell r="D2653" t="str">
            <v>UND</v>
          </cell>
          <cell r="E2653">
            <v>41.53</v>
          </cell>
          <cell r="F2653">
            <v>7.4753999999999996</v>
          </cell>
          <cell r="G2653">
            <v>41.53</v>
          </cell>
          <cell r="H2653">
            <v>7.48</v>
          </cell>
        </row>
        <row r="2654">
          <cell r="B2654" t="str">
            <v>Cubrefalta cromado 1/2"</v>
          </cell>
          <cell r="C2654">
            <v>1</v>
          </cell>
          <cell r="D2654" t="str">
            <v>UND</v>
          </cell>
          <cell r="E2654">
            <v>16.100000000000001</v>
          </cell>
          <cell r="F2654">
            <v>2.8980000000000001</v>
          </cell>
          <cell r="G2654">
            <v>16.100000000000001</v>
          </cell>
          <cell r="H2654">
            <v>2.9</v>
          </cell>
          <cell r="I2654">
            <v>136.06</v>
          </cell>
        </row>
        <row r="2655">
          <cell r="B2655" t="str">
            <v>Llave Angular 1/2" a 3/8"</v>
          </cell>
          <cell r="C2655">
            <v>1</v>
          </cell>
          <cell r="D2655" t="str">
            <v>UND</v>
          </cell>
          <cell r="E2655">
            <v>145.76</v>
          </cell>
          <cell r="F2655">
            <v>26.236799999999999</v>
          </cell>
          <cell r="G2655">
            <v>145.76</v>
          </cell>
          <cell r="H2655">
            <v>26.24</v>
          </cell>
        </row>
        <row r="2656">
          <cell r="A2656">
            <v>114.1</v>
          </cell>
          <cell r="B2656" t="str">
            <v>Manguera flexible inodoro inox. 3/8" Eastman</v>
          </cell>
          <cell r="C2656">
            <v>1</v>
          </cell>
          <cell r="D2656" t="str">
            <v>UND</v>
          </cell>
          <cell r="E2656">
            <v>194.92</v>
          </cell>
          <cell r="F2656">
            <v>35.085599999999999</v>
          </cell>
          <cell r="G2656">
            <v>194.92</v>
          </cell>
          <cell r="H2656">
            <v>35.090000000000003</v>
          </cell>
          <cell r="I2656">
            <v>122.32</v>
          </cell>
        </row>
        <row r="2657">
          <cell r="A2657">
            <v>0</v>
          </cell>
          <cell r="B2657" t="str">
            <v>Inodoro Bath Collection Bco. con tapa</v>
          </cell>
          <cell r="C2657">
            <v>1</v>
          </cell>
          <cell r="D2657" t="str">
            <v>UND</v>
          </cell>
          <cell r="E2657">
            <v>8384.75</v>
          </cell>
          <cell r="F2657">
            <v>1509.2549999999999</v>
          </cell>
          <cell r="G2657">
            <v>8384.75</v>
          </cell>
          <cell r="H2657">
            <v>1509.26</v>
          </cell>
          <cell r="I2657">
            <v>0</v>
          </cell>
        </row>
        <row r="2658">
          <cell r="B2658" t="str">
            <v>Junta de Cera</v>
          </cell>
          <cell r="C2658">
            <v>1</v>
          </cell>
          <cell r="D2658" t="str">
            <v>UND</v>
          </cell>
          <cell r="E2658">
            <v>66.22</v>
          </cell>
          <cell r="F2658">
            <v>11.919599999999999</v>
          </cell>
          <cell r="G2658">
            <v>66.22</v>
          </cell>
          <cell r="H2658">
            <v>11.92</v>
          </cell>
        </row>
        <row r="2659">
          <cell r="A2659">
            <v>112.03000000000002</v>
          </cell>
          <cell r="B2659" t="str">
            <v>Arandela PVC 4"</v>
          </cell>
          <cell r="C2659">
            <v>1</v>
          </cell>
          <cell r="D2659" t="str">
            <v>UND</v>
          </cell>
          <cell r="E2659">
            <v>63.56</v>
          </cell>
          <cell r="F2659">
            <v>11.440799999999999</v>
          </cell>
          <cell r="G2659">
            <v>63.56</v>
          </cell>
          <cell r="H2659">
            <v>11.44</v>
          </cell>
        </row>
        <row r="2660">
          <cell r="A2660" t="str">
            <v>CARP001</v>
          </cell>
          <cell r="B2660" t="str">
            <v>Juego de tornillos de basineta</v>
          </cell>
          <cell r="C2660">
            <v>1</v>
          </cell>
          <cell r="D2660" t="str">
            <v>UND</v>
          </cell>
          <cell r="E2660">
            <v>50</v>
          </cell>
          <cell r="F2660">
            <v>9</v>
          </cell>
          <cell r="G2660">
            <v>50</v>
          </cell>
          <cell r="H2660">
            <v>9</v>
          </cell>
        </row>
        <row r="2661">
          <cell r="A2661" t="str">
            <v>CE002</v>
          </cell>
          <cell r="B2661" t="str">
            <v>Cemento blanco</v>
          </cell>
          <cell r="C2661">
            <v>0.05</v>
          </cell>
          <cell r="D2661" t="str">
            <v>FDA</v>
          </cell>
          <cell r="E2661">
            <v>788.98305084745766</v>
          </cell>
          <cell r="F2661">
            <v>142.01694915254237</v>
          </cell>
          <cell r="G2661">
            <v>39.450000000000003</v>
          </cell>
          <cell r="H2661">
            <v>7.1</v>
          </cell>
        </row>
        <row r="2662">
          <cell r="A2662">
            <v>600.03</v>
          </cell>
          <cell r="B2662" t="str">
            <v xml:space="preserve">Teflón </v>
          </cell>
          <cell r="C2662">
            <v>0.25</v>
          </cell>
          <cell r="D2662" t="str">
            <v>UND</v>
          </cell>
          <cell r="E2662">
            <v>18.64</v>
          </cell>
          <cell r="F2662">
            <v>3.3552</v>
          </cell>
          <cell r="G2662">
            <v>4.66</v>
          </cell>
          <cell r="H2662">
            <v>0.84</v>
          </cell>
        </row>
        <row r="2663">
          <cell r="B2663" t="str">
            <v>Salida Agua Potable 1/2" Poliestileno 18mm</v>
          </cell>
          <cell r="C2663">
            <v>1</v>
          </cell>
          <cell r="D2663" t="str">
            <v>UND</v>
          </cell>
          <cell r="E2663">
            <v>1638.14</v>
          </cell>
          <cell r="F2663">
            <v>294.86520000000002</v>
          </cell>
          <cell r="G2663">
            <v>1638.14</v>
          </cell>
          <cell r="H2663">
            <v>294.87</v>
          </cell>
          <cell r="I2663">
            <v>122.32</v>
          </cell>
        </row>
        <row r="2664">
          <cell r="B2664" t="str">
            <v>Salida Sanitaria A.N. 4" Inodoro Aérea</v>
          </cell>
          <cell r="C2664">
            <v>1</v>
          </cell>
          <cell r="D2664" t="str">
            <v>UND</v>
          </cell>
          <cell r="E2664">
            <v>2099.84</v>
          </cell>
          <cell r="F2664">
            <v>377.97120000000001</v>
          </cell>
          <cell r="G2664">
            <v>2099.84</v>
          </cell>
          <cell r="H2664">
            <v>377.97</v>
          </cell>
        </row>
        <row r="2665">
          <cell r="A2665">
            <v>0</v>
          </cell>
          <cell r="B2665" t="str">
            <v>Mano de obra</v>
          </cell>
          <cell r="C2665">
            <v>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A2666">
            <v>0</v>
          </cell>
          <cell r="B2666" t="str">
            <v>Mano de Obra Instalación inodoro</v>
          </cell>
          <cell r="C2666">
            <v>1</v>
          </cell>
          <cell r="D2666" t="str">
            <v>UND</v>
          </cell>
          <cell r="E2666">
            <v>1060.95</v>
          </cell>
          <cell r="F2666">
            <v>0</v>
          </cell>
          <cell r="G2666">
            <v>1060.95</v>
          </cell>
          <cell r="H2666">
            <v>0</v>
          </cell>
          <cell r="I2666">
            <v>0</v>
          </cell>
        </row>
        <row r="2667">
          <cell r="B2667" t="str">
            <v>Total/UND</v>
          </cell>
          <cell r="D2667">
            <v>0</v>
          </cell>
          <cell r="G2667">
            <v>13805.88</v>
          </cell>
          <cell r="H2667">
            <v>2294.1099999999997</v>
          </cell>
          <cell r="I2667">
            <v>16099.989999999998</v>
          </cell>
        </row>
        <row r="2668">
          <cell r="A2668">
            <v>112.03000000000002</v>
          </cell>
          <cell r="B2668" t="str">
            <v>Mortero 1:4 para empañete + 30% desp.</v>
          </cell>
          <cell r="C2668">
            <v>1.2500000000000001E-2</v>
          </cell>
          <cell r="D2668">
            <v>0</v>
          </cell>
          <cell r="E2668">
            <v>6232.83</v>
          </cell>
          <cell r="F2668">
            <v>1062.6100000000001</v>
          </cell>
          <cell r="G2668">
            <v>0</v>
          </cell>
          <cell r="H2668">
            <v>0</v>
          </cell>
        </row>
        <row r="2669">
          <cell r="A2669">
            <v>116.08000000000004</v>
          </cell>
          <cell r="B2669" t="str">
            <v>INODORO SERVICIO AZTECA BCO. SIN SALIDAS</v>
          </cell>
          <cell r="C2669">
            <v>1</v>
          </cell>
          <cell r="D2669" t="str">
            <v>UND</v>
          </cell>
          <cell r="E2669">
            <v>0</v>
          </cell>
          <cell r="F2669">
            <v>0</v>
          </cell>
          <cell r="G2669">
            <v>5746.71</v>
          </cell>
          <cell r="H2669">
            <v>843.45000000000016</v>
          </cell>
          <cell r="I2669">
            <v>6590.16</v>
          </cell>
        </row>
        <row r="2670">
          <cell r="A2670">
            <v>0</v>
          </cell>
          <cell r="B2670" t="str">
            <v>Inodoro Servicio Azteca Bco sin salidas sanitarias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A2671">
            <v>0</v>
          </cell>
          <cell r="B2671" t="str">
            <v>Volumen Análisis</v>
          </cell>
          <cell r="C2671">
            <v>1</v>
          </cell>
          <cell r="D2671" t="str">
            <v>UND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0</v>
          </cell>
          <cell r="B2672" t="str">
            <v>Materiales y Equipos</v>
          </cell>
          <cell r="C2672">
            <v>1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</row>
        <row r="2673">
          <cell r="B2673" t="str">
            <v>Niple Cromado 1/2" x 3"</v>
          </cell>
          <cell r="C2673">
            <v>1</v>
          </cell>
          <cell r="D2673" t="str">
            <v>UND</v>
          </cell>
          <cell r="E2673">
            <v>41.53</v>
          </cell>
          <cell r="F2673">
            <v>7.4753999999999996</v>
          </cell>
          <cell r="G2673">
            <v>41.53</v>
          </cell>
          <cell r="H2673">
            <v>7.48</v>
          </cell>
          <cell r="I2673">
            <v>332.25</v>
          </cell>
        </row>
        <row r="2674">
          <cell r="B2674" t="str">
            <v>Cubrefalta cromado 1/2"</v>
          </cell>
          <cell r="C2674">
            <v>1</v>
          </cell>
          <cell r="D2674" t="str">
            <v>UND</v>
          </cell>
          <cell r="E2674">
            <v>16.100000000000001</v>
          </cell>
          <cell r="F2674">
            <v>2.8980000000000001</v>
          </cell>
          <cell r="G2674">
            <v>16.100000000000001</v>
          </cell>
          <cell r="H2674">
            <v>2.9</v>
          </cell>
        </row>
        <row r="2675">
          <cell r="A2675">
            <v>114.12</v>
          </cell>
          <cell r="B2675" t="str">
            <v>Llave Angular 1/2" a 3/8"</v>
          </cell>
          <cell r="C2675">
            <v>1</v>
          </cell>
          <cell r="D2675" t="str">
            <v>UND</v>
          </cell>
          <cell r="E2675">
            <v>145.76</v>
          </cell>
          <cell r="F2675">
            <v>26.236799999999999</v>
          </cell>
          <cell r="G2675">
            <v>145.76</v>
          </cell>
          <cell r="H2675">
            <v>26.24</v>
          </cell>
          <cell r="I2675">
            <v>252.88</v>
          </cell>
        </row>
        <row r="2676">
          <cell r="A2676">
            <v>0</v>
          </cell>
          <cell r="B2676" t="str">
            <v>Manguera flexible inodoro inox. 3/8" Eastman</v>
          </cell>
          <cell r="C2676">
            <v>1</v>
          </cell>
          <cell r="D2676" t="str">
            <v>UND</v>
          </cell>
          <cell r="E2676">
            <v>194.92</v>
          </cell>
          <cell r="F2676">
            <v>35.085599999999999</v>
          </cell>
          <cell r="G2676">
            <v>194.92</v>
          </cell>
          <cell r="H2676">
            <v>35.090000000000003</v>
          </cell>
          <cell r="I2676">
            <v>0</v>
          </cell>
        </row>
        <row r="2677">
          <cell r="A2677">
            <v>0</v>
          </cell>
          <cell r="B2677" t="str">
            <v>Inodoro Azteca con tapa</v>
          </cell>
          <cell r="C2677">
            <v>1</v>
          </cell>
          <cell r="D2677" t="str">
            <v>UND</v>
          </cell>
          <cell r="E2677">
            <v>4063.56</v>
          </cell>
          <cell r="F2677">
            <v>731.44079999999997</v>
          </cell>
          <cell r="G2677">
            <v>4063.56</v>
          </cell>
          <cell r="H2677">
            <v>731.44</v>
          </cell>
          <cell r="I2677">
            <v>0</v>
          </cell>
        </row>
        <row r="2678">
          <cell r="A2678">
            <v>112.03000000000002</v>
          </cell>
          <cell r="B2678" t="str">
            <v>Junta de Cera</v>
          </cell>
          <cell r="C2678">
            <v>1</v>
          </cell>
          <cell r="D2678" t="str">
            <v>UND</v>
          </cell>
          <cell r="E2678">
            <v>66.22</v>
          </cell>
          <cell r="F2678">
            <v>11.919599999999999</v>
          </cell>
          <cell r="G2678">
            <v>66.22</v>
          </cell>
          <cell r="H2678">
            <v>11.92</v>
          </cell>
        </row>
        <row r="2679">
          <cell r="A2679" t="str">
            <v>CARP001</v>
          </cell>
          <cell r="B2679" t="str">
            <v>Arandela PVC 4"</v>
          </cell>
          <cell r="C2679">
            <v>1</v>
          </cell>
          <cell r="D2679" t="str">
            <v>UND</v>
          </cell>
          <cell r="E2679">
            <v>63.56</v>
          </cell>
          <cell r="F2679">
            <v>11.440799999999999</v>
          </cell>
          <cell r="G2679">
            <v>63.56</v>
          </cell>
          <cell r="H2679">
            <v>11.44</v>
          </cell>
        </row>
        <row r="2680">
          <cell r="A2680">
            <v>113.01</v>
          </cell>
          <cell r="B2680" t="str">
            <v>Juego de tornillos de basineta</v>
          </cell>
          <cell r="C2680">
            <v>1</v>
          </cell>
          <cell r="D2680" t="str">
            <v>UND</v>
          </cell>
          <cell r="E2680">
            <v>50</v>
          </cell>
          <cell r="F2680">
            <v>9</v>
          </cell>
          <cell r="G2680">
            <v>50</v>
          </cell>
          <cell r="H2680">
            <v>9</v>
          </cell>
        </row>
        <row r="2681">
          <cell r="A2681" t="str">
            <v>CE002</v>
          </cell>
          <cell r="B2681" t="str">
            <v>Cemento blanco</v>
          </cell>
          <cell r="C2681">
            <v>0.05</v>
          </cell>
          <cell r="D2681" t="str">
            <v>FDA</v>
          </cell>
          <cell r="E2681">
            <v>788.98305084745766</v>
          </cell>
          <cell r="F2681">
            <v>142.01694915254237</v>
          </cell>
          <cell r="G2681">
            <v>39.450000000000003</v>
          </cell>
          <cell r="H2681">
            <v>7.1</v>
          </cell>
        </row>
        <row r="2682">
          <cell r="A2682">
            <v>600.25999999999976</v>
          </cell>
          <cell r="B2682" t="str">
            <v xml:space="preserve">Teflón </v>
          </cell>
          <cell r="C2682">
            <v>0.25</v>
          </cell>
          <cell r="D2682" t="str">
            <v>UND</v>
          </cell>
          <cell r="E2682">
            <v>18.64</v>
          </cell>
          <cell r="F2682">
            <v>3.3552</v>
          </cell>
          <cell r="G2682">
            <v>4.66</v>
          </cell>
          <cell r="H2682">
            <v>0.84</v>
          </cell>
          <cell r="I2682">
            <v>0</v>
          </cell>
        </row>
        <row r="2683">
          <cell r="A2683">
            <v>0</v>
          </cell>
          <cell r="B2683" t="str">
            <v>Mano de obra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B2684" t="str">
            <v>Mano de Obra Instalación inodoro</v>
          </cell>
          <cell r="C2684">
            <v>1</v>
          </cell>
          <cell r="D2684" t="str">
            <v>UND</v>
          </cell>
          <cell r="E2684">
            <v>1060.95</v>
          </cell>
          <cell r="F2684">
            <v>0</v>
          </cell>
          <cell r="G2684">
            <v>1060.95</v>
          </cell>
          <cell r="H2684">
            <v>0</v>
          </cell>
        </row>
        <row r="2685">
          <cell r="A2685">
            <v>115</v>
          </cell>
          <cell r="B2685" t="str">
            <v>Total/UND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5746.71</v>
          </cell>
          <cell r="H2685">
            <v>843.45000000000016</v>
          </cell>
          <cell r="I2685">
            <v>6590.16</v>
          </cell>
        </row>
        <row r="2686">
          <cell r="A2686">
            <v>115.01</v>
          </cell>
          <cell r="B2686" t="str">
            <v>PINTURA ACRILICA PREPARADA INT/EXT</v>
          </cell>
          <cell r="C2686">
            <v>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192.04</v>
          </cell>
        </row>
        <row r="2687">
          <cell r="A2687">
            <v>116.09000000000005</v>
          </cell>
          <cell r="B2687" t="str">
            <v>INODORO BATH COLLECTION BCO. SIN SALIDAS</v>
          </cell>
          <cell r="C2687">
            <v>1</v>
          </cell>
          <cell r="D2687" t="str">
            <v>UND</v>
          </cell>
          <cell r="E2687">
            <v>0</v>
          </cell>
          <cell r="F2687">
            <v>0</v>
          </cell>
          <cell r="G2687">
            <v>10067.9</v>
          </cell>
          <cell r="H2687">
            <v>1621.27</v>
          </cell>
          <cell r="I2687">
            <v>11689.17</v>
          </cell>
        </row>
        <row r="2688">
          <cell r="A2688">
            <v>0</v>
          </cell>
          <cell r="B2688" t="str">
            <v>Inodoro Bath Collection Bco sin salidas sanitarias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0</v>
          </cell>
          <cell r="B2689" t="str">
            <v>Volumen Análisis</v>
          </cell>
          <cell r="C2689">
            <v>1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</row>
        <row r="2690">
          <cell r="A2690">
            <v>0</v>
          </cell>
          <cell r="B2690" t="str">
            <v>Materiales y Equipos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700.03</v>
          </cell>
          <cell r="B2691" t="str">
            <v>Niple Cromado 1/2" x 3"</v>
          </cell>
          <cell r="C2691">
            <v>1</v>
          </cell>
          <cell r="D2691" t="str">
            <v>UND</v>
          </cell>
          <cell r="E2691">
            <v>41.53</v>
          </cell>
          <cell r="F2691">
            <v>7.4753999999999996</v>
          </cell>
          <cell r="G2691">
            <v>41.53</v>
          </cell>
          <cell r="H2691">
            <v>7.48</v>
          </cell>
        </row>
        <row r="2692">
          <cell r="B2692" t="str">
            <v>Cubrefalta cromado 1/2"</v>
          </cell>
          <cell r="C2692">
            <v>1</v>
          </cell>
          <cell r="D2692" t="str">
            <v>UND</v>
          </cell>
          <cell r="E2692">
            <v>16.100000000000001</v>
          </cell>
          <cell r="F2692">
            <v>2.8980000000000001</v>
          </cell>
          <cell r="G2692">
            <v>16.100000000000001</v>
          </cell>
          <cell r="H2692">
            <v>2.9</v>
          </cell>
        </row>
        <row r="2693">
          <cell r="B2693" t="str">
            <v>Llave Angular 1/2" a 3/8"</v>
          </cell>
          <cell r="C2693">
            <v>1</v>
          </cell>
          <cell r="D2693" t="str">
            <v>UND</v>
          </cell>
          <cell r="E2693">
            <v>145.76</v>
          </cell>
          <cell r="F2693">
            <v>26.236799999999999</v>
          </cell>
          <cell r="G2693">
            <v>145.76</v>
          </cell>
          <cell r="H2693">
            <v>26.24</v>
          </cell>
          <cell r="I2693">
            <v>192.04</v>
          </cell>
        </row>
        <row r="2694">
          <cell r="B2694" t="str">
            <v>Manguera flexible inodoro inox. 3/8" Eastman</v>
          </cell>
          <cell r="C2694">
            <v>1</v>
          </cell>
          <cell r="D2694" t="str">
            <v>UND</v>
          </cell>
          <cell r="E2694">
            <v>194.92</v>
          </cell>
          <cell r="F2694">
            <v>35.085599999999999</v>
          </cell>
          <cell r="G2694">
            <v>194.92</v>
          </cell>
          <cell r="H2694">
            <v>35.090000000000003</v>
          </cell>
        </row>
        <row r="2695">
          <cell r="A2695">
            <v>115.02000000000001</v>
          </cell>
          <cell r="B2695" t="str">
            <v>Inodoro Bath Collection Bco. con tapa</v>
          </cell>
          <cell r="C2695">
            <v>1</v>
          </cell>
          <cell r="D2695" t="str">
            <v>UND</v>
          </cell>
          <cell r="E2695">
            <v>8384.75</v>
          </cell>
          <cell r="F2695">
            <v>1509.2549999999999</v>
          </cell>
          <cell r="G2695">
            <v>8384.75</v>
          </cell>
          <cell r="H2695">
            <v>1509.26</v>
          </cell>
          <cell r="I2695">
            <v>312.98999999999995</v>
          </cell>
        </row>
        <row r="2696">
          <cell r="A2696">
            <v>0</v>
          </cell>
          <cell r="B2696" t="str">
            <v>Junta de Cera</v>
          </cell>
          <cell r="C2696">
            <v>1</v>
          </cell>
          <cell r="D2696" t="str">
            <v>UND</v>
          </cell>
          <cell r="E2696">
            <v>66.22</v>
          </cell>
          <cell r="F2696">
            <v>11.919599999999999</v>
          </cell>
          <cell r="G2696">
            <v>66.22</v>
          </cell>
          <cell r="H2696">
            <v>11.92</v>
          </cell>
          <cell r="I2696">
            <v>0</v>
          </cell>
        </row>
        <row r="2697">
          <cell r="A2697">
            <v>0</v>
          </cell>
          <cell r="B2697" t="str">
            <v>Arandela PVC 4"</v>
          </cell>
          <cell r="C2697">
            <v>1</v>
          </cell>
          <cell r="D2697" t="str">
            <v>UND</v>
          </cell>
          <cell r="E2697">
            <v>63.56</v>
          </cell>
          <cell r="F2697">
            <v>11.440799999999999</v>
          </cell>
          <cell r="G2697">
            <v>63.56</v>
          </cell>
          <cell r="H2697">
            <v>11.44</v>
          </cell>
          <cell r="I2697">
            <v>0</v>
          </cell>
        </row>
        <row r="2698">
          <cell r="B2698" t="str">
            <v>Juego de tornillos de basineta</v>
          </cell>
          <cell r="C2698">
            <v>1</v>
          </cell>
          <cell r="D2698" t="str">
            <v>UND</v>
          </cell>
          <cell r="E2698">
            <v>50</v>
          </cell>
          <cell r="F2698">
            <v>9</v>
          </cell>
          <cell r="G2698">
            <v>50</v>
          </cell>
          <cell r="H2698">
            <v>9</v>
          </cell>
        </row>
        <row r="2699">
          <cell r="A2699" t="str">
            <v>CE002</v>
          </cell>
          <cell r="B2699" t="str">
            <v>Cemento blanco</v>
          </cell>
          <cell r="C2699">
            <v>0.05</v>
          </cell>
          <cell r="D2699" t="str">
            <v>FDA</v>
          </cell>
          <cell r="E2699">
            <v>788.98305084745766</v>
          </cell>
          <cell r="F2699">
            <v>142.01694915254237</v>
          </cell>
          <cell r="G2699">
            <v>39.450000000000003</v>
          </cell>
          <cell r="H2699">
            <v>7.1</v>
          </cell>
        </row>
        <row r="2700">
          <cell r="A2700" t="str">
            <v>PTRA062</v>
          </cell>
          <cell r="B2700" t="str">
            <v xml:space="preserve">Teflón </v>
          </cell>
          <cell r="C2700">
            <v>0.25</v>
          </cell>
          <cell r="D2700" t="str">
            <v>UND</v>
          </cell>
          <cell r="E2700">
            <v>18.64</v>
          </cell>
          <cell r="F2700">
            <v>3.3552</v>
          </cell>
          <cell r="G2700">
            <v>4.66</v>
          </cell>
          <cell r="H2700">
            <v>0.84</v>
          </cell>
        </row>
        <row r="2701">
          <cell r="A2701">
            <v>0</v>
          </cell>
          <cell r="B2701" t="str">
            <v>Mano de obra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0</v>
          </cell>
          <cell r="B2702" t="str">
            <v>Mano de Obra Instalación inodoro</v>
          </cell>
          <cell r="C2702">
            <v>1</v>
          </cell>
          <cell r="D2702" t="str">
            <v>UND</v>
          </cell>
          <cell r="E2702">
            <v>1060.95</v>
          </cell>
          <cell r="F2702">
            <v>0</v>
          </cell>
          <cell r="G2702">
            <v>1060.95</v>
          </cell>
          <cell r="H2702">
            <v>0</v>
          </cell>
          <cell r="I2702">
            <v>0</v>
          </cell>
        </row>
        <row r="2703">
          <cell r="B2703" t="str">
            <v>Total/UND</v>
          </cell>
          <cell r="C2703">
            <v>1</v>
          </cell>
          <cell r="D2703">
            <v>0</v>
          </cell>
          <cell r="E2703">
            <v>25.932203389830512</v>
          </cell>
          <cell r="F2703">
            <v>0</v>
          </cell>
          <cell r="G2703">
            <v>10067.9</v>
          </cell>
          <cell r="H2703">
            <v>1621.27</v>
          </cell>
          <cell r="I2703">
            <v>11689.17</v>
          </cell>
        </row>
        <row r="2704">
          <cell r="B2704" t="str">
            <v>Total/UND</v>
          </cell>
          <cell r="D2704">
            <v>0</v>
          </cell>
          <cell r="G2704">
            <v>0</v>
          </cell>
          <cell r="H2704">
            <v>0</v>
          </cell>
          <cell r="I2704">
            <v>312.98999999999995</v>
          </cell>
        </row>
        <row r="2705">
          <cell r="A2705">
            <v>116.10000000000005</v>
          </cell>
          <cell r="B2705" t="str">
            <v>LAVAMANOS DE SERVICIO BCO + SALIDAS SANIT.</v>
          </cell>
          <cell r="C2705">
            <v>1</v>
          </cell>
          <cell r="D2705" t="str">
            <v>UND</v>
          </cell>
          <cell r="E2705">
            <v>0</v>
          </cell>
          <cell r="F2705">
            <v>0</v>
          </cell>
          <cell r="G2705">
            <v>9376.16</v>
          </cell>
          <cell r="H2705">
            <v>1353.43</v>
          </cell>
          <cell r="I2705">
            <v>10729.59</v>
          </cell>
        </row>
        <row r="2706">
          <cell r="A2706">
            <v>0</v>
          </cell>
          <cell r="B2706" t="str">
            <v>Lavamanos de servicio bco. + salidas sanitarias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0</v>
          </cell>
          <cell r="B2707" t="str">
            <v>Volumen Análisis</v>
          </cell>
          <cell r="C2707">
            <v>1</v>
          </cell>
          <cell r="D2707" t="str">
            <v>UND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0</v>
          </cell>
          <cell r="B2708" t="str">
            <v>Materiales y Equipos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 t="str">
            <v>PTRA002</v>
          </cell>
          <cell r="B2709" t="str">
            <v>Niple Cromado 1/2" x 3"</v>
          </cell>
          <cell r="C2709">
            <v>1</v>
          </cell>
          <cell r="D2709" t="str">
            <v>UND</v>
          </cell>
          <cell r="E2709">
            <v>41.53</v>
          </cell>
          <cell r="F2709">
            <v>7.4753999999999996</v>
          </cell>
          <cell r="G2709">
            <v>41.53</v>
          </cell>
          <cell r="H2709">
            <v>7.48</v>
          </cell>
          <cell r="I2709">
            <v>0</v>
          </cell>
        </row>
        <row r="2710">
          <cell r="B2710" t="str">
            <v>Cubrefalta cromado 1/2"</v>
          </cell>
          <cell r="C2710">
            <v>1</v>
          </cell>
          <cell r="D2710" t="str">
            <v>UND</v>
          </cell>
          <cell r="E2710">
            <v>16.100000000000001</v>
          </cell>
          <cell r="F2710">
            <v>2.8980000000000001</v>
          </cell>
          <cell r="G2710">
            <v>16.100000000000001</v>
          </cell>
          <cell r="H2710">
            <v>2.9</v>
          </cell>
          <cell r="I2710">
            <v>0</v>
          </cell>
        </row>
        <row r="2711">
          <cell r="A2711">
            <v>700.03</v>
          </cell>
          <cell r="B2711" t="str">
            <v>Llave Angular 1/2" a 3/8"</v>
          </cell>
          <cell r="C2711">
            <v>1</v>
          </cell>
          <cell r="D2711" t="str">
            <v>UND</v>
          </cell>
          <cell r="E2711">
            <v>145.76</v>
          </cell>
          <cell r="F2711">
            <v>26.236799999999999</v>
          </cell>
          <cell r="G2711">
            <v>145.76</v>
          </cell>
          <cell r="H2711">
            <v>26.24</v>
          </cell>
        </row>
        <row r="2712">
          <cell r="B2712" t="str">
            <v>Manguera flexible lavamanos inox. 3/8" Eastman</v>
          </cell>
          <cell r="C2712">
            <v>1</v>
          </cell>
          <cell r="D2712" t="str">
            <v>UND</v>
          </cell>
          <cell r="E2712">
            <v>216.1</v>
          </cell>
          <cell r="F2712">
            <v>38.897999999999996</v>
          </cell>
          <cell r="G2712">
            <v>216.1</v>
          </cell>
          <cell r="H2712">
            <v>38.9</v>
          </cell>
        </row>
        <row r="2713">
          <cell r="B2713" t="str">
            <v>Lavamanos de servicio Bco</v>
          </cell>
          <cell r="C2713">
            <v>1</v>
          </cell>
          <cell r="D2713" t="str">
            <v>UND</v>
          </cell>
          <cell r="E2713">
            <v>1398.31</v>
          </cell>
          <cell r="F2713">
            <v>251.69579999999999</v>
          </cell>
          <cell r="G2713">
            <v>1398.31</v>
          </cell>
          <cell r="H2713">
            <v>251.7</v>
          </cell>
          <cell r="I2713">
            <v>186.11</v>
          </cell>
        </row>
        <row r="2714">
          <cell r="B2714" t="str">
            <v>Llave sencilla cromada</v>
          </cell>
          <cell r="C2714">
            <v>1</v>
          </cell>
          <cell r="D2714" t="str">
            <v>UND</v>
          </cell>
          <cell r="E2714">
            <v>466.4</v>
          </cell>
          <cell r="F2714">
            <v>83.951999999999998</v>
          </cell>
          <cell r="G2714">
            <v>466.4</v>
          </cell>
          <cell r="H2714">
            <v>83.95</v>
          </cell>
        </row>
        <row r="2715">
          <cell r="A2715">
            <v>115.04000000000002</v>
          </cell>
          <cell r="B2715" t="str">
            <v>Boquilla para lavamanos sencilla</v>
          </cell>
          <cell r="C2715">
            <v>1</v>
          </cell>
          <cell r="D2715" t="str">
            <v>UND</v>
          </cell>
          <cell r="E2715">
            <v>244.07</v>
          </cell>
          <cell r="F2715">
            <v>43.932599999999994</v>
          </cell>
          <cell r="G2715">
            <v>244.07</v>
          </cell>
          <cell r="H2715">
            <v>43.93</v>
          </cell>
          <cell r="I2715">
            <v>314.25</v>
          </cell>
        </row>
        <row r="2716">
          <cell r="A2716">
            <v>0</v>
          </cell>
          <cell r="B2716" t="str">
            <v>Cola Extensora 1-1/4" PVC</v>
          </cell>
          <cell r="C2716">
            <v>1</v>
          </cell>
          <cell r="D2716" t="str">
            <v>UND</v>
          </cell>
          <cell r="E2716">
            <v>20.25</v>
          </cell>
          <cell r="F2716">
            <v>3.645</v>
          </cell>
          <cell r="G2716">
            <v>20.25</v>
          </cell>
          <cell r="H2716">
            <v>3.65</v>
          </cell>
          <cell r="I2716">
            <v>0</v>
          </cell>
        </row>
        <row r="2717">
          <cell r="A2717">
            <v>0</v>
          </cell>
          <cell r="B2717" t="str">
            <v>Sifón 1-1/4" PVC</v>
          </cell>
          <cell r="C2717">
            <v>1</v>
          </cell>
          <cell r="D2717" t="str">
            <v>UND</v>
          </cell>
          <cell r="E2717">
            <v>101.25</v>
          </cell>
          <cell r="F2717">
            <v>18.224999999999998</v>
          </cell>
          <cell r="G2717">
            <v>101.25</v>
          </cell>
          <cell r="H2717">
            <v>18.23</v>
          </cell>
          <cell r="I2717">
            <v>0</v>
          </cell>
        </row>
        <row r="2718">
          <cell r="B2718" t="str">
            <v>Reducción 2" a 1-1/4" PVC drenaje</v>
          </cell>
          <cell r="C2718">
            <v>1</v>
          </cell>
          <cell r="D2718" t="str">
            <v>UND</v>
          </cell>
          <cell r="E2718">
            <v>25</v>
          </cell>
          <cell r="F2718">
            <v>4.5</v>
          </cell>
          <cell r="G2718">
            <v>25</v>
          </cell>
          <cell r="H2718">
            <v>4.5</v>
          </cell>
        </row>
        <row r="2719">
          <cell r="A2719" t="str">
            <v>CE002</v>
          </cell>
          <cell r="B2719" t="str">
            <v>Cemento blanco</v>
          </cell>
          <cell r="C2719">
            <v>0.05</v>
          </cell>
          <cell r="D2719" t="str">
            <v>FDA</v>
          </cell>
          <cell r="E2719">
            <v>788.98305084745766</v>
          </cell>
          <cell r="F2719">
            <v>142.01694915254237</v>
          </cell>
          <cell r="G2719">
            <v>39.450000000000003</v>
          </cell>
          <cell r="H2719">
            <v>7.1</v>
          </cell>
        </row>
        <row r="2720">
          <cell r="A2720" t="str">
            <v>PTRA062</v>
          </cell>
          <cell r="B2720" t="str">
            <v xml:space="preserve">Teflón </v>
          </cell>
          <cell r="C2720">
            <v>0.25</v>
          </cell>
          <cell r="D2720" t="str">
            <v>UND</v>
          </cell>
          <cell r="E2720">
            <v>18.64</v>
          </cell>
          <cell r="F2720">
            <v>3.3552</v>
          </cell>
          <cell r="G2720">
            <v>4.66</v>
          </cell>
          <cell r="H2720">
            <v>0.84</v>
          </cell>
        </row>
        <row r="2721">
          <cell r="B2721" t="str">
            <v>Salida Agua Potable 1/2" Poliestileno 18mm</v>
          </cell>
          <cell r="C2721">
            <v>2</v>
          </cell>
          <cell r="D2721" t="str">
            <v>UND</v>
          </cell>
          <cell r="E2721">
            <v>1638.14</v>
          </cell>
          <cell r="F2721">
            <v>294.86520000000002</v>
          </cell>
          <cell r="G2721">
            <v>3276.28</v>
          </cell>
          <cell r="H2721">
            <v>589.73</v>
          </cell>
        </row>
        <row r="2722">
          <cell r="A2722">
            <v>0</v>
          </cell>
          <cell r="B2722" t="str">
            <v>Salida Sanitaria A.N. 2" Aérea</v>
          </cell>
          <cell r="C2722">
            <v>1</v>
          </cell>
          <cell r="D2722" t="str">
            <v>UND</v>
          </cell>
          <cell r="E2722">
            <v>1523.8</v>
          </cell>
          <cell r="F2722">
            <v>274.28399999999999</v>
          </cell>
          <cell r="G2722">
            <v>1523.8</v>
          </cell>
          <cell r="H2722">
            <v>274.27999999999997</v>
          </cell>
          <cell r="I2722">
            <v>0</v>
          </cell>
        </row>
        <row r="2723">
          <cell r="A2723">
            <v>0</v>
          </cell>
          <cell r="B2723" t="str">
            <v>Mano de obra</v>
          </cell>
          <cell r="C2723">
            <v>1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</row>
        <row r="2724">
          <cell r="B2724" t="str">
            <v>Mano de Obra Instalación lavamanos</v>
          </cell>
          <cell r="C2724">
            <v>1</v>
          </cell>
          <cell r="D2724" t="str">
            <v>UND</v>
          </cell>
          <cell r="E2724">
            <v>1857.2</v>
          </cell>
          <cell r="F2724">
            <v>0</v>
          </cell>
          <cell r="G2724">
            <v>1857.2</v>
          </cell>
          <cell r="H2724">
            <v>0</v>
          </cell>
          <cell r="I2724">
            <v>314.25</v>
          </cell>
        </row>
        <row r="2725">
          <cell r="B2725" t="str">
            <v>Total/UND</v>
          </cell>
          <cell r="D2725">
            <v>0</v>
          </cell>
          <cell r="G2725">
            <v>9376.16</v>
          </cell>
          <cell r="H2725">
            <v>1353.43</v>
          </cell>
          <cell r="I2725">
            <v>10729.59</v>
          </cell>
        </row>
        <row r="2726">
          <cell r="A2726">
            <v>115.05</v>
          </cell>
          <cell r="B2726" t="str">
            <v>PINTURA ECONOMICA INT/EXT</v>
          </cell>
          <cell r="C2726">
            <v>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99.199999999999989</v>
          </cell>
        </row>
        <row r="2727">
          <cell r="A2727">
            <v>116.11000000000006</v>
          </cell>
          <cell r="B2727" t="str">
            <v>LAVAMANOS TOPE BATH COLLECTION + SALIDAS</v>
          </cell>
          <cell r="C2727">
            <v>1</v>
          </cell>
          <cell r="D2727" t="str">
            <v>UND</v>
          </cell>
          <cell r="E2727">
            <v>0</v>
          </cell>
          <cell r="F2727">
            <v>0</v>
          </cell>
          <cell r="G2727">
            <v>13459.75</v>
          </cell>
          <cell r="H2727">
            <v>2088.4699999999998</v>
          </cell>
          <cell r="I2727">
            <v>15548.22</v>
          </cell>
        </row>
        <row r="2728">
          <cell r="A2728">
            <v>0</v>
          </cell>
          <cell r="B2728" t="str">
            <v>Lavamanos de tope Bath Collection + Salidas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</row>
        <row r="2729">
          <cell r="A2729">
            <v>0</v>
          </cell>
          <cell r="B2729" t="str">
            <v>Volumen Análisis</v>
          </cell>
          <cell r="C2729">
            <v>1</v>
          </cell>
          <cell r="D2729" t="str">
            <v>UND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</row>
        <row r="2730">
          <cell r="A2730">
            <v>0</v>
          </cell>
          <cell r="B2730" t="str">
            <v>Materiales y Equipos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</row>
        <row r="2731">
          <cell r="A2731">
            <v>700.03</v>
          </cell>
          <cell r="B2731" t="str">
            <v>Niple Cromado 1/2" x 3"</v>
          </cell>
          <cell r="C2731">
            <v>2</v>
          </cell>
          <cell r="D2731" t="str">
            <v>UND</v>
          </cell>
          <cell r="E2731">
            <v>41.53</v>
          </cell>
          <cell r="F2731">
            <v>7.4753999999999996</v>
          </cell>
          <cell r="G2731">
            <v>83.06</v>
          </cell>
          <cell r="H2731">
            <v>14.95</v>
          </cell>
        </row>
        <row r="2732">
          <cell r="B2732" t="str">
            <v>Cubrefalta cromado 1/2"</v>
          </cell>
          <cell r="C2732">
            <v>2</v>
          </cell>
          <cell r="D2732" t="str">
            <v>UND</v>
          </cell>
          <cell r="E2732">
            <v>16.100000000000001</v>
          </cell>
          <cell r="F2732">
            <v>2.8980000000000001</v>
          </cell>
          <cell r="G2732">
            <v>32.200000000000003</v>
          </cell>
          <cell r="H2732">
            <v>5.8</v>
          </cell>
        </row>
        <row r="2733">
          <cell r="B2733" t="str">
            <v>Llave Angular 1/2" a 3/8"</v>
          </cell>
          <cell r="C2733">
            <v>2</v>
          </cell>
          <cell r="D2733" t="str">
            <v>UND</v>
          </cell>
          <cell r="E2733">
            <v>145.76</v>
          </cell>
          <cell r="F2733">
            <v>26.236799999999999</v>
          </cell>
          <cell r="G2733">
            <v>291.52</v>
          </cell>
          <cell r="H2733">
            <v>52.47</v>
          </cell>
          <cell r="I2733">
            <v>99.199999999999989</v>
          </cell>
        </row>
        <row r="2734">
          <cell r="B2734" t="str">
            <v>Manguera flexible lavamanos inox. 3/8" Eastman</v>
          </cell>
          <cell r="C2734">
            <v>2</v>
          </cell>
          <cell r="D2734" t="str">
            <v>UND</v>
          </cell>
          <cell r="E2734">
            <v>216.1</v>
          </cell>
          <cell r="F2734">
            <v>38.897999999999996</v>
          </cell>
          <cell r="G2734">
            <v>432.2</v>
          </cell>
          <cell r="H2734">
            <v>77.8</v>
          </cell>
        </row>
        <row r="2735">
          <cell r="A2735">
            <v>115.06</v>
          </cell>
          <cell r="B2735" t="str">
            <v xml:space="preserve">Lavamanos de Tope Bath Collection  </v>
          </cell>
          <cell r="C2735">
            <v>1</v>
          </cell>
          <cell r="D2735" t="str">
            <v>UND</v>
          </cell>
          <cell r="E2735">
            <v>4110.17</v>
          </cell>
          <cell r="F2735">
            <v>739.8306</v>
          </cell>
          <cell r="G2735">
            <v>4110.17</v>
          </cell>
          <cell r="H2735">
            <v>739.83</v>
          </cell>
          <cell r="I2735">
            <v>295.65999999999997</v>
          </cell>
        </row>
        <row r="2736">
          <cell r="A2736">
            <v>0</v>
          </cell>
          <cell r="B2736" t="str">
            <v>Mezcladora Pfister lavamanos</v>
          </cell>
          <cell r="C2736">
            <v>1</v>
          </cell>
          <cell r="D2736" t="str">
            <v>UND</v>
          </cell>
          <cell r="E2736">
            <v>1070.3399999999999</v>
          </cell>
          <cell r="F2736">
            <v>192.66119999999998</v>
          </cell>
          <cell r="G2736">
            <v>1070.3399999999999</v>
          </cell>
          <cell r="H2736">
            <v>192.66</v>
          </cell>
          <cell r="I2736">
            <v>0</v>
          </cell>
        </row>
        <row r="2737">
          <cell r="A2737">
            <v>0</v>
          </cell>
          <cell r="B2737" t="str">
            <v>Boquilla para lavamanos autom. push button</v>
          </cell>
          <cell r="C2737">
            <v>1</v>
          </cell>
          <cell r="D2737" t="str">
            <v>UND</v>
          </cell>
          <cell r="E2737">
            <v>592.37</v>
          </cell>
          <cell r="F2737">
            <v>106.6266</v>
          </cell>
          <cell r="G2737">
            <v>592.37</v>
          </cell>
          <cell r="H2737">
            <v>106.63</v>
          </cell>
          <cell r="I2737">
            <v>0</v>
          </cell>
        </row>
        <row r="2738">
          <cell r="B2738" t="str">
            <v>Cola Extensora 1-1/4" PVC</v>
          </cell>
          <cell r="C2738">
            <v>1</v>
          </cell>
          <cell r="D2738" t="str">
            <v>UND</v>
          </cell>
          <cell r="E2738">
            <v>20.25</v>
          </cell>
          <cell r="F2738">
            <v>3.645</v>
          </cell>
          <cell r="G2738">
            <v>20.25</v>
          </cell>
          <cell r="H2738">
            <v>3.65</v>
          </cell>
        </row>
        <row r="2739">
          <cell r="A2739" t="str">
            <v>PTRA008</v>
          </cell>
          <cell r="B2739" t="str">
            <v>Sifón 1-1/4" PVC</v>
          </cell>
          <cell r="C2739">
            <v>1</v>
          </cell>
          <cell r="D2739" t="str">
            <v>UND</v>
          </cell>
          <cell r="E2739">
            <v>101.25</v>
          </cell>
          <cell r="F2739">
            <v>18.224999999999998</v>
          </cell>
          <cell r="G2739">
            <v>101.25</v>
          </cell>
          <cell r="H2739">
            <v>18.23</v>
          </cell>
        </row>
        <row r="2740">
          <cell r="A2740" t="str">
            <v>PTRA062</v>
          </cell>
          <cell r="B2740" t="str">
            <v>Reducción 2" a 1-1/4" PVC drenaje</v>
          </cell>
          <cell r="C2740">
            <v>1</v>
          </cell>
          <cell r="D2740" t="str">
            <v>UND</v>
          </cell>
          <cell r="E2740">
            <v>25</v>
          </cell>
          <cell r="F2740">
            <v>4.5</v>
          </cell>
          <cell r="G2740">
            <v>25</v>
          </cell>
          <cell r="H2740">
            <v>4.5</v>
          </cell>
        </row>
        <row r="2741">
          <cell r="A2741" t="str">
            <v>CE002</v>
          </cell>
          <cell r="B2741" t="str">
            <v>Cemento blanco</v>
          </cell>
          <cell r="C2741">
            <v>0.05</v>
          </cell>
          <cell r="D2741" t="str">
            <v>FDA</v>
          </cell>
          <cell r="E2741">
            <v>788.98305084745766</v>
          </cell>
          <cell r="F2741">
            <v>142.01694915254237</v>
          </cell>
          <cell r="G2741">
            <v>39.450000000000003</v>
          </cell>
          <cell r="H2741">
            <v>7.1</v>
          </cell>
        </row>
        <row r="2742">
          <cell r="A2742">
            <v>700.03</v>
          </cell>
          <cell r="B2742" t="str">
            <v xml:space="preserve">Teflón </v>
          </cell>
          <cell r="C2742">
            <v>0.25</v>
          </cell>
          <cell r="D2742" t="str">
            <v>UND</v>
          </cell>
          <cell r="E2742">
            <v>18.64</v>
          </cell>
          <cell r="F2742">
            <v>3.3552</v>
          </cell>
          <cell r="G2742">
            <v>4.66</v>
          </cell>
          <cell r="H2742">
            <v>0.84</v>
          </cell>
        </row>
        <row r="2743">
          <cell r="A2743">
            <v>0</v>
          </cell>
          <cell r="B2743" t="str">
            <v>Salida Agua Potable 1/2" Poliestileno 18mm</v>
          </cell>
          <cell r="C2743">
            <v>2</v>
          </cell>
          <cell r="D2743" t="str">
            <v>UND</v>
          </cell>
          <cell r="E2743">
            <v>1638.14</v>
          </cell>
          <cell r="F2743">
            <v>294.86520000000002</v>
          </cell>
          <cell r="G2743">
            <v>3276.28</v>
          </cell>
          <cell r="H2743">
            <v>589.73</v>
          </cell>
          <cell r="I2743">
            <v>0</v>
          </cell>
        </row>
        <row r="2744">
          <cell r="B2744" t="str">
            <v>Salida Sanitaria A.N. 2" Aérea</v>
          </cell>
          <cell r="C2744">
            <v>1</v>
          </cell>
          <cell r="D2744" t="str">
            <v>UND</v>
          </cell>
          <cell r="E2744">
            <v>1523.8</v>
          </cell>
          <cell r="F2744">
            <v>274.28399999999999</v>
          </cell>
          <cell r="G2744">
            <v>1523.8</v>
          </cell>
          <cell r="H2744">
            <v>274.27999999999997</v>
          </cell>
          <cell r="I2744">
            <v>295.65999999999997</v>
          </cell>
        </row>
        <row r="2745">
          <cell r="A2745">
            <v>0</v>
          </cell>
          <cell r="B2745" t="str">
            <v>Mano de obra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</row>
        <row r="2746">
          <cell r="A2746">
            <v>115.07000000000001</v>
          </cell>
          <cell r="B2746" t="str">
            <v>Mano de Obra Instalación lavamanos</v>
          </cell>
          <cell r="C2746">
            <v>1</v>
          </cell>
          <cell r="D2746" t="str">
            <v>UND</v>
          </cell>
          <cell r="E2746">
            <v>1857.2</v>
          </cell>
          <cell r="F2746">
            <v>0</v>
          </cell>
          <cell r="G2746">
            <v>1857.2</v>
          </cell>
          <cell r="H2746">
            <v>0</v>
          </cell>
          <cell r="I2746">
            <v>189.91000000000003</v>
          </cell>
        </row>
        <row r="2747">
          <cell r="A2747">
            <v>0</v>
          </cell>
          <cell r="B2747" t="str">
            <v>Total/UND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13459.75</v>
          </cell>
          <cell r="H2747">
            <v>2088.4699999999998</v>
          </cell>
          <cell r="I2747">
            <v>15548.22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</row>
        <row r="2749">
          <cell r="A2749">
            <v>116.12000000000006</v>
          </cell>
          <cell r="B2749" t="str">
            <v>LAVAMANOS PEDESTAL BATH COLLECTION + SALIDAS SANITARIAS</v>
          </cell>
          <cell r="C2749">
            <v>1</v>
          </cell>
          <cell r="D2749" t="str">
            <v>UND</v>
          </cell>
          <cell r="E2749">
            <v>0</v>
          </cell>
          <cell r="F2749">
            <v>0</v>
          </cell>
          <cell r="G2749">
            <v>12506.36</v>
          </cell>
          <cell r="H2749">
            <v>1916.8599999999997</v>
          </cell>
          <cell r="I2749">
            <v>14423.220000000001</v>
          </cell>
        </row>
        <row r="2750">
          <cell r="A2750">
            <v>0</v>
          </cell>
          <cell r="B2750" t="str">
            <v>Lavamanos pedestal Bath Collection + salidas sanitarias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</row>
        <row r="2751">
          <cell r="A2751">
            <v>0</v>
          </cell>
          <cell r="B2751" t="str">
            <v>Volumen Análisis</v>
          </cell>
          <cell r="C2751">
            <v>1</v>
          </cell>
          <cell r="D2751" t="str">
            <v>UND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</row>
        <row r="2752">
          <cell r="A2752">
            <v>0</v>
          </cell>
          <cell r="B2752" t="str">
            <v>Materiales y Equipos</v>
          </cell>
          <cell r="C2752">
            <v>1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</row>
        <row r="2753">
          <cell r="B2753" t="str">
            <v>Niple Cromado 1/2" x 3"</v>
          </cell>
          <cell r="C2753">
            <v>2</v>
          </cell>
          <cell r="D2753" t="str">
            <v>UND</v>
          </cell>
          <cell r="E2753">
            <v>41.53</v>
          </cell>
          <cell r="F2753">
            <v>7.4753999999999996</v>
          </cell>
          <cell r="G2753">
            <v>83.06</v>
          </cell>
          <cell r="H2753">
            <v>14.95</v>
          </cell>
        </row>
        <row r="2754">
          <cell r="B2754" t="str">
            <v>Cubrefalta cromado 1/2"</v>
          </cell>
          <cell r="C2754">
            <v>2</v>
          </cell>
          <cell r="D2754" t="str">
            <v>UND</v>
          </cell>
          <cell r="E2754">
            <v>16.100000000000001</v>
          </cell>
          <cell r="F2754">
            <v>2.8980000000000001</v>
          </cell>
          <cell r="G2754">
            <v>32.200000000000003</v>
          </cell>
          <cell r="H2754">
            <v>5.8</v>
          </cell>
          <cell r="I2754">
            <v>189.91000000000003</v>
          </cell>
        </row>
        <row r="2755">
          <cell r="A2755">
            <v>0</v>
          </cell>
          <cell r="B2755" t="str">
            <v>Llave Angular 1/2" a 3/8"</v>
          </cell>
          <cell r="C2755">
            <v>2</v>
          </cell>
          <cell r="D2755" t="str">
            <v>UND</v>
          </cell>
          <cell r="E2755">
            <v>145.76</v>
          </cell>
          <cell r="F2755">
            <v>26.236799999999999</v>
          </cell>
          <cell r="G2755">
            <v>291.52</v>
          </cell>
          <cell r="H2755">
            <v>52.47</v>
          </cell>
          <cell r="I2755">
            <v>0</v>
          </cell>
        </row>
        <row r="2756">
          <cell r="A2756">
            <v>115.08000000000001</v>
          </cell>
          <cell r="B2756" t="str">
            <v>Manguera flexible lavamanos inox. 3/8" Eastman</v>
          </cell>
          <cell r="C2756">
            <v>2</v>
          </cell>
          <cell r="D2756" t="str">
            <v>UND</v>
          </cell>
          <cell r="E2756">
            <v>216.1</v>
          </cell>
          <cell r="F2756">
            <v>38.897999999999996</v>
          </cell>
          <cell r="G2756">
            <v>432.2</v>
          </cell>
          <cell r="H2756">
            <v>77.8</v>
          </cell>
          <cell r="I2756">
            <v>170.70999999999998</v>
          </cell>
        </row>
        <row r="2757">
          <cell r="A2757">
            <v>0</v>
          </cell>
          <cell r="B2757" t="str">
            <v xml:space="preserve">Lavamanos de pedestal Bath Collection  </v>
          </cell>
          <cell r="C2757">
            <v>1</v>
          </cell>
          <cell r="D2757" t="str">
            <v>UND</v>
          </cell>
          <cell r="E2757">
            <v>3156.78</v>
          </cell>
          <cell r="F2757">
            <v>568.22040000000004</v>
          </cell>
          <cell r="G2757">
            <v>3156.78</v>
          </cell>
          <cell r="H2757">
            <v>568.22</v>
          </cell>
          <cell r="I2757">
            <v>0</v>
          </cell>
        </row>
        <row r="2758">
          <cell r="B2758" t="str">
            <v xml:space="preserve">Mezcladora Pfister lavamanos </v>
          </cell>
          <cell r="C2758">
            <v>1</v>
          </cell>
          <cell r="D2758" t="str">
            <v>UND</v>
          </cell>
          <cell r="E2758">
            <v>1070.3399999999999</v>
          </cell>
          <cell r="F2758">
            <v>192.66119999999998</v>
          </cell>
          <cell r="G2758">
            <v>1070.3399999999999</v>
          </cell>
          <cell r="H2758">
            <v>192.66</v>
          </cell>
        </row>
        <row r="2759">
          <cell r="B2759" t="str">
            <v>Boquilla para lavamanos autom. push button</v>
          </cell>
          <cell r="C2759">
            <v>1</v>
          </cell>
          <cell r="D2759" t="str">
            <v>UND</v>
          </cell>
          <cell r="E2759">
            <v>592.37</v>
          </cell>
          <cell r="F2759">
            <v>106.6266</v>
          </cell>
          <cell r="G2759">
            <v>592.37</v>
          </cell>
          <cell r="H2759">
            <v>106.63</v>
          </cell>
        </row>
        <row r="2760">
          <cell r="B2760" t="str">
            <v>Cola Extensora 1-1/4" PVC</v>
          </cell>
          <cell r="C2760">
            <v>1</v>
          </cell>
          <cell r="D2760" t="str">
            <v>UND</v>
          </cell>
          <cell r="E2760">
            <v>20.25</v>
          </cell>
          <cell r="F2760">
            <v>3.645</v>
          </cell>
          <cell r="G2760">
            <v>20.25</v>
          </cell>
          <cell r="H2760">
            <v>3.65</v>
          </cell>
        </row>
        <row r="2761">
          <cell r="A2761">
            <v>0</v>
          </cell>
          <cell r="B2761" t="str">
            <v>Sifón 1-1/4" PVC</v>
          </cell>
          <cell r="C2761">
            <v>1</v>
          </cell>
          <cell r="D2761" t="str">
            <v>UND</v>
          </cell>
          <cell r="E2761">
            <v>101.25</v>
          </cell>
          <cell r="F2761">
            <v>18.224999999999998</v>
          </cell>
          <cell r="G2761">
            <v>101.25</v>
          </cell>
          <cell r="H2761">
            <v>18.23</v>
          </cell>
          <cell r="I2761">
            <v>0</v>
          </cell>
        </row>
        <row r="2762">
          <cell r="B2762" t="str">
            <v>Reducción 2" a 1-1/4" PVC drenaje</v>
          </cell>
          <cell r="C2762">
            <v>1</v>
          </cell>
          <cell r="D2762" t="str">
            <v>UND</v>
          </cell>
          <cell r="E2762">
            <v>25</v>
          </cell>
          <cell r="F2762">
            <v>4.5</v>
          </cell>
          <cell r="G2762">
            <v>25</v>
          </cell>
          <cell r="H2762">
            <v>4.5</v>
          </cell>
        </row>
        <row r="2763">
          <cell r="A2763" t="str">
            <v>CE002</v>
          </cell>
          <cell r="B2763" t="str">
            <v>Cemento blanco</v>
          </cell>
          <cell r="C2763">
            <v>0.05</v>
          </cell>
          <cell r="D2763" t="str">
            <v>FDA</v>
          </cell>
          <cell r="E2763">
            <v>788.98305084745766</v>
          </cell>
          <cell r="F2763">
            <v>142.01694915254237</v>
          </cell>
          <cell r="G2763">
            <v>39.450000000000003</v>
          </cell>
          <cell r="H2763">
            <v>7.1</v>
          </cell>
          <cell r="I2763">
            <v>170.70999999999998</v>
          </cell>
        </row>
        <row r="2764">
          <cell r="B2764" t="str">
            <v xml:space="preserve">Teflón </v>
          </cell>
          <cell r="C2764">
            <v>0.25</v>
          </cell>
          <cell r="D2764" t="str">
            <v>UND</v>
          </cell>
          <cell r="E2764">
            <v>18.64</v>
          </cell>
          <cell r="F2764">
            <v>3.3552</v>
          </cell>
          <cell r="G2764">
            <v>4.66</v>
          </cell>
          <cell r="H2764">
            <v>0.84</v>
          </cell>
        </row>
        <row r="2765">
          <cell r="A2765">
            <v>115.09000000000002</v>
          </cell>
          <cell r="B2765" t="str">
            <v>Salida Agua Potable 1/2" Poliestileno 18mm</v>
          </cell>
          <cell r="C2765">
            <v>2</v>
          </cell>
          <cell r="D2765" t="str">
            <v>UND</v>
          </cell>
          <cell r="E2765">
            <v>1638.14</v>
          </cell>
          <cell r="F2765">
            <v>294.86520000000002</v>
          </cell>
          <cell r="G2765">
            <v>3276.28</v>
          </cell>
          <cell r="H2765">
            <v>589.73</v>
          </cell>
          <cell r="I2765">
            <v>259.08000000000004</v>
          </cell>
        </row>
        <row r="2766">
          <cell r="A2766">
            <v>0</v>
          </cell>
          <cell r="B2766" t="str">
            <v>Salida Sanitaria A.N. 2" Aérea</v>
          </cell>
          <cell r="C2766">
            <v>1</v>
          </cell>
          <cell r="D2766" t="str">
            <v>UND</v>
          </cell>
          <cell r="E2766">
            <v>1523.8</v>
          </cell>
          <cell r="F2766">
            <v>274.28399999999999</v>
          </cell>
          <cell r="G2766">
            <v>1523.8</v>
          </cell>
          <cell r="H2766">
            <v>274.27999999999997</v>
          </cell>
          <cell r="I2766">
            <v>0</v>
          </cell>
        </row>
        <row r="2767">
          <cell r="A2767">
            <v>0</v>
          </cell>
          <cell r="B2767" t="str">
            <v>Mano de obra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</row>
        <row r="2768">
          <cell r="B2768" t="str">
            <v>Mano de Obra Instalación lavamanos</v>
          </cell>
          <cell r="C2768">
            <v>1</v>
          </cell>
          <cell r="D2768" t="str">
            <v>UND</v>
          </cell>
          <cell r="E2768">
            <v>1857.2</v>
          </cell>
          <cell r="F2768">
            <v>0</v>
          </cell>
          <cell r="G2768">
            <v>1857.2</v>
          </cell>
          <cell r="H2768">
            <v>0</v>
          </cell>
        </row>
        <row r="2769">
          <cell r="B2769" t="str">
            <v>Total/UND</v>
          </cell>
          <cell r="C2769">
            <v>0.12</v>
          </cell>
          <cell r="D2769">
            <v>0</v>
          </cell>
          <cell r="E2769">
            <v>312.70999999999998</v>
          </cell>
          <cell r="F2769">
            <v>56.287799999999997</v>
          </cell>
          <cell r="G2769">
            <v>12506.36</v>
          </cell>
          <cell r="H2769">
            <v>1916.8599999999997</v>
          </cell>
          <cell r="I2769">
            <v>14423.220000000001</v>
          </cell>
        </row>
        <row r="2770">
          <cell r="B2770" t="str">
            <v>Mano de Obra</v>
          </cell>
          <cell r="D2770">
            <v>0</v>
          </cell>
          <cell r="G2770">
            <v>0</v>
          </cell>
          <cell r="H2770">
            <v>0</v>
          </cell>
        </row>
        <row r="2771">
          <cell r="A2771">
            <v>116.13000000000007</v>
          </cell>
          <cell r="B2771" t="str">
            <v>MUEBLE HIDROFUGO DE 0.80m CON LAVAMANOS Y ESPEJO + SALIDAS SANITARIAS</v>
          </cell>
          <cell r="C2771">
            <v>1</v>
          </cell>
          <cell r="D2771" t="str">
            <v>UND</v>
          </cell>
          <cell r="E2771">
            <v>0</v>
          </cell>
          <cell r="F2771">
            <v>0</v>
          </cell>
          <cell r="G2771">
            <v>21256.22</v>
          </cell>
          <cell r="H2771">
            <v>3491.84</v>
          </cell>
          <cell r="I2771">
            <v>24748.06</v>
          </cell>
        </row>
        <row r="2772">
          <cell r="A2772">
            <v>0</v>
          </cell>
          <cell r="B2772" t="str">
            <v>Mueble hidrofugo de 0.80m con lavamanos y espejo + salidas sanitarias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0</v>
          </cell>
          <cell r="B2773" t="str">
            <v>Volumen Análisis</v>
          </cell>
          <cell r="C2773">
            <v>1</v>
          </cell>
          <cell r="D2773" t="str">
            <v>UND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0</v>
          </cell>
          <cell r="B2774" t="str">
            <v>Materiales y Equipos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115.10000000000002</v>
          </cell>
          <cell r="B2775" t="str">
            <v>Niple Cromado 1/2" x 3"</v>
          </cell>
          <cell r="C2775">
            <v>2</v>
          </cell>
          <cell r="D2775" t="str">
            <v>UND</v>
          </cell>
          <cell r="E2775">
            <v>41.53</v>
          </cell>
          <cell r="F2775">
            <v>7.4753999999999996</v>
          </cell>
          <cell r="G2775">
            <v>83.06</v>
          </cell>
          <cell r="H2775">
            <v>14.95</v>
          </cell>
          <cell r="I2775">
            <v>212.67999999999995</v>
          </cell>
        </row>
        <row r="2776">
          <cell r="A2776">
            <v>0</v>
          </cell>
          <cell r="B2776" t="str">
            <v>Cubrefalta cromado 1/2"</v>
          </cell>
          <cell r="C2776">
            <v>2</v>
          </cell>
          <cell r="D2776" t="str">
            <v>UND</v>
          </cell>
          <cell r="E2776">
            <v>16.100000000000001</v>
          </cell>
          <cell r="F2776">
            <v>2.8980000000000001</v>
          </cell>
          <cell r="G2776">
            <v>32.200000000000003</v>
          </cell>
          <cell r="H2776">
            <v>5.8</v>
          </cell>
          <cell r="I2776">
            <v>0</v>
          </cell>
        </row>
        <row r="2777">
          <cell r="A2777">
            <v>0</v>
          </cell>
          <cell r="B2777" t="str">
            <v>Llave Angular 1/2" a 3/8"</v>
          </cell>
          <cell r="C2777">
            <v>2</v>
          </cell>
          <cell r="D2777" t="str">
            <v>UND</v>
          </cell>
          <cell r="E2777">
            <v>145.76</v>
          </cell>
          <cell r="F2777">
            <v>26.236799999999999</v>
          </cell>
          <cell r="G2777">
            <v>291.52</v>
          </cell>
          <cell r="H2777">
            <v>52.47</v>
          </cell>
          <cell r="I2777">
            <v>0</v>
          </cell>
        </row>
        <row r="2778">
          <cell r="B2778" t="str">
            <v>Manguera flexible lavamanos inox. 3/8" Eastman</v>
          </cell>
          <cell r="C2778">
            <v>2</v>
          </cell>
          <cell r="D2778" t="str">
            <v>UND</v>
          </cell>
          <cell r="E2778">
            <v>216.1</v>
          </cell>
          <cell r="F2778">
            <v>38.897999999999996</v>
          </cell>
          <cell r="G2778">
            <v>432.2</v>
          </cell>
          <cell r="H2778">
            <v>77.8</v>
          </cell>
        </row>
        <row r="2779">
          <cell r="A2779" t="str">
            <v>PTRA023</v>
          </cell>
          <cell r="B2779" t="str">
            <v>Mueble hidrofugo de Lavamanos con espejo</v>
          </cell>
          <cell r="C2779">
            <v>1</v>
          </cell>
          <cell r="D2779" t="str">
            <v>UND</v>
          </cell>
          <cell r="E2779">
            <v>11906.64</v>
          </cell>
          <cell r="F2779">
            <v>2143.1951999999997</v>
          </cell>
          <cell r="G2779">
            <v>11906.64</v>
          </cell>
          <cell r="H2779">
            <v>2143.1999999999998</v>
          </cell>
        </row>
        <row r="2780">
          <cell r="A2780">
            <v>0</v>
          </cell>
          <cell r="B2780" t="str">
            <v xml:space="preserve">Mezcladora Pfister lavamanos </v>
          </cell>
          <cell r="C2780">
            <v>1</v>
          </cell>
          <cell r="D2780" t="str">
            <v>UND</v>
          </cell>
          <cell r="E2780">
            <v>1070.3399999999999</v>
          </cell>
          <cell r="F2780">
            <v>192.66119999999998</v>
          </cell>
          <cell r="G2780">
            <v>1070.3399999999999</v>
          </cell>
          <cell r="H2780">
            <v>192.66</v>
          </cell>
          <cell r="I2780">
            <v>0</v>
          </cell>
        </row>
        <row r="2781">
          <cell r="B2781" t="str">
            <v>Boquilla para lavamanos autom. push button</v>
          </cell>
          <cell r="C2781">
            <v>1</v>
          </cell>
          <cell r="D2781" t="str">
            <v>UND</v>
          </cell>
          <cell r="E2781">
            <v>592.37</v>
          </cell>
          <cell r="F2781">
            <v>106.6266</v>
          </cell>
          <cell r="G2781">
            <v>592.37</v>
          </cell>
          <cell r="H2781">
            <v>106.63</v>
          </cell>
        </row>
        <row r="2782">
          <cell r="A2782">
            <v>700.06</v>
          </cell>
          <cell r="B2782" t="str">
            <v>Cola Extensora 1-1/4" PVC</v>
          </cell>
          <cell r="C2782">
            <v>1</v>
          </cell>
          <cell r="D2782" t="str">
            <v>UND</v>
          </cell>
          <cell r="E2782">
            <v>20.25</v>
          </cell>
          <cell r="F2782">
            <v>3.645</v>
          </cell>
          <cell r="G2782">
            <v>20.25</v>
          </cell>
          <cell r="H2782">
            <v>3.65</v>
          </cell>
        </row>
        <row r="2783">
          <cell r="B2783" t="str">
            <v>Sifón 1-1/4" PVC</v>
          </cell>
          <cell r="C2783">
            <v>1</v>
          </cell>
          <cell r="D2783" t="str">
            <v>UND</v>
          </cell>
          <cell r="E2783">
            <v>101.25</v>
          </cell>
          <cell r="F2783">
            <v>18.224999999999998</v>
          </cell>
          <cell r="G2783">
            <v>101.25</v>
          </cell>
          <cell r="H2783">
            <v>18.23</v>
          </cell>
        </row>
        <row r="2784">
          <cell r="B2784" t="str">
            <v>Reducción 2" a 1-1/4" PVC drenaje</v>
          </cell>
          <cell r="C2784">
            <v>1</v>
          </cell>
          <cell r="D2784" t="str">
            <v>UND</v>
          </cell>
          <cell r="E2784">
            <v>25</v>
          </cell>
          <cell r="F2784">
            <v>4.5</v>
          </cell>
          <cell r="G2784">
            <v>25</v>
          </cell>
          <cell r="H2784">
            <v>4.5</v>
          </cell>
          <cell r="I2784">
            <v>212.67999999999995</v>
          </cell>
        </row>
        <row r="2785">
          <cell r="A2785" t="str">
            <v>CE002</v>
          </cell>
          <cell r="B2785" t="str">
            <v>Cemento blanco</v>
          </cell>
          <cell r="C2785">
            <v>0.05</v>
          </cell>
          <cell r="D2785" t="str">
            <v>FDA</v>
          </cell>
          <cell r="E2785">
            <v>788.98305084745766</v>
          </cell>
          <cell r="F2785">
            <v>142.01694915254237</v>
          </cell>
          <cell r="G2785">
            <v>39.450000000000003</v>
          </cell>
          <cell r="H2785">
            <v>7.1</v>
          </cell>
        </row>
        <row r="2786">
          <cell r="A2786">
            <v>115.11000000000003</v>
          </cell>
          <cell r="B2786" t="str">
            <v xml:space="preserve">Teflón </v>
          </cell>
          <cell r="C2786">
            <v>0.25</v>
          </cell>
          <cell r="D2786" t="str">
            <v>UND</v>
          </cell>
          <cell r="E2786">
            <v>18.64</v>
          </cell>
          <cell r="F2786">
            <v>3.3552</v>
          </cell>
          <cell r="G2786">
            <v>4.66</v>
          </cell>
          <cell r="H2786">
            <v>0.84</v>
          </cell>
          <cell r="I2786">
            <v>382.2</v>
          </cell>
        </row>
        <row r="2787">
          <cell r="A2787">
            <v>0</v>
          </cell>
          <cell r="B2787" t="str">
            <v>Salida Agua Potable 1/2" Poliestileno 18mm</v>
          </cell>
          <cell r="C2787">
            <v>2</v>
          </cell>
          <cell r="D2787" t="str">
            <v>UND</v>
          </cell>
          <cell r="E2787">
            <v>1638.14</v>
          </cell>
          <cell r="F2787">
            <v>294.86520000000002</v>
          </cell>
          <cell r="G2787">
            <v>3276.28</v>
          </cell>
          <cell r="H2787">
            <v>589.73</v>
          </cell>
          <cell r="I2787">
            <v>0</v>
          </cell>
        </row>
        <row r="2788">
          <cell r="A2788">
            <v>0</v>
          </cell>
          <cell r="B2788" t="str">
            <v>Salida Sanitaria A.N. 2" Aérea</v>
          </cell>
          <cell r="C2788">
            <v>1</v>
          </cell>
          <cell r="D2788" t="str">
            <v>UND</v>
          </cell>
          <cell r="E2788">
            <v>1523.8</v>
          </cell>
          <cell r="F2788">
            <v>274.28399999999999</v>
          </cell>
          <cell r="G2788">
            <v>1523.8</v>
          </cell>
          <cell r="H2788">
            <v>274.27999999999997</v>
          </cell>
          <cell r="I2788">
            <v>0</v>
          </cell>
        </row>
        <row r="2789">
          <cell r="A2789">
            <v>0</v>
          </cell>
          <cell r="B2789" t="str">
            <v>Mano de obra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</row>
        <row r="2790">
          <cell r="B2790" t="str">
            <v>Mano de Obra Instalación lavamanos</v>
          </cell>
          <cell r="C2790">
            <v>1</v>
          </cell>
          <cell r="D2790" t="str">
            <v>UND</v>
          </cell>
          <cell r="E2790">
            <v>1857.2</v>
          </cell>
          <cell r="F2790">
            <v>0</v>
          </cell>
          <cell r="G2790">
            <v>1857.2</v>
          </cell>
          <cell r="H2790">
            <v>0</v>
          </cell>
        </row>
        <row r="2791">
          <cell r="A2791">
            <v>0</v>
          </cell>
          <cell r="B2791" t="str">
            <v>Total/UND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21256.22</v>
          </cell>
          <cell r="H2791">
            <v>3491.84</v>
          </cell>
          <cell r="I2791">
            <v>24748.06</v>
          </cell>
        </row>
        <row r="2792">
          <cell r="B2792" t="str">
            <v>Andmios - Guidolas</v>
          </cell>
          <cell r="C2792">
            <v>1</v>
          </cell>
          <cell r="D2792">
            <v>0</v>
          </cell>
          <cell r="E2792">
            <v>101.69</v>
          </cell>
          <cell r="F2792">
            <v>18.304199999999998</v>
          </cell>
          <cell r="G2792">
            <v>0</v>
          </cell>
          <cell r="H2792">
            <v>0</v>
          </cell>
        </row>
        <row r="2793">
          <cell r="A2793">
            <v>116.14000000000007</v>
          </cell>
          <cell r="B2793" t="str">
            <v>LAVAMANOS DE SERVICIO BCO SIN SALIDAS</v>
          </cell>
          <cell r="C2793">
            <v>1</v>
          </cell>
          <cell r="D2793" t="str">
            <v>UND</v>
          </cell>
          <cell r="E2793">
            <v>0</v>
          </cell>
          <cell r="F2793">
            <v>0</v>
          </cell>
          <cell r="G2793">
            <v>5179.68</v>
          </cell>
          <cell r="H2793">
            <v>598.06999999999994</v>
          </cell>
          <cell r="I2793">
            <v>5777.75</v>
          </cell>
        </row>
        <row r="2794">
          <cell r="A2794">
            <v>0</v>
          </cell>
          <cell r="B2794" t="str">
            <v xml:space="preserve">Lavamanos de servicio bco. sin salidas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0</v>
          </cell>
          <cell r="B2795" t="str">
            <v>Volumen Análisis</v>
          </cell>
          <cell r="C2795">
            <v>1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0</v>
          </cell>
          <cell r="B2796" t="str">
            <v>Materiales y Equipos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</row>
        <row r="2797">
          <cell r="B2797" t="str">
            <v>Niple Cromado 1/2" x 3"</v>
          </cell>
          <cell r="C2797">
            <v>1</v>
          </cell>
          <cell r="D2797" t="str">
            <v>UND</v>
          </cell>
          <cell r="E2797">
            <v>41.53</v>
          </cell>
          <cell r="F2797">
            <v>7.4753999999999996</v>
          </cell>
          <cell r="G2797">
            <v>41.53</v>
          </cell>
          <cell r="H2797">
            <v>7.48</v>
          </cell>
        </row>
        <row r="2798">
          <cell r="A2798">
            <v>115.12000000000003</v>
          </cell>
          <cell r="B2798" t="str">
            <v>Cubrefalta cromado 1/2"</v>
          </cell>
          <cell r="C2798">
            <v>1</v>
          </cell>
          <cell r="D2798" t="str">
            <v>UND</v>
          </cell>
          <cell r="E2798">
            <v>16.100000000000001</v>
          </cell>
          <cell r="F2798">
            <v>2.8980000000000001</v>
          </cell>
          <cell r="G2798">
            <v>16.100000000000001</v>
          </cell>
          <cell r="H2798">
            <v>2.9</v>
          </cell>
          <cell r="I2798">
            <v>256.08000000000004</v>
          </cell>
        </row>
        <row r="2799">
          <cell r="A2799">
            <v>0</v>
          </cell>
          <cell r="B2799" t="str">
            <v>Llave Angular 1/2" a 3/8"</v>
          </cell>
          <cell r="C2799">
            <v>1</v>
          </cell>
          <cell r="D2799" t="str">
            <v>UND</v>
          </cell>
          <cell r="E2799">
            <v>145.76</v>
          </cell>
          <cell r="F2799">
            <v>26.236799999999999</v>
          </cell>
          <cell r="G2799">
            <v>145.76</v>
          </cell>
          <cell r="H2799">
            <v>26.24</v>
          </cell>
          <cell r="I2799">
            <v>0</v>
          </cell>
        </row>
        <row r="2800">
          <cell r="A2800">
            <v>0</v>
          </cell>
          <cell r="B2800" t="str">
            <v>Manguera flexible lavamanos inox. 3/8" Eastman</v>
          </cell>
          <cell r="C2800">
            <v>1</v>
          </cell>
          <cell r="D2800" t="str">
            <v>UND</v>
          </cell>
          <cell r="E2800">
            <v>216.1</v>
          </cell>
          <cell r="F2800">
            <v>38.897999999999996</v>
          </cell>
          <cell r="G2800">
            <v>216.1</v>
          </cell>
          <cell r="H2800">
            <v>38.9</v>
          </cell>
          <cell r="I2800">
            <v>0</v>
          </cell>
        </row>
        <row r="2801">
          <cell r="A2801">
            <v>0</v>
          </cell>
          <cell r="B2801" t="str">
            <v>Lavamanos de servicio Bco</v>
          </cell>
          <cell r="C2801">
            <v>1</v>
          </cell>
          <cell r="D2801" t="str">
            <v>UND</v>
          </cell>
          <cell r="E2801">
            <v>1398.31</v>
          </cell>
          <cell r="F2801">
            <v>251.69579999999999</v>
          </cell>
          <cell r="G2801">
            <v>1398.31</v>
          </cell>
          <cell r="H2801">
            <v>251.7</v>
          </cell>
          <cell r="I2801">
            <v>0</v>
          </cell>
        </row>
        <row r="2802">
          <cell r="B2802" t="str">
            <v>Llave sencilla cromada</v>
          </cell>
          <cell r="C2802">
            <v>1</v>
          </cell>
          <cell r="D2802" t="str">
            <v>UND</v>
          </cell>
          <cell r="E2802">
            <v>1070</v>
          </cell>
          <cell r="F2802">
            <v>192.6</v>
          </cell>
          <cell r="G2802">
            <v>1070</v>
          </cell>
          <cell r="H2802">
            <v>192.6</v>
          </cell>
        </row>
        <row r="2803">
          <cell r="B2803" t="str">
            <v>Boquilla para lavamanos sencilla</v>
          </cell>
          <cell r="C2803">
            <v>1</v>
          </cell>
          <cell r="D2803" t="str">
            <v>UND</v>
          </cell>
          <cell r="E2803">
            <v>244.07</v>
          </cell>
          <cell r="F2803">
            <v>43.932599999999994</v>
          </cell>
          <cell r="G2803">
            <v>244.07</v>
          </cell>
          <cell r="H2803">
            <v>43.93</v>
          </cell>
        </row>
        <row r="2804">
          <cell r="A2804">
            <v>0</v>
          </cell>
          <cell r="B2804" t="str">
            <v>Cola Extensora 1-1/4" PVC</v>
          </cell>
          <cell r="C2804">
            <v>1</v>
          </cell>
          <cell r="D2804" t="str">
            <v>UND</v>
          </cell>
          <cell r="E2804">
            <v>20.25</v>
          </cell>
          <cell r="F2804">
            <v>3.645</v>
          </cell>
          <cell r="G2804">
            <v>20.25</v>
          </cell>
          <cell r="H2804">
            <v>3.65</v>
          </cell>
          <cell r="I2804">
            <v>0</v>
          </cell>
        </row>
        <row r="2805">
          <cell r="B2805" t="str">
            <v>Sifón 1-1/4" PVC</v>
          </cell>
          <cell r="C2805">
            <v>1</v>
          </cell>
          <cell r="D2805" t="str">
            <v>UND</v>
          </cell>
          <cell r="E2805">
            <v>101.25</v>
          </cell>
          <cell r="F2805">
            <v>18.224999999999998</v>
          </cell>
          <cell r="G2805">
            <v>101.25</v>
          </cell>
          <cell r="H2805">
            <v>18.23</v>
          </cell>
        </row>
        <row r="2806">
          <cell r="B2806" t="str">
            <v>Reducción 2" a 1-1/4" PVC drenaje</v>
          </cell>
          <cell r="C2806">
            <v>1</v>
          </cell>
          <cell r="D2806" t="str">
            <v>UND</v>
          </cell>
          <cell r="E2806">
            <v>25</v>
          </cell>
          <cell r="F2806">
            <v>4.5</v>
          </cell>
          <cell r="G2806">
            <v>25</v>
          </cell>
          <cell r="H2806">
            <v>4.5</v>
          </cell>
        </row>
        <row r="2807">
          <cell r="A2807" t="str">
            <v>CE002</v>
          </cell>
          <cell r="B2807" t="str">
            <v>Cemento blanco</v>
          </cell>
          <cell r="C2807">
            <v>0.05</v>
          </cell>
          <cell r="D2807" t="str">
            <v>FDA</v>
          </cell>
          <cell r="E2807">
            <v>788.98305084745766</v>
          </cell>
          <cell r="F2807">
            <v>142.01694915254237</v>
          </cell>
          <cell r="G2807">
            <v>39.450000000000003</v>
          </cell>
          <cell r="H2807">
            <v>7.1</v>
          </cell>
          <cell r="I2807">
            <v>256.08000000000004</v>
          </cell>
        </row>
        <row r="2808">
          <cell r="B2808" t="str">
            <v xml:space="preserve">Teflón </v>
          </cell>
          <cell r="C2808">
            <v>0.25</v>
          </cell>
          <cell r="D2808" t="str">
            <v>UND</v>
          </cell>
          <cell r="E2808">
            <v>18.64</v>
          </cell>
          <cell r="F2808">
            <v>3.3552</v>
          </cell>
          <cell r="G2808">
            <v>4.66</v>
          </cell>
          <cell r="H2808">
            <v>0.84</v>
          </cell>
        </row>
        <row r="2809">
          <cell r="A2809">
            <v>0</v>
          </cell>
          <cell r="B2809" t="str">
            <v>Mano de obra</v>
          </cell>
          <cell r="C2809">
            <v>1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</row>
        <row r="2810">
          <cell r="A2810">
            <v>0</v>
          </cell>
          <cell r="B2810" t="str">
            <v>Mano de Obra Instalación lavamanos</v>
          </cell>
          <cell r="C2810">
            <v>1</v>
          </cell>
          <cell r="D2810" t="str">
            <v>UND</v>
          </cell>
          <cell r="E2810">
            <v>1857.2</v>
          </cell>
          <cell r="F2810">
            <v>0</v>
          </cell>
          <cell r="G2810">
            <v>1857.2</v>
          </cell>
          <cell r="H2810">
            <v>0</v>
          </cell>
          <cell r="I2810">
            <v>0</v>
          </cell>
        </row>
        <row r="2811">
          <cell r="A2811">
            <v>0</v>
          </cell>
          <cell r="B2811" t="str">
            <v>Total/UND</v>
          </cell>
          <cell r="C2811">
            <v>1</v>
          </cell>
          <cell r="D2811">
            <v>0</v>
          </cell>
          <cell r="E2811">
            <v>0</v>
          </cell>
          <cell r="F2811">
            <v>0</v>
          </cell>
          <cell r="G2811">
            <v>5179.68</v>
          </cell>
          <cell r="H2811">
            <v>598.06999999999994</v>
          </cell>
          <cell r="I2811">
            <v>5777.75</v>
          </cell>
        </row>
        <row r="2812">
          <cell r="B2812" t="str">
            <v>Materiales y Equipos</v>
          </cell>
          <cell r="D2812">
            <v>0</v>
          </cell>
          <cell r="G2812">
            <v>0</v>
          </cell>
          <cell r="H2812">
            <v>0</v>
          </cell>
        </row>
        <row r="2813">
          <cell r="A2813">
            <v>116.15000000000008</v>
          </cell>
          <cell r="B2813" t="str">
            <v>LAVAMANOS TOPE BATH COLLECTION SIN SALIDAS SANITARIAS</v>
          </cell>
          <cell r="C2813">
            <v>1</v>
          </cell>
          <cell r="D2813" t="str">
            <v>UND</v>
          </cell>
          <cell r="E2813">
            <v>0</v>
          </cell>
          <cell r="F2813">
            <v>0</v>
          </cell>
          <cell r="G2813">
            <v>8659.67</v>
          </cell>
          <cell r="H2813">
            <v>1224.4599999999998</v>
          </cell>
          <cell r="I2813">
            <v>9884.1299999999992</v>
          </cell>
        </row>
        <row r="2814">
          <cell r="A2814">
            <v>0</v>
          </cell>
          <cell r="B2814" t="str">
            <v>Lavamanos de tope Bath Collection sin Salidas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A2815">
            <v>0</v>
          </cell>
          <cell r="B2815" t="str">
            <v>Volumen Análisis</v>
          </cell>
          <cell r="C2815">
            <v>1</v>
          </cell>
          <cell r="D2815" t="str">
            <v>UND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</row>
        <row r="2816">
          <cell r="A2816">
            <v>0</v>
          </cell>
          <cell r="B2816" t="str">
            <v>Materiales y Equipos</v>
          </cell>
          <cell r="C2816">
            <v>1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</row>
        <row r="2817">
          <cell r="B2817" t="str">
            <v>Niple Cromado 1/2" x 3"</v>
          </cell>
          <cell r="C2817">
            <v>2</v>
          </cell>
          <cell r="D2817" t="str">
            <v>UND</v>
          </cell>
          <cell r="E2817">
            <v>41.53</v>
          </cell>
          <cell r="F2817">
            <v>7.4753999999999996</v>
          </cell>
          <cell r="G2817">
            <v>83.06</v>
          </cell>
          <cell r="H2817">
            <v>14.95</v>
          </cell>
        </row>
        <row r="2818">
          <cell r="B2818" t="str">
            <v>Cubrefalta cromado 1/2"</v>
          </cell>
          <cell r="C2818">
            <v>2</v>
          </cell>
          <cell r="D2818" t="str">
            <v>UND</v>
          </cell>
          <cell r="E2818">
            <v>16.100000000000001</v>
          </cell>
          <cell r="F2818">
            <v>2.8980000000000001</v>
          </cell>
          <cell r="G2818">
            <v>32.200000000000003</v>
          </cell>
          <cell r="H2818">
            <v>5.8</v>
          </cell>
          <cell r="I2818">
            <v>599.11</v>
          </cell>
        </row>
        <row r="2819">
          <cell r="A2819">
            <v>0</v>
          </cell>
          <cell r="B2819" t="str">
            <v>Llave Angular 1/2" a 3/8"</v>
          </cell>
          <cell r="C2819">
            <v>2</v>
          </cell>
          <cell r="D2819" t="str">
            <v>UND</v>
          </cell>
          <cell r="E2819">
            <v>145.76</v>
          </cell>
          <cell r="F2819">
            <v>26.236799999999999</v>
          </cell>
          <cell r="G2819">
            <v>291.52</v>
          </cell>
          <cell r="H2819">
            <v>52.47</v>
          </cell>
          <cell r="I2819">
            <v>0</v>
          </cell>
        </row>
        <row r="2820">
          <cell r="A2820">
            <v>115.14000000000004</v>
          </cell>
          <cell r="B2820" t="str">
            <v>Manguera flexible lavamanos inox. 3/8" Eastman</v>
          </cell>
          <cell r="C2820">
            <v>2</v>
          </cell>
          <cell r="D2820" t="str">
            <v>UND</v>
          </cell>
          <cell r="E2820">
            <v>216.1</v>
          </cell>
          <cell r="F2820">
            <v>38.897999999999996</v>
          </cell>
          <cell r="G2820">
            <v>432.2</v>
          </cell>
          <cell r="H2820">
            <v>77.8</v>
          </cell>
          <cell r="I2820">
            <v>476.24</v>
          </cell>
        </row>
        <row r="2821">
          <cell r="A2821">
            <v>0</v>
          </cell>
          <cell r="B2821" t="str">
            <v xml:space="preserve">Lavamanos de Tope Bath Collection  </v>
          </cell>
          <cell r="C2821">
            <v>1</v>
          </cell>
          <cell r="D2821" t="str">
            <v>UND</v>
          </cell>
          <cell r="E2821">
            <v>4110.17</v>
          </cell>
          <cell r="F2821">
            <v>739.8306</v>
          </cell>
          <cell r="G2821">
            <v>4110.17</v>
          </cell>
          <cell r="H2821">
            <v>739.83</v>
          </cell>
          <cell r="I2821">
            <v>0</v>
          </cell>
        </row>
        <row r="2822">
          <cell r="A2822">
            <v>0</v>
          </cell>
          <cell r="B2822" t="str">
            <v>Mezcladora Pfister lavamanos</v>
          </cell>
          <cell r="C2822">
            <v>1</v>
          </cell>
          <cell r="D2822" t="str">
            <v>UND</v>
          </cell>
          <cell r="E2822">
            <v>1070.3399999999999</v>
          </cell>
          <cell r="F2822">
            <v>192.66119999999998</v>
          </cell>
          <cell r="G2822">
            <v>1070.3399999999999</v>
          </cell>
          <cell r="H2822">
            <v>192.66</v>
          </cell>
          <cell r="I2822">
            <v>0</v>
          </cell>
        </row>
        <row r="2823">
          <cell r="B2823" t="str">
            <v>Boquilla para lavamanos autom. push button</v>
          </cell>
          <cell r="C2823">
            <v>1</v>
          </cell>
          <cell r="D2823" t="str">
            <v>UND</v>
          </cell>
          <cell r="E2823">
            <v>592.37</v>
          </cell>
          <cell r="F2823">
            <v>106.6266</v>
          </cell>
          <cell r="G2823">
            <v>592.37</v>
          </cell>
          <cell r="H2823">
            <v>106.63</v>
          </cell>
        </row>
        <row r="2824">
          <cell r="A2824" t="str">
            <v>PTRA024</v>
          </cell>
          <cell r="B2824" t="str">
            <v>Cola Extensora 1-1/4" PVC</v>
          </cell>
          <cell r="C2824">
            <v>1</v>
          </cell>
          <cell r="D2824" t="str">
            <v>UND</v>
          </cell>
          <cell r="E2824">
            <v>20.25</v>
          </cell>
          <cell r="F2824">
            <v>3.645</v>
          </cell>
          <cell r="G2824">
            <v>20.25</v>
          </cell>
          <cell r="H2824">
            <v>3.65</v>
          </cell>
          <cell r="I2824">
            <v>0</v>
          </cell>
        </row>
        <row r="2825">
          <cell r="A2825" t="str">
            <v>PTRA030</v>
          </cell>
          <cell r="B2825" t="str">
            <v>Sifón 1-1/4" PVC</v>
          </cell>
          <cell r="C2825">
            <v>1</v>
          </cell>
          <cell r="D2825" t="str">
            <v>UND</v>
          </cell>
          <cell r="E2825">
            <v>101.25</v>
          </cell>
          <cell r="F2825">
            <v>18.224999999999998</v>
          </cell>
          <cell r="G2825">
            <v>101.25</v>
          </cell>
          <cell r="H2825">
            <v>18.23</v>
          </cell>
        </row>
        <row r="2826">
          <cell r="B2826" t="str">
            <v>Reducción 2" a 1-1/4" PVC drenaje</v>
          </cell>
          <cell r="C2826">
            <v>1</v>
          </cell>
          <cell r="D2826" t="str">
            <v>UND</v>
          </cell>
          <cell r="E2826">
            <v>25</v>
          </cell>
          <cell r="F2826">
            <v>4.5</v>
          </cell>
          <cell r="G2826">
            <v>25</v>
          </cell>
          <cell r="H2826">
            <v>4.5</v>
          </cell>
        </row>
        <row r="2827">
          <cell r="A2827" t="str">
            <v>CE002</v>
          </cell>
          <cell r="B2827" t="str">
            <v>Cemento blanco</v>
          </cell>
          <cell r="C2827">
            <v>0.05</v>
          </cell>
          <cell r="D2827" t="str">
            <v>FDA</v>
          </cell>
          <cell r="E2827">
            <v>788.98305084745766</v>
          </cell>
          <cell r="F2827">
            <v>142.01694915254237</v>
          </cell>
          <cell r="G2827">
            <v>39.450000000000003</v>
          </cell>
          <cell r="H2827">
            <v>7.1</v>
          </cell>
        </row>
        <row r="2828">
          <cell r="A2828">
            <v>0</v>
          </cell>
          <cell r="B2828" t="str">
            <v xml:space="preserve">Teflón </v>
          </cell>
          <cell r="C2828">
            <v>0.25</v>
          </cell>
          <cell r="D2828" t="str">
            <v>UND</v>
          </cell>
          <cell r="E2828">
            <v>18.64</v>
          </cell>
          <cell r="F2828">
            <v>3.3552</v>
          </cell>
          <cell r="G2828">
            <v>4.66</v>
          </cell>
          <cell r="H2828">
            <v>0.84</v>
          </cell>
          <cell r="I2828">
            <v>0</v>
          </cell>
        </row>
        <row r="2829">
          <cell r="A2829">
            <v>0</v>
          </cell>
          <cell r="B2829" t="str">
            <v>Mano de obra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</row>
        <row r="2830">
          <cell r="B2830" t="str">
            <v>Mano de Obra Instalación lavamanos</v>
          </cell>
          <cell r="C2830">
            <v>1</v>
          </cell>
          <cell r="D2830" t="str">
            <v>UND</v>
          </cell>
          <cell r="E2830">
            <v>1857.2</v>
          </cell>
          <cell r="F2830">
            <v>0</v>
          </cell>
          <cell r="G2830">
            <v>1857.2</v>
          </cell>
          <cell r="H2830">
            <v>0</v>
          </cell>
        </row>
        <row r="2831">
          <cell r="A2831">
            <v>116</v>
          </cell>
          <cell r="B2831" t="str">
            <v>Total/UND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8659.67</v>
          </cell>
          <cell r="H2831">
            <v>1224.4599999999998</v>
          </cell>
          <cell r="I2831">
            <v>9884.1299999999992</v>
          </cell>
        </row>
        <row r="2832">
          <cell r="A2832">
            <v>116.01</v>
          </cell>
          <cell r="B2832" t="str">
            <v>SALIDA AGUA POT. 1/2" - POLIETILENO 18mm</v>
          </cell>
          <cell r="C2832">
            <v>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1724.75</v>
          </cell>
        </row>
        <row r="2833">
          <cell r="A2833">
            <v>116.16000000000008</v>
          </cell>
          <cell r="B2833" t="str">
            <v>LAVAMANOS PEDESTAL BATH COLLECTION SIN SALIDAS SANITARIAS</v>
          </cell>
          <cell r="C2833">
            <v>1</v>
          </cell>
          <cell r="D2833" t="str">
            <v>UND</v>
          </cell>
          <cell r="E2833">
            <v>0</v>
          </cell>
          <cell r="F2833">
            <v>0</v>
          </cell>
          <cell r="G2833">
            <v>7706.28</v>
          </cell>
          <cell r="H2833">
            <v>1052.8499999999997</v>
          </cell>
          <cell r="I2833">
            <v>8759.1299999999992</v>
          </cell>
        </row>
        <row r="2834">
          <cell r="A2834">
            <v>0</v>
          </cell>
          <cell r="B2834" t="str">
            <v>Lavamanos pedestal Bath Collection sin salidas sanitarias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0</v>
          </cell>
          <cell r="B2835" t="str">
            <v>Volumen Análisis</v>
          </cell>
          <cell r="C2835">
            <v>1</v>
          </cell>
          <cell r="D2835" t="str">
            <v>UND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0</v>
          </cell>
          <cell r="B2836" t="str">
            <v>Materiales y Equipos</v>
          </cell>
          <cell r="C2836">
            <v>1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 t="str">
            <v>SANIT189</v>
          </cell>
          <cell r="B2837" t="str">
            <v>Niple Cromado 1/2" x 3"</v>
          </cell>
          <cell r="C2837">
            <v>2</v>
          </cell>
          <cell r="D2837" t="str">
            <v>UND</v>
          </cell>
          <cell r="E2837">
            <v>41.53</v>
          </cell>
          <cell r="F2837">
            <v>7.4753999999999996</v>
          </cell>
          <cell r="G2837">
            <v>83.06</v>
          </cell>
          <cell r="H2837">
            <v>14.95</v>
          </cell>
          <cell r="I2837">
            <v>0</v>
          </cell>
        </row>
        <row r="2838">
          <cell r="A2838" t="str">
            <v>PEL004</v>
          </cell>
          <cell r="B2838" t="str">
            <v>Cubrefalta cromado 1/2"</v>
          </cell>
          <cell r="C2838">
            <v>2</v>
          </cell>
          <cell r="D2838" t="str">
            <v>UND</v>
          </cell>
          <cell r="E2838">
            <v>16.100000000000001</v>
          </cell>
          <cell r="F2838">
            <v>2.8980000000000001</v>
          </cell>
          <cell r="G2838">
            <v>32.200000000000003</v>
          </cell>
          <cell r="H2838">
            <v>5.8</v>
          </cell>
        </row>
        <row r="2839">
          <cell r="A2839" t="str">
            <v>PEL003</v>
          </cell>
          <cell r="B2839" t="str">
            <v>Llave Angular 1/2" a 3/8"</v>
          </cell>
          <cell r="C2839">
            <v>2</v>
          </cell>
          <cell r="D2839" t="str">
            <v>UND</v>
          </cell>
          <cell r="E2839">
            <v>145.76</v>
          </cell>
          <cell r="F2839">
            <v>26.236799999999999</v>
          </cell>
          <cell r="G2839">
            <v>291.52</v>
          </cell>
          <cell r="H2839">
            <v>52.47</v>
          </cell>
        </row>
        <row r="2840">
          <cell r="A2840" t="str">
            <v>PEL012</v>
          </cell>
          <cell r="B2840" t="str">
            <v>Manguera flexible lavamanos inox. 3/8" Eastman</v>
          </cell>
          <cell r="C2840">
            <v>2</v>
          </cell>
          <cell r="D2840" t="str">
            <v>UND</v>
          </cell>
          <cell r="E2840">
            <v>216.1</v>
          </cell>
          <cell r="F2840">
            <v>38.897999999999996</v>
          </cell>
          <cell r="G2840">
            <v>432.2</v>
          </cell>
          <cell r="H2840">
            <v>77.8</v>
          </cell>
        </row>
        <row r="2841">
          <cell r="A2841">
            <v>0</v>
          </cell>
          <cell r="B2841" t="str">
            <v xml:space="preserve">Lavamanos de pedestal Bath Collection  </v>
          </cell>
          <cell r="C2841">
            <v>1</v>
          </cell>
          <cell r="D2841" t="str">
            <v>UND</v>
          </cell>
          <cell r="E2841">
            <v>3156.78</v>
          </cell>
          <cell r="F2841">
            <v>568.22040000000004</v>
          </cell>
          <cell r="G2841">
            <v>3156.78</v>
          </cell>
          <cell r="H2841">
            <v>568.22</v>
          </cell>
          <cell r="I2841">
            <v>0</v>
          </cell>
        </row>
        <row r="2842">
          <cell r="B2842" t="str">
            <v xml:space="preserve">Mezcladora Pfister lavamanos </v>
          </cell>
          <cell r="C2842">
            <v>1</v>
          </cell>
          <cell r="D2842" t="str">
            <v>UND</v>
          </cell>
          <cell r="E2842">
            <v>1070.3399999999999</v>
          </cell>
          <cell r="F2842">
            <v>192.66119999999998</v>
          </cell>
          <cell r="G2842">
            <v>1070.3399999999999</v>
          </cell>
          <cell r="H2842">
            <v>192.66</v>
          </cell>
        </row>
        <row r="2843">
          <cell r="B2843" t="str">
            <v>Boquilla para lavamanos autom. push button</v>
          </cell>
          <cell r="C2843">
            <v>1</v>
          </cell>
          <cell r="D2843" t="str">
            <v>UND</v>
          </cell>
          <cell r="E2843">
            <v>592.37</v>
          </cell>
          <cell r="F2843">
            <v>106.6266</v>
          </cell>
          <cell r="G2843">
            <v>592.37</v>
          </cell>
          <cell r="H2843">
            <v>106.63</v>
          </cell>
        </row>
        <row r="2844">
          <cell r="B2844" t="str">
            <v>Cola Extensora 1-1/4" PVC</v>
          </cell>
          <cell r="C2844">
            <v>1</v>
          </cell>
          <cell r="D2844" t="str">
            <v>UND</v>
          </cell>
          <cell r="E2844">
            <v>20.25</v>
          </cell>
          <cell r="F2844">
            <v>3.645</v>
          </cell>
          <cell r="G2844">
            <v>20.25</v>
          </cell>
          <cell r="H2844">
            <v>3.65</v>
          </cell>
          <cell r="I2844">
            <v>1724.75</v>
          </cell>
        </row>
        <row r="2845">
          <cell r="B2845" t="str">
            <v>Sifón 1-1/4" PVC</v>
          </cell>
          <cell r="C2845">
            <v>1</v>
          </cell>
          <cell r="D2845" t="str">
            <v>UND</v>
          </cell>
          <cell r="E2845">
            <v>101.25</v>
          </cell>
          <cell r="F2845">
            <v>18.224999999999998</v>
          </cell>
          <cell r="G2845">
            <v>101.25</v>
          </cell>
          <cell r="H2845">
            <v>18.23</v>
          </cell>
        </row>
        <row r="2846">
          <cell r="A2846">
            <v>116.02000000000001</v>
          </cell>
          <cell r="B2846" t="str">
            <v>Reducción 2" a 1-1/4" PVC drenaje</v>
          </cell>
          <cell r="C2846">
            <v>1</v>
          </cell>
          <cell r="D2846" t="str">
            <v>UND</v>
          </cell>
          <cell r="E2846">
            <v>25</v>
          </cell>
          <cell r="F2846">
            <v>4.5</v>
          </cell>
          <cell r="G2846">
            <v>25</v>
          </cell>
          <cell r="H2846">
            <v>4.5</v>
          </cell>
          <cell r="I2846">
            <v>2239.4500000000003</v>
          </cell>
        </row>
        <row r="2847">
          <cell r="A2847" t="str">
            <v>CE002</v>
          </cell>
          <cell r="B2847" t="str">
            <v>Cemento blanco</v>
          </cell>
          <cell r="C2847">
            <v>0.05</v>
          </cell>
          <cell r="D2847" t="str">
            <v>FDA</v>
          </cell>
          <cell r="E2847">
            <v>788.98305084745766</v>
          </cell>
          <cell r="F2847">
            <v>142.01694915254237</v>
          </cell>
          <cell r="G2847">
            <v>39.450000000000003</v>
          </cell>
          <cell r="H2847">
            <v>7.1</v>
          </cell>
          <cell r="I2847">
            <v>0</v>
          </cell>
        </row>
        <row r="2848">
          <cell r="A2848">
            <v>0</v>
          </cell>
          <cell r="B2848" t="str">
            <v xml:space="preserve">Teflón </v>
          </cell>
          <cell r="C2848">
            <v>0.25</v>
          </cell>
          <cell r="D2848" t="str">
            <v>UND</v>
          </cell>
          <cell r="E2848">
            <v>18.64</v>
          </cell>
          <cell r="F2848">
            <v>3.3552</v>
          </cell>
          <cell r="G2848">
            <v>4.66</v>
          </cell>
          <cell r="H2848">
            <v>0.84</v>
          </cell>
          <cell r="I2848">
            <v>0</v>
          </cell>
        </row>
        <row r="2849">
          <cell r="A2849">
            <v>0</v>
          </cell>
          <cell r="B2849" t="str">
            <v>Mano de obra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</row>
        <row r="2850">
          <cell r="A2850">
            <v>0</v>
          </cell>
          <cell r="B2850" t="str">
            <v>Mano de Obra Instalación lavamanos</v>
          </cell>
          <cell r="C2850">
            <v>1</v>
          </cell>
          <cell r="D2850" t="str">
            <v>UND</v>
          </cell>
          <cell r="E2850">
            <v>1857.2</v>
          </cell>
          <cell r="F2850">
            <v>0</v>
          </cell>
          <cell r="G2850">
            <v>1857.2</v>
          </cell>
          <cell r="H2850">
            <v>0</v>
          </cell>
          <cell r="I2850">
            <v>0</v>
          </cell>
        </row>
        <row r="2851">
          <cell r="B2851" t="str">
            <v>Total/UND</v>
          </cell>
          <cell r="C2851">
            <v>1</v>
          </cell>
          <cell r="D2851">
            <v>0</v>
          </cell>
          <cell r="E2851">
            <v>101.69</v>
          </cell>
          <cell r="F2851">
            <v>18.304199999999998</v>
          </cell>
          <cell r="G2851">
            <v>7706.28</v>
          </cell>
          <cell r="H2851">
            <v>1052.8499999999997</v>
          </cell>
          <cell r="I2851">
            <v>8759.1299999999992</v>
          </cell>
        </row>
        <row r="2852">
          <cell r="B2852" t="str">
            <v>Codo 4" x 45 PVC Drenaje</v>
          </cell>
          <cell r="C2852">
            <v>1</v>
          </cell>
          <cell r="D2852">
            <v>0</v>
          </cell>
          <cell r="E2852">
            <v>75.42</v>
          </cell>
          <cell r="F2852">
            <v>13.5756</v>
          </cell>
          <cell r="G2852">
            <v>0</v>
          </cell>
          <cell r="H2852">
            <v>0</v>
          </cell>
        </row>
        <row r="2853">
          <cell r="A2853">
            <v>116.17000000000009</v>
          </cell>
          <cell r="B2853" t="str">
            <v>MUEBLE HIDROFUGO DE 0.80m CON LAVAMANOS Y ESPEJO SIN SALIDAS SANITARIAS</v>
          </cell>
          <cell r="C2853">
            <v>1</v>
          </cell>
          <cell r="D2853" t="str">
            <v>UND</v>
          </cell>
          <cell r="E2853">
            <v>0</v>
          </cell>
          <cell r="F2853">
            <v>0</v>
          </cell>
          <cell r="G2853">
            <v>16456.14</v>
          </cell>
          <cell r="H2853">
            <v>2627.83</v>
          </cell>
          <cell r="I2853">
            <v>19083.97</v>
          </cell>
        </row>
        <row r="2854">
          <cell r="A2854">
            <v>0</v>
          </cell>
          <cell r="B2854" t="str">
            <v>Mueble hidrofugo de 0.80m con lavamanos y espejo sin salidas sanitarias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</row>
        <row r="2855">
          <cell r="A2855">
            <v>0</v>
          </cell>
          <cell r="B2855" t="str">
            <v>Volumen Análisis</v>
          </cell>
          <cell r="C2855">
            <v>1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</row>
        <row r="2856">
          <cell r="A2856">
            <v>0</v>
          </cell>
          <cell r="B2856" t="str">
            <v>Materiales y Equipos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</row>
        <row r="2857">
          <cell r="B2857" t="str">
            <v>Niple Cromado 1/2" x 3"</v>
          </cell>
          <cell r="C2857">
            <v>2</v>
          </cell>
          <cell r="D2857" t="str">
            <v>UND</v>
          </cell>
          <cell r="E2857">
            <v>41.53</v>
          </cell>
          <cell r="F2857">
            <v>7.4753999999999996</v>
          </cell>
          <cell r="G2857">
            <v>83.06</v>
          </cell>
          <cell r="H2857">
            <v>14.95</v>
          </cell>
        </row>
        <row r="2858">
          <cell r="B2858" t="str">
            <v>Cubrefalta cromado 1/2"</v>
          </cell>
          <cell r="C2858">
            <v>2</v>
          </cell>
          <cell r="D2858" t="str">
            <v>UND</v>
          </cell>
          <cell r="E2858">
            <v>16.100000000000001</v>
          </cell>
          <cell r="F2858">
            <v>2.8980000000000001</v>
          </cell>
          <cell r="G2858">
            <v>32.200000000000003</v>
          </cell>
          <cell r="H2858">
            <v>5.8</v>
          </cell>
        </row>
        <row r="2859">
          <cell r="B2859" t="str">
            <v>Llave Angular 1/2" a 3/8"</v>
          </cell>
          <cell r="C2859">
            <v>2</v>
          </cell>
          <cell r="D2859" t="str">
            <v>UND</v>
          </cell>
          <cell r="E2859">
            <v>145.76</v>
          </cell>
          <cell r="F2859">
            <v>26.236799999999999</v>
          </cell>
          <cell r="G2859">
            <v>291.52</v>
          </cell>
          <cell r="H2859">
            <v>52.47</v>
          </cell>
          <cell r="I2859">
            <v>2239.4500000000003</v>
          </cell>
        </row>
        <row r="2860">
          <cell r="B2860" t="str">
            <v>Manguera flexible lavamanos inox. 3/8" Eastman</v>
          </cell>
          <cell r="C2860">
            <v>2</v>
          </cell>
          <cell r="D2860" t="str">
            <v>UND</v>
          </cell>
          <cell r="E2860">
            <v>216.1</v>
          </cell>
          <cell r="F2860">
            <v>38.897999999999996</v>
          </cell>
          <cell r="G2860">
            <v>432.2</v>
          </cell>
          <cell r="H2860">
            <v>77.8</v>
          </cell>
        </row>
        <row r="2861">
          <cell r="A2861">
            <v>116.03000000000002</v>
          </cell>
          <cell r="B2861" t="str">
            <v>Mueble hidrofugo de Lavamanos con espejo</v>
          </cell>
          <cell r="C2861">
            <v>1</v>
          </cell>
          <cell r="D2861" t="str">
            <v>UND</v>
          </cell>
          <cell r="E2861">
            <v>11906.64</v>
          </cell>
          <cell r="F2861">
            <v>2143.1951999999997</v>
          </cell>
          <cell r="G2861">
            <v>11906.64</v>
          </cell>
          <cell r="H2861">
            <v>2143.1999999999998</v>
          </cell>
          <cell r="I2861">
            <v>2240.2000000000003</v>
          </cell>
        </row>
        <row r="2862">
          <cell r="A2862">
            <v>0</v>
          </cell>
          <cell r="B2862" t="str">
            <v>Mezcladora Pfister lavamanos</v>
          </cell>
          <cell r="C2862">
            <v>1</v>
          </cell>
          <cell r="D2862" t="str">
            <v>UND</v>
          </cell>
          <cell r="E2862">
            <v>1070.3399999999999</v>
          </cell>
          <cell r="F2862">
            <v>192.66119999999998</v>
          </cell>
          <cell r="G2862">
            <v>1070.3399999999999</v>
          </cell>
          <cell r="H2862">
            <v>192.66</v>
          </cell>
          <cell r="I2862">
            <v>0</v>
          </cell>
        </row>
        <row r="2863">
          <cell r="A2863">
            <v>0</v>
          </cell>
          <cell r="B2863" t="str">
            <v>Boquilla para lavamanos autom. push button</v>
          </cell>
          <cell r="C2863">
            <v>1</v>
          </cell>
          <cell r="D2863" t="str">
            <v>UND</v>
          </cell>
          <cell r="E2863">
            <v>592.37</v>
          </cell>
          <cell r="F2863">
            <v>106.6266</v>
          </cell>
          <cell r="G2863">
            <v>592.37</v>
          </cell>
          <cell r="H2863">
            <v>106.63</v>
          </cell>
          <cell r="I2863">
            <v>0</v>
          </cell>
        </row>
        <row r="2864">
          <cell r="A2864">
            <v>0</v>
          </cell>
          <cell r="B2864" t="str">
            <v>Cola Extensora 1-1/4" PVC</v>
          </cell>
          <cell r="C2864">
            <v>1</v>
          </cell>
          <cell r="D2864" t="str">
            <v>UND</v>
          </cell>
          <cell r="E2864">
            <v>20.25</v>
          </cell>
          <cell r="F2864">
            <v>3.645</v>
          </cell>
          <cell r="G2864">
            <v>20.25</v>
          </cell>
          <cell r="H2864">
            <v>3.65</v>
          </cell>
          <cell r="I2864">
            <v>0</v>
          </cell>
        </row>
        <row r="2865">
          <cell r="B2865" t="str">
            <v>Sifón 1-1/4" PVC</v>
          </cell>
          <cell r="C2865">
            <v>1</v>
          </cell>
          <cell r="D2865" t="str">
            <v>UND</v>
          </cell>
          <cell r="E2865">
            <v>101.25</v>
          </cell>
          <cell r="F2865">
            <v>18.224999999999998</v>
          </cell>
          <cell r="G2865">
            <v>101.25</v>
          </cell>
          <cell r="H2865">
            <v>18.23</v>
          </cell>
        </row>
        <row r="2866">
          <cell r="B2866" t="str">
            <v>Reducción 2" a 1-1/4" PVC drenaje</v>
          </cell>
          <cell r="C2866">
            <v>1</v>
          </cell>
          <cell r="D2866" t="str">
            <v>UND</v>
          </cell>
          <cell r="E2866">
            <v>25</v>
          </cell>
          <cell r="F2866">
            <v>4.5</v>
          </cell>
          <cell r="G2866">
            <v>25</v>
          </cell>
          <cell r="H2866">
            <v>4.5</v>
          </cell>
        </row>
        <row r="2867">
          <cell r="A2867" t="str">
            <v>CE002</v>
          </cell>
          <cell r="B2867" t="str">
            <v>Cemento blanco</v>
          </cell>
          <cell r="C2867">
            <v>0.05</v>
          </cell>
          <cell r="D2867" t="str">
            <v>FDA</v>
          </cell>
          <cell r="E2867">
            <v>788.98305084745766</v>
          </cell>
          <cell r="F2867">
            <v>142.01694915254237</v>
          </cell>
          <cell r="G2867">
            <v>39.450000000000003</v>
          </cell>
          <cell r="H2867">
            <v>7.1</v>
          </cell>
        </row>
        <row r="2868">
          <cell r="B2868" t="str">
            <v xml:space="preserve">Teflón </v>
          </cell>
          <cell r="C2868">
            <v>0.25</v>
          </cell>
          <cell r="D2868" t="str">
            <v>UND</v>
          </cell>
          <cell r="E2868">
            <v>18.64</v>
          </cell>
          <cell r="F2868">
            <v>3.3552</v>
          </cell>
          <cell r="G2868">
            <v>4.66</v>
          </cell>
          <cell r="H2868">
            <v>0.84</v>
          </cell>
        </row>
        <row r="2869">
          <cell r="A2869">
            <v>0</v>
          </cell>
          <cell r="B2869" t="str">
            <v>Mano de obra</v>
          </cell>
          <cell r="C2869">
            <v>0.1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</row>
        <row r="2870">
          <cell r="A2870">
            <v>0</v>
          </cell>
          <cell r="B2870" t="str">
            <v>Mano de Obra Instalación lavamanos</v>
          </cell>
          <cell r="C2870">
            <v>1</v>
          </cell>
          <cell r="D2870" t="str">
            <v>UND</v>
          </cell>
          <cell r="E2870">
            <v>1857.2</v>
          </cell>
          <cell r="F2870">
            <v>0</v>
          </cell>
          <cell r="G2870">
            <v>1857.2</v>
          </cell>
          <cell r="H2870">
            <v>0</v>
          </cell>
          <cell r="I2870">
            <v>0</v>
          </cell>
        </row>
        <row r="2871">
          <cell r="B2871" t="str">
            <v>Total/UND</v>
          </cell>
          <cell r="C2871">
            <v>1</v>
          </cell>
          <cell r="D2871">
            <v>0</v>
          </cell>
          <cell r="E2871">
            <v>1194.3800000000001</v>
          </cell>
          <cell r="F2871">
            <v>0</v>
          </cell>
          <cell r="G2871">
            <v>16456.14</v>
          </cell>
          <cell r="H2871">
            <v>2627.83</v>
          </cell>
          <cell r="I2871">
            <v>19083.97</v>
          </cell>
        </row>
        <row r="2872">
          <cell r="B2872" t="str">
            <v>Mano de obra zanja en tierra</v>
          </cell>
          <cell r="C2872">
            <v>1</v>
          </cell>
          <cell r="D2872">
            <v>0</v>
          </cell>
          <cell r="E2872">
            <v>314.64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>
            <v>116.18000000000009</v>
          </cell>
          <cell r="B2873" t="str">
            <v>DESAGUE DE PISO 2" PARRILLA ACERO INOX.</v>
          </cell>
          <cell r="C2873">
            <v>1</v>
          </cell>
          <cell r="D2873" t="str">
            <v>UND</v>
          </cell>
          <cell r="E2873">
            <v>0</v>
          </cell>
          <cell r="F2873">
            <v>0</v>
          </cell>
          <cell r="G2873">
            <v>3356.6099999999997</v>
          </cell>
          <cell r="H2873">
            <v>365.17999999999995</v>
          </cell>
          <cell r="I2873">
            <v>3721.7899999999995</v>
          </cell>
        </row>
        <row r="2874">
          <cell r="A2874">
            <v>0</v>
          </cell>
          <cell r="B2874" t="str">
            <v>Desague de piso 2" con parrilla acero inoxidable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</row>
        <row r="2875">
          <cell r="A2875">
            <v>0</v>
          </cell>
          <cell r="B2875" t="str">
            <v>Volumen Análisis</v>
          </cell>
          <cell r="C2875">
            <v>1</v>
          </cell>
          <cell r="D2875" t="str">
            <v>UND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</row>
        <row r="2876">
          <cell r="A2876">
            <v>0</v>
          </cell>
          <cell r="B2876" t="str">
            <v>Materiales y Equipos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</row>
        <row r="2877">
          <cell r="A2877">
            <v>0</v>
          </cell>
          <cell r="B2877" t="str">
            <v>Parrilla 2" en acero inoxidable</v>
          </cell>
          <cell r="C2877">
            <v>1</v>
          </cell>
          <cell r="D2877" t="str">
            <v>UND</v>
          </cell>
          <cell r="E2877">
            <v>334.75</v>
          </cell>
          <cell r="F2877">
            <v>60.254999999999995</v>
          </cell>
          <cell r="G2877">
            <v>334.75</v>
          </cell>
          <cell r="H2877">
            <v>60.26</v>
          </cell>
          <cell r="I2877">
            <v>0</v>
          </cell>
        </row>
        <row r="2878">
          <cell r="A2878">
            <v>0</v>
          </cell>
          <cell r="B2878" t="str">
            <v>Sifón 2" PVC drenaje</v>
          </cell>
          <cell r="C2878">
            <v>1</v>
          </cell>
          <cell r="D2878" t="str">
            <v>UND</v>
          </cell>
          <cell r="E2878">
            <v>80.510000000000005</v>
          </cell>
          <cell r="F2878">
            <v>14.4918</v>
          </cell>
          <cell r="G2878">
            <v>80.510000000000005</v>
          </cell>
          <cell r="H2878">
            <v>14.49</v>
          </cell>
          <cell r="I2878">
            <v>0</v>
          </cell>
        </row>
        <row r="2879">
          <cell r="B2879" t="str">
            <v>Cemento PVC OATEY 32oz</v>
          </cell>
          <cell r="C2879">
            <v>0.08</v>
          </cell>
          <cell r="D2879" t="str">
            <v>UND</v>
          </cell>
          <cell r="E2879">
            <v>628.80999999999995</v>
          </cell>
          <cell r="F2879">
            <v>113.18579999999999</v>
          </cell>
          <cell r="G2879">
            <v>50.3</v>
          </cell>
          <cell r="H2879">
            <v>9.0500000000000007</v>
          </cell>
        </row>
        <row r="2880">
          <cell r="A2880" t="str">
            <v>CE002</v>
          </cell>
          <cell r="B2880" t="str">
            <v>Cemento blanco</v>
          </cell>
          <cell r="C2880">
            <v>0.05</v>
          </cell>
          <cell r="D2880" t="str">
            <v>FDA</v>
          </cell>
          <cell r="E2880">
            <v>788.98305084745766</v>
          </cell>
          <cell r="F2880">
            <v>142.01694915254237</v>
          </cell>
          <cell r="G2880">
            <v>39.450000000000003</v>
          </cell>
          <cell r="H2880">
            <v>7.1</v>
          </cell>
        </row>
        <row r="2881">
          <cell r="B2881" t="str">
            <v>Salida Sanitaria A.N. 2" Aérea</v>
          </cell>
          <cell r="C2881">
            <v>1</v>
          </cell>
          <cell r="D2881" t="str">
            <v>UND</v>
          </cell>
          <cell r="E2881">
            <v>1523.8</v>
          </cell>
          <cell r="F2881">
            <v>274.28399999999999</v>
          </cell>
          <cell r="G2881">
            <v>1523.8</v>
          </cell>
          <cell r="H2881">
            <v>274.27999999999997</v>
          </cell>
        </row>
        <row r="2882">
          <cell r="A2882">
            <v>0</v>
          </cell>
          <cell r="B2882" t="str">
            <v>Mano de obra</v>
          </cell>
          <cell r="C2882">
            <v>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</row>
        <row r="2883">
          <cell r="B2883" t="str">
            <v>Mano de Obra desague de 2"</v>
          </cell>
          <cell r="C2883">
            <v>1</v>
          </cell>
          <cell r="D2883" t="str">
            <v>UND</v>
          </cell>
          <cell r="E2883">
            <v>1327.8</v>
          </cell>
          <cell r="F2883">
            <v>0</v>
          </cell>
          <cell r="G2883">
            <v>1327.8</v>
          </cell>
          <cell r="H2883">
            <v>0</v>
          </cell>
        </row>
        <row r="2884">
          <cell r="A2884">
            <v>0</v>
          </cell>
          <cell r="B2884" t="str">
            <v>Total/UND</v>
          </cell>
          <cell r="C2884">
            <v>0.66</v>
          </cell>
          <cell r="D2884">
            <v>0</v>
          </cell>
          <cell r="E2884">
            <v>236.4</v>
          </cell>
          <cell r="F2884">
            <v>42.552</v>
          </cell>
          <cell r="G2884">
            <v>3356.6099999999997</v>
          </cell>
          <cell r="H2884">
            <v>365.17999999999995</v>
          </cell>
          <cell r="I2884">
            <v>3721.7899999999995</v>
          </cell>
        </row>
        <row r="2885">
          <cell r="A2885">
            <v>0</v>
          </cell>
          <cell r="B2885" t="str">
            <v>Mano de obra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116.1900000000001</v>
          </cell>
          <cell r="B2886" t="str">
            <v>DESAGUE DE PISO 2" PARRILLA ZINC</v>
          </cell>
          <cell r="C2886">
            <v>1</v>
          </cell>
          <cell r="D2886" t="str">
            <v>UND</v>
          </cell>
          <cell r="E2886">
            <v>0</v>
          </cell>
          <cell r="F2886">
            <v>0</v>
          </cell>
          <cell r="G2886">
            <v>3066.7799999999997</v>
          </cell>
          <cell r="H2886">
            <v>313.01</v>
          </cell>
          <cell r="I2886">
            <v>3379.79</v>
          </cell>
        </row>
        <row r="2887">
          <cell r="A2887">
            <v>0</v>
          </cell>
          <cell r="B2887" t="str">
            <v>Desague de piso 2" con parrilla zinc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0</v>
          </cell>
          <cell r="B2888" t="str">
            <v>Volumen Análisis</v>
          </cell>
          <cell r="C2888">
            <v>1</v>
          </cell>
          <cell r="D2888" t="str">
            <v>UND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0</v>
          </cell>
          <cell r="B2889" t="str">
            <v>Materiales y Equipos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116.05000000000003</v>
          </cell>
          <cell r="B2890" t="str">
            <v>Parrilla 2" en zinc</v>
          </cell>
          <cell r="C2890">
            <v>1</v>
          </cell>
          <cell r="D2890" t="str">
            <v>UND</v>
          </cell>
          <cell r="E2890">
            <v>44.92</v>
          </cell>
          <cell r="F2890">
            <v>8.0855999999999995</v>
          </cell>
          <cell r="G2890">
            <v>44.92</v>
          </cell>
          <cell r="H2890">
            <v>8.09</v>
          </cell>
          <cell r="I2890">
            <v>1608.5</v>
          </cell>
        </row>
        <row r="2891">
          <cell r="A2891">
            <v>0</v>
          </cell>
          <cell r="B2891" t="str">
            <v>Sifón 2" PVC drenaje</v>
          </cell>
          <cell r="C2891">
            <v>1</v>
          </cell>
          <cell r="D2891" t="str">
            <v>UND</v>
          </cell>
          <cell r="E2891">
            <v>80.510000000000005</v>
          </cell>
          <cell r="F2891">
            <v>14.4918</v>
          </cell>
          <cell r="G2891">
            <v>80.510000000000005</v>
          </cell>
          <cell r="H2891">
            <v>14.49</v>
          </cell>
          <cell r="I2891">
            <v>0</v>
          </cell>
        </row>
        <row r="2892">
          <cell r="A2892">
            <v>0</v>
          </cell>
          <cell r="B2892" t="str">
            <v>Cemento PVC OATEY 32oz</v>
          </cell>
          <cell r="C2892">
            <v>0.08</v>
          </cell>
          <cell r="D2892" t="str">
            <v>UND</v>
          </cell>
          <cell r="E2892">
            <v>628.80999999999995</v>
          </cell>
          <cell r="F2892">
            <v>113.18579999999999</v>
          </cell>
          <cell r="G2892">
            <v>50.3</v>
          </cell>
          <cell r="H2892">
            <v>9.0500000000000007</v>
          </cell>
          <cell r="I2892">
            <v>0</v>
          </cell>
        </row>
        <row r="2893">
          <cell r="A2893" t="str">
            <v>CE002</v>
          </cell>
          <cell r="B2893" t="str">
            <v>Cemento blanco</v>
          </cell>
          <cell r="C2893">
            <v>0.05</v>
          </cell>
          <cell r="D2893" t="str">
            <v>FDA</v>
          </cell>
          <cell r="E2893">
            <v>788.98305084745766</v>
          </cell>
          <cell r="F2893">
            <v>142.01694915254237</v>
          </cell>
          <cell r="G2893">
            <v>39.450000000000003</v>
          </cell>
          <cell r="H2893">
            <v>7.1</v>
          </cell>
          <cell r="I2893">
            <v>0</v>
          </cell>
        </row>
        <row r="2894">
          <cell r="B2894" t="str">
            <v>Salida Sanitaria A.N. 2" Aérea</v>
          </cell>
          <cell r="C2894">
            <v>1</v>
          </cell>
          <cell r="D2894" t="str">
            <v>UND</v>
          </cell>
          <cell r="E2894">
            <v>1523.8</v>
          </cell>
          <cell r="F2894">
            <v>274.28399999999999</v>
          </cell>
          <cell r="G2894">
            <v>1523.8</v>
          </cell>
          <cell r="H2894">
            <v>274.27999999999997</v>
          </cell>
        </row>
        <row r="2895">
          <cell r="A2895">
            <v>0</v>
          </cell>
          <cell r="B2895" t="str">
            <v>Mano de obra</v>
          </cell>
          <cell r="C2895">
            <v>1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A2896">
            <v>0</v>
          </cell>
          <cell r="B2896" t="str">
            <v>Mano de Obra desague de 2"</v>
          </cell>
          <cell r="C2896">
            <v>1</v>
          </cell>
          <cell r="D2896" t="str">
            <v>UND</v>
          </cell>
          <cell r="E2896">
            <v>1327.8</v>
          </cell>
          <cell r="F2896">
            <v>0</v>
          </cell>
          <cell r="G2896">
            <v>1327.8</v>
          </cell>
          <cell r="H2896">
            <v>0</v>
          </cell>
          <cell r="I2896">
            <v>0</v>
          </cell>
        </row>
        <row r="2897">
          <cell r="B2897" t="str">
            <v>Total/UND</v>
          </cell>
          <cell r="C2897">
            <v>1</v>
          </cell>
          <cell r="D2897">
            <v>0</v>
          </cell>
          <cell r="E2897">
            <v>151.69</v>
          </cell>
          <cell r="F2897">
            <v>27.304199999999998</v>
          </cell>
          <cell r="G2897">
            <v>3066.7799999999997</v>
          </cell>
          <cell r="H2897">
            <v>313.01</v>
          </cell>
          <cell r="I2897">
            <v>3379.79</v>
          </cell>
        </row>
        <row r="2898">
          <cell r="B2898" t="str">
            <v>Cemento PVC OATEY 32oz</v>
          </cell>
          <cell r="C2898">
            <v>0.08</v>
          </cell>
          <cell r="D2898">
            <v>0</v>
          </cell>
          <cell r="E2898">
            <v>628.80999999999995</v>
          </cell>
          <cell r="F2898">
            <v>113.18579999999999</v>
          </cell>
          <cell r="G2898">
            <v>0</v>
          </cell>
          <cell r="H2898">
            <v>0</v>
          </cell>
        </row>
        <row r="2899">
          <cell r="A2899">
            <v>116.2000000000001</v>
          </cell>
          <cell r="B2899" t="str">
            <v>LAVADERO GRANITO SENCILLO + SALIDAS</v>
          </cell>
          <cell r="C2899">
            <v>1</v>
          </cell>
          <cell r="D2899" t="str">
            <v>UND</v>
          </cell>
          <cell r="E2899">
            <v>0</v>
          </cell>
          <cell r="F2899">
            <v>0</v>
          </cell>
          <cell r="G2899">
            <v>9650.73</v>
          </cell>
          <cell r="H2899">
            <v>1570.19</v>
          </cell>
          <cell r="I2899">
            <v>11220.92</v>
          </cell>
        </row>
        <row r="2900">
          <cell r="A2900">
            <v>0</v>
          </cell>
          <cell r="B2900" t="str">
            <v>Lavadero granito sencillo + salidas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0</v>
          </cell>
          <cell r="B2901" t="str">
            <v>Volumen Análisis</v>
          </cell>
          <cell r="C2901">
            <v>1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0</v>
          </cell>
          <cell r="B2902" t="str">
            <v>Materiales y Equipos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</row>
        <row r="2903">
          <cell r="B2903" t="str">
            <v>Niple 1/2" x 3" H.G.</v>
          </cell>
          <cell r="C2903">
            <v>1</v>
          </cell>
          <cell r="D2903" t="str">
            <v>UND</v>
          </cell>
          <cell r="E2903">
            <v>16.95</v>
          </cell>
          <cell r="F2903">
            <v>3.0509999999999997</v>
          </cell>
          <cell r="G2903">
            <v>16.95</v>
          </cell>
          <cell r="H2903">
            <v>3.05</v>
          </cell>
        </row>
        <row r="2904">
          <cell r="A2904">
            <v>0</v>
          </cell>
          <cell r="B2904" t="str">
            <v>Cubrefalta cromado 1/2"</v>
          </cell>
          <cell r="C2904">
            <v>1</v>
          </cell>
          <cell r="D2904" t="str">
            <v>UND</v>
          </cell>
          <cell r="E2904">
            <v>16.100000000000001</v>
          </cell>
          <cell r="F2904">
            <v>2.8980000000000001</v>
          </cell>
          <cell r="G2904">
            <v>16.100000000000001</v>
          </cell>
          <cell r="H2904">
            <v>2.9</v>
          </cell>
          <cell r="I2904">
            <v>0</v>
          </cell>
        </row>
        <row r="2905">
          <cell r="A2905">
            <v>0</v>
          </cell>
          <cell r="B2905" t="str">
            <v>Llave de chorro 1/2"</v>
          </cell>
          <cell r="C2905">
            <v>1</v>
          </cell>
          <cell r="D2905" t="str">
            <v>UND</v>
          </cell>
          <cell r="E2905">
            <v>470.34</v>
          </cell>
          <cell r="F2905">
            <v>84.661199999999994</v>
          </cell>
          <cell r="G2905">
            <v>470.34</v>
          </cell>
          <cell r="H2905">
            <v>84.66</v>
          </cell>
          <cell r="I2905">
            <v>0</v>
          </cell>
        </row>
        <row r="2906">
          <cell r="A2906">
            <v>0</v>
          </cell>
          <cell r="B2906" t="str">
            <v>Lavadero de granito sencillo</v>
          </cell>
          <cell r="C2906">
            <v>1</v>
          </cell>
          <cell r="D2906" t="str">
            <v>UND</v>
          </cell>
          <cell r="E2906">
            <v>1398.31</v>
          </cell>
          <cell r="F2906">
            <v>251.69579999999999</v>
          </cell>
          <cell r="G2906">
            <v>1398.31</v>
          </cell>
          <cell r="H2906">
            <v>251.7</v>
          </cell>
          <cell r="I2906">
            <v>0</v>
          </cell>
        </row>
        <row r="2907">
          <cell r="A2907">
            <v>0</v>
          </cell>
          <cell r="B2907" t="str">
            <v>Boquilla para lavadero cromo</v>
          </cell>
          <cell r="C2907">
            <v>1</v>
          </cell>
          <cell r="D2907" t="str">
            <v>UND</v>
          </cell>
          <cell r="E2907">
            <v>244.07</v>
          </cell>
          <cell r="F2907">
            <v>43.932599999999994</v>
          </cell>
          <cell r="G2907">
            <v>244.07</v>
          </cell>
          <cell r="H2907">
            <v>43.93</v>
          </cell>
          <cell r="I2907">
            <v>0</v>
          </cell>
        </row>
        <row r="2908">
          <cell r="B2908" t="str">
            <v>Tubo 1-1/2" PVC drenaje</v>
          </cell>
          <cell r="C2908">
            <v>0.08</v>
          </cell>
          <cell r="D2908" t="str">
            <v>UND</v>
          </cell>
          <cell r="E2908">
            <v>190.68</v>
          </cell>
          <cell r="F2908">
            <v>34.322400000000002</v>
          </cell>
          <cell r="G2908">
            <v>15.25</v>
          </cell>
          <cell r="H2908">
            <v>2.75</v>
          </cell>
        </row>
        <row r="2909">
          <cell r="A2909">
            <v>0</v>
          </cell>
          <cell r="B2909" t="str">
            <v>Desague de piso 2" acero inox.</v>
          </cell>
          <cell r="C2909">
            <v>1</v>
          </cell>
          <cell r="D2909" t="str">
            <v>UND</v>
          </cell>
          <cell r="E2909">
            <v>3356.14</v>
          </cell>
          <cell r="F2909">
            <v>604.10519999999997</v>
          </cell>
          <cell r="G2909">
            <v>3356.14</v>
          </cell>
          <cell r="H2909">
            <v>604.11</v>
          </cell>
          <cell r="I2909">
            <v>0</v>
          </cell>
        </row>
        <row r="2910">
          <cell r="A2910" t="str">
            <v>CE002</v>
          </cell>
          <cell r="B2910" t="str">
            <v>Cemento blanco</v>
          </cell>
          <cell r="C2910">
            <v>0.05</v>
          </cell>
          <cell r="D2910" t="str">
            <v>FDA</v>
          </cell>
          <cell r="E2910">
            <v>788.98305084745766</v>
          </cell>
          <cell r="F2910">
            <v>142.01694915254237</v>
          </cell>
          <cell r="G2910">
            <v>39.450000000000003</v>
          </cell>
          <cell r="H2910">
            <v>7.1</v>
          </cell>
        </row>
        <row r="2911">
          <cell r="B2911" t="str">
            <v xml:space="preserve">Teflón </v>
          </cell>
          <cell r="C2911">
            <v>0.25</v>
          </cell>
          <cell r="D2911" t="str">
            <v>UND</v>
          </cell>
          <cell r="E2911">
            <v>18.64</v>
          </cell>
          <cell r="F2911">
            <v>3.3552</v>
          </cell>
          <cell r="G2911">
            <v>4.66</v>
          </cell>
          <cell r="H2911">
            <v>0.84</v>
          </cell>
        </row>
        <row r="2912">
          <cell r="B2912" t="str">
            <v>Salida Agua Potable 1/2" Poliestileno 18mm</v>
          </cell>
          <cell r="C2912">
            <v>1</v>
          </cell>
          <cell r="D2912" t="str">
            <v>UND</v>
          </cell>
          <cell r="E2912">
            <v>1638.14</v>
          </cell>
          <cell r="F2912">
            <v>294.86520000000002</v>
          </cell>
          <cell r="G2912">
            <v>1638.14</v>
          </cell>
          <cell r="H2912">
            <v>294.87</v>
          </cell>
        </row>
        <row r="2913">
          <cell r="B2913" t="str">
            <v>Salida Sanitaria A.N. 2" Aérea</v>
          </cell>
          <cell r="C2913">
            <v>1</v>
          </cell>
          <cell r="D2913" t="str">
            <v>UND</v>
          </cell>
          <cell r="E2913">
            <v>1523.8</v>
          </cell>
          <cell r="F2913">
            <v>274.28399999999999</v>
          </cell>
          <cell r="G2913">
            <v>1523.8</v>
          </cell>
          <cell r="H2913">
            <v>274.27999999999997</v>
          </cell>
        </row>
        <row r="2914">
          <cell r="A2914">
            <v>0</v>
          </cell>
          <cell r="B2914" t="str">
            <v>Mano de obra</v>
          </cell>
          <cell r="C2914">
            <v>1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B2915" t="str">
            <v>Mano de Obra Instalación lavadero sencillo</v>
          </cell>
          <cell r="C2915">
            <v>1</v>
          </cell>
          <cell r="D2915" t="str">
            <v>UND</v>
          </cell>
          <cell r="E2915">
            <v>927.52</v>
          </cell>
          <cell r="F2915">
            <v>0</v>
          </cell>
          <cell r="G2915">
            <v>927.52</v>
          </cell>
          <cell r="H2915">
            <v>0</v>
          </cell>
        </row>
        <row r="2916">
          <cell r="A2916" t="str">
            <v>CE002</v>
          </cell>
          <cell r="B2916" t="str">
            <v>Total/UND</v>
          </cell>
          <cell r="C2916">
            <v>0.05</v>
          </cell>
          <cell r="D2916">
            <v>0</v>
          </cell>
          <cell r="E2916">
            <v>788.98305084745766</v>
          </cell>
          <cell r="F2916">
            <v>142.01694915254237</v>
          </cell>
          <cell r="G2916">
            <v>9650.73</v>
          </cell>
          <cell r="H2916">
            <v>1570.19</v>
          </cell>
          <cell r="I2916">
            <v>11220.92</v>
          </cell>
        </row>
        <row r="2917">
          <cell r="B2917" t="str">
            <v xml:space="preserve">Teflón </v>
          </cell>
          <cell r="C2917">
            <v>0.25</v>
          </cell>
          <cell r="D2917">
            <v>0</v>
          </cell>
          <cell r="E2917">
            <v>18.64</v>
          </cell>
          <cell r="F2917">
            <v>3.3552</v>
          </cell>
          <cell r="G2917">
            <v>0</v>
          </cell>
          <cell r="H2917">
            <v>0</v>
          </cell>
        </row>
        <row r="2918">
          <cell r="A2918">
            <v>116.21000000000011</v>
          </cell>
          <cell r="B2918" t="str">
            <v>LAVADERO GRANITO DOBLE + SALIDAS</v>
          </cell>
          <cell r="C2918">
            <v>1</v>
          </cell>
          <cell r="D2918" t="str">
            <v>UND</v>
          </cell>
          <cell r="E2918">
            <v>0</v>
          </cell>
          <cell r="F2918">
            <v>0</v>
          </cell>
          <cell r="G2918">
            <v>11713.029999999999</v>
          </cell>
          <cell r="H2918">
            <v>1893.3700000000001</v>
          </cell>
          <cell r="I2918">
            <v>13606.4</v>
          </cell>
        </row>
        <row r="2919">
          <cell r="A2919">
            <v>0</v>
          </cell>
          <cell r="B2919" t="str">
            <v>Lavadero granito doble + salidas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0</v>
          </cell>
          <cell r="B2920" t="str">
            <v>Volumen Análisis</v>
          </cell>
          <cell r="C2920">
            <v>1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0</v>
          </cell>
          <cell r="B2921" t="str">
            <v>Materiales y Equipos</v>
          </cell>
          <cell r="C2921">
            <v>1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B2922" t="str">
            <v>Niple 1/2" x 3" H.G.</v>
          </cell>
          <cell r="C2922">
            <v>2</v>
          </cell>
          <cell r="D2922" t="str">
            <v>UND</v>
          </cell>
          <cell r="E2922">
            <v>16.95</v>
          </cell>
          <cell r="F2922">
            <v>3.0509999999999997</v>
          </cell>
          <cell r="G2922">
            <v>33.9</v>
          </cell>
          <cell r="H2922">
            <v>6.1</v>
          </cell>
          <cell r="I2922">
            <v>11000.980000000003</v>
          </cell>
        </row>
        <row r="2923">
          <cell r="B2923" t="str">
            <v>Cubrefalta cromado 1/2"</v>
          </cell>
          <cell r="C2923">
            <v>2</v>
          </cell>
          <cell r="D2923" t="str">
            <v>UND</v>
          </cell>
          <cell r="E2923">
            <v>16.100000000000001</v>
          </cell>
          <cell r="F2923">
            <v>2.8980000000000001</v>
          </cell>
          <cell r="G2923">
            <v>32.200000000000003</v>
          </cell>
          <cell r="H2923">
            <v>5.8</v>
          </cell>
        </row>
        <row r="2924">
          <cell r="A2924">
            <v>0</v>
          </cell>
          <cell r="B2924" t="str">
            <v>Llave de chorro 1/2"</v>
          </cell>
          <cell r="C2924">
            <v>2</v>
          </cell>
          <cell r="D2924" t="str">
            <v>UND</v>
          </cell>
          <cell r="E2924">
            <v>470.34</v>
          </cell>
          <cell r="F2924">
            <v>84.661199999999994</v>
          </cell>
          <cell r="G2924">
            <v>940.68</v>
          </cell>
          <cell r="H2924">
            <v>169.32</v>
          </cell>
          <cell r="I2924">
            <v>0</v>
          </cell>
        </row>
        <row r="2925">
          <cell r="A2925">
            <v>0</v>
          </cell>
          <cell r="B2925" t="str">
            <v>Lavadero de granito doble</v>
          </cell>
          <cell r="C2925">
            <v>1</v>
          </cell>
          <cell r="D2925" t="str">
            <v>UND</v>
          </cell>
          <cell r="E2925">
            <v>2415.25</v>
          </cell>
          <cell r="F2925">
            <v>434.745</v>
          </cell>
          <cell r="G2925">
            <v>2415.25</v>
          </cell>
          <cell r="H2925">
            <v>434.75</v>
          </cell>
          <cell r="I2925">
            <v>0</v>
          </cell>
        </row>
        <row r="2926">
          <cell r="A2926">
            <v>0</v>
          </cell>
          <cell r="B2926" t="str">
            <v>Boquilla para lavadero cromo</v>
          </cell>
          <cell r="C2926">
            <v>2</v>
          </cell>
          <cell r="D2926" t="str">
            <v>UND</v>
          </cell>
          <cell r="E2926">
            <v>244.07</v>
          </cell>
          <cell r="F2926">
            <v>43.932599999999994</v>
          </cell>
          <cell r="G2926">
            <v>488.14</v>
          </cell>
          <cell r="H2926">
            <v>87.87</v>
          </cell>
          <cell r="I2926">
            <v>0</v>
          </cell>
        </row>
        <row r="2927">
          <cell r="A2927">
            <v>0</v>
          </cell>
          <cell r="B2927" t="str">
            <v>Tubo 1-1/2" PVC drenaje</v>
          </cell>
          <cell r="C2927">
            <v>0.16</v>
          </cell>
          <cell r="D2927" t="str">
            <v>UND</v>
          </cell>
          <cell r="E2927">
            <v>190.68</v>
          </cell>
          <cell r="F2927">
            <v>34.322400000000002</v>
          </cell>
          <cell r="G2927">
            <v>30.51</v>
          </cell>
          <cell r="H2927">
            <v>5.49</v>
          </cell>
          <cell r="I2927">
            <v>0</v>
          </cell>
        </row>
        <row r="2928">
          <cell r="B2928" t="str">
            <v>Desague de piso 2" acero inox.</v>
          </cell>
          <cell r="C2928">
            <v>1</v>
          </cell>
          <cell r="D2928" t="str">
            <v>UND</v>
          </cell>
          <cell r="E2928">
            <v>3356.14</v>
          </cell>
          <cell r="F2928">
            <v>604.10519999999997</v>
          </cell>
          <cell r="G2928">
            <v>3356.14</v>
          </cell>
          <cell r="H2928">
            <v>604.11</v>
          </cell>
        </row>
        <row r="2929">
          <cell r="A2929" t="str">
            <v>CE002</v>
          </cell>
          <cell r="B2929" t="str">
            <v>Cemento blanco</v>
          </cell>
          <cell r="C2929">
            <v>7.0000000000000007E-2</v>
          </cell>
          <cell r="D2929" t="str">
            <v>FDA</v>
          </cell>
          <cell r="E2929">
            <v>788.98305084745766</v>
          </cell>
          <cell r="F2929">
            <v>142.01694915254237</v>
          </cell>
          <cell r="G2929">
            <v>55.23</v>
          </cell>
          <cell r="H2929">
            <v>9.94</v>
          </cell>
        </row>
        <row r="2930">
          <cell r="B2930" t="str">
            <v xml:space="preserve">Teflón </v>
          </cell>
          <cell r="C2930">
            <v>0.25</v>
          </cell>
          <cell r="D2930" t="str">
            <v>UND</v>
          </cell>
          <cell r="E2930">
            <v>18.64</v>
          </cell>
          <cell r="F2930">
            <v>3.3552</v>
          </cell>
          <cell r="G2930">
            <v>4.66</v>
          </cell>
          <cell r="H2930">
            <v>0.84</v>
          </cell>
        </row>
        <row r="2931">
          <cell r="B2931" t="str">
            <v>Salida Agua Potable 1/2" Poliestileno 18mm</v>
          </cell>
          <cell r="C2931">
            <v>1</v>
          </cell>
          <cell r="D2931" t="str">
            <v>UND</v>
          </cell>
          <cell r="E2931">
            <v>1638.14</v>
          </cell>
          <cell r="F2931">
            <v>294.86520000000002</v>
          </cell>
          <cell r="G2931">
            <v>1638.14</v>
          </cell>
          <cell r="H2931">
            <v>294.87</v>
          </cell>
        </row>
        <row r="2932">
          <cell r="B2932" t="str">
            <v>Salida Sanitaria A.N. 2" Aérea</v>
          </cell>
          <cell r="C2932">
            <v>1</v>
          </cell>
          <cell r="D2932" t="str">
            <v>UND</v>
          </cell>
          <cell r="E2932">
            <v>1523.8</v>
          </cell>
          <cell r="F2932">
            <v>274.28399999999999</v>
          </cell>
          <cell r="G2932">
            <v>1523.8</v>
          </cell>
          <cell r="H2932">
            <v>274.27999999999997</v>
          </cell>
        </row>
        <row r="2933">
          <cell r="A2933">
            <v>0</v>
          </cell>
          <cell r="B2933" t="str">
            <v>Mano de obra</v>
          </cell>
          <cell r="C2933">
            <v>1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</row>
        <row r="2934">
          <cell r="B2934" t="str">
            <v>Mano de Obra Instalación lavadero doble</v>
          </cell>
          <cell r="C2934">
            <v>1</v>
          </cell>
          <cell r="D2934" t="str">
            <v>UND</v>
          </cell>
          <cell r="E2934">
            <v>1194.3800000000001</v>
          </cell>
          <cell r="F2934">
            <v>0</v>
          </cell>
          <cell r="G2934">
            <v>1194.3800000000001</v>
          </cell>
          <cell r="H2934">
            <v>0</v>
          </cell>
        </row>
        <row r="2935">
          <cell r="B2935" t="str">
            <v>Total/UND</v>
          </cell>
          <cell r="C2935">
            <v>1</v>
          </cell>
          <cell r="D2935">
            <v>0</v>
          </cell>
          <cell r="E2935">
            <v>50</v>
          </cell>
          <cell r="F2935">
            <v>9</v>
          </cell>
          <cell r="G2935">
            <v>11713.029999999999</v>
          </cell>
          <cell r="H2935">
            <v>1893.3700000000001</v>
          </cell>
          <cell r="I2935">
            <v>13606.4</v>
          </cell>
        </row>
        <row r="2936">
          <cell r="A2936" t="str">
            <v>CE002</v>
          </cell>
          <cell r="B2936" t="str">
            <v>Cemento blanco</v>
          </cell>
          <cell r="C2936">
            <v>0.05</v>
          </cell>
          <cell r="D2936">
            <v>0</v>
          </cell>
          <cell r="E2936">
            <v>788.98305084745766</v>
          </cell>
          <cell r="F2936">
            <v>142.01694915254237</v>
          </cell>
          <cell r="G2936">
            <v>0</v>
          </cell>
          <cell r="H2936">
            <v>0</v>
          </cell>
        </row>
        <row r="2937">
          <cell r="A2937">
            <v>116.22000000000011</v>
          </cell>
          <cell r="B2937" t="str">
            <v>LAVADERO GRANITO SENCILLO SIN SALIDAS</v>
          </cell>
          <cell r="C2937">
            <v>1</v>
          </cell>
          <cell r="D2937" t="str">
            <v>UND</v>
          </cell>
          <cell r="E2937">
            <v>0</v>
          </cell>
          <cell r="F2937">
            <v>0</v>
          </cell>
          <cell r="G2937">
            <v>6488.7899999999991</v>
          </cell>
          <cell r="H2937">
            <v>1001.0400000000001</v>
          </cell>
          <cell r="I2937">
            <v>7489.829999999999</v>
          </cell>
        </row>
        <row r="2938">
          <cell r="A2938">
            <v>0</v>
          </cell>
          <cell r="B2938" t="str">
            <v>Lavadero granito sencillo sin salidas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0</v>
          </cell>
          <cell r="B2939" t="str">
            <v>Volumen Análisis</v>
          </cell>
          <cell r="C2939">
            <v>1</v>
          </cell>
          <cell r="D2939" t="str">
            <v>UND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</row>
        <row r="2940">
          <cell r="A2940">
            <v>0</v>
          </cell>
          <cell r="B2940" t="str">
            <v>Materiales y Equipos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</row>
        <row r="2941">
          <cell r="B2941" t="str">
            <v>Niple 1/2" x 3" H.G.</v>
          </cell>
          <cell r="C2941">
            <v>1</v>
          </cell>
          <cell r="D2941" t="str">
            <v>UND</v>
          </cell>
          <cell r="E2941">
            <v>16.95</v>
          </cell>
          <cell r="F2941">
            <v>3.0509999999999997</v>
          </cell>
          <cell r="G2941">
            <v>16.95</v>
          </cell>
          <cell r="H2941">
            <v>3.05</v>
          </cell>
        </row>
        <row r="2942">
          <cell r="B2942" t="str">
            <v>Cubrefalta cromado 1/2"</v>
          </cell>
          <cell r="C2942">
            <v>1</v>
          </cell>
          <cell r="D2942" t="str">
            <v>UND</v>
          </cell>
          <cell r="E2942">
            <v>16.100000000000001</v>
          </cell>
          <cell r="F2942">
            <v>2.8980000000000001</v>
          </cell>
          <cell r="G2942">
            <v>16.100000000000001</v>
          </cell>
          <cell r="H2942">
            <v>2.9</v>
          </cell>
          <cell r="I2942">
            <v>16099.989999999998</v>
          </cell>
        </row>
        <row r="2943">
          <cell r="B2943" t="str">
            <v>Llave de chorro 1/2"</v>
          </cell>
          <cell r="C2943">
            <v>1</v>
          </cell>
          <cell r="D2943" t="str">
            <v>UND</v>
          </cell>
          <cell r="E2943">
            <v>470.34</v>
          </cell>
          <cell r="F2943">
            <v>84.661199999999994</v>
          </cell>
          <cell r="G2943">
            <v>470.34</v>
          </cell>
          <cell r="H2943">
            <v>84.66</v>
          </cell>
        </row>
        <row r="2944">
          <cell r="A2944">
            <v>0</v>
          </cell>
          <cell r="B2944" t="str">
            <v>Lavadero de granito sencillo</v>
          </cell>
          <cell r="C2944">
            <v>1</v>
          </cell>
          <cell r="D2944" t="str">
            <v>UND</v>
          </cell>
          <cell r="E2944">
            <v>1398.31</v>
          </cell>
          <cell r="F2944">
            <v>251.69579999999999</v>
          </cell>
          <cell r="G2944">
            <v>1398.31</v>
          </cell>
          <cell r="H2944">
            <v>251.7</v>
          </cell>
          <cell r="I2944">
            <v>0</v>
          </cell>
        </row>
        <row r="2945">
          <cell r="A2945">
            <v>0</v>
          </cell>
          <cell r="B2945" t="str">
            <v>Boquilla para lavadero cromo</v>
          </cell>
          <cell r="C2945">
            <v>1</v>
          </cell>
          <cell r="D2945" t="str">
            <v>UND</v>
          </cell>
          <cell r="E2945">
            <v>244.07</v>
          </cell>
          <cell r="F2945">
            <v>43.932599999999994</v>
          </cell>
          <cell r="G2945">
            <v>244.07</v>
          </cell>
          <cell r="H2945">
            <v>43.93</v>
          </cell>
          <cell r="I2945">
            <v>0</v>
          </cell>
        </row>
        <row r="2946">
          <cell r="A2946">
            <v>0</v>
          </cell>
          <cell r="B2946" t="str">
            <v>Tubo 1-1/2" PVC drenaje</v>
          </cell>
          <cell r="C2946">
            <v>0.08</v>
          </cell>
          <cell r="D2946" t="str">
            <v>UND</v>
          </cell>
          <cell r="E2946">
            <v>190.68</v>
          </cell>
          <cell r="F2946">
            <v>34.322400000000002</v>
          </cell>
          <cell r="G2946">
            <v>15.25</v>
          </cell>
          <cell r="H2946">
            <v>2.75</v>
          </cell>
          <cell r="I2946">
            <v>0</v>
          </cell>
        </row>
        <row r="2947">
          <cell r="A2947">
            <v>0</v>
          </cell>
          <cell r="B2947" t="str">
            <v>Desague de piso 2" acero inox.</v>
          </cell>
          <cell r="C2947">
            <v>1</v>
          </cell>
          <cell r="D2947" t="str">
            <v>UND</v>
          </cell>
          <cell r="E2947">
            <v>3356.14</v>
          </cell>
          <cell r="F2947">
            <v>604.10519999999997</v>
          </cell>
          <cell r="G2947">
            <v>3356.14</v>
          </cell>
          <cell r="H2947">
            <v>604.11</v>
          </cell>
          <cell r="I2947">
            <v>0</v>
          </cell>
        </row>
        <row r="2948">
          <cell r="A2948" t="str">
            <v>CE002</v>
          </cell>
          <cell r="B2948" t="str">
            <v>Cemento blanco</v>
          </cell>
          <cell r="C2948">
            <v>0.05</v>
          </cell>
          <cell r="D2948" t="str">
            <v>FDA</v>
          </cell>
          <cell r="E2948">
            <v>788.98305084745766</v>
          </cell>
          <cell r="F2948">
            <v>142.01694915254237</v>
          </cell>
          <cell r="G2948">
            <v>39.450000000000003</v>
          </cell>
          <cell r="H2948">
            <v>7.1</v>
          </cell>
        </row>
        <row r="2949">
          <cell r="B2949" t="str">
            <v xml:space="preserve">Teflón </v>
          </cell>
          <cell r="C2949">
            <v>0.25</v>
          </cell>
          <cell r="D2949" t="str">
            <v>UND</v>
          </cell>
          <cell r="E2949">
            <v>18.64</v>
          </cell>
          <cell r="F2949">
            <v>3.3552</v>
          </cell>
          <cell r="G2949">
            <v>4.66</v>
          </cell>
          <cell r="H2949">
            <v>0.84</v>
          </cell>
        </row>
        <row r="2950">
          <cell r="A2950">
            <v>0</v>
          </cell>
          <cell r="B2950" t="str">
            <v>Mano de obra</v>
          </cell>
          <cell r="C2950">
            <v>1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</row>
        <row r="2951">
          <cell r="B2951" t="str">
            <v>Mano de Obra Instalación lavadero sencillo</v>
          </cell>
          <cell r="C2951">
            <v>1</v>
          </cell>
          <cell r="D2951" t="str">
            <v>UND</v>
          </cell>
          <cell r="E2951">
            <v>927.52</v>
          </cell>
          <cell r="F2951">
            <v>0</v>
          </cell>
          <cell r="G2951">
            <v>927.52</v>
          </cell>
          <cell r="H2951">
            <v>0</v>
          </cell>
        </row>
        <row r="2952">
          <cell r="A2952">
            <v>0</v>
          </cell>
          <cell r="B2952" t="str">
            <v>Total/UND</v>
          </cell>
          <cell r="C2952">
            <v>1</v>
          </cell>
          <cell r="D2952">
            <v>0</v>
          </cell>
          <cell r="E2952">
            <v>4063.56</v>
          </cell>
          <cell r="F2952">
            <v>731.44079999999997</v>
          </cell>
          <cell r="G2952">
            <v>6488.7899999999991</v>
          </cell>
          <cell r="H2952">
            <v>1001.0400000000001</v>
          </cell>
          <cell r="I2952">
            <v>7489.829999999999</v>
          </cell>
        </row>
        <row r="2953">
          <cell r="B2953" t="str">
            <v>Junta de Cera</v>
          </cell>
          <cell r="C2953">
            <v>1</v>
          </cell>
          <cell r="D2953">
            <v>0</v>
          </cell>
          <cell r="E2953">
            <v>66.22</v>
          </cell>
          <cell r="F2953">
            <v>11.919599999999999</v>
          </cell>
          <cell r="G2953">
            <v>0</v>
          </cell>
          <cell r="H2953">
            <v>0</v>
          </cell>
        </row>
        <row r="2954">
          <cell r="A2954">
            <v>116.23000000000012</v>
          </cell>
          <cell r="B2954" t="str">
            <v>LAVADERO GRANITO DOBLE SIN SALIDAS</v>
          </cell>
          <cell r="C2954">
            <v>1</v>
          </cell>
          <cell r="D2954" t="str">
            <v>UND</v>
          </cell>
          <cell r="E2954">
            <v>0</v>
          </cell>
          <cell r="F2954">
            <v>0</v>
          </cell>
          <cell r="G2954">
            <v>8551.09</v>
          </cell>
          <cell r="H2954">
            <v>1324.22</v>
          </cell>
          <cell r="I2954">
            <v>9875.31</v>
          </cell>
        </row>
        <row r="2955">
          <cell r="A2955">
            <v>0</v>
          </cell>
          <cell r="B2955" t="str">
            <v>Lavadero granito doble sin salidas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</row>
        <row r="2956">
          <cell r="A2956">
            <v>0</v>
          </cell>
          <cell r="B2956" t="str">
            <v>Volumen Análisis</v>
          </cell>
          <cell r="C2956">
            <v>1</v>
          </cell>
          <cell r="D2956" t="str">
            <v>UND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A2957">
            <v>0</v>
          </cell>
          <cell r="B2957" t="str">
            <v>Materiales y Equipos</v>
          </cell>
          <cell r="C2957">
            <v>0.25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</row>
        <row r="2958">
          <cell r="A2958">
            <v>0</v>
          </cell>
          <cell r="B2958" t="str">
            <v>Niple 1/2" x 3" H.G.</v>
          </cell>
          <cell r="C2958">
            <v>2</v>
          </cell>
          <cell r="D2958" t="str">
            <v>UND</v>
          </cell>
          <cell r="E2958">
            <v>16.95</v>
          </cell>
          <cell r="F2958">
            <v>3.0509999999999997</v>
          </cell>
          <cell r="G2958">
            <v>33.9</v>
          </cell>
          <cell r="H2958">
            <v>6.1</v>
          </cell>
          <cell r="I2958">
            <v>0</v>
          </cell>
        </row>
        <row r="2959">
          <cell r="B2959" t="str">
            <v>Cubrefalta cromado 1/2"</v>
          </cell>
          <cell r="C2959">
            <v>2</v>
          </cell>
          <cell r="D2959" t="str">
            <v>UND</v>
          </cell>
          <cell r="E2959">
            <v>16.100000000000001</v>
          </cell>
          <cell r="F2959">
            <v>2.8980000000000001</v>
          </cell>
          <cell r="G2959">
            <v>32.200000000000003</v>
          </cell>
          <cell r="H2959">
            <v>5.8</v>
          </cell>
        </row>
        <row r="2960">
          <cell r="B2960" t="str">
            <v>Llave de chorro 1/2"</v>
          </cell>
          <cell r="C2960">
            <v>2</v>
          </cell>
          <cell r="D2960" t="str">
            <v>UND</v>
          </cell>
          <cell r="E2960">
            <v>470.34</v>
          </cell>
          <cell r="F2960">
            <v>84.661199999999994</v>
          </cell>
          <cell r="G2960">
            <v>940.68</v>
          </cell>
          <cell r="H2960">
            <v>169.32</v>
          </cell>
          <cell r="I2960">
            <v>6590.16</v>
          </cell>
        </row>
        <row r="2961">
          <cell r="B2961" t="str">
            <v>Lavadero de granito doble</v>
          </cell>
          <cell r="C2961">
            <v>1</v>
          </cell>
          <cell r="D2961" t="str">
            <v>UND</v>
          </cell>
          <cell r="E2961">
            <v>2415.25</v>
          </cell>
          <cell r="F2961">
            <v>434.745</v>
          </cell>
          <cell r="G2961">
            <v>2415.25</v>
          </cell>
          <cell r="H2961">
            <v>434.75</v>
          </cell>
        </row>
        <row r="2962">
          <cell r="A2962">
            <v>116.09000000000005</v>
          </cell>
          <cell r="B2962" t="str">
            <v>Boquilla para lavadero cromo</v>
          </cell>
          <cell r="C2962">
            <v>2</v>
          </cell>
          <cell r="D2962" t="str">
            <v>UND</v>
          </cell>
          <cell r="E2962">
            <v>244.07</v>
          </cell>
          <cell r="F2962">
            <v>43.932599999999994</v>
          </cell>
          <cell r="G2962">
            <v>488.14</v>
          </cell>
          <cell r="H2962">
            <v>87.87</v>
          </cell>
          <cell r="I2962">
            <v>11689.17</v>
          </cell>
        </row>
        <row r="2963">
          <cell r="A2963">
            <v>0</v>
          </cell>
          <cell r="B2963" t="str">
            <v>Tubo 1-1/2" PVC drenaje</v>
          </cell>
          <cell r="C2963">
            <v>0.16</v>
          </cell>
          <cell r="D2963" t="str">
            <v>UND</v>
          </cell>
          <cell r="E2963">
            <v>190.68</v>
          </cell>
          <cell r="F2963">
            <v>34.322400000000002</v>
          </cell>
          <cell r="G2963">
            <v>30.51</v>
          </cell>
          <cell r="H2963">
            <v>5.49</v>
          </cell>
          <cell r="I2963">
            <v>0</v>
          </cell>
        </row>
        <row r="2964">
          <cell r="A2964">
            <v>0</v>
          </cell>
          <cell r="B2964" t="str">
            <v>Desague de piso 2" acero inox.</v>
          </cell>
          <cell r="C2964">
            <v>1</v>
          </cell>
          <cell r="D2964" t="str">
            <v>UND</v>
          </cell>
          <cell r="E2964">
            <v>3356.14</v>
          </cell>
          <cell r="F2964">
            <v>604.10519999999997</v>
          </cell>
          <cell r="G2964">
            <v>3356.14</v>
          </cell>
          <cell r="H2964">
            <v>604.11</v>
          </cell>
          <cell r="I2964">
            <v>0</v>
          </cell>
        </row>
        <row r="2965">
          <cell r="A2965" t="str">
            <v>CE002</v>
          </cell>
          <cell r="B2965" t="str">
            <v>Cemento blanco</v>
          </cell>
          <cell r="C2965">
            <v>7.0000000000000007E-2</v>
          </cell>
          <cell r="D2965" t="str">
            <v>FDA</v>
          </cell>
          <cell r="E2965">
            <v>788.98305084745766</v>
          </cell>
          <cell r="F2965">
            <v>142.01694915254237</v>
          </cell>
          <cell r="G2965">
            <v>55.23</v>
          </cell>
          <cell r="H2965">
            <v>9.94</v>
          </cell>
          <cell r="I2965">
            <v>0</v>
          </cell>
        </row>
        <row r="2966">
          <cell r="B2966" t="str">
            <v xml:space="preserve">Teflón </v>
          </cell>
          <cell r="C2966">
            <v>0.25</v>
          </cell>
          <cell r="D2966" t="str">
            <v>UND</v>
          </cell>
          <cell r="E2966">
            <v>18.64</v>
          </cell>
          <cell r="F2966">
            <v>3.3552</v>
          </cell>
          <cell r="G2966">
            <v>4.66</v>
          </cell>
          <cell r="H2966">
            <v>0.84</v>
          </cell>
        </row>
        <row r="2967">
          <cell r="A2967">
            <v>0</v>
          </cell>
          <cell r="B2967" t="str">
            <v>Mano de obra</v>
          </cell>
          <cell r="C2967">
            <v>1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</row>
        <row r="2968">
          <cell r="B2968" t="str">
            <v>Mano de Obra Instalación lavadero doble</v>
          </cell>
          <cell r="C2968">
            <v>1</v>
          </cell>
          <cell r="D2968" t="str">
            <v>UND</v>
          </cell>
          <cell r="E2968">
            <v>1194.3800000000001</v>
          </cell>
          <cell r="F2968">
            <v>0</v>
          </cell>
          <cell r="G2968">
            <v>1194.3800000000001</v>
          </cell>
          <cell r="H2968">
            <v>0</v>
          </cell>
        </row>
        <row r="2969">
          <cell r="B2969" t="str">
            <v>Total/UND</v>
          </cell>
          <cell r="C2969">
            <v>1</v>
          </cell>
          <cell r="D2969">
            <v>0</v>
          </cell>
          <cell r="E2969">
            <v>194.92</v>
          </cell>
          <cell r="F2969">
            <v>35.085599999999999</v>
          </cell>
          <cell r="G2969">
            <v>8551.09</v>
          </cell>
          <cell r="H2969">
            <v>1324.22</v>
          </cell>
          <cell r="I2969">
            <v>9875.31</v>
          </cell>
        </row>
        <row r="2970">
          <cell r="B2970" t="str">
            <v>Inodoro Bath Collection Bco. con tapa</v>
          </cell>
          <cell r="C2970">
            <v>1</v>
          </cell>
          <cell r="D2970">
            <v>0</v>
          </cell>
          <cell r="E2970">
            <v>8384.75</v>
          </cell>
          <cell r="F2970">
            <v>1509.2549999999999</v>
          </cell>
          <cell r="G2970">
            <v>0</v>
          </cell>
          <cell r="H2970">
            <v>0</v>
          </cell>
        </row>
        <row r="2971">
          <cell r="A2971">
            <v>116.24000000000012</v>
          </cell>
          <cell r="B2971" t="str">
            <v>FREGADERO ACERO INOX. SENCILLO + SALIDAS</v>
          </cell>
          <cell r="C2971">
            <v>1</v>
          </cell>
          <cell r="D2971" t="str">
            <v>UND</v>
          </cell>
          <cell r="E2971">
            <v>0</v>
          </cell>
          <cell r="F2971">
            <v>0</v>
          </cell>
          <cell r="G2971">
            <v>15286.19</v>
          </cell>
          <cell r="H2971">
            <v>2465.3199999999997</v>
          </cell>
          <cell r="I2971">
            <v>17751.510000000002</v>
          </cell>
        </row>
        <row r="2972">
          <cell r="A2972">
            <v>0</v>
          </cell>
          <cell r="B2972" t="str">
            <v>Fregadero Acero Inoxidable sencillo + salidas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</row>
        <row r="2973">
          <cell r="A2973">
            <v>0</v>
          </cell>
          <cell r="B2973" t="str">
            <v>Volumen Análisis</v>
          </cell>
          <cell r="C2973">
            <v>1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0</v>
          </cell>
          <cell r="B2974" t="str">
            <v>Materiales y Equipos</v>
          </cell>
          <cell r="C2974">
            <v>0.05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B2975" t="str">
            <v>Niple Cromado 1/2" x 3"</v>
          </cell>
          <cell r="C2975">
            <v>2</v>
          </cell>
          <cell r="D2975" t="str">
            <v>UND</v>
          </cell>
          <cell r="E2975">
            <v>41.53</v>
          </cell>
          <cell r="F2975">
            <v>7.4753999999999996</v>
          </cell>
          <cell r="G2975">
            <v>83.06</v>
          </cell>
          <cell r="H2975">
            <v>14.95</v>
          </cell>
        </row>
        <row r="2976">
          <cell r="A2976">
            <v>0</v>
          </cell>
          <cell r="B2976" t="str">
            <v>Cubrefalta cromado 1/2"</v>
          </cell>
          <cell r="C2976">
            <v>2</v>
          </cell>
          <cell r="D2976" t="str">
            <v>UND</v>
          </cell>
          <cell r="E2976">
            <v>16.100000000000001</v>
          </cell>
          <cell r="F2976">
            <v>2.8980000000000001</v>
          </cell>
          <cell r="G2976">
            <v>32.200000000000003</v>
          </cell>
          <cell r="H2976">
            <v>5.8</v>
          </cell>
          <cell r="I2976">
            <v>0</v>
          </cell>
        </row>
        <row r="2977">
          <cell r="A2977">
            <v>0</v>
          </cell>
          <cell r="B2977" t="str">
            <v>Llave Angular 1/2" a 3/8"</v>
          </cell>
          <cell r="C2977">
            <v>2</v>
          </cell>
          <cell r="D2977" t="str">
            <v>UND</v>
          </cell>
          <cell r="E2977">
            <v>145.76</v>
          </cell>
          <cell r="F2977">
            <v>26.236799999999999</v>
          </cell>
          <cell r="G2977">
            <v>291.52</v>
          </cell>
          <cell r="H2977">
            <v>52.47</v>
          </cell>
          <cell r="I2977">
            <v>0</v>
          </cell>
        </row>
        <row r="2978">
          <cell r="B2978" t="str">
            <v>Manguera flexible fregadero inox. 3/8" Eastman</v>
          </cell>
          <cell r="C2978">
            <v>2</v>
          </cell>
          <cell r="D2978" t="str">
            <v>UND</v>
          </cell>
          <cell r="E2978">
            <v>216.1</v>
          </cell>
          <cell r="F2978">
            <v>38.897999999999996</v>
          </cell>
          <cell r="G2978">
            <v>432.2</v>
          </cell>
          <cell r="H2978">
            <v>77.8</v>
          </cell>
          <cell r="I2978">
            <v>11689.17</v>
          </cell>
        </row>
        <row r="2979">
          <cell r="A2979">
            <v>0</v>
          </cell>
          <cell r="B2979" t="str">
            <v xml:space="preserve">Fregadero Acero Inox. sencillo 25"x22" 3H </v>
          </cell>
          <cell r="C2979">
            <v>1</v>
          </cell>
          <cell r="D2979" t="str">
            <v>UND</v>
          </cell>
          <cell r="E2979">
            <v>1097.46</v>
          </cell>
          <cell r="F2979">
            <v>197.5428</v>
          </cell>
          <cell r="G2979">
            <v>1097.46</v>
          </cell>
          <cell r="H2979">
            <v>197.54</v>
          </cell>
          <cell r="I2979">
            <v>0</v>
          </cell>
        </row>
        <row r="2980">
          <cell r="A2980">
            <v>116.10000000000005</v>
          </cell>
          <cell r="B2980" t="str">
            <v>Mezcladora para fregadero cromo Deluxe</v>
          </cell>
          <cell r="C2980">
            <v>1</v>
          </cell>
          <cell r="D2980" t="str">
            <v>UND</v>
          </cell>
          <cell r="E2980">
            <v>6233.9</v>
          </cell>
          <cell r="F2980">
            <v>1122.1019999999999</v>
          </cell>
          <cell r="G2980">
            <v>6233.9</v>
          </cell>
          <cell r="H2980">
            <v>1122.0999999999999</v>
          </cell>
          <cell r="I2980">
            <v>10729.59</v>
          </cell>
        </row>
        <row r="2981">
          <cell r="A2981">
            <v>0</v>
          </cell>
          <cell r="B2981" t="str">
            <v>Boquilla para fregadero cromada</v>
          </cell>
          <cell r="C2981">
            <v>1</v>
          </cell>
          <cell r="D2981" t="str">
            <v>UND</v>
          </cell>
          <cell r="E2981">
            <v>202.54</v>
          </cell>
          <cell r="F2981">
            <v>36.4572</v>
          </cell>
          <cell r="G2981">
            <v>202.54</v>
          </cell>
          <cell r="H2981">
            <v>36.46</v>
          </cell>
          <cell r="I2981">
            <v>0</v>
          </cell>
        </row>
        <row r="2982">
          <cell r="A2982">
            <v>0</v>
          </cell>
          <cell r="B2982" t="str">
            <v>Cola Extensora 1-1/4" PVC</v>
          </cell>
          <cell r="C2982">
            <v>1</v>
          </cell>
          <cell r="D2982" t="str">
            <v>UND</v>
          </cell>
          <cell r="E2982">
            <v>20.25</v>
          </cell>
          <cell r="F2982">
            <v>3.645</v>
          </cell>
          <cell r="G2982">
            <v>20.25</v>
          </cell>
          <cell r="H2982">
            <v>3.65</v>
          </cell>
          <cell r="I2982">
            <v>0</v>
          </cell>
        </row>
        <row r="2983">
          <cell r="A2983">
            <v>0</v>
          </cell>
          <cell r="B2983" t="str">
            <v>Sifón 1-1/4" PVC</v>
          </cell>
          <cell r="C2983">
            <v>1</v>
          </cell>
          <cell r="D2983" t="str">
            <v>UND</v>
          </cell>
          <cell r="E2983">
            <v>101.25</v>
          </cell>
          <cell r="F2983">
            <v>18.224999999999998</v>
          </cell>
          <cell r="G2983">
            <v>101.25</v>
          </cell>
          <cell r="H2983">
            <v>18.23</v>
          </cell>
          <cell r="I2983">
            <v>0</v>
          </cell>
        </row>
        <row r="2984">
          <cell r="B2984" t="str">
            <v>Desague sencillo para fregadero PVC</v>
          </cell>
          <cell r="C2984">
            <v>1</v>
          </cell>
          <cell r="D2984" t="str">
            <v>UND</v>
          </cell>
          <cell r="E2984">
            <v>93.22</v>
          </cell>
          <cell r="F2984">
            <v>16.779599999999999</v>
          </cell>
          <cell r="G2984">
            <v>93.22</v>
          </cell>
          <cell r="H2984">
            <v>16.78</v>
          </cell>
        </row>
        <row r="2985">
          <cell r="B2985" t="str">
            <v>Reducción 2" a 1-1/4" PVC drenaje</v>
          </cell>
          <cell r="C2985">
            <v>1</v>
          </cell>
          <cell r="D2985" t="str">
            <v>UND</v>
          </cell>
          <cell r="E2985">
            <v>25</v>
          </cell>
          <cell r="F2985">
            <v>4.5</v>
          </cell>
          <cell r="G2985">
            <v>25</v>
          </cell>
          <cell r="H2985">
            <v>4.5</v>
          </cell>
        </row>
        <row r="2986">
          <cell r="A2986" t="str">
            <v>CE002</v>
          </cell>
          <cell r="B2986" t="str">
            <v>Cemento blanco</v>
          </cell>
          <cell r="C2986">
            <v>0.05</v>
          </cell>
          <cell r="D2986" t="str">
            <v>FDA</v>
          </cell>
          <cell r="E2986">
            <v>788.98305084745766</v>
          </cell>
          <cell r="F2986">
            <v>142.01694915254237</v>
          </cell>
          <cell r="G2986">
            <v>39.450000000000003</v>
          </cell>
          <cell r="H2986">
            <v>7.1</v>
          </cell>
        </row>
        <row r="2987">
          <cell r="B2987" t="str">
            <v xml:space="preserve">Teflón </v>
          </cell>
          <cell r="C2987">
            <v>0.25</v>
          </cell>
          <cell r="D2987" t="str">
            <v>UND</v>
          </cell>
          <cell r="E2987">
            <v>18.64</v>
          </cell>
          <cell r="F2987">
            <v>3.3552</v>
          </cell>
          <cell r="G2987">
            <v>4.66</v>
          </cell>
          <cell r="H2987">
            <v>0.84</v>
          </cell>
        </row>
        <row r="2988">
          <cell r="B2988" t="str">
            <v>Silicón antihongos fijación fregadero</v>
          </cell>
          <cell r="C2988">
            <v>1</v>
          </cell>
          <cell r="D2988" t="str">
            <v>UND</v>
          </cell>
          <cell r="E2988">
            <v>239.4</v>
          </cell>
          <cell r="F2988">
            <v>43.091999999999999</v>
          </cell>
          <cell r="G2988">
            <v>239.4</v>
          </cell>
          <cell r="H2988">
            <v>43.09</v>
          </cell>
        </row>
        <row r="2989">
          <cell r="B2989" t="str">
            <v>Salida Agua Potable 1/2" Poliestileno 18mm</v>
          </cell>
          <cell r="C2989">
            <v>2</v>
          </cell>
          <cell r="D2989" t="str">
            <v>UND</v>
          </cell>
          <cell r="E2989">
            <v>1638.14</v>
          </cell>
          <cell r="F2989">
            <v>294.86520000000002</v>
          </cell>
          <cell r="G2989">
            <v>3276.28</v>
          </cell>
          <cell r="H2989">
            <v>589.73</v>
          </cell>
        </row>
        <row r="2990">
          <cell r="B2990" t="str">
            <v>Salida Sanitaria A.N. 2" Aérea</v>
          </cell>
          <cell r="C2990">
            <v>1</v>
          </cell>
          <cell r="D2990" t="str">
            <v>UND</v>
          </cell>
          <cell r="E2990">
            <v>1523.8</v>
          </cell>
          <cell r="F2990">
            <v>274.28399999999999</v>
          </cell>
          <cell r="G2990">
            <v>1523.8</v>
          </cell>
          <cell r="H2990">
            <v>274.27999999999997</v>
          </cell>
        </row>
        <row r="2991">
          <cell r="A2991">
            <v>0</v>
          </cell>
          <cell r="B2991" t="str">
            <v>Mano de obra</v>
          </cell>
          <cell r="C2991">
            <v>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</row>
        <row r="2992">
          <cell r="B2992" t="str">
            <v>Mano de Obra Instalación fregadero sencillo</v>
          </cell>
          <cell r="C2992">
            <v>1</v>
          </cell>
          <cell r="D2992" t="str">
            <v>UND</v>
          </cell>
          <cell r="E2992">
            <v>1590</v>
          </cell>
          <cell r="F2992">
            <v>0</v>
          </cell>
          <cell r="G2992">
            <v>1590</v>
          </cell>
          <cell r="H2992">
            <v>0</v>
          </cell>
        </row>
        <row r="2993">
          <cell r="B2993" t="str">
            <v>Total/UND</v>
          </cell>
          <cell r="C2993">
            <v>1</v>
          </cell>
          <cell r="D2993">
            <v>0</v>
          </cell>
          <cell r="E2993">
            <v>25</v>
          </cell>
          <cell r="F2993">
            <v>4.5</v>
          </cell>
          <cell r="G2993">
            <v>15286.19</v>
          </cell>
          <cell r="H2993">
            <v>2465.3199999999997</v>
          </cell>
          <cell r="I2993">
            <v>17751.510000000002</v>
          </cell>
        </row>
        <row r="2994">
          <cell r="A2994" t="str">
            <v>CE002</v>
          </cell>
          <cell r="B2994" t="str">
            <v>Cemento blanco</v>
          </cell>
          <cell r="C2994">
            <v>0.05</v>
          </cell>
          <cell r="D2994">
            <v>0</v>
          </cell>
          <cell r="E2994">
            <v>788.98305084745766</v>
          </cell>
          <cell r="F2994">
            <v>142.01694915254237</v>
          </cell>
          <cell r="G2994">
            <v>0</v>
          </cell>
          <cell r="H2994">
            <v>0</v>
          </cell>
        </row>
        <row r="2995">
          <cell r="A2995">
            <v>116.25000000000013</v>
          </cell>
          <cell r="B2995" t="str">
            <v>FREGADERO ACERO INOX. DOBLE + SALIDAS</v>
          </cell>
          <cell r="C2995">
            <v>1</v>
          </cell>
          <cell r="D2995" t="str">
            <v>UND</v>
          </cell>
          <cell r="E2995">
            <v>0</v>
          </cell>
          <cell r="F2995">
            <v>0</v>
          </cell>
          <cell r="G2995">
            <v>17277.88</v>
          </cell>
          <cell r="H2995">
            <v>2775.7199999999993</v>
          </cell>
          <cell r="I2995">
            <v>20053.599999999999</v>
          </cell>
        </row>
        <row r="2996">
          <cell r="A2996">
            <v>0</v>
          </cell>
          <cell r="B2996" t="str">
            <v>Fregadero Acero Inoxidable doble + salidas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</row>
        <row r="2997">
          <cell r="A2997">
            <v>0</v>
          </cell>
          <cell r="B2997" t="str">
            <v>Volumen Análisis</v>
          </cell>
          <cell r="C2997">
            <v>1</v>
          </cell>
          <cell r="D2997" t="str">
            <v>UND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</row>
        <row r="2998">
          <cell r="A2998">
            <v>0</v>
          </cell>
          <cell r="B2998" t="str">
            <v>Materiales y Equipos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B2999" t="str">
            <v>Niple Cromado 1/2" x 3"</v>
          </cell>
          <cell r="C2999">
            <v>2</v>
          </cell>
          <cell r="D2999" t="str">
            <v>UND</v>
          </cell>
          <cell r="E2999">
            <v>41.53</v>
          </cell>
          <cell r="F2999">
            <v>7.4753999999999996</v>
          </cell>
          <cell r="G2999">
            <v>83.06</v>
          </cell>
          <cell r="H2999">
            <v>14.95</v>
          </cell>
        </row>
        <row r="3000">
          <cell r="B3000" t="str">
            <v>Cubrefalta cromado 1/2"</v>
          </cell>
          <cell r="C3000">
            <v>2</v>
          </cell>
          <cell r="D3000" t="str">
            <v>UND</v>
          </cell>
          <cell r="E3000">
            <v>16.100000000000001</v>
          </cell>
          <cell r="F3000">
            <v>2.8980000000000001</v>
          </cell>
          <cell r="G3000">
            <v>32.200000000000003</v>
          </cell>
          <cell r="H3000">
            <v>5.8</v>
          </cell>
          <cell r="I3000">
            <v>10729.59</v>
          </cell>
        </row>
        <row r="3001">
          <cell r="B3001" t="str">
            <v>Llave Angular 1/2" a 3/8"</v>
          </cell>
          <cell r="C3001">
            <v>2</v>
          </cell>
          <cell r="D3001" t="str">
            <v>UND</v>
          </cell>
          <cell r="E3001">
            <v>145.76</v>
          </cell>
          <cell r="F3001">
            <v>26.236799999999999</v>
          </cell>
          <cell r="G3001">
            <v>291.52</v>
          </cell>
          <cell r="H3001">
            <v>52.47</v>
          </cell>
        </row>
        <row r="3002">
          <cell r="A3002">
            <v>116.11000000000006</v>
          </cell>
          <cell r="B3002" t="str">
            <v>Manguera flexible fregadero inox. 3/8" Eastman</v>
          </cell>
          <cell r="C3002">
            <v>2</v>
          </cell>
          <cell r="D3002" t="str">
            <v>UND</v>
          </cell>
          <cell r="E3002">
            <v>216.1</v>
          </cell>
          <cell r="F3002">
            <v>38.897999999999996</v>
          </cell>
          <cell r="G3002">
            <v>432.2</v>
          </cell>
          <cell r="H3002">
            <v>77.8</v>
          </cell>
          <cell r="I3002">
            <v>15548.22</v>
          </cell>
        </row>
        <row r="3003">
          <cell r="A3003">
            <v>0</v>
          </cell>
          <cell r="B3003" t="str">
            <v xml:space="preserve">Fregadero Acero Inox. Doble 3H 22.7" x 33" </v>
          </cell>
          <cell r="C3003">
            <v>1</v>
          </cell>
          <cell r="D3003" t="str">
            <v>UND</v>
          </cell>
          <cell r="E3003">
            <v>2538.14</v>
          </cell>
          <cell r="F3003">
            <v>456.86519999999996</v>
          </cell>
          <cell r="G3003">
            <v>2538.14</v>
          </cell>
          <cell r="H3003">
            <v>456.87</v>
          </cell>
          <cell r="I3003">
            <v>0</v>
          </cell>
        </row>
        <row r="3004">
          <cell r="A3004">
            <v>0</v>
          </cell>
          <cell r="B3004" t="str">
            <v>Mezcladora para fregadero cromo Deluxe</v>
          </cell>
          <cell r="C3004">
            <v>1</v>
          </cell>
          <cell r="D3004" t="str">
            <v>UND</v>
          </cell>
          <cell r="E3004">
            <v>6233.9</v>
          </cell>
          <cell r="F3004">
            <v>1122.1019999999999</v>
          </cell>
          <cell r="G3004">
            <v>6233.9</v>
          </cell>
          <cell r="H3004">
            <v>1122.0999999999999</v>
          </cell>
          <cell r="I3004">
            <v>0</v>
          </cell>
        </row>
        <row r="3005">
          <cell r="A3005">
            <v>0</v>
          </cell>
          <cell r="B3005" t="str">
            <v>Boquilla para fregadero cromada</v>
          </cell>
          <cell r="C3005">
            <v>2</v>
          </cell>
          <cell r="D3005" t="str">
            <v>UND</v>
          </cell>
          <cell r="E3005">
            <v>202.54</v>
          </cell>
          <cell r="F3005">
            <v>36.4572</v>
          </cell>
          <cell r="G3005">
            <v>405.08</v>
          </cell>
          <cell r="H3005">
            <v>72.91</v>
          </cell>
          <cell r="I3005">
            <v>0</v>
          </cell>
        </row>
        <row r="3006">
          <cell r="B3006" t="str">
            <v>Cola Extensora 1-1/4" PVC</v>
          </cell>
          <cell r="C3006">
            <v>2</v>
          </cell>
          <cell r="D3006" t="str">
            <v>UND</v>
          </cell>
          <cell r="E3006">
            <v>20.25</v>
          </cell>
          <cell r="F3006">
            <v>3.645</v>
          </cell>
          <cell r="G3006">
            <v>40.5</v>
          </cell>
          <cell r="H3006">
            <v>7.29</v>
          </cell>
        </row>
        <row r="3007">
          <cell r="B3007" t="str">
            <v>Sifón 1-1/4" PVC</v>
          </cell>
          <cell r="C3007">
            <v>1</v>
          </cell>
          <cell r="D3007" t="str">
            <v>UND</v>
          </cell>
          <cell r="E3007">
            <v>101.25</v>
          </cell>
          <cell r="F3007">
            <v>18.224999999999998</v>
          </cell>
          <cell r="G3007">
            <v>101.25</v>
          </cell>
          <cell r="H3007">
            <v>18.23</v>
          </cell>
        </row>
        <row r="3008">
          <cell r="B3008" t="str">
            <v>Desague Doble para fregadero PVC</v>
          </cell>
          <cell r="C3008">
            <v>1</v>
          </cell>
          <cell r="D3008" t="str">
            <v>UND</v>
          </cell>
          <cell r="E3008">
            <v>154.24</v>
          </cell>
          <cell r="F3008">
            <v>27.763200000000001</v>
          </cell>
          <cell r="G3008">
            <v>154.24</v>
          </cell>
          <cell r="H3008">
            <v>27.76</v>
          </cell>
        </row>
        <row r="3009">
          <cell r="B3009" t="str">
            <v>Reducción 2" a 1-1/4" PVC drenaje</v>
          </cell>
          <cell r="C3009">
            <v>1</v>
          </cell>
          <cell r="D3009" t="str">
            <v>UND</v>
          </cell>
          <cell r="E3009">
            <v>25</v>
          </cell>
          <cell r="F3009">
            <v>4.5</v>
          </cell>
          <cell r="G3009">
            <v>25</v>
          </cell>
          <cell r="H3009">
            <v>4.5</v>
          </cell>
        </row>
        <row r="3010">
          <cell r="A3010" t="str">
            <v>CE002</v>
          </cell>
          <cell r="B3010" t="str">
            <v>Cemento blanco</v>
          </cell>
          <cell r="C3010">
            <v>0.05</v>
          </cell>
          <cell r="D3010" t="str">
            <v>FDA</v>
          </cell>
          <cell r="E3010">
            <v>788.98305084745766</v>
          </cell>
          <cell r="F3010">
            <v>142.01694915254237</v>
          </cell>
          <cell r="G3010">
            <v>39.450000000000003</v>
          </cell>
          <cell r="H3010">
            <v>7.1</v>
          </cell>
        </row>
        <row r="3011">
          <cell r="B3011" t="str">
            <v xml:space="preserve">Teflón </v>
          </cell>
          <cell r="C3011">
            <v>0.25</v>
          </cell>
          <cell r="D3011" t="str">
            <v>UND</v>
          </cell>
          <cell r="E3011">
            <v>18.64</v>
          </cell>
          <cell r="F3011">
            <v>3.3552</v>
          </cell>
          <cell r="G3011">
            <v>4.66</v>
          </cell>
          <cell r="H3011">
            <v>0.84</v>
          </cell>
        </row>
        <row r="3012">
          <cell r="B3012" t="str">
            <v>Silicón antihongos fijación fregadero</v>
          </cell>
          <cell r="C3012">
            <v>1</v>
          </cell>
          <cell r="D3012" t="str">
            <v>UND</v>
          </cell>
          <cell r="E3012">
            <v>239.4</v>
          </cell>
          <cell r="F3012">
            <v>43.091999999999999</v>
          </cell>
          <cell r="G3012">
            <v>239.4</v>
          </cell>
          <cell r="H3012">
            <v>43.09</v>
          </cell>
        </row>
        <row r="3013">
          <cell r="B3013" t="str">
            <v>Salida Agua Potable 1/2" Poliestileno 18mm</v>
          </cell>
          <cell r="C3013">
            <v>2</v>
          </cell>
          <cell r="D3013" t="str">
            <v>UND</v>
          </cell>
          <cell r="E3013">
            <v>1638.14</v>
          </cell>
          <cell r="F3013">
            <v>294.86520000000002</v>
          </cell>
          <cell r="G3013">
            <v>3276.28</v>
          </cell>
          <cell r="H3013">
            <v>589.73</v>
          </cell>
        </row>
        <row r="3014">
          <cell r="B3014" t="str">
            <v>Salida Sanitaria A.N. 2" Aérea</v>
          </cell>
          <cell r="C3014">
            <v>1</v>
          </cell>
          <cell r="D3014" t="str">
            <v>UND</v>
          </cell>
          <cell r="E3014">
            <v>1523.8</v>
          </cell>
          <cell r="F3014">
            <v>274.28399999999999</v>
          </cell>
          <cell r="G3014">
            <v>1523.8</v>
          </cell>
          <cell r="H3014">
            <v>274.27999999999997</v>
          </cell>
        </row>
        <row r="3015">
          <cell r="A3015">
            <v>0</v>
          </cell>
          <cell r="B3015" t="str">
            <v>Mano de obra</v>
          </cell>
          <cell r="C3015">
            <v>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 t="str">
            <v>CE002</v>
          </cell>
          <cell r="B3016" t="str">
            <v>Mano de Obra Instalación fregadero sencillo</v>
          </cell>
          <cell r="C3016">
            <v>1</v>
          </cell>
          <cell r="D3016" t="str">
            <v>UND</v>
          </cell>
          <cell r="E3016">
            <v>1857.2</v>
          </cell>
          <cell r="F3016">
            <v>0</v>
          </cell>
          <cell r="G3016">
            <v>1857.2</v>
          </cell>
          <cell r="H3016">
            <v>0</v>
          </cell>
        </row>
        <row r="3017">
          <cell r="B3017" t="str">
            <v>Total/UND</v>
          </cell>
          <cell r="C3017">
            <v>0.25</v>
          </cell>
          <cell r="D3017">
            <v>0</v>
          </cell>
          <cell r="E3017">
            <v>18.64</v>
          </cell>
          <cell r="F3017">
            <v>3.3552</v>
          </cell>
          <cell r="G3017">
            <v>17277.88</v>
          </cell>
          <cell r="H3017">
            <v>2775.7199999999993</v>
          </cell>
          <cell r="I3017">
            <v>20053.599999999999</v>
          </cell>
        </row>
        <row r="3018">
          <cell r="B3018" t="str">
            <v>Salida Agua Potable 1/2" Poliestileno 18mm</v>
          </cell>
          <cell r="C3018">
            <v>2</v>
          </cell>
          <cell r="D3018">
            <v>0</v>
          </cell>
          <cell r="E3018">
            <v>1638.14</v>
          </cell>
          <cell r="F3018">
            <v>294.86520000000002</v>
          </cell>
          <cell r="G3018">
            <v>0</v>
          </cell>
          <cell r="H3018">
            <v>0</v>
          </cell>
        </row>
        <row r="3019">
          <cell r="A3019">
            <v>116.26000000000013</v>
          </cell>
          <cell r="B3019" t="str">
            <v>FREGADERO ACERO INOX. SENCILLO SIN SALIDAS</v>
          </cell>
          <cell r="C3019">
            <v>1</v>
          </cell>
          <cell r="D3019" t="str">
            <v>UND</v>
          </cell>
          <cell r="E3019">
            <v>0</v>
          </cell>
          <cell r="F3019">
            <v>0</v>
          </cell>
          <cell r="G3019">
            <v>10486.11</v>
          </cell>
          <cell r="H3019">
            <v>1601.3099999999997</v>
          </cell>
          <cell r="I3019">
            <v>12087.42</v>
          </cell>
        </row>
        <row r="3020">
          <cell r="A3020">
            <v>0</v>
          </cell>
          <cell r="B3020" t="str">
            <v>Fregadero Acero Inoxidable sencillo sin salidas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</row>
        <row r="3021">
          <cell r="A3021">
            <v>0</v>
          </cell>
          <cell r="B3021" t="str">
            <v>Volumen Análisis</v>
          </cell>
          <cell r="C3021">
            <v>1</v>
          </cell>
          <cell r="D3021" t="str">
            <v>UND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</row>
        <row r="3022">
          <cell r="A3022">
            <v>0</v>
          </cell>
          <cell r="B3022" t="str">
            <v>Materiales y Equipos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</row>
        <row r="3023">
          <cell r="A3023">
            <v>0</v>
          </cell>
          <cell r="B3023" t="str">
            <v>Niple Cromado 1/2" x 3"</v>
          </cell>
          <cell r="C3023">
            <v>2</v>
          </cell>
          <cell r="D3023" t="str">
            <v>UND</v>
          </cell>
          <cell r="E3023">
            <v>41.53</v>
          </cell>
          <cell r="F3023">
            <v>7.4753999999999996</v>
          </cell>
          <cell r="G3023">
            <v>83.06</v>
          </cell>
          <cell r="H3023">
            <v>14.95</v>
          </cell>
          <cell r="I3023">
            <v>0</v>
          </cell>
        </row>
        <row r="3024">
          <cell r="A3024">
            <v>116.12000000000006</v>
          </cell>
          <cell r="B3024" t="str">
            <v>Cubrefalta cromado 1/2"</v>
          </cell>
          <cell r="C3024">
            <v>2</v>
          </cell>
          <cell r="D3024" t="str">
            <v>UND</v>
          </cell>
          <cell r="E3024">
            <v>16.100000000000001</v>
          </cell>
          <cell r="F3024">
            <v>2.8980000000000001</v>
          </cell>
          <cell r="G3024">
            <v>32.200000000000003</v>
          </cell>
          <cell r="H3024">
            <v>5.8</v>
          </cell>
          <cell r="I3024">
            <v>14423.220000000001</v>
          </cell>
        </row>
        <row r="3025">
          <cell r="A3025">
            <v>0</v>
          </cell>
          <cell r="B3025" t="str">
            <v>Llave Angular 1/2" a 3/8"</v>
          </cell>
          <cell r="C3025">
            <v>2</v>
          </cell>
          <cell r="D3025" t="str">
            <v>UND</v>
          </cell>
          <cell r="E3025">
            <v>145.76</v>
          </cell>
          <cell r="F3025">
            <v>26.236799999999999</v>
          </cell>
          <cell r="G3025">
            <v>291.52</v>
          </cell>
          <cell r="H3025">
            <v>52.47</v>
          </cell>
          <cell r="I3025">
            <v>0</v>
          </cell>
        </row>
        <row r="3026">
          <cell r="A3026">
            <v>0</v>
          </cell>
          <cell r="B3026" t="str">
            <v>Manguera flexible fregadero inox. 3/8" Eastman</v>
          </cell>
          <cell r="C3026">
            <v>2</v>
          </cell>
          <cell r="D3026" t="str">
            <v>UND</v>
          </cell>
          <cell r="E3026">
            <v>216.1</v>
          </cell>
          <cell r="F3026">
            <v>38.897999999999996</v>
          </cell>
          <cell r="G3026">
            <v>432.2</v>
          </cell>
          <cell r="H3026">
            <v>77.8</v>
          </cell>
          <cell r="I3026">
            <v>0</v>
          </cell>
        </row>
        <row r="3027">
          <cell r="A3027">
            <v>0</v>
          </cell>
          <cell r="B3027" t="str">
            <v xml:space="preserve">Fregadero Acero Inox. sencillo 25"x22" 3H </v>
          </cell>
          <cell r="C3027">
            <v>1</v>
          </cell>
          <cell r="D3027" t="str">
            <v>UND</v>
          </cell>
          <cell r="E3027">
            <v>1097.46</v>
          </cell>
          <cell r="F3027">
            <v>197.5428</v>
          </cell>
          <cell r="G3027">
            <v>1097.46</v>
          </cell>
          <cell r="H3027">
            <v>197.54</v>
          </cell>
          <cell r="I3027">
            <v>0</v>
          </cell>
        </row>
        <row r="3028">
          <cell r="B3028" t="str">
            <v>Mezcladora para fregadero cromo Deluxe</v>
          </cell>
          <cell r="C3028">
            <v>1</v>
          </cell>
          <cell r="D3028" t="str">
            <v>UND</v>
          </cell>
          <cell r="E3028">
            <v>6233.9</v>
          </cell>
          <cell r="F3028">
            <v>1122.1019999999999</v>
          </cell>
          <cell r="G3028">
            <v>6233.9</v>
          </cell>
          <cell r="H3028">
            <v>1122.0999999999999</v>
          </cell>
        </row>
        <row r="3029">
          <cell r="B3029" t="str">
            <v>Boquilla para fregadero cromada</v>
          </cell>
          <cell r="C3029">
            <v>1</v>
          </cell>
          <cell r="D3029" t="str">
            <v>UND</v>
          </cell>
          <cell r="E3029">
            <v>202.54</v>
          </cell>
          <cell r="F3029">
            <v>36.4572</v>
          </cell>
          <cell r="G3029">
            <v>202.54</v>
          </cell>
          <cell r="H3029">
            <v>36.46</v>
          </cell>
        </row>
        <row r="3030">
          <cell r="B3030" t="str">
            <v>Cola Extensora 1-1/4" PVC</v>
          </cell>
          <cell r="C3030">
            <v>1</v>
          </cell>
          <cell r="D3030" t="str">
            <v>UND</v>
          </cell>
          <cell r="E3030">
            <v>20.25</v>
          </cell>
          <cell r="F3030">
            <v>3.645</v>
          </cell>
          <cell r="G3030">
            <v>20.25</v>
          </cell>
          <cell r="H3030">
            <v>3.65</v>
          </cell>
        </row>
        <row r="3031">
          <cell r="B3031" t="str">
            <v>Sifón 1-1/4" PVC</v>
          </cell>
          <cell r="C3031">
            <v>1</v>
          </cell>
          <cell r="D3031" t="str">
            <v>UND</v>
          </cell>
          <cell r="E3031">
            <v>101.25</v>
          </cell>
          <cell r="F3031">
            <v>18.224999999999998</v>
          </cell>
          <cell r="G3031">
            <v>101.25</v>
          </cell>
          <cell r="H3031">
            <v>18.23</v>
          </cell>
        </row>
        <row r="3032">
          <cell r="B3032" t="str">
            <v>Desague sencillo para fregadero PVC</v>
          </cell>
          <cell r="C3032">
            <v>1</v>
          </cell>
          <cell r="D3032" t="str">
            <v>UND</v>
          </cell>
          <cell r="E3032">
            <v>93.22</v>
          </cell>
          <cell r="F3032">
            <v>16.779599999999999</v>
          </cell>
          <cell r="G3032">
            <v>93.22</v>
          </cell>
          <cell r="H3032">
            <v>16.78</v>
          </cell>
        </row>
        <row r="3033">
          <cell r="B3033" t="str">
            <v>Reducción 2" a 1-1/4" PVC drenaje</v>
          </cell>
          <cell r="C3033">
            <v>1</v>
          </cell>
          <cell r="D3033" t="str">
            <v>UND</v>
          </cell>
          <cell r="E3033">
            <v>25</v>
          </cell>
          <cell r="F3033">
            <v>4.5</v>
          </cell>
          <cell r="G3033">
            <v>25</v>
          </cell>
          <cell r="H3033">
            <v>4.5</v>
          </cell>
        </row>
        <row r="3034">
          <cell r="A3034" t="str">
            <v>CE002</v>
          </cell>
          <cell r="B3034" t="str">
            <v>Cemento blanco</v>
          </cell>
          <cell r="C3034">
            <v>0.05</v>
          </cell>
          <cell r="D3034" t="str">
            <v>FDA</v>
          </cell>
          <cell r="E3034">
            <v>788.98305084745766</v>
          </cell>
          <cell r="F3034">
            <v>142.01694915254237</v>
          </cell>
          <cell r="G3034">
            <v>39.450000000000003</v>
          </cell>
          <cell r="H3034">
            <v>7.1</v>
          </cell>
        </row>
        <row r="3035">
          <cell r="B3035" t="str">
            <v xml:space="preserve">Teflón </v>
          </cell>
          <cell r="C3035">
            <v>0.25</v>
          </cell>
          <cell r="D3035" t="str">
            <v>UND</v>
          </cell>
          <cell r="E3035">
            <v>18.64</v>
          </cell>
          <cell r="F3035">
            <v>3.3552</v>
          </cell>
          <cell r="G3035">
            <v>4.66</v>
          </cell>
          <cell r="H3035">
            <v>0.84</v>
          </cell>
        </row>
        <row r="3036">
          <cell r="A3036">
            <v>0</v>
          </cell>
          <cell r="B3036" t="str">
            <v>Silicón antihongos fijación fregadero</v>
          </cell>
          <cell r="C3036">
            <v>1</v>
          </cell>
          <cell r="D3036" t="str">
            <v>UND</v>
          </cell>
          <cell r="E3036">
            <v>239.4</v>
          </cell>
          <cell r="F3036">
            <v>43.091999999999999</v>
          </cell>
          <cell r="G3036">
            <v>239.4</v>
          </cell>
          <cell r="H3036">
            <v>43.09</v>
          </cell>
          <cell r="I3036">
            <v>0</v>
          </cell>
        </row>
        <row r="3037">
          <cell r="A3037">
            <v>0</v>
          </cell>
          <cell r="B3037" t="str">
            <v>Mano de obra</v>
          </cell>
          <cell r="C3037">
            <v>1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 t="str">
            <v>CE002</v>
          </cell>
          <cell r="B3038" t="str">
            <v>Mano de Obra Instalación fregadero sencillo</v>
          </cell>
          <cell r="C3038">
            <v>1</v>
          </cell>
          <cell r="D3038" t="str">
            <v>UND</v>
          </cell>
          <cell r="E3038">
            <v>1590</v>
          </cell>
          <cell r="F3038">
            <v>0</v>
          </cell>
          <cell r="G3038">
            <v>1590</v>
          </cell>
          <cell r="H3038">
            <v>0</v>
          </cell>
        </row>
        <row r="3039">
          <cell r="B3039" t="str">
            <v>Total/UND</v>
          </cell>
          <cell r="C3039">
            <v>0.25</v>
          </cell>
          <cell r="D3039">
            <v>0</v>
          </cell>
          <cell r="E3039">
            <v>18.64</v>
          </cell>
          <cell r="F3039">
            <v>3.3552</v>
          </cell>
          <cell r="G3039">
            <v>10486.11</v>
          </cell>
          <cell r="H3039">
            <v>1601.3099999999997</v>
          </cell>
          <cell r="I3039">
            <v>12087.42</v>
          </cell>
        </row>
        <row r="3040">
          <cell r="B3040" t="str">
            <v>Salida Agua Potable 1/2" Poliestileno 18mm</v>
          </cell>
          <cell r="C3040">
            <v>2</v>
          </cell>
          <cell r="D3040">
            <v>0</v>
          </cell>
          <cell r="E3040">
            <v>1638.14</v>
          </cell>
          <cell r="F3040">
            <v>294.86520000000002</v>
          </cell>
          <cell r="G3040">
            <v>0</v>
          </cell>
          <cell r="H3040">
            <v>0</v>
          </cell>
        </row>
        <row r="3041">
          <cell r="A3041">
            <v>116.27000000000014</v>
          </cell>
          <cell r="B3041" t="str">
            <v>FREGADERO ACERO INOX. DOBLE SIN SALIDAS</v>
          </cell>
          <cell r="C3041">
            <v>1</v>
          </cell>
          <cell r="D3041" t="str">
            <v>UND</v>
          </cell>
          <cell r="E3041">
            <v>0</v>
          </cell>
          <cell r="F3041">
            <v>0</v>
          </cell>
          <cell r="G3041">
            <v>12477.800000000001</v>
          </cell>
          <cell r="H3041">
            <v>1911.7099999999996</v>
          </cell>
          <cell r="I3041">
            <v>14389.51</v>
          </cell>
        </row>
        <row r="3042">
          <cell r="A3042">
            <v>0</v>
          </cell>
          <cell r="B3042" t="str">
            <v>Fregadero Acero Inoxidable doble sin salidas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</row>
        <row r="3043">
          <cell r="A3043">
            <v>0</v>
          </cell>
          <cell r="B3043" t="str">
            <v>Volumen Análisis</v>
          </cell>
          <cell r="C3043">
            <v>1</v>
          </cell>
          <cell r="D3043" t="str">
            <v>UND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</row>
        <row r="3044">
          <cell r="A3044">
            <v>0</v>
          </cell>
          <cell r="B3044" t="str">
            <v>Materiales y Equipos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</row>
        <row r="3045">
          <cell r="B3045" t="str">
            <v>Niple Cromado 1/2" x 3"</v>
          </cell>
          <cell r="C3045">
            <v>2</v>
          </cell>
          <cell r="D3045" t="str">
            <v>UND</v>
          </cell>
          <cell r="E3045">
            <v>41.53</v>
          </cell>
          <cell r="F3045">
            <v>7.4753999999999996</v>
          </cell>
          <cell r="G3045">
            <v>83.06</v>
          </cell>
          <cell r="H3045">
            <v>14.95</v>
          </cell>
        </row>
        <row r="3046">
          <cell r="A3046">
            <v>116.13000000000007</v>
          </cell>
          <cell r="B3046" t="str">
            <v>Cubrefalta cromado 1/2"</v>
          </cell>
          <cell r="C3046">
            <v>2</v>
          </cell>
          <cell r="D3046" t="str">
            <v>UND</v>
          </cell>
          <cell r="E3046">
            <v>16.100000000000001</v>
          </cell>
          <cell r="F3046">
            <v>2.8980000000000001</v>
          </cell>
          <cell r="G3046">
            <v>32.200000000000003</v>
          </cell>
          <cell r="H3046">
            <v>5.8</v>
          </cell>
          <cell r="I3046">
            <v>24748.06</v>
          </cell>
        </row>
        <row r="3047">
          <cell r="A3047">
            <v>0</v>
          </cell>
          <cell r="B3047" t="str">
            <v>Llave Angular 1/2" a 3/8"</v>
          </cell>
          <cell r="C3047">
            <v>2</v>
          </cell>
          <cell r="D3047" t="str">
            <v>UND</v>
          </cell>
          <cell r="E3047">
            <v>145.76</v>
          </cell>
          <cell r="F3047">
            <v>26.236799999999999</v>
          </cell>
          <cell r="G3047">
            <v>291.52</v>
          </cell>
          <cell r="H3047">
            <v>52.47</v>
          </cell>
          <cell r="I3047">
            <v>0</v>
          </cell>
        </row>
        <row r="3048">
          <cell r="A3048">
            <v>0</v>
          </cell>
          <cell r="B3048" t="str">
            <v>Manguera flexible fregadero inox. 3/8" Eastman</v>
          </cell>
          <cell r="C3048">
            <v>2</v>
          </cell>
          <cell r="D3048" t="str">
            <v>UND</v>
          </cell>
          <cell r="E3048">
            <v>216.1</v>
          </cell>
          <cell r="F3048">
            <v>38.897999999999996</v>
          </cell>
          <cell r="G3048">
            <v>432.2</v>
          </cell>
          <cell r="H3048">
            <v>77.8</v>
          </cell>
          <cell r="I3048">
            <v>0</v>
          </cell>
        </row>
        <row r="3049">
          <cell r="A3049">
            <v>0</v>
          </cell>
          <cell r="B3049" t="str">
            <v xml:space="preserve">Fregadero Acero Inox. Doble 3H 22.7" x 33" </v>
          </cell>
          <cell r="C3049">
            <v>1</v>
          </cell>
          <cell r="D3049" t="str">
            <v>UND</v>
          </cell>
          <cell r="E3049">
            <v>2538.14</v>
          </cell>
          <cell r="F3049">
            <v>456.86519999999996</v>
          </cell>
          <cell r="G3049">
            <v>2538.14</v>
          </cell>
          <cell r="H3049">
            <v>456.87</v>
          </cell>
          <cell r="I3049">
            <v>0</v>
          </cell>
        </row>
        <row r="3050">
          <cell r="B3050" t="str">
            <v>Mezcladora para fregadero cromo Deluxe</v>
          </cell>
          <cell r="C3050">
            <v>1</v>
          </cell>
          <cell r="D3050" t="str">
            <v>UND</v>
          </cell>
          <cell r="E3050">
            <v>6233.9</v>
          </cell>
          <cell r="F3050">
            <v>1122.1019999999999</v>
          </cell>
          <cell r="G3050">
            <v>6233.9</v>
          </cell>
          <cell r="H3050">
            <v>1122.0999999999999</v>
          </cell>
        </row>
        <row r="3051">
          <cell r="B3051" t="str">
            <v>Boquilla para fregadero cromada</v>
          </cell>
          <cell r="C3051">
            <v>2</v>
          </cell>
          <cell r="D3051" t="str">
            <v>UND</v>
          </cell>
          <cell r="E3051">
            <v>202.54</v>
          </cell>
          <cell r="F3051">
            <v>36.4572</v>
          </cell>
          <cell r="G3051">
            <v>405.08</v>
          </cell>
          <cell r="H3051">
            <v>72.91</v>
          </cell>
        </row>
        <row r="3052">
          <cell r="B3052" t="str">
            <v>Cola Extensora 1-1/4" PVC</v>
          </cell>
          <cell r="C3052">
            <v>2</v>
          </cell>
          <cell r="D3052" t="str">
            <v>UND</v>
          </cell>
          <cell r="E3052">
            <v>20.25</v>
          </cell>
          <cell r="F3052">
            <v>3.645</v>
          </cell>
          <cell r="G3052">
            <v>40.5</v>
          </cell>
          <cell r="H3052">
            <v>7.29</v>
          </cell>
        </row>
        <row r="3053">
          <cell r="B3053" t="str">
            <v>Sifón 1-1/4" PVC</v>
          </cell>
          <cell r="C3053">
            <v>1</v>
          </cell>
          <cell r="D3053" t="str">
            <v>UND</v>
          </cell>
          <cell r="E3053">
            <v>101.25</v>
          </cell>
          <cell r="F3053">
            <v>18.224999999999998</v>
          </cell>
          <cell r="G3053">
            <v>101.25</v>
          </cell>
          <cell r="H3053">
            <v>18.23</v>
          </cell>
        </row>
        <row r="3054">
          <cell r="B3054" t="str">
            <v>Desague Doble para fregadero PVC</v>
          </cell>
          <cell r="C3054">
            <v>1</v>
          </cell>
          <cell r="D3054" t="str">
            <v>UND</v>
          </cell>
          <cell r="E3054">
            <v>154.24</v>
          </cell>
          <cell r="F3054">
            <v>27.763200000000001</v>
          </cell>
          <cell r="G3054">
            <v>154.24</v>
          </cell>
          <cell r="H3054">
            <v>27.76</v>
          </cell>
        </row>
        <row r="3055">
          <cell r="A3055">
            <v>0</v>
          </cell>
          <cell r="B3055" t="str">
            <v>Reducción 2" a 1-1/4" PVC drenaje</v>
          </cell>
          <cell r="C3055">
            <v>1</v>
          </cell>
          <cell r="D3055" t="str">
            <v>UND</v>
          </cell>
          <cell r="E3055">
            <v>25</v>
          </cell>
          <cell r="F3055">
            <v>4.5</v>
          </cell>
          <cell r="G3055">
            <v>25</v>
          </cell>
          <cell r="H3055">
            <v>4.5</v>
          </cell>
          <cell r="I3055">
            <v>0</v>
          </cell>
        </row>
        <row r="3056">
          <cell r="A3056" t="str">
            <v>CE002</v>
          </cell>
          <cell r="B3056" t="str">
            <v>Cemento blanco</v>
          </cell>
          <cell r="C3056">
            <v>0.05</v>
          </cell>
          <cell r="D3056" t="str">
            <v>FDA</v>
          </cell>
          <cell r="E3056">
            <v>788.98305084745766</v>
          </cell>
          <cell r="F3056">
            <v>142.01694915254237</v>
          </cell>
          <cell r="G3056">
            <v>39.450000000000003</v>
          </cell>
          <cell r="H3056">
            <v>7.1</v>
          </cell>
        </row>
        <row r="3057">
          <cell r="B3057" t="str">
            <v xml:space="preserve">Teflón </v>
          </cell>
          <cell r="C3057">
            <v>0.25</v>
          </cell>
          <cell r="D3057" t="str">
            <v>UND</v>
          </cell>
          <cell r="E3057">
            <v>18.64</v>
          </cell>
          <cell r="F3057">
            <v>3.3552</v>
          </cell>
          <cell r="G3057">
            <v>4.66</v>
          </cell>
          <cell r="H3057">
            <v>0.84</v>
          </cell>
        </row>
        <row r="3058">
          <cell r="B3058" t="str">
            <v>Silicón antihongos fijación fregadero</v>
          </cell>
          <cell r="C3058">
            <v>1</v>
          </cell>
          <cell r="D3058" t="str">
            <v>UND</v>
          </cell>
          <cell r="E3058">
            <v>239.4</v>
          </cell>
          <cell r="F3058">
            <v>43.091999999999999</v>
          </cell>
          <cell r="G3058">
            <v>239.4</v>
          </cell>
          <cell r="H3058">
            <v>43.09</v>
          </cell>
        </row>
        <row r="3059">
          <cell r="A3059">
            <v>0</v>
          </cell>
          <cell r="B3059" t="str">
            <v>Mano de obra</v>
          </cell>
          <cell r="C3059">
            <v>1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 t="str">
            <v>CE002</v>
          </cell>
          <cell r="B3060" t="str">
            <v>Mano de Obra Instalación fregadero sencillo</v>
          </cell>
          <cell r="C3060">
            <v>1</v>
          </cell>
          <cell r="D3060" t="str">
            <v>UND</v>
          </cell>
          <cell r="E3060">
            <v>1857.2</v>
          </cell>
          <cell r="F3060">
            <v>0</v>
          </cell>
          <cell r="G3060">
            <v>1857.2</v>
          </cell>
          <cell r="H3060">
            <v>0</v>
          </cell>
        </row>
        <row r="3061">
          <cell r="A3061">
            <v>0</v>
          </cell>
          <cell r="B3061" t="str">
            <v>Total/UND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12477.800000000001</v>
          </cell>
          <cell r="H3061">
            <v>1911.7099999999996</v>
          </cell>
          <cell r="I3061">
            <v>14389.51</v>
          </cell>
        </row>
        <row r="3062">
          <cell r="B3062" t="str">
            <v>Salida Agua Potable 1/2" Poliestileno 18mm</v>
          </cell>
          <cell r="C3062">
            <v>2</v>
          </cell>
          <cell r="D3062">
            <v>0</v>
          </cell>
          <cell r="E3062">
            <v>1638.14</v>
          </cell>
          <cell r="F3062">
            <v>294.86520000000002</v>
          </cell>
          <cell r="G3062">
            <v>0</v>
          </cell>
          <cell r="H3062">
            <v>0</v>
          </cell>
        </row>
        <row r="3063">
          <cell r="A3063">
            <v>116.28000000000014</v>
          </cell>
          <cell r="B3063" t="str">
            <v>DUCHA SENCILLA LLAVE EMP. + SALIDAS AP y AN</v>
          </cell>
          <cell r="C3063">
            <v>1</v>
          </cell>
          <cell r="D3063" t="str">
            <v>UND</v>
          </cell>
          <cell r="E3063">
            <v>0</v>
          </cell>
          <cell r="F3063">
            <v>0</v>
          </cell>
          <cell r="G3063">
            <v>7778.5300000000007</v>
          </cell>
          <cell r="H3063">
            <v>1209.5700000000002</v>
          </cell>
          <cell r="I3063">
            <v>8988.1</v>
          </cell>
        </row>
        <row r="3064">
          <cell r="A3064">
            <v>0</v>
          </cell>
          <cell r="B3064" t="str">
            <v>Ducha sencilla mezcladora empotrada + salidas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</row>
        <row r="3065">
          <cell r="A3065">
            <v>0</v>
          </cell>
          <cell r="B3065" t="str">
            <v>Volumen Análisis</v>
          </cell>
          <cell r="C3065">
            <v>1</v>
          </cell>
          <cell r="D3065" t="str">
            <v>UND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</row>
        <row r="3066">
          <cell r="A3066">
            <v>0</v>
          </cell>
          <cell r="B3066" t="str">
            <v>Materiales y Equipos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</row>
        <row r="3067">
          <cell r="B3067" t="str">
            <v>Cubrefalta cromado 1/2"</v>
          </cell>
          <cell r="C3067">
            <v>1</v>
          </cell>
          <cell r="D3067" t="str">
            <v>UND</v>
          </cell>
          <cell r="E3067">
            <v>16.100000000000001</v>
          </cell>
          <cell r="F3067">
            <v>2.8980000000000001</v>
          </cell>
          <cell r="G3067">
            <v>16.100000000000001</v>
          </cell>
          <cell r="H3067">
            <v>2.9</v>
          </cell>
        </row>
        <row r="3068">
          <cell r="A3068">
            <v>116.14000000000007</v>
          </cell>
          <cell r="B3068" t="str">
            <v>Roceador de ducha Genebre</v>
          </cell>
          <cell r="C3068">
            <v>1</v>
          </cell>
          <cell r="D3068" t="str">
            <v>UND</v>
          </cell>
          <cell r="E3068">
            <v>1038.1400000000001</v>
          </cell>
          <cell r="F3068">
            <v>186.86520000000002</v>
          </cell>
          <cell r="G3068">
            <v>1038.1400000000001</v>
          </cell>
          <cell r="H3068">
            <v>186.87</v>
          </cell>
          <cell r="I3068">
            <v>5777.75</v>
          </cell>
        </row>
        <row r="3069">
          <cell r="A3069">
            <v>0</v>
          </cell>
          <cell r="B3069" t="str">
            <v>Llave de empotrar para ducha Sayco</v>
          </cell>
          <cell r="C3069">
            <v>1</v>
          </cell>
          <cell r="D3069" t="str">
            <v>UND</v>
          </cell>
          <cell r="E3069">
            <v>916.95</v>
          </cell>
          <cell r="F3069">
            <v>165.05100000000002</v>
          </cell>
          <cell r="G3069">
            <v>916.95</v>
          </cell>
          <cell r="H3069">
            <v>165.05</v>
          </cell>
          <cell r="I3069">
            <v>0</v>
          </cell>
        </row>
        <row r="3070">
          <cell r="A3070">
            <v>0</v>
          </cell>
          <cell r="B3070" t="str">
            <v>Desague de piso 2" parrilla zinc</v>
          </cell>
          <cell r="C3070">
            <v>1</v>
          </cell>
          <cell r="D3070" t="str">
            <v>UND</v>
          </cell>
          <cell r="E3070">
            <v>3066.31</v>
          </cell>
          <cell r="F3070">
            <v>551.93579999999997</v>
          </cell>
          <cell r="G3070">
            <v>3066.31</v>
          </cell>
          <cell r="H3070">
            <v>551.94000000000005</v>
          </cell>
          <cell r="I3070">
            <v>0</v>
          </cell>
        </row>
        <row r="3071">
          <cell r="A3071" t="str">
            <v>CE002</v>
          </cell>
          <cell r="B3071" t="str">
            <v>Cemento blanco</v>
          </cell>
          <cell r="C3071">
            <v>0.05</v>
          </cell>
          <cell r="D3071" t="str">
            <v>FDA</v>
          </cell>
          <cell r="E3071">
            <v>788.98305084745766</v>
          </cell>
          <cell r="F3071">
            <v>142.01694915254237</v>
          </cell>
          <cell r="G3071">
            <v>39.450000000000003</v>
          </cell>
          <cell r="H3071">
            <v>7.1</v>
          </cell>
          <cell r="I3071">
            <v>0</v>
          </cell>
        </row>
        <row r="3072">
          <cell r="B3072" t="str">
            <v xml:space="preserve">Teflón </v>
          </cell>
          <cell r="C3072">
            <v>0.25</v>
          </cell>
          <cell r="D3072" t="str">
            <v>UND</v>
          </cell>
          <cell r="E3072">
            <v>18.64</v>
          </cell>
          <cell r="F3072">
            <v>3.3552</v>
          </cell>
          <cell r="G3072">
            <v>4.66</v>
          </cell>
          <cell r="H3072">
            <v>0.84</v>
          </cell>
        </row>
        <row r="3073">
          <cell r="B3073" t="str">
            <v>Salida Agua Potable 1/2" Poliestileno 18mm</v>
          </cell>
          <cell r="C3073">
            <v>1</v>
          </cell>
          <cell r="D3073" t="str">
            <v>UND</v>
          </cell>
          <cell r="E3073">
            <v>1638.14</v>
          </cell>
          <cell r="F3073">
            <v>294.86520000000002</v>
          </cell>
          <cell r="G3073">
            <v>1638.14</v>
          </cell>
          <cell r="H3073">
            <v>294.87</v>
          </cell>
        </row>
        <row r="3074">
          <cell r="A3074">
            <v>0</v>
          </cell>
          <cell r="B3074" t="str">
            <v>Mano de obra</v>
          </cell>
          <cell r="C3074">
            <v>1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0</v>
          </cell>
          <cell r="B3075" t="str">
            <v>Mano de Obra Instalación llave empotrada</v>
          </cell>
          <cell r="C3075">
            <v>1</v>
          </cell>
          <cell r="D3075" t="str">
            <v>UND</v>
          </cell>
          <cell r="E3075">
            <v>529.39</v>
          </cell>
          <cell r="F3075">
            <v>0</v>
          </cell>
          <cell r="G3075">
            <v>529.39</v>
          </cell>
          <cell r="H3075">
            <v>0</v>
          </cell>
          <cell r="I3075">
            <v>0</v>
          </cell>
        </row>
        <row r="3076">
          <cell r="A3076">
            <v>0</v>
          </cell>
          <cell r="B3076" t="str">
            <v>Mano de Obra Instalación ducha</v>
          </cell>
          <cell r="C3076">
            <v>1</v>
          </cell>
          <cell r="D3076" t="str">
            <v>UND</v>
          </cell>
          <cell r="E3076">
            <v>529.39</v>
          </cell>
          <cell r="F3076">
            <v>0</v>
          </cell>
          <cell r="G3076">
            <v>529.39</v>
          </cell>
          <cell r="H3076">
            <v>0</v>
          </cell>
          <cell r="I3076">
            <v>0</v>
          </cell>
        </row>
        <row r="3077">
          <cell r="B3077" t="str">
            <v>Total/UND</v>
          </cell>
          <cell r="C3077">
            <v>1</v>
          </cell>
          <cell r="D3077">
            <v>0</v>
          </cell>
          <cell r="E3077">
            <v>1070</v>
          </cell>
          <cell r="F3077">
            <v>192.6</v>
          </cell>
          <cell r="G3077">
            <v>7778.5300000000007</v>
          </cell>
          <cell r="H3077">
            <v>1209.5700000000002</v>
          </cell>
          <cell r="I3077">
            <v>8988.1</v>
          </cell>
        </row>
        <row r="3078">
          <cell r="A3078">
            <v>0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116.29000000000015</v>
          </cell>
          <cell r="B3079" t="str">
            <v>DUCHA CON MEZCLADORA DE SUPERFICIE + SALIDAS AGUA POTABLE Y DESAGUE</v>
          </cell>
          <cell r="C3079">
            <v>1</v>
          </cell>
          <cell r="D3079" t="str">
            <v>UND</v>
          </cell>
          <cell r="E3079">
            <v>0</v>
          </cell>
          <cell r="F3079">
            <v>0</v>
          </cell>
          <cell r="G3079">
            <v>7325.3900000000012</v>
          </cell>
          <cell r="H3079">
            <v>1151.6099999999999</v>
          </cell>
          <cell r="I3079">
            <v>8477.0000000000018</v>
          </cell>
        </row>
        <row r="3080">
          <cell r="A3080">
            <v>0</v>
          </cell>
          <cell r="B3080" t="str">
            <v>Ducha Mezcladora de superficie + salidas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0</v>
          </cell>
          <cell r="B3081" t="str">
            <v>Volumen Análisis</v>
          </cell>
          <cell r="C3081">
            <v>1</v>
          </cell>
          <cell r="D3081" t="str">
            <v>UND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0</v>
          </cell>
          <cell r="B3082" t="str">
            <v>Materiales y Equipos</v>
          </cell>
          <cell r="C3082">
            <v>0.05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</row>
        <row r="3083">
          <cell r="B3083" t="str">
            <v>Coupling de 1/2" H.G.</v>
          </cell>
          <cell r="C3083">
            <v>2</v>
          </cell>
          <cell r="D3083" t="str">
            <v>UND</v>
          </cell>
          <cell r="E3083">
            <v>24</v>
          </cell>
          <cell r="F3083">
            <v>4.32</v>
          </cell>
          <cell r="G3083">
            <v>48</v>
          </cell>
          <cell r="H3083">
            <v>8.64</v>
          </cell>
        </row>
        <row r="3084">
          <cell r="A3084">
            <v>0</v>
          </cell>
          <cell r="B3084" t="str">
            <v>Mezcladora monomando Geneve de superficie</v>
          </cell>
          <cell r="C3084">
            <v>1</v>
          </cell>
          <cell r="D3084" t="str">
            <v>UND</v>
          </cell>
          <cell r="E3084">
            <v>1545.13</v>
          </cell>
          <cell r="F3084">
            <v>278.1234</v>
          </cell>
          <cell r="G3084">
            <v>1545.13</v>
          </cell>
          <cell r="H3084">
            <v>278.12</v>
          </cell>
          <cell r="I3084">
            <v>0</v>
          </cell>
        </row>
        <row r="3085">
          <cell r="B3085" t="str">
            <v xml:space="preserve">Teflón </v>
          </cell>
          <cell r="C3085">
            <v>0.25</v>
          </cell>
          <cell r="D3085" t="str">
            <v>UND</v>
          </cell>
          <cell r="E3085">
            <v>18.64</v>
          </cell>
          <cell r="F3085">
            <v>3.3552</v>
          </cell>
          <cell r="G3085">
            <v>4.66</v>
          </cell>
          <cell r="H3085">
            <v>0.84</v>
          </cell>
        </row>
        <row r="3086">
          <cell r="B3086" t="str">
            <v>Salida Agua Potable 1/2" Poliestileno 18mm</v>
          </cell>
          <cell r="C3086">
            <v>2</v>
          </cell>
          <cell r="D3086" t="str">
            <v>UND</v>
          </cell>
          <cell r="E3086">
            <v>1638.14</v>
          </cell>
          <cell r="F3086">
            <v>294.86520000000002</v>
          </cell>
          <cell r="G3086">
            <v>3276.28</v>
          </cell>
          <cell r="H3086">
            <v>589.73</v>
          </cell>
          <cell r="I3086">
            <v>5777.75</v>
          </cell>
        </row>
        <row r="3087">
          <cell r="B3087" t="str">
            <v>Salida Sanitaria A.N. 2" Aérea</v>
          </cell>
          <cell r="C3087">
            <v>1</v>
          </cell>
          <cell r="D3087" t="str">
            <v>UND</v>
          </cell>
          <cell r="E3087">
            <v>1523.8</v>
          </cell>
          <cell r="F3087">
            <v>274.28399999999999</v>
          </cell>
          <cell r="G3087">
            <v>1523.8</v>
          </cell>
          <cell r="H3087">
            <v>274.27999999999997</v>
          </cell>
        </row>
        <row r="3088">
          <cell r="A3088">
            <v>0</v>
          </cell>
          <cell r="B3088" t="str">
            <v>Mano de obra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0</v>
          </cell>
          <cell r="B3089" t="str">
            <v>Mano de Obra Instalación mezcladora superf.</v>
          </cell>
          <cell r="C3089">
            <v>1</v>
          </cell>
          <cell r="D3089" t="str">
            <v>UND</v>
          </cell>
          <cell r="E3089">
            <v>927.52</v>
          </cell>
          <cell r="F3089">
            <v>0</v>
          </cell>
          <cell r="G3089">
            <v>927.52</v>
          </cell>
          <cell r="H3089">
            <v>0</v>
          </cell>
          <cell r="I3089">
            <v>0</v>
          </cell>
        </row>
        <row r="3090">
          <cell r="A3090">
            <v>0</v>
          </cell>
          <cell r="B3090" t="str">
            <v>Total/UND</v>
          </cell>
          <cell r="C3090">
            <v>1</v>
          </cell>
          <cell r="D3090">
            <v>0</v>
          </cell>
          <cell r="E3090">
            <v>0</v>
          </cell>
          <cell r="F3090">
            <v>0</v>
          </cell>
          <cell r="G3090">
            <v>7325.3900000000012</v>
          </cell>
          <cell r="H3090">
            <v>1151.6099999999999</v>
          </cell>
          <cell r="I3090">
            <v>8477.0000000000018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116.30000000000015</v>
          </cell>
          <cell r="B3092" t="str">
            <v>DUCHA CON MEZCLADORA EMPOTRADA + SALIDAS AGUA POTABLE Y DESAGUE</v>
          </cell>
          <cell r="C3092">
            <v>1</v>
          </cell>
          <cell r="D3092" t="str">
            <v>UND</v>
          </cell>
          <cell r="E3092">
            <v>0</v>
          </cell>
          <cell r="F3092">
            <v>0</v>
          </cell>
          <cell r="G3092">
            <v>9624.01</v>
          </cell>
          <cell r="H3092">
            <v>1446.1200000000001</v>
          </cell>
          <cell r="I3092">
            <v>11070.130000000001</v>
          </cell>
        </row>
        <row r="3093">
          <cell r="A3093">
            <v>0</v>
          </cell>
          <cell r="B3093" t="str">
            <v>Ducha Mezcladora empotrada + salidas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</row>
        <row r="3094">
          <cell r="A3094">
            <v>0</v>
          </cell>
          <cell r="B3094" t="str">
            <v>Volumen Análisis</v>
          </cell>
          <cell r="C3094">
            <v>1</v>
          </cell>
          <cell r="D3094" t="str">
            <v>UND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</row>
        <row r="3095">
          <cell r="A3095">
            <v>0</v>
          </cell>
          <cell r="B3095" t="str">
            <v>Materiales y Equipos</v>
          </cell>
          <cell r="C3095">
            <v>2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</row>
        <row r="3096">
          <cell r="B3096" t="str">
            <v>Coupling de 1/2" H.G.</v>
          </cell>
          <cell r="C3096">
            <v>3</v>
          </cell>
          <cell r="D3096" t="str">
            <v>UND</v>
          </cell>
          <cell r="E3096">
            <v>24</v>
          </cell>
          <cell r="F3096">
            <v>4.32</v>
          </cell>
          <cell r="G3096">
            <v>72</v>
          </cell>
          <cell r="H3096">
            <v>12.96</v>
          </cell>
        </row>
        <row r="3097">
          <cell r="B3097" t="str">
            <v>Niple 1/2" x 3" H.G.</v>
          </cell>
          <cell r="C3097">
            <v>1</v>
          </cell>
          <cell r="D3097" t="str">
            <v>UND</v>
          </cell>
          <cell r="E3097">
            <v>16.95</v>
          </cell>
          <cell r="F3097">
            <v>3.0509999999999997</v>
          </cell>
          <cell r="G3097">
            <v>16.95</v>
          </cell>
          <cell r="H3097">
            <v>3.05</v>
          </cell>
        </row>
        <row r="3098">
          <cell r="B3098" t="str">
            <v>Mezcladora Monomando Pfisters de empotrar</v>
          </cell>
          <cell r="C3098">
            <v>1</v>
          </cell>
          <cell r="D3098" t="str">
            <v>UND</v>
          </cell>
          <cell r="E3098">
            <v>3140.31</v>
          </cell>
          <cell r="F3098">
            <v>565.25580000000002</v>
          </cell>
          <cell r="G3098">
            <v>3140.31</v>
          </cell>
          <cell r="H3098">
            <v>565.26</v>
          </cell>
        </row>
        <row r="3099">
          <cell r="B3099" t="str">
            <v xml:space="preserve">Teflón </v>
          </cell>
          <cell r="C3099">
            <v>0.25</v>
          </cell>
          <cell r="D3099" t="str">
            <v>UND</v>
          </cell>
          <cell r="E3099">
            <v>18.64</v>
          </cell>
          <cell r="F3099">
            <v>3.3552</v>
          </cell>
          <cell r="G3099">
            <v>4.66</v>
          </cell>
          <cell r="H3099">
            <v>0.84</v>
          </cell>
        </row>
        <row r="3100">
          <cell r="B3100" t="str">
            <v>Salida Agua Potable 1/2" Poliestileno 18mm</v>
          </cell>
          <cell r="C3100">
            <v>2</v>
          </cell>
          <cell r="D3100" t="str">
            <v>UND</v>
          </cell>
          <cell r="E3100">
            <v>1638.14</v>
          </cell>
          <cell r="F3100">
            <v>294.86520000000002</v>
          </cell>
          <cell r="G3100">
            <v>3276.28</v>
          </cell>
          <cell r="H3100">
            <v>589.73</v>
          </cell>
        </row>
        <row r="3101">
          <cell r="B3101" t="str">
            <v>Salida Sanitaria A.N. 2" Aérea</v>
          </cell>
          <cell r="C3101">
            <v>1</v>
          </cell>
          <cell r="D3101" t="str">
            <v>UND</v>
          </cell>
          <cell r="E3101">
            <v>1523.8</v>
          </cell>
          <cell r="F3101">
            <v>274.28399999999999</v>
          </cell>
          <cell r="G3101">
            <v>1523.8</v>
          </cell>
          <cell r="H3101">
            <v>274.27999999999997</v>
          </cell>
        </row>
        <row r="3102">
          <cell r="A3102">
            <v>0</v>
          </cell>
          <cell r="B3102" t="str">
            <v>Mano de obra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</row>
        <row r="3103">
          <cell r="A3103">
            <v>0</v>
          </cell>
          <cell r="B3103" t="str">
            <v>Mano de Obra Instalación mezclad. empotrada</v>
          </cell>
          <cell r="C3103">
            <v>1</v>
          </cell>
          <cell r="D3103" t="str">
            <v>UND</v>
          </cell>
          <cell r="E3103">
            <v>1590.01</v>
          </cell>
          <cell r="F3103">
            <v>0</v>
          </cell>
          <cell r="G3103">
            <v>1590.01</v>
          </cell>
          <cell r="H3103">
            <v>0</v>
          </cell>
          <cell r="I3103">
            <v>0</v>
          </cell>
        </row>
        <row r="3104">
          <cell r="A3104">
            <v>0</v>
          </cell>
          <cell r="B3104" t="str">
            <v>Total/UND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9624.01</v>
          </cell>
          <cell r="H3104">
            <v>1446.1200000000001</v>
          </cell>
          <cell r="I3104">
            <v>11070.130000000001</v>
          </cell>
        </row>
        <row r="3105">
          <cell r="B3105" t="str">
            <v>Mano de Obra Instalación lavamanos</v>
          </cell>
          <cell r="C3105">
            <v>1</v>
          </cell>
          <cell r="D3105">
            <v>0</v>
          </cell>
          <cell r="E3105">
            <v>1857.2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>
            <v>116.31000000000016</v>
          </cell>
          <cell r="B3106" t="str">
            <v>BAÑERA DE ACRILICO CON FALDA + DUCHA CON MEZCLADORA SUPERFICIE + SALIDAS Y DESAGUE</v>
          </cell>
          <cell r="C3106">
            <v>1</v>
          </cell>
          <cell r="D3106" t="str">
            <v>UND</v>
          </cell>
          <cell r="E3106">
            <v>0</v>
          </cell>
          <cell r="F3106">
            <v>0</v>
          </cell>
          <cell r="G3106">
            <v>19889</v>
          </cell>
          <cell r="H3106">
            <v>3460.52</v>
          </cell>
          <cell r="I3106">
            <v>23349.52</v>
          </cell>
        </row>
        <row r="3107">
          <cell r="A3107">
            <v>0</v>
          </cell>
          <cell r="B3107" t="str">
            <v>Bañera acrílico con falda + mezcladora y salidas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</row>
        <row r="3108">
          <cell r="A3108">
            <v>0</v>
          </cell>
          <cell r="B3108" t="str">
            <v>Volumen Análisis</v>
          </cell>
          <cell r="C3108">
            <v>1</v>
          </cell>
          <cell r="D3108" t="str">
            <v>UND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</row>
        <row r="3109">
          <cell r="A3109">
            <v>0</v>
          </cell>
          <cell r="B3109" t="str">
            <v>Materiales y Equipos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</row>
        <row r="3110">
          <cell r="A3110">
            <v>0</v>
          </cell>
          <cell r="B3110" t="str">
            <v>Desague PVC para bañera Eastman</v>
          </cell>
          <cell r="C3110">
            <v>1</v>
          </cell>
          <cell r="D3110" t="str">
            <v>UND</v>
          </cell>
          <cell r="E3110">
            <v>381.36</v>
          </cell>
          <cell r="F3110">
            <v>68.644800000000004</v>
          </cell>
          <cell r="G3110">
            <v>381.36</v>
          </cell>
          <cell r="H3110">
            <v>68.64</v>
          </cell>
          <cell r="I3110">
            <v>0</v>
          </cell>
        </row>
        <row r="3111">
          <cell r="A3111">
            <v>0</v>
          </cell>
          <cell r="B3111" t="str">
            <v>Bañera en acrílico con falda</v>
          </cell>
          <cell r="C3111">
            <v>1</v>
          </cell>
          <cell r="D3111" t="str">
            <v>UND</v>
          </cell>
          <cell r="E3111">
            <v>8384.75</v>
          </cell>
          <cell r="F3111">
            <v>1509.2549999999999</v>
          </cell>
          <cell r="G3111">
            <v>8384.75</v>
          </cell>
          <cell r="H3111">
            <v>1509.26</v>
          </cell>
          <cell r="I3111">
            <v>0</v>
          </cell>
        </row>
        <row r="3112">
          <cell r="B3112" t="str">
            <v>Silicón de poliuretano</v>
          </cell>
          <cell r="C3112">
            <v>1</v>
          </cell>
          <cell r="D3112" t="str">
            <v>UND</v>
          </cell>
          <cell r="E3112">
            <v>328.81</v>
          </cell>
          <cell r="F3112">
            <v>59.1858</v>
          </cell>
          <cell r="G3112">
            <v>328.81</v>
          </cell>
          <cell r="H3112">
            <v>59.19</v>
          </cell>
        </row>
        <row r="3113">
          <cell r="B3113" t="str">
            <v>Mezcla 1:4 para acuñe de bañera</v>
          </cell>
          <cell r="C3113">
            <v>0.11</v>
          </cell>
          <cell r="D3113" t="str">
            <v>UND</v>
          </cell>
          <cell r="E3113">
            <v>4601.55</v>
          </cell>
          <cell r="F3113">
            <v>828.279</v>
          </cell>
          <cell r="G3113">
            <v>506.17</v>
          </cell>
          <cell r="H3113">
            <v>91.11</v>
          </cell>
        </row>
        <row r="3114">
          <cell r="B3114" t="str">
            <v>Ducha con mezcladora empotrada + salidas</v>
          </cell>
          <cell r="C3114">
            <v>1</v>
          </cell>
          <cell r="D3114" t="str">
            <v>UND</v>
          </cell>
          <cell r="E3114">
            <v>9624.01</v>
          </cell>
          <cell r="F3114">
            <v>1732.3217999999999</v>
          </cell>
          <cell r="G3114">
            <v>9624.01</v>
          </cell>
          <cell r="H3114">
            <v>1732.32</v>
          </cell>
        </row>
        <row r="3115">
          <cell r="A3115">
            <v>0</v>
          </cell>
          <cell r="B3115" t="str">
            <v>Mano de obra</v>
          </cell>
          <cell r="C3115">
            <v>2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0</v>
          </cell>
          <cell r="B3116" t="str">
            <v>Mano de Obra Instalación y acuñe bañera</v>
          </cell>
          <cell r="C3116">
            <v>1</v>
          </cell>
          <cell r="D3116" t="str">
            <v>UND</v>
          </cell>
          <cell r="E3116">
            <v>663.9</v>
          </cell>
          <cell r="F3116">
            <v>0</v>
          </cell>
          <cell r="G3116">
            <v>663.9</v>
          </cell>
          <cell r="H3116">
            <v>0</v>
          </cell>
          <cell r="I3116">
            <v>0</v>
          </cell>
        </row>
        <row r="3117">
          <cell r="B3117" t="str">
            <v>Total/UND</v>
          </cell>
          <cell r="C3117">
            <v>1</v>
          </cell>
          <cell r="D3117">
            <v>0</v>
          </cell>
          <cell r="E3117">
            <v>1070.3399999999999</v>
          </cell>
          <cell r="F3117">
            <v>192.66119999999998</v>
          </cell>
          <cell r="G3117">
            <v>19889</v>
          </cell>
          <cell r="H3117">
            <v>3460.52</v>
          </cell>
          <cell r="I3117">
            <v>23349.52</v>
          </cell>
        </row>
        <row r="3118">
          <cell r="B3118" t="str">
            <v>Boquilla para lavamanos autom. push button</v>
          </cell>
          <cell r="C3118">
            <v>1</v>
          </cell>
          <cell r="D3118">
            <v>0</v>
          </cell>
          <cell r="E3118">
            <v>592.37</v>
          </cell>
          <cell r="F3118">
            <v>106.6266</v>
          </cell>
          <cell r="G3118">
            <v>0</v>
          </cell>
          <cell r="H3118">
            <v>0</v>
          </cell>
        </row>
        <row r="3119">
          <cell r="A3119">
            <v>116.32000000000016</v>
          </cell>
          <cell r="B3119" t="str">
            <v>BAÑERA ACRILICO CON FALDA + DUCHA CON MEZCLADORA EMPOTRADA +SALIDAS Y DESAGUE</v>
          </cell>
          <cell r="C3119">
            <v>1</v>
          </cell>
          <cell r="D3119" t="str">
            <v>UND</v>
          </cell>
          <cell r="E3119">
            <v>0</v>
          </cell>
          <cell r="F3119">
            <v>0</v>
          </cell>
          <cell r="G3119">
            <v>17590.38</v>
          </cell>
          <cell r="H3119">
            <v>3046.77</v>
          </cell>
          <cell r="I3119">
            <v>20637.150000000001</v>
          </cell>
        </row>
        <row r="3120">
          <cell r="A3120">
            <v>0</v>
          </cell>
          <cell r="B3120" t="str">
            <v>Bañera acrílico con falda + mezcladora y salidas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</row>
        <row r="3121">
          <cell r="A3121">
            <v>0</v>
          </cell>
          <cell r="B3121" t="str">
            <v>Volumen Análisis</v>
          </cell>
          <cell r="C3121">
            <v>1</v>
          </cell>
          <cell r="D3121" t="str">
            <v>UND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0</v>
          </cell>
          <cell r="B3122" t="str">
            <v>Materiales y Equipos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0</v>
          </cell>
          <cell r="B3123" t="str">
            <v>Desague PVC para bañera Eastman</v>
          </cell>
          <cell r="C3123">
            <v>1</v>
          </cell>
          <cell r="D3123" t="str">
            <v>UND</v>
          </cell>
          <cell r="E3123">
            <v>381.36</v>
          </cell>
          <cell r="F3123">
            <v>68.644800000000004</v>
          </cell>
          <cell r="G3123">
            <v>381.36</v>
          </cell>
          <cell r="H3123">
            <v>68.64</v>
          </cell>
          <cell r="I3123">
            <v>0</v>
          </cell>
        </row>
        <row r="3124">
          <cell r="A3124">
            <v>0</v>
          </cell>
          <cell r="B3124" t="str">
            <v>Bañera en acrílico con falda</v>
          </cell>
          <cell r="C3124">
            <v>1</v>
          </cell>
          <cell r="D3124" t="str">
            <v>UND</v>
          </cell>
          <cell r="E3124">
            <v>8384.75</v>
          </cell>
          <cell r="F3124">
            <v>1509.2549999999999</v>
          </cell>
          <cell r="G3124">
            <v>8384.75</v>
          </cell>
          <cell r="H3124">
            <v>1509.26</v>
          </cell>
          <cell r="I3124">
            <v>0</v>
          </cell>
        </row>
        <row r="3125">
          <cell r="A3125">
            <v>0</v>
          </cell>
          <cell r="B3125" t="str">
            <v>Silicón de poliuretano</v>
          </cell>
          <cell r="C3125">
            <v>1</v>
          </cell>
          <cell r="D3125" t="str">
            <v>UND</v>
          </cell>
          <cell r="E3125">
            <v>328.81</v>
          </cell>
          <cell r="F3125">
            <v>59.1858</v>
          </cell>
          <cell r="G3125">
            <v>328.81</v>
          </cell>
          <cell r="H3125">
            <v>59.19</v>
          </cell>
          <cell r="I3125">
            <v>0</v>
          </cell>
        </row>
        <row r="3126">
          <cell r="B3126" t="str">
            <v>Mezcla 1:4 para acuñe de bañera</v>
          </cell>
          <cell r="C3126">
            <v>0.11</v>
          </cell>
          <cell r="D3126" t="str">
            <v>UND</v>
          </cell>
          <cell r="E3126">
            <v>4601.55</v>
          </cell>
          <cell r="F3126">
            <v>828.279</v>
          </cell>
          <cell r="G3126">
            <v>506.17</v>
          </cell>
          <cell r="H3126">
            <v>91.11</v>
          </cell>
          <cell r="I3126">
            <v>8759.1299999999992</v>
          </cell>
        </row>
        <row r="3127">
          <cell r="B3127" t="str">
            <v>Ducha con mezcladora superficie + salidas</v>
          </cell>
          <cell r="C3127">
            <v>1</v>
          </cell>
          <cell r="D3127" t="str">
            <v>UND</v>
          </cell>
          <cell r="E3127">
            <v>7325.3900000000012</v>
          </cell>
          <cell r="F3127">
            <v>1318.5702000000001</v>
          </cell>
          <cell r="G3127">
            <v>7325.39</v>
          </cell>
          <cell r="H3127">
            <v>1318.57</v>
          </cell>
        </row>
        <row r="3128">
          <cell r="A3128">
            <v>0</v>
          </cell>
          <cell r="B3128" t="str">
            <v>Mano de obra</v>
          </cell>
          <cell r="C3128">
            <v>1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</row>
        <row r="3129">
          <cell r="A3129">
            <v>0</v>
          </cell>
          <cell r="B3129" t="str">
            <v>Mano de Obra Instalación y acuñe bañera</v>
          </cell>
          <cell r="C3129">
            <v>1</v>
          </cell>
          <cell r="D3129" t="str">
            <v>UND</v>
          </cell>
          <cell r="E3129">
            <v>663.9</v>
          </cell>
          <cell r="F3129">
            <v>0</v>
          </cell>
          <cell r="G3129">
            <v>663.9</v>
          </cell>
          <cell r="H3129">
            <v>0</v>
          </cell>
          <cell r="I3129">
            <v>0</v>
          </cell>
        </row>
        <row r="3130">
          <cell r="A3130">
            <v>0</v>
          </cell>
          <cell r="B3130" t="str">
            <v>Total/UND</v>
          </cell>
          <cell r="C3130">
            <v>1</v>
          </cell>
          <cell r="D3130">
            <v>0</v>
          </cell>
          <cell r="E3130">
            <v>0</v>
          </cell>
          <cell r="F3130">
            <v>0</v>
          </cell>
          <cell r="G3130">
            <v>17590.38</v>
          </cell>
          <cell r="H3130">
            <v>3046.77</v>
          </cell>
          <cell r="I3130">
            <v>20637.150000000001</v>
          </cell>
        </row>
        <row r="3131">
          <cell r="A3131">
            <v>0</v>
          </cell>
          <cell r="B3131" t="str">
            <v>Materiales y Equipos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</row>
        <row r="3132">
          <cell r="A3132">
            <v>116.33000000000017</v>
          </cell>
          <cell r="B3132" t="str">
            <v>ORINAL PEQUEÑO + SALIDAS AP Y AN</v>
          </cell>
          <cell r="C3132">
            <v>1</v>
          </cell>
          <cell r="D3132" t="str">
            <v>UND</v>
          </cell>
          <cell r="E3132">
            <v>0</v>
          </cell>
          <cell r="F3132">
            <v>0</v>
          </cell>
          <cell r="G3132">
            <v>9254.18</v>
          </cell>
          <cell r="H3132">
            <v>1426.76</v>
          </cell>
          <cell r="I3132">
            <v>10680.94</v>
          </cell>
        </row>
        <row r="3133">
          <cell r="A3133">
            <v>0</v>
          </cell>
          <cell r="B3133" t="str">
            <v>Orinal pequeño + salidas AP y AN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0</v>
          </cell>
          <cell r="B3134" t="str">
            <v>Volumen Análisis</v>
          </cell>
          <cell r="C3134">
            <v>1</v>
          </cell>
          <cell r="D3134" t="str">
            <v>UND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0</v>
          </cell>
          <cell r="B3135" t="str">
            <v>Materiales y Equipos</v>
          </cell>
          <cell r="C3135">
            <v>2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0</v>
          </cell>
          <cell r="B3136" t="str">
            <v>Niple Cromado 1/2" x 3"</v>
          </cell>
          <cell r="C3136">
            <v>1</v>
          </cell>
          <cell r="D3136" t="str">
            <v>UND</v>
          </cell>
          <cell r="E3136">
            <v>41.53</v>
          </cell>
          <cell r="F3136">
            <v>7.4753999999999996</v>
          </cell>
          <cell r="G3136">
            <v>41.53</v>
          </cell>
          <cell r="H3136">
            <v>7.48</v>
          </cell>
          <cell r="I3136">
            <v>0</v>
          </cell>
        </row>
        <row r="3137">
          <cell r="B3137" t="str">
            <v>Cubrefalta cromado 1/2"</v>
          </cell>
          <cell r="C3137">
            <v>1</v>
          </cell>
          <cell r="D3137" t="str">
            <v>UND</v>
          </cell>
          <cell r="E3137">
            <v>16.100000000000001</v>
          </cell>
          <cell r="F3137">
            <v>2.8980000000000001</v>
          </cell>
          <cell r="G3137">
            <v>16.100000000000001</v>
          </cell>
          <cell r="H3137">
            <v>2.9</v>
          </cell>
        </row>
        <row r="3138">
          <cell r="A3138">
            <v>0</v>
          </cell>
          <cell r="B3138" t="str">
            <v>Llave Angular 1/2" a 3/8"</v>
          </cell>
          <cell r="C3138">
            <v>1</v>
          </cell>
          <cell r="D3138" t="str">
            <v>UND</v>
          </cell>
          <cell r="E3138">
            <v>145.76</v>
          </cell>
          <cell r="F3138">
            <v>26.236799999999999</v>
          </cell>
          <cell r="G3138">
            <v>145.76</v>
          </cell>
          <cell r="H3138">
            <v>26.24</v>
          </cell>
          <cell r="I3138">
            <v>0</v>
          </cell>
        </row>
        <row r="3139">
          <cell r="B3139" t="str">
            <v>Manguera flexible orinal inox. 3/8" Eastman</v>
          </cell>
          <cell r="C3139">
            <v>1</v>
          </cell>
          <cell r="D3139" t="str">
            <v>UND</v>
          </cell>
          <cell r="E3139">
            <v>194.92</v>
          </cell>
          <cell r="F3139">
            <v>35.085599999999999</v>
          </cell>
          <cell r="G3139">
            <v>194.92</v>
          </cell>
          <cell r="H3139">
            <v>35.090000000000003</v>
          </cell>
        </row>
        <row r="3140">
          <cell r="B3140" t="str">
            <v>Orinal pequeño color blanco</v>
          </cell>
          <cell r="C3140">
            <v>1</v>
          </cell>
          <cell r="D3140" t="str">
            <v>UND</v>
          </cell>
          <cell r="E3140">
            <v>2283.9</v>
          </cell>
          <cell r="F3140">
            <v>411.10199999999998</v>
          </cell>
          <cell r="G3140">
            <v>2283.9</v>
          </cell>
          <cell r="H3140">
            <v>411.1</v>
          </cell>
        </row>
        <row r="3141">
          <cell r="B3141" t="str">
            <v>Llave cromada para orinal</v>
          </cell>
          <cell r="C3141">
            <v>1</v>
          </cell>
          <cell r="D3141" t="str">
            <v>UND</v>
          </cell>
          <cell r="E3141">
            <v>273.73</v>
          </cell>
          <cell r="F3141">
            <v>49.2714</v>
          </cell>
          <cell r="G3141">
            <v>273.73</v>
          </cell>
          <cell r="H3141">
            <v>49.27</v>
          </cell>
        </row>
        <row r="3142">
          <cell r="A3142" t="str">
            <v>CE002</v>
          </cell>
          <cell r="B3142" t="str">
            <v>Sifón 1-1/4" PVC</v>
          </cell>
          <cell r="C3142">
            <v>1</v>
          </cell>
          <cell r="D3142" t="str">
            <v>UND</v>
          </cell>
          <cell r="E3142">
            <v>101.25</v>
          </cell>
          <cell r="F3142">
            <v>18.224999999999998</v>
          </cell>
          <cell r="G3142">
            <v>101.25</v>
          </cell>
          <cell r="H3142">
            <v>18.23</v>
          </cell>
        </row>
        <row r="3143">
          <cell r="B3143" t="str">
            <v>Reducción 2" a 1-1/4" PVC drenaje</v>
          </cell>
          <cell r="C3143">
            <v>1</v>
          </cell>
          <cell r="D3143" t="str">
            <v>UND</v>
          </cell>
          <cell r="E3143">
            <v>25</v>
          </cell>
          <cell r="F3143">
            <v>4.5</v>
          </cell>
          <cell r="G3143">
            <v>25</v>
          </cell>
          <cell r="H3143">
            <v>4.5</v>
          </cell>
        </row>
        <row r="3144">
          <cell r="A3144" t="str">
            <v>CE002</v>
          </cell>
          <cell r="B3144" t="str">
            <v>Cemento blanco</v>
          </cell>
          <cell r="C3144">
            <v>0.05</v>
          </cell>
          <cell r="D3144" t="str">
            <v>FDA</v>
          </cell>
          <cell r="E3144">
            <v>788.98305084745766</v>
          </cell>
          <cell r="F3144">
            <v>142.01694915254237</v>
          </cell>
          <cell r="G3144">
            <v>39.450000000000003</v>
          </cell>
          <cell r="H3144">
            <v>7.1</v>
          </cell>
          <cell r="I3144">
            <v>0</v>
          </cell>
        </row>
        <row r="3145">
          <cell r="B3145" t="str">
            <v xml:space="preserve">Teflón </v>
          </cell>
          <cell r="C3145">
            <v>0.25</v>
          </cell>
          <cell r="D3145" t="str">
            <v>UND</v>
          </cell>
          <cell r="E3145">
            <v>18.64</v>
          </cell>
          <cell r="F3145">
            <v>3.3552</v>
          </cell>
          <cell r="G3145">
            <v>4.66</v>
          </cell>
          <cell r="H3145">
            <v>0.84</v>
          </cell>
        </row>
        <row r="3146">
          <cell r="B3146" t="str">
            <v>Salida Agua Potable 1/2" Poliestileno 18mm</v>
          </cell>
          <cell r="C3146">
            <v>2</v>
          </cell>
          <cell r="D3146" t="str">
            <v>UND</v>
          </cell>
          <cell r="E3146">
            <v>1638.14</v>
          </cell>
          <cell r="F3146">
            <v>294.86520000000002</v>
          </cell>
          <cell r="G3146">
            <v>3276.28</v>
          </cell>
          <cell r="H3146">
            <v>589.73</v>
          </cell>
          <cell r="I3146">
            <v>19083.97</v>
          </cell>
        </row>
        <row r="3147">
          <cell r="B3147" t="str">
            <v>Salida Sanitaria A.N. 2" Aérea</v>
          </cell>
          <cell r="C3147">
            <v>1</v>
          </cell>
          <cell r="D3147" t="str">
            <v>UND</v>
          </cell>
          <cell r="E3147">
            <v>1523.8</v>
          </cell>
          <cell r="F3147">
            <v>274.28399999999999</v>
          </cell>
          <cell r="G3147">
            <v>1523.8</v>
          </cell>
          <cell r="H3147">
            <v>274.27999999999997</v>
          </cell>
        </row>
        <row r="3148">
          <cell r="A3148">
            <v>0</v>
          </cell>
          <cell r="B3148" t="str">
            <v>Mano de obra</v>
          </cell>
          <cell r="C3148">
            <v>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</row>
        <row r="3149">
          <cell r="A3149">
            <v>0</v>
          </cell>
          <cell r="B3149" t="str">
            <v>Mano de Obra Instalación orinal</v>
          </cell>
          <cell r="C3149">
            <v>1</v>
          </cell>
          <cell r="D3149" t="str">
            <v>UND</v>
          </cell>
          <cell r="E3149">
            <v>1327.8</v>
          </cell>
          <cell r="F3149">
            <v>0</v>
          </cell>
          <cell r="G3149">
            <v>1327.8</v>
          </cell>
          <cell r="H3149">
            <v>0</v>
          </cell>
          <cell r="I3149">
            <v>0</v>
          </cell>
        </row>
        <row r="3150">
          <cell r="A3150">
            <v>0</v>
          </cell>
          <cell r="B3150" t="str">
            <v>Total/UND</v>
          </cell>
          <cell r="C3150">
            <v>1</v>
          </cell>
          <cell r="D3150">
            <v>0</v>
          </cell>
          <cell r="E3150">
            <v>0</v>
          </cell>
          <cell r="F3150">
            <v>0</v>
          </cell>
          <cell r="G3150">
            <v>9254.18</v>
          </cell>
          <cell r="H3150">
            <v>1426.76</v>
          </cell>
          <cell r="I3150">
            <v>10680.94</v>
          </cell>
        </row>
        <row r="3151">
          <cell r="A3151">
            <v>0</v>
          </cell>
          <cell r="B3151" t="str">
            <v>Materiales y Equipos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</row>
        <row r="3152">
          <cell r="A3152">
            <v>116.34000000000017</v>
          </cell>
          <cell r="B3152" t="str">
            <v xml:space="preserve">ORINAL PEQUEÑO SIN SALIDAS </v>
          </cell>
          <cell r="C3152">
            <v>1</v>
          </cell>
          <cell r="D3152" t="str">
            <v>UND</v>
          </cell>
          <cell r="E3152">
            <v>0</v>
          </cell>
          <cell r="F3152">
            <v>0</v>
          </cell>
          <cell r="G3152">
            <v>4454.0999999999995</v>
          </cell>
          <cell r="H3152">
            <v>562.75000000000011</v>
          </cell>
          <cell r="I3152">
            <v>5016.8499999999995</v>
          </cell>
        </row>
        <row r="3153">
          <cell r="A3153">
            <v>0</v>
          </cell>
          <cell r="B3153" t="str">
            <v>Orinal pequeño sin salidas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0</v>
          </cell>
          <cell r="B3154" t="str">
            <v>Volumen Análisis</v>
          </cell>
          <cell r="C3154">
            <v>1</v>
          </cell>
          <cell r="D3154" t="str">
            <v>UND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</row>
        <row r="3155">
          <cell r="A3155">
            <v>0</v>
          </cell>
          <cell r="B3155" t="str">
            <v>Materiales y Equipos</v>
          </cell>
          <cell r="C3155">
            <v>0.05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B3156" t="str">
            <v>Niple Cromado 1/2" x 3"</v>
          </cell>
          <cell r="C3156">
            <v>1</v>
          </cell>
          <cell r="D3156" t="str">
            <v>UND</v>
          </cell>
          <cell r="E3156">
            <v>41.53</v>
          </cell>
          <cell r="F3156">
            <v>7.4753999999999996</v>
          </cell>
          <cell r="G3156">
            <v>41.53</v>
          </cell>
          <cell r="H3156">
            <v>7.48</v>
          </cell>
        </row>
        <row r="3157">
          <cell r="A3157">
            <v>0</v>
          </cell>
          <cell r="B3157" t="str">
            <v>Cubrefalta cromado 1/2"</v>
          </cell>
          <cell r="C3157">
            <v>1</v>
          </cell>
          <cell r="D3157" t="str">
            <v>UND</v>
          </cell>
          <cell r="E3157">
            <v>16.100000000000001</v>
          </cell>
          <cell r="F3157">
            <v>2.8980000000000001</v>
          </cell>
          <cell r="G3157">
            <v>16.100000000000001</v>
          </cell>
          <cell r="H3157">
            <v>2.9</v>
          </cell>
          <cell r="I3157">
            <v>0</v>
          </cell>
        </row>
        <row r="3158">
          <cell r="B3158" t="str">
            <v>Llave Angular 1/2" a 3/8"</v>
          </cell>
          <cell r="C3158">
            <v>1</v>
          </cell>
          <cell r="D3158" t="str">
            <v>UND</v>
          </cell>
          <cell r="E3158">
            <v>145.76</v>
          </cell>
          <cell r="F3158">
            <v>26.236799999999999</v>
          </cell>
          <cell r="G3158">
            <v>145.76</v>
          </cell>
          <cell r="H3158">
            <v>26.24</v>
          </cell>
        </row>
        <row r="3159">
          <cell r="B3159" t="str">
            <v>Manguera flexible orinal inox. 3/8" Eastman</v>
          </cell>
          <cell r="C3159">
            <v>1</v>
          </cell>
          <cell r="D3159" t="str">
            <v>UND</v>
          </cell>
          <cell r="E3159">
            <v>194.92</v>
          </cell>
          <cell r="F3159">
            <v>35.085599999999999</v>
          </cell>
          <cell r="G3159">
            <v>194.92</v>
          </cell>
          <cell r="H3159">
            <v>35.090000000000003</v>
          </cell>
          <cell r="I3159">
            <v>3721.7899999999995</v>
          </cell>
        </row>
        <row r="3160">
          <cell r="B3160" t="str">
            <v>Orinal pequeño color blanco</v>
          </cell>
          <cell r="C3160">
            <v>1</v>
          </cell>
          <cell r="D3160" t="str">
            <v>UND</v>
          </cell>
          <cell r="E3160">
            <v>2283.9</v>
          </cell>
          <cell r="F3160">
            <v>411.10199999999998</v>
          </cell>
          <cell r="G3160">
            <v>2283.9</v>
          </cell>
          <cell r="H3160">
            <v>411.1</v>
          </cell>
        </row>
        <row r="3161">
          <cell r="A3161">
            <v>116.1900000000001</v>
          </cell>
          <cell r="B3161" t="str">
            <v>Llave cromada para orinal</v>
          </cell>
          <cell r="C3161">
            <v>1</v>
          </cell>
          <cell r="D3161" t="str">
            <v>UND</v>
          </cell>
          <cell r="E3161">
            <v>273.73</v>
          </cell>
          <cell r="F3161">
            <v>49.2714</v>
          </cell>
          <cell r="G3161">
            <v>273.73</v>
          </cell>
          <cell r="H3161">
            <v>49.27</v>
          </cell>
          <cell r="I3161">
            <v>3379.79</v>
          </cell>
        </row>
        <row r="3162">
          <cell r="A3162">
            <v>0</v>
          </cell>
          <cell r="B3162" t="str">
            <v>Sifón 1-1/4" PVC</v>
          </cell>
          <cell r="C3162">
            <v>1</v>
          </cell>
          <cell r="D3162" t="str">
            <v>UND</v>
          </cell>
          <cell r="E3162">
            <v>101.25</v>
          </cell>
          <cell r="F3162">
            <v>18.224999999999998</v>
          </cell>
          <cell r="G3162">
            <v>101.25</v>
          </cell>
          <cell r="H3162">
            <v>18.23</v>
          </cell>
          <cell r="I3162">
            <v>0</v>
          </cell>
        </row>
        <row r="3163">
          <cell r="A3163">
            <v>0</v>
          </cell>
          <cell r="B3163" t="str">
            <v>Reducción 2" a 1-1/4" PVC drenaje</v>
          </cell>
          <cell r="C3163">
            <v>1</v>
          </cell>
          <cell r="D3163" t="str">
            <v>UND</v>
          </cell>
          <cell r="E3163">
            <v>25</v>
          </cell>
          <cell r="F3163">
            <v>4.5</v>
          </cell>
          <cell r="G3163">
            <v>25</v>
          </cell>
          <cell r="H3163">
            <v>4.5</v>
          </cell>
          <cell r="I3163">
            <v>0</v>
          </cell>
        </row>
        <row r="3164">
          <cell r="A3164" t="str">
            <v>CE002</v>
          </cell>
          <cell r="B3164" t="str">
            <v>Cemento blanco</v>
          </cell>
          <cell r="C3164">
            <v>0.05</v>
          </cell>
          <cell r="D3164" t="str">
            <v>FDA</v>
          </cell>
          <cell r="E3164">
            <v>788.98305084745766</v>
          </cell>
          <cell r="F3164">
            <v>142.01694915254237</v>
          </cell>
          <cell r="G3164">
            <v>39.450000000000003</v>
          </cell>
          <cell r="H3164">
            <v>7.1</v>
          </cell>
          <cell r="I3164">
            <v>0</v>
          </cell>
        </row>
        <row r="3165">
          <cell r="B3165" t="str">
            <v xml:space="preserve">Teflón </v>
          </cell>
          <cell r="C3165">
            <v>0.25</v>
          </cell>
          <cell r="D3165" t="str">
            <v>UND</v>
          </cell>
          <cell r="E3165">
            <v>18.64</v>
          </cell>
          <cell r="F3165">
            <v>3.3552</v>
          </cell>
          <cell r="G3165">
            <v>4.66</v>
          </cell>
          <cell r="H3165">
            <v>0.84</v>
          </cell>
        </row>
        <row r="3166">
          <cell r="A3166">
            <v>0</v>
          </cell>
          <cell r="B3166" t="str">
            <v>Mano de obra</v>
          </cell>
          <cell r="C3166">
            <v>1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B3167" t="str">
            <v>Mano de Obra Instalación orinal</v>
          </cell>
          <cell r="C3167">
            <v>1</v>
          </cell>
          <cell r="D3167" t="str">
            <v>UND</v>
          </cell>
          <cell r="E3167">
            <v>1327.8</v>
          </cell>
          <cell r="F3167">
            <v>0</v>
          </cell>
          <cell r="G3167">
            <v>1327.8</v>
          </cell>
          <cell r="H3167">
            <v>0</v>
          </cell>
        </row>
        <row r="3168">
          <cell r="A3168" t="str">
            <v>CE002</v>
          </cell>
          <cell r="B3168" t="str">
            <v>Total/UND</v>
          </cell>
          <cell r="C3168">
            <v>0.05</v>
          </cell>
          <cell r="D3168">
            <v>0</v>
          </cell>
          <cell r="E3168">
            <v>788.98305084745766</v>
          </cell>
          <cell r="F3168">
            <v>142.01694915254237</v>
          </cell>
          <cell r="G3168">
            <v>4454.0999999999995</v>
          </cell>
          <cell r="H3168">
            <v>562.75000000000011</v>
          </cell>
          <cell r="I3168">
            <v>5016.8499999999995</v>
          </cell>
        </row>
        <row r="3169">
          <cell r="B3169" t="str">
            <v>Salida Sanitaria A.N. 2" Aérea</v>
          </cell>
          <cell r="C3169">
            <v>1</v>
          </cell>
          <cell r="D3169">
            <v>0</v>
          </cell>
          <cell r="E3169">
            <v>1523.8</v>
          </cell>
          <cell r="F3169">
            <v>274.28399999999999</v>
          </cell>
          <cell r="G3169">
            <v>0</v>
          </cell>
          <cell r="H3169">
            <v>0</v>
          </cell>
        </row>
        <row r="3170">
          <cell r="A3170">
            <v>116.35000000000018</v>
          </cell>
          <cell r="B3170" t="str">
            <v>CAMARA DE INSPECCION 0.70x0.70x0.70 CALICHE</v>
          </cell>
          <cell r="C3170">
            <v>1</v>
          </cell>
          <cell r="D3170" t="str">
            <v>UND</v>
          </cell>
          <cell r="E3170">
            <v>0</v>
          </cell>
          <cell r="F3170">
            <v>0</v>
          </cell>
          <cell r="G3170">
            <v>4719.66</v>
          </cell>
          <cell r="H3170">
            <v>376.03000000000003</v>
          </cell>
          <cell r="I3170">
            <v>5095.6899999999996</v>
          </cell>
        </row>
        <row r="3171">
          <cell r="A3171">
            <v>0</v>
          </cell>
          <cell r="B3171" t="str">
            <v>Volumen Análisis</v>
          </cell>
          <cell r="C3171">
            <v>1</v>
          </cell>
          <cell r="D3171" t="str">
            <v>UND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0</v>
          </cell>
          <cell r="B3172" t="str">
            <v>Materiales y Equipos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B3173" t="str">
            <v>Carga y bote de material a mano</v>
          </cell>
          <cell r="C3173">
            <v>1.22</v>
          </cell>
          <cell r="D3173" t="str">
            <v>M3E</v>
          </cell>
          <cell r="E3173">
            <v>577.31958762886597</v>
          </cell>
          <cell r="F3173">
            <v>0</v>
          </cell>
          <cell r="G3173">
            <v>704.33</v>
          </cell>
          <cell r="H3173">
            <v>0</v>
          </cell>
        </row>
        <row r="3174">
          <cell r="A3174">
            <v>102.01</v>
          </cell>
          <cell r="B3174" t="str">
            <v>Hormigón 1:3:5 ligado a mano en piso y losa</v>
          </cell>
          <cell r="C3174">
            <v>0.22</v>
          </cell>
          <cell r="D3174" t="str">
            <v>M3</v>
          </cell>
          <cell r="E3174">
            <v>4702.32</v>
          </cell>
          <cell r="F3174">
            <v>700.87</v>
          </cell>
          <cell r="G3174">
            <v>1034.51</v>
          </cell>
          <cell r="H3174">
            <v>154.19</v>
          </cell>
          <cell r="I3174">
            <v>11220.92</v>
          </cell>
        </row>
        <row r="3175">
          <cell r="A3175">
            <v>0</v>
          </cell>
          <cell r="B3175" t="str">
            <v>Bloques de 6" (solo suministro)</v>
          </cell>
          <cell r="C3175">
            <v>8</v>
          </cell>
          <cell r="D3175" t="str">
            <v>UND</v>
          </cell>
          <cell r="E3175">
            <v>29.66</v>
          </cell>
          <cell r="F3175">
            <v>5.3388</v>
          </cell>
          <cell r="G3175">
            <v>237.28</v>
          </cell>
          <cell r="H3175">
            <v>42.71</v>
          </cell>
          <cell r="I3175">
            <v>0</v>
          </cell>
        </row>
        <row r="3176">
          <cell r="A3176">
            <v>0</v>
          </cell>
          <cell r="B3176" t="str">
            <v>Acero corrugado 3/8"</v>
          </cell>
          <cell r="C3176">
            <v>0.15</v>
          </cell>
          <cell r="D3176" t="str">
            <v>QQ</v>
          </cell>
          <cell r="E3176">
            <v>2245.7600000000002</v>
          </cell>
          <cell r="F3176">
            <v>404.23680000000002</v>
          </cell>
          <cell r="G3176">
            <v>336.86</v>
          </cell>
          <cell r="H3176">
            <v>60.64</v>
          </cell>
          <cell r="I3176">
            <v>0</v>
          </cell>
        </row>
        <row r="3177">
          <cell r="A3177">
            <v>112.01</v>
          </cell>
          <cell r="B3177" t="str">
            <v>Mortero 1:3 para pañete pulido</v>
          </cell>
          <cell r="C3177">
            <v>0.13</v>
          </cell>
          <cell r="D3177" t="str">
            <v>M3</v>
          </cell>
          <cell r="E3177">
            <v>5393.06</v>
          </cell>
          <cell r="F3177">
            <v>911.44</v>
          </cell>
          <cell r="G3177">
            <v>701.1</v>
          </cell>
          <cell r="H3177">
            <v>118.49</v>
          </cell>
          <cell r="I3177">
            <v>0</v>
          </cell>
        </row>
        <row r="3178">
          <cell r="A3178">
            <v>0</v>
          </cell>
          <cell r="B3178" t="str">
            <v>Mano de obra</v>
          </cell>
          <cell r="C3178">
            <v>1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0</v>
          </cell>
          <cell r="B3179" t="str">
            <v>Excavación a mano</v>
          </cell>
          <cell r="C3179">
            <v>0.9</v>
          </cell>
          <cell r="D3179" t="str">
            <v>M3N</v>
          </cell>
          <cell r="E3179">
            <v>572.64</v>
          </cell>
          <cell r="F3179">
            <v>0</v>
          </cell>
          <cell r="G3179">
            <v>515.38</v>
          </cell>
          <cell r="H3179">
            <v>0</v>
          </cell>
          <cell r="I3179">
            <v>0</v>
          </cell>
        </row>
        <row r="3180">
          <cell r="B3180" t="str">
            <v xml:space="preserve">Mano de Obra cámara de inspección </v>
          </cell>
          <cell r="C3180">
            <v>1</v>
          </cell>
          <cell r="D3180" t="str">
            <v>UND</v>
          </cell>
          <cell r="E3180">
            <v>1190.2</v>
          </cell>
          <cell r="F3180">
            <v>0</v>
          </cell>
          <cell r="G3180">
            <v>1190.2</v>
          </cell>
          <cell r="H3180">
            <v>0</v>
          </cell>
        </row>
        <row r="3181">
          <cell r="A3181">
            <v>0</v>
          </cell>
          <cell r="B3181" t="str">
            <v>Total/UND</v>
          </cell>
          <cell r="C3181">
            <v>1</v>
          </cell>
          <cell r="D3181">
            <v>0</v>
          </cell>
          <cell r="E3181">
            <v>1398.31</v>
          </cell>
          <cell r="F3181">
            <v>251.69579999999999</v>
          </cell>
          <cell r="G3181">
            <v>4719.66</v>
          </cell>
          <cell r="H3181">
            <v>376.03000000000003</v>
          </cell>
          <cell r="I3181">
            <v>5095.6899999999996</v>
          </cell>
        </row>
        <row r="3182">
          <cell r="B3182" t="str">
            <v>Boquilla para lavadero cromo</v>
          </cell>
          <cell r="C3182">
            <v>1</v>
          </cell>
          <cell r="D3182">
            <v>0</v>
          </cell>
          <cell r="E3182">
            <v>244.07</v>
          </cell>
          <cell r="F3182">
            <v>43.932599999999994</v>
          </cell>
          <cell r="G3182">
            <v>0</v>
          </cell>
          <cell r="H3182">
            <v>0</v>
          </cell>
        </row>
        <row r="3183">
          <cell r="A3183">
            <v>116.36000000000018</v>
          </cell>
          <cell r="B3183" t="str">
            <v>CAMARA DE INSPECCION 0.70x0.70x0.70 ROCA</v>
          </cell>
          <cell r="C3183">
            <v>1</v>
          </cell>
          <cell r="D3183" t="str">
            <v>UND</v>
          </cell>
          <cell r="E3183">
            <v>0</v>
          </cell>
          <cell r="F3183">
            <v>0</v>
          </cell>
          <cell r="G3183">
            <v>6563.0499999999993</v>
          </cell>
          <cell r="H3183">
            <v>800.61</v>
          </cell>
          <cell r="I3183">
            <v>7363.6599999999989</v>
          </cell>
        </row>
        <row r="3184">
          <cell r="A3184">
            <v>0</v>
          </cell>
          <cell r="B3184" t="str">
            <v>Volumen Análisis</v>
          </cell>
          <cell r="C3184">
            <v>1</v>
          </cell>
          <cell r="D3184" t="str">
            <v>UND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</row>
        <row r="3185">
          <cell r="A3185">
            <v>0</v>
          </cell>
          <cell r="B3185" t="str">
            <v>Materiales y Equipos</v>
          </cell>
          <cell r="C3185">
            <v>0.05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B3186" t="str">
            <v>Excavación roca a compresor</v>
          </cell>
          <cell r="C3186">
            <v>0.9</v>
          </cell>
          <cell r="D3186" t="str">
            <v>M3N</v>
          </cell>
          <cell r="E3186">
            <v>2620.8599999999997</v>
          </cell>
          <cell r="F3186">
            <v>471.75479999999993</v>
          </cell>
          <cell r="G3186">
            <v>2358.77</v>
          </cell>
          <cell r="H3186">
            <v>424.58</v>
          </cell>
        </row>
        <row r="3187">
          <cell r="B3187" t="str">
            <v>Carga y bote de material a mano</v>
          </cell>
          <cell r="C3187">
            <v>1.22</v>
          </cell>
          <cell r="D3187" t="str">
            <v>M3E</v>
          </cell>
          <cell r="E3187">
            <v>577.31958762886597</v>
          </cell>
          <cell r="F3187">
            <v>0</v>
          </cell>
          <cell r="G3187">
            <v>704.33</v>
          </cell>
          <cell r="H3187">
            <v>0</v>
          </cell>
        </row>
        <row r="3188">
          <cell r="A3188">
            <v>102.01</v>
          </cell>
          <cell r="B3188" t="str">
            <v>Hormigón 1:3:5 ligado a mano en piso y losa</v>
          </cell>
          <cell r="C3188">
            <v>0.22</v>
          </cell>
          <cell r="D3188" t="str">
            <v>M3</v>
          </cell>
          <cell r="E3188">
            <v>4702.32</v>
          </cell>
          <cell r="F3188">
            <v>700.87</v>
          </cell>
          <cell r="G3188">
            <v>1034.51</v>
          </cell>
          <cell r="H3188">
            <v>154.19</v>
          </cell>
        </row>
        <row r="3189">
          <cell r="A3189">
            <v>0</v>
          </cell>
          <cell r="B3189" t="str">
            <v>Bloques de 6" (solo suministro)</v>
          </cell>
          <cell r="C3189">
            <v>8</v>
          </cell>
          <cell r="D3189" t="str">
            <v>UND</v>
          </cell>
          <cell r="E3189">
            <v>29.66</v>
          </cell>
          <cell r="F3189">
            <v>5.3388</v>
          </cell>
          <cell r="G3189">
            <v>237.28</v>
          </cell>
          <cell r="H3189">
            <v>42.71</v>
          </cell>
          <cell r="I3189">
            <v>0</v>
          </cell>
        </row>
        <row r="3190">
          <cell r="A3190">
            <v>0</v>
          </cell>
          <cell r="B3190" t="str">
            <v>Acero corrugado 3/8"</v>
          </cell>
          <cell r="C3190">
            <v>0.15</v>
          </cell>
          <cell r="D3190" t="str">
            <v>QQ</v>
          </cell>
          <cell r="E3190">
            <v>2245.7600000000002</v>
          </cell>
          <cell r="F3190">
            <v>404.23680000000002</v>
          </cell>
          <cell r="G3190">
            <v>336.86</v>
          </cell>
          <cell r="H3190">
            <v>60.64</v>
          </cell>
          <cell r="I3190">
            <v>0</v>
          </cell>
        </row>
        <row r="3191">
          <cell r="A3191">
            <v>112.01</v>
          </cell>
          <cell r="B3191" t="str">
            <v>Mortero 1:3 para pañete pulido</v>
          </cell>
          <cell r="C3191">
            <v>0.13</v>
          </cell>
          <cell r="D3191" t="str">
            <v>M3</v>
          </cell>
          <cell r="E3191">
            <v>5393.06</v>
          </cell>
          <cell r="F3191">
            <v>911.44</v>
          </cell>
          <cell r="G3191">
            <v>701.1</v>
          </cell>
          <cell r="H3191">
            <v>118.49</v>
          </cell>
          <cell r="I3191">
            <v>11220.92</v>
          </cell>
        </row>
        <row r="3192">
          <cell r="A3192">
            <v>0</v>
          </cell>
          <cell r="B3192" t="str">
            <v>Mano de obra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</row>
        <row r="3193">
          <cell r="A3193">
            <v>116.21000000000011</v>
          </cell>
          <cell r="B3193" t="str">
            <v xml:space="preserve">Mano de Obra cámara de inspección </v>
          </cell>
          <cell r="C3193">
            <v>1</v>
          </cell>
          <cell r="D3193" t="str">
            <v>UND</v>
          </cell>
          <cell r="E3193">
            <v>1190.2</v>
          </cell>
          <cell r="F3193">
            <v>0</v>
          </cell>
          <cell r="G3193">
            <v>1190.2</v>
          </cell>
          <cell r="H3193">
            <v>0</v>
          </cell>
          <cell r="I3193">
            <v>13606.4</v>
          </cell>
        </row>
        <row r="3194">
          <cell r="A3194">
            <v>0</v>
          </cell>
          <cell r="B3194" t="str">
            <v>Total/UND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6563.0499999999993</v>
          </cell>
          <cell r="H3194">
            <v>800.61</v>
          </cell>
          <cell r="I3194">
            <v>7363.6599999999989</v>
          </cell>
        </row>
        <row r="3195">
          <cell r="A3195">
            <v>0</v>
          </cell>
          <cell r="B3195" t="str">
            <v>Volumen Análisis</v>
          </cell>
          <cell r="C3195">
            <v>1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</row>
        <row r="3196">
          <cell r="A3196">
            <v>116.37000000000019</v>
          </cell>
          <cell r="B3196" t="str">
            <v>TRAMPA DE GRASA 1.00x1.00x1.00 CALICHE</v>
          </cell>
          <cell r="C3196">
            <v>1</v>
          </cell>
          <cell r="D3196" t="str">
            <v>UND</v>
          </cell>
          <cell r="E3196">
            <v>0</v>
          </cell>
          <cell r="F3196">
            <v>0</v>
          </cell>
          <cell r="G3196">
            <v>6220.7900000000009</v>
          </cell>
          <cell r="H3196">
            <v>619.91</v>
          </cell>
          <cell r="I3196">
            <v>6840.7000000000007</v>
          </cell>
        </row>
        <row r="3197">
          <cell r="A3197">
            <v>0</v>
          </cell>
          <cell r="B3197" t="str">
            <v>Trampa de grasa 1.00x1.00x1.00m Calcihe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</row>
        <row r="3198">
          <cell r="A3198">
            <v>0</v>
          </cell>
          <cell r="B3198" t="str">
            <v>Volumen Análisis</v>
          </cell>
          <cell r="C3198">
            <v>1</v>
          </cell>
          <cell r="D3198" t="str">
            <v>UND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0</v>
          </cell>
          <cell r="B3199" t="str">
            <v>Materiales y Equipos</v>
          </cell>
          <cell r="C3199">
            <v>2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101.16000000000008</v>
          </cell>
          <cell r="B3200" t="str">
            <v>Carga y bote de material a mano</v>
          </cell>
          <cell r="C3200">
            <v>0</v>
          </cell>
          <cell r="D3200" t="str">
            <v>M3E</v>
          </cell>
          <cell r="E3200">
            <v>366.55876288659795</v>
          </cell>
          <cell r="F3200">
            <v>0.49072164948453612</v>
          </cell>
          <cell r="G3200">
            <v>0</v>
          </cell>
          <cell r="H3200">
            <v>0</v>
          </cell>
        </row>
        <row r="3201">
          <cell r="A3201">
            <v>102.01</v>
          </cell>
          <cell r="B3201" t="str">
            <v>Hormigón 1:3:5 ligado a mano en piso y losa</v>
          </cell>
          <cell r="C3201">
            <v>0.37400000000000005</v>
          </cell>
          <cell r="D3201" t="str">
            <v>M3</v>
          </cell>
          <cell r="E3201">
            <v>4702.32</v>
          </cell>
          <cell r="F3201">
            <v>700.87</v>
          </cell>
          <cell r="G3201">
            <v>1758.67</v>
          </cell>
          <cell r="H3201">
            <v>262.13</v>
          </cell>
        </row>
        <row r="3202">
          <cell r="A3202" t="str">
            <v>BLQH003</v>
          </cell>
          <cell r="B3202" t="str">
            <v>Bloques de 6" (solo suministro)</v>
          </cell>
          <cell r="C3202">
            <v>0</v>
          </cell>
          <cell r="D3202" t="str">
            <v>UND</v>
          </cell>
          <cell r="E3202">
            <v>35.593220338983052</v>
          </cell>
          <cell r="F3202">
            <v>6.406779661016949</v>
          </cell>
          <cell r="G3202">
            <v>0</v>
          </cell>
          <cell r="H3202">
            <v>0</v>
          </cell>
        </row>
        <row r="3203">
          <cell r="A3203" t="str">
            <v>AE001</v>
          </cell>
          <cell r="B3203" t="str">
            <v>Acero corrugado 3/8"</v>
          </cell>
          <cell r="C3203">
            <v>0.24</v>
          </cell>
          <cell r="D3203" t="str">
            <v>QQ</v>
          </cell>
          <cell r="E3203">
            <v>2796.6101694915255</v>
          </cell>
          <cell r="F3203">
            <v>503.38983050847457</v>
          </cell>
          <cell r="G3203">
            <v>671.19</v>
          </cell>
          <cell r="H3203">
            <v>120.81</v>
          </cell>
        </row>
        <row r="3204">
          <cell r="A3204">
            <v>112.01</v>
          </cell>
          <cell r="B3204" t="str">
            <v>Mortero 1:3 para pañete pulido</v>
          </cell>
          <cell r="C3204">
            <v>0.26</v>
          </cell>
          <cell r="D3204" t="str">
            <v>M3</v>
          </cell>
          <cell r="E3204">
            <v>5393.06</v>
          </cell>
          <cell r="F3204">
            <v>911.44</v>
          </cell>
          <cell r="G3204">
            <v>1402.2</v>
          </cell>
          <cell r="H3204">
            <v>236.97</v>
          </cell>
        </row>
        <row r="3205">
          <cell r="A3205">
            <v>0</v>
          </cell>
          <cell r="B3205" t="str">
            <v>Mano de obra</v>
          </cell>
          <cell r="C3205">
            <v>0.25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100.02000000000001</v>
          </cell>
          <cell r="B3206" t="str">
            <v>Excavación a mano</v>
          </cell>
          <cell r="C3206">
            <v>0</v>
          </cell>
          <cell r="D3206" t="str">
            <v>M3N</v>
          </cell>
          <cell r="E3206">
            <v>572.64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A3207">
            <v>1400.05</v>
          </cell>
          <cell r="B3207" t="str">
            <v>Zabaletas interior cisterna</v>
          </cell>
          <cell r="C3207">
            <v>0</v>
          </cell>
          <cell r="D3207" t="str">
            <v>ML</v>
          </cell>
          <cell r="E3207">
            <v>72.819999999999993</v>
          </cell>
          <cell r="F3207">
            <v>0</v>
          </cell>
          <cell r="G3207">
            <v>0</v>
          </cell>
          <cell r="H3207">
            <v>0</v>
          </cell>
        </row>
        <row r="3208">
          <cell r="A3208">
            <v>1513.07</v>
          </cell>
          <cell r="B3208" t="str">
            <v>Mano de Obra trampa de grasa</v>
          </cell>
          <cell r="C3208">
            <v>1</v>
          </cell>
          <cell r="D3208" t="str">
            <v>UND</v>
          </cell>
          <cell r="E3208">
            <v>2388.73</v>
          </cell>
          <cell r="F3208">
            <v>0</v>
          </cell>
          <cell r="G3208">
            <v>2388.73</v>
          </cell>
          <cell r="H3208">
            <v>0</v>
          </cell>
          <cell r="I3208">
            <v>0</v>
          </cell>
        </row>
        <row r="3209">
          <cell r="B3209" t="str">
            <v>Total/UND</v>
          </cell>
          <cell r="C3209">
            <v>1</v>
          </cell>
          <cell r="D3209">
            <v>0</v>
          </cell>
          <cell r="E3209">
            <v>1194.3800000000001</v>
          </cell>
          <cell r="F3209">
            <v>0</v>
          </cell>
          <cell r="G3209">
            <v>6220.7900000000009</v>
          </cell>
          <cell r="H3209">
            <v>619.91</v>
          </cell>
          <cell r="I3209">
            <v>6840.7000000000007</v>
          </cell>
        </row>
        <row r="3210">
          <cell r="B3210" t="str">
            <v>Total/UND</v>
          </cell>
          <cell r="D3210">
            <v>0</v>
          </cell>
          <cell r="G3210">
            <v>0</v>
          </cell>
          <cell r="H3210">
            <v>0</v>
          </cell>
          <cell r="I3210">
            <v>13606.4</v>
          </cell>
        </row>
        <row r="3211">
          <cell r="A3211">
            <v>116.38000000000019</v>
          </cell>
          <cell r="B3211" t="str">
            <v>TRAMPA DE GRASA 1.00x1.00x1.00 ROCA</v>
          </cell>
          <cell r="C3211">
            <v>1</v>
          </cell>
          <cell r="D3211" t="str">
            <v>UND</v>
          </cell>
          <cell r="E3211">
            <v>0</v>
          </cell>
          <cell r="F3211">
            <v>0</v>
          </cell>
          <cell r="G3211">
            <v>6220.7900000000009</v>
          </cell>
          <cell r="H3211">
            <v>619.91</v>
          </cell>
          <cell r="I3211">
            <v>6840.7000000000007</v>
          </cell>
        </row>
        <row r="3212">
          <cell r="A3212">
            <v>0</v>
          </cell>
          <cell r="B3212" t="str">
            <v>Volumen Análisis</v>
          </cell>
          <cell r="C3212">
            <v>1</v>
          </cell>
          <cell r="D3212" t="str">
            <v>UND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0</v>
          </cell>
          <cell r="B3213" t="str">
            <v>Materiales y Equipos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101.05000000000003</v>
          </cell>
          <cell r="B3214" t="str">
            <v>Excavación roca a compresor</v>
          </cell>
          <cell r="C3214">
            <v>0</v>
          </cell>
          <cell r="D3214" t="str">
            <v>M3N</v>
          </cell>
          <cell r="E3214">
            <v>2620.8599999999997</v>
          </cell>
          <cell r="F3214">
            <v>345.75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101.16000000000008</v>
          </cell>
          <cell r="B3215" t="str">
            <v>Carga y bote de material a mano</v>
          </cell>
          <cell r="C3215">
            <v>0</v>
          </cell>
          <cell r="D3215" t="str">
            <v>M3E</v>
          </cell>
          <cell r="E3215">
            <v>366.55876288659795</v>
          </cell>
          <cell r="F3215">
            <v>0.49072164948453612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102.01</v>
          </cell>
          <cell r="B3216" t="str">
            <v>Hormigón 1:3:5 ligado a mano en piso y losa</v>
          </cell>
          <cell r="C3216">
            <v>0.37400000000000005</v>
          </cell>
          <cell r="D3216" t="str">
            <v>M3</v>
          </cell>
          <cell r="E3216">
            <v>4702.32</v>
          </cell>
          <cell r="F3216">
            <v>700.87</v>
          </cell>
          <cell r="G3216">
            <v>1758.67</v>
          </cell>
          <cell r="H3216">
            <v>262.13</v>
          </cell>
        </row>
        <row r="3217">
          <cell r="A3217" t="str">
            <v>BLQH003</v>
          </cell>
          <cell r="B3217" t="str">
            <v>Bloques de 6" (solo suministro)</v>
          </cell>
          <cell r="C3217">
            <v>0</v>
          </cell>
          <cell r="D3217" t="str">
            <v>UND</v>
          </cell>
          <cell r="E3217">
            <v>35.593220338983052</v>
          </cell>
          <cell r="F3217">
            <v>6.406779661016949</v>
          </cell>
          <cell r="G3217">
            <v>0</v>
          </cell>
          <cell r="H3217">
            <v>0</v>
          </cell>
        </row>
        <row r="3218">
          <cell r="A3218" t="str">
            <v>AE001</v>
          </cell>
          <cell r="B3218" t="str">
            <v>Acero corrugado 3/8"</v>
          </cell>
          <cell r="C3218">
            <v>0.24</v>
          </cell>
          <cell r="D3218" t="str">
            <v>QQ</v>
          </cell>
          <cell r="E3218">
            <v>2796.6101694915255</v>
          </cell>
          <cell r="F3218">
            <v>503.38983050847457</v>
          </cell>
          <cell r="G3218">
            <v>671.19</v>
          </cell>
          <cell r="H3218">
            <v>120.81</v>
          </cell>
        </row>
        <row r="3219">
          <cell r="A3219">
            <v>112.01</v>
          </cell>
          <cell r="B3219" t="str">
            <v>Mortero 1:3 para pañete pulido</v>
          </cell>
          <cell r="C3219">
            <v>0.26</v>
          </cell>
          <cell r="D3219" t="str">
            <v>M3</v>
          </cell>
          <cell r="E3219">
            <v>5393.06</v>
          </cell>
          <cell r="F3219">
            <v>911.44</v>
          </cell>
          <cell r="G3219">
            <v>1402.2</v>
          </cell>
          <cell r="H3219">
            <v>236.97</v>
          </cell>
          <cell r="I3219">
            <v>0</v>
          </cell>
        </row>
        <row r="3220">
          <cell r="A3220">
            <v>0</v>
          </cell>
          <cell r="B3220" t="str">
            <v>Mano de obra</v>
          </cell>
          <cell r="C3220">
            <v>1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1513.07</v>
          </cell>
          <cell r="B3221" t="str">
            <v>Mano de Obra trampa de grasa</v>
          </cell>
          <cell r="C3221">
            <v>1</v>
          </cell>
          <cell r="D3221" t="str">
            <v>UND</v>
          </cell>
          <cell r="E3221">
            <v>2388.73</v>
          </cell>
          <cell r="F3221">
            <v>0</v>
          </cell>
          <cell r="G3221">
            <v>2388.73</v>
          </cell>
          <cell r="H3221">
            <v>0</v>
          </cell>
        </row>
        <row r="3222">
          <cell r="A3222">
            <v>1400.05</v>
          </cell>
          <cell r="B3222" t="str">
            <v>Zabaletas interior cisterna</v>
          </cell>
          <cell r="C3222">
            <v>0</v>
          </cell>
          <cell r="D3222" t="str">
            <v>ML</v>
          </cell>
          <cell r="E3222">
            <v>72.819999999999993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CE002</v>
          </cell>
          <cell r="B3223" t="str">
            <v>Total/UND</v>
          </cell>
          <cell r="C3223">
            <v>0.05</v>
          </cell>
          <cell r="D3223">
            <v>0</v>
          </cell>
          <cell r="E3223">
            <v>788.98305084745766</v>
          </cell>
          <cell r="F3223">
            <v>142.01694915254237</v>
          </cell>
          <cell r="G3223">
            <v>6220.7900000000009</v>
          </cell>
          <cell r="H3223">
            <v>619.91</v>
          </cell>
          <cell r="I3223">
            <v>6840.7000000000007</v>
          </cell>
        </row>
        <row r="3224">
          <cell r="B3224" t="str">
            <v xml:space="preserve">Teflón </v>
          </cell>
          <cell r="C3224">
            <v>0.25</v>
          </cell>
          <cell r="D3224">
            <v>0</v>
          </cell>
          <cell r="E3224">
            <v>18.64</v>
          </cell>
          <cell r="F3224">
            <v>3.3552</v>
          </cell>
          <cell r="G3224">
            <v>0</v>
          </cell>
          <cell r="H3224">
            <v>0</v>
          </cell>
        </row>
        <row r="3225">
          <cell r="A3225">
            <v>116.3900000000002</v>
          </cell>
          <cell r="B3225" t="str">
            <v>CAMARA SEPTICA 1.70x3.40x1.70m CALICHE</v>
          </cell>
          <cell r="C3225">
            <v>1</v>
          </cell>
          <cell r="D3225" t="str">
            <v>UND</v>
          </cell>
          <cell r="E3225">
            <v>0</v>
          </cell>
          <cell r="F3225">
            <v>0</v>
          </cell>
          <cell r="G3225">
            <v>70320.209999999992</v>
          </cell>
          <cell r="H3225">
            <v>9965.34</v>
          </cell>
          <cell r="I3225">
            <v>80285.549999999988</v>
          </cell>
        </row>
        <row r="3226">
          <cell r="A3226">
            <v>0</v>
          </cell>
          <cell r="B3226" t="str">
            <v>Cámara Séptica 1.70x3.40x1.70m Calcihe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0</v>
          </cell>
          <cell r="B3227" t="str">
            <v>Volumen Análisis</v>
          </cell>
          <cell r="C3227">
            <v>1</v>
          </cell>
          <cell r="D3227" t="str">
            <v>UND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</row>
        <row r="3228">
          <cell r="A3228">
            <v>0</v>
          </cell>
          <cell r="B3228" t="str">
            <v>Materiales y Equipos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101.16000000000008</v>
          </cell>
          <cell r="B3229" t="str">
            <v>Carga y bote de material a mano</v>
          </cell>
          <cell r="C3229">
            <v>18.981000000000002</v>
          </cell>
          <cell r="D3229" t="str">
            <v>M3E</v>
          </cell>
          <cell r="E3229">
            <v>366.55876288659795</v>
          </cell>
          <cell r="F3229">
            <v>0.49072164948453612</v>
          </cell>
          <cell r="G3229">
            <v>6957.65</v>
          </cell>
          <cell r="H3229">
            <v>9.31</v>
          </cell>
          <cell r="I3229">
            <v>9875.31</v>
          </cell>
        </row>
        <row r="3230">
          <cell r="A3230">
            <v>0</v>
          </cell>
          <cell r="B3230" t="str">
            <v>Piso en Hormigón 1:2:4 e=0.10m 3/8"@0.25m</v>
          </cell>
          <cell r="C3230">
            <v>0.74</v>
          </cell>
          <cell r="D3230" t="str">
            <v>M3</v>
          </cell>
          <cell r="E3230">
            <v>12298.63</v>
          </cell>
          <cell r="F3230">
            <v>2213.7533999999996</v>
          </cell>
          <cell r="G3230">
            <v>9100.99</v>
          </cell>
          <cell r="H3230">
            <v>1638.18</v>
          </cell>
          <cell r="I3230">
            <v>0</v>
          </cell>
        </row>
        <row r="3231">
          <cell r="A3231">
            <v>0</v>
          </cell>
          <cell r="B3231" t="str">
            <v>Losa en Hormigón 1:2:4 e=0.10m 3/8"@0.25m</v>
          </cell>
          <cell r="C3231">
            <v>0.74</v>
          </cell>
          <cell r="D3231" t="str">
            <v>M3</v>
          </cell>
          <cell r="E3231">
            <v>13795.05</v>
          </cell>
          <cell r="F3231">
            <v>2483.1089999999999</v>
          </cell>
          <cell r="G3231">
            <v>10208.34</v>
          </cell>
          <cell r="H3231">
            <v>1837.5</v>
          </cell>
          <cell r="I3231">
            <v>0</v>
          </cell>
        </row>
        <row r="3232">
          <cell r="A3232">
            <v>0</v>
          </cell>
          <cell r="B3232" t="str">
            <v>Bloques de 6" BNP</v>
          </cell>
          <cell r="C3232">
            <v>20.23</v>
          </cell>
          <cell r="D3232" t="str">
            <v>M2</v>
          </cell>
          <cell r="E3232">
            <v>1357.7900000000002</v>
          </cell>
          <cell r="F3232">
            <v>244.40220000000002</v>
          </cell>
          <cell r="G3232">
            <v>27468.09</v>
          </cell>
          <cell r="H3232">
            <v>4944.26</v>
          </cell>
          <cell r="I3232">
            <v>0</v>
          </cell>
        </row>
        <row r="3233">
          <cell r="B3233" t="str">
            <v>Pañete pulido</v>
          </cell>
          <cell r="C3233">
            <v>23.12</v>
          </cell>
          <cell r="D3233" t="str">
            <v>M2</v>
          </cell>
          <cell r="E3233">
            <v>369.10999999999996</v>
          </cell>
          <cell r="F3233">
            <v>66.439799999999991</v>
          </cell>
          <cell r="G3233">
            <v>8533.82</v>
          </cell>
          <cell r="H3233">
            <v>1536.09</v>
          </cell>
        </row>
        <row r="3234">
          <cell r="A3234">
            <v>0</v>
          </cell>
          <cell r="B3234" t="str">
            <v>Mano de obra</v>
          </cell>
          <cell r="C3234">
            <v>2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</row>
        <row r="3235">
          <cell r="A3235">
            <v>100.02000000000001</v>
          </cell>
          <cell r="B3235" t="str">
            <v>Excavación a mano</v>
          </cell>
          <cell r="C3235">
            <v>14.06</v>
          </cell>
          <cell r="D3235" t="str">
            <v>M3N</v>
          </cell>
          <cell r="E3235">
            <v>572.64</v>
          </cell>
          <cell r="F3235">
            <v>0</v>
          </cell>
          <cell r="G3235">
            <v>8051.32</v>
          </cell>
          <cell r="H3235">
            <v>0</v>
          </cell>
        </row>
        <row r="3236">
          <cell r="B3236" t="str">
            <v>Total/UND</v>
          </cell>
          <cell r="C3236">
            <v>1</v>
          </cell>
          <cell r="D3236">
            <v>0</v>
          </cell>
          <cell r="E3236">
            <v>2415.25</v>
          </cell>
          <cell r="F3236">
            <v>434.745</v>
          </cell>
          <cell r="G3236">
            <v>70320.209999999992</v>
          </cell>
          <cell r="H3236">
            <v>9965.34</v>
          </cell>
          <cell r="I3236">
            <v>80285.549999999988</v>
          </cell>
        </row>
        <row r="3237">
          <cell r="B3237" t="str">
            <v>Boquilla para lavadero cromo</v>
          </cell>
          <cell r="C3237">
            <v>2</v>
          </cell>
          <cell r="D3237">
            <v>0</v>
          </cell>
          <cell r="E3237">
            <v>244.07</v>
          </cell>
          <cell r="F3237">
            <v>43.932599999999994</v>
          </cell>
          <cell r="G3237">
            <v>0</v>
          </cell>
          <cell r="H3237">
            <v>0</v>
          </cell>
        </row>
        <row r="3238">
          <cell r="A3238">
            <v>116.4000000000002</v>
          </cell>
          <cell r="B3238" t="str">
            <v>CAMARA SEPTICA 1.70x3.40x1.70m ROCA</v>
          </cell>
          <cell r="C3238">
            <v>1</v>
          </cell>
          <cell r="D3238" t="str">
            <v>UND</v>
          </cell>
          <cell r="E3238">
            <v>0</v>
          </cell>
          <cell r="F3238">
            <v>0</v>
          </cell>
          <cell r="G3238">
            <v>103118.06</v>
          </cell>
          <cell r="H3238">
            <v>16588.899999999998</v>
          </cell>
          <cell r="I3238">
            <v>119706.95999999999</v>
          </cell>
        </row>
        <row r="3239">
          <cell r="A3239">
            <v>0</v>
          </cell>
          <cell r="B3239" t="str">
            <v xml:space="preserve">Cámara Séptica 1.70x3.40x1.70m Roca 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0</v>
          </cell>
          <cell r="B3240" t="str">
            <v>Volumen Análisis</v>
          </cell>
          <cell r="C3240">
            <v>1</v>
          </cell>
          <cell r="D3240" t="str">
            <v>UND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0</v>
          </cell>
          <cell r="B3241" t="str">
            <v>Materiales y Equipos</v>
          </cell>
          <cell r="C3241">
            <v>0.25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</row>
        <row r="3242">
          <cell r="A3242">
            <v>0</v>
          </cell>
          <cell r="B3242" t="str">
            <v>Excavación roca a compresor</v>
          </cell>
          <cell r="C3242">
            <v>14.06</v>
          </cell>
          <cell r="D3242" t="str">
            <v>M3N</v>
          </cell>
          <cell r="E3242">
            <v>2620.8599999999997</v>
          </cell>
          <cell r="F3242">
            <v>471.75479999999993</v>
          </cell>
          <cell r="G3242">
            <v>36849.29</v>
          </cell>
          <cell r="H3242">
            <v>6632.87</v>
          </cell>
          <cell r="I3242">
            <v>0</v>
          </cell>
        </row>
        <row r="3243">
          <cell r="B3243" t="str">
            <v>Carga y bote de material a mano</v>
          </cell>
          <cell r="C3243">
            <v>18.98</v>
          </cell>
          <cell r="D3243" t="str">
            <v>M3E</v>
          </cell>
          <cell r="E3243">
            <v>577.31958762886597</v>
          </cell>
          <cell r="F3243">
            <v>0</v>
          </cell>
          <cell r="G3243">
            <v>10957.53</v>
          </cell>
          <cell r="H3243">
            <v>0</v>
          </cell>
        </row>
        <row r="3244">
          <cell r="B3244" t="str">
            <v>Piso en Hormigón 1:2:4 e=0.10m 3/8"@0.25m</v>
          </cell>
          <cell r="C3244">
            <v>0.74</v>
          </cell>
          <cell r="D3244" t="str">
            <v>M3</v>
          </cell>
          <cell r="E3244">
            <v>12298.63</v>
          </cell>
          <cell r="F3244">
            <v>2213.7533999999996</v>
          </cell>
          <cell r="G3244">
            <v>9100.99</v>
          </cell>
          <cell r="H3244">
            <v>1638.18</v>
          </cell>
          <cell r="I3244">
            <v>9875.31</v>
          </cell>
        </row>
        <row r="3245">
          <cell r="A3245">
            <v>0</v>
          </cell>
          <cell r="B3245" t="str">
            <v>Losa en Hormigón 1:2:4 e=0.10m 3/8"@0.25m</v>
          </cell>
          <cell r="C3245">
            <v>0.74</v>
          </cell>
          <cell r="D3245" t="str">
            <v>M3</v>
          </cell>
          <cell r="E3245">
            <v>13795.05</v>
          </cell>
          <cell r="F3245">
            <v>2483.1089999999999</v>
          </cell>
          <cell r="G3245">
            <v>10208.34</v>
          </cell>
          <cell r="H3245">
            <v>1837.5</v>
          </cell>
          <cell r="I3245">
            <v>0</v>
          </cell>
        </row>
        <row r="3246">
          <cell r="A3246">
            <v>116.24000000000012</v>
          </cell>
          <cell r="B3246" t="str">
            <v>Bloques de 6" BNP</v>
          </cell>
          <cell r="C3246">
            <v>20.23</v>
          </cell>
          <cell r="D3246" t="str">
            <v>M2</v>
          </cell>
          <cell r="E3246">
            <v>1357.7900000000002</v>
          </cell>
          <cell r="F3246">
            <v>244.40220000000002</v>
          </cell>
          <cell r="G3246">
            <v>27468.09</v>
          </cell>
          <cell r="H3246">
            <v>4944.26</v>
          </cell>
          <cell r="I3246">
            <v>17751.510000000002</v>
          </cell>
        </row>
        <row r="3247">
          <cell r="A3247">
            <v>0</v>
          </cell>
          <cell r="B3247" t="str">
            <v>Pañete pulido</v>
          </cell>
          <cell r="C3247">
            <v>23.12</v>
          </cell>
          <cell r="D3247" t="str">
            <v>M2</v>
          </cell>
          <cell r="E3247">
            <v>369.10999999999996</v>
          </cell>
          <cell r="F3247">
            <v>66.439799999999991</v>
          </cell>
          <cell r="G3247">
            <v>8533.82</v>
          </cell>
          <cell r="H3247">
            <v>1536.09</v>
          </cell>
          <cell r="I3247">
            <v>0</v>
          </cell>
        </row>
        <row r="3248">
          <cell r="A3248">
            <v>0</v>
          </cell>
          <cell r="B3248" t="str">
            <v>Total/UND</v>
          </cell>
          <cell r="C3248">
            <v>1</v>
          </cell>
          <cell r="D3248">
            <v>0</v>
          </cell>
          <cell r="E3248">
            <v>0</v>
          </cell>
          <cell r="F3248">
            <v>0</v>
          </cell>
          <cell r="G3248">
            <v>103118.06</v>
          </cell>
          <cell r="H3248">
            <v>16588.899999999998</v>
          </cell>
          <cell r="I3248">
            <v>119706.95999999999</v>
          </cell>
        </row>
        <row r="3249">
          <cell r="A3249">
            <v>0</v>
          </cell>
          <cell r="B3249" t="str">
            <v>Materiales y Equipos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116.41000000000021</v>
          </cell>
          <cell r="B3250" t="str">
            <v>CISTERNA 4,000 GLS 2.50x3.50x2.00m CALICHE</v>
          </cell>
          <cell r="C3250">
            <v>1</v>
          </cell>
          <cell r="D3250" t="str">
            <v>UND</v>
          </cell>
          <cell r="E3250">
            <v>0</v>
          </cell>
          <cell r="F3250">
            <v>0</v>
          </cell>
          <cell r="G3250">
            <v>114062.71</v>
          </cell>
          <cell r="H3250">
            <v>14366.879999999997</v>
          </cell>
          <cell r="I3250">
            <v>128429.59</v>
          </cell>
        </row>
        <row r="3251">
          <cell r="A3251">
            <v>0</v>
          </cell>
          <cell r="B3251" t="str">
            <v>Cisterna 4,000 Gls 2.50x3.50x2.00m Calcihe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A3252">
            <v>0</v>
          </cell>
          <cell r="B3252" t="str">
            <v>Volumen Análisis</v>
          </cell>
          <cell r="C3252">
            <v>1</v>
          </cell>
          <cell r="D3252" t="str">
            <v>UND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</row>
        <row r="3253">
          <cell r="A3253">
            <v>0</v>
          </cell>
          <cell r="B3253" t="str">
            <v>Materiales y Equipos</v>
          </cell>
          <cell r="C3253">
            <v>2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</row>
        <row r="3254">
          <cell r="A3254">
            <v>0</v>
          </cell>
          <cell r="B3254" t="str">
            <v>Carga y bote de material a mano</v>
          </cell>
          <cell r="C3254">
            <v>34.195500000000003</v>
          </cell>
          <cell r="D3254" t="str">
            <v>M3E</v>
          </cell>
          <cell r="E3254">
            <v>577.31958762886597</v>
          </cell>
          <cell r="F3254">
            <v>0</v>
          </cell>
          <cell r="G3254">
            <v>19741.73</v>
          </cell>
          <cell r="H3254">
            <v>0</v>
          </cell>
          <cell r="I3254">
            <v>0</v>
          </cell>
        </row>
        <row r="3255">
          <cell r="B3255" t="str">
            <v>Piso en Hormigón 1:2:4 e=0.10m 3/8"@0.25m</v>
          </cell>
          <cell r="C3255">
            <v>1.36</v>
          </cell>
          <cell r="D3255" t="str">
            <v>M3</v>
          </cell>
          <cell r="E3255">
            <v>12298.63</v>
          </cell>
          <cell r="F3255">
            <v>2213.7533999999996</v>
          </cell>
          <cell r="G3255">
            <v>16726.14</v>
          </cell>
          <cell r="H3255">
            <v>3010.7</v>
          </cell>
        </row>
        <row r="3256">
          <cell r="B3256" t="str">
            <v>Losa en Hormigón 1:2:4 e=0.10m 3/8"@0.25m</v>
          </cell>
          <cell r="C3256">
            <v>1.36</v>
          </cell>
          <cell r="D3256" t="str">
            <v>M3</v>
          </cell>
          <cell r="E3256">
            <v>13795.05</v>
          </cell>
          <cell r="F3256">
            <v>2483.1089999999999</v>
          </cell>
          <cell r="G3256">
            <v>18761.27</v>
          </cell>
          <cell r="H3256">
            <v>3377.03</v>
          </cell>
        </row>
        <row r="3257">
          <cell r="B3257" t="str">
            <v>Bloques de 8" BNP</v>
          </cell>
          <cell r="C3257">
            <v>23</v>
          </cell>
          <cell r="D3257" t="str">
            <v>M2</v>
          </cell>
          <cell r="E3257">
            <v>1357.7900000000002</v>
          </cell>
          <cell r="F3257">
            <v>244.40220000000002</v>
          </cell>
          <cell r="G3257">
            <v>31229.17</v>
          </cell>
          <cell r="H3257">
            <v>5621.25</v>
          </cell>
        </row>
        <row r="3258">
          <cell r="B3258" t="str">
            <v>Pañete pulido</v>
          </cell>
          <cell r="C3258">
            <v>23</v>
          </cell>
          <cell r="D3258" t="str">
            <v>M2</v>
          </cell>
          <cell r="E3258">
            <v>369.10999999999996</v>
          </cell>
          <cell r="F3258">
            <v>66.439799999999991</v>
          </cell>
          <cell r="G3258">
            <v>8489.5300000000007</v>
          </cell>
          <cell r="H3258">
            <v>1528.12</v>
          </cell>
        </row>
        <row r="3259">
          <cell r="B3259" t="str">
            <v>Zabaletas interior cisterna</v>
          </cell>
          <cell r="C3259">
            <v>20</v>
          </cell>
          <cell r="D3259" t="str">
            <v>ML</v>
          </cell>
          <cell r="E3259">
            <v>147.19</v>
          </cell>
          <cell r="F3259">
            <v>26.494199999999999</v>
          </cell>
          <cell r="G3259">
            <v>2943.8</v>
          </cell>
          <cell r="H3259">
            <v>529.88</v>
          </cell>
        </row>
        <row r="3260">
          <cell r="B3260" t="str">
            <v>Tapa de hierro galvanizado</v>
          </cell>
          <cell r="C3260">
            <v>1</v>
          </cell>
          <cell r="D3260" t="str">
            <v>UND</v>
          </cell>
          <cell r="E3260">
            <v>1666.1</v>
          </cell>
          <cell r="F3260">
            <v>299.89799999999997</v>
          </cell>
          <cell r="G3260">
            <v>1666.1</v>
          </cell>
          <cell r="H3260">
            <v>299.89999999999998</v>
          </cell>
        </row>
        <row r="3261">
          <cell r="A3261">
            <v>0</v>
          </cell>
          <cell r="B3261" t="str">
            <v>Mano de obra</v>
          </cell>
          <cell r="C3261">
            <v>0.05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B3262" t="str">
            <v>Excavación a mano</v>
          </cell>
          <cell r="C3262">
            <v>25.33</v>
          </cell>
          <cell r="D3262" t="str">
            <v>M3N</v>
          </cell>
          <cell r="E3262">
            <v>572.64</v>
          </cell>
          <cell r="F3262">
            <v>0</v>
          </cell>
          <cell r="G3262">
            <v>14504.97</v>
          </cell>
          <cell r="H3262">
            <v>0</v>
          </cell>
        </row>
        <row r="3263">
          <cell r="A3263">
            <v>0</v>
          </cell>
          <cell r="B3263" t="str">
            <v>Total/UND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114062.71</v>
          </cell>
          <cell r="H3263">
            <v>14366.879999999997</v>
          </cell>
          <cell r="I3263">
            <v>128429.59</v>
          </cell>
        </row>
        <row r="3264">
          <cell r="B3264" t="str">
            <v>Salida Agua Potable 1/2" Poliestileno 18mm</v>
          </cell>
          <cell r="C3264">
            <v>2</v>
          </cell>
          <cell r="D3264">
            <v>0</v>
          </cell>
          <cell r="E3264">
            <v>1638.14</v>
          </cell>
          <cell r="F3264">
            <v>294.86520000000002</v>
          </cell>
          <cell r="G3264">
            <v>0</v>
          </cell>
          <cell r="H3264">
            <v>0</v>
          </cell>
        </row>
        <row r="3265">
          <cell r="A3265">
            <v>116.42000000000021</v>
          </cell>
          <cell r="B3265" t="str">
            <v>CISTERNA 4,000 GLS 2.50x3.50x2.00m ROCA</v>
          </cell>
          <cell r="C3265">
            <v>1</v>
          </cell>
          <cell r="D3265" t="str">
            <v>UND</v>
          </cell>
          <cell r="E3265">
            <v>0</v>
          </cell>
          <cell r="F3265">
            <v>0</v>
          </cell>
          <cell r="G3265">
            <v>165946.72</v>
          </cell>
          <cell r="H3265">
            <v>26316.43</v>
          </cell>
          <cell r="I3265">
            <v>192263.15</v>
          </cell>
        </row>
        <row r="3266">
          <cell r="A3266">
            <v>0</v>
          </cell>
          <cell r="B3266" t="str">
            <v xml:space="preserve">Cisterna 4,000 Gls 2.50x3.50x2.00m Roca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</row>
        <row r="3267">
          <cell r="A3267">
            <v>0</v>
          </cell>
          <cell r="B3267" t="str">
            <v>Volumen Análisis</v>
          </cell>
          <cell r="C3267">
            <v>1</v>
          </cell>
          <cell r="D3267" t="str">
            <v>UND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</row>
        <row r="3268">
          <cell r="A3268">
            <v>0</v>
          </cell>
          <cell r="B3268" t="str">
            <v>Materiales y Equipos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</row>
        <row r="3269">
          <cell r="B3269" t="str">
            <v>Excavación roca a compresor</v>
          </cell>
          <cell r="C3269">
            <v>25.33</v>
          </cell>
          <cell r="D3269" t="str">
            <v>M3N</v>
          </cell>
          <cell r="E3269">
            <v>2620.8599999999997</v>
          </cell>
          <cell r="F3269">
            <v>471.75479999999993</v>
          </cell>
          <cell r="G3269">
            <v>66386.38</v>
          </cell>
          <cell r="H3269">
            <v>11949.55</v>
          </cell>
        </row>
        <row r="3270">
          <cell r="A3270">
            <v>116.25000000000013</v>
          </cell>
          <cell r="B3270" t="str">
            <v>Carga y bote de material a mano</v>
          </cell>
          <cell r="C3270">
            <v>34.200000000000003</v>
          </cell>
          <cell r="D3270" t="str">
            <v>M3E</v>
          </cell>
          <cell r="E3270">
            <v>577.31958762886597</v>
          </cell>
          <cell r="F3270">
            <v>0</v>
          </cell>
          <cell r="G3270">
            <v>19744.330000000002</v>
          </cell>
          <cell r="H3270">
            <v>0</v>
          </cell>
          <cell r="I3270">
            <v>20053.599999999999</v>
          </cell>
        </row>
        <row r="3271">
          <cell r="A3271">
            <v>0</v>
          </cell>
          <cell r="B3271" t="str">
            <v>Piso en Hormigón 1:2:4 e=0.10m 3/8"@0.25m</v>
          </cell>
          <cell r="C3271">
            <v>1.36</v>
          </cell>
          <cell r="D3271" t="str">
            <v>M3</v>
          </cell>
          <cell r="E3271">
            <v>12298.63</v>
          </cell>
          <cell r="F3271">
            <v>2213.7533999999996</v>
          </cell>
          <cell r="G3271">
            <v>16726.14</v>
          </cell>
          <cell r="H3271">
            <v>3010.7</v>
          </cell>
          <cell r="I3271">
            <v>0</v>
          </cell>
        </row>
        <row r="3272">
          <cell r="A3272">
            <v>0</v>
          </cell>
          <cell r="B3272" t="str">
            <v>Losa en Hormigón 1:2:4 e=0.10m 3/8"@0.25m</v>
          </cell>
          <cell r="C3272">
            <v>1.36</v>
          </cell>
          <cell r="D3272" t="str">
            <v>M3</v>
          </cell>
          <cell r="E3272">
            <v>13795.05</v>
          </cell>
          <cell r="F3272">
            <v>2483.1089999999999</v>
          </cell>
          <cell r="G3272">
            <v>18761.27</v>
          </cell>
          <cell r="H3272">
            <v>3377.03</v>
          </cell>
          <cell r="I3272">
            <v>0</v>
          </cell>
        </row>
        <row r="3273">
          <cell r="A3273">
            <v>0</v>
          </cell>
          <cell r="B3273" t="str">
            <v>Bloques de 8" BNP</v>
          </cell>
          <cell r="C3273">
            <v>23</v>
          </cell>
          <cell r="D3273" t="str">
            <v>M2</v>
          </cell>
          <cell r="E3273">
            <v>1357.7900000000002</v>
          </cell>
          <cell r="F3273">
            <v>244.40220000000002</v>
          </cell>
          <cell r="G3273">
            <v>31229.17</v>
          </cell>
          <cell r="H3273">
            <v>5621.25</v>
          </cell>
          <cell r="I3273">
            <v>0</v>
          </cell>
        </row>
        <row r="3274">
          <cell r="B3274" t="str">
            <v>Pañete pulido</v>
          </cell>
          <cell r="C3274">
            <v>23</v>
          </cell>
          <cell r="D3274" t="str">
            <v>M2</v>
          </cell>
          <cell r="E3274">
            <v>369.10999999999996</v>
          </cell>
          <cell r="F3274">
            <v>66.439799999999991</v>
          </cell>
          <cell r="G3274">
            <v>8489.5300000000007</v>
          </cell>
          <cell r="H3274">
            <v>1528.12</v>
          </cell>
        </row>
        <row r="3275">
          <cell r="A3275">
            <v>0</v>
          </cell>
          <cell r="B3275" t="str">
            <v>Zabaletas interior cisterna</v>
          </cell>
          <cell r="C3275">
            <v>20</v>
          </cell>
          <cell r="D3275" t="str">
            <v>ML</v>
          </cell>
          <cell r="E3275">
            <v>147.19</v>
          </cell>
          <cell r="F3275">
            <v>26.494199999999999</v>
          </cell>
          <cell r="G3275">
            <v>2943.8</v>
          </cell>
          <cell r="H3275">
            <v>529.88</v>
          </cell>
          <cell r="I3275">
            <v>0</v>
          </cell>
        </row>
        <row r="3276">
          <cell r="B3276" t="str">
            <v>Tapa de hierro galvanizado</v>
          </cell>
          <cell r="C3276">
            <v>1</v>
          </cell>
          <cell r="D3276" t="str">
            <v>UND</v>
          </cell>
          <cell r="E3276">
            <v>1666.1</v>
          </cell>
          <cell r="F3276">
            <v>299.89799999999997</v>
          </cell>
          <cell r="G3276">
            <v>1666.1</v>
          </cell>
          <cell r="H3276">
            <v>299.89999999999998</v>
          </cell>
        </row>
        <row r="3277">
          <cell r="B3277" t="str">
            <v>Total/UND</v>
          </cell>
          <cell r="C3277">
            <v>2</v>
          </cell>
          <cell r="D3277">
            <v>0</v>
          </cell>
          <cell r="E3277">
            <v>216.1</v>
          </cell>
          <cell r="F3277">
            <v>38.897999999999996</v>
          </cell>
          <cell r="G3277">
            <v>165946.72</v>
          </cell>
          <cell r="H3277">
            <v>26316.43</v>
          </cell>
          <cell r="I3277">
            <v>192263.15</v>
          </cell>
        </row>
        <row r="3278">
          <cell r="B3278" t="str">
            <v xml:space="preserve">Fregadero Acero Inox. Doble 3H 22.7" x 33" </v>
          </cell>
          <cell r="C3278">
            <v>1</v>
          </cell>
          <cell r="D3278">
            <v>0</v>
          </cell>
          <cell r="E3278">
            <v>2538.14</v>
          </cell>
          <cell r="F3278">
            <v>456.86519999999996</v>
          </cell>
          <cell r="G3278">
            <v>0</v>
          </cell>
          <cell r="H3278">
            <v>0</v>
          </cell>
        </row>
        <row r="3279">
          <cell r="A3279">
            <v>116.43000000000022</v>
          </cell>
          <cell r="B3279" t="str">
            <v>TUBERÍA DRENAJE PVC 6" SDR-41</v>
          </cell>
          <cell r="C3279">
            <v>1</v>
          </cell>
          <cell r="D3279" t="str">
            <v>ML</v>
          </cell>
          <cell r="E3279">
            <v>0</v>
          </cell>
          <cell r="F3279">
            <v>0</v>
          </cell>
          <cell r="G3279">
            <v>450.56599999999997</v>
          </cell>
          <cell r="H3279">
            <v>74.027500000000003</v>
          </cell>
          <cell r="I3279">
            <v>524.59349999999995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</row>
        <row r="3281">
          <cell r="A3281">
            <v>0</v>
          </cell>
          <cell r="B3281" t="str">
            <v>Volumen Análisis</v>
          </cell>
          <cell r="C3281">
            <v>20</v>
          </cell>
          <cell r="D3281" t="str">
            <v>ML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</row>
        <row r="3282">
          <cell r="A3282" t="str">
            <v>SANIT124</v>
          </cell>
          <cell r="B3282" t="str">
            <v>Tubo 6"x19 PVC SDR-41</v>
          </cell>
          <cell r="C3282">
            <v>3.4526315789473681</v>
          </cell>
          <cell r="D3282" t="str">
            <v>UND</v>
          </cell>
          <cell r="E3282">
            <v>2372.8813559322034</v>
          </cell>
          <cell r="F3282">
            <v>427.11864406779659</v>
          </cell>
          <cell r="G3282">
            <v>8192.69</v>
          </cell>
          <cell r="H3282">
            <v>1474.68</v>
          </cell>
        </row>
        <row r="3283">
          <cell r="A3283" t="str">
            <v>CE-PVC-01</v>
          </cell>
          <cell r="B3283" t="str">
            <v>Cemento PVC OATEY 32oz</v>
          </cell>
          <cell r="C3283">
            <v>1.44E-2</v>
          </cell>
          <cell r="D3283" t="str">
            <v>UND</v>
          </cell>
          <cell r="E3283">
            <v>628.81355932203394</v>
          </cell>
          <cell r="F3283">
            <v>113.1864406779661</v>
          </cell>
          <cell r="G3283">
            <v>9.0500000000000007</v>
          </cell>
          <cell r="H3283">
            <v>1.63</v>
          </cell>
        </row>
        <row r="3284">
          <cell r="A3284">
            <v>0</v>
          </cell>
          <cell r="B3284" t="str">
            <v xml:space="preserve">Herramientas </v>
          </cell>
          <cell r="C3284">
            <v>0.03</v>
          </cell>
          <cell r="D3284">
            <v>0</v>
          </cell>
          <cell r="E3284">
            <v>786</v>
          </cell>
          <cell r="F3284">
            <v>141.47999999999999</v>
          </cell>
          <cell r="G3284">
            <v>23.58</v>
          </cell>
          <cell r="H3284">
            <v>4.24</v>
          </cell>
          <cell r="I3284">
            <v>0</v>
          </cell>
        </row>
        <row r="3285">
          <cell r="A3285" t="str">
            <v>CE002</v>
          </cell>
          <cell r="B3285" t="str">
            <v>Mano de Obra</v>
          </cell>
          <cell r="C3285">
            <v>0.05</v>
          </cell>
          <cell r="D3285">
            <v>0</v>
          </cell>
          <cell r="E3285">
            <v>0</v>
          </cell>
          <cell r="F3285">
            <v>142.01694915254237</v>
          </cell>
          <cell r="G3285">
            <v>0</v>
          </cell>
          <cell r="H3285">
            <v>0</v>
          </cell>
        </row>
        <row r="3286">
          <cell r="A3286">
            <v>1503.07</v>
          </cell>
          <cell r="B3286" t="str">
            <v>Instalación tuberías 6"</v>
          </cell>
          <cell r="C3286">
            <v>20</v>
          </cell>
          <cell r="D3286" t="str">
            <v>ML</v>
          </cell>
          <cell r="E3286">
            <v>39.299999999999997</v>
          </cell>
          <cell r="F3286">
            <v>3.3552</v>
          </cell>
          <cell r="G3286">
            <v>786</v>
          </cell>
          <cell r="H3286">
            <v>0</v>
          </cell>
          <cell r="I3286">
            <v>0</v>
          </cell>
        </row>
        <row r="3287">
          <cell r="B3287" t="str">
            <v>Total/UND</v>
          </cell>
          <cell r="C3287">
            <v>1</v>
          </cell>
          <cell r="D3287">
            <v>0</v>
          </cell>
          <cell r="E3287">
            <v>239.4</v>
          </cell>
          <cell r="F3287">
            <v>43.091999999999999</v>
          </cell>
          <cell r="G3287">
            <v>9011.32</v>
          </cell>
          <cell r="H3287">
            <v>1480.5500000000002</v>
          </cell>
          <cell r="I3287">
            <v>10491.869999999999</v>
          </cell>
        </row>
        <row r="3288">
          <cell r="A3288">
            <v>0</v>
          </cell>
          <cell r="B3288">
            <v>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</row>
        <row r="3289">
          <cell r="A3289">
            <v>116.44000000000023</v>
          </cell>
          <cell r="B3289" t="str">
            <v>TUBERÍA DRENAJE PVC 8" SDR-41</v>
          </cell>
          <cell r="C3289">
            <v>1</v>
          </cell>
          <cell r="D3289" t="str">
            <v>ML</v>
          </cell>
          <cell r="E3289">
            <v>0</v>
          </cell>
          <cell r="F3289">
            <v>0</v>
          </cell>
          <cell r="G3289">
            <v>849.42199999999991</v>
          </cell>
          <cell r="H3289">
            <v>145.149</v>
          </cell>
          <cell r="I3289">
            <v>994.57099999999991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</row>
        <row r="3291">
          <cell r="A3291">
            <v>0</v>
          </cell>
          <cell r="B3291" t="str">
            <v>Volumen Análisis</v>
          </cell>
          <cell r="C3291">
            <v>20</v>
          </cell>
          <cell r="D3291" t="str">
            <v>ML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A3292" t="str">
            <v>SANIT125</v>
          </cell>
          <cell r="B3292" t="str">
            <v>Tubo 8"x19 PVC SDR-41</v>
          </cell>
          <cell r="C3292">
            <v>3.4526315789473681</v>
          </cell>
          <cell r="D3292" t="str">
            <v>UND</v>
          </cell>
          <cell r="E3292">
            <v>4661.016949152543</v>
          </cell>
          <cell r="F3292">
            <v>838.98305084745766</v>
          </cell>
          <cell r="G3292">
            <v>16092.77</v>
          </cell>
          <cell r="H3292">
            <v>2896.7</v>
          </cell>
          <cell r="I3292">
            <v>20053.599999999999</v>
          </cell>
        </row>
        <row r="3293">
          <cell r="A3293" t="str">
            <v>CE-PVC-01</v>
          </cell>
          <cell r="B3293" t="str">
            <v>Cemento PVC OATEY 32oz</v>
          </cell>
          <cell r="C3293">
            <v>1.44E-2</v>
          </cell>
          <cell r="D3293" t="str">
            <v>UND</v>
          </cell>
          <cell r="E3293">
            <v>628.81355932203394</v>
          </cell>
          <cell r="F3293">
            <v>113.1864406779661</v>
          </cell>
          <cell r="G3293">
            <v>9.0500000000000007</v>
          </cell>
          <cell r="H3293">
            <v>1.63</v>
          </cell>
        </row>
        <row r="3294">
          <cell r="A3294">
            <v>0</v>
          </cell>
          <cell r="B3294" t="str">
            <v xml:space="preserve">Herramientas </v>
          </cell>
          <cell r="C3294">
            <v>0.03</v>
          </cell>
          <cell r="D3294">
            <v>0</v>
          </cell>
          <cell r="E3294">
            <v>860.8</v>
          </cell>
          <cell r="F3294">
            <v>154.94399999999999</v>
          </cell>
          <cell r="G3294">
            <v>25.82</v>
          </cell>
          <cell r="H3294">
            <v>4.6500000000000004</v>
          </cell>
          <cell r="I3294">
            <v>0</v>
          </cell>
        </row>
        <row r="3295">
          <cell r="A3295">
            <v>0</v>
          </cell>
          <cell r="B3295" t="str">
            <v>Mano de Obra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</row>
        <row r="3296">
          <cell r="A3296">
            <v>1503.08</v>
          </cell>
          <cell r="B3296" t="str">
            <v>Instalación tuberías 8"</v>
          </cell>
          <cell r="C3296">
            <v>20</v>
          </cell>
          <cell r="D3296" t="str">
            <v>ML</v>
          </cell>
          <cell r="E3296">
            <v>43.04</v>
          </cell>
          <cell r="F3296">
            <v>0</v>
          </cell>
          <cell r="G3296">
            <v>860.8</v>
          </cell>
          <cell r="H3296">
            <v>0</v>
          </cell>
          <cell r="I3296">
            <v>0</v>
          </cell>
        </row>
        <row r="3297">
          <cell r="A3297">
            <v>0</v>
          </cell>
          <cell r="B3297" t="str">
            <v>Total/UND</v>
          </cell>
          <cell r="D3297">
            <v>0</v>
          </cell>
          <cell r="E3297">
            <v>0</v>
          </cell>
          <cell r="F3297">
            <v>0</v>
          </cell>
          <cell r="G3297">
            <v>16988.439999999999</v>
          </cell>
          <cell r="H3297">
            <v>2902.98</v>
          </cell>
          <cell r="I3297">
            <v>19891.419999999998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</row>
        <row r="3299">
          <cell r="A3299">
            <v>116.45000000000023</v>
          </cell>
          <cell r="B3299" t="str">
            <v>TUBERÍA DRENAJE PVC 12" SDR-41</v>
          </cell>
          <cell r="C3299">
            <v>1</v>
          </cell>
          <cell r="D3299" t="str">
            <v>ML</v>
          </cell>
          <cell r="E3299">
            <v>0</v>
          </cell>
          <cell r="F3299">
            <v>0</v>
          </cell>
          <cell r="G3299">
            <v>3320.9065000000001</v>
          </cell>
          <cell r="H3299">
            <v>587.69200000000012</v>
          </cell>
          <cell r="I3299">
            <v>3908.5985000000001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</row>
        <row r="3301">
          <cell r="A3301">
            <v>0</v>
          </cell>
          <cell r="B3301" t="str">
            <v>Volumen Análisis</v>
          </cell>
          <cell r="C3301">
            <v>20</v>
          </cell>
          <cell r="D3301" t="str">
            <v>ML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</row>
        <row r="3302">
          <cell r="A3302" t="str">
            <v>SANIT163</v>
          </cell>
          <cell r="B3302" t="str">
            <v>Tubo 12"x19 PVC SDR-41</v>
          </cell>
          <cell r="C3302">
            <v>3.5</v>
          </cell>
          <cell r="D3302" t="str">
            <v>UND</v>
          </cell>
          <cell r="E3302">
            <v>18644.067796610172</v>
          </cell>
          <cell r="F3302">
            <v>3355.9322033898306</v>
          </cell>
          <cell r="G3302">
            <v>65254.239999999998</v>
          </cell>
          <cell r="H3302">
            <v>11745.76</v>
          </cell>
        </row>
        <row r="3303">
          <cell r="A3303" t="str">
            <v>CE-PVC-01</v>
          </cell>
          <cell r="B3303" t="str">
            <v>Cemento PVC OATEY 32oz</v>
          </cell>
          <cell r="C3303">
            <v>1.7999999999999999E-2</v>
          </cell>
          <cell r="D3303" t="str">
            <v>UND</v>
          </cell>
          <cell r="E3303">
            <v>628.81355932203394</v>
          </cell>
          <cell r="F3303">
            <v>113.1864406779661</v>
          </cell>
          <cell r="G3303">
            <v>11.32</v>
          </cell>
          <cell r="H3303">
            <v>2.04</v>
          </cell>
        </row>
        <row r="3304">
          <cell r="A3304">
            <v>0</v>
          </cell>
          <cell r="B3304" t="str">
            <v xml:space="preserve">Herramientas </v>
          </cell>
          <cell r="C3304">
            <v>0.03</v>
          </cell>
          <cell r="D3304">
            <v>0</v>
          </cell>
          <cell r="E3304">
            <v>1119</v>
          </cell>
          <cell r="F3304">
            <v>201.42</v>
          </cell>
          <cell r="G3304">
            <v>33.57</v>
          </cell>
          <cell r="H3304">
            <v>6.04</v>
          </cell>
          <cell r="I3304">
            <v>0</v>
          </cell>
        </row>
        <row r="3305">
          <cell r="B3305" t="str">
            <v>Mano de Obra</v>
          </cell>
          <cell r="C3305">
            <v>1</v>
          </cell>
          <cell r="D3305">
            <v>0</v>
          </cell>
          <cell r="E3305">
            <v>0</v>
          </cell>
          <cell r="F3305">
            <v>3.645</v>
          </cell>
          <cell r="G3305">
            <v>0</v>
          </cell>
          <cell r="H3305">
            <v>0</v>
          </cell>
        </row>
        <row r="3306">
          <cell r="A3306">
            <v>1503.1</v>
          </cell>
          <cell r="B3306" t="str">
            <v>Instalación tuberías 12"</v>
          </cell>
          <cell r="C3306">
            <v>20</v>
          </cell>
          <cell r="D3306" t="str">
            <v>ML</v>
          </cell>
          <cell r="E3306">
            <v>55.95</v>
          </cell>
          <cell r="F3306">
            <v>18.224999999999998</v>
          </cell>
          <cell r="G3306">
            <v>1119</v>
          </cell>
          <cell r="H3306">
            <v>0</v>
          </cell>
          <cell r="I3306">
            <v>0</v>
          </cell>
        </row>
        <row r="3307">
          <cell r="B3307" t="str">
            <v>Total/UND</v>
          </cell>
          <cell r="C3307">
            <v>1</v>
          </cell>
          <cell r="D3307">
            <v>0</v>
          </cell>
          <cell r="E3307">
            <v>93.22</v>
          </cell>
          <cell r="F3307">
            <v>16.779599999999999</v>
          </cell>
          <cell r="G3307">
            <v>66418.13</v>
          </cell>
          <cell r="H3307">
            <v>11753.840000000002</v>
          </cell>
          <cell r="I3307">
            <v>78171.97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</row>
        <row r="3309">
          <cell r="A3309">
            <v>116.46000000000024</v>
          </cell>
          <cell r="B3309" t="str">
            <v>TUBERÍA DRENAJE PVC 10" SDR-41</v>
          </cell>
          <cell r="C3309">
            <v>1</v>
          </cell>
          <cell r="D3309" t="str">
            <v>ML</v>
          </cell>
          <cell r="E3309">
            <v>0</v>
          </cell>
          <cell r="F3309">
            <v>0</v>
          </cell>
          <cell r="G3309">
            <v>1264.9730000000002</v>
          </cell>
          <cell r="H3309">
            <v>218.39850000000001</v>
          </cell>
          <cell r="I3309">
            <v>1483.3715000000002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</row>
        <row r="3311">
          <cell r="A3311">
            <v>0</v>
          </cell>
          <cell r="B3311" t="str">
            <v>Volumen Análisis</v>
          </cell>
          <cell r="C3311">
            <v>20</v>
          </cell>
          <cell r="D3311" t="str">
            <v>ML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</row>
        <row r="3312">
          <cell r="A3312" t="str">
            <v>SANIT164</v>
          </cell>
          <cell r="B3312" t="str">
            <v>Tubo 10"x19 PVC SDR-41</v>
          </cell>
          <cell r="C3312">
            <v>3.5</v>
          </cell>
          <cell r="D3312" t="str">
            <v>UND</v>
          </cell>
          <cell r="E3312">
            <v>6921.1864406779669</v>
          </cell>
          <cell r="F3312">
            <v>1245.8135593220341</v>
          </cell>
          <cell r="G3312">
            <v>24224.15</v>
          </cell>
          <cell r="H3312">
            <v>4360.3500000000004</v>
          </cell>
          <cell r="I3312">
            <v>0</v>
          </cell>
        </row>
        <row r="3313">
          <cell r="A3313" t="str">
            <v>CE-PVC-01</v>
          </cell>
          <cell r="B3313" t="str">
            <v>Cemento PVC OATEY 32oz</v>
          </cell>
          <cell r="C3313">
            <v>1.7999999999999999E-2</v>
          </cell>
          <cell r="D3313" t="str">
            <v>UND</v>
          </cell>
          <cell r="E3313">
            <v>628.81355932203394</v>
          </cell>
          <cell r="F3313">
            <v>113.1864406779661</v>
          </cell>
          <cell r="G3313">
            <v>11.32</v>
          </cell>
          <cell r="H3313">
            <v>2.04</v>
          </cell>
        </row>
        <row r="3314">
          <cell r="A3314">
            <v>0</v>
          </cell>
          <cell r="B3314" t="str">
            <v xml:space="preserve">Herramientas </v>
          </cell>
          <cell r="C3314">
            <v>0.03</v>
          </cell>
          <cell r="D3314">
            <v>0</v>
          </cell>
          <cell r="E3314">
            <v>1033</v>
          </cell>
          <cell r="F3314">
            <v>185.94</v>
          </cell>
          <cell r="G3314">
            <v>30.99</v>
          </cell>
          <cell r="H3314">
            <v>5.58</v>
          </cell>
          <cell r="I3314">
            <v>0</v>
          </cell>
        </row>
        <row r="3315">
          <cell r="B3315" t="str">
            <v>Mano de Obra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>
            <v>1503.09</v>
          </cell>
          <cell r="B3316" t="str">
            <v>Instalación tuberías 10"</v>
          </cell>
          <cell r="C3316">
            <v>20</v>
          </cell>
          <cell r="D3316" t="str">
            <v>ML</v>
          </cell>
          <cell r="E3316">
            <v>51.65</v>
          </cell>
          <cell r="F3316">
            <v>0</v>
          </cell>
          <cell r="G3316">
            <v>1033</v>
          </cell>
          <cell r="H3316">
            <v>0</v>
          </cell>
          <cell r="I3316">
            <v>0</v>
          </cell>
        </row>
        <row r="3317">
          <cell r="A3317">
            <v>0</v>
          </cell>
          <cell r="B3317" t="str">
            <v>Total/UND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25299.460000000003</v>
          </cell>
          <cell r="H3317">
            <v>4367.97</v>
          </cell>
          <cell r="I3317">
            <v>29667.430000000004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</row>
        <row r="3319">
          <cell r="A3319">
            <v>116.47000000000024</v>
          </cell>
          <cell r="B3319" t="str">
            <v>ALCANTARILLA DE HORMIGÓN 18"</v>
          </cell>
          <cell r="C3319">
            <v>1</v>
          </cell>
          <cell r="D3319" t="str">
            <v>ML</v>
          </cell>
          <cell r="E3319">
            <v>0</v>
          </cell>
          <cell r="F3319">
            <v>0</v>
          </cell>
          <cell r="G3319">
            <v>1866.9905844155844</v>
          </cell>
          <cell r="H3319">
            <v>277.4055194805195</v>
          </cell>
          <cell r="I3319">
            <v>2144.3961038961038</v>
          </cell>
        </row>
        <row r="3320">
          <cell r="A3320">
            <v>0</v>
          </cell>
          <cell r="B3320" t="str">
            <v>Volumen Análisis</v>
          </cell>
          <cell r="C3320">
            <v>30.8</v>
          </cell>
          <cell r="D3320" t="str">
            <v>ML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</row>
        <row r="3322">
          <cell r="A3322" t="str">
            <v>SANIT004</v>
          </cell>
          <cell r="B3322" t="str">
            <v>Tubos de Hormigon simple de 18¨ x 1.10m</v>
          </cell>
          <cell r="C3322">
            <v>28</v>
          </cell>
          <cell r="D3322" t="str">
            <v>UND</v>
          </cell>
          <cell r="E3322">
            <v>1450</v>
          </cell>
          <cell r="F3322">
            <v>261</v>
          </cell>
          <cell r="G3322">
            <v>40600</v>
          </cell>
          <cell r="H3322">
            <v>7308</v>
          </cell>
        </row>
        <row r="3323">
          <cell r="A3323">
            <v>112.01</v>
          </cell>
          <cell r="B3323" t="str">
            <v xml:space="preserve">MORTERO 1:3 </v>
          </cell>
          <cell r="C3323">
            <v>5.5800000000000002E-2</v>
          </cell>
          <cell r="D3323" t="str">
            <v>M3</v>
          </cell>
          <cell r="E3323">
            <v>5393.06</v>
          </cell>
          <cell r="F3323">
            <v>911.44</v>
          </cell>
          <cell r="G3323">
            <v>300.93</v>
          </cell>
          <cell r="H3323">
            <v>50.86</v>
          </cell>
        </row>
        <row r="3324">
          <cell r="A3324">
            <v>0</v>
          </cell>
          <cell r="B3324" t="str">
            <v xml:space="preserve">Herramientas </v>
          </cell>
          <cell r="C3324">
            <v>0.03</v>
          </cell>
          <cell r="D3324">
            <v>0</v>
          </cell>
          <cell r="E3324">
            <v>7622.38</v>
          </cell>
          <cell r="F3324">
            <v>1372.0283999999999</v>
          </cell>
          <cell r="G3324">
            <v>228.67</v>
          </cell>
          <cell r="H3324">
            <v>41.16</v>
          </cell>
          <cell r="I3324">
            <v>0</v>
          </cell>
        </row>
        <row r="3325">
          <cell r="A3325">
            <v>0</v>
          </cell>
          <cell r="B3325" t="str">
            <v>Uso de grua</v>
          </cell>
          <cell r="C3325">
            <v>0.6</v>
          </cell>
          <cell r="D3325" t="str">
            <v>DIA</v>
          </cell>
          <cell r="E3325">
            <v>10593.220338983052</v>
          </cell>
          <cell r="F3325">
            <v>1906.7796610169494</v>
          </cell>
          <cell r="G3325">
            <v>6355.93</v>
          </cell>
          <cell r="H3325">
            <v>1144.07</v>
          </cell>
          <cell r="I3325">
            <v>0</v>
          </cell>
        </row>
        <row r="3326">
          <cell r="A3326">
            <v>0</v>
          </cell>
          <cell r="B3326" t="str">
            <v>Transporte tuberías</v>
          </cell>
          <cell r="C3326">
            <v>0.05</v>
          </cell>
          <cell r="D3326">
            <v>0</v>
          </cell>
          <cell r="E3326">
            <v>47908</v>
          </cell>
          <cell r="F3326">
            <v>0</v>
          </cell>
          <cell r="G3326">
            <v>2395.4</v>
          </cell>
          <cell r="H3326">
            <v>0</v>
          </cell>
          <cell r="I3326">
            <v>0</v>
          </cell>
        </row>
        <row r="3327">
          <cell r="B3327" t="str">
            <v>Mano de Obra</v>
          </cell>
          <cell r="C3327">
            <v>2</v>
          </cell>
          <cell r="D3327">
            <v>0</v>
          </cell>
          <cell r="E3327">
            <v>0</v>
          </cell>
          <cell r="F3327">
            <v>3.645</v>
          </cell>
          <cell r="G3327">
            <v>0</v>
          </cell>
          <cell r="H3327">
            <v>0</v>
          </cell>
        </row>
        <row r="3328">
          <cell r="A3328">
            <v>1522.05</v>
          </cell>
          <cell r="B3328" t="str">
            <v>Instal. De tubería de alcantarilla</v>
          </cell>
          <cell r="C3328">
            <v>30.8</v>
          </cell>
          <cell r="D3328" t="str">
            <v>ML</v>
          </cell>
          <cell r="E3328">
            <v>247.48</v>
          </cell>
          <cell r="F3328">
            <v>18.224999999999998</v>
          </cell>
          <cell r="G3328">
            <v>7622.38</v>
          </cell>
          <cell r="H3328">
            <v>0</v>
          </cell>
          <cell r="I3328">
            <v>0</v>
          </cell>
        </row>
        <row r="3329">
          <cell r="B3329" t="str">
            <v>Total/UND</v>
          </cell>
          <cell r="C3329">
            <v>1</v>
          </cell>
          <cell r="D3329">
            <v>0</v>
          </cell>
          <cell r="E3329">
            <v>154.24</v>
          </cell>
          <cell r="F3329">
            <v>27.763200000000001</v>
          </cell>
          <cell r="G3329">
            <v>57503.31</v>
          </cell>
          <cell r="H3329">
            <v>8544.09</v>
          </cell>
          <cell r="I3329">
            <v>66047.399999999994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>
            <v>116.48000000000025</v>
          </cell>
          <cell r="B3331" t="str">
            <v>ALCANTARILLA DE HORMIGÓN 24"</v>
          </cell>
          <cell r="C3331">
            <v>1</v>
          </cell>
          <cell r="D3331" t="str">
            <v>ML</v>
          </cell>
          <cell r="E3331">
            <v>0</v>
          </cell>
          <cell r="F3331">
            <v>0</v>
          </cell>
          <cell r="G3331">
            <v>2517.9465</v>
          </cell>
          <cell r="H3331">
            <v>370.94499999999994</v>
          </cell>
          <cell r="I3331">
            <v>2888.8914999999997</v>
          </cell>
        </row>
        <row r="3332">
          <cell r="A3332">
            <v>0</v>
          </cell>
          <cell r="B3332" t="str">
            <v>Volumen Análisis</v>
          </cell>
          <cell r="C3332">
            <v>60</v>
          </cell>
          <cell r="D3332" t="str">
            <v>ML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 t="str">
            <v>SANIT006</v>
          </cell>
          <cell r="B3334" t="str">
            <v>Tubos de Hormigon armado de 24¨ x 1.20m</v>
          </cell>
          <cell r="C3334">
            <v>50</v>
          </cell>
          <cell r="D3334" t="str">
            <v>UND</v>
          </cell>
          <cell r="E3334">
            <v>2200</v>
          </cell>
          <cell r="F3334">
            <v>396</v>
          </cell>
          <cell r="G3334">
            <v>110000</v>
          </cell>
          <cell r="H3334">
            <v>19800</v>
          </cell>
          <cell r="I3334">
            <v>0</v>
          </cell>
        </row>
        <row r="3335">
          <cell r="A3335">
            <v>112.01</v>
          </cell>
          <cell r="B3335" t="str">
            <v xml:space="preserve">MORTERO 1:3 </v>
          </cell>
          <cell r="C3335">
            <v>6.0999999999999999E-2</v>
          </cell>
          <cell r="D3335" t="str">
            <v>M3</v>
          </cell>
          <cell r="E3335">
            <v>5393.06</v>
          </cell>
          <cell r="F3335">
            <v>911.44</v>
          </cell>
          <cell r="G3335">
            <v>328.98</v>
          </cell>
          <cell r="H3335">
            <v>55.6</v>
          </cell>
        </row>
        <row r="3336">
          <cell r="A3336">
            <v>0</v>
          </cell>
          <cell r="B3336" t="str">
            <v xml:space="preserve">Herramientas </v>
          </cell>
          <cell r="C3336">
            <v>0.03</v>
          </cell>
          <cell r="D3336">
            <v>0</v>
          </cell>
          <cell r="E3336">
            <v>20918.400000000001</v>
          </cell>
          <cell r="F3336">
            <v>3765.3119999999999</v>
          </cell>
          <cell r="G3336">
            <v>627.54999999999995</v>
          </cell>
          <cell r="H3336">
            <v>112.96</v>
          </cell>
          <cell r="I3336">
            <v>0</v>
          </cell>
        </row>
        <row r="3337">
          <cell r="A3337">
            <v>0</v>
          </cell>
          <cell r="B3337" t="str">
            <v>Uso de grua</v>
          </cell>
          <cell r="C3337">
            <v>1.2</v>
          </cell>
          <cell r="D3337" t="str">
            <v>DIA</v>
          </cell>
          <cell r="E3337">
            <v>10593.220338983052</v>
          </cell>
          <cell r="F3337">
            <v>1906.7796610169494</v>
          </cell>
          <cell r="G3337">
            <v>12711.86</v>
          </cell>
          <cell r="H3337">
            <v>2288.14</v>
          </cell>
          <cell r="I3337">
            <v>0</v>
          </cell>
        </row>
        <row r="3338">
          <cell r="A3338">
            <v>0</v>
          </cell>
          <cell r="B3338" t="str">
            <v>Transporte tuberías</v>
          </cell>
          <cell r="C3338">
            <v>0.05</v>
          </cell>
          <cell r="D3338">
            <v>0</v>
          </cell>
          <cell r="E3338">
            <v>129800</v>
          </cell>
          <cell r="F3338">
            <v>0</v>
          </cell>
          <cell r="G3338">
            <v>6490</v>
          </cell>
          <cell r="H3338">
            <v>0</v>
          </cell>
          <cell r="I3338">
            <v>0</v>
          </cell>
        </row>
        <row r="3339">
          <cell r="A3339">
            <v>0</v>
          </cell>
          <cell r="B3339" t="str">
            <v>Mano de Obra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</row>
        <row r="3340">
          <cell r="A3340">
            <v>1522.06</v>
          </cell>
          <cell r="B3340" t="str">
            <v>Instal. De tubería de alcantarilla</v>
          </cell>
          <cell r="C3340">
            <v>60</v>
          </cell>
          <cell r="D3340" t="str">
            <v>ML</v>
          </cell>
          <cell r="E3340">
            <v>348.64</v>
          </cell>
          <cell r="F3340">
            <v>0</v>
          </cell>
          <cell r="G3340">
            <v>20918.400000000001</v>
          </cell>
          <cell r="H3340">
            <v>0</v>
          </cell>
          <cell r="I3340">
            <v>0</v>
          </cell>
        </row>
        <row r="3341">
          <cell r="A3341">
            <v>0</v>
          </cell>
          <cell r="B3341" t="str">
            <v>Total/UND</v>
          </cell>
          <cell r="D3341">
            <v>0</v>
          </cell>
          <cell r="E3341">
            <v>0</v>
          </cell>
          <cell r="F3341">
            <v>0</v>
          </cell>
          <cell r="G3341">
            <v>151076.79</v>
          </cell>
          <cell r="H3341">
            <v>22256.699999999997</v>
          </cell>
          <cell r="I3341">
            <v>173333.49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</row>
        <row r="3343">
          <cell r="A3343">
            <v>116.49000000000025</v>
          </cell>
          <cell r="B3343" t="str">
            <v>ALCANTARILLA DE HORMIGÓN 60"</v>
          </cell>
          <cell r="C3343">
            <v>1</v>
          </cell>
          <cell r="D3343" t="str">
            <v>ML</v>
          </cell>
          <cell r="E3343">
            <v>0</v>
          </cell>
          <cell r="F3343">
            <v>0</v>
          </cell>
          <cell r="G3343">
            <v>11800.0245</v>
          </cell>
          <cell r="H3343">
            <v>1883.9261666666669</v>
          </cell>
          <cell r="I3343">
            <v>13683.950666666666</v>
          </cell>
        </row>
        <row r="3344">
          <cell r="A3344">
            <v>0</v>
          </cell>
          <cell r="B3344" t="str">
            <v>Volumen Análisis</v>
          </cell>
          <cell r="C3344">
            <v>60</v>
          </cell>
          <cell r="D3344" t="str">
            <v>ML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</row>
        <row r="3346">
          <cell r="A3346" t="str">
            <v>SANIT011</v>
          </cell>
          <cell r="B3346" t="str">
            <v>Tubos de Hormigon armado de 60¨ x 1.20m</v>
          </cell>
          <cell r="C3346">
            <v>50</v>
          </cell>
          <cell r="D3346" t="str">
            <v>UND</v>
          </cell>
          <cell r="E3346">
            <v>12000</v>
          </cell>
          <cell r="F3346">
            <v>2160</v>
          </cell>
          <cell r="G3346">
            <v>600000</v>
          </cell>
          <cell r="H3346">
            <v>108000</v>
          </cell>
          <cell r="I3346">
            <v>0</v>
          </cell>
        </row>
        <row r="3347">
          <cell r="A3347">
            <v>112.01</v>
          </cell>
          <cell r="B3347" t="str">
            <v xml:space="preserve">MORTERO 1:3 </v>
          </cell>
          <cell r="C3347">
            <v>0.24</v>
          </cell>
          <cell r="D3347" t="str">
            <v>M3</v>
          </cell>
          <cell r="E3347">
            <v>5393.06</v>
          </cell>
          <cell r="F3347">
            <v>911.44</v>
          </cell>
          <cell r="G3347">
            <v>1294.33</v>
          </cell>
          <cell r="H3347">
            <v>218.75</v>
          </cell>
        </row>
        <row r="3348">
          <cell r="A3348">
            <v>0</v>
          </cell>
          <cell r="B3348" t="str">
            <v xml:space="preserve">Herramientas </v>
          </cell>
          <cell r="C3348">
            <v>0.03</v>
          </cell>
          <cell r="D3348">
            <v>0</v>
          </cell>
          <cell r="E3348">
            <v>44547</v>
          </cell>
          <cell r="F3348">
            <v>8018.46</v>
          </cell>
          <cell r="G3348">
            <v>1336.41</v>
          </cell>
          <cell r="H3348">
            <v>240.55</v>
          </cell>
          <cell r="I3348">
            <v>0</v>
          </cell>
        </row>
        <row r="3349">
          <cell r="A3349">
            <v>0</v>
          </cell>
          <cell r="B3349" t="str">
            <v>Uso de grua</v>
          </cell>
          <cell r="C3349">
            <v>2.4</v>
          </cell>
          <cell r="D3349" t="str">
            <v>DIA</v>
          </cell>
          <cell r="E3349">
            <v>10593.220338983052</v>
          </cell>
          <cell r="F3349">
            <v>1906.7796610169494</v>
          </cell>
          <cell r="G3349">
            <v>25423.73</v>
          </cell>
          <cell r="H3349">
            <v>4576.2700000000004</v>
          </cell>
          <cell r="I3349">
            <v>0</v>
          </cell>
        </row>
        <row r="3350">
          <cell r="A3350">
            <v>0</v>
          </cell>
          <cell r="B3350" t="str">
            <v>Transporte tuberías</v>
          </cell>
          <cell r="C3350">
            <v>0.05</v>
          </cell>
          <cell r="D3350">
            <v>0</v>
          </cell>
          <cell r="E3350">
            <v>708000</v>
          </cell>
          <cell r="F3350">
            <v>0</v>
          </cell>
          <cell r="G3350">
            <v>35400</v>
          </cell>
          <cell r="H3350">
            <v>0</v>
          </cell>
          <cell r="I3350">
            <v>0</v>
          </cell>
        </row>
        <row r="3351">
          <cell r="B3351" t="str">
            <v>Mano de Obra</v>
          </cell>
          <cell r="C3351">
            <v>1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>
            <v>1523.08</v>
          </cell>
          <cell r="B3352" t="str">
            <v>Instal. De tubería de alcantarilla</v>
          </cell>
          <cell r="C3352">
            <v>60</v>
          </cell>
          <cell r="D3352" t="str">
            <v>ML</v>
          </cell>
          <cell r="E3352">
            <v>742.45</v>
          </cell>
          <cell r="G3352">
            <v>44547</v>
          </cell>
          <cell r="H3352">
            <v>0</v>
          </cell>
          <cell r="I3352">
            <v>0</v>
          </cell>
        </row>
        <row r="3353">
          <cell r="A3353">
            <v>0</v>
          </cell>
          <cell r="B3353" t="str">
            <v>Total/UND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708001.47</v>
          </cell>
          <cell r="H3353">
            <v>113035.57</v>
          </cell>
          <cell r="I3353">
            <v>821037.04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</row>
        <row r="3355">
          <cell r="A3355">
            <v>116.50000000000026</v>
          </cell>
          <cell r="B3355" t="str">
            <v>CAMARA SEPTICA 1.50x1.30x1.50m CALICHE</v>
          </cell>
          <cell r="C3355">
            <v>1</v>
          </cell>
          <cell r="D3355" t="str">
            <v>UND</v>
          </cell>
          <cell r="E3355">
            <v>0</v>
          </cell>
          <cell r="F3355">
            <v>0</v>
          </cell>
          <cell r="G3355">
            <v>23183.88</v>
          </cell>
          <cell r="H3355">
            <v>2554.41</v>
          </cell>
          <cell r="I3355">
            <v>25738.29</v>
          </cell>
        </row>
        <row r="3356">
          <cell r="A3356">
            <v>0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</row>
        <row r="3357">
          <cell r="A3357">
            <v>0</v>
          </cell>
          <cell r="B3357" t="str">
            <v>Volumen Análisis</v>
          </cell>
          <cell r="C3357">
            <v>1</v>
          </cell>
          <cell r="D3357" t="str">
            <v>UND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</row>
        <row r="3358">
          <cell r="A3358">
            <v>0</v>
          </cell>
          <cell r="B3358" t="str">
            <v>Materiales y Equipos</v>
          </cell>
          <cell r="C3358">
            <v>2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</row>
        <row r="3359">
          <cell r="A3359">
            <v>101.16000000000008</v>
          </cell>
          <cell r="B3359" t="str">
            <v>Carga y bote de material a mano</v>
          </cell>
          <cell r="C3359">
            <v>3.94875</v>
          </cell>
          <cell r="D3359" t="str">
            <v>M3E</v>
          </cell>
          <cell r="E3359">
            <v>366.55876288659795</v>
          </cell>
          <cell r="F3359">
            <v>0.49072164948453612</v>
          </cell>
          <cell r="G3359">
            <v>1447.45</v>
          </cell>
          <cell r="H3359">
            <v>1.94</v>
          </cell>
        </row>
        <row r="3360">
          <cell r="A3360">
            <v>103.13000000000005</v>
          </cell>
          <cell r="B3360" t="str">
            <v>Piso en Hormigón 1:2:4 e=0.10m 3/8"@0.20m</v>
          </cell>
          <cell r="C3360">
            <v>0.19500000000000001</v>
          </cell>
          <cell r="D3360" t="str">
            <v>M3</v>
          </cell>
          <cell r="E3360">
            <v>11137.899999999998</v>
          </cell>
          <cell r="F3360">
            <v>1809.6000000000001</v>
          </cell>
          <cell r="G3360">
            <v>2171.89</v>
          </cell>
          <cell r="H3360">
            <v>352.87</v>
          </cell>
        </row>
        <row r="3361">
          <cell r="A3361">
            <v>108.04000000000002</v>
          </cell>
          <cell r="B3361" t="str">
            <v>Losa en Hormigón 1:2:4 e=0.10m 3/8"@0.25m</v>
          </cell>
          <cell r="C3361">
            <v>0.19500000000000001</v>
          </cell>
          <cell r="D3361" t="str">
            <v>M3</v>
          </cell>
          <cell r="E3361">
            <v>12989.04</v>
          </cell>
          <cell r="F3361">
            <v>1491.1899999999998</v>
          </cell>
          <cell r="G3361">
            <v>2532.86</v>
          </cell>
          <cell r="H3361">
            <v>290.77999999999997</v>
          </cell>
        </row>
        <row r="3362">
          <cell r="A3362">
            <v>113.09000000000005</v>
          </cell>
          <cell r="B3362" t="str">
            <v>Bloques de 6" BNP</v>
          </cell>
          <cell r="C3362">
            <v>8.4</v>
          </cell>
          <cell r="D3362" t="str">
            <v>M2</v>
          </cell>
          <cell r="E3362">
            <v>1360.68</v>
          </cell>
          <cell r="F3362">
            <v>189.71</v>
          </cell>
          <cell r="G3362">
            <v>11429.71</v>
          </cell>
          <cell r="H3362">
            <v>1593.56</v>
          </cell>
        </row>
        <row r="3363">
          <cell r="A3363">
            <v>114.06000000000003</v>
          </cell>
          <cell r="B3363" t="str">
            <v>Pañete pulido</v>
          </cell>
          <cell r="C3363">
            <v>10.35</v>
          </cell>
          <cell r="D3363" t="str">
            <v>M2</v>
          </cell>
          <cell r="E3363">
            <v>379.41999999999996</v>
          </cell>
          <cell r="F3363">
            <v>30.46</v>
          </cell>
          <cell r="G3363">
            <v>3927</v>
          </cell>
          <cell r="H3363">
            <v>315.26</v>
          </cell>
          <cell r="I3363">
            <v>0</v>
          </cell>
        </row>
        <row r="3364">
          <cell r="A3364">
            <v>119.12000000000006</v>
          </cell>
          <cell r="B3364" t="str">
            <v xml:space="preserve">Zabaletas interior </v>
          </cell>
          <cell r="C3364">
            <v>1</v>
          </cell>
          <cell r="D3364">
            <v>0</v>
          </cell>
          <cell r="E3364">
            <v>927.52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A3365">
            <v>0</v>
          </cell>
          <cell r="B3365" t="str">
            <v>Mano de obra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A3366">
            <v>100.02000000000001</v>
          </cell>
          <cell r="B3366" t="str">
            <v>Excavación a mano</v>
          </cell>
          <cell r="C3366">
            <v>2.9249999999999998</v>
          </cell>
          <cell r="D3366" t="str">
            <v>M3N</v>
          </cell>
          <cell r="E3366">
            <v>572.64</v>
          </cell>
          <cell r="F3366">
            <v>0</v>
          </cell>
          <cell r="G3366">
            <v>1674.97</v>
          </cell>
          <cell r="H3366">
            <v>0</v>
          </cell>
          <cell r="I3366">
            <v>0</v>
          </cell>
        </row>
        <row r="3367">
          <cell r="A3367">
            <v>116.30000000000015</v>
          </cell>
          <cell r="B3367" t="str">
            <v>Total/UND</v>
          </cell>
          <cell r="C3367">
            <v>1</v>
          </cell>
          <cell r="D3367">
            <v>0</v>
          </cell>
          <cell r="E3367">
            <v>0</v>
          </cell>
          <cell r="F3367">
            <v>0</v>
          </cell>
          <cell r="G3367">
            <v>23183.88</v>
          </cell>
          <cell r="H3367">
            <v>2554.41</v>
          </cell>
          <cell r="I3367">
            <v>25738.29</v>
          </cell>
        </row>
        <row r="3368">
          <cell r="A3368">
            <v>0</v>
          </cell>
          <cell r="B3368" t="str">
            <v>Ducha Mezcladora empotrada + salidas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</row>
        <row r="3369">
          <cell r="A3369">
            <v>116.51000000000026</v>
          </cell>
          <cell r="B3369" t="str">
            <v>TUBERÍA DRENAJE PVC 1/2" SOTERRADA</v>
          </cell>
          <cell r="C3369">
            <v>1</v>
          </cell>
          <cell r="D3369" t="str">
            <v>ML</v>
          </cell>
          <cell r="E3369">
            <v>0</v>
          </cell>
          <cell r="F3369">
            <v>0</v>
          </cell>
          <cell r="G3369">
            <v>160.06050000000002</v>
          </cell>
          <cell r="H3369">
            <v>5.2275000000000009</v>
          </cell>
          <cell r="I3369">
            <v>165.28800000000001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</row>
        <row r="3371">
          <cell r="A3371">
            <v>0</v>
          </cell>
          <cell r="B3371" t="str">
            <v>Volumen Análisis</v>
          </cell>
          <cell r="C3371">
            <v>20</v>
          </cell>
          <cell r="D3371" t="str">
            <v>ML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</row>
        <row r="3372">
          <cell r="A3372" t="str">
            <v>SANIT013</v>
          </cell>
          <cell r="B3372" t="str">
            <v>Tubo ½"x19' PVC SCH-40</v>
          </cell>
          <cell r="C3372">
            <v>3.5</v>
          </cell>
          <cell r="D3372" t="str">
            <v>UND</v>
          </cell>
          <cell r="E3372">
            <v>162.71186440677968</v>
          </cell>
          <cell r="F3372">
            <v>29.288135593220343</v>
          </cell>
          <cell r="G3372">
            <v>569.49</v>
          </cell>
          <cell r="H3372">
            <v>102.51</v>
          </cell>
        </row>
        <row r="3373">
          <cell r="A3373" t="str">
            <v>CE-PVC-01</v>
          </cell>
          <cell r="B3373" t="str">
            <v>Cemento PVC OATEY 32oz</v>
          </cell>
          <cell r="C3373">
            <v>1.7999999999999999E-2</v>
          </cell>
          <cell r="D3373" t="str">
            <v>UND</v>
          </cell>
          <cell r="E3373">
            <v>628.81355932203394</v>
          </cell>
          <cell r="F3373">
            <v>113.1864406779661</v>
          </cell>
          <cell r="G3373">
            <v>11.32</v>
          </cell>
          <cell r="H3373">
            <v>2.04</v>
          </cell>
        </row>
        <row r="3374">
          <cell r="A3374">
            <v>0</v>
          </cell>
          <cell r="B3374" t="str">
            <v xml:space="preserve">Herramientas </v>
          </cell>
          <cell r="C3374">
            <v>5</v>
          </cell>
          <cell r="D3374" t="str">
            <v>%</v>
          </cell>
          <cell r="E3374">
            <v>157</v>
          </cell>
          <cell r="F3374">
            <v>0</v>
          </cell>
          <cell r="G3374">
            <v>7.85</v>
          </cell>
          <cell r="H3374">
            <v>0</v>
          </cell>
          <cell r="I3374">
            <v>0</v>
          </cell>
        </row>
        <row r="3375">
          <cell r="A3375">
            <v>2.0199999999999996</v>
          </cell>
          <cell r="B3375" t="str">
            <v xml:space="preserve">Excavación en tiera a mano </v>
          </cell>
          <cell r="C3375">
            <v>2.4</v>
          </cell>
          <cell r="D3375" t="str">
            <v>M3</v>
          </cell>
          <cell r="E3375">
            <v>365.53149999999999</v>
          </cell>
          <cell r="F3375">
            <v>0</v>
          </cell>
          <cell r="G3375">
            <v>877.28</v>
          </cell>
          <cell r="H3375">
            <v>0</v>
          </cell>
          <cell r="I3375">
            <v>0</v>
          </cell>
        </row>
        <row r="3376">
          <cell r="A3376">
            <v>2.2699999999999942</v>
          </cell>
          <cell r="B3376" t="str">
            <v xml:space="preserve">Asiento de arena </v>
          </cell>
          <cell r="C3376">
            <v>0.80000000000000016</v>
          </cell>
          <cell r="D3376" t="str">
            <v>M3</v>
          </cell>
          <cell r="E3376">
            <v>1639.3643</v>
          </cell>
          <cell r="F3376">
            <v>0</v>
          </cell>
          <cell r="G3376">
            <v>1311.49</v>
          </cell>
          <cell r="H3376">
            <v>0</v>
          </cell>
          <cell r="I3376">
            <v>0</v>
          </cell>
        </row>
        <row r="3377">
          <cell r="A3377">
            <v>2.279999999999994</v>
          </cell>
          <cell r="B3377" t="str">
            <v xml:space="preserve">Relleno de reposición </v>
          </cell>
          <cell r="C3377">
            <v>1.9169612963999993</v>
          </cell>
          <cell r="D3377" t="str">
            <v>M3</v>
          </cell>
          <cell r="E3377">
            <v>107.95436619718311</v>
          </cell>
          <cell r="F3377">
            <v>0</v>
          </cell>
          <cell r="G3377">
            <v>206.94</v>
          </cell>
          <cell r="H3377">
            <v>0</v>
          </cell>
          <cell r="I3377">
            <v>0</v>
          </cell>
        </row>
        <row r="3378">
          <cell r="A3378">
            <v>2.1599999999999966</v>
          </cell>
          <cell r="B3378" t="str">
            <v xml:space="preserve">Bote de material producto de excavación </v>
          </cell>
          <cell r="C3378">
            <v>0.16303870360000028</v>
          </cell>
          <cell r="D3378" t="str">
            <v>M3</v>
          </cell>
          <cell r="E3378">
            <v>367.0494845360825</v>
          </cell>
          <cell r="F3378">
            <v>0</v>
          </cell>
          <cell r="G3378">
            <v>59.84</v>
          </cell>
          <cell r="H3378">
            <v>0</v>
          </cell>
          <cell r="I3378">
            <v>0</v>
          </cell>
        </row>
        <row r="3379">
          <cell r="A3379">
            <v>0</v>
          </cell>
          <cell r="B3379" t="str">
            <v>Mano de Obra</v>
          </cell>
          <cell r="D3379">
            <v>0</v>
          </cell>
          <cell r="E3379">
            <v>0</v>
          </cell>
          <cell r="G3379">
            <v>0</v>
          </cell>
          <cell r="H3379">
            <v>0</v>
          </cell>
          <cell r="I3379">
            <v>11070.130000000001</v>
          </cell>
        </row>
        <row r="3380">
          <cell r="A3380">
            <v>1503.01</v>
          </cell>
          <cell r="B3380" t="str">
            <v>Instalación tuberías 1/2" y 3/4"</v>
          </cell>
          <cell r="C3380">
            <v>20</v>
          </cell>
          <cell r="D3380" t="str">
            <v>ML</v>
          </cell>
          <cell r="E3380">
            <v>7.85</v>
          </cell>
          <cell r="G3380">
            <v>157</v>
          </cell>
          <cell r="H3380">
            <v>0</v>
          </cell>
          <cell r="I3380">
            <v>0</v>
          </cell>
        </row>
        <row r="3381">
          <cell r="A3381">
            <v>0</v>
          </cell>
          <cell r="B3381" t="str">
            <v>Total/UND</v>
          </cell>
          <cell r="C3381">
            <v>1</v>
          </cell>
          <cell r="D3381">
            <v>0</v>
          </cell>
          <cell r="E3381">
            <v>0</v>
          </cell>
          <cell r="F3381">
            <v>0</v>
          </cell>
          <cell r="G3381">
            <v>3201.2100000000005</v>
          </cell>
          <cell r="H3381">
            <v>104.55000000000001</v>
          </cell>
          <cell r="I3381">
            <v>3305.7600000000007</v>
          </cell>
        </row>
        <row r="3382">
          <cell r="A3382">
            <v>0</v>
          </cell>
          <cell r="B3382" t="str">
            <v>Bañera acrílico con falda + mezcladora y salidas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</row>
        <row r="3383">
          <cell r="A3383">
            <v>116.52000000000027</v>
          </cell>
          <cell r="B3383" t="str">
            <v>TUBERÍA DRENAJE PVC 3/4" SOTERRADA</v>
          </cell>
          <cell r="C3383">
            <v>1</v>
          </cell>
          <cell r="D3383" t="str">
            <v>ML</v>
          </cell>
          <cell r="E3383">
            <v>0</v>
          </cell>
          <cell r="F3383">
            <v>0</v>
          </cell>
          <cell r="G3383">
            <v>169.40400000000002</v>
          </cell>
          <cell r="H3383">
            <v>6.9089999999999989</v>
          </cell>
          <cell r="I3383">
            <v>176.31300000000002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</row>
        <row r="3385">
          <cell r="A3385">
            <v>0</v>
          </cell>
          <cell r="B3385" t="str">
            <v>Volumen Análisis</v>
          </cell>
          <cell r="C3385">
            <v>20</v>
          </cell>
          <cell r="D3385" t="str">
            <v>ML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</row>
        <row r="3386">
          <cell r="A3386" t="str">
            <v>SANIT014</v>
          </cell>
          <cell r="B3386" t="str">
            <v>Tubo ¾"x19' PVC SCH-40</v>
          </cell>
          <cell r="C3386">
            <v>3.5</v>
          </cell>
          <cell r="D3386" t="str">
            <v>UND</v>
          </cell>
          <cell r="E3386">
            <v>216.10169491525426</v>
          </cell>
          <cell r="F3386">
            <v>38.898305084745765</v>
          </cell>
          <cell r="G3386">
            <v>756.36</v>
          </cell>
          <cell r="H3386">
            <v>136.13999999999999</v>
          </cell>
          <cell r="I3386">
            <v>0</v>
          </cell>
        </row>
        <row r="3387">
          <cell r="A3387" t="str">
            <v>CE-PVC-01</v>
          </cell>
          <cell r="B3387" t="str">
            <v>Cemento PVC OATEY 32oz</v>
          </cell>
          <cell r="C3387">
            <v>1.7999999999999999E-2</v>
          </cell>
          <cell r="D3387" t="str">
            <v>UND</v>
          </cell>
          <cell r="E3387">
            <v>628.81355932203394</v>
          </cell>
          <cell r="F3387">
            <v>113.1864406779661</v>
          </cell>
          <cell r="G3387">
            <v>11.32</v>
          </cell>
          <cell r="H3387">
            <v>2.04</v>
          </cell>
        </row>
        <row r="3388">
          <cell r="A3388">
            <v>0</v>
          </cell>
          <cell r="B3388" t="str">
            <v xml:space="preserve">Herramientas </v>
          </cell>
          <cell r="C3388">
            <v>5</v>
          </cell>
          <cell r="D3388" t="str">
            <v>%</v>
          </cell>
          <cell r="E3388">
            <v>157</v>
          </cell>
          <cell r="F3388">
            <v>0</v>
          </cell>
          <cell r="G3388">
            <v>7.85</v>
          </cell>
          <cell r="H3388">
            <v>0</v>
          </cell>
          <cell r="I3388">
            <v>0</v>
          </cell>
        </row>
        <row r="3389">
          <cell r="A3389">
            <v>2.0199999999999996</v>
          </cell>
          <cell r="B3389" t="str">
            <v xml:space="preserve">Excavación en tiera a mano </v>
          </cell>
          <cell r="C3389">
            <v>2.4</v>
          </cell>
          <cell r="D3389" t="str">
            <v>M3</v>
          </cell>
          <cell r="E3389">
            <v>365.53149999999999</v>
          </cell>
          <cell r="F3389">
            <v>0</v>
          </cell>
          <cell r="G3389">
            <v>877.28</v>
          </cell>
          <cell r="H3389">
            <v>0</v>
          </cell>
          <cell r="I3389">
            <v>0</v>
          </cell>
        </row>
        <row r="3390">
          <cell r="A3390">
            <v>2.2699999999999942</v>
          </cell>
          <cell r="B3390" t="str">
            <v xml:space="preserve">Asiento de arena </v>
          </cell>
          <cell r="C3390">
            <v>0.80000000000000016</v>
          </cell>
          <cell r="D3390" t="str">
            <v>M3</v>
          </cell>
          <cell r="E3390">
            <v>1639.3643</v>
          </cell>
          <cell r="F3390">
            <v>0</v>
          </cell>
          <cell r="G3390">
            <v>1311.49</v>
          </cell>
          <cell r="H3390">
            <v>0</v>
          </cell>
          <cell r="I3390">
            <v>0</v>
          </cell>
        </row>
        <row r="3391">
          <cell r="A3391">
            <v>2.279999999999994</v>
          </cell>
          <cell r="B3391" t="str">
            <v xml:space="preserve">Relleno de reposición </v>
          </cell>
          <cell r="C3391">
            <v>1.9169612963999993</v>
          </cell>
          <cell r="D3391" t="str">
            <v>M3</v>
          </cell>
          <cell r="E3391">
            <v>107.95436619718311</v>
          </cell>
          <cell r="F3391">
            <v>0</v>
          </cell>
          <cell r="G3391">
            <v>206.94</v>
          </cell>
          <cell r="H3391">
            <v>0</v>
          </cell>
          <cell r="I3391">
            <v>0</v>
          </cell>
        </row>
        <row r="3392">
          <cell r="A3392">
            <v>2.1599999999999966</v>
          </cell>
          <cell r="B3392" t="str">
            <v xml:space="preserve">Bote de material producto de excavación </v>
          </cell>
          <cell r="C3392">
            <v>0.16303870360000028</v>
          </cell>
          <cell r="D3392" t="str">
            <v>M3</v>
          </cell>
          <cell r="E3392">
            <v>367.0494845360825</v>
          </cell>
          <cell r="F3392">
            <v>0</v>
          </cell>
          <cell r="G3392">
            <v>59.84</v>
          </cell>
          <cell r="H3392">
            <v>0</v>
          </cell>
          <cell r="I3392">
            <v>0</v>
          </cell>
        </row>
        <row r="3393">
          <cell r="A3393">
            <v>0</v>
          </cell>
          <cell r="B3393" t="str">
            <v>Mano de Obra</v>
          </cell>
          <cell r="D3393">
            <v>0</v>
          </cell>
          <cell r="E3393">
            <v>0</v>
          </cell>
          <cell r="G3393">
            <v>0</v>
          </cell>
          <cell r="H3393">
            <v>0</v>
          </cell>
        </row>
        <row r="3394">
          <cell r="A3394">
            <v>1503.01</v>
          </cell>
          <cell r="B3394" t="str">
            <v>Instalación tuberías 1/2" y 3/4"</v>
          </cell>
          <cell r="C3394">
            <v>20</v>
          </cell>
          <cell r="D3394" t="str">
            <v>ML</v>
          </cell>
          <cell r="E3394">
            <v>7.85</v>
          </cell>
          <cell r="F3394">
            <v>0</v>
          </cell>
          <cell r="G3394">
            <v>157</v>
          </cell>
          <cell r="H3394">
            <v>0</v>
          </cell>
          <cell r="I3394">
            <v>0</v>
          </cell>
        </row>
        <row r="3395">
          <cell r="A3395">
            <v>0</v>
          </cell>
          <cell r="B3395" t="str">
            <v>Total/UND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3388.0800000000004</v>
          </cell>
          <cell r="H3395">
            <v>138.17999999999998</v>
          </cell>
          <cell r="I3395">
            <v>3526.26</v>
          </cell>
        </row>
        <row r="3396">
          <cell r="A3396">
            <v>0</v>
          </cell>
          <cell r="B3396" t="str">
            <v>Volumen Análisis</v>
          </cell>
          <cell r="C3396">
            <v>1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</row>
        <row r="3397">
          <cell r="A3397">
            <v>116.53000000000027</v>
          </cell>
          <cell r="B3397" t="str">
            <v>BAJANTE PLUVIAL Ø3" (3ml)</v>
          </cell>
          <cell r="C3397">
            <v>1</v>
          </cell>
          <cell r="D3397" t="str">
            <v>UND</v>
          </cell>
          <cell r="E3397">
            <v>0</v>
          </cell>
          <cell r="F3397">
            <v>0</v>
          </cell>
          <cell r="G3397">
            <v>1997.31</v>
          </cell>
          <cell r="H3397">
            <v>184.20999999999998</v>
          </cell>
          <cell r="I3397">
            <v>2181.52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</row>
        <row r="3399">
          <cell r="A3399">
            <v>0</v>
          </cell>
          <cell r="B3399" t="str">
            <v>Volumen Análisis</v>
          </cell>
          <cell r="C3399">
            <v>1</v>
          </cell>
          <cell r="D3399" t="str">
            <v>UND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</row>
        <row r="3400">
          <cell r="A3400" t="str">
            <v>SANIT122</v>
          </cell>
          <cell r="B3400" t="str">
            <v>Tubo 3"x19 PVC SDR-41</v>
          </cell>
          <cell r="C3400">
            <v>0.52</v>
          </cell>
          <cell r="D3400" t="str">
            <v>UND</v>
          </cell>
          <cell r="E3400">
            <v>652.54237288135596</v>
          </cell>
          <cell r="F3400">
            <v>117.45762711864407</v>
          </cell>
          <cell r="G3400">
            <v>339.32</v>
          </cell>
          <cell r="H3400">
            <v>61.08</v>
          </cell>
        </row>
        <row r="3401">
          <cell r="A3401" t="str">
            <v>SANIT134</v>
          </cell>
          <cell r="B3401" t="str">
            <v>Codo PVC drenaje 3" x 90°</v>
          </cell>
          <cell r="C3401">
            <v>2</v>
          </cell>
          <cell r="D3401" t="str">
            <v>UND</v>
          </cell>
          <cell r="E3401">
            <v>70.33898305084746</v>
          </cell>
          <cell r="F3401">
            <v>12.661016949152541</v>
          </cell>
          <cell r="G3401">
            <v>140.68</v>
          </cell>
          <cell r="H3401">
            <v>25.32</v>
          </cell>
        </row>
        <row r="3402">
          <cell r="A3402" t="str">
            <v>SANIT129</v>
          </cell>
          <cell r="B3402" t="str">
            <v xml:space="preserve">Tee PVC drenaje 3" </v>
          </cell>
          <cell r="C3402">
            <v>1</v>
          </cell>
          <cell r="D3402" t="str">
            <v>UND</v>
          </cell>
          <cell r="E3402">
            <v>405.93220338983053</v>
          </cell>
          <cell r="F3402">
            <v>73.067796610169495</v>
          </cell>
          <cell r="G3402">
            <v>405.93</v>
          </cell>
          <cell r="H3402">
            <v>73.069999999999993</v>
          </cell>
        </row>
        <row r="3403">
          <cell r="A3403" t="str">
            <v>CE-PVC-01</v>
          </cell>
          <cell r="B3403" t="str">
            <v>Cemento PVC</v>
          </cell>
          <cell r="C3403">
            <v>0.01</v>
          </cell>
          <cell r="D3403" t="str">
            <v>UND</v>
          </cell>
          <cell r="E3403">
            <v>628.81355932203394</v>
          </cell>
          <cell r="F3403">
            <v>113.1864406779661</v>
          </cell>
          <cell r="G3403">
            <v>6.29</v>
          </cell>
          <cell r="H3403">
            <v>1.1299999999999999</v>
          </cell>
          <cell r="I3403">
            <v>0</v>
          </cell>
        </row>
        <row r="3404">
          <cell r="A3404" t="str">
            <v>TORNIL005</v>
          </cell>
          <cell r="B3404" t="str">
            <v xml:space="preserve">Tarugo azul con tornillo   </v>
          </cell>
          <cell r="C3404">
            <v>6</v>
          </cell>
          <cell r="D3404" t="str">
            <v>UND</v>
          </cell>
          <cell r="E3404">
            <v>2.2118644067796609</v>
          </cell>
          <cell r="F3404">
            <v>0.39813559322033892</v>
          </cell>
          <cell r="G3404">
            <v>13.27</v>
          </cell>
          <cell r="H3404">
            <v>2.39</v>
          </cell>
          <cell r="I3404">
            <v>0</v>
          </cell>
        </row>
        <row r="3405">
          <cell r="A3405" t="str">
            <v>ELECT094</v>
          </cell>
          <cell r="B3405" t="str">
            <v>Abrazadera 3" EMT</v>
          </cell>
          <cell r="C3405">
            <v>3</v>
          </cell>
          <cell r="D3405" t="str">
            <v>UND</v>
          </cell>
          <cell r="E3405">
            <v>39.305084745762713</v>
          </cell>
          <cell r="F3405">
            <v>7.074915254237288</v>
          </cell>
          <cell r="G3405">
            <v>117.92</v>
          </cell>
          <cell r="H3405">
            <v>21.22</v>
          </cell>
          <cell r="I3405">
            <v>20637.150000000001</v>
          </cell>
        </row>
        <row r="3406">
          <cell r="A3406">
            <v>0</v>
          </cell>
          <cell r="B3406" t="str">
            <v xml:space="preserve">Herramientas </v>
          </cell>
          <cell r="C3406">
            <v>5</v>
          </cell>
          <cell r="D3406" t="str">
            <v>%</v>
          </cell>
          <cell r="E3406">
            <v>927.52</v>
          </cell>
          <cell r="F3406">
            <v>0</v>
          </cell>
          <cell r="G3406">
            <v>46.38</v>
          </cell>
          <cell r="H3406">
            <v>0</v>
          </cell>
          <cell r="I3406">
            <v>0</v>
          </cell>
        </row>
        <row r="3407">
          <cell r="A3407">
            <v>0</v>
          </cell>
          <cell r="B3407" t="str">
            <v>Mano de Obra</v>
          </cell>
          <cell r="C3407">
            <v>1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10680.94</v>
          </cell>
        </row>
        <row r="3408">
          <cell r="A3408">
            <v>1516.02</v>
          </cell>
          <cell r="B3408" t="str">
            <v>Instalación de desagüe pluvial de 3”</v>
          </cell>
          <cell r="C3408">
            <v>1</v>
          </cell>
          <cell r="D3408" t="str">
            <v>UND</v>
          </cell>
          <cell r="E3408">
            <v>927.52</v>
          </cell>
          <cell r="F3408">
            <v>0</v>
          </cell>
          <cell r="G3408">
            <v>927.52</v>
          </cell>
          <cell r="H3408">
            <v>0</v>
          </cell>
          <cell r="I3408">
            <v>0</v>
          </cell>
        </row>
        <row r="3409">
          <cell r="A3409">
            <v>0</v>
          </cell>
          <cell r="B3409" t="str">
            <v>Total/UND</v>
          </cell>
          <cell r="C3409">
            <v>1</v>
          </cell>
          <cell r="D3409">
            <v>0</v>
          </cell>
          <cell r="E3409">
            <v>0</v>
          </cell>
          <cell r="F3409">
            <v>0</v>
          </cell>
          <cell r="G3409">
            <v>1997.31</v>
          </cell>
          <cell r="H3409">
            <v>184.20999999999998</v>
          </cell>
          <cell r="I3409">
            <v>2181.52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</row>
        <row r="3411">
          <cell r="A3411">
            <v>116.54000000000028</v>
          </cell>
          <cell r="B3411" t="str">
            <v xml:space="preserve">S/C: LLAVE DE CHORRO Ø1/2", INCLUYE SALIDA </v>
          </cell>
          <cell r="C3411">
            <v>1</v>
          </cell>
          <cell r="D3411" t="str">
            <v>UND</v>
          </cell>
          <cell r="E3411">
            <v>0</v>
          </cell>
          <cell r="F3411">
            <v>0</v>
          </cell>
          <cell r="G3411">
            <v>1997.31</v>
          </cell>
          <cell r="H3411">
            <v>184.20999999999998</v>
          </cell>
          <cell r="I3411">
            <v>2181.52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A3413">
            <v>0</v>
          </cell>
          <cell r="B3413" t="str">
            <v>Volumen Análisis</v>
          </cell>
          <cell r="C3413">
            <v>1</v>
          </cell>
          <cell r="D3413" t="str">
            <v>UND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</row>
        <row r="3414">
          <cell r="A3414" t="str">
            <v>SANIT122</v>
          </cell>
          <cell r="B3414" t="str">
            <v>Tubo 3"x19 PVC SDR-41</v>
          </cell>
          <cell r="C3414">
            <v>0.52</v>
          </cell>
          <cell r="D3414" t="str">
            <v>UND</v>
          </cell>
          <cell r="E3414">
            <v>652.54237288135596</v>
          </cell>
          <cell r="F3414">
            <v>117.45762711864407</v>
          </cell>
          <cell r="G3414">
            <v>339.32</v>
          </cell>
          <cell r="H3414">
            <v>61.08</v>
          </cell>
        </row>
        <row r="3415">
          <cell r="A3415" t="str">
            <v>SANIT134</v>
          </cell>
          <cell r="B3415" t="str">
            <v>Codo PVC drenaje 3" x 90°</v>
          </cell>
          <cell r="C3415">
            <v>2</v>
          </cell>
          <cell r="D3415" t="str">
            <v>UND</v>
          </cell>
          <cell r="E3415">
            <v>70.33898305084746</v>
          </cell>
          <cell r="F3415">
            <v>12.661016949152541</v>
          </cell>
          <cell r="G3415">
            <v>140.68</v>
          </cell>
          <cell r="H3415">
            <v>25.32</v>
          </cell>
        </row>
        <row r="3416">
          <cell r="A3416" t="str">
            <v>SANIT129</v>
          </cell>
          <cell r="B3416" t="str">
            <v xml:space="preserve">Tee PVC drenaje 3" </v>
          </cell>
          <cell r="C3416">
            <v>1</v>
          </cell>
          <cell r="D3416" t="str">
            <v>UND</v>
          </cell>
          <cell r="E3416">
            <v>405.93220338983053</v>
          </cell>
          <cell r="F3416">
            <v>73.067796610169495</v>
          </cell>
          <cell r="G3416">
            <v>405.93</v>
          </cell>
          <cell r="H3416">
            <v>73.069999999999993</v>
          </cell>
          <cell r="I3416">
            <v>0</v>
          </cell>
        </row>
        <row r="3417">
          <cell r="A3417" t="str">
            <v>CE-PVC-01</v>
          </cell>
          <cell r="B3417" t="str">
            <v>Cemento PVC</v>
          </cell>
          <cell r="C3417">
            <v>0.01</v>
          </cell>
          <cell r="D3417">
            <v>0</v>
          </cell>
          <cell r="E3417">
            <v>0</v>
          </cell>
          <cell r="F3417">
            <v>113.1864406779661</v>
          </cell>
          <cell r="G3417">
            <v>0</v>
          </cell>
          <cell r="H3417">
            <v>0</v>
          </cell>
        </row>
        <row r="3418">
          <cell r="A3418" t="str">
            <v>TORNIL005</v>
          </cell>
          <cell r="B3418" t="str">
            <v xml:space="preserve">Tarugo azul con tornillo   </v>
          </cell>
          <cell r="C3418">
            <v>6</v>
          </cell>
          <cell r="D3418" t="str">
            <v>UND</v>
          </cell>
          <cell r="E3418">
            <v>2.2118644067796609</v>
          </cell>
          <cell r="F3418">
            <v>0.39813559322033892</v>
          </cell>
          <cell r="G3418">
            <v>1194.3800000000001</v>
          </cell>
          <cell r="H3418">
            <v>0</v>
          </cell>
          <cell r="I3418">
            <v>0</v>
          </cell>
        </row>
        <row r="3419">
          <cell r="A3419" t="str">
            <v>ELECT094</v>
          </cell>
          <cell r="B3419" t="str">
            <v>Abrazadera 3" EMT</v>
          </cell>
          <cell r="C3419">
            <v>3</v>
          </cell>
          <cell r="D3419">
            <v>0</v>
          </cell>
          <cell r="E3419">
            <v>39.305084745762713</v>
          </cell>
          <cell r="F3419">
            <v>7.074915254237288</v>
          </cell>
          <cell r="G3419">
            <v>1527.3400000000001</v>
          </cell>
          <cell r="H3419">
            <v>49.18</v>
          </cell>
          <cell r="I3419">
            <v>1576.5200000000002</v>
          </cell>
        </row>
        <row r="3420">
          <cell r="A3420">
            <v>0</v>
          </cell>
          <cell r="B3420" t="str">
            <v xml:space="preserve">Herramientas </v>
          </cell>
          <cell r="C3420">
            <v>5</v>
          </cell>
          <cell r="D3420" t="str">
            <v>%</v>
          </cell>
          <cell r="E3420">
            <v>927.52</v>
          </cell>
          <cell r="F3420">
            <v>0</v>
          </cell>
          <cell r="G3420">
            <v>46.38</v>
          </cell>
          <cell r="H3420">
            <v>0</v>
          </cell>
          <cell r="I3420">
            <v>0</v>
          </cell>
        </row>
        <row r="3421">
          <cell r="A3421">
            <v>116.55000000000028</v>
          </cell>
          <cell r="B3421" t="str">
            <v>Mano de Obra</v>
          </cell>
          <cell r="C3421">
            <v>1</v>
          </cell>
          <cell r="D3421" t="str">
            <v>UND</v>
          </cell>
          <cell r="E3421">
            <v>0</v>
          </cell>
          <cell r="F3421">
            <v>0</v>
          </cell>
          <cell r="G3421">
            <v>3658.41</v>
          </cell>
          <cell r="H3421">
            <v>596.04999999999995</v>
          </cell>
          <cell r="I3421">
            <v>4254.46</v>
          </cell>
        </row>
        <row r="3422">
          <cell r="A3422">
            <v>1516.02</v>
          </cell>
          <cell r="B3422" t="str">
            <v>Instalación de desagüe pluvial de 3”</v>
          </cell>
          <cell r="C3422">
            <v>1</v>
          </cell>
          <cell r="D3422" t="str">
            <v>UND</v>
          </cell>
          <cell r="E3422">
            <v>927.52</v>
          </cell>
          <cell r="F3422">
            <v>0</v>
          </cell>
          <cell r="G3422">
            <v>927.52</v>
          </cell>
          <cell r="H3422">
            <v>0</v>
          </cell>
          <cell r="I3422">
            <v>0</v>
          </cell>
        </row>
        <row r="3423">
          <cell r="A3423">
            <v>0</v>
          </cell>
          <cell r="B3423" t="str">
            <v>Total/UND</v>
          </cell>
          <cell r="C3423">
            <v>1</v>
          </cell>
          <cell r="D3423" t="str">
            <v>UND</v>
          </cell>
          <cell r="E3423">
            <v>0</v>
          </cell>
          <cell r="F3423">
            <v>0</v>
          </cell>
          <cell r="G3423">
            <v>1997.31</v>
          </cell>
          <cell r="H3423">
            <v>184.20999999999998</v>
          </cell>
          <cell r="I3423">
            <v>2181.52</v>
          </cell>
        </row>
        <row r="3424">
          <cell r="A3424" t="str">
            <v>SANIT372</v>
          </cell>
          <cell r="B3424" t="str">
            <v xml:space="preserve">Codo drenaje 8" x90° SDR-41 </v>
          </cell>
          <cell r="C3424">
            <v>1</v>
          </cell>
          <cell r="D3424" t="str">
            <v>UND</v>
          </cell>
          <cell r="E3424">
            <v>3305.0847457627119</v>
          </cell>
          <cell r="F3424">
            <v>594.91525423728808</v>
          </cell>
          <cell r="G3424">
            <v>3305.08</v>
          </cell>
          <cell r="H3424">
            <v>594.91999999999996</v>
          </cell>
        </row>
        <row r="3425">
          <cell r="A3425">
            <v>116.55000000000028</v>
          </cell>
          <cell r="B3425" t="str">
            <v xml:space="preserve">S/C: CODO DE Ø8"x90º PVC, PARA DRENAJE </v>
          </cell>
          <cell r="C3425">
            <v>1</v>
          </cell>
          <cell r="D3425" t="str">
            <v>UND</v>
          </cell>
          <cell r="E3425">
            <v>628.81355932203394</v>
          </cell>
          <cell r="F3425">
            <v>113.1864406779661</v>
          </cell>
          <cell r="G3425">
            <v>3658.41</v>
          </cell>
          <cell r="H3425">
            <v>596.04999999999995</v>
          </cell>
          <cell r="I3425">
            <v>4254.46</v>
          </cell>
        </row>
        <row r="3426">
          <cell r="A3426">
            <v>0</v>
          </cell>
          <cell r="B3426" t="str">
            <v xml:space="preserve">Herramientas </v>
          </cell>
          <cell r="C3426">
            <v>5</v>
          </cell>
          <cell r="D3426" t="str">
            <v>%</v>
          </cell>
          <cell r="E3426">
            <v>330.51</v>
          </cell>
          <cell r="F3426">
            <v>0</v>
          </cell>
          <cell r="G3426">
            <v>16.53</v>
          </cell>
          <cell r="H3426">
            <v>0</v>
          </cell>
          <cell r="I3426">
            <v>0</v>
          </cell>
        </row>
        <row r="3427">
          <cell r="A3427">
            <v>0</v>
          </cell>
          <cell r="B3427" t="str">
            <v>Volumen Análisis</v>
          </cell>
          <cell r="C3427">
            <v>1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5016.8499999999995</v>
          </cell>
        </row>
        <row r="3428">
          <cell r="A3428" t="str">
            <v>SANIT372</v>
          </cell>
          <cell r="B3428" t="str">
            <v xml:space="preserve">Codo drenaje 8" x90° SDR-41 </v>
          </cell>
          <cell r="C3428">
            <v>1</v>
          </cell>
          <cell r="D3428" t="str">
            <v>UND</v>
          </cell>
          <cell r="E3428">
            <v>3305.0847457627119</v>
          </cell>
          <cell r="F3428">
            <v>594.91525423728808</v>
          </cell>
          <cell r="G3428">
            <v>330.51</v>
          </cell>
          <cell r="H3428">
            <v>0</v>
          </cell>
          <cell r="I3428">
            <v>0</v>
          </cell>
        </row>
        <row r="3429">
          <cell r="A3429" t="str">
            <v>CE-PVC-01</v>
          </cell>
          <cell r="B3429" t="str">
            <v>Cemento PVC</v>
          </cell>
          <cell r="C3429">
            <v>0.01</v>
          </cell>
          <cell r="D3429">
            <v>0</v>
          </cell>
          <cell r="E3429">
            <v>628.81355932203394</v>
          </cell>
          <cell r="F3429">
            <v>113.1864406779661</v>
          </cell>
          <cell r="G3429">
            <v>3658.41</v>
          </cell>
          <cell r="H3429">
            <v>596.04999999999995</v>
          </cell>
          <cell r="I3429">
            <v>4254.46</v>
          </cell>
        </row>
        <row r="3430">
          <cell r="A3430">
            <v>0</v>
          </cell>
          <cell r="B3430" t="str">
            <v xml:space="preserve">Herramientas </v>
          </cell>
          <cell r="C3430">
            <v>5</v>
          </cell>
          <cell r="D3430" t="str">
            <v>%</v>
          </cell>
          <cell r="E3430">
            <v>330.51</v>
          </cell>
          <cell r="F3430">
            <v>0</v>
          </cell>
          <cell r="G3430">
            <v>16.53</v>
          </cell>
          <cell r="H3430">
            <v>0</v>
          </cell>
          <cell r="I3430">
            <v>0</v>
          </cell>
        </row>
        <row r="3431">
          <cell r="A3431">
            <v>116.56000000000029</v>
          </cell>
          <cell r="B3431" t="str">
            <v>Mano de Obra</v>
          </cell>
          <cell r="C3431">
            <v>1</v>
          </cell>
          <cell r="D3431" t="str">
            <v>UND</v>
          </cell>
          <cell r="E3431">
            <v>0</v>
          </cell>
          <cell r="F3431">
            <v>0</v>
          </cell>
          <cell r="G3431">
            <v>3120.4700000000003</v>
          </cell>
          <cell r="H3431">
            <v>508.42</v>
          </cell>
          <cell r="I3431">
            <v>3628.8900000000003</v>
          </cell>
        </row>
        <row r="3432">
          <cell r="A3432">
            <v>1516.02</v>
          </cell>
          <cell r="B3432" t="str">
            <v>Instalación de Codo Ø8"</v>
          </cell>
          <cell r="C3432">
            <v>1</v>
          </cell>
          <cell r="D3432" t="str">
            <v>UND</v>
          </cell>
          <cell r="E3432">
            <v>330.50800000000004</v>
          </cell>
          <cell r="F3432">
            <v>0</v>
          </cell>
          <cell r="G3432">
            <v>330.51</v>
          </cell>
          <cell r="H3432">
            <v>0</v>
          </cell>
          <cell r="I3432">
            <v>0</v>
          </cell>
        </row>
        <row r="3433">
          <cell r="A3433">
            <v>0</v>
          </cell>
          <cell r="B3433" t="str">
            <v>Total/UND</v>
          </cell>
          <cell r="C3433">
            <v>1</v>
          </cell>
          <cell r="D3433" t="str">
            <v>UND</v>
          </cell>
          <cell r="E3433">
            <v>0</v>
          </cell>
          <cell r="F3433">
            <v>0</v>
          </cell>
          <cell r="G3433">
            <v>3658.41</v>
          </cell>
          <cell r="H3433">
            <v>596.04999999999995</v>
          </cell>
          <cell r="I3433">
            <v>4254.46</v>
          </cell>
        </row>
        <row r="3434">
          <cell r="A3434" t="str">
            <v>SANIT373</v>
          </cell>
          <cell r="B3434" t="str">
            <v xml:space="preserve">Codo drenaje 8" x45° SDR-41 </v>
          </cell>
          <cell r="C3434">
            <v>1</v>
          </cell>
          <cell r="D3434" t="str">
            <v>UND</v>
          </cell>
          <cell r="E3434">
            <v>2818.2627118644073</v>
          </cell>
          <cell r="F3434">
            <v>507.28728813559331</v>
          </cell>
          <cell r="G3434">
            <v>2818.26</v>
          </cell>
          <cell r="H3434">
            <v>507.29</v>
          </cell>
        </row>
        <row r="3435">
          <cell r="A3435">
            <v>116.56000000000029</v>
          </cell>
          <cell r="B3435" t="str">
            <v xml:space="preserve">S/C: CODO DE Ø8"x90º PVC, PARA DRENAJE </v>
          </cell>
          <cell r="C3435">
            <v>1</v>
          </cell>
          <cell r="D3435" t="str">
            <v>UND</v>
          </cell>
          <cell r="E3435">
            <v>628.81355932203394</v>
          </cell>
          <cell r="F3435">
            <v>113.1864406779661</v>
          </cell>
          <cell r="G3435">
            <v>3120.4700000000003</v>
          </cell>
          <cell r="H3435">
            <v>508.42</v>
          </cell>
          <cell r="I3435">
            <v>3628.8900000000003</v>
          </cell>
        </row>
        <row r="3436">
          <cell r="A3436">
            <v>0</v>
          </cell>
          <cell r="B3436" t="str">
            <v xml:space="preserve">Herramientas </v>
          </cell>
          <cell r="C3436">
            <v>5</v>
          </cell>
          <cell r="D3436" t="str">
            <v>%</v>
          </cell>
          <cell r="E3436">
            <v>281.83</v>
          </cell>
          <cell r="F3436">
            <v>0</v>
          </cell>
          <cell r="G3436">
            <v>14.09</v>
          </cell>
          <cell r="H3436">
            <v>0</v>
          </cell>
          <cell r="I3436">
            <v>0</v>
          </cell>
        </row>
        <row r="3437">
          <cell r="A3437">
            <v>0</v>
          </cell>
          <cell r="B3437" t="str">
            <v>Volumen Análisis</v>
          </cell>
          <cell r="C3437">
            <v>1</v>
          </cell>
          <cell r="D3437">
            <v>0</v>
          </cell>
          <cell r="E3437">
            <v>0</v>
          </cell>
          <cell r="F3437">
            <v>18.224999999999998</v>
          </cell>
          <cell r="G3437">
            <v>0</v>
          </cell>
          <cell r="H3437">
            <v>0</v>
          </cell>
        </row>
        <row r="3438">
          <cell r="A3438" t="str">
            <v>SANIT373</v>
          </cell>
          <cell r="B3438" t="str">
            <v xml:space="preserve">Codo drenaje 8" x45° SDR-41 </v>
          </cell>
          <cell r="C3438">
            <v>1</v>
          </cell>
          <cell r="D3438" t="str">
            <v>UND</v>
          </cell>
          <cell r="E3438">
            <v>2818.2627118644073</v>
          </cell>
          <cell r="F3438">
            <v>507.28728813559331</v>
          </cell>
          <cell r="G3438">
            <v>281.83</v>
          </cell>
          <cell r="H3438">
            <v>0</v>
          </cell>
          <cell r="I3438">
            <v>0</v>
          </cell>
        </row>
        <row r="3439">
          <cell r="A3439" t="str">
            <v>CE-PVC-01</v>
          </cell>
          <cell r="B3439" t="str">
            <v>Cemento PVC</v>
          </cell>
          <cell r="C3439">
            <v>0.01</v>
          </cell>
          <cell r="D3439">
            <v>0</v>
          </cell>
          <cell r="E3439">
            <v>628.81355932203394</v>
          </cell>
          <cell r="F3439">
            <v>113.1864406779661</v>
          </cell>
          <cell r="G3439">
            <v>3120.4700000000003</v>
          </cell>
          <cell r="H3439">
            <v>508.42</v>
          </cell>
          <cell r="I3439">
            <v>3628.8900000000003</v>
          </cell>
        </row>
        <row r="3440">
          <cell r="A3440">
            <v>0</v>
          </cell>
          <cell r="B3440" t="str">
            <v xml:space="preserve">Herramientas </v>
          </cell>
          <cell r="C3440">
            <v>5</v>
          </cell>
          <cell r="D3440" t="str">
            <v>%</v>
          </cell>
          <cell r="E3440">
            <v>281.83</v>
          </cell>
          <cell r="F3440">
            <v>0</v>
          </cell>
          <cell r="G3440">
            <v>14.09</v>
          </cell>
          <cell r="H3440">
            <v>0</v>
          </cell>
          <cell r="I3440">
            <v>0</v>
          </cell>
        </row>
        <row r="3441">
          <cell r="A3441">
            <v>116.57000000000029</v>
          </cell>
          <cell r="B3441" t="str">
            <v>Mano de Obra</v>
          </cell>
          <cell r="C3441">
            <v>1</v>
          </cell>
          <cell r="D3441" t="str">
            <v>ML</v>
          </cell>
          <cell r="E3441">
            <v>0</v>
          </cell>
          <cell r="F3441">
            <v>0</v>
          </cell>
          <cell r="G3441">
            <v>661.03149999999994</v>
          </cell>
          <cell r="H3441">
            <v>31.869</v>
          </cell>
          <cell r="I3441">
            <v>692.90049999999997</v>
          </cell>
        </row>
        <row r="3442">
          <cell r="A3442">
            <v>1516.02</v>
          </cell>
          <cell r="B3442" t="str">
            <v>Instalación de Codo Ø8"</v>
          </cell>
          <cell r="C3442">
            <v>1</v>
          </cell>
          <cell r="D3442" t="str">
            <v>UND</v>
          </cell>
          <cell r="E3442">
            <v>281.82600000000002</v>
          </cell>
          <cell r="F3442">
            <v>0</v>
          </cell>
          <cell r="G3442">
            <v>281.83</v>
          </cell>
          <cell r="H3442">
            <v>0</v>
          </cell>
          <cell r="I3442">
            <v>0</v>
          </cell>
        </row>
        <row r="3443">
          <cell r="A3443">
            <v>0</v>
          </cell>
          <cell r="B3443" t="str">
            <v>Total/UND</v>
          </cell>
          <cell r="C3443">
            <v>20</v>
          </cell>
          <cell r="D3443" t="str">
            <v>ML</v>
          </cell>
          <cell r="E3443">
            <v>0</v>
          </cell>
          <cell r="F3443">
            <v>0</v>
          </cell>
          <cell r="G3443">
            <v>3120.4700000000003</v>
          </cell>
          <cell r="H3443">
            <v>508.42</v>
          </cell>
          <cell r="I3443">
            <v>3628.8900000000003</v>
          </cell>
        </row>
        <row r="3444">
          <cell r="A3444" t="str">
            <v>SANIT123</v>
          </cell>
          <cell r="B3444" t="str">
            <v>Tubo 4"x19 PVC SDR-41</v>
          </cell>
          <cell r="C3444">
            <v>3.5</v>
          </cell>
          <cell r="D3444" t="str">
            <v>UND</v>
          </cell>
          <cell r="E3444">
            <v>1008.4745762711865</v>
          </cell>
          <cell r="F3444">
            <v>181.52542372881356</v>
          </cell>
          <cell r="G3444">
            <v>3529.66</v>
          </cell>
          <cell r="H3444">
            <v>635.34</v>
          </cell>
        </row>
        <row r="3445">
          <cell r="A3445">
            <v>117</v>
          </cell>
          <cell r="B3445" t="str">
            <v>INSTALACIONES ELECTRICAS</v>
          </cell>
          <cell r="C3445">
            <v>1.7999999999999999E-2</v>
          </cell>
          <cell r="D3445" t="str">
            <v>UND</v>
          </cell>
          <cell r="E3445">
            <v>628.81355932203394</v>
          </cell>
          <cell r="F3445">
            <v>113.1864406779661</v>
          </cell>
          <cell r="G3445">
            <v>11.32</v>
          </cell>
          <cell r="H3445">
            <v>2.04</v>
          </cell>
          <cell r="I3445">
            <v>5233.5000000000009</v>
          </cell>
        </row>
        <row r="3446">
          <cell r="A3446">
            <v>117.01</v>
          </cell>
          <cell r="B3446" t="str">
            <v>LUZ CENITAL</v>
          </cell>
          <cell r="C3446">
            <v>1</v>
          </cell>
          <cell r="D3446" t="str">
            <v>UND</v>
          </cell>
          <cell r="E3446">
            <v>1420.4</v>
          </cell>
          <cell r="F3446">
            <v>0</v>
          </cell>
          <cell r="G3446">
            <v>1393.602711864407</v>
          </cell>
          <cell r="H3446">
            <v>103.54</v>
          </cell>
          <cell r="I3446">
            <v>1497.1427118644069</v>
          </cell>
        </row>
        <row r="3447">
          <cell r="A3447">
            <v>2.0199999999999996</v>
          </cell>
          <cell r="B3447" t="str">
            <v>Luz Cenital</v>
          </cell>
          <cell r="C3447">
            <v>12.6</v>
          </cell>
          <cell r="D3447" t="str">
            <v>M3</v>
          </cell>
          <cell r="E3447">
            <v>365.53149999999999</v>
          </cell>
          <cell r="F3447">
            <v>0</v>
          </cell>
          <cell r="G3447">
            <v>4605.7</v>
          </cell>
          <cell r="H3447">
            <v>0</v>
          </cell>
          <cell r="I3447">
            <v>0</v>
          </cell>
        </row>
        <row r="3448">
          <cell r="A3448">
            <v>2.2699999999999942</v>
          </cell>
          <cell r="B3448" t="str">
            <v>Volumen Análisis</v>
          </cell>
          <cell r="C3448">
            <v>1</v>
          </cell>
          <cell r="D3448" t="str">
            <v>UND</v>
          </cell>
          <cell r="E3448">
            <v>1639.3643</v>
          </cell>
          <cell r="F3448">
            <v>0</v>
          </cell>
          <cell r="G3448">
            <v>1967.24</v>
          </cell>
          <cell r="H3448">
            <v>0</v>
          </cell>
          <cell r="I3448">
            <v>0</v>
          </cell>
        </row>
        <row r="3449">
          <cell r="A3449">
            <v>2.279999999999994</v>
          </cell>
          <cell r="B3449" t="str">
            <v>Materiales y Equipos</v>
          </cell>
          <cell r="C3449">
            <v>13.4855229696</v>
          </cell>
          <cell r="D3449" t="str">
            <v>M3</v>
          </cell>
          <cell r="E3449">
            <v>107.95436619718311</v>
          </cell>
          <cell r="F3449">
            <v>0</v>
          </cell>
          <cell r="G3449">
            <v>1455.82</v>
          </cell>
          <cell r="H3449">
            <v>0</v>
          </cell>
          <cell r="I3449">
            <v>0</v>
          </cell>
        </row>
        <row r="3450">
          <cell r="A3450" t="str">
            <v>SANIT111</v>
          </cell>
          <cell r="B3450" t="str">
            <v>Tubo ½"x19' PVC SDR-26 + 15% desp.</v>
          </cell>
          <cell r="C3450">
            <v>1.1499999999999999</v>
          </cell>
          <cell r="D3450" t="str">
            <v>UND</v>
          </cell>
          <cell r="E3450">
            <v>51.694915254237294</v>
          </cell>
          <cell r="F3450">
            <v>9.3050847457627128</v>
          </cell>
          <cell r="G3450">
            <v>59.45</v>
          </cell>
          <cell r="H3450">
            <v>10.7</v>
          </cell>
          <cell r="I3450">
            <v>0</v>
          </cell>
        </row>
        <row r="3451">
          <cell r="A3451" t="str">
            <v>ELECT054</v>
          </cell>
          <cell r="B3451" t="str">
            <v>Caja octagonal</v>
          </cell>
          <cell r="C3451">
            <v>1</v>
          </cell>
          <cell r="D3451">
            <v>0</v>
          </cell>
          <cell r="E3451">
            <v>0</v>
          </cell>
          <cell r="F3451">
            <v>8.3898305084745761</v>
          </cell>
          <cell r="G3451">
            <v>0</v>
          </cell>
          <cell r="H3451">
            <v>0</v>
          </cell>
        </row>
        <row r="3452">
          <cell r="A3452" t="str">
            <v>ELECT010</v>
          </cell>
          <cell r="B3452" t="str">
            <v>Alambre #12 TW</v>
          </cell>
          <cell r="C3452">
            <v>40</v>
          </cell>
          <cell r="D3452" t="str">
            <v>PIE</v>
          </cell>
          <cell r="E3452">
            <v>9.4152542372881349</v>
          </cell>
          <cell r="F3452">
            <v>1.6947457627118643</v>
          </cell>
          <cell r="G3452">
            <v>1420.4</v>
          </cell>
          <cell r="H3452">
            <v>0</v>
          </cell>
          <cell r="I3452">
            <v>0</v>
          </cell>
        </row>
        <row r="3453">
          <cell r="A3453" t="str">
            <v>ELECT114</v>
          </cell>
          <cell r="B3453" t="str">
            <v>Roseta de porcelana</v>
          </cell>
          <cell r="C3453">
            <v>1</v>
          </cell>
          <cell r="D3453">
            <v>0</v>
          </cell>
          <cell r="E3453">
            <v>67.79661016949153</v>
          </cell>
          <cell r="F3453">
            <v>12.203389830508474</v>
          </cell>
          <cell r="G3453">
            <v>13220.63</v>
          </cell>
          <cell r="H3453">
            <v>637.38</v>
          </cell>
          <cell r="I3453">
            <v>13858.009999999998</v>
          </cell>
        </row>
        <row r="3454">
          <cell r="A3454" t="str">
            <v>ELECT067</v>
          </cell>
          <cell r="B3454" t="str">
            <v>Cinta adhesiva eléctrica 3M (rollo)</v>
          </cell>
          <cell r="C3454">
            <v>0.05</v>
          </cell>
          <cell r="D3454">
            <v>0</v>
          </cell>
          <cell r="E3454">
            <v>338.98305084745766</v>
          </cell>
          <cell r="F3454">
            <v>61.016949152542374</v>
          </cell>
          <cell r="G3454">
            <v>0</v>
          </cell>
          <cell r="H3454">
            <v>0</v>
          </cell>
        </row>
        <row r="3455">
          <cell r="A3455" t="str">
            <v>CE-PVC-01</v>
          </cell>
          <cell r="B3455" t="str">
            <v xml:space="preserve">Cemento PVC + 30% desp. </v>
          </cell>
          <cell r="C3455">
            <v>1.2500000000000001E-2</v>
          </cell>
          <cell r="D3455" t="str">
            <v>UND</v>
          </cell>
          <cell r="E3455">
            <v>628.81355932203394</v>
          </cell>
          <cell r="F3455">
            <v>113.1864406779661</v>
          </cell>
          <cell r="G3455">
            <v>7.86</v>
          </cell>
          <cell r="H3455">
            <v>1.41</v>
          </cell>
          <cell r="I3455">
            <v>10518.720000000001</v>
          </cell>
        </row>
        <row r="3456">
          <cell r="A3456">
            <v>0</v>
          </cell>
          <cell r="B3456" t="str">
            <v>Mano de obra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</row>
        <row r="3457">
          <cell r="A3457">
            <v>800.02</v>
          </cell>
          <cell r="B3457" t="str">
            <v>Mano de obra</v>
          </cell>
          <cell r="C3457">
            <v>1</v>
          </cell>
          <cell r="D3457" t="str">
            <v>UND</v>
          </cell>
          <cell r="E3457">
            <v>589.66</v>
          </cell>
          <cell r="F3457">
            <v>0</v>
          </cell>
          <cell r="G3457">
            <v>589.66</v>
          </cell>
          <cell r="H3457">
            <v>0</v>
          </cell>
          <cell r="I3457">
            <v>0</v>
          </cell>
        </row>
        <row r="3458">
          <cell r="A3458" t="str">
            <v>SANIT376</v>
          </cell>
          <cell r="B3458" t="str">
            <v>Gastos indirectos contratistas eléctricos</v>
          </cell>
          <cell r="C3458">
            <v>0.2</v>
          </cell>
          <cell r="D3458" t="str">
            <v>UND</v>
          </cell>
          <cell r="E3458">
            <v>1143.3135593220341</v>
          </cell>
          <cell r="F3458">
            <v>0</v>
          </cell>
          <cell r="G3458">
            <v>228.66271186440682</v>
          </cell>
          <cell r="H3458">
            <v>0</v>
          </cell>
          <cell r="I3458">
            <v>7501.4699999999993</v>
          </cell>
        </row>
        <row r="3459">
          <cell r="A3459" t="str">
            <v>CE-PVC-01</v>
          </cell>
          <cell r="B3459" t="str">
            <v>Total/UND</v>
          </cell>
          <cell r="C3459">
            <v>0.01</v>
          </cell>
          <cell r="D3459" t="str">
            <v>UND</v>
          </cell>
          <cell r="E3459">
            <v>628.81355932203394</v>
          </cell>
          <cell r="F3459">
            <v>113.1864406779661</v>
          </cell>
          <cell r="G3459">
            <v>1393.602711864407</v>
          </cell>
          <cell r="H3459">
            <v>103.54</v>
          </cell>
          <cell r="I3459">
            <v>1497.1427118644069</v>
          </cell>
        </row>
        <row r="3460">
          <cell r="A3460">
            <v>0</v>
          </cell>
          <cell r="B3460" t="str">
            <v xml:space="preserve">Herramientas </v>
          </cell>
          <cell r="C3460">
            <v>5</v>
          </cell>
          <cell r="D3460" t="str">
            <v>%</v>
          </cell>
          <cell r="E3460">
            <v>818</v>
          </cell>
          <cell r="F3460">
            <v>0</v>
          </cell>
          <cell r="G3460">
            <v>40.9</v>
          </cell>
          <cell r="H3460">
            <v>0</v>
          </cell>
          <cell r="I3460">
            <v>0</v>
          </cell>
        </row>
        <row r="3461">
          <cell r="A3461">
            <v>117.02000000000001</v>
          </cell>
          <cell r="B3461" t="str">
            <v>INTERRUPTOR SENCILLO, incl. Salida</v>
          </cell>
          <cell r="C3461">
            <v>1</v>
          </cell>
          <cell r="D3461">
            <v>0</v>
          </cell>
          <cell r="E3461">
            <v>0</v>
          </cell>
          <cell r="F3461">
            <v>471.75479999999993</v>
          </cell>
          <cell r="G3461">
            <v>1401.3091525423731</v>
          </cell>
          <cell r="H3461">
            <v>104.71000000000001</v>
          </cell>
          <cell r="I3461">
            <v>1506.0191525423731</v>
          </cell>
        </row>
        <row r="3462">
          <cell r="A3462">
            <v>1516.02</v>
          </cell>
          <cell r="B3462" t="str">
            <v>Interruptor Sencillo</v>
          </cell>
          <cell r="C3462">
            <v>1</v>
          </cell>
          <cell r="D3462" t="str">
            <v>UND</v>
          </cell>
          <cell r="E3462">
            <v>818</v>
          </cell>
          <cell r="F3462">
            <v>0</v>
          </cell>
          <cell r="G3462">
            <v>818</v>
          </cell>
          <cell r="H3462">
            <v>0</v>
          </cell>
          <cell r="I3462">
            <v>0</v>
          </cell>
        </row>
        <row r="3463">
          <cell r="A3463">
            <v>0</v>
          </cell>
          <cell r="B3463" t="str">
            <v>Volumen Análisis</v>
          </cell>
          <cell r="C3463">
            <v>1</v>
          </cell>
          <cell r="D3463">
            <v>0</v>
          </cell>
          <cell r="E3463">
            <v>5035.38</v>
          </cell>
          <cell r="F3463">
            <v>760.81000000000006</v>
          </cell>
          <cell r="G3463">
            <v>9045.19</v>
          </cell>
          <cell r="H3463">
            <v>1473.5300000000002</v>
          </cell>
          <cell r="I3463">
            <v>10518.720000000001</v>
          </cell>
        </row>
        <row r="3464">
          <cell r="A3464">
            <v>0</v>
          </cell>
          <cell r="B3464" t="str">
            <v>Materiales y Equipos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</row>
        <row r="3465">
          <cell r="A3465" t="str">
            <v>SANIT111</v>
          </cell>
          <cell r="B3465" t="str">
            <v>Tubo ½"x19' PVC SDR-26 + 15% desp.</v>
          </cell>
          <cell r="C3465">
            <v>1.1499999999999999</v>
          </cell>
          <cell r="D3465" t="str">
            <v>UND</v>
          </cell>
          <cell r="E3465">
            <v>51.694915254237294</v>
          </cell>
          <cell r="F3465">
            <v>9.3050847457627128</v>
          </cell>
          <cell r="G3465">
            <v>59.45</v>
          </cell>
          <cell r="H3465">
            <v>10.7</v>
          </cell>
          <cell r="I3465">
            <v>4813.32</v>
          </cell>
        </row>
        <row r="3466">
          <cell r="A3466" t="str">
            <v>ELECT056</v>
          </cell>
          <cell r="B3466" t="str">
            <v>Caja rectangular ½"</v>
          </cell>
          <cell r="C3466">
            <v>1</v>
          </cell>
          <cell r="D3466" t="str">
            <v>UND</v>
          </cell>
          <cell r="E3466">
            <v>32.703389830508478</v>
          </cell>
          <cell r="F3466">
            <v>5.8866101694915258</v>
          </cell>
          <cell r="G3466">
            <v>32.700000000000003</v>
          </cell>
          <cell r="H3466">
            <v>5.89</v>
          </cell>
          <cell r="I3466">
            <v>0</v>
          </cell>
        </row>
        <row r="3467">
          <cell r="A3467" t="str">
            <v>ELECT010</v>
          </cell>
          <cell r="B3467" t="str">
            <v>Alambre #12 TW</v>
          </cell>
          <cell r="C3467">
            <v>40</v>
          </cell>
          <cell r="D3467" t="str">
            <v>PIE</v>
          </cell>
          <cell r="E3467">
            <v>9.4152542372881349</v>
          </cell>
          <cell r="F3467">
            <v>1.6947457627118643</v>
          </cell>
          <cell r="G3467">
            <v>376.61</v>
          </cell>
          <cell r="H3467">
            <v>67.790000000000006</v>
          </cell>
          <cell r="I3467">
            <v>0</v>
          </cell>
        </row>
        <row r="3468">
          <cell r="A3468" t="str">
            <v>ELECT125</v>
          </cell>
          <cell r="B3468" t="str">
            <v>Accesorio Tapa interruptor sencillo</v>
          </cell>
          <cell r="C3468">
            <v>1</v>
          </cell>
          <cell r="D3468" t="str">
            <v>UND</v>
          </cell>
          <cell r="E3468">
            <v>72.033898305084747</v>
          </cell>
          <cell r="F3468">
            <v>12.966101694915254</v>
          </cell>
          <cell r="G3468">
            <v>72.03</v>
          </cell>
          <cell r="H3468">
            <v>12.97</v>
          </cell>
        </row>
        <row r="3469">
          <cell r="A3469" t="str">
            <v>ELECT068</v>
          </cell>
          <cell r="B3469" t="str">
            <v>Codo electrico PVC 1/2"</v>
          </cell>
          <cell r="C3469">
            <v>1</v>
          </cell>
          <cell r="D3469" t="str">
            <v>UND</v>
          </cell>
          <cell r="E3469">
            <v>16.101694915254239</v>
          </cell>
          <cell r="F3469">
            <v>2.898305084745763</v>
          </cell>
          <cell r="G3469">
            <v>16.100000000000001</v>
          </cell>
          <cell r="H3469">
            <v>2.9</v>
          </cell>
          <cell r="I3469">
            <v>7501.4699999999993</v>
          </cell>
        </row>
        <row r="3470">
          <cell r="A3470" t="str">
            <v>ELECT067</v>
          </cell>
          <cell r="B3470" t="str">
            <v>Cinta adhesiva eléctrica 3M (rollo)</v>
          </cell>
          <cell r="C3470">
            <v>0.05</v>
          </cell>
          <cell r="D3470" t="str">
            <v>UND</v>
          </cell>
          <cell r="E3470">
            <v>338.98305084745766</v>
          </cell>
          <cell r="F3470">
            <v>61.016949152542374</v>
          </cell>
          <cell r="G3470">
            <v>16.95</v>
          </cell>
          <cell r="H3470">
            <v>3.05</v>
          </cell>
          <cell r="I3470">
            <v>0</v>
          </cell>
        </row>
        <row r="3471">
          <cell r="A3471" t="str">
            <v>CE-PVC-01</v>
          </cell>
          <cell r="B3471" t="str">
            <v>Cemento PVC + 30% desp.</v>
          </cell>
          <cell r="C3471">
            <v>1.2500000000000001E-2</v>
          </cell>
          <cell r="D3471">
            <v>0</v>
          </cell>
          <cell r="E3471">
            <v>0</v>
          </cell>
          <cell r="F3471">
            <v>113.1864406779661</v>
          </cell>
          <cell r="G3471">
            <v>0</v>
          </cell>
          <cell r="H3471">
            <v>0</v>
          </cell>
          <cell r="I3471">
            <v>7090.37</v>
          </cell>
        </row>
        <row r="3472">
          <cell r="A3472">
            <v>1516.02</v>
          </cell>
          <cell r="B3472" t="str">
            <v>Mano de obra</v>
          </cell>
          <cell r="C3472">
            <v>1</v>
          </cell>
          <cell r="D3472" t="str">
            <v>UND</v>
          </cell>
          <cell r="E3472">
            <v>374</v>
          </cell>
          <cell r="F3472">
            <v>0</v>
          </cell>
          <cell r="G3472">
            <v>374</v>
          </cell>
          <cell r="H3472">
            <v>0</v>
          </cell>
          <cell r="I3472">
            <v>0</v>
          </cell>
        </row>
        <row r="3473">
          <cell r="A3473">
            <v>800.03</v>
          </cell>
          <cell r="B3473" t="str">
            <v>Mano de obra interruptor sencillo</v>
          </cell>
          <cell r="C3473">
            <v>1</v>
          </cell>
          <cell r="D3473">
            <v>0</v>
          </cell>
          <cell r="E3473">
            <v>589.66</v>
          </cell>
          <cell r="F3473">
            <v>0</v>
          </cell>
          <cell r="G3473">
            <v>4138.99</v>
          </cell>
          <cell r="H3473">
            <v>674.33</v>
          </cell>
          <cell r="I3473">
            <v>4813.32</v>
          </cell>
        </row>
        <row r="3474">
          <cell r="A3474">
            <v>0</v>
          </cell>
          <cell r="B3474" t="str">
            <v>Gastos indirectos contratistas eléctricos</v>
          </cell>
          <cell r="C3474">
            <v>0.2</v>
          </cell>
          <cell r="D3474">
            <v>0</v>
          </cell>
          <cell r="E3474">
            <v>1149.7457627118645</v>
          </cell>
          <cell r="F3474">
            <v>0</v>
          </cell>
          <cell r="G3474">
            <v>229.9491525423729</v>
          </cell>
          <cell r="H3474">
            <v>0</v>
          </cell>
          <cell r="I3474">
            <v>0</v>
          </cell>
        </row>
        <row r="3475">
          <cell r="A3475">
            <v>116.60000000000031</v>
          </cell>
          <cell r="B3475" t="str">
            <v>Total/UND</v>
          </cell>
          <cell r="C3475">
            <v>1</v>
          </cell>
          <cell r="D3475" t="str">
            <v>UND</v>
          </cell>
          <cell r="E3475">
            <v>0</v>
          </cell>
          <cell r="F3475">
            <v>0</v>
          </cell>
          <cell r="G3475">
            <v>1401.3091525423731</v>
          </cell>
          <cell r="H3475">
            <v>104.71000000000001</v>
          </cell>
          <cell r="I3475">
            <v>1506.0191525423731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>
            <v>117.03000000000002</v>
          </cell>
          <cell r="B3477" t="str">
            <v>INTERRUPTOR DOBLE, , incl. Salida</v>
          </cell>
          <cell r="C3477">
            <v>1</v>
          </cell>
          <cell r="D3477" t="str">
            <v>UND</v>
          </cell>
          <cell r="E3477">
            <v>0</v>
          </cell>
          <cell r="F3477">
            <v>0</v>
          </cell>
          <cell r="G3477">
            <v>1645.5511864406781</v>
          </cell>
          <cell r="H3477">
            <v>146.99</v>
          </cell>
          <cell r="I3477">
            <v>1792.5411864406781</v>
          </cell>
        </row>
        <row r="3478">
          <cell r="A3478" t="str">
            <v>SANIT378</v>
          </cell>
          <cell r="B3478" t="str">
            <v>Interruptor Doble</v>
          </cell>
          <cell r="C3478">
            <v>1</v>
          </cell>
          <cell r="D3478" t="str">
            <v>UND</v>
          </cell>
          <cell r="E3478">
            <v>6955</v>
          </cell>
          <cell r="F3478">
            <v>1251.8999999999999</v>
          </cell>
          <cell r="G3478">
            <v>6955</v>
          </cell>
          <cell r="H3478">
            <v>1251.9000000000001</v>
          </cell>
        </row>
        <row r="3479">
          <cell r="A3479" t="str">
            <v>CE-PVC-01</v>
          </cell>
          <cell r="B3479" t="str">
            <v>Volumen Análisis</v>
          </cell>
          <cell r="C3479">
            <v>1</v>
          </cell>
          <cell r="D3479" t="str">
            <v>UND</v>
          </cell>
          <cell r="E3479">
            <v>628.81355932203394</v>
          </cell>
          <cell r="F3479">
            <v>113.1864406779661</v>
          </cell>
          <cell r="G3479">
            <v>6.29</v>
          </cell>
          <cell r="H3479">
            <v>1.1299999999999999</v>
          </cell>
        </row>
        <row r="3480">
          <cell r="A3480">
            <v>0</v>
          </cell>
          <cell r="B3480" t="str">
            <v>Materiales y Equipos</v>
          </cell>
          <cell r="C3480">
            <v>5</v>
          </cell>
          <cell r="D3480" t="str">
            <v>%</v>
          </cell>
          <cell r="E3480">
            <v>695.5</v>
          </cell>
          <cell r="F3480">
            <v>0</v>
          </cell>
          <cell r="G3480">
            <v>34.78</v>
          </cell>
          <cell r="H3480">
            <v>0</v>
          </cell>
          <cell r="I3480">
            <v>0</v>
          </cell>
        </row>
        <row r="3481">
          <cell r="A3481" t="str">
            <v>SANIT111</v>
          </cell>
          <cell r="B3481" t="str">
            <v>Tubo ½"x19' PVC SDR-26 + 15% desp.</v>
          </cell>
          <cell r="C3481">
            <v>1.1499999999999999</v>
          </cell>
          <cell r="D3481">
            <v>0</v>
          </cell>
          <cell r="E3481">
            <v>0</v>
          </cell>
          <cell r="F3481">
            <v>9.3050847457627128</v>
          </cell>
          <cell r="G3481">
            <v>0</v>
          </cell>
          <cell r="H3481">
            <v>0</v>
          </cell>
          <cell r="I3481">
            <v>0</v>
          </cell>
        </row>
        <row r="3482">
          <cell r="A3482" t="str">
            <v>ELECT056</v>
          </cell>
          <cell r="B3482" t="str">
            <v>Caja rectangular ½"</v>
          </cell>
          <cell r="C3482">
            <v>1</v>
          </cell>
          <cell r="D3482" t="str">
            <v>UND</v>
          </cell>
          <cell r="E3482">
            <v>32.703389830508478</v>
          </cell>
          <cell r="F3482">
            <v>5.8866101694915258</v>
          </cell>
          <cell r="G3482">
            <v>695.5</v>
          </cell>
          <cell r="H3482">
            <v>0</v>
          </cell>
          <cell r="I3482">
            <v>0</v>
          </cell>
        </row>
        <row r="3483">
          <cell r="A3483" t="str">
            <v>ELECT010</v>
          </cell>
          <cell r="B3483" t="str">
            <v>Alambre #12 TW</v>
          </cell>
          <cell r="C3483">
            <v>60</v>
          </cell>
          <cell r="D3483">
            <v>0</v>
          </cell>
          <cell r="E3483">
            <v>9.4152542372881349</v>
          </cell>
          <cell r="F3483">
            <v>1.6947457627118643</v>
          </cell>
          <cell r="G3483">
            <v>7691.57</v>
          </cell>
          <cell r="H3483">
            <v>1253.0300000000002</v>
          </cell>
          <cell r="I3483">
            <v>8944.6</v>
          </cell>
        </row>
        <row r="3484">
          <cell r="A3484" t="str">
            <v>ELECT126</v>
          </cell>
          <cell r="B3484" t="str">
            <v>Accesorio Tapa interruptor doble</v>
          </cell>
          <cell r="C3484">
            <v>1</v>
          </cell>
          <cell r="D3484" t="str">
            <v>UND</v>
          </cell>
          <cell r="E3484">
            <v>118.64406779661017</v>
          </cell>
          <cell r="F3484">
            <v>21.35593220338983</v>
          </cell>
          <cell r="G3484">
            <v>118.64</v>
          </cell>
          <cell r="H3484">
            <v>21.36</v>
          </cell>
          <cell r="I3484">
            <v>0</v>
          </cell>
        </row>
        <row r="3485">
          <cell r="A3485" t="str">
            <v>ELECT068</v>
          </cell>
          <cell r="B3485" t="str">
            <v>Codo electrico PVC 1/2"</v>
          </cell>
          <cell r="C3485">
            <v>1</v>
          </cell>
          <cell r="D3485" t="str">
            <v>UND</v>
          </cell>
          <cell r="E3485">
            <v>16.101694915254239</v>
          </cell>
          <cell r="F3485">
            <v>2.898305084745763</v>
          </cell>
          <cell r="G3485">
            <v>16.100000000000001</v>
          </cell>
          <cell r="H3485">
            <v>2.9</v>
          </cell>
          <cell r="I3485">
            <v>0</v>
          </cell>
        </row>
        <row r="3486">
          <cell r="A3486" t="str">
            <v>ELECT067</v>
          </cell>
          <cell r="B3486" t="str">
            <v>Cinta adhesiva eléctrica 3M (rollo)</v>
          </cell>
          <cell r="C3486">
            <v>0.05</v>
          </cell>
          <cell r="D3486" t="str">
            <v>UND</v>
          </cell>
          <cell r="E3486">
            <v>338.98305084745766</v>
          </cell>
          <cell r="F3486">
            <v>61.016949152542374</v>
          </cell>
          <cell r="G3486">
            <v>16.95</v>
          </cell>
          <cell r="H3486">
            <v>3.05</v>
          </cell>
          <cell r="I3486">
            <v>1497.1427118644069</v>
          </cell>
        </row>
        <row r="3487">
          <cell r="A3487" t="str">
            <v>CE-PVC-01</v>
          </cell>
          <cell r="B3487" t="str">
            <v>Cemento PVC + 30% desp.</v>
          </cell>
          <cell r="C3487">
            <v>1.2500000000000001E-2</v>
          </cell>
          <cell r="D3487" t="str">
            <v>UND</v>
          </cell>
          <cell r="E3487">
            <v>628.81355932203394</v>
          </cell>
          <cell r="F3487">
            <v>113.1864406779661</v>
          </cell>
          <cell r="G3487">
            <v>7.86</v>
          </cell>
          <cell r="H3487">
            <v>1.41</v>
          </cell>
          <cell r="I3487">
            <v>0</v>
          </cell>
        </row>
        <row r="3488">
          <cell r="A3488">
            <v>0</v>
          </cell>
          <cell r="B3488" t="str">
            <v>Mano de obra</v>
          </cell>
          <cell r="C3488">
            <v>1</v>
          </cell>
          <cell r="D3488" t="str">
            <v>UND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</row>
        <row r="3489">
          <cell r="A3489">
            <v>800.03</v>
          </cell>
          <cell r="B3489" t="str">
            <v>Mano de obra Interruptor Doble</v>
          </cell>
          <cell r="C3489">
            <v>1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</row>
        <row r="3490">
          <cell r="A3490" t="str">
            <v>SANIT111</v>
          </cell>
          <cell r="B3490" t="str">
            <v>Gastos indirectos contratistas eléctricos</v>
          </cell>
          <cell r="C3490">
            <v>0.2</v>
          </cell>
          <cell r="D3490" t="str">
            <v>UND</v>
          </cell>
          <cell r="E3490">
            <v>1196.3559322033898</v>
          </cell>
          <cell r="F3490">
            <v>0</v>
          </cell>
          <cell r="G3490">
            <v>239.27118644067798</v>
          </cell>
          <cell r="H3490">
            <v>0</v>
          </cell>
          <cell r="I3490">
            <v>0</v>
          </cell>
        </row>
        <row r="3491">
          <cell r="A3491" t="str">
            <v>ELECT054</v>
          </cell>
          <cell r="B3491" t="str">
            <v>Total/UND</v>
          </cell>
          <cell r="C3491">
            <v>1</v>
          </cell>
          <cell r="D3491" t="str">
            <v>UND</v>
          </cell>
          <cell r="E3491">
            <v>46.610169491525426</v>
          </cell>
          <cell r="F3491">
            <v>8.3898305084745761</v>
          </cell>
          <cell r="G3491">
            <v>1645.5511864406781</v>
          </cell>
          <cell r="H3491">
            <v>146.99</v>
          </cell>
          <cell r="I3491">
            <v>1792.5411864406781</v>
          </cell>
        </row>
        <row r="3492">
          <cell r="A3492" t="str">
            <v>ELECT010</v>
          </cell>
          <cell r="B3492" t="str">
            <v>Alambre #12 TW</v>
          </cell>
          <cell r="C3492">
            <v>40</v>
          </cell>
          <cell r="D3492" t="str">
            <v>PIE</v>
          </cell>
          <cell r="E3492">
            <v>9.4152542372881349</v>
          </cell>
          <cell r="F3492">
            <v>1.6947457627118643</v>
          </cell>
          <cell r="G3492">
            <v>376.61</v>
          </cell>
          <cell r="H3492">
            <v>67.790000000000006</v>
          </cell>
        </row>
        <row r="3493">
          <cell r="A3493">
            <v>117.04000000000002</v>
          </cell>
          <cell r="B3493" t="str">
            <v>INTERRUPTOR TRIPLE</v>
          </cell>
          <cell r="C3493">
            <v>1</v>
          </cell>
          <cell r="D3493" t="str">
            <v>UND</v>
          </cell>
          <cell r="E3493">
            <v>67.79661016949153</v>
          </cell>
          <cell r="F3493">
            <v>12.203389830508474</v>
          </cell>
          <cell r="G3493">
            <v>2262.56</v>
          </cell>
          <cell r="H3493">
            <v>190.34</v>
          </cell>
          <cell r="I3493">
            <v>2452.9</v>
          </cell>
        </row>
        <row r="3494">
          <cell r="A3494" t="str">
            <v>ELECT067</v>
          </cell>
          <cell r="B3494" t="str">
            <v>Interruptor Triple</v>
          </cell>
          <cell r="C3494">
            <v>0.05</v>
          </cell>
          <cell r="D3494" t="str">
            <v>UND</v>
          </cell>
          <cell r="E3494">
            <v>338.98305084745766</v>
          </cell>
          <cell r="F3494">
            <v>61.016949152542374</v>
          </cell>
          <cell r="G3494">
            <v>16.95</v>
          </cell>
          <cell r="H3494">
            <v>3.05</v>
          </cell>
        </row>
        <row r="3495">
          <cell r="A3495" t="str">
            <v>CE-PVC-01</v>
          </cell>
          <cell r="B3495" t="str">
            <v>Volumen Análisis</v>
          </cell>
          <cell r="C3495">
            <v>1</v>
          </cell>
          <cell r="D3495" t="str">
            <v>UND</v>
          </cell>
          <cell r="E3495">
            <v>628.81355932203394</v>
          </cell>
          <cell r="F3495">
            <v>113.1864406779661</v>
          </cell>
          <cell r="G3495">
            <v>7.86</v>
          </cell>
          <cell r="H3495">
            <v>1.41</v>
          </cell>
          <cell r="I3495">
            <v>0</v>
          </cell>
        </row>
        <row r="3496">
          <cell r="A3496">
            <v>0</v>
          </cell>
          <cell r="B3496" t="str">
            <v>Materiales y Equipos</v>
          </cell>
          <cell r="C3496">
            <v>1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</row>
        <row r="3497">
          <cell r="A3497" t="str">
            <v>SANIT111</v>
          </cell>
          <cell r="B3497" t="str">
            <v>Tubo ½"x19' PVC SDR-26 + 15% desp.</v>
          </cell>
          <cell r="C3497">
            <v>1.1499999999999999</v>
          </cell>
          <cell r="D3497" t="str">
            <v>UND</v>
          </cell>
          <cell r="E3497">
            <v>51.69</v>
          </cell>
          <cell r="F3497">
            <v>9.3041999999999998</v>
          </cell>
          <cell r="G3497">
            <v>59.44</v>
          </cell>
          <cell r="H3497">
            <v>10.7</v>
          </cell>
        </row>
        <row r="3498">
          <cell r="A3498" t="str">
            <v>ELECT056</v>
          </cell>
          <cell r="B3498" t="str">
            <v>Gastos indirectos contratistas eléctricos</v>
          </cell>
          <cell r="C3498">
            <v>0.2</v>
          </cell>
          <cell r="D3498">
            <v>0</v>
          </cell>
          <cell r="E3498">
            <v>1143.3135593220341</v>
          </cell>
          <cell r="F3498">
            <v>0</v>
          </cell>
          <cell r="G3498">
            <v>228.66271186440682</v>
          </cell>
          <cell r="H3498">
            <v>0</v>
          </cell>
          <cell r="I3498">
            <v>7090.37</v>
          </cell>
        </row>
        <row r="3499">
          <cell r="A3499" t="str">
            <v>ELECT010</v>
          </cell>
          <cell r="B3499" t="str">
            <v>Total/UND</v>
          </cell>
          <cell r="C3499">
            <v>80</v>
          </cell>
          <cell r="D3499">
            <v>0</v>
          </cell>
          <cell r="E3499">
            <v>8.56</v>
          </cell>
          <cell r="F3499">
            <v>1.5407999999999999</v>
          </cell>
          <cell r="G3499">
            <v>1393.602711864407</v>
          </cell>
          <cell r="H3499">
            <v>103.54</v>
          </cell>
          <cell r="I3499">
            <v>1497.1427118644069</v>
          </cell>
        </row>
        <row r="3500">
          <cell r="A3500">
            <v>116.3900000000002</v>
          </cell>
          <cell r="B3500" t="str">
            <v>Accesorio Tapa interruptor triple</v>
          </cell>
          <cell r="C3500">
            <v>1</v>
          </cell>
          <cell r="D3500">
            <v>0</v>
          </cell>
          <cell r="E3500">
            <v>237.29</v>
          </cell>
          <cell r="F3500">
            <v>42.712199999999996</v>
          </cell>
          <cell r="G3500">
            <v>0</v>
          </cell>
          <cell r="H3500">
            <v>0</v>
          </cell>
          <cell r="I3500">
            <v>78038.140000000014</v>
          </cell>
        </row>
        <row r="3501">
          <cell r="A3501" t="str">
            <v>ELECT068</v>
          </cell>
          <cell r="B3501" t="str">
            <v>Codo electrico PVC 1/2"</v>
          </cell>
          <cell r="C3501">
            <v>1</v>
          </cell>
          <cell r="D3501" t="str">
            <v>UND</v>
          </cell>
          <cell r="E3501">
            <v>12.71</v>
          </cell>
          <cell r="F3501">
            <v>2.2878000000000003</v>
          </cell>
          <cell r="G3501">
            <v>12.71</v>
          </cell>
          <cell r="H3501">
            <v>2.29</v>
          </cell>
          <cell r="I3501">
            <v>1506.0191525423731</v>
          </cell>
        </row>
        <row r="3502">
          <cell r="A3502" t="str">
            <v>ELECT067</v>
          </cell>
          <cell r="B3502" t="str">
            <v>Cinta adhesiva eléctrica 3M (rollo)</v>
          </cell>
          <cell r="C3502">
            <v>0.05</v>
          </cell>
          <cell r="D3502" t="str">
            <v>UND</v>
          </cell>
          <cell r="E3502">
            <v>338.98</v>
          </cell>
          <cell r="F3502">
            <v>61.016400000000004</v>
          </cell>
          <cell r="G3502">
            <v>16.95</v>
          </cell>
          <cell r="H3502">
            <v>3.05</v>
          </cell>
          <cell r="I3502">
            <v>0</v>
          </cell>
        </row>
        <row r="3503">
          <cell r="A3503" t="str">
            <v>CE-PVC-01</v>
          </cell>
          <cell r="B3503" t="str">
            <v xml:space="preserve">Cemento PVC + 30% desp. </v>
          </cell>
          <cell r="C3503">
            <v>1.2500000000000001E-2</v>
          </cell>
          <cell r="D3503" t="str">
            <v>UND</v>
          </cell>
          <cell r="E3503">
            <v>628.81355932203394</v>
          </cell>
          <cell r="F3503">
            <v>113.1864406779661</v>
          </cell>
          <cell r="G3503">
            <v>7.86</v>
          </cell>
          <cell r="H3503">
            <v>1.41</v>
          </cell>
          <cell r="I3503">
            <v>0</v>
          </cell>
        </row>
        <row r="3504">
          <cell r="A3504">
            <v>0</v>
          </cell>
          <cell r="B3504" t="str">
            <v>Mano de obra</v>
          </cell>
          <cell r="C3504">
            <v>18.981000000000002</v>
          </cell>
          <cell r="D3504">
            <v>0</v>
          </cell>
          <cell r="E3504">
            <v>366.55876288659795</v>
          </cell>
          <cell r="F3504">
            <v>0.49072164948453612</v>
          </cell>
          <cell r="G3504">
            <v>6957.65</v>
          </cell>
          <cell r="H3504">
            <v>9.31</v>
          </cell>
          <cell r="I3504">
            <v>0</v>
          </cell>
        </row>
        <row r="3505">
          <cell r="A3505" t="str">
            <v>SANIT111</v>
          </cell>
          <cell r="B3505" t="str">
            <v>Mano de obra Interruptor Triple</v>
          </cell>
          <cell r="C3505">
            <v>1</v>
          </cell>
          <cell r="D3505" t="str">
            <v>UND</v>
          </cell>
          <cell r="E3505">
            <v>796.24</v>
          </cell>
          <cell r="F3505">
            <v>0</v>
          </cell>
          <cell r="G3505">
            <v>796.24</v>
          </cell>
          <cell r="H3505">
            <v>0</v>
          </cell>
          <cell r="I3505">
            <v>0</v>
          </cell>
        </row>
        <row r="3506">
          <cell r="A3506" t="str">
            <v>ELECT056</v>
          </cell>
          <cell r="B3506" t="str">
            <v>Gastos indirectos contratistas eléctricos</v>
          </cell>
          <cell r="C3506">
            <v>20</v>
          </cell>
          <cell r="D3506" t="str">
            <v>%</v>
          </cell>
          <cell r="E3506">
            <v>408.81</v>
          </cell>
          <cell r="F3506">
            <v>0</v>
          </cell>
          <cell r="G3506">
            <v>408.81</v>
          </cell>
          <cell r="H3506">
            <v>0</v>
          </cell>
        </row>
        <row r="3507">
          <cell r="A3507" t="str">
            <v>ELECT010</v>
          </cell>
          <cell r="B3507" t="str">
            <v>Total/UND</v>
          </cell>
          <cell r="C3507">
            <v>40</v>
          </cell>
          <cell r="D3507" t="str">
            <v>PIE</v>
          </cell>
          <cell r="E3507">
            <v>9.4152542372881349</v>
          </cell>
          <cell r="F3507">
            <v>1.6947457627118643</v>
          </cell>
          <cell r="G3507">
            <v>2262.56</v>
          </cell>
          <cell r="H3507">
            <v>190.34</v>
          </cell>
          <cell r="I3507">
            <v>2452.9</v>
          </cell>
        </row>
        <row r="3508">
          <cell r="A3508" t="str">
            <v>ELECT125</v>
          </cell>
          <cell r="B3508" t="str">
            <v>Accesorio Tapa interruptor sencillo</v>
          </cell>
          <cell r="C3508">
            <v>1</v>
          </cell>
          <cell r="D3508" t="str">
            <v>UND</v>
          </cell>
          <cell r="E3508">
            <v>72.033898305084747</v>
          </cell>
          <cell r="F3508">
            <v>12.966101694915254</v>
          </cell>
          <cell r="G3508">
            <v>72.03</v>
          </cell>
          <cell r="H3508">
            <v>12.97</v>
          </cell>
        </row>
        <row r="3509">
          <cell r="A3509">
            <v>117.05000000000003</v>
          </cell>
          <cell r="B3509" t="str">
            <v>INTERRUPTOR TRES VIAS</v>
          </cell>
          <cell r="C3509">
            <v>1</v>
          </cell>
          <cell r="D3509" t="str">
            <v>UND</v>
          </cell>
          <cell r="E3509">
            <v>16.101694915254239</v>
          </cell>
          <cell r="F3509">
            <v>2.898305084745763</v>
          </cell>
          <cell r="G3509">
            <v>1806.18</v>
          </cell>
          <cell r="H3509">
            <v>138.18</v>
          </cell>
          <cell r="I3509">
            <v>1944.3600000000001</v>
          </cell>
        </row>
        <row r="3510">
          <cell r="A3510" t="str">
            <v>ELECT067</v>
          </cell>
          <cell r="B3510" t="str">
            <v>Interruptor Tres Vías</v>
          </cell>
          <cell r="C3510">
            <v>0.05</v>
          </cell>
          <cell r="D3510" t="str">
            <v>UND</v>
          </cell>
          <cell r="E3510">
            <v>338.98305084745766</v>
          </cell>
          <cell r="F3510">
            <v>61.016949152542374</v>
          </cell>
          <cell r="G3510">
            <v>16.95</v>
          </cell>
          <cell r="H3510">
            <v>3.05</v>
          </cell>
        </row>
        <row r="3511">
          <cell r="A3511" t="str">
            <v>CE-PVC-01</v>
          </cell>
          <cell r="B3511" t="str">
            <v>Volumen Análisis</v>
          </cell>
          <cell r="C3511">
            <v>1</v>
          </cell>
          <cell r="D3511" t="str">
            <v>UND</v>
          </cell>
          <cell r="E3511">
            <v>628.81355932203394</v>
          </cell>
          <cell r="F3511">
            <v>113.1864406779661</v>
          </cell>
          <cell r="G3511">
            <v>7.86</v>
          </cell>
          <cell r="H3511">
            <v>1.41</v>
          </cell>
          <cell r="I3511">
            <v>78038.140000000014</v>
          </cell>
        </row>
        <row r="3512">
          <cell r="A3512">
            <v>0</v>
          </cell>
          <cell r="B3512" t="str">
            <v>Materiales y Equipos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</row>
        <row r="3513">
          <cell r="A3513" t="str">
            <v>SANIT111</v>
          </cell>
          <cell r="B3513" t="str">
            <v>Tubo ½"x19' PVC SDR-26 + 15% desp.</v>
          </cell>
          <cell r="C3513">
            <v>1.1499999999999999</v>
          </cell>
          <cell r="D3513" t="str">
            <v>UND</v>
          </cell>
          <cell r="E3513">
            <v>51.69</v>
          </cell>
          <cell r="F3513">
            <v>9.3041999999999998</v>
          </cell>
          <cell r="G3513">
            <v>59.44</v>
          </cell>
          <cell r="H3513">
            <v>10.7</v>
          </cell>
          <cell r="I3513">
            <v>0</v>
          </cell>
        </row>
        <row r="3514">
          <cell r="A3514" t="str">
            <v>ELECT056</v>
          </cell>
          <cell r="B3514" t="str">
            <v>Gastos indirectos contratistas eléctricos</v>
          </cell>
          <cell r="C3514">
            <v>0.2</v>
          </cell>
          <cell r="D3514">
            <v>0</v>
          </cell>
          <cell r="E3514">
            <v>1149.7457627118645</v>
          </cell>
          <cell r="F3514">
            <v>0</v>
          </cell>
          <cell r="G3514">
            <v>229.9491525423729</v>
          </cell>
          <cell r="H3514">
            <v>0</v>
          </cell>
          <cell r="I3514">
            <v>0</v>
          </cell>
        </row>
        <row r="3515">
          <cell r="A3515" t="str">
            <v>ELECT010</v>
          </cell>
          <cell r="B3515" t="str">
            <v>Total/UND</v>
          </cell>
          <cell r="C3515">
            <v>60</v>
          </cell>
          <cell r="D3515">
            <v>0</v>
          </cell>
          <cell r="E3515">
            <v>8.56</v>
          </cell>
          <cell r="F3515">
            <v>1.5407999999999999</v>
          </cell>
          <cell r="G3515">
            <v>1401.3091525423731</v>
          </cell>
          <cell r="H3515">
            <v>104.71000000000001</v>
          </cell>
          <cell r="I3515">
            <v>1506.0191525423731</v>
          </cell>
        </row>
        <row r="3516">
          <cell r="A3516">
            <v>101.16000000000008</v>
          </cell>
          <cell r="B3516" t="str">
            <v>Accesorio Tapa interruptor tres vías</v>
          </cell>
          <cell r="C3516">
            <v>1</v>
          </cell>
          <cell r="D3516">
            <v>0</v>
          </cell>
          <cell r="E3516">
            <v>118.64</v>
          </cell>
          <cell r="F3516">
            <v>21.3552</v>
          </cell>
          <cell r="G3516">
            <v>0</v>
          </cell>
          <cell r="H3516">
            <v>0</v>
          </cell>
        </row>
        <row r="3517">
          <cell r="A3517" t="str">
            <v>ELECT068</v>
          </cell>
          <cell r="B3517" t="str">
            <v>Codo electrico PVC 1/2"</v>
          </cell>
          <cell r="C3517">
            <v>1</v>
          </cell>
          <cell r="D3517" t="str">
            <v>UND</v>
          </cell>
          <cell r="E3517">
            <v>12.71</v>
          </cell>
          <cell r="F3517">
            <v>2.2878000000000003</v>
          </cell>
          <cell r="G3517">
            <v>12.71</v>
          </cell>
          <cell r="H3517">
            <v>2.29</v>
          </cell>
          <cell r="I3517">
            <v>1792.5411864406781</v>
          </cell>
        </row>
        <row r="3518">
          <cell r="A3518" t="str">
            <v>ELECT067</v>
          </cell>
          <cell r="B3518" t="str">
            <v>Cinta adhesiva eléctrica 3M (rollo)</v>
          </cell>
          <cell r="C3518">
            <v>0.05</v>
          </cell>
          <cell r="D3518" t="str">
            <v>UND</v>
          </cell>
          <cell r="E3518">
            <v>338.98</v>
          </cell>
          <cell r="F3518">
            <v>61.016400000000004</v>
          </cell>
          <cell r="G3518">
            <v>16.95</v>
          </cell>
          <cell r="H3518">
            <v>3.05</v>
          </cell>
          <cell r="I3518">
            <v>0</v>
          </cell>
        </row>
        <row r="3519">
          <cell r="A3519" t="str">
            <v>CE-PVC-01</v>
          </cell>
          <cell r="B3519" t="str">
            <v xml:space="preserve">Cemento PVC + 30% desp. </v>
          </cell>
          <cell r="C3519">
            <v>1.2500000000000001E-2</v>
          </cell>
          <cell r="D3519" t="str">
            <v>UND</v>
          </cell>
          <cell r="E3519">
            <v>628.81355932203394</v>
          </cell>
          <cell r="F3519">
            <v>113.1864406779661</v>
          </cell>
          <cell r="G3519">
            <v>7.86</v>
          </cell>
          <cell r="H3519">
            <v>1.41</v>
          </cell>
          <cell r="I3519">
            <v>0</v>
          </cell>
        </row>
        <row r="3520">
          <cell r="A3520">
            <v>0</v>
          </cell>
          <cell r="B3520" t="str">
            <v>Mano de obra</v>
          </cell>
          <cell r="C3520">
            <v>10.349999999999998</v>
          </cell>
          <cell r="D3520">
            <v>0</v>
          </cell>
          <cell r="E3520">
            <v>386.02</v>
          </cell>
          <cell r="F3520">
            <v>31.66</v>
          </cell>
          <cell r="G3520">
            <v>3995.31</v>
          </cell>
          <cell r="H3520">
            <v>327.68</v>
          </cell>
          <cell r="I3520">
            <v>0</v>
          </cell>
        </row>
        <row r="3521">
          <cell r="A3521" t="str">
            <v>SANIT111</v>
          </cell>
          <cell r="B3521" t="str">
            <v>Mano de obra Interruptor Tres Vías</v>
          </cell>
          <cell r="C3521">
            <v>1</v>
          </cell>
          <cell r="D3521" t="str">
            <v>UND</v>
          </cell>
          <cell r="E3521">
            <v>714.47</v>
          </cell>
          <cell r="F3521">
            <v>0</v>
          </cell>
          <cell r="G3521">
            <v>714.47</v>
          </cell>
          <cell r="H3521">
            <v>0</v>
          </cell>
          <cell r="I3521">
            <v>0</v>
          </cell>
        </row>
        <row r="3522">
          <cell r="A3522" t="str">
            <v>ELECT056</v>
          </cell>
          <cell r="B3522" t="str">
            <v>Gastos indirectos contratistas eléctricos</v>
          </cell>
          <cell r="C3522">
            <v>20</v>
          </cell>
          <cell r="D3522" t="str">
            <v>%</v>
          </cell>
          <cell r="E3522">
            <v>324.05</v>
          </cell>
          <cell r="F3522">
            <v>0</v>
          </cell>
          <cell r="G3522">
            <v>324.05</v>
          </cell>
          <cell r="H3522">
            <v>0</v>
          </cell>
        </row>
        <row r="3523">
          <cell r="A3523" t="str">
            <v>ELECT010</v>
          </cell>
          <cell r="B3523" t="str">
            <v>Total/UND</v>
          </cell>
          <cell r="C3523">
            <v>60</v>
          </cell>
          <cell r="D3523" t="str">
            <v>PIE</v>
          </cell>
          <cell r="E3523">
            <v>9.4152542372881349</v>
          </cell>
          <cell r="F3523">
            <v>1.6947457627118643</v>
          </cell>
          <cell r="G3523">
            <v>1806.18</v>
          </cell>
          <cell r="H3523">
            <v>138.18</v>
          </cell>
          <cell r="I3523">
            <v>1944.3600000000001</v>
          </cell>
        </row>
        <row r="3524">
          <cell r="A3524" t="str">
            <v>ELECT126</v>
          </cell>
          <cell r="B3524" t="str">
            <v>Accesorio Tapa interruptor doble</v>
          </cell>
          <cell r="C3524">
            <v>1</v>
          </cell>
          <cell r="D3524" t="str">
            <v>UND</v>
          </cell>
          <cell r="E3524">
            <v>118.64406779661017</v>
          </cell>
          <cell r="F3524">
            <v>21.35593220338983</v>
          </cell>
          <cell r="G3524">
            <v>118.64</v>
          </cell>
          <cell r="H3524">
            <v>21.36</v>
          </cell>
        </row>
        <row r="3525">
          <cell r="A3525">
            <v>117.06000000000003</v>
          </cell>
          <cell r="B3525" t="str">
            <v>TOMACORRIENTE DOBLE 110V</v>
          </cell>
          <cell r="C3525">
            <v>1</v>
          </cell>
          <cell r="D3525" t="str">
            <v>UND</v>
          </cell>
          <cell r="E3525">
            <v>16.101694915254239</v>
          </cell>
          <cell r="F3525">
            <v>2.898305084745763</v>
          </cell>
          <cell r="G3525">
            <v>2017.7333898305083</v>
          </cell>
          <cell r="H3525">
            <v>203.92000000000002</v>
          </cell>
          <cell r="I3525">
            <v>2221.6533898305083</v>
          </cell>
        </row>
        <row r="3526">
          <cell r="A3526" t="str">
            <v>ELECT067</v>
          </cell>
          <cell r="B3526" t="str">
            <v>Tomacorriente Doble 110V</v>
          </cell>
          <cell r="C3526">
            <v>0.05</v>
          </cell>
          <cell r="D3526" t="str">
            <v>UND</v>
          </cell>
          <cell r="E3526">
            <v>338.98305084745766</v>
          </cell>
          <cell r="F3526">
            <v>61.016949152542374</v>
          </cell>
          <cell r="G3526">
            <v>16.95</v>
          </cell>
          <cell r="H3526">
            <v>3.05</v>
          </cell>
          <cell r="I3526">
            <v>0</v>
          </cell>
        </row>
        <row r="3527">
          <cell r="A3527" t="str">
            <v>CE-PVC-01</v>
          </cell>
          <cell r="B3527" t="str">
            <v>Volumen Análisis</v>
          </cell>
          <cell r="C3527">
            <v>1</v>
          </cell>
          <cell r="D3527" t="str">
            <v>UND</v>
          </cell>
          <cell r="E3527">
            <v>628.81355932203394</v>
          </cell>
          <cell r="F3527">
            <v>113.1864406779661</v>
          </cell>
          <cell r="G3527">
            <v>7.86</v>
          </cell>
          <cell r="H3527">
            <v>1.41</v>
          </cell>
          <cell r="I3527">
            <v>0</v>
          </cell>
        </row>
        <row r="3528">
          <cell r="A3528">
            <v>0</v>
          </cell>
          <cell r="B3528" t="str">
            <v>Materiales y Equipos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</row>
        <row r="3529">
          <cell r="A3529" t="str">
            <v>SANIT111</v>
          </cell>
          <cell r="B3529" t="str">
            <v>Tubo ½"x19' PVC SDR-26 + 15% desp.</v>
          </cell>
          <cell r="C3529">
            <v>1</v>
          </cell>
          <cell r="D3529" t="str">
            <v>UND</v>
          </cell>
          <cell r="E3529">
            <v>51.694915254237294</v>
          </cell>
          <cell r="F3529">
            <v>9.3050847457627128</v>
          </cell>
          <cell r="G3529">
            <v>51.69</v>
          </cell>
          <cell r="H3529">
            <v>9.31</v>
          </cell>
        </row>
        <row r="3530">
          <cell r="A3530" t="str">
            <v>ELECT056</v>
          </cell>
          <cell r="B3530" t="str">
            <v>Gastos indirectos contratistas eléctricos</v>
          </cell>
          <cell r="C3530">
            <v>0.2</v>
          </cell>
          <cell r="D3530">
            <v>0</v>
          </cell>
          <cell r="E3530">
            <v>1196.3559322033898</v>
          </cell>
          <cell r="F3530">
            <v>0</v>
          </cell>
          <cell r="G3530">
            <v>239.27118644067798</v>
          </cell>
          <cell r="H3530">
            <v>0</v>
          </cell>
        </row>
        <row r="3531">
          <cell r="A3531" t="str">
            <v>ELECT010</v>
          </cell>
          <cell r="B3531" t="str">
            <v>Total/UND</v>
          </cell>
          <cell r="C3531">
            <v>63</v>
          </cell>
          <cell r="D3531">
            <v>0</v>
          </cell>
          <cell r="E3531">
            <v>9.4152542372881349</v>
          </cell>
          <cell r="F3531">
            <v>1.6947457627118643</v>
          </cell>
          <cell r="G3531">
            <v>1645.5511864406781</v>
          </cell>
          <cell r="H3531">
            <v>146.99</v>
          </cell>
          <cell r="I3531">
            <v>1792.5411864406781</v>
          </cell>
        </row>
        <row r="3532">
          <cell r="A3532" t="str">
            <v>ELECT155</v>
          </cell>
          <cell r="B3532" t="str">
            <v>Accesorio Tapa Tomacorriente Doble 110 V</v>
          </cell>
          <cell r="C3532">
            <v>1</v>
          </cell>
          <cell r="D3532">
            <v>0</v>
          </cell>
          <cell r="E3532">
            <v>398.30508474576271</v>
          </cell>
          <cell r="F3532">
            <v>71.694915254237287</v>
          </cell>
          <cell r="G3532">
            <v>0</v>
          </cell>
          <cell r="H3532">
            <v>0</v>
          </cell>
          <cell r="I3532">
            <v>0</v>
          </cell>
        </row>
        <row r="3533">
          <cell r="A3533" t="str">
            <v>ELECT068</v>
          </cell>
          <cell r="B3533" t="str">
            <v>Codo electrico PVC 1/2"</v>
          </cell>
          <cell r="C3533">
            <v>2</v>
          </cell>
          <cell r="D3533" t="str">
            <v>UND</v>
          </cell>
          <cell r="E3533">
            <v>16.101694915254239</v>
          </cell>
          <cell r="F3533">
            <v>2.898305084745763</v>
          </cell>
          <cell r="G3533">
            <v>32.200000000000003</v>
          </cell>
          <cell r="H3533">
            <v>5.8</v>
          </cell>
          <cell r="I3533">
            <v>2452.9</v>
          </cell>
        </row>
        <row r="3534">
          <cell r="A3534" t="str">
            <v>ELECT067</v>
          </cell>
          <cell r="B3534" t="str">
            <v>Cinta adhesiva eléctrica 3M (rollo)</v>
          </cell>
          <cell r="C3534">
            <v>0.05</v>
          </cell>
          <cell r="D3534" t="str">
            <v>UND</v>
          </cell>
          <cell r="E3534">
            <v>338.98305084745766</v>
          </cell>
          <cell r="F3534">
            <v>61.016949152542374</v>
          </cell>
          <cell r="G3534">
            <v>16.95</v>
          </cell>
          <cell r="H3534">
            <v>3.05</v>
          </cell>
          <cell r="I3534">
            <v>0</v>
          </cell>
        </row>
        <row r="3535">
          <cell r="A3535" t="str">
            <v>CE-PVC-01</v>
          </cell>
          <cell r="B3535" t="str">
            <v>Cemento PVC + 30% desp.</v>
          </cell>
          <cell r="C3535">
            <v>1.2500000000000001E-2</v>
          </cell>
          <cell r="D3535" t="str">
            <v>UND</v>
          </cell>
          <cell r="E3535">
            <v>628.81355932203394</v>
          </cell>
          <cell r="F3535">
            <v>113.1864406779661</v>
          </cell>
          <cell r="G3535">
            <v>7.86</v>
          </cell>
          <cell r="H3535">
            <v>1.41</v>
          </cell>
          <cell r="I3535">
            <v>0</v>
          </cell>
        </row>
        <row r="3536">
          <cell r="A3536">
            <v>0</v>
          </cell>
          <cell r="B3536" t="str">
            <v>Mano de obra</v>
          </cell>
          <cell r="D3536">
            <v>0</v>
          </cell>
          <cell r="G3536">
            <v>0</v>
          </cell>
          <cell r="H3536">
            <v>0</v>
          </cell>
          <cell r="I3536">
            <v>0</v>
          </cell>
        </row>
        <row r="3537">
          <cell r="A3537">
            <v>800.07999999999993</v>
          </cell>
          <cell r="B3537" t="str">
            <v>Mano de obra Tomacorriente Doble 110 V</v>
          </cell>
          <cell r="C3537">
            <v>1</v>
          </cell>
          <cell r="D3537" t="str">
            <v>UND</v>
          </cell>
          <cell r="E3537">
            <v>589.66</v>
          </cell>
          <cell r="F3537">
            <v>0</v>
          </cell>
          <cell r="G3537">
            <v>589.66</v>
          </cell>
          <cell r="H3537">
            <v>0</v>
          </cell>
          <cell r="I3537">
            <v>0</v>
          </cell>
        </row>
        <row r="3538">
          <cell r="A3538" t="str">
            <v>ELECT056</v>
          </cell>
          <cell r="B3538" t="str">
            <v>Gastos indirectos contratistas eléctricos</v>
          </cell>
          <cell r="C3538">
            <v>0.2</v>
          </cell>
          <cell r="D3538" t="str">
            <v>UND</v>
          </cell>
          <cell r="E3538">
            <v>1476.0169491525426</v>
          </cell>
          <cell r="F3538">
            <v>0</v>
          </cell>
          <cell r="G3538">
            <v>295.20338983050851</v>
          </cell>
          <cell r="H3538">
            <v>0</v>
          </cell>
          <cell r="I3538">
            <v>0</v>
          </cell>
        </row>
        <row r="3539">
          <cell r="A3539" t="str">
            <v>ELECT010</v>
          </cell>
          <cell r="B3539" t="str">
            <v>Total/UND</v>
          </cell>
          <cell r="C3539">
            <v>80</v>
          </cell>
          <cell r="D3539" t="str">
            <v>PIE</v>
          </cell>
          <cell r="E3539">
            <v>8.56</v>
          </cell>
          <cell r="F3539">
            <v>1.5407999999999999</v>
          </cell>
          <cell r="G3539">
            <v>2017.7333898305083</v>
          </cell>
          <cell r="H3539">
            <v>203.92000000000002</v>
          </cell>
          <cell r="I3539">
            <v>2221.6533898305083</v>
          </cell>
        </row>
        <row r="3540">
          <cell r="A3540">
            <v>0</v>
          </cell>
          <cell r="B3540" t="str">
            <v>Accesorio Tapa interruptor triple</v>
          </cell>
          <cell r="C3540">
            <v>1</v>
          </cell>
          <cell r="D3540" t="str">
            <v>UND</v>
          </cell>
          <cell r="E3540">
            <v>237.29</v>
          </cell>
          <cell r="F3540">
            <v>42.712199999999996</v>
          </cell>
          <cell r="G3540">
            <v>237.29</v>
          </cell>
          <cell r="H3540">
            <v>42.71</v>
          </cell>
          <cell r="I3540">
            <v>0</v>
          </cell>
        </row>
        <row r="3541">
          <cell r="A3541">
            <v>117.07000000000004</v>
          </cell>
          <cell r="B3541" t="str">
            <v>TOMACORRIENTE SENCILLO 220V</v>
          </cell>
          <cell r="C3541">
            <v>1</v>
          </cell>
          <cell r="D3541" t="str">
            <v>UND</v>
          </cell>
          <cell r="E3541">
            <v>12.71</v>
          </cell>
          <cell r="F3541">
            <v>2.2878000000000003</v>
          </cell>
          <cell r="G3541">
            <v>3553.0700000000006</v>
          </cell>
          <cell r="H3541">
            <v>392.57000000000005</v>
          </cell>
          <cell r="I3541">
            <v>3945.6400000000008</v>
          </cell>
        </row>
        <row r="3542">
          <cell r="A3542" t="str">
            <v>ELECT067</v>
          </cell>
          <cell r="B3542" t="str">
            <v>Tomacorriente Sencillo 220V</v>
          </cell>
          <cell r="C3542">
            <v>0.05</v>
          </cell>
          <cell r="D3542" t="str">
            <v>UND</v>
          </cell>
          <cell r="E3542">
            <v>338.98</v>
          </cell>
          <cell r="F3542">
            <v>61.016400000000004</v>
          </cell>
          <cell r="G3542">
            <v>16.95</v>
          </cell>
          <cell r="H3542">
            <v>3.05</v>
          </cell>
          <cell r="I3542">
            <v>0</v>
          </cell>
        </row>
        <row r="3543">
          <cell r="A3543" t="str">
            <v>CE-PVC-01</v>
          </cell>
          <cell r="B3543" t="str">
            <v>Volumen Análisis</v>
          </cell>
          <cell r="C3543">
            <v>1</v>
          </cell>
          <cell r="D3543" t="str">
            <v>UND</v>
          </cell>
          <cell r="E3543">
            <v>628.81355932203394</v>
          </cell>
          <cell r="F3543">
            <v>113.1864406779661</v>
          </cell>
          <cell r="G3543">
            <v>7.86</v>
          </cell>
          <cell r="H3543">
            <v>1.41</v>
          </cell>
        </row>
        <row r="3544">
          <cell r="A3544">
            <v>0</v>
          </cell>
          <cell r="B3544" t="str">
            <v>Materiales y Equipos</v>
          </cell>
          <cell r="C3544">
            <v>23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</row>
        <row r="3545">
          <cell r="B3545" t="str">
            <v>Tubo ¾"x19' PVC SDR-26 + 15% desp.</v>
          </cell>
          <cell r="C3545">
            <v>2.2999999999999998</v>
          </cell>
          <cell r="D3545" t="str">
            <v>UND</v>
          </cell>
          <cell r="E3545">
            <v>94.92</v>
          </cell>
          <cell r="F3545">
            <v>17.085599999999999</v>
          </cell>
          <cell r="G3545">
            <v>218.32</v>
          </cell>
          <cell r="H3545">
            <v>39.299999999999997</v>
          </cell>
        </row>
        <row r="3546">
          <cell r="B3546" t="str">
            <v>Caja rectangular ¾".</v>
          </cell>
          <cell r="C3546">
            <v>1</v>
          </cell>
          <cell r="D3546" t="str">
            <v>UND</v>
          </cell>
          <cell r="E3546">
            <v>32.700000000000003</v>
          </cell>
          <cell r="F3546">
            <v>5.8860000000000001</v>
          </cell>
          <cell r="G3546">
            <v>32.700000000000003</v>
          </cell>
          <cell r="H3546">
            <v>5.89</v>
          </cell>
        </row>
        <row r="3547">
          <cell r="B3547" t="str">
            <v>Alambre #10 TW + 5% desp.</v>
          </cell>
          <cell r="C3547">
            <v>84</v>
          </cell>
          <cell r="D3547">
            <v>0</v>
          </cell>
          <cell r="E3547">
            <v>16.100000000000001</v>
          </cell>
          <cell r="F3547">
            <v>2.8980000000000001</v>
          </cell>
          <cell r="G3547">
            <v>2262.56</v>
          </cell>
          <cell r="H3547">
            <v>190.34</v>
          </cell>
          <cell r="I3547">
            <v>2452.9</v>
          </cell>
        </row>
        <row r="3548">
          <cell r="A3548" t="str">
            <v>ELECT010</v>
          </cell>
          <cell r="B3548" t="str">
            <v>Alambre #12 TW+ 5% desp.</v>
          </cell>
          <cell r="C3548">
            <v>42</v>
          </cell>
          <cell r="D3548">
            <v>0</v>
          </cell>
          <cell r="E3548">
            <v>8.56</v>
          </cell>
          <cell r="F3548">
            <v>1.5407999999999999</v>
          </cell>
          <cell r="G3548">
            <v>0</v>
          </cell>
          <cell r="H3548">
            <v>0</v>
          </cell>
          <cell r="I3548">
            <v>0</v>
          </cell>
        </row>
        <row r="3549">
          <cell r="A3549">
            <v>117.05000000000003</v>
          </cell>
          <cell r="B3549" t="str">
            <v>Accesorio Tapa Tomacorriente Sencillo 220 V</v>
          </cell>
          <cell r="C3549">
            <v>1</v>
          </cell>
          <cell r="D3549" t="str">
            <v>UND</v>
          </cell>
          <cell r="E3549">
            <v>133.9</v>
          </cell>
          <cell r="F3549">
            <v>24.102</v>
          </cell>
          <cell r="G3549">
            <v>133.9</v>
          </cell>
          <cell r="H3549">
            <v>24.1</v>
          </cell>
          <cell r="I3549">
            <v>1944.3600000000001</v>
          </cell>
        </row>
        <row r="3550">
          <cell r="A3550">
            <v>0</v>
          </cell>
          <cell r="B3550" t="str">
            <v>Codo electrico PVC 3/4"</v>
          </cell>
          <cell r="C3550">
            <v>2</v>
          </cell>
          <cell r="D3550" t="str">
            <v>UND</v>
          </cell>
          <cell r="E3550">
            <v>29.66</v>
          </cell>
          <cell r="F3550">
            <v>5.3388</v>
          </cell>
          <cell r="G3550">
            <v>59.32</v>
          </cell>
          <cell r="H3550">
            <v>10.68</v>
          </cell>
          <cell r="I3550">
            <v>0</v>
          </cell>
        </row>
        <row r="3551">
          <cell r="A3551" t="str">
            <v>ELECT067</v>
          </cell>
          <cell r="B3551" t="str">
            <v>Cinta adhesiva eléctrica 3M (rollo)</v>
          </cell>
          <cell r="C3551">
            <v>0.05</v>
          </cell>
          <cell r="D3551" t="str">
            <v>UND</v>
          </cell>
          <cell r="E3551">
            <v>338.98</v>
          </cell>
          <cell r="F3551">
            <v>61.016400000000004</v>
          </cell>
          <cell r="G3551">
            <v>16.95</v>
          </cell>
          <cell r="H3551">
            <v>3.05</v>
          </cell>
          <cell r="I3551">
            <v>0</v>
          </cell>
        </row>
        <row r="3552">
          <cell r="A3552" t="str">
            <v>CE-PVC-01</v>
          </cell>
          <cell r="B3552" t="str">
            <v xml:space="preserve">Cemento PVC + 30% desp. </v>
          </cell>
          <cell r="C3552">
            <v>1.2500000000000001E-2</v>
          </cell>
          <cell r="D3552">
            <v>0</v>
          </cell>
          <cell r="E3552">
            <v>628.81355932203394</v>
          </cell>
          <cell r="F3552">
            <v>113.1864406779661</v>
          </cell>
          <cell r="G3552">
            <v>7.86</v>
          </cell>
          <cell r="H3552">
            <v>1.41</v>
          </cell>
          <cell r="I3552">
            <v>0</v>
          </cell>
        </row>
        <row r="3553">
          <cell r="A3553" t="str">
            <v>SANIT111</v>
          </cell>
          <cell r="B3553" t="str">
            <v>Mano de obra</v>
          </cell>
          <cell r="C3553">
            <v>1.1499999999999999</v>
          </cell>
          <cell r="D3553" t="str">
            <v>UND</v>
          </cell>
          <cell r="E3553">
            <v>51.69</v>
          </cell>
          <cell r="F3553">
            <v>9.3041999999999998</v>
          </cell>
          <cell r="G3553">
            <v>59.44</v>
          </cell>
          <cell r="H3553">
            <v>10.7</v>
          </cell>
          <cell r="I3553">
            <v>0</v>
          </cell>
        </row>
        <row r="3554">
          <cell r="A3554" t="str">
            <v>ELECT056</v>
          </cell>
          <cell r="B3554" t="str">
            <v>Mano de obra Tomacorriente Sencillo 220 V</v>
          </cell>
          <cell r="C3554">
            <v>1</v>
          </cell>
          <cell r="D3554" t="str">
            <v>UND</v>
          </cell>
          <cell r="E3554">
            <v>714.47</v>
          </cell>
          <cell r="F3554">
            <v>0</v>
          </cell>
          <cell r="G3554">
            <v>714.47</v>
          </cell>
          <cell r="H3554">
            <v>0</v>
          </cell>
          <cell r="I3554">
            <v>0</v>
          </cell>
        </row>
        <row r="3555">
          <cell r="A3555" t="str">
            <v>ELECT010</v>
          </cell>
          <cell r="B3555" t="str">
            <v>Gastos indirectos contratistas eléctricos</v>
          </cell>
          <cell r="C3555">
            <v>20</v>
          </cell>
          <cell r="D3555" t="str">
            <v>%</v>
          </cell>
          <cell r="E3555">
            <v>657.63</v>
          </cell>
          <cell r="F3555">
            <v>0</v>
          </cell>
          <cell r="G3555">
            <v>657.63</v>
          </cell>
          <cell r="H3555">
            <v>0</v>
          </cell>
          <cell r="I3555">
            <v>0</v>
          </cell>
        </row>
        <row r="3556">
          <cell r="B3556" t="str">
            <v>Total/UND</v>
          </cell>
          <cell r="C3556">
            <v>1</v>
          </cell>
          <cell r="D3556" t="str">
            <v>UND</v>
          </cell>
          <cell r="E3556">
            <v>118.64</v>
          </cell>
          <cell r="F3556">
            <v>21.3552</v>
          </cell>
          <cell r="G3556">
            <v>3553.0700000000006</v>
          </cell>
          <cell r="H3556">
            <v>392.57000000000005</v>
          </cell>
          <cell r="I3556">
            <v>3945.6400000000008</v>
          </cell>
        </row>
        <row r="3557">
          <cell r="A3557" t="str">
            <v>ELECT068</v>
          </cell>
          <cell r="B3557" t="str">
            <v>Codo electrico PVC 1/2"</v>
          </cell>
          <cell r="C3557">
            <v>1</v>
          </cell>
          <cell r="D3557" t="str">
            <v>UND</v>
          </cell>
          <cell r="E3557">
            <v>12.71</v>
          </cell>
          <cell r="F3557">
            <v>2.2878000000000003</v>
          </cell>
          <cell r="G3557">
            <v>12.71</v>
          </cell>
          <cell r="H3557">
            <v>2.29</v>
          </cell>
        </row>
        <row r="3558">
          <cell r="A3558">
            <v>117.08000000000004</v>
          </cell>
          <cell r="B3558" t="str">
            <v>SALIDA CALENTADOR</v>
          </cell>
          <cell r="C3558">
            <v>1</v>
          </cell>
          <cell r="D3558" t="str">
            <v>UND</v>
          </cell>
          <cell r="E3558">
            <v>338.98</v>
          </cell>
          <cell r="F3558">
            <v>61.016400000000004</v>
          </cell>
          <cell r="G3558">
            <v>1841.1000000000001</v>
          </cell>
          <cell r="H3558">
            <v>143.26000000000002</v>
          </cell>
          <cell r="I3558">
            <v>1984.3600000000001</v>
          </cell>
        </row>
        <row r="3559">
          <cell r="A3559" t="str">
            <v>CE-PVC-01</v>
          </cell>
          <cell r="B3559" t="str">
            <v>Salida Calentador</v>
          </cell>
          <cell r="C3559">
            <v>1.2500000000000001E-2</v>
          </cell>
          <cell r="D3559" t="str">
            <v>UND</v>
          </cell>
          <cell r="E3559">
            <v>628.81355932203394</v>
          </cell>
          <cell r="F3559">
            <v>113.1864406779661</v>
          </cell>
          <cell r="G3559">
            <v>7.86</v>
          </cell>
          <cell r="H3559">
            <v>1.41</v>
          </cell>
        </row>
        <row r="3560">
          <cell r="A3560">
            <v>0</v>
          </cell>
          <cell r="B3560" t="str">
            <v>Volumen Análisis</v>
          </cell>
          <cell r="C3560">
            <v>1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B3561" t="str">
            <v>Materiales y Equipos</v>
          </cell>
          <cell r="C3561">
            <v>1</v>
          </cell>
          <cell r="D3561" t="str">
            <v>UND</v>
          </cell>
          <cell r="E3561">
            <v>714.47</v>
          </cell>
          <cell r="F3561">
            <v>0</v>
          </cell>
          <cell r="G3561">
            <v>714.47</v>
          </cell>
          <cell r="H3561">
            <v>0</v>
          </cell>
        </row>
        <row r="3562">
          <cell r="A3562" t="str">
            <v>SANIT111</v>
          </cell>
          <cell r="B3562" t="str">
            <v>Gastos indirectos contratistas eléctricos</v>
          </cell>
          <cell r="C3562">
            <v>20</v>
          </cell>
          <cell r="D3562" t="str">
            <v>%</v>
          </cell>
          <cell r="E3562">
            <v>324.05</v>
          </cell>
          <cell r="F3562">
            <v>0</v>
          </cell>
          <cell r="G3562">
            <v>324.05</v>
          </cell>
          <cell r="H3562">
            <v>0</v>
          </cell>
          <cell r="I3562">
            <v>0</v>
          </cell>
        </row>
        <row r="3563">
          <cell r="A3563" t="str">
            <v>ELECT056</v>
          </cell>
          <cell r="B3563" t="str">
            <v>Total/UND</v>
          </cell>
          <cell r="C3563">
            <v>1</v>
          </cell>
          <cell r="D3563">
            <v>0</v>
          </cell>
          <cell r="E3563">
            <v>38.46</v>
          </cell>
          <cell r="F3563">
            <v>6.9227999999999996</v>
          </cell>
          <cell r="G3563">
            <v>1806.18</v>
          </cell>
          <cell r="H3563">
            <v>138.18</v>
          </cell>
          <cell r="I3563">
            <v>1944.3600000000001</v>
          </cell>
        </row>
        <row r="3564">
          <cell r="A3564" t="str">
            <v>ELECT010</v>
          </cell>
          <cell r="B3564" t="str">
            <v>Alambre #12 TW + 5% desp.</v>
          </cell>
          <cell r="C3564">
            <v>42</v>
          </cell>
          <cell r="D3564" t="str">
            <v>PIE</v>
          </cell>
          <cell r="E3564">
            <v>8.56</v>
          </cell>
          <cell r="F3564">
            <v>1.5407999999999999</v>
          </cell>
          <cell r="G3564">
            <v>359.52</v>
          </cell>
          <cell r="H3564">
            <v>64.709999999999994</v>
          </cell>
          <cell r="I3564">
            <v>0</v>
          </cell>
        </row>
        <row r="3565">
          <cell r="A3565">
            <v>117.06000000000003</v>
          </cell>
          <cell r="B3565" t="str">
            <v>Accesorio Tapa Salida Calentador</v>
          </cell>
          <cell r="C3565">
            <v>1</v>
          </cell>
          <cell r="D3565" t="str">
            <v>UND</v>
          </cell>
          <cell r="E3565">
            <v>228.81</v>
          </cell>
          <cell r="F3565">
            <v>41.1858</v>
          </cell>
          <cell r="G3565">
            <v>228.81</v>
          </cell>
          <cell r="H3565">
            <v>41.19</v>
          </cell>
          <cell r="I3565">
            <v>2221.6533898305083</v>
          </cell>
        </row>
        <row r="3566">
          <cell r="A3566" t="str">
            <v>ELECT068</v>
          </cell>
          <cell r="B3566" t="str">
            <v>Codo electrico PVC 1/2"</v>
          </cell>
          <cell r="C3566">
            <v>2</v>
          </cell>
          <cell r="D3566" t="str">
            <v>UND</v>
          </cell>
          <cell r="E3566">
            <v>12.71</v>
          </cell>
          <cell r="F3566">
            <v>2.2878000000000003</v>
          </cell>
          <cell r="G3566">
            <v>25.42</v>
          </cell>
          <cell r="H3566">
            <v>4.58</v>
          </cell>
          <cell r="I3566">
            <v>0</v>
          </cell>
        </row>
        <row r="3567">
          <cell r="A3567" t="str">
            <v>ELECT067</v>
          </cell>
          <cell r="B3567" t="str">
            <v>Cinta adhesiva eléctrica 3M (rollo)</v>
          </cell>
          <cell r="C3567">
            <v>0.05</v>
          </cell>
          <cell r="D3567" t="str">
            <v>UND</v>
          </cell>
          <cell r="E3567">
            <v>338.98</v>
          </cell>
          <cell r="F3567">
            <v>61.016400000000004</v>
          </cell>
          <cell r="G3567">
            <v>16.95</v>
          </cell>
          <cell r="H3567">
            <v>3.05</v>
          </cell>
          <cell r="I3567">
            <v>0</v>
          </cell>
        </row>
        <row r="3568">
          <cell r="A3568" t="str">
            <v>CE-PVC-01</v>
          </cell>
          <cell r="B3568" t="str">
            <v>Cemento PVC + 30% desp.</v>
          </cell>
          <cell r="C3568">
            <v>1.2500000000000001E-2</v>
          </cell>
          <cell r="D3568">
            <v>0</v>
          </cell>
          <cell r="E3568">
            <v>628.81355932203394</v>
          </cell>
          <cell r="F3568">
            <v>113.1864406779661</v>
          </cell>
          <cell r="G3568">
            <v>7.86</v>
          </cell>
          <cell r="H3568">
            <v>1.41</v>
          </cell>
          <cell r="I3568">
            <v>0</v>
          </cell>
        </row>
        <row r="3569">
          <cell r="A3569" t="str">
            <v>SANIT111</v>
          </cell>
          <cell r="B3569" t="str">
            <v>Mano de obra</v>
          </cell>
          <cell r="C3569">
            <v>1</v>
          </cell>
          <cell r="D3569" t="str">
            <v>UND</v>
          </cell>
          <cell r="E3569">
            <v>51.694915254237294</v>
          </cell>
          <cell r="F3569">
            <v>9.3050847457627128</v>
          </cell>
          <cell r="G3569">
            <v>51.69</v>
          </cell>
          <cell r="H3569">
            <v>9.31</v>
          </cell>
          <cell r="I3569">
            <v>0</v>
          </cell>
        </row>
        <row r="3570">
          <cell r="A3570" t="str">
            <v>ELECT056</v>
          </cell>
          <cell r="B3570" t="str">
            <v>Mano de obra Salida Calentador</v>
          </cell>
          <cell r="C3570">
            <v>1</v>
          </cell>
          <cell r="D3570" t="str">
            <v>UND</v>
          </cell>
          <cell r="E3570">
            <v>714.47</v>
          </cell>
          <cell r="F3570">
            <v>0</v>
          </cell>
          <cell r="G3570">
            <v>714.47</v>
          </cell>
          <cell r="H3570">
            <v>0</v>
          </cell>
        </row>
        <row r="3571">
          <cell r="A3571" t="str">
            <v>ELECT010</v>
          </cell>
          <cell r="B3571" t="str">
            <v>Gastos indirectos contratistas eléctricos</v>
          </cell>
          <cell r="C3571">
            <v>20</v>
          </cell>
          <cell r="D3571" t="str">
            <v>%</v>
          </cell>
          <cell r="E3571">
            <v>330.72</v>
          </cell>
          <cell r="F3571">
            <v>0</v>
          </cell>
          <cell r="G3571">
            <v>330.72</v>
          </cell>
          <cell r="H3571">
            <v>0</v>
          </cell>
          <cell r="I3571">
            <v>0</v>
          </cell>
        </row>
        <row r="3572">
          <cell r="A3572" t="str">
            <v>ELECT155</v>
          </cell>
          <cell r="B3572" t="str">
            <v>Total/UND</v>
          </cell>
          <cell r="C3572">
            <v>1</v>
          </cell>
          <cell r="D3572" t="str">
            <v>UND</v>
          </cell>
          <cell r="E3572">
            <v>398.30508474576271</v>
          </cell>
          <cell r="F3572">
            <v>71.694915254237287</v>
          </cell>
          <cell r="G3572">
            <v>1841.1000000000001</v>
          </cell>
          <cell r="H3572">
            <v>143.26000000000002</v>
          </cell>
          <cell r="I3572">
            <v>1984.3600000000001</v>
          </cell>
        </row>
        <row r="3573">
          <cell r="A3573" t="str">
            <v>ELECT068</v>
          </cell>
          <cell r="B3573" t="str">
            <v>Codo electrico PVC 1/2"</v>
          </cell>
          <cell r="C3573">
            <v>2</v>
          </cell>
          <cell r="D3573" t="str">
            <v>UND</v>
          </cell>
          <cell r="E3573">
            <v>16.101694915254239</v>
          </cell>
          <cell r="F3573">
            <v>2.898305084745763</v>
          </cell>
          <cell r="G3573">
            <v>32.200000000000003</v>
          </cell>
          <cell r="H3573">
            <v>5.8</v>
          </cell>
          <cell r="I3573">
            <v>0</v>
          </cell>
        </row>
        <row r="3574">
          <cell r="A3574">
            <v>117.09000000000005</v>
          </cell>
          <cell r="B3574" t="str">
            <v>SALIDA TELEFONO</v>
          </cell>
          <cell r="C3574">
            <v>1</v>
          </cell>
          <cell r="D3574" t="str">
            <v>UND</v>
          </cell>
          <cell r="E3574">
            <v>338.98305084745766</v>
          </cell>
          <cell r="F3574">
            <v>61.016949152542374</v>
          </cell>
          <cell r="G3574">
            <v>1174.121186440678</v>
          </cell>
          <cell r="H3574">
            <v>50.989999999999995</v>
          </cell>
          <cell r="I3574">
            <v>1225.111186440678</v>
          </cell>
        </row>
        <row r="3575">
          <cell r="A3575" t="str">
            <v>CE-PVC-01</v>
          </cell>
          <cell r="B3575" t="str">
            <v>Salida Telefono</v>
          </cell>
          <cell r="C3575">
            <v>1.2500000000000001E-2</v>
          </cell>
          <cell r="D3575" t="str">
            <v>UND</v>
          </cell>
          <cell r="E3575">
            <v>628.81355932203394</v>
          </cell>
          <cell r="F3575">
            <v>113.1864406779661</v>
          </cell>
          <cell r="G3575">
            <v>7.86</v>
          </cell>
          <cell r="H3575">
            <v>1.41</v>
          </cell>
          <cell r="I3575">
            <v>0</v>
          </cell>
        </row>
        <row r="3576">
          <cell r="A3576">
            <v>0</v>
          </cell>
          <cell r="B3576" t="str">
            <v>Volumen Análisis</v>
          </cell>
          <cell r="C3576">
            <v>1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</row>
        <row r="3577">
          <cell r="A3577">
            <v>800.07999999999993</v>
          </cell>
          <cell r="B3577" t="str">
            <v>Materiales y Equipos</v>
          </cell>
          <cell r="C3577">
            <v>1</v>
          </cell>
          <cell r="D3577" t="str">
            <v>UND</v>
          </cell>
          <cell r="E3577">
            <v>589.66</v>
          </cell>
          <cell r="F3577">
            <v>0</v>
          </cell>
          <cell r="G3577">
            <v>589.66</v>
          </cell>
          <cell r="H3577">
            <v>0</v>
          </cell>
          <cell r="I3577">
            <v>0</v>
          </cell>
        </row>
        <row r="3578">
          <cell r="A3578" t="str">
            <v>SANIT111</v>
          </cell>
          <cell r="B3578" t="str">
            <v>Gastos indirectos contratistas eléctricos</v>
          </cell>
          <cell r="C3578">
            <v>0.2</v>
          </cell>
          <cell r="D3578">
            <v>0</v>
          </cell>
          <cell r="E3578">
            <v>1476.0169491525426</v>
          </cell>
          <cell r="F3578">
            <v>0</v>
          </cell>
          <cell r="G3578">
            <v>295.20338983050851</v>
          </cell>
          <cell r="H3578">
            <v>0</v>
          </cell>
          <cell r="I3578">
            <v>0</v>
          </cell>
        </row>
        <row r="3579">
          <cell r="A3579" t="str">
            <v>ELECT056</v>
          </cell>
          <cell r="B3579" t="str">
            <v>Total/UND</v>
          </cell>
          <cell r="C3579">
            <v>1</v>
          </cell>
          <cell r="D3579">
            <v>0</v>
          </cell>
          <cell r="E3579">
            <v>32.703389830508478</v>
          </cell>
          <cell r="F3579">
            <v>5.8866101694915258</v>
          </cell>
          <cell r="G3579">
            <v>2017.7333898305083</v>
          </cell>
          <cell r="H3579">
            <v>203.92000000000002</v>
          </cell>
          <cell r="I3579">
            <v>2221.6533898305083</v>
          </cell>
        </row>
        <row r="3580">
          <cell r="A3580" t="str">
            <v>AE016</v>
          </cell>
          <cell r="B3580" t="str">
            <v>Alambre dulce No. 18+ 5% desp.</v>
          </cell>
          <cell r="C3580">
            <v>0.34650000000000003</v>
          </cell>
          <cell r="D3580">
            <v>0</v>
          </cell>
          <cell r="E3580">
            <v>93.220338983050851</v>
          </cell>
          <cell r="F3580">
            <v>16.779661016949152</v>
          </cell>
          <cell r="G3580">
            <v>0</v>
          </cell>
          <cell r="H3580">
            <v>0</v>
          </cell>
        </row>
        <row r="3581">
          <cell r="A3581" t="str">
            <v>ELECT135</v>
          </cell>
          <cell r="B3581" t="str">
            <v xml:space="preserve">Accesorio Tapa Ciega </v>
          </cell>
          <cell r="C3581">
            <v>1</v>
          </cell>
          <cell r="D3581" t="str">
            <v>UND</v>
          </cell>
          <cell r="E3581">
            <v>59.322033898305087</v>
          </cell>
          <cell r="F3581">
            <v>10.677966101694915</v>
          </cell>
          <cell r="G3581">
            <v>59.32</v>
          </cell>
          <cell r="H3581">
            <v>10.68</v>
          </cell>
          <cell r="I3581">
            <v>3945.6400000000008</v>
          </cell>
        </row>
        <row r="3582">
          <cell r="A3582" t="str">
            <v>ELECT068</v>
          </cell>
          <cell r="B3582" t="str">
            <v>Codo electrico PVC 1/2"</v>
          </cell>
          <cell r="C3582">
            <v>2</v>
          </cell>
          <cell r="D3582" t="str">
            <v>UND</v>
          </cell>
          <cell r="E3582">
            <v>16.101694915254239</v>
          </cell>
          <cell r="F3582">
            <v>2.898305084745763</v>
          </cell>
          <cell r="G3582">
            <v>32.200000000000003</v>
          </cell>
          <cell r="H3582">
            <v>5.8</v>
          </cell>
          <cell r="I3582">
            <v>0</v>
          </cell>
        </row>
        <row r="3583">
          <cell r="A3583" t="str">
            <v>CE-PVC-01</v>
          </cell>
          <cell r="B3583" t="str">
            <v xml:space="preserve">Cemento PVC + 30% desp. </v>
          </cell>
          <cell r="C3583">
            <v>1.2500000000000001E-2</v>
          </cell>
          <cell r="D3583" t="str">
            <v>UND</v>
          </cell>
          <cell r="E3583">
            <v>628.81355932203394</v>
          </cell>
          <cell r="F3583">
            <v>113.1864406779661</v>
          </cell>
          <cell r="G3583">
            <v>7.86</v>
          </cell>
          <cell r="H3583">
            <v>1.41</v>
          </cell>
          <cell r="I3583">
            <v>0</v>
          </cell>
        </row>
        <row r="3584">
          <cell r="A3584">
            <v>0</v>
          </cell>
          <cell r="B3584" t="str">
            <v>Mano de obra</v>
          </cell>
          <cell r="D3584">
            <v>0</v>
          </cell>
          <cell r="G3584">
            <v>21930.39</v>
          </cell>
          <cell r="H3584">
            <v>3792.53</v>
          </cell>
          <cell r="I3584">
            <v>0</v>
          </cell>
        </row>
        <row r="3585">
          <cell r="A3585">
            <v>800.11999999999989</v>
          </cell>
          <cell r="B3585" t="str">
            <v>Mano de obra Salida Telefono</v>
          </cell>
          <cell r="C3585">
            <v>1</v>
          </cell>
          <cell r="D3585" t="str">
            <v>UND</v>
          </cell>
          <cell r="E3585">
            <v>714.47</v>
          </cell>
          <cell r="F3585">
            <v>0</v>
          </cell>
          <cell r="G3585">
            <v>714.47</v>
          </cell>
          <cell r="H3585">
            <v>0</v>
          </cell>
          <cell r="I3585">
            <v>0</v>
          </cell>
        </row>
        <row r="3586">
          <cell r="A3586">
            <v>116.45000000000023</v>
          </cell>
          <cell r="B3586" t="str">
            <v>Gastos indirectos contratistas eléctricos</v>
          </cell>
          <cell r="C3586">
            <v>0.2</v>
          </cell>
          <cell r="D3586" t="str">
            <v>UND</v>
          </cell>
          <cell r="E3586">
            <v>881.8559322033899</v>
          </cell>
          <cell r="F3586">
            <v>0</v>
          </cell>
          <cell r="G3586">
            <v>176.371186440678</v>
          </cell>
          <cell r="H3586">
            <v>0</v>
          </cell>
          <cell r="I3586">
            <v>3908.5985000000001</v>
          </cell>
        </row>
        <row r="3587">
          <cell r="A3587">
            <v>0</v>
          </cell>
          <cell r="B3587" t="str">
            <v>Total/UND</v>
          </cell>
          <cell r="C3587">
            <v>84</v>
          </cell>
          <cell r="D3587" t="str">
            <v>PIE</v>
          </cell>
          <cell r="E3587">
            <v>16.100000000000001</v>
          </cell>
          <cell r="F3587">
            <v>2.8980000000000001</v>
          </cell>
          <cell r="G3587">
            <v>1174.121186440678</v>
          </cell>
          <cell r="H3587">
            <v>50.989999999999995</v>
          </cell>
          <cell r="I3587">
            <v>1225.111186440678</v>
          </cell>
        </row>
        <row r="3588">
          <cell r="A3588" t="str">
            <v>ELECT010</v>
          </cell>
          <cell r="B3588" t="str">
            <v>Alambre #12 TW+ 5% desp.</v>
          </cell>
          <cell r="C3588">
            <v>42</v>
          </cell>
          <cell r="D3588" t="str">
            <v>PIE</v>
          </cell>
          <cell r="E3588">
            <v>8.56</v>
          </cell>
          <cell r="F3588">
            <v>1.5407999999999999</v>
          </cell>
          <cell r="G3588">
            <v>359.52</v>
          </cell>
          <cell r="H3588">
            <v>64.709999999999994</v>
          </cell>
          <cell r="I3588">
            <v>0</v>
          </cell>
        </row>
        <row r="3589">
          <cell r="A3589">
            <v>117.10000000000005</v>
          </cell>
          <cell r="B3589" t="str">
            <v>Accesorio Tapa Tomacorriente Sencillo 220 V</v>
          </cell>
          <cell r="C3589">
            <v>1</v>
          </cell>
          <cell r="D3589" t="str">
            <v>UND</v>
          </cell>
          <cell r="E3589">
            <v>133.9</v>
          </cell>
          <cell r="F3589">
            <v>24.102</v>
          </cell>
          <cell r="G3589">
            <v>2307.3900000000003</v>
          </cell>
          <cell r="H3589">
            <v>211.15999999999997</v>
          </cell>
          <cell r="I3589">
            <v>2518.5500000000002</v>
          </cell>
        </row>
        <row r="3590">
          <cell r="A3590" t="str">
            <v>CE-PVC-01</v>
          </cell>
          <cell r="B3590" t="str">
            <v xml:space="preserve">Timbre </v>
          </cell>
          <cell r="C3590">
            <v>2</v>
          </cell>
          <cell r="D3590" t="str">
            <v>UND</v>
          </cell>
          <cell r="E3590">
            <v>29.66</v>
          </cell>
          <cell r="F3590">
            <v>5.3388</v>
          </cell>
          <cell r="G3590">
            <v>59.32</v>
          </cell>
          <cell r="H3590">
            <v>10.68</v>
          </cell>
        </row>
        <row r="3591">
          <cell r="A3591" t="str">
            <v>ELECT067</v>
          </cell>
          <cell r="B3591" t="str">
            <v>Volumen Análisis</v>
          </cell>
          <cell r="C3591">
            <v>1</v>
          </cell>
          <cell r="D3591" t="str">
            <v>UND</v>
          </cell>
          <cell r="E3591">
            <v>338.98</v>
          </cell>
          <cell r="F3591">
            <v>61.016400000000004</v>
          </cell>
          <cell r="G3591">
            <v>16.95</v>
          </cell>
          <cell r="H3591">
            <v>3.05</v>
          </cell>
          <cell r="I3591">
            <v>0</v>
          </cell>
        </row>
        <row r="3592">
          <cell r="A3592" t="str">
            <v>CE-PVC-01</v>
          </cell>
          <cell r="B3592" t="str">
            <v>Materiales y Equipos</v>
          </cell>
          <cell r="C3592">
            <v>1.2500000000000001E-2</v>
          </cell>
          <cell r="D3592" t="str">
            <v>UND</v>
          </cell>
          <cell r="E3592">
            <v>628.81355932203394</v>
          </cell>
          <cell r="F3592">
            <v>113.1864406779661</v>
          </cell>
          <cell r="G3592">
            <v>7.86</v>
          </cell>
          <cell r="H3592">
            <v>1.41</v>
          </cell>
          <cell r="I3592">
            <v>0</v>
          </cell>
        </row>
        <row r="3593">
          <cell r="A3593" t="str">
            <v>SANIT111</v>
          </cell>
          <cell r="B3593" t="str">
            <v>Tubo ½"x19' PVC SDR-26 + 15% desp.</v>
          </cell>
          <cell r="C3593">
            <v>1.7249999999999999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</row>
        <row r="3594">
          <cell r="A3594" t="str">
            <v>ELECT056</v>
          </cell>
          <cell r="B3594" t="str">
            <v>Caja rectangular ½"</v>
          </cell>
          <cell r="C3594">
            <v>1</v>
          </cell>
          <cell r="D3594" t="str">
            <v>UND</v>
          </cell>
          <cell r="E3594">
            <v>38.46</v>
          </cell>
          <cell r="F3594">
            <v>6.9227999999999996</v>
          </cell>
          <cell r="G3594">
            <v>38.46</v>
          </cell>
          <cell r="H3594">
            <v>6.92</v>
          </cell>
          <cell r="I3594">
            <v>0</v>
          </cell>
        </row>
        <row r="3595">
          <cell r="A3595">
            <v>0</v>
          </cell>
          <cell r="B3595" t="str">
            <v>Alambre #14 TW+ 5% desp.</v>
          </cell>
          <cell r="C3595">
            <v>105</v>
          </cell>
          <cell r="D3595" t="str">
            <v>PIE</v>
          </cell>
          <cell r="E3595">
            <v>6.17</v>
          </cell>
          <cell r="F3595">
            <v>1.1106</v>
          </cell>
          <cell r="G3595">
            <v>647.85</v>
          </cell>
          <cell r="H3595">
            <v>116.61</v>
          </cell>
          <cell r="I3595">
            <v>0</v>
          </cell>
        </row>
        <row r="3596">
          <cell r="A3596">
            <v>116.46000000000024</v>
          </cell>
          <cell r="B3596" t="str">
            <v>Accesorio Tapa Timbre Corriente</v>
          </cell>
          <cell r="C3596">
            <v>1</v>
          </cell>
          <cell r="D3596">
            <v>0</v>
          </cell>
          <cell r="E3596">
            <v>360.17</v>
          </cell>
          <cell r="F3596">
            <v>64.830600000000004</v>
          </cell>
          <cell r="G3596">
            <v>3553.0700000000006</v>
          </cell>
          <cell r="H3596">
            <v>392.57000000000005</v>
          </cell>
          <cell r="I3596">
            <v>3945.6400000000008</v>
          </cell>
        </row>
        <row r="3597">
          <cell r="A3597" t="str">
            <v>ELECT068</v>
          </cell>
          <cell r="B3597" t="str">
            <v>Codo electrico PVC 1/2"</v>
          </cell>
          <cell r="C3597">
            <v>1</v>
          </cell>
          <cell r="D3597">
            <v>0</v>
          </cell>
          <cell r="E3597">
            <v>12.71</v>
          </cell>
          <cell r="F3597">
            <v>2.2878000000000003</v>
          </cell>
          <cell r="G3597">
            <v>0</v>
          </cell>
          <cell r="H3597">
            <v>0</v>
          </cell>
          <cell r="I3597">
            <v>0</v>
          </cell>
        </row>
        <row r="3598">
          <cell r="A3598">
            <v>117.08000000000004</v>
          </cell>
          <cell r="B3598" t="str">
            <v>Cinta adhesiva "3M" (rollo)</v>
          </cell>
          <cell r="C3598">
            <v>0.05</v>
          </cell>
          <cell r="D3598" t="str">
            <v>UND</v>
          </cell>
          <cell r="E3598">
            <v>338.98</v>
          </cell>
          <cell r="F3598">
            <v>61.016400000000004</v>
          </cell>
          <cell r="G3598">
            <v>16.95</v>
          </cell>
          <cell r="H3598">
            <v>3.05</v>
          </cell>
          <cell r="I3598">
            <v>1984.3600000000001</v>
          </cell>
        </row>
        <row r="3599">
          <cell r="A3599" t="str">
            <v>CE-PVC-01</v>
          </cell>
          <cell r="B3599" t="str">
            <v>Cemento PVC + 30% desp.</v>
          </cell>
          <cell r="C3599">
            <v>1.2500000000000001E-2</v>
          </cell>
          <cell r="D3599" t="str">
            <v>UND</v>
          </cell>
          <cell r="E3599">
            <v>628.81355932203394</v>
          </cell>
          <cell r="F3599">
            <v>113.1864406779661</v>
          </cell>
          <cell r="G3599">
            <v>7.86</v>
          </cell>
          <cell r="H3599">
            <v>1.41</v>
          </cell>
          <cell r="I3599">
            <v>0</v>
          </cell>
        </row>
        <row r="3600">
          <cell r="A3600">
            <v>0</v>
          </cell>
          <cell r="B3600" t="str">
            <v>Mano de obra</v>
          </cell>
          <cell r="C3600">
            <v>1</v>
          </cell>
          <cell r="D3600" t="str">
            <v>UND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0</v>
          </cell>
          <cell r="B3601" t="str">
            <v>Mano de obra Timbre Corriente</v>
          </cell>
          <cell r="C3601">
            <v>1</v>
          </cell>
          <cell r="D3601" t="str">
            <v>UND</v>
          </cell>
          <cell r="E3601">
            <v>714.47</v>
          </cell>
          <cell r="F3601">
            <v>0</v>
          </cell>
          <cell r="G3601">
            <v>714.47</v>
          </cell>
          <cell r="H3601">
            <v>0</v>
          </cell>
          <cell r="I3601">
            <v>0</v>
          </cell>
        </row>
        <row r="3602">
          <cell r="A3602" t="str">
            <v>SANIT111</v>
          </cell>
          <cell r="B3602" t="str">
            <v>Gastos indirectos contratistas eléctricos</v>
          </cell>
          <cell r="C3602">
            <v>20</v>
          </cell>
          <cell r="D3602" t="str">
            <v>%</v>
          </cell>
          <cell r="E3602">
            <v>419.75</v>
          </cell>
          <cell r="F3602">
            <v>0</v>
          </cell>
          <cell r="G3602">
            <v>419.75</v>
          </cell>
          <cell r="H3602">
            <v>0</v>
          </cell>
          <cell r="I3602">
            <v>0</v>
          </cell>
        </row>
        <row r="3603">
          <cell r="A3603" t="str">
            <v>ELECT056</v>
          </cell>
          <cell r="B3603" t="str">
            <v>Total/UND</v>
          </cell>
          <cell r="C3603">
            <v>1</v>
          </cell>
          <cell r="D3603" t="str">
            <v>UND</v>
          </cell>
          <cell r="E3603">
            <v>38.46</v>
          </cell>
          <cell r="F3603">
            <v>6.9227999999999996</v>
          </cell>
          <cell r="G3603">
            <v>2307.3900000000003</v>
          </cell>
          <cell r="H3603">
            <v>211.15999999999997</v>
          </cell>
          <cell r="I3603">
            <v>2518.5500000000002</v>
          </cell>
        </row>
        <row r="3604">
          <cell r="A3604" t="str">
            <v>ELECT010</v>
          </cell>
          <cell r="B3604" t="str">
            <v>Alambre #12 TW + 5% desp.</v>
          </cell>
          <cell r="C3604">
            <v>42</v>
          </cell>
          <cell r="D3604" t="str">
            <v>PIE</v>
          </cell>
          <cell r="E3604">
            <v>8.56</v>
          </cell>
          <cell r="F3604">
            <v>1.5407999999999999</v>
          </cell>
          <cell r="G3604">
            <v>359.52</v>
          </cell>
          <cell r="H3604">
            <v>64.709999999999994</v>
          </cell>
          <cell r="I3604">
            <v>29667.430000000004</v>
          </cell>
        </row>
        <row r="3605">
          <cell r="A3605">
            <v>117.11000000000006</v>
          </cell>
          <cell r="B3605" t="str">
            <v>Accesorio Tapa Salida Calentador</v>
          </cell>
          <cell r="C3605">
            <v>1</v>
          </cell>
          <cell r="D3605" t="str">
            <v>UND</v>
          </cell>
          <cell r="E3605">
            <v>228.81</v>
          </cell>
          <cell r="F3605">
            <v>41.1858</v>
          </cell>
          <cell r="G3605">
            <v>1624.21</v>
          </cell>
          <cell r="H3605">
            <v>111.67999999999999</v>
          </cell>
          <cell r="I3605">
            <v>1735.89</v>
          </cell>
        </row>
        <row r="3606">
          <cell r="A3606" t="str">
            <v>ELECT068</v>
          </cell>
          <cell r="B3606" t="str">
            <v>Botón de Timbre</v>
          </cell>
          <cell r="C3606">
            <v>2</v>
          </cell>
          <cell r="D3606" t="str">
            <v>UND</v>
          </cell>
          <cell r="E3606">
            <v>12.71</v>
          </cell>
          <cell r="F3606">
            <v>2.2878000000000003</v>
          </cell>
          <cell r="G3606">
            <v>25.42</v>
          </cell>
          <cell r="H3606">
            <v>4.58</v>
          </cell>
          <cell r="I3606">
            <v>2145.1116883116883</v>
          </cell>
        </row>
        <row r="3607">
          <cell r="A3607" t="str">
            <v>ELECT067</v>
          </cell>
          <cell r="B3607" t="str">
            <v>Volumen Análisis</v>
          </cell>
          <cell r="C3607">
            <v>1</v>
          </cell>
          <cell r="D3607" t="str">
            <v>UND</v>
          </cell>
          <cell r="E3607">
            <v>338.98</v>
          </cell>
          <cell r="F3607">
            <v>61.016400000000004</v>
          </cell>
          <cell r="G3607">
            <v>16.95</v>
          </cell>
          <cell r="H3607">
            <v>3.05</v>
          </cell>
          <cell r="I3607">
            <v>0</v>
          </cell>
        </row>
        <row r="3608">
          <cell r="A3608" t="str">
            <v>CE-PVC-01</v>
          </cell>
          <cell r="B3608" t="str">
            <v>Materiales y Equipos</v>
          </cell>
          <cell r="C3608">
            <v>1.2500000000000001E-2</v>
          </cell>
          <cell r="D3608" t="str">
            <v>UND</v>
          </cell>
          <cell r="E3608">
            <v>628.81355932203394</v>
          </cell>
          <cell r="F3608">
            <v>113.1864406779661</v>
          </cell>
          <cell r="G3608">
            <v>7.86</v>
          </cell>
          <cell r="H3608">
            <v>1.41</v>
          </cell>
          <cell r="I3608">
            <v>0</v>
          </cell>
        </row>
        <row r="3609">
          <cell r="A3609" t="str">
            <v>SANIT111</v>
          </cell>
          <cell r="B3609" t="str">
            <v>Tubo ½"x19' PVC SDR-26 + 15% desp.</v>
          </cell>
          <cell r="C3609">
            <v>1.7249999999999999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</row>
        <row r="3610">
          <cell r="A3610" t="str">
            <v>ELECT056</v>
          </cell>
          <cell r="B3610" t="str">
            <v>Mano de obra Salida Calentador</v>
          </cell>
          <cell r="C3610">
            <v>1</v>
          </cell>
          <cell r="D3610" t="str">
            <v>UND</v>
          </cell>
          <cell r="E3610">
            <v>714.47</v>
          </cell>
          <cell r="F3610">
            <v>0</v>
          </cell>
          <cell r="G3610">
            <v>714.47</v>
          </cell>
          <cell r="H3610">
            <v>0</v>
          </cell>
        </row>
        <row r="3611">
          <cell r="A3611">
            <v>0</v>
          </cell>
          <cell r="B3611" t="str">
            <v>Alambre #14 TW + 5% desp.</v>
          </cell>
          <cell r="C3611">
            <v>52.5</v>
          </cell>
          <cell r="D3611" t="str">
            <v>PIE</v>
          </cell>
          <cell r="E3611">
            <v>6.17</v>
          </cell>
          <cell r="F3611">
            <v>1.1106</v>
          </cell>
          <cell r="G3611">
            <v>323.93</v>
          </cell>
          <cell r="H3611">
            <v>58.31</v>
          </cell>
          <cell r="I3611">
            <v>0</v>
          </cell>
        </row>
        <row r="3612">
          <cell r="A3612">
            <v>0</v>
          </cell>
          <cell r="B3612" t="str">
            <v>Accesorio Tapa Botón de Timbre</v>
          </cell>
          <cell r="C3612">
            <v>1</v>
          </cell>
          <cell r="D3612">
            <v>0</v>
          </cell>
          <cell r="E3612">
            <v>118.64</v>
          </cell>
          <cell r="F3612">
            <v>21.3552</v>
          </cell>
          <cell r="G3612">
            <v>1841.1000000000001</v>
          </cell>
          <cell r="H3612">
            <v>143.26000000000002</v>
          </cell>
          <cell r="I3612">
            <v>1984.3600000000001</v>
          </cell>
        </row>
        <row r="3613">
          <cell r="A3613" t="str">
            <v>ELECT068</v>
          </cell>
          <cell r="B3613" t="str">
            <v>Codo electrico PVC 1/2"</v>
          </cell>
          <cell r="C3613">
            <v>2</v>
          </cell>
          <cell r="D3613">
            <v>0</v>
          </cell>
          <cell r="E3613">
            <v>12.71</v>
          </cell>
          <cell r="F3613">
            <v>2.2878000000000003</v>
          </cell>
          <cell r="G3613">
            <v>0</v>
          </cell>
          <cell r="H3613">
            <v>0</v>
          </cell>
          <cell r="I3613">
            <v>0</v>
          </cell>
        </row>
        <row r="3614">
          <cell r="A3614">
            <v>117.09000000000005</v>
          </cell>
          <cell r="B3614" t="str">
            <v>Cinta adhesiva "3M" (rollo)</v>
          </cell>
          <cell r="C3614">
            <v>0.05</v>
          </cell>
          <cell r="D3614" t="str">
            <v>UND</v>
          </cell>
          <cell r="E3614">
            <v>338.98</v>
          </cell>
          <cell r="F3614">
            <v>61.016400000000004</v>
          </cell>
          <cell r="G3614">
            <v>16.95</v>
          </cell>
          <cell r="H3614">
            <v>3.05</v>
          </cell>
          <cell r="I3614">
            <v>1225.111186440678</v>
          </cell>
        </row>
        <row r="3615">
          <cell r="A3615" t="str">
            <v>CE-PVC-01</v>
          </cell>
          <cell r="B3615" t="str">
            <v xml:space="preserve">Cemento PVC + 30% desp. </v>
          </cell>
          <cell r="C3615">
            <v>1.2500000000000001E-2</v>
          </cell>
          <cell r="D3615" t="str">
            <v>UND</v>
          </cell>
          <cell r="E3615">
            <v>628.81355932203394</v>
          </cell>
          <cell r="F3615">
            <v>113.1864406779661</v>
          </cell>
          <cell r="G3615">
            <v>7.86</v>
          </cell>
          <cell r="H3615">
            <v>1.41</v>
          </cell>
          <cell r="I3615">
            <v>0</v>
          </cell>
        </row>
        <row r="3616">
          <cell r="A3616">
            <v>0</v>
          </cell>
          <cell r="B3616" t="str">
            <v>Mano de obra</v>
          </cell>
          <cell r="C3616">
            <v>1</v>
          </cell>
          <cell r="D3616" t="str">
            <v>UND</v>
          </cell>
          <cell r="G3616">
            <v>57521.99</v>
          </cell>
          <cell r="H3616">
            <v>8547.4500000000007</v>
          </cell>
          <cell r="I3616">
            <v>0</v>
          </cell>
        </row>
        <row r="3617">
          <cell r="A3617">
            <v>0</v>
          </cell>
          <cell r="B3617" t="str">
            <v>Mano de obra Botón de Timbre</v>
          </cell>
          <cell r="C3617">
            <v>1</v>
          </cell>
          <cell r="D3617">
            <v>0</v>
          </cell>
          <cell r="E3617">
            <v>714.47</v>
          </cell>
          <cell r="F3617">
            <v>0</v>
          </cell>
          <cell r="G3617">
            <v>714.47</v>
          </cell>
          <cell r="H3617">
            <v>0</v>
          </cell>
          <cell r="I3617">
            <v>0</v>
          </cell>
        </row>
        <row r="3618">
          <cell r="A3618" t="str">
            <v>SANIT111</v>
          </cell>
          <cell r="B3618" t="str">
            <v>Gastos indirectos contratistas eléctricos</v>
          </cell>
          <cell r="C3618">
            <v>20</v>
          </cell>
          <cell r="D3618" t="str">
            <v>%</v>
          </cell>
          <cell r="E3618">
            <v>289.31</v>
          </cell>
          <cell r="F3618">
            <v>0</v>
          </cell>
          <cell r="G3618">
            <v>289.31</v>
          </cell>
          <cell r="H3618">
            <v>0</v>
          </cell>
          <cell r="I3618">
            <v>0</v>
          </cell>
        </row>
        <row r="3619">
          <cell r="A3619" t="str">
            <v>ELECT056</v>
          </cell>
          <cell r="B3619" t="str">
            <v>Total/UND</v>
          </cell>
          <cell r="C3619">
            <v>1</v>
          </cell>
          <cell r="D3619" t="str">
            <v>UND</v>
          </cell>
          <cell r="E3619">
            <v>32.703389830508478</v>
          </cell>
          <cell r="F3619">
            <v>5.8866101694915258</v>
          </cell>
          <cell r="G3619">
            <v>1624.21</v>
          </cell>
          <cell r="H3619">
            <v>111.67999999999999</v>
          </cell>
          <cell r="I3619">
            <v>1735.89</v>
          </cell>
        </row>
        <row r="3620">
          <cell r="A3620" t="str">
            <v>AE016</v>
          </cell>
          <cell r="B3620" t="str">
            <v>Alambre dulce No. 18+ 5% desp.</v>
          </cell>
          <cell r="C3620">
            <v>0.34650000000000003</v>
          </cell>
          <cell r="D3620" t="str">
            <v>PIE</v>
          </cell>
          <cell r="E3620">
            <v>93.220338983050851</v>
          </cell>
          <cell r="F3620">
            <v>16.779661016949152</v>
          </cell>
          <cell r="G3620">
            <v>32.299999999999997</v>
          </cell>
          <cell r="H3620">
            <v>5.81</v>
          </cell>
          <cell r="I3620">
            <v>0</v>
          </cell>
        </row>
        <row r="3621">
          <cell r="A3621">
            <v>117.12000000000006</v>
          </cell>
          <cell r="B3621" t="str">
            <v>PANEL DISTRIBUCION 2 ESPACIOS</v>
          </cell>
          <cell r="C3621">
            <v>1</v>
          </cell>
          <cell r="D3621" t="str">
            <v>UND</v>
          </cell>
          <cell r="E3621">
            <v>59.322033898305087</v>
          </cell>
          <cell r="F3621">
            <v>10.677966101694915</v>
          </cell>
          <cell r="G3621">
            <v>2731.1900000000005</v>
          </cell>
          <cell r="H3621">
            <v>201.51</v>
          </cell>
          <cell r="I3621">
            <v>2932.7000000000007</v>
          </cell>
        </row>
        <row r="3622">
          <cell r="A3622" t="str">
            <v>ELECT068</v>
          </cell>
          <cell r="B3622" t="str">
            <v>Panel Distribución 2 Espacios</v>
          </cell>
          <cell r="C3622">
            <v>2</v>
          </cell>
          <cell r="D3622" t="str">
            <v>UND</v>
          </cell>
          <cell r="E3622">
            <v>16.101694915254239</v>
          </cell>
          <cell r="F3622">
            <v>2.898305084745763</v>
          </cell>
          <cell r="G3622">
            <v>32.200000000000003</v>
          </cell>
          <cell r="H3622">
            <v>5.8</v>
          </cell>
        </row>
        <row r="3623">
          <cell r="A3623" t="str">
            <v>CE-PVC-01</v>
          </cell>
          <cell r="B3623" t="str">
            <v>Volumen Análisis</v>
          </cell>
          <cell r="C3623">
            <v>1</v>
          </cell>
          <cell r="D3623" t="str">
            <v>UND</v>
          </cell>
          <cell r="E3623">
            <v>628.81355932203394</v>
          </cell>
          <cell r="F3623">
            <v>113.1864406779661</v>
          </cell>
          <cell r="G3623">
            <v>7.86</v>
          </cell>
          <cell r="H3623">
            <v>1.41</v>
          </cell>
          <cell r="I3623">
            <v>0</v>
          </cell>
        </row>
        <row r="3624">
          <cell r="A3624">
            <v>0</v>
          </cell>
          <cell r="B3624" t="str">
            <v>Materiales y Equipos</v>
          </cell>
          <cell r="C3624">
            <v>1.2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A3625">
            <v>800.11999999999989</v>
          </cell>
          <cell r="B3625" t="str">
            <v>Breakers 15 A.</v>
          </cell>
          <cell r="C3625">
            <v>2</v>
          </cell>
          <cell r="D3625" t="str">
            <v>UND</v>
          </cell>
          <cell r="E3625">
            <v>216.95</v>
          </cell>
          <cell r="F3625">
            <v>39.050999999999995</v>
          </cell>
          <cell r="G3625">
            <v>433.9</v>
          </cell>
          <cell r="H3625">
            <v>78.099999999999994</v>
          </cell>
          <cell r="I3625">
            <v>0</v>
          </cell>
        </row>
        <row r="3626">
          <cell r="B3626" t="str">
            <v>Panel Distribución 2 Espacios</v>
          </cell>
          <cell r="C3626">
            <v>1</v>
          </cell>
          <cell r="D3626" t="str">
            <v>UND</v>
          </cell>
          <cell r="E3626">
            <v>685.59</v>
          </cell>
          <cell r="F3626">
            <v>123.4062</v>
          </cell>
          <cell r="G3626">
            <v>685.59</v>
          </cell>
          <cell r="H3626">
            <v>123.41</v>
          </cell>
        </row>
        <row r="3627">
          <cell r="A3627">
            <v>1522.06</v>
          </cell>
          <cell r="B3627" t="str">
            <v>Mano de obra</v>
          </cell>
          <cell r="C3627">
            <v>60</v>
          </cell>
          <cell r="D3627">
            <v>0</v>
          </cell>
          <cell r="E3627">
            <v>348.64</v>
          </cell>
          <cell r="G3627">
            <v>1174.121186440678</v>
          </cell>
          <cell r="H3627">
            <v>50.989999999999995</v>
          </cell>
          <cell r="I3627">
            <v>1225.111186440678</v>
          </cell>
        </row>
        <row r="3628">
          <cell r="B3628" t="str">
            <v>Mano de obra  hueco y posicionamiento panel</v>
          </cell>
          <cell r="C3628">
            <v>1</v>
          </cell>
          <cell r="D3628">
            <v>0</v>
          </cell>
          <cell r="E3628">
            <v>856.12</v>
          </cell>
          <cell r="F3628">
            <v>0</v>
          </cell>
          <cell r="G3628">
            <v>0</v>
          </cell>
          <cell r="H3628">
            <v>0</v>
          </cell>
          <cell r="I3628">
            <v>173357.58</v>
          </cell>
        </row>
        <row r="3629">
          <cell r="A3629">
            <v>117.10000000000005</v>
          </cell>
          <cell r="B3629" t="str">
            <v>Mano de obra instalación Breakers</v>
          </cell>
          <cell r="C3629">
            <v>2</v>
          </cell>
          <cell r="D3629" t="str">
            <v>UND</v>
          </cell>
          <cell r="E3629">
            <v>133.4</v>
          </cell>
          <cell r="F3629">
            <v>0</v>
          </cell>
          <cell r="G3629">
            <v>266.8</v>
          </cell>
          <cell r="H3629">
            <v>0</v>
          </cell>
          <cell r="I3629">
            <v>2518.5500000000002</v>
          </cell>
        </row>
        <row r="3630">
          <cell r="A3630">
            <v>0</v>
          </cell>
          <cell r="B3630" t="str">
            <v>Gastos indirectos contratistas eléctricos</v>
          </cell>
          <cell r="C3630">
            <v>20</v>
          </cell>
          <cell r="D3630" t="str">
            <v>%</v>
          </cell>
          <cell r="E3630">
            <v>488.78</v>
          </cell>
          <cell r="F3630">
            <v>0</v>
          </cell>
          <cell r="G3630">
            <v>488.78</v>
          </cell>
          <cell r="H3630">
            <v>0</v>
          </cell>
          <cell r="I3630">
            <v>0</v>
          </cell>
        </row>
        <row r="3631">
          <cell r="A3631">
            <v>0</v>
          </cell>
          <cell r="B3631" t="str">
            <v>Total/UND</v>
          </cell>
          <cell r="C3631">
            <v>1</v>
          </cell>
          <cell r="D3631" t="str">
            <v>UND</v>
          </cell>
          <cell r="E3631">
            <v>0</v>
          </cell>
          <cell r="F3631">
            <v>0</v>
          </cell>
          <cell r="G3631">
            <v>2731.1900000000005</v>
          </cell>
          <cell r="H3631">
            <v>201.51</v>
          </cell>
          <cell r="I3631">
            <v>0</v>
          </cell>
        </row>
        <row r="3632">
          <cell r="A3632">
            <v>0</v>
          </cell>
          <cell r="B3632" t="str">
            <v>Materiales y Equipos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</row>
        <row r="3633">
          <cell r="A3633">
            <v>117.13000000000007</v>
          </cell>
          <cell r="B3633" t="str">
            <v xml:space="preserve">PANEL DISTRIBUCION 4 ESPACIOS </v>
          </cell>
          <cell r="C3633">
            <v>1</v>
          </cell>
          <cell r="D3633" t="str">
            <v>UND</v>
          </cell>
          <cell r="E3633">
            <v>51.69</v>
          </cell>
          <cell r="F3633">
            <v>9.3041999999999998</v>
          </cell>
          <cell r="G3633">
            <v>3947.2599999999998</v>
          </cell>
          <cell r="H3633">
            <v>324.76</v>
          </cell>
          <cell r="I3633">
            <v>4272.0199999999995</v>
          </cell>
        </row>
        <row r="3634">
          <cell r="A3634" t="str">
            <v>ELECT056</v>
          </cell>
          <cell r="B3634" t="str">
            <v>Panel Distribución 4 Espacios</v>
          </cell>
          <cell r="C3634">
            <v>1</v>
          </cell>
          <cell r="D3634" t="str">
            <v>UND</v>
          </cell>
          <cell r="E3634">
            <v>38.46</v>
          </cell>
          <cell r="F3634">
            <v>6.9227999999999996</v>
          </cell>
          <cell r="G3634">
            <v>38.46</v>
          </cell>
          <cell r="H3634">
            <v>6.92</v>
          </cell>
        </row>
        <row r="3635">
          <cell r="A3635">
            <v>0</v>
          </cell>
          <cell r="B3635" t="str">
            <v>Volumen Análisis</v>
          </cell>
          <cell r="C3635">
            <v>1</v>
          </cell>
          <cell r="D3635" t="str">
            <v>UND</v>
          </cell>
          <cell r="E3635">
            <v>6.17</v>
          </cell>
          <cell r="F3635">
            <v>1.1106</v>
          </cell>
          <cell r="G3635">
            <v>647.85</v>
          </cell>
          <cell r="H3635">
            <v>116.61</v>
          </cell>
          <cell r="I3635">
            <v>0</v>
          </cell>
        </row>
        <row r="3636">
          <cell r="A3636">
            <v>0</v>
          </cell>
          <cell r="B3636" t="str">
            <v>Materiales y Equipos</v>
          </cell>
          <cell r="C3636">
            <v>1</v>
          </cell>
          <cell r="D3636" t="str">
            <v>UND</v>
          </cell>
          <cell r="E3636">
            <v>360.17</v>
          </cell>
          <cell r="F3636">
            <v>64.830600000000004</v>
          </cell>
          <cell r="G3636">
            <v>360.17</v>
          </cell>
          <cell r="H3636">
            <v>64.83</v>
          </cell>
          <cell r="I3636">
            <v>0</v>
          </cell>
        </row>
        <row r="3637">
          <cell r="A3637" t="str">
            <v>ELECT068</v>
          </cell>
          <cell r="B3637" t="str">
            <v>Breakers 15 A.</v>
          </cell>
          <cell r="C3637">
            <v>4</v>
          </cell>
          <cell r="D3637" t="str">
            <v>UND</v>
          </cell>
          <cell r="E3637">
            <v>216.95</v>
          </cell>
          <cell r="F3637">
            <v>39.050999999999995</v>
          </cell>
          <cell r="G3637">
            <v>867.8</v>
          </cell>
          <cell r="H3637">
            <v>156.19999999999999</v>
          </cell>
          <cell r="I3637">
            <v>0</v>
          </cell>
        </row>
        <row r="3638">
          <cell r="B3638" t="str">
            <v>Panel Distribución 4 Espacios</v>
          </cell>
          <cell r="C3638">
            <v>1</v>
          </cell>
          <cell r="D3638" t="str">
            <v>UND</v>
          </cell>
          <cell r="E3638">
            <v>936.44</v>
          </cell>
          <cell r="F3638">
            <v>168.5592</v>
          </cell>
          <cell r="G3638">
            <v>936.44</v>
          </cell>
          <cell r="H3638">
            <v>168.56</v>
          </cell>
        </row>
        <row r="3639">
          <cell r="A3639" t="str">
            <v>CE-PVC-01</v>
          </cell>
          <cell r="B3639" t="str">
            <v>Mano de obra</v>
          </cell>
          <cell r="C3639">
            <v>1.2500000000000001E-2</v>
          </cell>
          <cell r="D3639" t="str">
            <v>UND</v>
          </cell>
          <cell r="E3639">
            <v>628.81355932203394</v>
          </cell>
          <cell r="F3639">
            <v>113.1864406779661</v>
          </cell>
          <cell r="G3639">
            <v>7.86</v>
          </cell>
          <cell r="H3639">
            <v>1.41</v>
          </cell>
          <cell r="I3639">
            <v>0</v>
          </cell>
        </row>
        <row r="3640">
          <cell r="A3640">
            <v>0</v>
          </cell>
          <cell r="B3640" t="str">
            <v>Mano de obra  hueco y posicionamiento panel</v>
          </cell>
          <cell r="C3640">
            <v>1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</row>
        <row r="3641">
          <cell r="A3641">
            <v>0</v>
          </cell>
          <cell r="B3641" t="str">
            <v>Mano de obra instalación Breakers</v>
          </cell>
          <cell r="C3641">
            <v>4</v>
          </cell>
          <cell r="D3641" t="str">
            <v>UND</v>
          </cell>
          <cell r="E3641">
            <v>133.4</v>
          </cell>
          <cell r="F3641">
            <v>0</v>
          </cell>
          <cell r="G3641">
            <v>533.6</v>
          </cell>
          <cell r="H3641">
            <v>0</v>
          </cell>
          <cell r="I3641">
            <v>0</v>
          </cell>
        </row>
        <row r="3642">
          <cell r="A3642">
            <v>0</v>
          </cell>
          <cell r="B3642" t="str">
            <v>Gastos indirectos contratistas eléctricos</v>
          </cell>
          <cell r="C3642">
            <v>20</v>
          </cell>
          <cell r="D3642" t="str">
            <v>%</v>
          </cell>
          <cell r="E3642">
            <v>712</v>
          </cell>
          <cell r="F3642">
            <v>0</v>
          </cell>
          <cell r="G3642">
            <v>712</v>
          </cell>
          <cell r="H3642">
            <v>0</v>
          </cell>
          <cell r="I3642">
            <v>0</v>
          </cell>
        </row>
        <row r="3643">
          <cell r="A3643">
            <v>0</v>
          </cell>
          <cell r="B3643" t="str">
            <v>Total/UND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3947.2599999999998</v>
          </cell>
          <cell r="H3643">
            <v>324.76</v>
          </cell>
          <cell r="I3643">
            <v>4272.0199999999995</v>
          </cell>
        </row>
        <row r="3644">
          <cell r="A3644">
            <v>0</v>
          </cell>
          <cell r="B3644" t="str">
            <v>Volumen Análisis</v>
          </cell>
          <cell r="C3644">
            <v>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</row>
        <row r="3645">
          <cell r="A3645">
            <v>117.14000000000007</v>
          </cell>
          <cell r="B3645" t="str">
            <v>PANEL DISTRIBUCION 6 ESPACIOS</v>
          </cell>
          <cell r="C3645">
            <v>1</v>
          </cell>
          <cell r="D3645" t="str">
            <v>UND</v>
          </cell>
          <cell r="E3645">
            <v>0</v>
          </cell>
          <cell r="F3645">
            <v>0</v>
          </cell>
          <cell r="G3645">
            <v>4468.54</v>
          </cell>
          <cell r="H3645">
            <v>509.73</v>
          </cell>
          <cell r="I3645">
            <v>4978.2700000000004</v>
          </cell>
        </row>
        <row r="3646">
          <cell r="A3646">
            <v>0</v>
          </cell>
          <cell r="B3646" t="str">
            <v xml:space="preserve">Panel Distribución 6 Espacios 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</row>
        <row r="3647">
          <cell r="A3647">
            <v>0</v>
          </cell>
          <cell r="B3647" t="str">
            <v>Volumen Análisis</v>
          </cell>
          <cell r="C3647">
            <v>1</v>
          </cell>
          <cell r="D3647" t="str">
            <v>UND</v>
          </cell>
          <cell r="E3647">
            <v>11550.41</v>
          </cell>
          <cell r="F3647">
            <v>1883.84</v>
          </cell>
          <cell r="G3647">
            <v>2252.33</v>
          </cell>
          <cell r="H3647">
            <v>367.35</v>
          </cell>
          <cell r="I3647">
            <v>0</v>
          </cell>
        </row>
        <row r="3648">
          <cell r="A3648">
            <v>0</v>
          </cell>
          <cell r="B3648" t="str">
            <v>Materiales y Equipos</v>
          </cell>
          <cell r="C3648">
            <v>0.19500000000000001</v>
          </cell>
          <cell r="D3648">
            <v>0</v>
          </cell>
          <cell r="E3648">
            <v>13475.79</v>
          </cell>
          <cell r="F3648">
            <v>1565.43</v>
          </cell>
          <cell r="G3648">
            <v>2627.78</v>
          </cell>
          <cell r="H3648">
            <v>305.26</v>
          </cell>
          <cell r="I3648">
            <v>0</v>
          </cell>
        </row>
        <row r="3649">
          <cell r="A3649" t="str">
            <v>SANIT111</v>
          </cell>
          <cell r="B3649" t="str">
            <v>Breakers 15 A.</v>
          </cell>
          <cell r="C3649">
            <v>6</v>
          </cell>
          <cell r="D3649" t="str">
            <v>UND</v>
          </cell>
          <cell r="E3649">
            <v>216.95</v>
          </cell>
          <cell r="F3649">
            <v>39.050999999999995</v>
          </cell>
          <cell r="G3649">
            <v>1301.7</v>
          </cell>
          <cell r="H3649">
            <v>234.31</v>
          </cell>
          <cell r="I3649">
            <v>0</v>
          </cell>
        </row>
        <row r="3650">
          <cell r="A3650" t="str">
            <v>ELECT056</v>
          </cell>
          <cell r="B3650" t="str">
            <v>Panel Distribución 6 Espacios</v>
          </cell>
          <cell r="C3650">
            <v>1</v>
          </cell>
          <cell r="D3650" t="str">
            <v>UND</v>
          </cell>
          <cell r="E3650">
            <v>1530.13</v>
          </cell>
          <cell r="F3650">
            <v>275.42340000000002</v>
          </cell>
          <cell r="G3650">
            <v>1530.13</v>
          </cell>
          <cell r="H3650">
            <v>275.42</v>
          </cell>
        </row>
        <row r="3651">
          <cell r="A3651">
            <v>119.12000000000006</v>
          </cell>
          <cell r="B3651" t="str">
            <v>Mano de obra</v>
          </cell>
          <cell r="C3651">
            <v>52.5</v>
          </cell>
          <cell r="D3651" t="str">
            <v>PIE</v>
          </cell>
          <cell r="E3651">
            <v>6.17</v>
          </cell>
          <cell r="F3651">
            <v>1.1106</v>
          </cell>
          <cell r="G3651">
            <v>323.93</v>
          </cell>
          <cell r="H3651">
            <v>58.31</v>
          </cell>
        </row>
        <row r="3652">
          <cell r="A3652">
            <v>0</v>
          </cell>
          <cell r="B3652" t="str">
            <v>Mano de obra  hueco y posicionamiento panel</v>
          </cell>
          <cell r="C3652">
            <v>1</v>
          </cell>
          <cell r="D3652" t="str">
            <v>UND</v>
          </cell>
          <cell r="E3652">
            <v>6.6016949152542379</v>
          </cell>
          <cell r="F3652">
            <v>0</v>
          </cell>
          <cell r="G3652">
            <v>6.6</v>
          </cell>
          <cell r="H3652">
            <v>0</v>
          </cell>
          <cell r="I3652">
            <v>0</v>
          </cell>
        </row>
        <row r="3653">
          <cell r="A3653" t="str">
            <v>ELECT068</v>
          </cell>
          <cell r="B3653" t="str">
            <v>Mano de obra instalación Breakers</v>
          </cell>
          <cell r="C3653">
            <v>6</v>
          </cell>
          <cell r="D3653" t="str">
            <v>UND</v>
          </cell>
          <cell r="E3653">
            <v>133.4</v>
          </cell>
          <cell r="F3653">
            <v>0</v>
          </cell>
          <cell r="G3653">
            <v>800.4</v>
          </cell>
          <cell r="H3653">
            <v>0</v>
          </cell>
        </row>
        <row r="3654">
          <cell r="B3654" t="str">
            <v>Gastos indirectos contratistas eléctricos</v>
          </cell>
          <cell r="C3654">
            <v>20</v>
          </cell>
          <cell r="D3654" t="str">
            <v>%</v>
          </cell>
          <cell r="E3654">
            <v>829.71</v>
          </cell>
          <cell r="F3654">
            <v>0</v>
          </cell>
          <cell r="G3654">
            <v>829.71</v>
          </cell>
          <cell r="H3654">
            <v>0</v>
          </cell>
          <cell r="I3654">
            <v>26750.959999999999</v>
          </cell>
        </row>
        <row r="3655">
          <cell r="A3655" t="str">
            <v>CE-PVC-01</v>
          </cell>
          <cell r="B3655" t="str">
            <v>Total/UND</v>
          </cell>
          <cell r="C3655">
            <v>1.2500000000000001E-2</v>
          </cell>
          <cell r="D3655" t="str">
            <v>UND</v>
          </cell>
          <cell r="E3655">
            <v>628.81355932203394</v>
          </cell>
          <cell r="F3655">
            <v>113.1864406779661</v>
          </cell>
          <cell r="G3655">
            <v>4468.54</v>
          </cell>
          <cell r="H3655">
            <v>509.73</v>
          </cell>
          <cell r="I3655">
            <v>4978.2700000000004</v>
          </cell>
        </row>
        <row r="3656">
          <cell r="A3656">
            <v>0</v>
          </cell>
          <cell r="B3656" t="str">
            <v>Mano de obra</v>
          </cell>
          <cell r="C3656">
            <v>1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A3657">
            <v>117.15000000000008</v>
          </cell>
          <cell r="B3657" t="str">
            <v>Mano de obra Botón de Timbre</v>
          </cell>
          <cell r="C3657">
            <v>1</v>
          </cell>
          <cell r="D3657" t="str">
            <v>UND</v>
          </cell>
          <cell r="E3657">
            <v>714.47</v>
          </cell>
          <cell r="F3657">
            <v>0</v>
          </cell>
          <cell r="G3657">
            <v>6889.8899999999994</v>
          </cell>
          <cell r="H3657">
            <v>643.28</v>
          </cell>
          <cell r="I3657">
            <v>7533.1699999999992</v>
          </cell>
        </row>
        <row r="3658">
          <cell r="A3658">
            <v>0</v>
          </cell>
          <cell r="B3658" t="str">
            <v xml:space="preserve">Panel Distribución 8 Espacios </v>
          </cell>
          <cell r="C3658">
            <v>20</v>
          </cell>
          <cell r="D3658" t="str">
            <v>%</v>
          </cell>
          <cell r="E3658">
            <v>289.31</v>
          </cell>
          <cell r="F3658">
            <v>0</v>
          </cell>
          <cell r="G3658">
            <v>289.31</v>
          </cell>
          <cell r="H3658">
            <v>0</v>
          </cell>
          <cell r="I3658">
            <v>0</v>
          </cell>
        </row>
        <row r="3659">
          <cell r="A3659" t="str">
            <v>SANIT013</v>
          </cell>
          <cell r="B3659" t="str">
            <v>Volumen Análisis</v>
          </cell>
          <cell r="C3659">
            <v>1</v>
          </cell>
          <cell r="D3659">
            <v>0</v>
          </cell>
          <cell r="E3659">
            <v>162.71186440677968</v>
          </cell>
          <cell r="F3659">
            <v>29.288135593220343</v>
          </cell>
          <cell r="G3659">
            <v>1624.21</v>
          </cell>
          <cell r="H3659">
            <v>111.67999999999999</v>
          </cell>
          <cell r="I3659">
            <v>1735.89</v>
          </cell>
        </row>
        <row r="3660">
          <cell r="A3660" t="str">
            <v>CE-PVC-01</v>
          </cell>
          <cell r="B3660" t="str">
            <v>Materiales y Equipos</v>
          </cell>
          <cell r="C3660">
            <v>1.7999999999999999E-2</v>
          </cell>
          <cell r="D3660">
            <v>0</v>
          </cell>
          <cell r="E3660">
            <v>628.81355932203394</v>
          </cell>
          <cell r="F3660">
            <v>113.1864406779661</v>
          </cell>
          <cell r="G3660">
            <v>0</v>
          </cell>
          <cell r="H3660">
            <v>0</v>
          </cell>
        </row>
        <row r="3661">
          <cell r="A3661">
            <v>117.12000000000006</v>
          </cell>
          <cell r="B3661" t="str">
            <v>Breakers 15 y 20 A.</v>
          </cell>
          <cell r="C3661">
            <v>8</v>
          </cell>
          <cell r="D3661" t="str">
            <v>UND</v>
          </cell>
          <cell r="E3661">
            <v>216.95</v>
          </cell>
          <cell r="F3661">
            <v>39.050999999999995</v>
          </cell>
          <cell r="G3661">
            <v>1735.6</v>
          </cell>
          <cell r="H3661">
            <v>312.41000000000003</v>
          </cell>
          <cell r="I3661">
            <v>2932.7000000000007</v>
          </cell>
        </row>
        <row r="3662">
          <cell r="A3662">
            <v>0</v>
          </cell>
          <cell r="B3662" t="str">
            <v>Panel Distribución 8 Espacios</v>
          </cell>
          <cell r="C3662">
            <v>1</v>
          </cell>
          <cell r="D3662" t="str">
            <v>UND</v>
          </cell>
          <cell r="E3662">
            <v>1838.14</v>
          </cell>
          <cell r="F3662">
            <v>330.86520000000002</v>
          </cell>
          <cell r="G3662">
            <v>1838.14</v>
          </cell>
          <cell r="H3662">
            <v>330.87</v>
          </cell>
          <cell r="I3662">
            <v>0</v>
          </cell>
        </row>
        <row r="3663">
          <cell r="A3663">
            <v>0</v>
          </cell>
          <cell r="B3663" t="str">
            <v>Mano de obra</v>
          </cell>
          <cell r="C3663">
            <v>1</v>
          </cell>
          <cell r="D3663" t="str">
            <v>UND</v>
          </cell>
          <cell r="E3663">
            <v>7.85</v>
          </cell>
          <cell r="G3663">
            <v>157</v>
          </cell>
          <cell r="H3663">
            <v>0</v>
          </cell>
          <cell r="I3663">
            <v>0</v>
          </cell>
        </row>
        <row r="3664">
          <cell r="A3664">
            <v>0</v>
          </cell>
          <cell r="B3664" t="str">
            <v>Mano de obra  hueco y posicionamiento panel</v>
          </cell>
          <cell r="C3664">
            <v>1</v>
          </cell>
          <cell r="D3664">
            <v>0</v>
          </cell>
          <cell r="E3664">
            <v>993.42</v>
          </cell>
          <cell r="F3664">
            <v>0</v>
          </cell>
          <cell r="G3664">
            <v>993.42</v>
          </cell>
          <cell r="H3664">
            <v>0</v>
          </cell>
          <cell r="I3664">
            <v>0</v>
          </cell>
        </row>
        <row r="3665">
          <cell r="A3665">
            <v>0</v>
          </cell>
          <cell r="B3665" t="str">
            <v>Mano de obra instalación Breakers</v>
          </cell>
          <cell r="C3665">
            <v>8</v>
          </cell>
          <cell r="D3665" t="str">
            <v>UND</v>
          </cell>
          <cell r="E3665">
            <v>133.4</v>
          </cell>
          <cell r="F3665">
            <v>0</v>
          </cell>
          <cell r="G3665">
            <v>1067.2</v>
          </cell>
          <cell r="H3665">
            <v>0</v>
          </cell>
          <cell r="I3665">
            <v>0</v>
          </cell>
        </row>
        <row r="3666">
          <cell r="A3666">
            <v>0</v>
          </cell>
          <cell r="B3666" t="str">
            <v>Gastos indirectos contratistas eléctricos</v>
          </cell>
          <cell r="C3666">
            <v>20</v>
          </cell>
          <cell r="D3666" t="str">
            <v>%</v>
          </cell>
          <cell r="E3666">
            <v>1255.53</v>
          </cell>
          <cell r="F3666">
            <v>0</v>
          </cell>
          <cell r="G3666">
            <v>1255.53</v>
          </cell>
          <cell r="H3666">
            <v>0</v>
          </cell>
          <cell r="I3666">
            <v>0</v>
          </cell>
        </row>
        <row r="3667">
          <cell r="A3667">
            <v>0</v>
          </cell>
          <cell r="B3667" t="str">
            <v>Total/UND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6889.8899999999994</v>
          </cell>
          <cell r="H3667">
            <v>643.28</v>
          </cell>
          <cell r="I3667">
            <v>7533.1699999999992</v>
          </cell>
        </row>
        <row r="3668">
          <cell r="A3668">
            <v>0</v>
          </cell>
          <cell r="B3668" t="str">
            <v>Mano de obra  hueco y posicionamiento panel</v>
          </cell>
          <cell r="C3668">
            <v>1</v>
          </cell>
          <cell r="D3668" t="str">
            <v>UND</v>
          </cell>
          <cell r="E3668">
            <v>856.12</v>
          </cell>
          <cell r="F3668">
            <v>0</v>
          </cell>
          <cell r="G3668">
            <v>856.12</v>
          </cell>
          <cell r="H3668">
            <v>0</v>
          </cell>
          <cell r="I3668">
            <v>0</v>
          </cell>
        </row>
        <row r="3669">
          <cell r="A3669">
            <v>117.16000000000008</v>
          </cell>
          <cell r="B3669" t="str">
            <v>Mano de obra instalación Breakers</v>
          </cell>
          <cell r="C3669">
            <v>2</v>
          </cell>
          <cell r="D3669" t="str">
            <v>UND</v>
          </cell>
          <cell r="E3669">
            <v>133.4</v>
          </cell>
          <cell r="F3669">
            <v>0</v>
          </cell>
          <cell r="G3669">
            <v>8652.7900000000009</v>
          </cell>
          <cell r="H3669">
            <v>799.48</v>
          </cell>
          <cell r="I3669">
            <v>9452.27</v>
          </cell>
        </row>
        <row r="3670">
          <cell r="A3670" t="str">
            <v>CE-PVC-01</v>
          </cell>
          <cell r="B3670" t="str">
            <v>Panel Distribución 12 Espacios</v>
          </cell>
          <cell r="C3670">
            <v>20</v>
          </cell>
          <cell r="D3670" t="str">
            <v>%</v>
          </cell>
          <cell r="E3670">
            <v>488.78</v>
          </cell>
          <cell r="F3670">
            <v>0</v>
          </cell>
          <cell r="G3670">
            <v>488.78</v>
          </cell>
          <cell r="H3670">
            <v>0</v>
          </cell>
        </row>
        <row r="3671">
          <cell r="A3671">
            <v>0</v>
          </cell>
          <cell r="B3671" t="str">
            <v>Volumen Análisis</v>
          </cell>
          <cell r="C3671">
            <v>1</v>
          </cell>
          <cell r="D3671">
            <v>0</v>
          </cell>
          <cell r="E3671">
            <v>157</v>
          </cell>
          <cell r="F3671">
            <v>0</v>
          </cell>
          <cell r="G3671">
            <v>2731.1900000000005</v>
          </cell>
          <cell r="H3671">
            <v>201.51</v>
          </cell>
          <cell r="I3671">
            <v>2932.7000000000007</v>
          </cell>
        </row>
        <row r="3672">
          <cell r="A3672">
            <v>0</v>
          </cell>
          <cell r="B3672" t="str">
            <v>Materiales y Equipos</v>
          </cell>
          <cell r="D3672">
            <v>0</v>
          </cell>
          <cell r="E3672">
            <v>0</v>
          </cell>
          <cell r="G3672">
            <v>0</v>
          </cell>
          <cell r="H3672">
            <v>0</v>
          </cell>
        </row>
        <row r="3673">
          <cell r="A3673">
            <v>117.13000000000007</v>
          </cell>
          <cell r="B3673" t="str">
            <v>Breakers 15 y 20 A.</v>
          </cell>
          <cell r="C3673">
            <v>12</v>
          </cell>
          <cell r="D3673" t="str">
            <v>UND</v>
          </cell>
          <cell r="E3673">
            <v>216.95</v>
          </cell>
          <cell r="F3673">
            <v>39.050999999999995</v>
          </cell>
          <cell r="G3673">
            <v>2603.4</v>
          </cell>
          <cell r="H3673">
            <v>468.61</v>
          </cell>
          <cell r="I3673">
            <v>4272.0199999999995</v>
          </cell>
        </row>
        <row r="3674">
          <cell r="A3674">
            <v>0</v>
          </cell>
          <cell r="B3674" t="str">
            <v>Panel Distribución 12 Espacios</v>
          </cell>
          <cell r="C3674">
            <v>1</v>
          </cell>
          <cell r="D3674" t="str">
            <v>UND</v>
          </cell>
          <cell r="E3674">
            <v>1838.14</v>
          </cell>
          <cell r="F3674">
            <v>330.86520000000002</v>
          </cell>
          <cell r="G3674">
            <v>1838.14</v>
          </cell>
          <cell r="H3674">
            <v>330.87</v>
          </cell>
          <cell r="I3674">
            <v>0</v>
          </cell>
        </row>
        <row r="3675">
          <cell r="A3675">
            <v>0</v>
          </cell>
          <cell r="B3675" t="str">
            <v>Mano de obra</v>
          </cell>
          <cell r="C3675">
            <v>1</v>
          </cell>
          <cell r="D3675" t="str">
            <v>UND</v>
          </cell>
          <cell r="G3675">
            <v>0</v>
          </cell>
          <cell r="H3675">
            <v>0</v>
          </cell>
          <cell r="I3675">
            <v>0</v>
          </cell>
        </row>
        <row r="3676">
          <cell r="A3676">
            <v>0</v>
          </cell>
          <cell r="B3676" t="str">
            <v>Mano de obra  hueco y posicionamiento panel</v>
          </cell>
          <cell r="C3676">
            <v>1</v>
          </cell>
          <cell r="D3676">
            <v>0</v>
          </cell>
          <cell r="E3676">
            <v>1035.07</v>
          </cell>
          <cell r="F3676">
            <v>0</v>
          </cell>
          <cell r="G3676">
            <v>1035.07</v>
          </cell>
          <cell r="H3676">
            <v>0</v>
          </cell>
          <cell r="I3676">
            <v>0</v>
          </cell>
        </row>
        <row r="3677">
          <cell r="A3677">
            <v>0</v>
          </cell>
          <cell r="B3677" t="str">
            <v>Mano de obra instalación Breakers</v>
          </cell>
          <cell r="C3677">
            <v>12</v>
          </cell>
          <cell r="D3677" t="str">
            <v>UND</v>
          </cell>
          <cell r="E3677">
            <v>133.4</v>
          </cell>
          <cell r="F3677">
            <v>0</v>
          </cell>
          <cell r="G3677">
            <v>1600.8</v>
          </cell>
          <cell r="H3677">
            <v>0</v>
          </cell>
          <cell r="I3677">
            <v>0</v>
          </cell>
        </row>
        <row r="3678">
          <cell r="A3678">
            <v>0</v>
          </cell>
          <cell r="B3678" t="str">
            <v>Gastos indirectos contratistas eléctricos</v>
          </cell>
          <cell r="C3678">
            <v>20</v>
          </cell>
          <cell r="D3678" t="str">
            <v>%</v>
          </cell>
          <cell r="E3678">
            <v>1575.38</v>
          </cell>
          <cell r="F3678">
            <v>0</v>
          </cell>
          <cell r="G3678">
            <v>1575.38</v>
          </cell>
          <cell r="H3678">
            <v>0</v>
          </cell>
          <cell r="I3678">
            <v>0</v>
          </cell>
        </row>
        <row r="3679">
          <cell r="A3679">
            <v>0</v>
          </cell>
          <cell r="B3679" t="str">
            <v>Total/UND</v>
          </cell>
          <cell r="C3679">
            <v>0.52</v>
          </cell>
          <cell r="D3679">
            <v>0</v>
          </cell>
          <cell r="E3679">
            <v>0</v>
          </cell>
          <cell r="F3679">
            <v>0</v>
          </cell>
          <cell r="G3679">
            <v>8652.7900000000009</v>
          </cell>
          <cell r="H3679">
            <v>799.48</v>
          </cell>
          <cell r="I3679">
            <v>9452.27</v>
          </cell>
        </row>
        <row r="3680">
          <cell r="A3680" t="str">
            <v>SANIT134</v>
          </cell>
          <cell r="B3680" t="str">
            <v>Mano de obra  hueco y posicionamiento panel</v>
          </cell>
          <cell r="C3680">
            <v>1</v>
          </cell>
          <cell r="D3680" t="str">
            <v>UND</v>
          </cell>
          <cell r="E3680">
            <v>897.42</v>
          </cell>
          <cell r="F3680">
            <v>0</v>
          </cell>
          <cell r="G3680">
            <v>897.42</v>
          </cell>
          <cell r="H3680">
            <v>0</v>
          </cell>
        </row>
        <row r="3681">
          <cell r="A3681">
            <v>117.17000000000009</v>
          </cell>
          <cell r="B3681" t="str">
            <v>Mano de obra instalación Breakers</v>
          </cell>
          <cell r="C3681">
            <v>4</v>
          </cell>
          <cell r="D3681" t="str">
            <v>UND</v>
          </cell>
          <cell r="E3681">
            <v>133.4</v>
          </cell>
          <cell r="F3681">
            <v>0</v>
          </cell>
          <cell r="G3681">
            <v>10629.71</v>
          </cell>
          <cell r="H3681">
            <v>955.69</v>
          </cell>
          <cell r="I3681">
            <v>11585.4</v>
          </cell>
        </row>
        <row r="3682">
          <cell r="A3682" t="str">
            <v>CE-PVC-01</v>
          </cell>
          <cell r="B3682" t="str">
            <v>Panel Distribución 16 Espacios</v>
          </cell>
          <cell r="C3682">
            <v>20</v>
          </cell>
          <cell r="D3682" t="str">
            <v>%</v>
          </cell>
          <cell r="E3682">
            <v>712</v>
          </cell>
          <cell r="F3682">
            <v>0</v>
          </cell>
          <cell r="G3682">
            <v>712</v>
          </cell>
          <cell r="H3682">
            <v>0</v>
          </cell>
        </row>
        <row r="3683">
          <cell r="A3683">
            <v>0</v>
          </cell>
          <cell r="B3683" t="str">
            <v>Volumen Análisis</v>
          </cell>
          <cell r="C3683">
            <v>1</v>
          </cell>
          <cell r="D3683" t="str">
            <v>UND</v>
          </cell>
          <cell r="E3683">
            <v>0</v>
          </cell>
          <cell r="F3683">
            <v>0</v>
          </cell>
          <cell r="G3683">
            <v>3947.2599999999998</v>
          </cell>
          <cell r="H3683">
            <v>324.76</v>
          </cell>
          <cell r="I3683">
            <v>4272.0199999999995</v>
          </cell>
        </row>
        <row r="3684">
          <cell r="A3684" t="str">
            <v>ELECT094</v>
          </cell>
          <cell r="B3684" t="str">
            <v>Materiales y Equipos</v>
          </cell>
          <cell r="C3684">
            <v>3</v>
          </cell>
          <cell r="D3684">
            <v>0</v>
          </cell>
          <cell r="E3684">
            <v>39.305084745762713</v>
          </cell>
          <cell r="F3684">
            <v>7.074915254237288</v>
          </cell>
          <cell r="G3684">
            <v>0</v>
          </cell>
          <cell r="H3684">
            <v>0</v>
          </cell>
        </row>
        <row r="3685">
          <cell r="A3685">
            <v>117.14000000000007</v>
          </cell>
          <cell r="B3685" t="str">
            <v>Breakers 15 y 20 A.</v>
          </cell>
          <cell r="C3685">
            <v>16</v>
          </cell>
          <cell r="D3685" t="str">
            <v>UND</v>
          </cell>
          <cell r="E3685">
            <v>216.95</v>
          </cell>
          <cell r="F3685">
            <v>39.050999999999995</v>
          </cell>
          <cell r="G3685">
            <v>3471.2</v>
          </cell>
          <cell r="H3685">
            <v>624.82000000000005</v>
          </cell>
          <cell r="I3685">
            <v>4978.2700000000004</v>
          </cell>
        </row>
        <row r="3686">
          <cell r="A3686">
            <v>0</v>
          </cell>
          <cell r="B3686" t="str">
            <v>Panel Distribución 16 Espacios</v>
          </cell>
          <cell r="C3686">
            <v>1</v>
          </cell>
          <cell r="D3686" t="str">
            <v>UND</v>
          </cell>
          <cell r="E3686">
            <v>1838.14</v>
          </cell>
          <cell r="F3686">
            <v>330.86520000000002</v>
          </cell>
          <cell r="G3686">
            <v>1838.14</v>
          </cell>
          <cell r="H3686">
            <v>330.87</v>
          </cell>
          <cell r="I3686">
            <v>0</v>
          </cell>
        </row>
        <row r="3687">
          <cell r="A3687">
            <v>0</v>
          </cell>
          <cell r="B3687" t="str">
            <v>Mano de obra</v>
          </cell>
          <cell r="C3687">
            <v>1</v>
          </cell>
          <cell r="D3687" t="str">
            <v>UND</v>
          </cell>
          <cell r="E3687">
            <v>927.52</v>
          </cell>
          <cell r="G3687">
            <v>927.52</v>
          </cell>
          <cell r="H3687">
            <v>0</v>
          </cell>
          <cell r="I3687">
            <v>0</v>
          </cell>
        </row>
        <row r="3688">
          <cell r="A3688">
            <v>0</v>
          </cell>
          <cell r="B3688" t="str">
            <v>Mano de obra  hueco y posicionamiento panel</v>
          </cell>
          <cell r="C3688">
            <v>1</v>
          </cell>
          <cell r="D3688">
            <v>0</v>
          </cell>
          <cell r="E3688">
            <v>1255.07</v>
          </cell>
          <cell r="F3688">
            <v>0</v>
          </cell>
          <cell r="G3688">
            <v>1255.07</v>
          </cell>
          <cell r="H3688">
            <v>0</v>
          </cell>
          <cell r="I3688">
            <v>0</v>
          </cell>
        </row>
        <row r="3689">
          <cell r="A3689">
            <v>0</v>
          </cell>
          <cell r="B3689" t="str">
            <v>Mano de obra instalación Breakers</v>
          </cell>
          <cell r="C3689">
            <v>16</v>
          </cell>
          <cell r="D3689" t="str">
            <v>UND</v>
          </cell>
          <cell r="E3689">
            <v>133.4</v>
          </cell>
          <cell r="F3689">
            <v>0</v>
          </cell>
          <cell r="G3689">
            <v>2134.4</v>
          </cell>
          <cell r="H3689">
            <v>0</v>
          </cell>
          <cell r="I3689">
            <v>0</v>
          </cell>
        </row>
        <row r="3690">
          <cell r="A3690">
            <v>116.54000000000028</v>
          </cell>
          <cell r="B3690" t="str">
            <v>Gastos indirectos contratistas eléctricos</v>
          </cell>
          <cell r="C3690">
            <v>20</v>
          </cell>
          <cell r="D3690" t="str">
            <v>%</v>
          </cell>
          <cell r="E3690">
            <v>1930.9</v>
          </cell>
          <cell r="F3690">
            <v>0</v>
          </cell>
          <cell r="G3690">
            <v>1930.9</v>
          </cell>
          <cell r="H3690">
            <v>0</v>
          </cell>
          <cell r="I3690">
            <v>1576.5200000000002</v>
          </cell>
        </row>
        <row r="3691">
          <cell r="A3691">
            <v>0</v>
          </cell>
          <cell r="B3691" t="str">
            <v>Total/UND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10629.71</v>
          </cell>
          <cell r="H3691">
            <v>955.69</v>
          </cell>
          <cell r="I3691">
            <v>11585.4</v>
          </cell>
        </row>
        <row r="3692">
          <cell r="A3692">
            <v>0</v>
          </cell>
          <cell r="B3692" t="str">
            <v>Mano de obra  hueco y posicionamiento panel</v>
          </cell>
          <cell r="C3692">
            <v>1</v>
          </cell>
          <cell r="D3692" t="str">
            <v>UND</v>
          </cell>
          <cell r="E3692">
            <v>6.6016949152542379</v>
          </cell>
          <cell r="F3692">
            <v>0</v>
          </cell>
          <cell r="G3692">
            <v>6.6</v>
          </cell>
          <cell r="H3692">
            <v>0</v>
          </cell>
          <cell r="I3692">
            <v>0</v>
          </cell>
        </row>
        <row r="3693">
          <cell r="A3693">
            <v>117.18000000000009</v>
          </cell>
          <cell r="B3693" t="str">
            <v>Mano de obra instalación Breakers</v>
          </cell>
          <cell r="C3693">
            <v>6</v>
          </cell>
          <cell r="D3693" t="str">
            <v>UND</v>
          </cell>
          <cell r="E3693">
            <v>133.4</v>
          </cell>
          <cell r="F3693">
            <v>0</v>
          </cell>
          <cell r="G3693">
            <v>15531.41</v>
          </cell>
          <cell r="H3693">
            <v>1408.42</v>
          </cell>
          <cell r="I3693">
            <v>16939.830000000002</v>
          </cell>
        </row>
        <row r="3694">
          <cell r="A3694" t="str">
            <v>CE-PVC-01</v>
          </cell>
          <cell r="B3694" t="str">
            <v xml:space="preserve">Panel Distribución 24 Espacios </v>
          </cell>
          <cell r="C3694">
            <v>20</v>
          </cell>
          <cell r="D3694" t="str">
            <v>%</v>
          </cell>
          <cell r="E3694">
            <v>829.71</v>
          </cell>
          <cell r="F3694">
            <v>0</v>
          </cell>
          <cell r="G3694">
            <v>829.71</v>
          </cell>
          <cell r="H3694">
            <v>0</v>
          </cell>
        </row>
        <row r="3695">
          <cell r="A3695">
            <v>0</v>
          </cell>
          <cell r="B3695" t="str">
            <v>Volumen Análisis</v>
          </cell>
          <cell r="C3695">
            <v>1</v>
          </cell>
          <cell r="D3695">
            <v>0</v>
          </cell>
          <cell r="E3695">
            <v>1194.3800000000001</v>
          </cell>
          <cell r="F3695">
            <v>0</v>
          </cell>
          <cell r="G3695">
            <v>4468.54</v>
          </cell>
          <cell r="H3695">
            <v>509.73</v>
          </cell>
          <cell r="I3695">
            <v>4978.2700000000004</v>
          </cell>
        </row>
        <row r="3696">
          <cell r="A3696">
            <v>0</v>
          </cell>
          <cell r="B3696" t="str">
            <v>Materiales y Equipos</v>
          </cell>
          <cell r="D3696">
            <v>0</v>
          </cell>
          <cell r="E3696">
            <v>0</v>
          </cell>
          <cell r="G3696">
            <v>0</v>
          </cell>
          <cell r="H3696">
            <v>0</v>
          </cell>
        </row>
        <row r="3697">
          <cell r="A3697">
            <v>117.15000000000008</v>
          </cell>
          <cell r="B3697" t="str">
            <v>Breakers 15 y 20 A.</v>
          </cell>
          <cell r="C3697">
            <v>24</v>
          </cell>
          <cell r="D3697" t="str">
            <v>UND</v>
          </cell>
          <cell r="E3697">
            <v>216.95</v>
          </cell>
          <cell r="F3697">
            <v>39.050999999999995</v>
          </cell>
          <cell r="G3697">
            <v>5206.8</v>
          </cell>
          <cell r="H3697">
            <v>937.22</v>
          </cell>
          <cell r="I3697">
            <v>7533.1699999999992</v>
          </cell>
        </row>
        <row r="3698">
          <cell r="A3698">
            <v>0</v>
          </cell>
          <cell r="B3698" t="str">
            <v>Panel Distribución 24 Espacios</v>
          </cell>
          <cell r="C3698">
            <v>1</v>
          </cell>
          <cell r="D3698" t="str">
            <v>UND</v>
          </cell>
          <cell r="E3698">
            <v>2617.8000000000002</v>
          </cell>
          <cell r="F3698">
            <v>471.20400000000001</v>
          </cell>
          <cell r="G3698">
            <v>2617.8000000000002</v>
          </cell>
          <cell r="H3698">
            <v>471.2</v>
          </cell>
          <cell r="I3698">
            <v>0</v>
          </cell>
        </row>
        <row r="3699">
          <cell r="A3699">
            <v>0</v>
          </cell>
          <cell r="B3699" t="str">
            <v>Mano de obra</v>
          </cell>
          <cell r="C3699">
            <v>1</v>
          </cell>
          <cell r="D3699" t="str">
            <v>UND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</row>
        <row r="3700">
          <cell r="A3700">
            <v>0</v>
          </cell>
          <cell r="B3700" t="str">
            <v>Mano de obra  hueco y posicionamiento panel</v>
          </cell>
          <cell r="C3700">
            <v>1</v>
          </cell>
          <cell r="D3700">
            <v>0</v>
          </cell>
          <cell r="E3700">
            <v>1681.91</v>
          </cell>
          <cell r="F3700">
            <v>0</v>
          </cell>
          <cell r="G3700">
            <v>1681.91</v>
          </cell>
          <cell r="H3700">
            <v>0</v>
          </cell>
          <cell r="I3700">
            <v>0</v>
          </cell>
        </row>
        <row r="3701">
          <cell r="A3701">
            <v>0</v>
          </cell>
          <cell r="B3701" t="str">
            <v>Mano de obra instalación Breakers</v>
          </cell>
          <cell r="C3701">
            <v>24</v>
          </cell>
          <cell r="D3701" t="str">
            <v>UND</v>
          </cell>
          <cell r="E3701">
            <v>133.4</v>
          </cell>
          <cell r="F3701">
            <v>0</v>
          </cell>
          <cell r="G3701">
            <v>3201.6</v>
          </cell>
          <cell r="H3701">
            <v>0</v>
          </cell>
          <cell r="I3701">
            <v>0</v>
          </cell>
        </row>
        <row r="3702">
          <cell r="A3702">
            <v>0</v>
          </cell>
          <cell r="B3702" t="str">
            <v>Gastos indirectos contratistas eléctricos</v>
          </cell>
          <cell r="C3702">
            <v>20</v>
          </cell>
          <cell r="D3702" t="str">
            <v>%</v>
          </cell>
          <cell r="E3702">
            <v>2823.3</v>
          </cell>
          <cell r="F3702">
            <v>0</v>
          </cell>
          <cell r="G3702">
            <v>2823.3</v>
          </cell>
          <cell r="H3702">
            <v>0</v>
          </cell>
          <cell r="I3702">
            <v>0</v>
          </cell>
        </row>
        <row r="3703">
          <cell r="A3703">
            <v>0</v>
          </cell>
          <cell r="B3703" t="str">
            <v>Total/UND</v>
          </cell>
          <cell r="C3703">
            <v>1</v>
          </cell>
          <cell r="D3703">
            <v>0</v>
          </cell>
          <cell r="E3703">
            <v>0</v>
          </cell>
          <cell r="F3703">
            <v>0</v>
          </cell>
          <cell r="G3703">
            <v>15531.41</v>
          </cell>
          <cell r="H3703">
            <v>1408.42</v>
          </cell>
          <cell r="I3703">
            <v>16939.830000000002</v>
          </cell>
        </row>
        <row r="3704">
          <cell r="A3704" t="str">
            <v>CE-PVC-01</v>
          </cell>
          <cell r="B3704" t="str">
            <v>Mano de obra  hueco y posicionamiento panel</v>
          </cell>
          <cell r="C3704">
            <v>1</v>
          </cell>
          <cell r="D3704" t="str">
            <v>UND</v>
          </cell>
          <cell r="E3704">
            <v>993.42</v>
          </cell>
          <cell r="F3704">
            <v>0</v>
          </cell>
          <cell r="G3704">
            <v>993.42</v>
          </cell>
          <cell r="H3704">
            <v>0</v>
          </cell>
        </row>
        <row r="3705">
          <cell r="A3705">
            <v>117.1900000000001</v>
          </cell>
          <cell r="B3705" t="str">
            <v>Mano de obra instalación Breakers</v>
          </cell>
          <cell r="C3705">
            <v>8</v>
          </cell>
          <cell r="D3705" t="str">
            <v>UND</v>
          </cell>
          <cell r="E3705">
            <v>133.4</v>
          </cell>
          <cell r="F3705">
            <v>0</v>
          </cell>
          <cell r="G3705">
            <v>17364.82</v>
          </cell>
          <cell r="H3705">
            <v>1853.3200000000002</v>
          </cell>
          <cell r="I3705">
            <v>19218.14</v>
          </cell>
        </row>
        <row r="3706">
          <cell r="A3706">
            <v>0</v>
          </cell>
          <cell r="B3706" t="str">
            <v>Panel Distribución30 Espacios</v>
          </cell>
          <cell r="C3706">
            <v>20</v>
          </cell>
          <cell r="D3706" t="str">
            <v>%</v>
          </cell>
          <cell r="E3706">
            <v>1255.53</v>
          </cell>
          <cell r="F3706">
            <v>0</v>
          </cell>
          <cell r="G3706">
            <v>1255.53</v>
          </cell>
          <cell r="H3706">
            <v>0</v>
          </cell>
        </row>
        <row r="3707">
          <cell r="A3707">
            <v>1516.02</v>
          </cell>
          <cell r="B3707" t="str">
            <v>Volumen Análisis</v>
          </cell>
          <cell r="C3707">
            <v>1</v>
          </cell>
          <cell r="D3707">
            <v>0</v>
          </cell>
          <cell r="E3707">
            <v>330.50800000000004</v>
          </cell>
          <cell r="G3707">
            <v>6889.8899999999994</v>
          </cell>
          <cell r="H3707">
            <v>643.28</v>
          </cell>
          <cell r="I3707">
            <v>7533.1699999999992</v>
          </cell>
        </row>
        <row r="3708">
          <cell r="A3708">
            <v>0</v>
          </cell>
          <cell r="B3708" t="str">
            <v>Materiales y Equipos</v>
          </cell>
          <cell r="D3708">
            <v>0</v>
          </cell>
          <cell r="G3708">
            <v>0</v>
          </cell>
          <cell r="H3708">
            <v>0</v>
          </cell>
          <cell r="I3708">
            <v>4254.46</v>
          </cell>
        </row>
        <row r="3709">
          <cell r="A3709">
            <v>117.16000000000008</v>
          </cell>
          <cell r="B3709" t="str">
            <v>Breakers 20 A.</v>
          </cell>
          <cell r="C3709">
            <v>9</v>
          </cell>
          <cell r="D3709" t="str">
            <v>UND</v>
          </cell>
          <cell r="E3709">
            <v>216.95</v>
          </cell>
          <cell r="F3709">
            <v>39.050999999999995</v>
          </cell>
          <cell r="G3709">
            <v>1952.55</v>
          </cell>
          <cell r="H3709">
            <v>351.46</v>
          </cell>
          <cell r="I3709">
            <v>9452.27</v>
          </cell>
        </row>
        <row r="3710">
          <cell r="A3710">
            <v>0</v>
          </cell>
          <cell r="B3710" t="str">
            <v>Breakers 30 A.</v>
          </cell>
          <cell r="C3710">
            <v>1</v>
          </cell>
          <cell r="D3710" t="str">
            <v>UND</v>
          </cell>
          <cell r="E3710">
            <v>639.83000000000004</v>
          </cell>
          <cell r="F3710">
            <v>115.1694</v>
          </cell>
          <cell r="G3710">
            <v>639.83000000000004</v>
          </cell>
          <cell r="H3710">
            <v>115.17</v>
          </cell>
          <cell r="I3710">
            <v>0</v>
          </cell>
        </row>
        <row r="3711">
          <cell r="A3711">
            <v>0</v>
          </cell>
          <cell r="B3711" t="str">
            <v>Breakers 60 A.</v>
          </cell>
          <cell r="C3711">
            <v>2</v>
          </cell>
          <cell r="D3711" t="str">
            <v>UND</v>
          </cell>
          <cell r="E3711">
            <v>783.9</v>
          </cell>
          <cell r="F3711">
            <v>141.102</v>
          </cell>
          <cell r="G3711">
            <v>1567.8</v>
          </cell>
          <cell r="H3711">
            <v>282.2</v>
          </cell>
          <cell r="I3711">
            <v>0</v>
          </cell>
        </row>
        <row r="3712">
          <cell r="A3712" t="str">
            <v>CE-PVC-01</v>
          </cell>
          <cell r="B3712" t="str">
            <v xml:space="preserve">Cemento PVC </v>
          </cell>
          <cell r="C3712">
            <v>5.0500000000000003E-2</v>
          </cell>
          <cell r="D3712">
            <v>0</v>
          </cell>
          <cell r="E3712">
            <v>628.81355932203394</v>
          </cell>
          <cell r="F3712">
            <v>113.1864406779661</v>
          </cell>
          <cell r="G3712">
            <v>31.76</v>
          </cell>
          <cell r="H3712">
            <v>5.72</v>
          </cell>
          <cell r="I3712">
            <v>0</v>
          </cell>
        </row>
        <row r="3713">
          <cell r="A3713" t="str">
            <v>ELECT068</v>
          </cell>
          <cell r="B3713" t="str">
            <v>Codo electrico PVC 1/2"</v>
          </cell>
          <cell r="C3713">
            <v>6</v>
          </cell>
          <cell r="D3713" t="str">
            <v>UND</v>
          </cell>
          <cell r="E3713">
            <v>12.71</v>
          </cell>
          <cell r="F3713">
            <v>2.2878000000000003</v>
          </cell>
          <cell r="G3713">
            <v>76.260000000000005</v>
          </cell>
          <cell r="H3713">
            <v>13.73</v>
          </cell>
          <cell r="I3713">
            <v>0</v>
          </cell>
        </row>
        <row r="3714">
          <cell r="A3714" t="str">
            <v>CE-PVC-01</v>
          </cell>
          <cell r="B3714" t="str">
            <v>Codos electrico PVC ¾".</v>
          </cell>
          <cell r="C3714">
            <v>6</v>
          </cell>
          <cell r="D3714" t="str">
            <v>UND</v>
          </cell>
          <cell r="E3714">
            <v>29.66</v>
          </cell>
          <cell r="F3714">
            <v>5.3388</v>
          </cell>
          <cell r="G3714">
            <v>177.96</v>
          </cell>
          <cell r="H3714">
            <v>32.03</v>
          </cell>
        </row>
        <row r="3715">
          <cell r="A3715">
            <v>112.01</v>
          </cell>
          <cell r="B3715" t="str">
            <v>Mortero 1:3 p/remendar para empotrar panel y tuberías</v>
          </cell>
          <cell r="C3715">
            <v>6.0000000000000012E-2</v>
          </cell>
          <cell r="D3715" t="str">
            <v>M3</v>
          </cell>
          <cell r="E3715">
            <v>5393.06</v>
          </cell>
          <cell r="F3715">
            <v>911.44</v>
          </cell>
          <cell r="G3715">
            <v>323.58</v>
          </cell>
          <cell r="H3715">
            <v>54.69</v>
          </cell>
          <cell r="I3715">
            <v>0</v>
          </cell>
        </row>
        <row r="3716">
          <cell r="A3716">
            <v>0</v>
          </cell>
          <cell r="B3716" t="str">
            <v>Panel Distribución30 Espacios</v>
          </cell>
          <cell r="C3716">
            <v>1</v>
          </cell>
          <cell r="D3716" t="str">
            <v>UND</v>
          </cell>
          <cell r="E3716">
            <v>4723.7299999999996</v>
          </cell>
          <cell r="F3716">
            <v>850.27139999999986</v>
          </cell>
          <cell r="G3716">
            <v>4723.7299999999996</v>
          </cell>
          <cell r="H3716">
            <v>850.27</v>
          </cell>
        </row>
        <row r="3717">
          <cell r="A3717">
            <v>1516.02</v>
          </cell>
          <cell r="B3717" t="str">
            <v>Tubo ½"x20' PVC SDR-26 + 15% desp.</v>
          </cell>
          <cell r="C3717">
            <v>13.799999999999999</v>
          </cell>
          <cell r="D3717" t="str">
            <v>UND</v>
          </cell>
          <cell r="E3717">
            <v>51.69</v>
          </cell>
          <cell r="F3717">
            <v>9.3041999999999998</v>
          </cell>
          <cell r="G3717">
            <v>713.32</v>
          </cell>
          <cell r="H3717">
            <v>128.4</v>
          </cell>
          <cell r="I3717">
            <v>0</v>
          </cell>
        </row>
        <row r="3718">
          <cell r="A3718">
            <v>0</v>
          </cell>
          <cell r="B3718" t="str">
            <v>Tubo ¾"x20' PVC SDR-26 + 15% desp.</v>
          </cell>
          <cell r="C3718">
            <v>1.1499999999999999</v>
          </cell>
          <cell r="D3718" t="str">
            <v>UND</v>
          </cell>
          <cell r="E3718">
            <v>94.92</v>
          </cell>
          <cell r="F3718">
            <v>17.085599999999999</v>
          </cell>
          <cell r="G3718">
            <v>109.16</v>
          </cell>
          <cell r="H3718">
            <v>19.649999999999999</v>
          </cell>
          <cell r="I3718">
            <v>3628.8900000000003</v>
          </cell>
        </row>
        <row r="3719">
          <cell r="A3719">
            <v>0</v>
          </cell>
          <cell r="B3719" t="str">
            <v>Mano de obra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8652.7900000000009</v>
          </cell>
          <cell r="H3719">
            <v>799.48</v>
          </cell>
          <cell r="I3719">
            <v>9452.27</v>
          </cell>
        </row>
        <row r="3720">
          <cell r="A3720">
            <v>116.57000000000029</v>
          </cell>
          <cell r="B3720" t="str">
            <v>Mano de obra instalación Breakers</v>
          </cell>
          <cell r="C3720">
            <v>12</v>
          </cell>
          <cell r="D3720">
            <v>0</v>
          </cell>
          <cell r="E3720">
            <v>133.4</v>
          </cell>
          <cell r="F3720">
            <v>0</v>
          </cell>
          <cell r="G3720">
            <v>0</v>
          </cell>
          <cell r="H3720">
            <v>0</v>
          </cell>
          <cell r="I3720">
            <v>700.70050000000003</v>
          </cell>
        </row>
        <row r="3721">
          <cell r="A3721">
            <v>117.17000000000009</v>
          </cell>
          <cell r="B3721" t="str">
            <v>Mano de obra  hueco y posicionamiento panel</v>
          </cell>
          <cell r="C3721">
            <v>1</v>
          </cell>
          <cell r="D3721" t="str">
            <v>UND</v>
          </cell>
          <cell r="E3721">
            <v>2232.64</v>
          </cell>
          <cell r="F3721">
            <v>0</v>
          </cell>
          <cell r="G3721">
            <v>2232.64</v>
          </cell>
          <cell r="H3721">
            <v>0</v>
          </cell>
          <cell r="I3721">
            <v>11585.4</v>
          </cell>
        </row>
        <row r="3722">
          <cell r="A3722">
            <v>0</v>
          </cell>
          <cell r="B3722" t="str">
            <v>Gastos indirectos contratistas eléctricos</v>
          </cell>
          <cell r="C3722">
            <v>20</v>
          </cell>
          <cell r="D3722" t="str">
            <v>%</v>
          </cell>
          <cell r="E3722">
            <v>3215.43</v>
          </cell>
          <cell r="F3722">
            <v>0</v>
          </cell>
          <cell r="G3722">
            <v>3215.43</v>
          </cell>
          <cell r="H3722">
            <v>0</v>
          </cell>
          <cell r="I3722">
            <v>0</v>
          </cell>
        </row>
        <row r="3723">
          <cell r="A3723">
            <v>0</v>
          </cell>
          <cell r="B3723" t="str">
            <v>Total/UND</v>
          </cell>
          <cell r="C3723">
            <v>1</v>
          </cell>
          <cell r="D3723" t="str">
            <v>UND</v>
          </cell>
          <cell r="E3723">
            <v>1008.4745762711865</v>
          </cell>
          <cell r="F3723">
            <v>181.52542372881356</v>
          </cell>
          <cell r="G3723">
            <v>17364.82</v>
          </cell>
          <cell r="H3723">
            <v>1853.3200000000002</v>
          </cell>
          <cell r="I3723">
            <v>0</v>
          </cell>
        </row>
        <row r="3724">
          <cell r="A3724">
            <v>0</v>
          </cell>
          <cell r="B3724" t="str">
            <v>Materiales y Equipos</v>
          </cell>
          <cell r="C3724">
            <v>1.7999999999999999E-2</v>
          </cell>
          <cell r="D3724">
            <v>0</v>
          </cell>
          <cell r="E3724">
            <v>628.81355932203394</v>
          </cell>
          <cell r="F3724">
            <v>113.1864406779661</v>
          </cell>
          <cell r="G3724">
            <v>11.32</v>
          </cell>
          <cell r="H3724">
            <v>2.04</v>
          </cell>
          <cell r="I3724">
            <v>0</v>
          </cell>
        </row>
        <row r="3725">
          <cell r="A3725">
            <v>117.2000000000001</v>
          </cell>
          <cell r="B3725" t="str">
            <v>TRANSFORMADOR PADMOUNTED, 225 KVA</v>
          </cell>
          <cell r="C3725">
            <v>1</v>
          </cell>
          <cell r="D3725" t="str">
            <v>UND</v>
          </cell>
          <cell r="E3725">
            <v>216.95</v>
          </cell>
          <cell r="F3725">
            <v>39.050999999999995</v>
          </cell>
          <cell r="G3725">
            <v>478575.78</v>
          </cell>
          <cell r="H3725">
            <v>65130.879999999997</v>
          </cell>
          <cell r="I3725">
            <v>543706.66</v>
          </cell>
        </row>
        <row r="3726">
          <cell r="A3726">
            <v>2.0199999999999996</v>
          </cell>
          <cell r="B3726" t="str">
            <v>Transformador PadMounted, 225 KVA</v>
          </cell>
          <cell r="C3726">
            <v>1</v>
          </cell>
          <cell r="D3726" t="str">
            <v>UND</v>
          </cell>
          <cell r="E3726">
            <v>1838.14</v>
          </cell>
          <cell r="F3726">
            <v>330.86520000000002</v>
          </cell>
          <cell r="G3726">
            <v>1838.14</v>
          </cell>
          <cell r="H3726">
            <v>330.87</v>
          </cell>
          <cell r="I3726">
            <v>0</v>
          </cell>
        </row>
        <row r="3727">
          <cell r="A3727">
            <v>0</v>
          </cell>
          <cell r="B3727" t="str">
            <v>Volumen Análisis</v>
          </cell>
          <cell r="C3727">
            <v>1</v>
          </cell>
          <cell r="D3727" t="str">
            <v>UND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</row>
        <row r="3728">
          <cell r="A3728">
            <v>2.279999999999994</v>
          </cell>
          <cell r="B3728" t="str">
            <v>Materiales y Equipos</v>
          </cell>
          <cell r="C3728">
            <v>1</v>
          </cell>
          <cell r="D3728" t="str">
            <v>UND</v>
          </cell>
          <cell r="E3728">
            <v>1255.07</v>
          </cell>
          <cell r="F3728">
            <v>0</v>
          </cell>
          <cell r="G3728">
            <v>1255.07</v>
          </cell>
          <cell r="H3728">
            <v>0</v>
          </cell>
          <cell r="I3728">
            <v>0</v>
          </cell>
        </row>
        <row r="3729">
          <cell r="A3729">
            <v>0</v>
          </cell>
          <cell r="B3729" t="str">
            <v>Base horm. 1:2:4, 3/8" @ 0.25 m, 1.50x1.20x0.20m</v>
          </cell>
          <cell r="C3729">
            <v>0.36</v>
          </cell>
          <cell r="D3729" t="str">
            <v>M3</v>
          </cell>
          <cell r="E3729">
            <v>12298.63</v>
          </cell>
          <cell r="F3729">
            <v>2213.7533999999996</v>
          </cell>
          <cell r="G3729">
            <v>4427.51</v>
          </cell>
          <cell r="H3729">
            <v>796.95</v>
          </cell>
          <cell r="I3729">
            <v>0</v>
          </cell>
        </row>
        <row r="3730">
          <cell r="A3730">
            <v>0</v>
          </cell>
          <cell r="B3730" t="str">
            <v>Tranformador 225 KVA, Pad-Mounted, 3ph, 7200, 120/208/240 v.</v>
          </cell>
          <cell r="C3730">
            <v>1</v>
          </cell>
          <cell r="D3730" t="str">
            <v>UND</v>
          </cell>
          <cell r="E3730">
            <v>352326</v>
          </cell>
          <cell r="F3730">
            <v>63418.68</v>
          </cell>
          <cell r="G3730">
            <v>352326</v>
          </cell>
          <cell r="H3730">
            <v>63418.68</v>
          </cell>
        </row>
        <row r="3731">
          <cell r="A3731">
            <v>1518.02</v>
          </cell>
          <cell r="B3731" t="str">
            <v>Alquiler camión grúa 25 Ton. Manitex</v>
          </cell>
          <cell r="C3731">
            <v>2</v>
          </cell>
          <cell r="D3731">
            <v>0</v>
          </cell>
          <cell r="E3731">
            <v>2542.37</v>
          </cell>
          <cell r="F3731">
            <v>457.62659999999994</v>
          </cell>
          <cell r="G3731">
            <v>10629.71</v>
          </cell>
          <cell r="H3731">
            <v>955.69</v>
          </cell>
          <cell r="I3731">
            <v>11585.4</v>
          </cell>
        </row>
        <row r="3732">
          <cell r="A3732">
            <v>0</v>
          </cell>
          <cell r="B3732" t="str">
            <v>Fittings de instalación</v>
          </cell>
          <cell r="C3732">
            <v>2</v>
          </cell>
          <cell r="D3732">
            <v>0</v>
          </cell>
          <cell r="E3732">
            <v>8535.5300000000007</v>
          </cell>
          <cell r="F3732">
            <v>0</v>
          </cell>
          <cell r="G3732">
            <v>0</v>
          </cell>
          <cell r="H3732">
            <v>0</v>
          </cell>
          <cell r="I3732">
            <v>14014.009999999998</v>
          </cell>
        </row>
        <row r="3733">
          <cell r="A3733">
            <v>117.18000000000009</v>
          </cell>
          <cell r="B3733" t="str">
            <v>Mano de obra</v>
          </cell>
          <cell r="C3733">
            <v>1</v>
          </cell>
          <cell r="D3733" t="str">
            <v>UND</v>
          </cell>
          <cell r="E3733">
            <v>0</v>
          </cell>
          <cell r="F3733">
            <v>0</v>
          </cell>
          <cell r="G3733">
            <v>15531.41</v>
          </cell>
          <cell r="H3733">
            <v>1408.42</v>
          </cell>
          <cell r="I3733">
            <v>16939.830000000002</v>
          </cell>
        </row>
        <row r="3734">
          <cell r="A3734">
            <v>0</v>
          </cell>
          <cell r="B3734" t="str">
            <v>Mano de obra  instalación</v>
          </cell>
          <cell r="C3734">
            <v>1</v>
          </cell>
          <cell r="D3734" t="str">
            <v>UND</v>
          </cell>
          <cell r="E3734">
            <v>17616.3</v>
          </cell>
          <cell r="F3734">
            <v>0</v>
          </cell>
          <cell r="G3734">
            <v>17616.3</v>
          </cell>
          <cell r="H3734">
            <v>0</v>
          </cell>
          <cell r="I3734">
            <v>0</v>
          </cell>
        </row>
        <row r="3735">
          <cell r="A3735">
            <v>0</v>
          </cell>
          <cell r="B3735" t="str">
            <v>Gastos indirectos contratistas eléctricos</v>
          </cell>
          <cell r="C3735">
            <v>20</v>
          </cell>
          <cell r="D3735" t="str">
            <v>%</v>
          </cell>
          <cell r="E3735">
            <v>90585.7</v>
          </cell>
          <cell r="F3735">
            <v>0</v>
          </cell>
          <cell r="G3735">
            <v>90585.7</v>
          </cell>
          <cell r="H3735">
            <v>0</v>
          </cell>
          <cell r="I3735">
            <v>0</v>
          </cell>
        </row>
        <row r="3736">
          <cell r="A3736">
            <v>0</v>
          </cell>
          <cell r="B3736" t="str">
            <v>Total/UND</v>
          </cell>
          <cell r="C3736">
            <v>1</v>
          </cell>
          <cell r="D3736">
            <v>0</v>
          </cell>
          <cell r="E3736">
            <v>0</v>
          </cell>
          <cell r="F3736">
            <v>0</v>
          </cell>
          <cell r="G3736">
            <v>478575.78</v>
          </cell>
          <cell r="H3736">
            <v>65130.879999999997</v>
          </cell>
          <cell r="I3736">
            <v>0</v>
          </cell>
        </row>
        <row r="3737">
          <cell r="A3737">
            <v>0</v>
          </cell>
          <cell r="B3737" t="str">
            <v>Breakers 15 y 20 A.</v>
          </cell>
          <cell r="C3737">
            <v>24</v>
          </cell>
          <cell r="D3737" t="str">
            <v>UND</v>
          </cell>
          <cell r="E3737">
            <v>216.95</v>
          </cell>
          <cell r="F3737">
            <v>39.050999999999995</v>
          </cell>
          <cell r="G3737">
            <v>5206.8</v>
          </cell>
          <cell r="H3737">
            <v>937.22</v>
          </cell>
          <cell r="I3737">
            <v>0</v>
          </cell>
        </row>
        <row r="3738">
          <cell r="A3738">
            <v>117.21000000000011</v>
          </cell>
          <cell r="B3738" t="str">
            <v>Panel Distribución 24 Espacios</v>
          </cell>
          <cell r="C3738">
            <v>1</v>
          </cell>
          <cell r="D3738" t="str">
            <v>UND</v>
          </cell>
          <cell r="E3738">
            <v>2617.8000000000002</v>
          </cell>
          <cell r="F3738">
            <v>471.20400000000001</v>
          </cell>
          <cell r="G3738">
            <v>1883.56</v>
          </cell>
          <cell r="H3738">
            <v>149.68</v>
          </cell>
          <cell r="I3738">
            <v>2033.24</v>
          </cell>
        </row>
        <row r="3739">
          <cell r="A3739">
            <v>0</v>
          </cell>
          <cell r="B3739" t="str">
            <v>Luz Cenital EMT</v>
          </cell>
          <cell r="C3739">
            <v>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</row>
        <row r="3740">
          <cell r="A3740">
            <v>0</v>
          </cell>
          <cell r="B3740" t="str">
            <v>Volumen Análisis</v>
          </cell>
          <cell r="C3740">
            <v>1</v>
          </cell>
          <cell r="D3740" t="str">
            <v>UND</v>
          </cell>
          <cell r="E3740">
            <v>1681.91</v>
          </cell>
          <cell r="F3740">
            <v>0</v>
          </cell>
          <cell r="G3740">
            <v>1681.91</v>
          </cell>
          <cell r="H3740">
            <v>0</v>
          </cell>
        </row>
        <row r="3741">
          <cell r="A3741">
            <v>1516.02</v>
          </cell>
          <cell r="B3741" t="str">
            <v>Materiales y Equipos</v>
          </cell>
          <cell r="C3741">
            <v>24</v>
          </cell>
          <cell r="D3741" t="str">
            <v>UND</v>
          </cell>
          <cell r="E3741">
            <v>133.4</v>
          </cell>
          <cell r="F3741">
            <v>0</v>
          </cell>
          <cell r="G3741">
            <v>3201.6</v>
          </cell>
          <cell r="H3741">
            <v>0</v>
          </cell>
          <cell r="I3741">
            <v>0</v>
          </cell>
        </row>
        <row r="3742">
          <cell r="A3742">
            <v>0</v>
          </cell>
          <cell r="B3742" t="str">
            <v>Tubo EMT de 1/2" x 10 Pies</v>
          </cell>
          <cell r="C3742">
            <v>1.5</v>
          </cell>
          <cell r="D3742" t="str">
            <v>UND</v>
          </cell>
          <cell r="E3742">
            <v>130.38</v>
          </cell>
          <cell r="F3742">
            <v>23.468399999999999</v>
          </cell>
          <cell r="G3742">
            <v>195.57</v>
          </cell>
          <cell r="H3742">
            <v>35.200000000000003</v>
          </cell>
          <cell r="I3742">
            <v>10518.720000000001</v>
          </cell>
        </row>
        <row r="3743">
          <cell r="A3743">
            <v>0</v>
          </cell>
          <cell r="B3743" t="str">
            <v>Curva EMT 1/2"</v>
          </cell>
          <cell r="C3743">
            <v>1</v>
          </cell>
          <cell r="D3743">
            <v>0</v>
          </cell>
          <cell r="E3743">
            <v>40.68</v>
          </cell>
          <cell r="F3743">
            <v>7.3224</v>
          </cell>
          <cell r="G3743">
            <v>15531.41</v>
          </cell>
          <cell r="H3743">
            <v>1408.42</v>
          </cell>
          <cell r="I3743">
            <v>16939.830000000002</v>
          </cell>
        </row>
        <row r="3744">
          <cell r="A3744">
            <v>116.5900000000003</v>
          </cell>
          <cell r="B3744" t="str">
            <v>Coupling EMT 1/2"</v>
          </cell>
          <cell r="C3744">
            <v>3</v>
          </cell>
          <cell r="D3744">
            <v>0</v>
          </cell>
          <cell r="E3744">
            <v>8.59</v>
          </cell>
          <cell r="F3744">
            <v>1.5462</v>
          </cell>
          <cell r="G3744">
            <v>0</v>
          </cell>
          <cell r="H3744">
            <v>0</v>
          </cell>
          <cell r="I3744">
            <v>4813.32</v>
          </cell>
        </row>
        <row r="3745">
          <cell r="A3745">
            <v>117.1900000000001</v>
          </cell>
          <cell r="B3745" t="str">
            <v>Conector Recto EMT 1/2"</v>
          </cell>
          <cell r="C3745">
            <v>2</v>
          </cell>
          <cell r="D3745" t="str">
            <v>UND</v>
          </cell>
          <cell r="E3745">
            <v>12.7</v>
          </cell>
          <cell r="F3745">
            <v>2.2859999999999996</v>
          </cell>
          <cell r="G3745">
            <v>25.4</v>
          </cell>
          <cell r="H3745">
            <v>4.57</v>
          </cell>
          <cell r="I3745">
            <v>19218.14</v>
          </cell>
        </row>
        <row r="3746">
          <cell r="A3746">
            <v>0</v>
          </cell>
          <cell r="B3746" t="str">
            <v>Caja octagonal 1/2"</v>
          </cell>
          <cell r="C3746">
            <v>1</v>
          </cell>
          <cell r="D3746" t="str">
            <v>UND</v>
          </cell>
          <cell r="E3746">
            <v>46.61</v>
          </cell>
          <cell r="F3746">
            <v>8.3897999999999993</v>
          </cell>
          <cell r="G3746">
            <v>46.61</v>
          </cell>
          <cell r="H3746">
            <v>8.39</v>
          </cell>
          <cell r="I3746">
            <v>0</v>
          </cell>
        </row>
        <row r="3747">
          <cell r="A3747" t="str">
            <v>ELECT010</v>
          </cell>
          <cell r="B3747" t="str">
            <v>Alambre #12 TW</v>
          </cell>
          <cell r="C3747">
            <v>45</v>
          </cell>
          <cell r="D3747" t="str">
            <v>PIE</v>
          </cell>
          <cell r="E3747">
            <v>8.56</v>
          </cell>
          <cell r="F3747">
            <v>1.5407999999999999</v>
          </cell>
          <cell r="G3747">
            <v>385.2</v>
          </cell>
          <cell r="H3747">
            <v>69.34</v>
          </cell>
          <cell r="I3747">
            <v>0</v>
          </cell>
        </row>
        <row r="3748">
          <cell r="A3748">
            <v>0</v>
          </cell>
          <cell r="B3748" t="str">
            <v>Roseta de porcelana</v>
          </cell>
          <cell r="C3748">
            <v>1</v>
          </cell>
          <cell r="D3748">
            <v>0</v>
          </cell>
          <cell r="E3748">
            <v>67.8</v>
          </cell>
          <cell r="F3748">
            <v>12.203999999999999</v>
          </cell>
          <cell r="G3748">
            <v>67.8</v>
          </cell>
          <cell r="H3748">
            <v>12.2</v>
          </cell>
          <cell r="I3748">
            <v>0</v>
          </cell>
        </row>
        <row r="3749">
          <cell r="A3749" t="str">
            <v>ELECT067</v>
          </cell>
          <cell r="B3749" t="str">
            <v>Cinta adhesiva eléctrica 3M (rollo)</v>
          </cell>
          <cell r="C3749">
            <v>0.05</v>
          </cell>
          <cell r="D3749" t="str">
            <v>UND</v>
          </cell>
          <cell r="E3749">
            <v>338.98</v>
          </cell>
          <cell r="F3749">
            <v>61.016400000000004</v>
          </cell>
          <cell r="G3749">
            <v>16.95</v>
          </cell>
          <cell r="H3749">
            <v>3.05</v>
          </cell>
          <cell r="I3749">
            <v>0</v>
          </cell>
        </row>
        <row r="3750">
          <cell r="A3750">
            <v>0</v>
          </cell>
          <cell r="B3750" t="str">
            <v>Abrazadera 1/2"</v>
          </cell>
          <cell r="C3750">
            <v>4</v>
          </cell>
          <cell r="D3750" t="str">
            <v>UND</v>
          </cell>
          <cell r="E3750">
            <v>2.73</v>
          </cell>
          <cell r="F3750">
            <v>0.4914</v>
          </cell>
          <cell r="G3750">
            <v>10.92</v>
          </cell>
          <cell r="H3750">
            <v>1.97</v>
          </cell>
          <cell r="I3750">
            <v>0</v>
          </cell>
        </row>
        <row r="3751">
          <cell r="A3751">
            <v>0</v>
          </cell>
          <cell r="B3751" t="str">
            <v>Tarugo Azul con tornillo</v>
          </cell>
          <cell r="C3751">
            <v>7</v>
          </cell>
          <cell r="D3751" t="str">
            <v>UND</v>
          </cell>
          <cell r="E3751">
            <v>2.38</v>
          </cell>
          <cell r="F3751">
            <v>0.42839999999999995</v>
          </cell>
          <cell r="G3751">
            <v>16.66</v>
          </cell>
          <cell r="H3751">
            <v>3</v>
          </cell>
          <cell r="I3751">
            <v>0</v>
          </cell>
        </row>
        <row r="3752">
          <cell r="A3752" t="str">
            <v>CE-PVC-01</v>
          </cell>
          <cell r="B3752" t="str">
            <v>Mano de obra</v>
          </cell>
          <cell r="C3752">
            <v>5.0500000000000003E-2</v>
          </cell>
          <cell r="D3752" t="str">
            <v>UND</v>
          </cell>
          <cell r="E3752">
            <v>628.81355932203394</v>
          </cell>
          <cell r="F3752">
            <v>113.1864406779661</v>
          </cell>
          <cell r="G3752">
            <v>31.76</v>
          </cell>
          <cell r="H3752">
            <v>5.72</v>
          </cell>
          <cell r="I3752">
            <v>0</v>
          </cell>
        </row>
        <row r="3753">
          <cell r="A3753" t="str">
            <v>ELECT068</v>
          </cell>
          <cell r="B3753" t="str">
            <v>Mano de obra</v>
          </cell>
          <cell r="C3753">
            <v>1</v>
          </cell>
          <cell r="D3753" t="str">
            <v>UND</v>
          </cell>
          <cell r="E3753">
            <v>713.13</v>
          </cell>
          <cell r="F3753">
            <v>0</v>
          </cell>
          <cell r="G3753">
            <v>713.13</v>
          </cell>
          <cell r="H3753">
            <v>0</v>
          </cell>
          <cell r="I3753">
            <v>0</v>
          </cell>
        </row>
        <row r="3754">
          <cell r="A3754">
            <v>0</v>
          </cell>
          <cell r="B3754" t="str">
            <v>Gastos indirectos contratistas eléctricos</v>
          </cell>
          <cell r="C3754">
            <v>20</v>
          </cell>
          <cell r="D3754" t="str">
            <v>%</v>
          </cell>
          <cell r="E3754">
            <v>338.87</v>
          </cell>
          <cell r="F3754">
            <v>0</v>
          </cell>
          <cell r="G3754">
            <v>338.87</v>
          </cell>
          <cell r="H3754">
            <v>0</v>
          </cell>
          <cell r="I3754">
            <v>0</v>
          </cell>
        </row>
        <row r="3755">
          <cell r="A3755">
            <v>112.01</v>
          </cell>
          <cell r="B3755" t="str">
            <v>Total/UND</v>
          </cell>
          <cell r="C3755">
            <v>6.0000000000000012E-2</v>
          </cell>
          <cell r="D3755" t="str">
            <v>M3</v>
          </cell>
          <cell r="E3755">
            <v>5393.06</v>
          </cell>
          <cell r="F3755">
            <v>911.44</v>
          </cell>
          <cell r="G3755">
            <v>1883.56</v>
          </cell>
          <cell r="H3755">
            <v>149.68</v>
          </cell>
          <cell r="I3755">
            <v>2033.24</v>
          </cell>
        </row>
        <row r="3756">
          <cell r="A3756">
            <v>0</v>
          </cell>
          <cell r="B3756" t="str">
            <v>Panel Distribución30 Espacios</v>
          </cell>
          <cell r="C3756">
            <v>1</v>
          </cell>
          <cell r="D3756" t="str">
            <v>UND</v>
          </cell>
          <cell r="E3756">
            <v>4723.7299999999996</v>
          </cell>
          <cell r="F3756">
            <v>850.27139999999986</v>
          </cell>
          <cell r="G3756">
            <v>4723.7299999999996</v>
          </cell>
          <cell r="H3756">
            <v>850.27</v>
          </cell>
          <cell r="I3756">
            <v>0</v>
          </cell>
        </row>
        <row r="3757">
          <cell r="A3757">
            <v>117.22000000000011</v>
          </cell>
          <cell r="B3757" t="str">
            <v>Tubo ½"x20' PVC SDR-26 + 15% desp.</v>
          </cell>
          <cell r="C3757">
            <v>13.799999999999999</v>
          </cell>
          <cell r="D3757" t="str">
            <v>UND</v>
          </cell>
          <cell r="E3757">
            <v>51.69</v>
          </cell>
          <cell r="F3757">
            <v>9.3041999999999998</v>
          </cell>
          <cell r="G3757">
            <v>1996.04</v>
          </cell>
          <cell r="H3757">
            <v>166.06</v>
          </cell>
          <cell r="I3757">
            <v>2162.1</v>
          </cell>
        </row>
        <row r="3758">
          <cell r="A3758" t="str">
            <v>CE-PVC-01</v>
          </cell>
          <cell r="B3758" t="str">
            <v>Interruptor Sencillo EMT</v>
          </cell>
          <cell r="C3758">
            <v>1.1499999999999999</v>
          </cell>
          <cell r="D3758" t="str">
            <v>UND</v>
          </cell>
          <cell r="E3758">
            <v>94.92</v>
          </cell>
          <cell r="F3758">
            <v>17.085599999999999</v>
          </cell>
          <cell r="G3758">
            <v>109.16</v>
          </cell>
          <cell r="H3758">
            <v>19.649999999999999</v>
          </cell>
        </row>
        <row r="3759">
          <cell r="A3759">
            <v>0</v>
          </cell>
          <cell r="B3759" t="str">
            <v>Volumen Análisis</v>
          </cell>
          <cell r="C3759">
            <v>1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</row>
        <row r="3760">
          <cell r="A3760">
            <v>0</v>
          </cell>
          <cell r="B3760" t="str">
            <v>Materiales y Equipos</v>
          </cell>
          <cell r="C3760">
            <v>12</v>
          </cell>
          <cell r="D3760" t="str">
            <v>UND</v>
          </cell>
          <cell r="E3760">
            <v>133.4</v>
          </cell>
          <cell r="F3760">
            <v>0</v>
          </cell>
          <cell r="G3760">
            <v>1600.8</v>
          </cell>
          <cell r="H3760">
            <v>0</v>
          </cell>
          <cell r="I3760">
            <v>0</v>
          </cell>
        </row>
        <row r="3761">
          <cell r="A3761">
            <v>1516.02</v>
          </cell>
          <cell r="B3761" t="str">
            <v>Tubo EMT de 1/2" x 10 Pies</v>
          </cell>
          <cell r="C3761">
            <v>1.5</v>
          </cell>
          <cell r="D3761" t="str">
            <v>UND</v>
          </cell>
          <cell r="E3761">
            <v>130.38</v>
          </cell>
          <cell r="F3761">
            <v>23.468399999999999</v>
          </cell>
          <cell r="G3761">
            <v>195.57</v>
          </cell>
          <cell r="H3761">
            <v>35.200000000000003</v>
          </cell>
          <cell r="I3761">
            <v>0</v>
          </cell>
        </row>
        <row r="3762">
          <cell r="A3762">
            <v>0</v>
          </cell>
          <cell r="B3762" t="str">
            <v>Curva EMT 1/2"</v>
          </cell>
          <cell r="C3762">
            <v>2</v>
          </cell>
          <cell r="D3762" t="str">
            <v>UND</v>
          </cell>
          <cell r="E3762">
            <v>40.68</v>
          </cell>
          <cell r="F3762">
            <v>7.3224</v>
          </cell>
          <cell r="G3762">
            <v>81.36</v>
          </cell>
          <cell r="H3762">
            <v>14.64</v>
          </cell>
          <cell r="I3762">
            <v>8944.6</v>
          </cell>
        </row>
        <row r="3763">
          <cell r="A3763">
            <v>0</v>
          </cell>
          <cell r="B3763" t="str">
            <v>Coupling EMT 1/2"</v>
          </cell>
          <cell r="C3763">
            <v>3</v>
          </cell>
          <cell r="D3763">
            <v>0</v>
          </cell>
          <cell r="E3763">
            <v>8.59</v>
          </cell>
          <cell r="F3763">
            <v>1.5462</v>
          </cell>
          <cell r="G3763">
            <v>17364.82</v>
          </cell>
          <cell r="H3763">
            <v>1853.3200000000002</v>
          </cell>
          <cell r="I3763">
            <v>19218.14</v>
          </cell>
        </row>
        <row r="3764">
          <cell r="A3764">
            <v>116.61000000000031</v>
          </cell>
          <cell r="B3764" t="str">
            <v>Conector Recto EMT 1/2"</v>
          </cell>
          <cell r="C3764">
            <v>2</v>
          </cell>
          <cell r="D3764">
            <v>0</v>
          </cell>
          <cell r="E3764">
            <v>12.7</v>
          </cell>
          <cell r="F3764">
            <v>2.2859999999999996</v>
          </cell>
          <cell r="G3764">
            <v>0</v>
          </cell>
          <cell r="H3764">
            <v>0</v>
          </cell>
          <cell r="I3764">
            <v>3675.7955000000002</v>
          </cell>
        </row>
        <row r="3765">
          <cell r="A3765">
            <v>117.2000000000001</v>
          </cell>
          <cell r="B3765" t="str">
            <v>Caja rectangular 1/2"</v>
          </cell>
          <cell r="C3765">
            <v>1</v>
          </cell>
          <cell r="D3765" t="str">
            <v>UND</v>
          </cell>
          <cell r="E3765">
            <v>38.46</v>
          </cell>
          <cell r="F3765">
            <v>6.9227999999999996</v>
          </cell>
          <cell r="G3765">
            <v>38.46</v>
          </cell>
          <cell r="H3765">
            <v>6.92</v>
          </cell>
          <cell r="I3765">
            <v>543706.66</v>
          </cell>
        </row>
        <row r="3766">
          <cell r="A3766" t="str">
            <v>ELECT010</v>
          </cell>
          <cell r="B3766" t="str">
            <v>Alambre #12 TW</v>
          </cell>
          <cell r="C3766">
            <v>45</v>
          </cell>
          <cell r="D3766" t="str">
            <v>PIE</v>
          </cell>
          <cell r="E3766">
            <v>8.56</v>
          </cell>
          <cell r="F3766">
            <v>1.5407999999999999</v>
          </cell>
          <cell r="G3766">
            <v>385.2</v>
          </cell>
          <cell r="H3766">
            <v>69.34</v>
          </cell>
          <cell r="I3766">
            <v>0</v>
          </cell>
        </row>
        <row r="3767">
          <cell r="A3767">
            <v>0</v>
          </cell>
          <cell r="B3767" t="str">
            <v>Accesorio Tapa interruptor sencillo</v>
          </cell>
          <cell r="C3767">
            <v>1</v>
          </cell>
          <cell r="D3767" t="str">
            <v>UND</v>
          </cell>
          <cell r="E3767">
            <v>143.22</v>
          </cell>
          <cell r="F3767">
            <v>25.779599999999999</v>
          </cell>
          <cell r="G3767">
            <v>143.22</v>
          </cell>
          <cell r="H3767">
            <v>25.78</v>
          </cell>
          <cell r="I3767">
            <v>0</v>
          </cell>
        </row>
        <row r="3768">
          <cell r="A3768">
            <v>0</v>
          </cell>
          <cell r="B3768" t="str">
            <v>Abrazadera 1/2"</v>
          </cell>
          <cell r="C3768">
            <v>4</v>
          </cell>
          <cell r="D3768">
            <v>0</v>
          </cell>
          <cell r="E3768">
            <v>2.73</v>
          </cell>
          <cell r="F3768">
            <v>0.4914</v>
          </cell>
          <cell r="G3768">
            <v>10.92</v>
          </cell>
          <cell r="H3768">
            <v>1.97</v>
          </cell>
          <cell r="I3768">
            <v>0</v>
          </cell>
        </row>
        <row r="3769">
          <cell r="A3769">
            <v>0</v>
          </cell>
          <cell r="B3769" t="str">
            <v>Tarugo Azul con tornillo</v>
          </cell>
          <cell r="C3769">
            <v>7</v>
          </cell>
          <cell r="D3769" t="str">
            <v>UND</v>
          </cell>
          <cell r="E3769">
            <v>2.38</v>
          </cell>
          <cell r="F3769">
            <v>0.42839999999999995</v>
          </cell>
          <cell r="G3769">
            <v>16.66</v>
          </cell>
          <cell r="H3769">
            <v>3</v>
          </cell>
          <cell r="I3769">
            <v>0</v>
          </cell>
        </row>
        <row r="3770">
          <cell r="A3770">
            <v>0</v>
          </cell>
          <cell r="B3770" t="str">
            <v>Mano de obra</v>
          </cell>
          <cell r="C3770">
            <v>1</v>
          </cell>
          <cell r="D3770" t="str">
            <v>UND</v>
          </cell>
          <cell r="E3770">
            <v>352326</v>
          </cell>
          <cell r="F3770">
            <v>63418.68</v>
          </cell>
          <cell r="G3770">
            <v>352326</v>
          </cell>
          <cell r="H3770">
            <v>63418.68</v>
          </cell>
          <cell r="I3770">
            <v>0</v>
          </cell>
        </row>
        <row r="3771">
          <cell r="A3771">
            <v>0</v>
          </cell>
          <cell r="B3771" t="str">
            <v>Mano de obra interruptor sencillo</v>
          </cell>
          <cell r="C3771">
            <v>1</v>
          </cell>
          <cell r="D3771" t="str">
            <v>UND</v>
          </cell>
          <cell r="E3771">
            <v>713.13</v>
          </cell>
          <cell r="F3771">
            <v>0</v>
          </cell>
          <cell r="G3771">
            <v>713.13</v>
          </cell>
          <cell r="H3771">
            <v>0</v>
          </cell>
          <cell r="I3771">
            <v>0</v>
          </cell>
        </row>
        <row r="3772">
          <cell r="A3772">
            <v>0</v>
          </cell>
          <cell r="B3772" t="str">
            <v>Gastos indirectos contratistas eléctricos</v>
          </cell>
          <cell r="C3772">
            <v>20</v>
          </cell>
          <cell r="D3772" t="str">
            <v>%</v>
          </cell>
          <cell r="E3772">
            <v>360.35</v>
          </cell>
          <cell r="F3772">
            <v>0</v>
          </cell>
          <cell r="G3772">
            <v>360.35</v>
          </cell>
          <cell r="H3772">
            <v>0</v>
          </cell>
        </row>
        <row r="3773">
          <cell r="A3773">
            <v>0</v>
          </cell>
          <cell r="B3773" t="str">
            <v>Total/UND</v>
          </cell>
          <cell r="C3773">
            <v>60</v>
          </cell>
          <cell r="D3773">
            <v>0</v>
          </cell>
          <cell r="E3773">
            <v>0</v>
          </cell>
          <cell r="F3773">
            <v>0</v>
          </cell>
          <cell r="G3773">
            <v>1996.04</v>
          </cell>
          <cell r="H3773">
            <v>166.06</v>
          </cell>
          <cell r="I3773">
            <v>2162.1</v>
          </cell>
        </row>
        <row r="3774">
          <cell r="A3774">
            <v>0</v>
          </cell>
          <cell r="B3774" t="str">
            <v>Mano de obra  instalación</v>
          </cell>
          <cell r="C3774">
            <v>1</v>
          </cell>
          <cell r="D3774" t="str">
            <v>UND</v>
          </cell>
          <cell r="E3774">
            <v>17616.3</v>
          </cell>
          <cell r="F3774">
            <v>0</v>
          </cell>
          <cell r="G3774">
            <v>17616.3</v>
          </cell>
          <cell r="H3774">
            <v>0</v>
          </cell>
          <cell r="I3774">
            <v>220547.73</v>
          </cell>
        </row>
        <row r="3775">
          <cell r="A3775">
            <v>117.23000000000012</v>
          </cell>
          <cell r="B3775" t="str">
            <v>Gastos indirectos contratistas eléctricos</v>
          </cell>
          <cell r="C3775">
            <v>20</v>
          </cell>
          <cell r="D3775" t="str">
            <v>%</v>
          </cell>
          <cell r="E3775">
            <v>90585.7</v>
          </cell>
          <cell r="F3775">
            <v>0</v>
          </cell>
          <cell r="G3775">
            <v>2268.71</v>
          </cell>
          <cell r="H3775">
            <v>205.77000000000004</v>
          </cell>
          <cell r="I3775">
            <v>2474.48</v>
          </cell>
        </row>
        <row r="3776">
          <cell r="A3776">
            <v>116.62000000000032</v>
          </cell>
          <cell r="B3776" t="str">
            <v>Interruptor Doble EMT</v>
          </cell>
          <cell r="C3776">
            <v>1</v>
          </cell>
          <cell r="D3776">
            <v>0</v>
          </cell>
          <cell r="E3776">
            <v>0</v>
          </cell>
          <cell r="F3776">
            <v>0</v>
          </cell>
          <cell r="G3776">
            <v>478575.78</v>
          </cell>
          <cell r="H3776">
            <v>65130.879999999997</v>
          </cell>
          <cell r="I3776">
            <v>543706.66</v>
          </cell>
        </row>
        <row r="3777">
          <cell r="A3777">
            <v>0</v>
          </cell>
          <cell r="B3777" t="str">
            <v>Volumen Análisis</v>
          </cell>
          <cell r="C3777">
            <v>1</v>
          </cell>
          <cell r="D3777" t="str">
            <v>UND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A3778">
            <v>117.21000000000011</v>
          </cell>
          <cell r="B3778" t="str">
            <v>Materiales y Equipos</v>
          </cell>
          <cell r="C3778">
            <v>1</v>
          </cell>
          <cell r="D3778" t="str">
            <v>UND</v>
          </cell>
          <cell r="E3778">
            <v>0</v>
          </cell>
          <cell r="F3778">
            <v>0</v>
          </cell>
          <cell r="G3778">
            <v>1883.56</v>
          </cell>
          <cell r="H3778">
            <v>149.68</v>
          </cell>
          <cell r="I3778">
            <v>2033.24</v>
          </cell>
        </row>
        <row r="3779">
          <cell r="A3779">
            <v>0</v>
          </cell>
          <cell r="B3779" t="str">
            <v>Tubo EMT de 1/2" x 10 Pies</v>
          </cell>
          <cell r="C3779">
            <v>1.5</v>
          </cell>
          <cell r="D3779" t="str">
            <v>UND</v>
          </cell>
          <cell r="E3779">
            <v>130.38</v>
          </cell>
          <cell r="F3779">
            <v>23.468399999999999</v>
          </cell>
          <cell r="G3779">
            <v>195.57</v>
          </cell>
          <cell r="H3779">
            <v>35.200000000000003</v>
          </cell>
          <cell r="I3779">
            <v>0</v>
          </cell>
        </row>
        <row r="3780">
          <cell r="A3780">
            <v>0</v>
          </cell>
          <cell r="B3780" t="str">
            <v>Curva EMT 1/2"</v>
          </cell>
          <cell r="C3780">
            <v>2</v>
          </cell>
          <cell r="D3780" t="str">
            <v>UND</v>
          </cell>
          <cell r="E3780">
            <v>40.68</v>
          </cell>
          <cell r="F3780">
            <v>7.3224</v>
          </cell>
          <cell r="G3780">
            <v>81.36</v>
          </cell>
          <cell r="H3780">
            <v>14.64</v>
          </cell>
          <cell r="I3780">
            <v>0</v>
          </cell>
        </row>
        <row r="3781">
          <cell r="A3781">
            <v>0</v>
          </cell>
          <cell r="B3781" t="str">
            <v>Coupling EMT 1/2"</v>
          </cell>
          <cell r="C3781">
            <v>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</row>
        <row r="3782">
          <cell r="A3782">
            <v>0</v>
          </cell>
          <cell r="B3782" t="str">
            <v>Conector Recto EMT 1/2"</v>
          </cell>
          <cell r="C3782">
            <v>2</v>
          </cell>
          <cell r="D3782" t="str">
            <v>UND</v>
          </cell>
          <cell r="E3782">
            <v>12.7</v>
          </cell>
          <cell r="F3782">
            <v>2.2859999999999996</v>
          </cell>
          <cell r="G3782">
            <v>25.4</v>
          </cell>
          <cell r="H3782">
            <v>4.57</v>
          </cell>
          <cell r="I3782">
            <v>0</v>
          </cell>
        </row>
        <row r="3783">
          <cell r="A3783">
            <v>0</v>
          </cell>
          <cell r="B3783" t="str">
            <v>Caja rectangular 1/2"</v>
          </cell>
          <cell r="C3783">
            <v>1</v>
          </cell>
          <cell r="D3783" t="str">
            <v>UND</v>
          </cell>
          <cell r="E3783">
            <v>38.46</v>
          </cell>
          <cell r="F3783">
            <v>6.9227999999999996</v>
          </cell>
          <cell r="G3783">
            <v>38.46</v>
          </cell>
          <cell r="H3783">
            <v>6.92</v>
          </cell>
        </row>
        <row r="3784">
          <cell r="A3784" t="str">
            <v>ELECT010</v>
          </cell>
          <cell r="B3784" t="str">
            <v>Coupling EMT 1/2"</v>
          </cell>
          <cell r="C3784">
            <v>3</v>
          </cell>
          <cell r="D3784" t="str">
            <v>UND</v>
          </cell>
          <cell r="E3784">
            <v>8.59</v>
          </cell>
          <cell r="F3784">
            <v>1.5462</v>
          </cell>
          <cell r="G3784">
            <v>25.77</v>
          </cell>
          <cell r="H3784">
            <v>4.6399999999999997</v>
          </cell>
          <cell r="I3784">
            <v>0</v>
          </cell>
        </row>
        <row r="3785">
          <cell r="A3785">
            <v>0</v>
          </cell>
          <cell r="B3785" t="str">
            <v>Accesorio Tapa interruptor doble</v>
          </cell>
          <cell r="C3785">
            <v>1</v>
          </cell>
          <cell r="D3785" t="str">
            <v>UND</v>
          </cell>
          <cell r="E3785">
            <v>216.1</v>
          </cell>
          <cell r="F3785">
            <v>38.897999999999996</v>
          </cell>
          <cell r="G3785">
            <v>216.1</v>
          </cell>
          <cell r="H3785">
            <v>38.9</v>
          </cell>
          <cell r="I3785">
            <v>36880.509999999995</v>
          </cell>
        </row>
        <row r="3786">
          <cell r="A3786" t="str">
            <v>ELECT067</v>
          </cell>
          <cell r="B3786" t="str">
            <v>Caja octagonal 1/2"</v>
          </cell>
          <cell r="C3786">
            <v>1</v>
          </cell>
          <cell r="D3786" t="str">
            <v>UND</v>
          </cell>
          <cell r="E3786">
            <v>46.61</v>
          </cell>
          <cell r="F3786">
            <v>8.3897999999999993</v>
          </cell>
          <cell r="G3786">
            <v>46.61</v>
          </cell>
          <cell r="H3786">
            <v>8.39</v>
          </cell>
          <cell r="I3786">
            <v>0</v>
          </cell>
        </row>
        <row r="3787">
          <cell r="A3787" t="str">
            <v>ELECT010</v>
          </cell>
          <cell r="B3787" t="str">
            <v>Abrazadera 1/2"</v>
          </cell>
          <cell r="C3787">
            <v>4</v>
          </cell>
          <cell r="D3787" t="str">
            <v>UND</v>
          </cell>
          <cell r="E3787">
            <v>2.73</v>
          </cell>
          <cell r="F3787">
            <v>0.4914</v>
          </cell>
          <cell r="G3787">
            <v>10.92</v>
          </cell>
          <cell r="H3787">
            <v>1.97</v>
          </cell>
          <cell r="I3787">
            <v>1391.0122857142856</v>
          </cell>
        </row>
        <row r="3788">
          <cell r="A3788">
            <v>0</v>
          </cell>
          <cell r="B3788" t="str">
            <v>Tarugo Azul con tornillo</v>
          </cell>
          <cell r="C3788">
            <v>8</v>
          </cell>
          <cell r="D3788" t="str">
            <v>UND</v>
          </cell>
          <cell r="E3788">
            <v>2.38</v>
          </cell>
          <cell r="F3788">
            <v>0.42839999999999995</v>
          </cell>
          <cell r="G3788">
            <v>19.04</v>
          </cell>
          <cell r="H3788">
            <v>3.43</v>
          </cell>
          <cell r="I3788">
            <v>0</v>
          </cell>
        </row>
        <row r="3789">
          <cell r="A3789" t="str">
            <v>ELECT067</v>
          </cell>
          <cell r="B3789" t="str">
            <v>Mano de obra</v>
          </cell>
          <cell r="C3789">
            <v>0.05</v>
          </cell>
          <cell r="D3789" t="str">
            <v>UND</v>
          </cell>
          <cell r="E3789">
            <v>338.98</v>
          </cell>
          <cell r="F3789">
            <v>61.016400000000004</v>
          </cell>
          <cell r="G3789">
            <v>16.95</v>
          </cell>
          <cell r="H3789">
            <v>3.05</v>
          </cell>
          <cell r="I3789">
            <v>0</v>
          </cell>
        </row>
        <row r="3790">
          <cell r="A3790">
            <v>0</v>
          </cell>
          <cell r="B3790" t="str">
            <v>Mano de obra Interruptor Doble</v>
          </cell>
          <cell r="C3790">
            <v>1</v>
          </cell>
          <cell r="D3790" t="str">
            <v>UND</v>
          </cell>
          <cell r="E3790">
            <v>713.13</v>
          </cell>
          <cell r="F3790">
            <v>0</v>
          </cell>
          <cell r="G3790">
            <v>713.13</v>
          </cell>
          <cell r="H3790">
            <v>0</v>
          </cell>
          <cell r="I3790">
            <v>0</v>
          </cell>
        </row>
        <row r="3791">
          <cell r="A3791" t="str">
            <v>CE-PVC-01</v>
          </cell>
          <cell r="B3791" t="str">
            <v>Gastos indirectos contratistas eléctricos</v>
          </cell>
          <cell r="C3791">
            <v>20</v>
          </cell>
          <cell r="D3791" t="str">
            <v>%</v>
          </cell>
          <cell r="E3791">
            <v>412.41</v>
          </cell>
          <cell r="F3791">
            <v>0</v>
          </cell>
          <cell r="G3791">
            <v>412.41</v>
          </cell>
          <cell r="H3791">
            <v>0</v>
          </cell>
        </row>
        <row r="3792">
          <cell r="A3792">
            <v>0</v>
          </cell>
          <cell r="B3792" t="str">
            <v>Total/UND</v>
          </cell>
          <cell r="C3792">
            <v>0.03</v>
          </cell>
          <cell r="D3792">
            <v>0</v>
          </cell>
          <cell r="E3792">
            <v>0</v>
          </cell>
          <cell r="F3792">
            <v>0</v>
          </cell>
          <cell r="G3792">
            <v>2268.71</v>
          </cell>
          <cell r="H3792">
            <v>205.77000000000004</v>
          </cell>
          <cell r="I3792">
            <v>2474.48</v>
          </cell>
        </row>
        <row r="3793">
          <cell r="A3793">
            <v>0</v>
          </cell>
          <cell r="B3793" t="str">
            <v>Mano de obra</v>
          </cell>
          <cell r="C3793">
            <v>1</v>
          </cell>
          <cell r="D3793" t="str">
            <v>UND</v>
          </cell>
          <cell r="E3793">
            <v>713.13</v>
          </cell>
          <cell r="F3793">
            <v>0</v>
          </cell>
          <cell r="G3793">
            <v>713.13</v>
          </cell>
          <cell r="H3793">
            <v>0</v>
          </cell>
        </row>
        <row r="3794">
          <cell r="A3794">
            <v>117.24000000000012</v>
          </cell>
          <cell r="B3794" t="str">
            <v>Gastos indirectos contratistas eléctricos</v>
          </cell>
          <cell r="C3794">
            <v>20</v>
          </cell>
          <cell r="D3794" t="str">
            <v>%</v>
          </cell>
          <cell r="E3794">
            <v>338.87</v>
          </cell>
          <cell r="F3794">
            <v>0</v>
          </cell>
          <cell r="G3794">
            <v>2506.5</v>
          </cell>
          <cell r="H3794">
            <v>240.39000000000004</v>
          </cell>
          <cell r="I3794">
            <v>2746.89</v>
          </cell>
        </row>
        <row r="3795">
          <cell r="A3795">
            <v>0</v>
          </cell>
          <cell r="B3795" t="str">
            <v>Interruptor Triple en EMT</v>
          </cell>
          <cell r="D3795">
            <v>0</v>
          </cell>
          <cell r="G3795">
            <v>1883.56</v>
          </cell>
          <cell r="H3795">
            <v>149.68</v>
          </cell>
          <cell r="I3795">
            <v>2033.24</v>
          </cell>
        </row>
        <row r="3796">
          <cell r="A3796">
            <v>0</v>
          </cell>
          <cell r="B3796" t="str">
            <v>Volumen Análisis</v>
          </cell>
          <cell r="C3796">
            <v>1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</row>
        <row r="3797">
          <cell r="A3797">
            <v>117.22000000000011</v>
          </cell>
          <cell r="B3797" t="str">
            <v>Materiales y Equipos</v>
          </cell>
          <cell r="C3797">
            <v>1</v>
          </cell>
          <cell r="D3797" t="str">
            <v>UND</v>
          </cell>
          <cell r="E3797">
            <v>0</v>
          </cell>
          <cell r="F3797">
            <v>0</v>
          </cell>
          <cell r="G3797">
            <v>1996.04</v>
          </cell>
          <cell r="H3797">
            <v>166.06</v>
          </cell>
          <cell r="I3797">
            <v>2162.1</v>
          </cell>
        </row>
        <row r="3798">
          <cell r="A3798">
            <v>0</v>
          </cell>
          <cell r="B3798" t="str">
            <v>Tubo EMT de 1/2" x 10 Pies</v>
          </cell>
          <cell r="C3798">
            <v>1.5</v>
          </cell>
          <cell r="D3798" t="str">
            <v>UND</v>
          </cell>
          <cell r="E3798">
            <v>130.38</v>
          </cell>
          <cell r="F3798">
            <v>23.468399999999999</v>
          </cell>
          <cell r="G3798">
            <v>195.57</v>
          </cell>
          <cell r="H3798">
            <v>35.200000000000003</v>
          </cell>
          <cell r="I3798">
            <v>0</v>
          </cell>
        </row>
        <row r="3799">
          <cell r="A3799">
            <v>0</v>
          </cell>
          <cell r="B3799" t="str">
            <v>Curva EMT 1/2"</v>
          </cell>
          <cell r="C3799">
            <v>2</v>
          </cell>
          <cell r="D3799" t="str">
            <v>UND</v>
          </cell>
          <cell r="E3799">
            <v>40.68</v>
          </cell>
          <cell r="F3799">
            <v>7.3224</v>
          </cell>
          <cell r="G3799">
            <v>81.36</v>
          </cell>
          <cell r="H3799">
            <v>14.64</v>
          </cell>
          <cell r="I3799">
            <v>0</v>
          </cell>
        </row>
        <row r="3800">
          <cell r="A3800">
            <v>0</v>
          </cell>
          <cell r="B3800" t="str">
            <v>Coupling EMT 1/2"</v>
          </cell>
          <cell r="C3800">
            <v>3</v>
          </cell>
          <cell r="D3800">
            <v>0</v>
          </cell>
          <cell r="E3800">
            <v>8.59</v>
          </cell>
          <cell r="F3800">
            <v>1.5462</v>
          </cell>
          <cell r="G3800">
            <v>25.77</v>
          </cell>
          <cell r="H3800">
            <v>4.6399999999999997</v>
          </cell>
          <cell r="I3800">
            <v>0</v>
          </cell>
        </row>
        <row r="3801">
          <cell r="A3801">
            <v>0</v>
          </cell>
          <cell r="B3801" t="str">
            <v>Conector Recto EMT 1/2"</v>
          </cell>
          <cell r="C3801">
            <v>2</v>
          </cell>
          <cell r="D3801" t="str">
            <v>UND</v>
          </cell>
          <cell r="E3801">
            <v>12.7</v>
          </cell>
          <cell r="F3801">
            <v>2.2859999999999996</v>
          </cell>
          <cell r="G3801">
            <v>25.4</v>
          </cell>
          <cell r="H3801">
            <v>4.57</v>
          </cell>
          <cell r="I3801">
            <v>0</v>
          </cell>
        </row>
        <row r="3802">
          <cell r="A3802">
            <v>0</v>
          </cell>
          <cell r="B3802" t="str">
            <v>Caja rectangular 1/2"</v>
          </cell>
          <cell r="C3802">
            <v>1</v>
          </cell>
          <cell r="D3802" t="str">
            <v>UND</v>
          </cell>
          <cell r="E3802">
            <v>38.46</v>
          </cell>
          <cell r="F3802">
            <v>6.9227999999999996</v>
          </cell>
          <cell r="G3802">
            <v>38.46</v>
          </cell>
          <cell r="H3802">
            <v>6.92</v>
          </cell>
          <cell r="I3802">
            <v>0</v>
          </cell>
        </row>
        <row r="3803">
          <cell r="A3803" t="str">
            <v>ELECT010</v>
          </cell>
          <cell r="B3803" t="str">
            <v>Coupling EMT 1/2"</v>
          </cell>
          <cell r="C3803">
            <v>3</v>
          </cell>
          <cell r="D3803" t="str">
            <v>UND</v>
          </cell>
          <cell r="E3803">
            <v>8.59</v>
          </cell>
          <cell r="F3803">
            <v>1.5462</v>
          </cell>
          <cell r="G3803">
            <v>25.77</v>
          </cell>
          <cell r="H3803">
            <v>4.6399999999999997</v>
          </cell>
        </row>
        <row r="3804">
          <cell r="A3804">
            <v>1522.03</v>
          </cell>
          <cell r="B3804" t="str">
            <v>Accesorio Tapa interruptor triple</v>
          </cell>
          <cell r="C3804">
            <v>1</v>
          </cell>
          <cell r="D3804" t="str">
            <v>UND</v>
          </cell>
          <cell r="E3804">
            <v>237.29</v>
          </cell>
          <cell r="F3804">
            <v>42.712199999999996</v>
          </cell>
          <cell r="G3804">
            <v>237.29</v>
          </cell>
          <cell r="H3804">
            <v>42.71</v>
          </cell>
          <cell r="I3804">
            <v>0</v>
          </cell>
        </row>
        <row r="3805">
          <cell r="A3805" t="str">
            <v>ELECT067</v>
          </cell>
          <cell r="B3805" t="str">
            <v>Cinta adhesiva eléctrica 3M (rollo)</v>
          </cell>
          <cell r="C3805">
            <v>0.05</v>
          </cell>
          <cell r="D3805" t="str">
            <v>UND</v>
          </cell>
          <cell r="E3805">
            <v>338.98</v>
          </cell>
          <cell r="F3805">
            <v>61.016400000000004</v>
          </cell>
          <cell r="G3805">
            <v>16.95</v>
          </cell>
          <cell r="H3805">
            <v>3.05</v>
          </cell>
          <cell r="I3805">
            <v>0</v>
          </cell>
        </row>
        <row r="3806">
          <cell r="A3806" t="str">
            <v>ELECT010</v>
          </cell>
          <cell r="B3806" t="str">
            <v>Abrazadera 1/2"</v>
          </cell>
          <cell r="C3806">
            <v>4</v>
          </cell>
          <cell r="D3806" t="str">
            <v>UND</v>
          </cell>
          <cell r="E3806">
            <v>2.73</v>
          </cell>
          <cell r="F3806">
            <v>0.4914</v>
          </cell>
          <cell r="G3806">
            <v>10.92</v>
          </cell>
          <cell r="H3806">
            <v>1.97</v>
          </cell>
          <cell r="I3806">
            <v>0</v>
          </cell>
        </row>
        <row r="3807">
          <cell r="A3807">
            <v>116.65000000000033</v>
          </cell>
          <cell r="B3807" t="str">
            <v>Tarugo Azul con tornillo</v>
          </cell>
          <cell r="C3807">
            <v>8</v>
          </cell>
          <cell r="D3807" t="str">
            <v>UND</v>
          </cell>
          <cell r="E3807">
            <v>2.38</v>
          </cell>
          <cell r="F3807">
            <v>0.42839999999999995</v>
          </cell>
          <cell r="G3807">
            <v>19.04</v>
          </cell>
          <cell r="H3807">
            <v>3.43</v>
          </cell>
          <cell r="I3807">
            <v>5669.5214999999998</v>
          </cell>
        </row>
        <row r="3808">
          <cell r="A3808">
            <v>0</v>
          </cell>
          <cell r="B3808" t="str">
            <v>Mano de obra</v>
          </cell>
          <cell r="C3808">
            <v>4</v>
          </cell>
          <cell r="D3808" t="str">
            <v>UND</v>
          </cell>
          <cell r="E3808">
            <v>2.73</v>
          </cell>
          <cell r="F3808">
            <v>0.4914</v>
          </cell>
          <cell r="G3808">
            <v>10.92</v>
          </cell>
          <cell r="H3808">
            <v>1.97</v>
          </cell>
          <cell r="I3808">
            <v>0</v>
          </cell>
        </row>
        <row r="3809">
          <cell r="A3809">
            <v>0</v>
          </cell>
          <cell r="B3809" t="str">
            <v>Mano de obra Interruptor Triple</v>
          </cell>
          <cell r="C3809">
            <v>1</v>
          </cell>
          <cell r="D3809" t="str">
            <v>UND</v>
          </cell>
          <cell r="E3809">
            <v>713.13</v>
          </cell>
          <cell r="F3809">
            <v>0</v>
          </cell>
          <cell r="G3809">
            <v>713.13</v>
          </cell>
          <cell r="H3809">
            <v>0</v>
          </cell>
          <cell r="I3809">
            <v>0</v>
          </cell>
        </row>
        <row r="3810">
          <cell r="A3810">
            <v>0</v>
          </cell>
          <cell r="B3810" t="str">
            <v>Gastos indirectos contratistas eléctricos</v>
          </cell>
          <cell r="C3810">
            <v>20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</row>
        <row r="3811">
          <cell r="A3811" t="str">
            <v>CE-PVC-01</v>
          </cell>
          <cell r="B3811" t="str">
            <v>Total/UND</v>
          </cell>
          <cell r="C3811">
            <v>1</v>
          </cell>
          <cell r="D3811" t="str">
            <v>UND</v>
          </cell>
          <cell r="E3811">
            <v>713.13</v>
          </cell>
          <cell r="F3811">
            <v>0</v>
          </cell>
          <cell r="G3811">
            <v>2506.5</v>
          </cell>
          <cell r="H3811">
            <v>240.39000000000004</v>
          </cell>
          <cell r="I3811">
            <v>2746.89</v>
          </cell>
        </row>
        <row r="3812">
          <cell r="A3812">
            <v>0</v>
          </cell>
          <cell r="B3812" t="str">
            <v>Gastos indirectos contratistas eléctricos</v>
          </cell>
          <cell r="C3812">
            <v>20</v>
          </cell>
          <cell r="D3812" t="str">
            <v>%</v>
          </cell>
          <cell r="E3812">
            <v>360.35</v>
          </cell>
          <cell r="F3812">
            <v>0</v>
          </cell>
          <cell r="G3812">
            <v>360.35</v>
          </cell>
          <cell r="H3812">
            <v>0</v>
          </cell>
          <cell r="I3812">
            <v>0</v>
          </cell>
        </row>
        <row r="3813">
          <cell r="A3813">
            <v>117.25000000000013</v>
          </cell>
          <cell r="B3813" t="str">
            <v>Total/UND</v>
          </cell>
          <cell r="C3813">
            <v>1</v>
          </cell>
          <cell r="D3813">
            <v>0</v>
          </cell>
          <cell r="E3813">
            <v>0</v>
          </cell>
          <cell r="G3813">
            <v>2148.25</v>
          </cell>
          <cell r="H3813">
            <v>188.23000000000005</v>
          </cell>
          <cell r="I3813">
            <v>2336.48</v>
          </cell>
        </row>
        <row r="3814">
          <cell r="A3814">
            <v>1522.03</v>
          </cell>
          <cell r="B3814" t="str">
            <v>Interruptor Tres Vías EMT</v>
          </cell>
          <cell r="C3814">
            <v>20</v>
          </cell>
          <cell r="D3814">
            <v>0</v>
          </cell>
          <cell r="E3814">
            <v>101.14</v>
          </cell>
          <cell r="G3814">
            <v>0</v>
          </cell>
          <cell r="H3814">
            <v>0</v>
          </cell>
          <cell r="I3814">
            <v>0</v>
          </cell>
        </row>
        <row r="3815">
          <cell r="A3815">
            <v>117.23000000000012</v>
          </cell>
          <cell r="B3815" t="str">
            <v>Volumen Análisis</v>
          </cell>
          <cell r="C3815">
            <v>1</v>
          </cell>
          <cell r="D3815" t="str">
            <v>UND</v>
          </cell>
          <cell r="E3815">
            <v>0</v>
          </cell>
          <cell r="F3815">
            <v>0</v>
          </cell>
          <cell r="G3815">
            <v>2268.71</v>
          </cell>
          <cell r="H3815">
            <v>205.77000000000004</v>
          </cell>
          <cell r="I3815">
            <v>2474.48</v>
          </cell>
        </row>
        <row r="3816">
          <cell r="A3816">
            <v>0</v>
          </cell>
          <cell r="B3816" t="str">
            <v>Materiales y Equipos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</row>
        <row r="3817">
          <cell r="A3817">
            <v>0</v>
          </cell>
          <cell r="B3817" t="str">
            <v>Tubo EMT de 1/2" x 10 Pies</v>
          </cell>
          <cell r="C3817">
            <v>1.5</v>
          </cell>
          <cell r="D3817" t="str">
            <v>UND</v>
          </cell>
          <cell r="E3817">
            <v>130.38</v>
          </cell>
          <cell r="F3817">
            <v>23.468399999999999</v>
          </cell>
          <cell r="G3817">
            <v>195.57</v>
          </cell>
          <cell r="H3817">
            <v>35.200000000000003</v>
          </cell>
          <cell r="I3817">
            <v>0</v>
          </cell>
        </row>
        <row r="3818">
          <cell r="A3818">
            <v>0</v>
          </cell>
          <cell r="B3818" t="str">
            <v>Curva EMT 1/2"</v>
          </cell>
          <cell r="C3818">
            <v>2</v>
          </cell>
          <cell r="D3818">
            <v>0</v>
          </cell>
          <cell r="E3818">
            <v>40.68</v>
          </cell>
          <cell r="F3818">
            <v>7.3224</v>
          </cell>
          <cell r="G3818">
            <v>81.36</v>
          </cell>
          <cell r="H3818">
            <v>14.64</v>
          </cell>
          <cell r="I3818">
            <v>0</v>
          </cell>
        </row>
        <row r="3819">
          <cell r="A3819">
            <v>0</v>
          </cell>
          <cell r="B3819" t="str">
            <v>Coupling EMT 1/2"</v>
          </cell>
          <cell r="C3819">
            <v>3</v>
          </cell>
          <cell r="D3819" t="str">
            <v>UND</v>
          </cell>
          <cell r="E3819">
            <v>8.59</v>
          </cell>
          <cell r="F3819">
            <v>1.5462</v>
          </cell>
          <cell r="G3819">
            <v>25.77</v>
          </cell>
          <cell r="H3819">
            <v>4.6399999999999997</v>
          </cell>
          <cell r="I3819">
            <v>0</v>
          </cell>
        </row>
        <row r="3820">
          <cell r="A3820">
            <v>0</v>
          </cell>
          <cell r="B3820" t="str">
            <v>Conector Recto EMT 1/2"</v>
          </cell>
          <cell r="C3820">
            <v>2</v>
          </cell>
          <cell r="D3820" t="str">
            <v>UND</v>
          </cell>
          <cell r="E3820">
            <v>12.7</v>
          </cell>
          <cell r="F3820">
            <v>2.2859999999999996</v>
          </cell>
          <cell r="G3820">
            <v>25.4</v>
          </cell>
          <cell r="H3820">
            <v>4.57</v>
          </cell>
          <cell r="I3820">
            <v>0</v>
          </cell>
        </row>
        <row r="3821">
          <cell r="A3821">
            <v>0</v>
          </cell>
          <cell r="B3821" t="str">
            <v>Caja rectangular 1/2"</v>
          </cell>
          <cell r="C3821">
            <v>1</v>
          </cell>
          <cell r="D3821" t="str">
            <v>UND</v>
          </cell>
          <cell r="E3821">
            <v>38.46</v>
          </cell>
          <cell r="F3821">
            <v>6.9227999999999996</v>
          </cell>
          <cell r="G3821">
            <v>38.46</v>
          </cell>
          <cell r="H3821">
            <v>6.92</v>
          </cell>
          <cell r="I3821">
            <v>0</v>
          </cell>
        </row>
        <row r="3822">
          <cell r="A3822" t="str">
            <v>ELECT010</v>
          </cell>
          <cell r="B3822" t="str">
            <v>Conector Recto EMT 1/2"</v>
          </cell>
          <cell r="C3822">
            <v>2</v>
          </cell>
          <cell r="D3822" t="str">
            <v>UND</v>
          </cell>
          <cell r="E3822">
            <v>12.7</v>
          </cell>
          <cell r="F3822">
            <v>2.2859999999999996</v>
          </cell>
          <cell r="G3822">
            <v>25.4</v>
          </cell>
          <cell r="H3822">
            <v>4.57</v>
          </cell>
          <cell r="I3822">
            <v>0</v>
          </cell>
        </row>
        <row r="3823">
          <cell r="A3823">
            <v>0</v>
          </cell>
          <cell r="B3823" t="str">
            <v>Accesorio Tapa interruptor tres vías</v>
          </cell>
          <cell r="C3823">
            <v>1</v>
          </cell>
          <cell r="D3823" t="str">
            <v>UND</v>
          </cell>
          <cell r="E3823">
            <v>118.64</v>
          </cell>
          <cell r="F3823">
            <v>21.3552</v>
          </cell>
          <cell r="G3823">
            <v>118.64</v>
          </cell>
          <cell r="H3823">
            <v>21.36</v>
          </cell>
          <cell r="I3823">
            <v>0</v>
          </cell>
        </row>
        <row r="3824">
          <cell r="A3824" t="str">
            <v>ELECT067</v>
          </cell>
          <cell r="B3824" t="str">
            <v>Cinta adhesiva eléctrica 3M (rollo)</v>
          </cell>
          <cell r="C3824">
            <v>0.05</v>
          </cell>
          <cell r="D3824" t="str">
            <v>UND</v>
          </cell>
          <cell r="E3824">
            <v>338.98</v>
          </cell>
          <cell r="F3824">
            <v>61.016400000000004</v>
          </cell>
          <cell r="G3824">
            <v>16.95</v>
          </cell>
          <cell r="H3824">
            <v>3.05</v>
          </cell>
          <cell r="I3824">
            <v>0</v>
          </cell>
        </row>
        <row r="3825">
          <cell r="A3825">
            <v>0</v>
          </cell>
          <cell r="B3825" t="str">
            <v>Abrazadera 1/2"</v>
          </cell>
          <cell r="C3825">
            <v>4</v>
          </cell>
          <cell r="D3825" t="str">
            <v>UND</v>
          </cell>
          <cell r="E3825">
            <v>2.73</v>
          </cell>
          <cell r="F3825">
            <v>0.4914</v>
          </cell>
          <cell r="G3825">
            <v>10.92</v>
          </cell>
          <cell r="H3825">
            <v>1.97</v>
          </cell>
          <cell r="I3825">
            <v>0</v>
          </cell>
        </row>
        <row r="3826">
          <cell r="A3826" t="str">
            <v>ELECT067</v>
          </cell>
          <cell r="B3826" t="str">
            <v>Tarugo Azul con tornillo</v>
          </cell>
          <cell r="C3826">
            <v>8</v>
          </cell>
          <cell r="D3826" t="str">
            <v>UND</v>
          </cell>
          <cell r="E3826">
            <v>2.38</v>
          </cell>
          <cell r="F3826">
            <v>0.42839999999999995</v>
          </cell>
          <cell r="G3826">
            <v>19.04</v>
          </cell>
          <cell r="H3826">
            <v>3.43</v>
          </cell>
          <cell r="I3826">
            <v>0</v>
          </cell>
        </row>
        <row r="3827">
          <cell r="A3827">
            <v>0</v>
          </cell>
          <cell r="B3827" t="str">
            <v>Mano de obra</v>
          </cell>
          <cell r="C3827">
            <v>4</v>
          </cell>
          <cell r="D3827" t="str">
            <v>UND</v>
          </cell>
          <cell r="E3827">
            <v>2.73</v>
          </cell>
          <cell r="F3827">
            <v>0.4914</v>
          </cell>
          <cell r="G3827">
            <v>10.92</v>
          </cell>
          <cell r="H3827">
            <v>1.97</v>
          </cell>
          <cell r="I3827">
            <v>0</v>
          </cell>
        </row>
        <row r="3828">
          <cell r="A3828">
            <v>0</v>
          </cell>
          <cell r="B3828" t="str">
            <v>Mano de obra Interruptor Tres Vías</v>
          </cell>
          <cell r="C3828">
            <v>1</v>
          </cell>
          <cell r="D3828" t="str">
            <v>UND</v>
          </cell>
          <cell r="E3828">
            <v>713.13</v>
          </cell>
          <cell r="F3828">
            <v>0</v>
          </cell>
          <cell r="G3828">
            <v>713.13</v>
          </cell>
          <cell r="H3828">
            <v>0</v>
          </cell>
          <cell r="I3828">
            <v>0</v>
          </cell>
        </row>
        <row r="3829">
          <cell r="A3829">
            <v>0</v>
          </cell>
          <cell r="B3829" t="str">
            <v>Gastos indirectos contratistas eléctricos</v>
          </cell>
          <cell r="C3829">
            <v>20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</row>
        <row r="3830">
          <cell r="A3830">
            <v>117.01</v>
          </cell>
          <cell r="B3830" t="str">
            <v>Total/UND</v>
          </cell>
          <cell r="C3830">
            <v>1</v>
          </cell>
          <cell r="D3830" t="str">
            <v>UND</v>
          </cell>
          <cell r="E3830">
            <v>713.13</v>
          </cell>
          <cell r="F3830">
            <v>0</v>
          </cell>
          <cell r="G3830">
            <v>2148.25</v>
          </cell>
          <cell r="H3830">
            <v>188.23000000000005</v>
          </cell>
          <cell r="I3830">
            <v>2336.48</v>
          </cell>
        </row>
        <row r="3831">
          <cell r="A3831">
            <v>0</v>
          </cell>
          <cell r="B3831" t="str">
            <v>Gastos indirectos contratistas eléctricos</v>
          </cell>
          <cell r="C3831">
            <v>20</v>
          </cell>
          <cell r="D3831" t="str">
            <v>%</v>
          </cell>
          <cell r="E3831">
            <v>412.41</v>
          </cell>
          <cell r="F3831">
            <v>0</v>
          </cell>
          <cell r="G3831">
            <v>412.41</v>
          </cell>
          <cell r="H3831">
            <v>0</v>
          </cell>
          <cell r="I3831">
            <v>0</v>
          </cell>
        </row>
        <row r="3832">
          <cell r="A3832">
            <v>117.26000000000013</v>
          </cell>
          <cell r="B3832" t="str">
            <v>Total/UND</v>
          </cell>
          <cell r="C3832">
            <v>1</v>
          </cell>
          <cell r="D3832">
            <v>0</v>
          </cell>
          <cell r="E3832">
            <v>0</v>
          </cell>
          <cell r="F3832">
            <v>0</v>
          </cell>
          <cell r="G3832">
            <v>2198.8500000000004</v>
          </cell>
          <cell r="H3832">
            <v>195.59</v>
          </cell>
          <cell r="I3832">
            <v>2394.4400000000005</v>
          </cell>
        </row>
        <row r="3833">
          <cell r="A3833">
            <v>0</v>
          </cell>
          <cell r="B3833" t="str">
            <v>Tomacorriente Doble 110V EMT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A3834">
            <v>117.24000000000012</v>
          </cell>
          <cell r="B3834" t="str">
            <v>Volumen Análisis</v>
          </cell>
          <cell r="C3834">
            <v>1</v>
          </cell>
          <cell r="D3834" t="str">
            <v>UND</v>
          </cell>
          <cell r="E3834">
            <v>0</v>
          </cell>
          <cell r="F3834">
            <v>0</v>
          </cell>
          <cell r="G3834">
            <v>2506.5</v>
          </cell>
          <cell r="H3834">
            <v>240.39000000000004</v>
          </cell>
          <cell r="I3834">
            <v>2746.89</v>
          </cell>
        </row>
        <row r="3835">
          <cell r="A3835">
            <v>0</v>
          </cell>
          <cell r="B3835" t="str">
            <v>Materiales y Equipos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</row>
        <row r="3836">
          <cell r="A3836">
            <v>0</v>
          </cell>
          <cell r="B3836" t="str">
            <v>Tubo EMT de 1/2" x 10 Pies</v>
          </cell>
          <cell r="C3836">
            <v>1.5</v>
          </cell>
          <cell r="D3836" t="str">
            <v>UND</v>
          </cell>
          <cell r="E3836">
            <v>130.38</v>
          </cell>
          <cell r="F3836">
            <v>23.468399999999999</v>
          </cell>
          <cell r="G3836">
            <v>195.57</v>
          </cell>
          <cell r="H3836">
            <v>35.200000000000003</v>
          </cell>
          <cell r="I3836">
            <v>0</v>
          </cell>
        </row>
        <row r="3837">
          <cell r="A3837">
            <v>0</v>
          </cell>
          <cell r="B3837" t="str">
            <v>Curva EMT 1/2"</v>
          </cell>
          <cell r="C3837">
            <v>2</v>
          </cell>
          <cell r="D3837">
            <v>0</v>
          </cell>
          <cell r="E3837">
            <v>40.68</v>
          </cell>
          <cell r="F3837">
            <v>7.3224</v>
          </cell>
          <cell r="G3837">
            <v>81.36</v>
          </cell>
          <cell r="H3837">
            <v>14.64</v>
          </cell>
          <cell r="I3837">
            <v>0</v>
          </cell>
        </row>
        <row r="3838">
          <cell r="A3838">
            <v>0</v>
          </cell>
          <cell r="B3838" t="str">
            <v>Coupling EMT 1/2"</v>
          </cell>
          <cell r="C3838">
            <v>3</v>
          </cell>
          <cell r="D3838" t="str">
            <v>UND</v>
          </cell>
          <cell r="E3838">
            <v>8.59</v>
          </cell>
          <cell r="F3838">
            <v>1.5462</v>
          </cell>
          <cell r="G3838">
            <v>25.77</v>
          </cell>
          <cell r="H3838">
            <v>4.6399999999999997</v>
          </cell>
          <cell r="I3838">
            <v>0</v>
          </cell>
        </row>
        <row r="3839">
          <cell r="A3839" t="str">
            <v>CE-PVC-01</v>
          </cell>
          <cell r="B3839" t="str">
            <v>Conector Recto EMT 1/2"</v>
          </cell>
          <cell r="C3839">
            <v>2</v>
          </cell>
          <cell r="D3839" t="str">
            <v>UND</v>
          </cell>
          <cell r="E3839">
            <v>12.7</v>
          </cell>
          <cell r="F3839">
            <v>2.2859999999999996</v>
          </cell>
          <cell r="G3839">
            <v>25.4</v>
          </cell>
          <cell r="H3839">
            <v>4.57</v>
          </cell>
        </row>
        <row r="3840">
          <cell r="A3840">
            <v>0</v>
          </cell>
          <cell r="B3840" t="str">
            <v>Caja rectangular 1/2"</v>
          </cell>
          <cell r="C3840">
            <v>1</v>
          </cell>
          <cell r="D3840" t="str">
            <v>UND</v>
          </cell>
          <cell r="E3840">
            <v>38.46</v>
          </cell>
          <cell r="F3840">
            <v>6.9227999999999996</v>
          </cell>
          <cell r="G3840">
            <v>38.46</v>
          </cell>
          <cell r="H3840">
            <v>6.92</v>
          </cell>
          <cell r="I3840">
            <v>0</v>
          </cell>
        </row>
        <row r="3841">
          <cell r="A3841" t="str">
            <v>ELECT010</v>
          </cell>
          <cell r="B3841" t="str">
            <v>Alambre #12 TW + 5% desp.</v>
          </cell>
          <cell r="C3841">
            <v>63</v>
          </cell>
          <cell r="D3841" t="str">
            <v>PIE</v>
          </cell>
          <cell r="E3841">
            <v>8.56</v>
          </cell>
          <cell r="F3841">
            <v>1.5407999999999999</v>
          </cell>
          <cell r="G3841">
            <v>539.28</v>
          </cell>
          <cell r="H3841">
            <v>97.07</v>
          </cell>
          <cell r="I3841">
            <v>0</v>
          </cell>
        </row>
        <row r="3842">
          <cell r="B3842" t="str">
            <v>Accesorio Tapa Tomacorriente Doble 110 V</v>
          </cell>
          <cell r="C3842">
            <v>1</v>
          </cell>
          <cell r="D3842" t="str">
            <v>UND</v>
          </cell>
          <cell r="E3842">
            <v>133.9</v>
          </cell>
          <cell r="F3842">
            <v>24.102</v>
          </cell>
          <cell r="G3842">
            <v>133.9</v>
          </cell>
          <cell r="H3842">
            <v>24.1</v>
          </cell>
        </row>
        <row r="3843">
          <cell r="A3843" t="str">
            <v>ELECT067</v>
          </cell>
          <cell r="B3843" t="str">
            <v>Cinta adhesiva eléctrica 3M (rollo)</v>
          </cell>
          <cell r="C3843">
            <v>0.05</v>
          </cell>
          <cell r="D3843" t="str">
            <v>UND</v>
          </cell>
          <cell r="E3843">
            <v>338.98</v>
          </cell>
          <cell r="F3843">
            <v>61.016400000000004</v>
          </cell>
          <cell r="G3843">
            <v>16.95</v>
          </cell>
          <cell r="H3843">
            <v>3.05</v>
          </cell>
          <cell r="I3843">
            <v>1497.1427118644069</v>
          </cell>
        </row>
        <row r="3844">
          <cell r="B3844" t="str">
            <v>Abrazadera 1/2"</v>
          </cell>
          <cell r="C3844">
            <v>4</v>
          </cell>
          <cell r="D3844" t="str">
            <v>UND</v>
          </cell>
          <cell r="E3844">
            <v>2.73</v>
          </cell>
          <cell r="F3844">
            <v>0.4914</v>
          </cell>
          <cell r="G3844">
            <v>10.92</v>
          </cell>
          <cell r="H3844">
            <v>1.97</v>
          </cell>
        </row>
        <row r="3845">
          <cell r="A3845" t="str">
            <v>ELECT067</v>
          </cell>
          <cell r="B3845" t="str">
            <v>Tarugo Azul con tornillo</v>
          </cell>
          <cell r="C3845">
            <v>8</v>
          </cell>
          <cell r="D3845" t="str">
            <v>UND</v>
          </cell>
          <cell r="E3845">
            <v>2.38</v>
          </cell>
          <cell r="F3845">
            <v>0.42839999999999995</v>
          </cell>
          <cell r="G3845">
            <v>19.04</v>
          </cell>
          <cell r="H3845">
            <v>3.43</v>
          </cell>
          <cell r="I3845">
            <v>1506.0191525423731</v>
          </cell>
        </row>
        <row r="3846">
          <cell r="A3846">
            <v>0</v>
          </cell>
          <cell r="B3846" t="str">
            <v>Mano de obra</v>
          </cell>
          <cell r="C3846">
            <v>4</v>
          </cell>
          <cell r="D3846" t="str">
            <v>UND</v>
          </cell>
          <cell r="E3846">
            <v>2.73</v>
          </cell>
          <cell r="F3846">
            <v>0.4914</v>
          </cell>
          <cell r="G3846">
            <v>10.92</v>
          </cell>
          <cell r="H3846">
            <v>1.97</v>
          </cell>
          <cell r="I3846">
            <v>0</v>
          </cell>
        </row>
        <row r="3847">
          <cell r="A3847">
            <v>0</v>
          </cell>
          <cell r="B3847" t="str">
            <v>Mano de obra Tomacorriente Doble 110 V</v>
          </cell>
          <cell r="C3847">
            <v>1</v>
          </cell>
          <cell r="D3847" t="str">
            <v>UND</v>
          </cell>
          <cell r="E3847">
            <v>713.13</v>
          </cell>
          <cell r="F3847">
            <v>0</v>
          </cell>
          <cell r="G3847">
            <v>713.13</v>
          </cell>
          <cell r="H3847">
            <v>0</v>
          </cell>
          <cell r="I3847">
            <v>0</v>
          </cell>
        </row>
        <row r="3848">
          <cell r="A3848">
            <v>0</v>
          </cell>
          <cell r="B3848" t="str">
            <v>Gastos indirectos contratistas eléctricos</v>
          </cell>
          <cell r="C3848">
            <v>20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</row>
        <row r="3849">
          <cell r="A3849" t="str">
            <v>SANIT111</v>
          </cell>
          <cell r="B3849" t="str">
            <v>Total/UND</v>
          </cell>
          <cell r="C3849">
            <v>1</v>
          </cell>
          <cell r="D3849" t="str">
            <v>UND</v>
          </cell>
          <cell r="E3849">
            <v>713.13</v>
          </cell>
          <cell r="F3849">
            <v>0</v>
          </cell>
          <cell r="G3849">
            <v>2198.8500000000004</v>
          </cell>
          <cell r="H3849">
            <v>195.59</v>
          </cell>
          <cell r="I3849">
            <v>2394.4400000000005</v>
          </cell>
        </row>
        <row r="3850">
          <cell r="A3850" t="str">
            <v>ELECT056</v>
          </cell>
          <cell r="B3850" t="str">
            <v>Gastos indirectos contratistas eléctricos</v>
          </cell>
          <cell r="C3850">
            <v>20</v>
          </cell>
          <cell r="D3850" t="str">
            <v>%</v>
          </cell>
          <cell r="E3850">
            <v>457.81</v>
          </cell>
          <cell r="F3850">
            <v>0</v>
          </cell>
          <cell r="G3850">
            <v>457.81</v>
          </cell>
          <cell r="H3850">
            <v>0</v>
          </cell>
        </row>
        <row r="3851">
          <cell r="A3851">
            <v>117.27000000000014</v>
          </cell>
          <cell r="B3851" t="str">
            <v>Total/UND</v>
          </cell>
          <cell r="C3851">
            <v>1</v>
          </cell>
          <cell r="D3851">
            <v>0</v>
          </cell>
          <cell r="E3851">
            <v>9.4152542372881349</v>
          </cell>
          <cell r="F3851">
            <v>1.6947457627118643</v>
          </cell>
          <cell r="G3851">
            <v>3359.7000000000003</v>
          </cell>
          <cell r="H3851">
            <v>346.86</v>
          </cell>
          <cell r="I3851">
            <v>3706.5600000000004</v>
          </cell>
        </row>
        <row r="3852">
          <cell r="A3852">
            <v>0</v>
          </cell>
          <cell r="B3852" t="str">
            <v>Tomacorriente Sencillo 220V EMT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</row>
        <row r="3853">
          <cell r="A3853">
            <v>117.25000000000013</v>
          </cell>
          <cell r="B3853" t="str">
            <v>Volumen Análisis</v>
          </cell>
          <cell r="C3853">
            <v>1</v>
          </cell>
          <cell r="D3853" t="str">
            <v>UND</v>
          </cell>
          <cell r="E3853">
            <v>0</v>
          </cell>
          <cell r="F3853">
            <v>0</v>
          </cell>
          <cell r="G3853">
            <v>2148.25</v>
          </cell>
          <cell r="H3853">
            <v>188.23000000000005</v>
          </cell>
          <cell r="I3853">
            <v>2336.48</v>
          </cell>
        </row>
        <row r="3854">
          <cell r="A3854">
            <v>0</v>
          </cell>
          <cell r="B3854" t="str">
            <v>Materiales y Equipos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</row>
        <row r="3855">
          <cell r="A3855">
            <v>0</v>
          </cell>
          <cell r="B3855" t="str">
            <v>Tubo EMT de 3/4" x 10 Pies</v>
          </cell>
          <cell r="C3855">
            <v>1.5</v>
          </cell>
          <cell r="D3855" t="str">
            <v>UND</v>
          </cell>
          <cell r="E3855">
            <v>200</v>
          </cell>
          <cell r="F3855">
            <v>36</v>
          </cell>
          <cell r="G3855">
            <v>300</v>
          </cell>
          <cell r="H3855">
            <v>54</v>
          </cell>
          <cell r="I3855">
            <v>0</v>
          </cell>
        </row>
        <row r="3856">
          <cell r="A3856">
            <v>0</v>
          </cell>
          <cell r="B3856" t="str">
            <v>Curva EMT 3/4"</v>
          </cell>
          <cell r="C3856">
            <v>2</v>
          </cell>
          <cell r="D3856">
            <v>0</v>
          </cell>
          <cell r="E3856">
            <v>55.08</v>
          </cell>
          <cell r="F3856">
            <v>9.9143999999999988</v>
          </cell>
          <cell r="G3856">
            <v>110.16</v>
          </cell>
          <cell r="H3856">
            <v>19.829999999999998</v>
          </cell>
          <cell r="I3856">
            <v>0</v>
          </cell>
        </row>
        <row r="3857">
          <cell r="A3857">
            <v>0</v>
          </cell>
          <cell r="B3857" t="str">
            <v>Coupling EMT 3/4"</v>
          </cell>
          <cell r="C3857">
            <v>3</v>
          </cell>
          <cell r="D3857" t="str">
            <v>UND</v>
          </cell>
          <cell r="E3857">
            <v>20</v>
          </cell>
          <cell r="F3857">
            <v>3.5999999999999996</v>
          </cell>
          <cell r="G3857">
            <v>60</v>
          </cell>
          <cell r="H3857">
            <v>10.8</v>
          </cell>
          <cell r="I3857">
            <v>0</v>
          </cell>
        </row>
        <row r="3858">
          <cell r="B3858" t="str">
            <v>Conector Recto EMT 3/4"</v>
          </cell>
          <cell r="C3858">
            <v>2</v>
          </cell>
          <cell r="D3858" t="str">
            <v>UND</v>
          </cell>
          <cell r="E3858">
            <v>23.73</v>
          </cell>
          <cell r="F3858">
            <v>4.2713999999999999</v>
          </cell>
          <cell r="G3858">
            <v>47.46</v>
          </cell>
          <cell r="H3858">
            <v>8.5399999999999991</v>
          </cell>
        </row>
        <row r="3859">
          <cell r="B3859" t="str">
            <v>Caja rectangular 3/4"</v>
          </cell>
          <cell r="C3859">
            <v>1</v>
          </cell>
          <cell r="D3859" t="str">
            <v>UND</v>
          </cell>
          <cell r="E3859">
            <v>32.700000000000003</v>
          </cell>
          <cell r="F3859">
            <v>5.8860000000000001</v>
          </cell>
          <cell r="G3859">
            <v>32.700000000000003</v>
          </cell>
          <cell r="H3859">
            <v>5.89</v>
          </cell>
          <cell r="I3859">
            <v>1506.0191525423731</v>
          </cell>
        </row>
        <row r="3860">
          <cell r="B3860" t="str">
            <v>Alambre #10 TW + 5% desp.</v>
          </cell>
          <cell r="C3860">
            <v>84</v>
          </cell>
          <cell r="D3860" t="str">
            <v>PIE</v>
          </cell>
          <cell r="E3860">
            <v>16.100000000000001</v>
          </cell>
          <cell r="F3860">
            <v>2.8980000000000001</v>
          </cell>
          <cell r="G3860">
            <v>1352.4</v>
          </cell>
          <cell r="H3860">
            <v>243.43</v>
          </cell>
        </row>
        <row r="3861">
          <cell r="A3861" t="str">
            <v>ELECT010</v>
          </cell>
          <cell r="B3861" t="str">
            <v>Caja rectangular 1/2"</v>
          </cell>
          <cell r="C3861">
            <v>1</v>
          </cell>
          <cell r="D3861" t="str">
            <v>UND</v>
          </cell>
          <cell r="E3861">
            <v>38.46</v>
          </cell>
          <cell r="F3861">
            <v>6.9227999999999996</v>
          </cell>
          <cell r="G3861">
            <v>38.46</v>
          </cell>
          <cell r="H3861">
            <v>6.92</v>
          </cell>
          <cell r="I3861">
            <v>1792.5411864406781</v>
          </cell>
        </row>
        <row r="3862">
          <cell r="A3862" t="str">
            <v>ELECT010</v>
          </cell>
          <cell r="B3862" t="str">
            <v>Accesorio Tapa Tomacorriente Sencillo 220 V</v>
          </cell>
          <cell r="C3862">
            <v>1</v>
          </cell>
          <cell r="D3862" t="str">
            <v>UND</v>
          </cell>
          <cell r="E3862">
            <v>133.9</v>
          </cell>
          <cell r="F3862">
            <v>24.102</v>
          </cell>
          <cell r="G3862">
            <v>133.9</v>
          </cell>
          <cell r="H3862">
            <v>24.1</v>
          </cell>
          <cell r="I3862">
            <v>0</v>
          </cell>
        </row>
        <row r="3863">
          <cell r="A3863" t="str">
            <v>ELECT067</v>
          </cell>
          <cell r="B3863" t="str">
            <v>Accesorio Tapa interruptor tres vías</v>
          </cell>
          <cell r="C3863">
            <v>1</v>
          </cell>
          <cell r="D3863" t="str">
            <v>UND</v>
          </cell>
          <cell r="E3863">
            <v>118.64</v>
          </cell>
          <cell r="F3863">
            <v>21.3552</v>
          </cell>
          <cell r="G3863">
            <v>118.64</v>
          </cell>
          <cell r="H3863">
            <v>21.36</v>
          </cell>
          <cell r="I3863">
            <v>0</v>
          </cell>
        </row>
        <row r="3864">
          <cell r="A3864" t="str">
            <v>ELECT067</v>
          </cell>
          <cell r="B3864" t="str">
            <v>Abrazadera 3/4"</v>
          </cell>
          <cell r="C3864">
            <v>4</v>
          </cell>
          <cell r="D3864" t="str">
            <v>UND</v>
          </cell>
          <cell r="E3864">
            <v>3.12</v>
          </cell>
          <cell r="F3864">
            <v>0.56159999999999999</v>
          </cell>
          <cell r="G3864">
            <v>12.48</v>
          </cell>
          <cell r="H3864">
            <v>2.25</v>
          </cell>
          <cell r="I3864">
            <v>0</v>
          </cell>
        </row>
        <row r="3865">
          <cell r="A3865" t="str">
            <v>SANIT111</v>
          </cell>
          <cell r="B3865" t="str">
            <v>Tarugo Azul con tornillo</v>
          </cell>
          <cell r="C3865">
            <v>8</v>
          </cell>
          <cell r="D3865" t="str">
            <v>UND</v>
          </cell>
          <cell r="E3865">
            <v>2.38</v>
          </cell>
          <cell r="F3865">
            <v>0.42839999999999995</v>
          </cell>
          <cell r="G3865">
            <v>19.04</v>
          </cell>
          <cell r="H3865">
            <v>3.43</v>
          </cell>
          <cell r="I3865">
            <v>0</v>
          </cell>
        </row>
        <row r="3866">
          <cell r="A3866" t="str">
            <v>ELECT056</v>
          </cell>
          <cell r="B3866" t="str">
            <v>Mano de obra</v>
          </cell>
          <cell r="C3866">
            <v>8</v>
          </cell>
          <cell r="D3866" t="str">
            <v>UND</v>
          </cell>
          <cell r="E3866">
            <v>2.38</v>
          </cell>
          <cell r="F3866">
            <v>0.42839999999999995</v>
          </cell>
          <cell r="G3866">
            <v>19.04</v>
          </cell>
          <cell r="H3866">
            <v>3.43</v>
          </cell>
        </row>
        <row r="3867">
          <cell r="A3867">
            <v>0</v>
          </cell>
          <cell r="B3867" t="str">
            <v>Mano de obra Tomacorriente Sencillo 220 V</v>
          </cell>
          <cell r="C3867">
            <v>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</row>
        <row r="3868">
          <cell r="A3868" t="str">
            <v>ELECT126</v>
          </cell>
          <cell r="B3868" t="str">
            <v>Gastos indirectos contratistas eléctricos</v>
          </cell>
          <cell r="C3868">
            <v>20</v>
          </cell>
          <cell r="D3868" t="str">
            <v>%</v>
          </cell>
          <cell r="E3868">
            <v>719.58</v>
          </cell>
          <cell r="F3868">
            <v>0</v>
          </cell>
          <cell r="G3868">
            <v>719.58</v>
          </cell>
          <cell r="H3868">
            <v>0</v>
          </cell>
        </row>
        <row r="3869">
          <cell r="A3869" t="str">
            <v>ELECT068</v>
          </cell>
          <cell r="B3869" t="str">
            <v>Total/UND</v>
          </cell>
          <cell r="C3869">
            <v>20</v>
          </cell>
          <cell r="D3869" t="str">
            <v>%</v>
          </cell>
          <cell r="E3869">
            <v>389.41</v>
          </cell>
          <cell r="F3869">
            <v>0</v>
          </cell>
          <cell r="G3869">
            <v>3359.7000000000003</v>
          </cell>
          <cell r="H3869">
            <v>346.86</v>
          </cell>
          <cell r="I3869">
            <v>3706.5600000000004</v>
          </cell>
        </row>
        <row r="3870">
          <cell r="A3870" t="str">
            <v>ELECT067</v>
          </cell>
          <cell r="B3870" t="str">
            <v>Total/UND</v>
          </cell>
          <cell r="C3870">
            <v>0.05</v>
          </cell>
          <cell r="D3870">
            <v>0</v>
          </cell>
          <cell r="E3870">
            <v>338.98305084745766</v>
          </cell>
          <cell r="F3870">
            <v>61.016949152542374</v>
          </cell>
          <cell r="G3870">
            <v>2148.25</v>
          </cell>
          <cell r="H3870">
            <v>188.23000000000005</v>
          </cell>
          <cell r="I3870">
            <v>2336.48</v>
          </cell>
        </row>
        <row r="3871">
          <cell r="A3871">
            <v>118</v>
          </cell>
          <cell r="B3871" t="str">
            <v>TERMINACIONES DE PISOS</v>
          </cell>
          <cell r="C3871">
            <v>1.2500000000000001E-2</v>
          </cell>
          <cell r="D3871">
            <v>0</v>
          </cell>
          <cell r="E3871">
            <v>628.81355932203394</v>
          </cell>
          <cell r="F3871">
            <v>113.1864406779661</v>
          </cell>
          <cell r="G3871">
            <v>0</v>
          </cell>
          <cell r="H3871">
            <v>0</v>
          </cell>
        </row>
        <row r="3872">
          <cell r="A3872">
            <v>118.01</v>
          </cell>
          <cell r="B3872" t="str">
            <v>ADOQUIN BARAHONA GRIS</v>
          </cell>
          <cell r="C3872">
            <v>1</v>
          </cell>
          <cell r="D3872" t="str">
            <v>M2</v>
          </cell>
          <cell r="E3872">
            <v>0</v>
          </cell>
          <cell r="F3872">
            <v>0</v>
          </cell>
          <cell r="G3872">
            <v>1612.57</v>
          </cell>
          <cell r="H3872">
            <v>251.58999999999997</v>
          </cell>
          <cell r="I3872">
            <v>1864.1599999999999</v>
          </cell>
        </row>
        <row r="3873">
          <cell r="A3873">
            <v>0</v>
          </cell>
          <cell r="B3873" t="str">
            <v>Adoquin Barahona Gris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</row>
        <row r="3874">
          <cell r="A3874">
            <v>0</v>
          </cell>
          <cell r="B3874" t="str">
            <v>Volumen Análisis</v>
          </cell>
          <cell r="C3874">
            <v>1</v>
          </cell>
          <cell r="D3874" t="str">
            <v>M2</v>
          </cell>
          <cell r="E3874">
            <v>1196.3559322033898</v>
          </cell>
          <cell r="F3874">
            <v>0</v>
          </cell>
          <cell r="G3874">
            <v>239.27118644067798</v>
          </cell>
          <cell r="H3874">
            <v>0</v>
          </cell>
          <cell r="I3874">
            <v>0</v>
          </cell>
        </row>
        <row r="3875">
          <cell r="A3875">
            <v>0</v>
          </cell>
          <cell r="B3875" t="str">
            <v>Materiales y Equipos</v>
          </cell>
          <cell r="D3875">
            <v>0</v>
          </cell>
          <cell r="G3875">
            <v>1645.5511864406781</v>
          </cell>
          <cell r="H3875">
            <v>146.99</v>
          </cell>
          <cell r="I3875">
            <v>0</v>
          </cell>
        </row>
        <row r="3876">
          <cell r="A3876">
            <v>0</v>
          </cell>
          <cell r="B3876" t="str">
            <v>Arena lavada triturada azul</v>
          </cell>
          <cell r="C3876">
            <v>0.08</v>
          </cell>
          <cell r="D3876" t="str">
            <v>M3</v>
          </cell>
          <cell r="E3876">
            <v>1440.68</v>
          </cell>
          <cell r="F3876">
            <v>259.32240000000002</v>
          </cell>
          <cell r="G3876">
            <v>115.25</v>
          </cell>
          <cell r="H3876">
            <v>20.75</v>
          </cell>
          <cell r="I3876">
            <v>0</v>
          </cell>
        </row>
        <row r="3877">
          <cell r="A3877">
            <v>117.04000000000002</v>
          </cell>
          <cell r="B3877" t="str">
            <v>Adoquin + 5% desp.</v>
          </cell>
          <cell r="C3877">
            <v>1.05</v>
          </cell>
          <cell r="D3877" t="str">
            <v>M2</v>
          </cell>
          <cell r="E3877">
            <v>1110.17</v>
          </cell>
          <cell r="F3877">
            <v>199.8306</v>
          </cell>
          <cell r="G3877">
            <v>1165.68</v>
          </cell>
          <cell r="H3877">
            <v>209.82</v>
          </cell>
          <cell r="I3877">
            <v>2452.9</v>
          </cell>
        </row>
        <row r="3878">
          <cell r="A3878">
            <v>0</v>
          </cell>
          <cell r="B3878" t="str">
            <v>Regla (2 de 1"x4"x2.62' / 10 usos)</v>
          </cell>
          <cell r="C3878">
            <v>0.18</v>
          </cell>
          <cell r="D3878" t="str">
            <v>PT</v>
          </cell>
          <cell r="E3878">
            <v>59.32</v>
          </cell>
          <cell r="F3878">
            <v>10.6776</v>
          </cell>
          <cell r="G3878">
            <v>10.68</v>
          </cell>
          <cell r="H3878">
            <v>1.92</v>
          </cell>
          <cell r="I3878">
            <v>0</v>
          </cell>
        </row>
        <row r="3879">
          <cell r="A3879">
            <v>0</v>
          </cell>
          <cell r="B3879" t="str">
            <v>Mano de Obra Corte de Chazos</v>
          </cell>
          <cell r="C3879">
            <v>0.1</v>
          </cell>
          <cell r="D3879" t="str">
            <v>UND</v>
          </cell>
          <cell r="E3879">
            <v>18.32</v>
          </cell>
          <cell r="F3879">
            <v>0</v>
          </cell>
          <cell r="G3879">
            <v>1.83</v>
          </cell>
          <cell r="H3879">
            <v>0</v>
          </cell>
          <cell r="I3879">
            <v>0</v>
          </cell>
        </row>
        <row r="3880">
          <cell r="A3880">
            <v>0</v>
          </cell>
          <cell r="B3880" t="str">
            <v>Transporte de pisos (3%)</v>
          </cell>
          <cell r="C3880">
            <v>1</v>
          </cell>
          <cell r="D3880" t="str">
            <v>PA</v>
          </cell>
          <cell r="E3880">
            <v>41.27</v>
          </cell>
          <cell r="F3880">
            <v>0</v>
          </cell>
          <cell r="G3880">
            <v>41.27</v>
          </cell>
          <cell r="H3880">
            <v>0</v>
          </cell>
          <cell r="I3880">
            <v>0</v>
          </cell>
        </row>
        <row r="3881">
          <cell r="A3881" t="str">
            <v>ELECT010</v>
          </cell>
          <cell r="B3881" t="str">
            <v>Mano de obra</v>
          </cell>
          <cell r="C3881">
            <v>63</v>
          </cell>
          <cell r="D3881" t="str">
            <v>PIE</v>
          </cell>
          <cell r="E3881">
            <v>8.56</v>
          </cell>
          <cell r="F3881">
            <v>1.5407999999999999</v>
          </cell>
          <cell r="G3881">
            <v>539.28</v>
          </cell>
          <cell r="H3881">
            <v>97.07</v>
          </cell>
          <cell r="I3881">
            <v>0</v>
          </cell>
        </row>
        <row r="3882">
          <cell r="A3882" t="str">
            <v>ELECT056</v>
          </cell>
          <cell r="B3882" t="str">
            <v>Mano de Obra Cantos Laterales</v>
          </cell>
          <cell r="C3882">
            <v>0.8</v>
          </cell>
          <cell r="D3882" t="str">
            <v>M</v>
          </cell>
          <cell r="E3882">
            <v>132.61000000000001</v>
          </cell>
          <cell r="F3882">
            <v>23.869800000000001</v>
          </cell>
          <cell r="G3882">
            <v>106.09</v>
          </cell>
          <cell r="H3882">
            <v>19.100000000000001</v>
          </cell>
        </row>
        <row r="3883">
          <cell r="A3883" t="str">
            <v>ELECT067</v>
          </cell>
          <cell r="B3883" t="str">
            <v>Mano de Obra de colocación de Adoquines</v>
          </cell>
          <cell r="C3883">
            <v>1</v>
          </cell>
          <cell r="D3883" t="str">
            <v>M2</v>
          </cell>
          <cell r="E3883">
            <v>171.77</v>
          </cell>
          <cell r="F3883">
            <v>0</v>
          </cell>
          <cell r="G3883">
            <v>171.77</v>
          </cell>
          <cell r="H3883">
            <v>0</v>
          </cell>
        </row>
        <row r="3884">
          <cell r="B3884" t="str">
            <v>Total/UND</v>
          </cell>
          <cell r="C3884">
            <v>4</v>
          </cell>
          <cell r="D3884" t="str">
            <v>UND</v>
          </cell>
          <cell r="E3884">
            <v>2.73</v>
          </cell>
          <cell r="F3884">
            <v>0.4914</v>
          </cell>
          <cell r="G3884">
            <v>1612.57</v>
          </cell>
          <cell r="H3884">
            <v>251.58999999999997</v>
          </cell>
          <cell r="I3884">
            <v>1864.1599999999999</v>
          </cell>
        </row>
        <row r="3885">
          <cell r="A3885" t="str">
            <v>ELECT068</v>
          </cell>
          <cell r="B3885" t="str">
            <v>Tarugo Azul con tornillo</v>
          </cell>
          <cell r="C3885">
            <v>8</v>
          </cell>
          <cell r="D3885" t="str">
            <v>UND</v>
          </cell>
          <cell r="E3885">
            <v>2.38</v>
          </cell>
          <cell r="F3885">
            <v>0.42839999999999995</v>
          </cell>
          <cell r="G3885">
            <v>19.04</v>
          </cell>
          <cell r="H3885">
            <v>3.43</v>
          </cell>
        </row>
        <row r="3886">
          <cell r="A3886">
            <v>118.02000000000001</v>
          </cell>
          <cell r="B3886" t="str">
            <v>CERAMICA EUROPEA ECONOMICA</v>
          </cell>
          <cell r="C3886">
            <v>1</v>
          </cell>
          <cell r="D3886">
            <v>0</v>
          </cell>
          <cell r="E3886">
            <v>0</v>
          </cell>
          <cell r="F3886">
            <v>0</v>
          </cell>
          <cell r="G3886">
            <v>1142.83</v>
          </cell>
          <cell r="H3886">
            <v>110.36999999999998</v>
          </cell>
          <cell r="I3886">
            <v>1253.1999999999998</v>
          </cell>
        </row>
        <row r="3887">
          <cell r="A3887" t="str">
            <v>CE-PVC-01</v>
          </cell>
          <cell r="B3887" t="str">
            <v>Cerámica Europea Económica 0.30x0.30m</v>
          </cell>
          <cell r="C3887">
            <v>1</v>
          </cell>
          <cell r="D3887" t="str">
            <v>UND</v>
          </cell>
          <cell r="E3887">
            <v>713.13</v>
          </cell>
          <cell r="F3887">
            <v>0</v>
          </cell>
          <cell r="G3887">
            <v>713.13</v>
          </cell>
          <cell r="H3887">
            <v>0</v>
          </cell>
        </row>
        <row r="3888">
          <cell r="A3888">
            <v>0</v>
          </cell>
          <cell r="B3888" t="str">
            <v>Volumen Análisis</v>
          </cell>
          <cell r="C3888">
            <v>1</v>
          </cell>
          <cell r="D3888" t="str">
            <v>M2</v>
          </cell>
          <cell r="E3888">
            <v>399.07</v>
          </cell>
          <cell r="F3888">
            <v>0</v>
          </cell>
          <cell r="G3888">
            <v>399.07</v>
          </cell>
          <cell r="H3888">
            <v>0</v>
          </cell>
          <cell r="I3888">
            <v>0</v>
          </cell>
        </row>
        <row r="3889">
          <cell r="B3889" t="str">
            <v>Materiales y Equipos</v>
          </cell>
          <cell r="C3889">
            <v>1</v>
          </cell>
          <cell r="D3889">
            <v>0</v>
          </cell>
          <cell r="E3889">
            <v>796.24</v>
          </cell>
          <cell r="F3889">
            <v>0</v>
          </cell>
          <cell r="G3889">
            <v>2198.8500000000004</v>
          </cell>
          <cell r="H3889">
            <v>195.59</v>
          </cell>
          <cell r="I3889">
            <v>2394.4400000000005</v>
          </cell>
        </row>
        <row r="3890">
          <cell r="B3890" t="str">
            <v>Mortero 1:10 pisos + 10% desp.</v>
          </cell>
          <cell r="C3890">
            <v>3.465E-2</v>
          </cell>
          <cell r="D3890">
            <v>0</v>
          </cell>
          <cell r="E3890">
            <v>3919.4300000000003</v>
          </cell>
          <cell r="F3890">
            <v>705.49739999999997</v>
          </cell>
          <cell r="G3890">
            <v>0</v>
          </cell>
          <cell r="H3890">
            <v>0</v>
          </cell>
        </row>
        <row r="3891">
          <cell r="A3891">
            <v>117.27000000000014</v>
          </cell>
          <cell r="B3891" t="str">
            <v>Cerámica Europea Económica + 10% desp.</v>
          </cell>
          <cell r="C3891">
            <v>1.1000000000000001</v>
          </cell>
          <cell r="D3891" t="str">
            <v>M2</v>
          </cell>
          <cell r="E3891">
            <v>322.02999999999997</v>
          </cell>
          <cell r="F3891">
            <v>57.965399999999995</v>
          </cell>
          <cell r="G3891">
            <v>354.23</v>
          </cell>
          <cell r="H3891">
            <v>63.76</v>
          </cell>
          <cell r="I3891">
            <v>3706.5600000000004</v>
          </cell>
        </row>
        <row r="3892">
          <cell r="A3892">
            <v>0</v>
          </cell>
          <cell r="B3892" t="str">
            <v>Derretido Keracolor 25 lbs + 10% desp.</v>
          </cell>
          <cell r="C3892">
            <v>4.4999999999999998E-2</v>
          </cell>
          <cell r="D3892" t="str">
            <v>FDA</v>
          </cell>
          <cell r="E3892">
            <v>1016.95</v>
          </cell>
          <cell r="F3892">
            <v>183.05099999999999</v>
          </cell>
          <cell r="G3892">
            <v>45.76</v>
          </cell>
          <cell r="H3892">
            <v>8.24</v>
          </cell>
          <cell r="I3892">
            <v>0</v>
          </cell>
        </row>
        <row r="3893">
          <cell r="A3893">
            <v>0</v>
          </cell>
          <cell r="B3893" t="str">
            <v xml:space="preserve">Corte de Chazos </v>
          </cell>
          <cell r="C3893">
            <v>2.5</v>
          </cell>
          <cell r="D3893" t="str">
            <v>UND</v>
          </cell>
          <cell r="E3893">
            <v>29.66</v>
          </cell>
          <cell r="F3893">
            <v>5.3388</v>
          </cell>
          <cell r="G3893">
            <v>74.150000000000006</v>
          </cell>
          <cell r="H3893">
            <v>13.35</v>
          </cell>
          <cell r="I3893">
            <v>0</v>
          </cell>
        </row>
        <row r="3894">
          <cell r="A3894">
            <v>0</v>
          </cell>
          <cell r="B3894" t="str">
            <v>Estopa</v>
          </cell>
          <cell r="C3894">
            <v>0.05</v>
          </cell>
          <cell r="D3894">
            <v>0</v>
          </cell>
          <cell r="E3894">
            <v>63.56</v>
          </cell>
          <cell r="F3894">
            <v>11.440799999999999</v>
          </cell>
          <cell r="G3894">
            <v>3.18</v>
          </cell>
          <cell r="H3894">
            <v>0.56999999999999995</v>
          </cell>
          <cell r="I3894">
            <v>0</v>
          </cell>
        </row>
        <row r="3895">
          <cell r="A3895">
            <v>0</v>
          </cell>
          <cell r="B3895" t="str">
            <v>Transporte de pisos (3%)</v>
          </cell>
          <cell r="C3895">
            <v>1</v>
          </cell>
          <cell r="D3895" t="str">
            <v>PA</v>
          </cell>
          <cell r="E3895">
            <v>12.54</v>
          </cell>
          <cell r="F3895">
            <v>0</v>
          </cell>
          <cell r="G3895">
            <v>12.54</v>
          </cell>
          <cell r="H3895">
            <v>0</v>
          </cell>
          <cell r="I3895">
            <v>0</v>
          </cell>
        </row>
        <row r="3896">
          <cell r="A3896">
            <v>0</v>
          </cell>
          <cell r="B3896" t="str">
            <v>Mano de obra</v>
          </cell>
          <cell r="C3896">
            <v>2</v>
          </cell>
          <cell r="D3896" t="str">
            <v>UND</v>
          </cell>
          <cell r="E3896">
            <v>55.08</v>
          </cell>
          <cell r="F3896">
            <v>9.9143999999999988</v>
          </cell>
          <cell r="G3896">
            <v>110.16</v>
          </cell>
          <cell r="H3896">
            <v>19.829999999999998</v>
          </cell>
          <cell r="I3896">
            <v>0</v>
          </cell>
        </row>
        <row r="3897">
          <cell r="A3897" t="str">
            <v>SANIT111</v>
          </cell>
          <cell r="B3897" t="str">
            <v>Mano de Obra de colocación cerámica pisos</v>
          </cell>
          <cell r="C3897">
            <v>1</v>
          </cell>
          <cell r="D3897" t="str">
            <v>M2</v>
          </cell>
          <cell r="E3897">
            <v>517.16</v>
          </cell>
          <cell r="F3897">
            <v>0</v>
          </cell>
          <cell r="G3897">
            <v>517.16</v>
          </cell>
          <cell r="H3897">
            <v>0</v>
          </cell>
          <cell r="I3897">
            <v>0</v>
          </cell>
        </row>
        <row r="3898">
          <cell r="A3898" t="str">
            <v>ELECT056</v>
          </cell>
          <cell r="B3898" t="str">
            <v>Total/UND</v>
          </cell>
          <cell r="C3898">
            <v>2</v>
          </cell>
          <cell r="D3898" t="str">
            <v>UND</v>
          </cell>
          <cell r="E3898">
            <v>23.73</v>
          </cell>
          <cell r="F3898">
            <v>4.2713999999999999</v>
          </cell>
          <cell r="G3898">
            <v>1142.83</v>
          </cell>
          <cell r="H3898">
            <v>110.36999999999998</v>
          </cell>
          <cell r="I3898">
            <v>1253.1999999999998</v>
          </cell>
        </row>
        <row r="3899">
          <cell r="A3899" t="str">
            <v>ELECT010</v>
          </cell>
          <cell r="B3899" t="str">
            <v>Caja rectangular 3/4"</v>
          </cell>
          <cell r="C3899">
            <v>1</v>
          </cell>
          <cell r="D3899" t="str">
            <v>UND</v>
          </cell>
          <cell r="E3899">
            <v>32.700000000000003</v>
          </cell>
          <cell r="F3899">
            <v>5.8860000000000001</v>
          </cell>
          <cell r="G3899">
            <v>32.700000000000003</v>
          </cell>
          <cell r="H3899">
            <v>5.89</v>
          </cell>
        </row>
        <row r="3900">
          <cell r="A3900">
            <v>118.03000000000002</v>
          </cell>
          <cell r="B3900" t="str">
            <v>Alambre #10 TW + 5% desp.</v>
          </cell>
          <cell r="C3900">
            <v>84</v>
          </cell>
          <cell r="D3900" t="str">
            <v>PIE</v>
          </cell>
          <cell r="E3900">
            <v>16.100000000000001</v>
          </cell>
          <cell r="F3900">
            <v>2.8980000000000001</v>
          </cell>
          <cell r="G3900">
            <v>1451.6999999999998</v>
          </cell>
          <cell r="H3900">
            <v>164.07</v>
          </cell>
          <cell r="I3900">
            <v>1615.7699999999998</v>
          </cell>
        </row>
        <row r="3901">
          <cell r="A3901" t="str">
            <v>ELECT010</v>
          </cell>
          <cell r="B3901" t="str">
            <v>Cerámica Europea buena calidad 0.30x0.30m</v>
          </cell>
          <cell r="C3901">
            <v>42</v>
          </cell>
          <cell r="D3901" t="str">
            <v>PIE</v>
          </cell>
          <cell r="E3901">
            <v>8.56</v>
          </cell>
          <cell r="F3901">
            <v>1.5407999999999999</v>
          </cell>
          <cell r="G3901">
            <v>359.52</v>
          </cell>
          <cell r="H3901">
            <v>64.709999999999994</v>
          </cell>
        </row>
        <row r="3902">
          <cell r="A3902">
            <v>0</v>
          </cell>
          <cell r="B3902" t="str">
            <v>Volumen Análisis</v>
          </cell>
          <cell r="C3902">
            <v>1</v>
          </cell>
          <cell r="D3902" t="str">
            <v>M2</v>
          </cell>
          <cell r="E3902">
            <v>133.9</v>
          </cell>
          <cell r="F3902">
            <v>24.102</v>
          </cell>
          <cell r="G3902">
            <v>133.9</v>
          </cell>
          <cell r="H3902">
            <v>24.1</v>
          </cell>
          <cell r="I3902">
            <v>0</v>
          </cell>
        </row>
        <row r="3903">
          <cell r="A3903" t="str">
            <v>ELECT067</v>
          </cell>
          <cell r="B3903" t="str">
            <v>Materiales y Equipos</v>
          </cell>
          <cell r="C3903">
            <v>0.05</v>
          </cell>
          <cell r="D3903" t="str">
            <v>UND</v>
          </cell>
          <cell r="E3903">
            <v>338.98</v>
          </cell>
          <cell r="F3903">
            <v>61.016400000000004</v>
          </cell>
          <cell r="G3903">
            <v>16.95</v>
          </cell>
          <cell r="H3903">
            <v>3.05</v>
          </cell>
        </row>
        <row r="3904">
          <cell r="A3904">
            <v>0</v>
          </cell>
          <cell r="B3904" t="str">
            <v>Mortero 1:10 pisos + 10% desp.</v>
          </cell>
          <cell r="C3904">
            <v>3.465E-2</v>
          </cell>
          <cell r="D3904" t="str">
            <v>M3</v>
          </cell>
          <cell r="E3904">
            <v>3919.4300000000003</v>
          </cell>
          <cell r="F3904">
            <v>705.49739999999997</v>
          </cell>
          <cell r="G3904">
            <v>135.81</v>
          </cell>
          <cell r="H3904">
            <v>24.45</v>
          </cell>
          <cell r="I3904">
            <v>0</v>
          </cell>
        </row>
        <row r="3905">
          <cell r="B3905" t="str">
            <v>Cerámica Europea buena calidad + 10% desp.</v>
          </cell>
          <cell r="C3905">
            <v>1.1000000000000001</v>
          </cell>
          <cell r="D3905" t="str">
            <v>M2</v>
          </cell>
          <cell r="E3905">
            <v>593.22</v>
          </cell>
          <cell r="F3905">
            <v>106.7796</v>
          </cell>
          <cell r="G3905">
            <v>652.54</v>
          </cell>
          <cell r="H3905">
            <v>117.46</v>
          </cell>
        </row>
        <row r="3906">
          <cell r="A3906">
            <v>0</v>
          </cell>
          <cell r="B3906" t="str">
            <v>Derretido Keracolor 25 lbs + 10% desp.</v>
          </cell>
          <cell r="C3906">
            <v>4.4999999999999998E-2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</row>
        <row r="3907">
          <cell r="B3907" t="str">
            <v xml:space="preserve">Corte de Chazos </v>
          </cell>
          <cell r="C3907">
            <v>2.5</v>
          </cell>
          <cell r="D3907" t="str">
            <v>UND</v>
          </cell>
          <cell r="E3907">
            <v>29.66</v>
          </cell>
          <cell r="F3907">
            <v>5.3388</v>
          </cell>
          <cell r="G3907">
            <v>74.150000000000006</v>
          </cell>
          <cell r="H3907">
            <v>13.35</v>
          </cell>
          <cell r="I3907">
            <v>1944.3600000000001</v>
          </cell>
        </row>
        <row r="3908">
          <cell r="A3908">
            <v>0</v>
          </cell>
          <cell r="B3908" t="str">
            <v>Estopa</v>
          </cell>
          <cell r="C3908">
            <v>0.05</v>
          </cell>
          <cell r="D3908" t="str">
            <v>LB</v>
          </cell>
          <cell r="E3908">
            <v>63.56</v>
          </cell>
          <cell r="F3908">
            <v>11.440799999999999</v>
          </cell>
          <cell r="G3908">
            <v>3.18</v>
          </cell>
          <cell r="H3908">
            <v>0.56999999999999995</v>
          </cell>
          <cell r="I3908">
            <v>0</v>
          </cell>
        </row>
        <row r="3909">
          <cell r="A3909">
            <v>0</v>
          </cell>
          <cell r="B3909" t="str">
            <v>Transporte de pisos (3%)</v>
          </cell>
          <cell r="C3909">
            <v>1</v>
          </cell>
          <cell r="D3909" t="str">
            <v>PA</v>
          </cell>
          <cell r="E3909">
            <v>23.1</v>
          </cell>
          <cell r="F3909">
            <v>0</v>
          </cell>
          <cell r="G3909">
            <v>23.1</v>
          </cell>
          <cell r="H3909">
            <v>0</v>
          </cell>
          <cell r="I3909">
            <v>3706.5600000000004</v>
          </cell>
        </row>
        <row r="3910">
          <cell r="A3910">
            <v>0</v>
          </cell>
          <cell r="B3910" t="str">
            <v>Mano de obra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</row>
        <row r="3911">
          <cell r="A3911">
            <v>118</v>
          </cell>
          <cell r="B3911" t="str">
            <v>Mano de Obra de colocación cerámica pisos</v>
          </cell>
          <cell r="C3911">
            <v>1</v>
          </cell>
          <cell r="D3911" t="str">
            <v>M2</v>
          </cell>
          <cell r="E3911">
            <v>517.16</v>
          </cell>
          <cell r="F3911">
            <v>0</v>
          </cell>
          <cell r="G3911">
            <v>517.16</v>
          </cell>
          <cell r="H3911">
            <v>0</v>
          </cell>
          <cell r="I3911">
            <v>0</v>
          </cell>
        </row>
        <row r="3912">
          <cell r="A3912">
            <v>118.01</v>
          </cell>
          <cell r="B3912" t="str">
            <v>Total/UND</v>
          </cell>
          <cell r="C3912">
            <v>1</v>
          </cell>
          <cell r="D3912" t="str">
            <v>M2</v>
          </cell>
          <cell r="E3912">
            <v>0</v>
          </cell>
          <cell r="F3912">
            <v>0</v>
          </cell>
          <cell r="G3912">
            <v>1451.6999999999998</v>
          </cell>
          <cell r="H3912">
            <v>164.07</v>
          </cell>
          <cell r="I3912">
            <v>1615.7699999999998</v>
          </cell>
        </row>
        <row r="3913">
          <cell r="A3913">
            <v>0</v>
          </cell>
          <cell r="B3913" t="str">
            <v>Adoquin Barahona Gris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</row>
        <row r="3914">
          <cell r="A3914">
            <v>118.04000000000002</v>
          </cell>
          <cell r="B3914" t="str">
            <v>CERAMICA EUROPEA DE PRIMERA 0.30x0.60m</v>
          </cell>
          <cell r="C3914">
            <v>1</v>
          </cell>
          <cell r="D3914" t="str">
            <v>M2</v>
          </cell>
          <cell r="E3914">
            <v>0</v>
          </cell>
          <cell r="F3914">
            <v>0</v>
          </cell>
          <cell r="G3914">
            <v>2272.13</v>
          </cell>
          <cell r="H3914">
            <v>306.69</v>
          </cell>
          <cell r="I3914">
            <v>2578.8200000000002</v>
          </cell>
        </row>
        <row r="3915">
          <cell r="A3915">
            <v>0</v>
          </cell>
          <cell r="B3915" t="str">
            <v>Cerámica Europea de primera 0.30x0.60m</v>
          </cell>
          <cell r="C3915">
            <v>63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</row>
        <row r="3916">
          <cell r="A3916" t="str">
            <v>ELECT155</v>
          </cell>
          <cell r="B3916" t="str">
            <v>Volumen Análisis</v>
          </cell>
          <cell r="C3916">
            <v>1</v>
          </cell>
          <cell r="D3916" t="str">
            <v>M2</v>
          </cell>
          <cell r="E3916">
            <v>1440.68</v>
          </cell>
          <cell r="F3916">
            <v>259.32240000000002</v>
          </cell>
          <cell r="G3916">
            <v>115.25</v>
          </cell>
          <cell r="H3916">
            <v>20.75</v>
          </cell>
        </row>
        <row r="3917">
          <cell r="A3917" t="str">
            <v>ELECT068</v>
          </cell>
          <cell r="B3917" t="str">
            <v>Materiales y Equipos</v>
          </cell>
          <cell r="C3917">
            <v>1.05</v>
          </cell>
          <cell r="D3917" t="str">
            <v>M2</v>
          </cell>
          <cell r="E3917">
            <v>1110.17</v>
          </cell>
          <cell r="F3917">
            <v>199.8306</v>
          </cell>
          <cell r="G3917">
            <v>1165.68</v>
          </cell>
          <cell r="H3917">
            <v>209.82</v>
          </cell>
          <cell r="I3917">
            <v>0</v>
          </cell>
        </row>
        <row r="3918">
          <cell r="A3918" t="str">
            <v>ELECT067</v>
          </cell>
          <cell r="B3918" t="str">
            <v>Mortero 1:10 pisos + 10% desp.</v>
          </cell>
          <cell r="C3918">
            <v>3.465E-2</v>
          </cell>
          <cell r="D3918" t="str">
            <v>M3</v>
          </cell>
          <cell r="E3918">
            <v>3919.4300000000003</v>
          </cell>
          <cell r="F3918">
            <v>705.49739999999997</v>
          </cell>
          <cell r="G3918">
            <v>135.81</v>
          </cell>
          <cell r="H3918">
            <v>24.45</v>
          </cell>
        </row>
        <row r="3919">
          <cell r="A3919" t="str">
            <v>CE-PVC-01</v>
          </cell>
          <cell r="B3919" t="str">
            <v>Cerámica Europea de primera + 10% desp.</v>
          </cell>
          <cell r="C3919">
            <v>1.1000000000000001</v>
          </cell>
          <cell r="D3919" t="str">
            <v>M2</v>
          </cell>
          <cell r="E3919">
            <v>1313.56</v>
          </cell>
          <cell r="F3919">
            <v>236.44079999999997</v>
          </cell>
          <cell r="G3919">
            <v>1444.92</v>
          </cell>
          <cell r="H3919">
            <v>260.08</v>
          </cell>
        </row>
        <row r="3920">
          <cell r="A3920">
            <v>0</v>
          </cell>
          <cell r="B3920" t="str">
            <v>Derretido Keracolor 25 lbs + 10% desp.</v>
          </cell>
          <cell r="C3920">
            <v>4.4999999999999998E-2</v>
          </cell>
          <cell r="D3920" t="str">
            <v>FDA</v>
          </cell>
          <cell r="E3920">
            <v>1016.95</v>
          </cell>
          <cell r="F3920">
            <v>183.05099999999999</v>
          </cell>
          <cell r="G3920">
            <v>45.76</v>
          </cell>
          <cell r="H3920">
            <v>8.24</v>
          </cell>
          <cell r="I3920">
            <v>0</v>
          </cell>
        </row>
        <row r="3921">
          <cell r="A3921">
            <v>0</v>
          </cell>
          <cell r="B3921" t="str">
            <v xml:space="preserve">Corte de Chazos </v>
          </cell>
          <cell r="C3921">
            <v>2.5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</row>
        <row r="3922">
          <cell r="B3922" t="str">
            <v>Estopa</v>
          </cell>
          <cell r="C3922">
            <v>0.05</v>
          </cell>
          <cell r="D3922" t="str">
            <v>LB</v>
          </cell>
          <cell r="E3922">
            <v>63.56</v>
          </cell>
          <cell r="F3922">
            <v>11.440799999999999</v>
          </cell>
          <cell r="G3922">
            <v>3.18</v>
          </cell>
          <cell r="H3922">
            <v>0.56999999999999995</v>
          </cell>
        </row>
        <row r="3923">
          <cell r="B3923" t="str">
            <v>Transporte de pisos (3%)</v>
          </cell>
          <cell r="C3923">
            <v>1</v>
          </cell>
          <cell r="D3923" t="str">
            <v>PA</v>
          </cell>
          <cell r="E3923">
            <v>51.15</v>
          </cell>
          <cell r="F3923">
            <v>0</v>
          </cell>
          <cell r="G3923">
            <v>51.15</v>
          </cell>
          <cell r="H3923">
            <v>0</v>
          </cell>
          <cell r="I3923">
            <v>2221.6533898305083</v>
          </cell>
        </row>
        <row r="3924">
          <cell r="B3924" t="str">
            <v>Mano de obra</v>
          </cell>
          <cell r="D3924">
            <v>0</v>
          </cell>
          <cell r="G3924">
            <v>1612.57</v>
          </cell>
          <cell r="H3924">
            <v>251.58999999999997</v>
          </cell>
          <cell r="I3924">
            <v>1864.1599999999999</v>
          </cell>
        </row>
        <row r="3925">
          <cell r="A3925">
            <v>117.07000000000004</v>
          </cell>
          <cell r="B3925" t="str">
            <v>Mano de Obra de colocación cerámica pisos</v>
          </cell>
          <cell r="C3925">
            <v>1</v>
          </cell>
          <cell r="D3925">
            <v>0</v>
          </cell>
          <cell r="E3925">
            <v>517.16</v>
          </cell>
          <cell r="F3925">
            <v>0</v>
          </cell>
          <cell r="G3925">
            <v>0</v>
          </cell>
          <cell r="H3925">
            <v>0</v>
          </cell>
          <cell r="I3925">
            <v>3945.6400000000008</v>
          </cell>
        </row>
        <row r="3926">
          <cell r="A3926">
            <v>118.02000000000001</v>
          </cell>
          <cell r="B3926" t="str">
            <v>Total/UND</v>
          </cell>
          <cell r="C3926">
            <v>1</v>
          </cell>
          <cell r="D3926" t="str">
            <v>M2</v>
          </cell>
          <cell r="E3926">
            <v>0</v>
          </cell>
          <cell r="F3926">
            <v>0</v>
          </cell>
          <cell r="G3926">
            <v>2272.13</v>
          </cell>
          <cell r="H3926">
            <v>306.69</v>
          </cell>
          <cell r="I3926">
            <v>2578.8200000000002</v>
          </cell>
        </row>
        <row r="3927">
          <cell r="A3927">
            <v>0</v>
          </cell>
          <cell r="B3927" t="str">
            <v>Cerámica Europea Económica 0.30x0.30m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</row>
        <row r="3928">
          <cell r="A3928">
            <v>118.05000000000003</v>
          </cell>
          <cell r="B3928" t="str">
            <v>CERAMICA EUROPEA PARA EXTERIORES</v>
          </cell>
          <cell r="C3928">
            <v>1</v>
          </cell>
          <cell r="D3928" t="str">
            <v>M2</v>
          </cell>
          <cell r="E3928">
            <v>0</v>
          </cell>
          <cell r="F3928">
            <v>0</v>
          </cell>
          <cell r="G3928">
            <v>1837.7800000000002</v>
          </cell>
          <cell r="H3928">
            <v>231.19</v>
          </cell>
          <cell r="I3928">
            <v>2068.9700000000003</v>
          </cell>
        </row>
        <row r="3929">
          <cell r="A3929">
            <v>0</v>
          </cell>
          <cell r="B3929" t="str">
            <v>Cerámica Europea para exteriores 0.40x0.40m</v>
          </cell>
          <cell r="C3929">
            <v>2.2999999999999998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</row>
        <row r="3930">
          <cell r="A3930">
            <v>0</v>
          </cell>
          <cell r="B3930" t="str">
            <v>Volumen Análisis</v>
          </cell>
          <cell r="C3930">
            <v>1</v>
          </cell>
          <cell r="D3930" t="str">
            <v>M2</v>
          </cell>
          <cell r="E3930">
            <v>3919.4300000000003</v>
          </cell>
          <cell r="F3930">
            <v>705.49739999999997</v>
          </cell>
          <cell r="G3930">
            <v>135.81</v>
          </cell>
          <cell r="H3930">
            <v>24.45</v>
          </cell>
          <cell r="I3930">
            <v>0</v>
          </cell>
        </row>
        <row r="3931">
          <cell r="B3931" t="str">
            <v>Materiales y Equipos</v>
          </cell>
          <cell r="C3931">
            <v>1.1000000000000001</v>
          </cell>
          <cell r="D3931" t="str">
            <v>M2</v>
          </cell>
          <cell r="E3931">
            <v>322.02999999999997</v>
          </cell>
          <cell r="F3931">
            <v>57.965399999999995</v>
          </cell>
          <cell r="G3931">
            <v>354.23</v>
          </cell>
          <cell r="H3931">
            <v>63.76</v>
          </cell>
        </row>
        <row r="3932">
          <cell r="A3932" t="str">
            <v>ELECT010</v>
          </cell>
          <cell r="B3932" t="str">
            <v>Mortero 1:10 pisos + 10% desp.</v>
          </cell>
          <cell r="C3932">
            <v>3.465E-2</v>
          </cell>
          <cell r="D3932" t="str">
            <v>M3</v>
          </cell>
          <cell r="E3932">
            <v>3919.4300000000003</v>
          </cell>
          <cell r="F3932">
            <v>705.49739999999997</v>
          </cell>
          <cell r="G3932">
            <v>135.81</v>
          </cell>
          <cell r="H3932">
            <v>24.45</v>
          </cell>
        </row>
        <row r="3933">
          <cell r="B3933" t="str">
            <v>Cerámica Europea exteriores + 10% desp.</v>
          </cell>
          <cell r="C3933">
            <v>1.1000000000000001</v>
          </cell>
          <cell r="D3933" t="str">
            <v>M2</v>
          </cell>
          <cell r="E3933">
            <v>932.2</v>
          </cell>
          <cell r="F3933">
            <v>167.79599999999999</v>
          </cell>
          <cell r="G3933">
            <v>1025.42</v>
          </cell>
          <cell r="H3933">
            <v>184.58</v>
          </cell>
        </row>
        <row r="3934">
          <cell r="B3934" t="str">
            <v>Derretido Keracolor 25 lbs + 10% desp.</v>
          </cell>
          <cell r="C3934">
            <v>4.4999999999999998E-2</v>
          </cell>
          <cell r="D3934" t="str">
            <v>FDA</v>
          </cell>
          <cell r="E3934">
            <v>1016.95</v>
          </cell>
          <cell r="F3934">
            <v>183.05099999999999</v>
          </cell>
          <cell r="G3934">
            <v>45.76</v>
          </cell>
          <cell r="H3934">
            <v>8.24</v>
          </cell>
        </row>
        <row r="3935">
          <cell r="A3935" t="str">
            <v>ELECT067</v>
          </cell>
          <cell r="B3935" t="str">
            <v xml:space="preserve">Corte de Chazos </v>
          </cell>
          <cell r="C3935">
            <v>2.5</v>
          </cell>
          <cell r="D3935" t="str">
            <v>UND</v>
          </cell>
          <cell r="E3935">
            <v>29.66</v>
          </cell>
          <cell r="F3935">
            <v>5.3388</v>
          </cell>
          <cell r="G3935">
            <v>74.150000000000006</v>
          </cell>
          <cell r="H3935">
            <v>13.35</v>
          </cell>
        </row>
        <row r="3936">
          <cell r="A3936">
            <v>0</v>
          </cell>
          <cell r="B3936" t="str">
            <v>Estopa</v>
          </cell>
          <cell r="C3936">
            <v>0.05</v>
          </cell>
          <cell r="D3936" t="str">
            <v>LB</v>
          </cell>
          <cell r="E3936">
            <v>63.56</v>
          </cell>
          <cell r="F3936">
            <v>11.440799999999999</v>
          </cell>
          <cell r="G3936">
            <v>3.18</v>
          </cell>
          <cell r="H3936">
            <v>0.56999999999999995</v>
          </cell>
          <cell r="I3936">
            <v>0</v>
          </cell>
        </row>
        <row r="3937">
          <cell r="A3937">
            <v>0</v>
          </cell>
          <cell r="B3937" t="str">
            <v>Transporte de pisos (3%)</v>
          </cell>
          <cell r="C3937">
            <v>1</v>
          </cell>
          <cell r="D3937" t="str">
            <v>PA</v>
          </cell>
          <cell r="E3937">
            <v>36.299999999999997</v>
          </cell>
          <cell r="F3937">
            <v>0</v>
          </cell>
          <cell r="G3937">
            <v>36.299999999999997</v>
          </cell>
          <cell r="H3937">
            <v>0</v>
          </cell>
          <cell r="I3937">
            <v>0</v>
          </cell>
        </row>
        <row r="3938">
          <cell r="A3938">
            <v>0</v>
          </cell>
          <cell r="B3938" t="str">
            <v>Mano de obra</v>
          </cell>
          <cell r="C3938">
            <v>1</v>
          </cell>
          <cell r="D3938">
            <v>0</v>
          </cell>
          <cell r="E3938">
            <v>714.47</v>
          </cell>
          <cell r="F3938">
            <v>0</v>
          </cell>
          <cell r="G3938">
            <v>1142.83</v>
          </cell>
          <cell r="H3938">
            <v>110.36999999999998</v>
          </cell>
          <cell r="I3938">
            <v>1253.1999999999998</v>
          </cell>
        </row>
        <row r="3939">
          <cell r="B3939" t="str">
            <v>Mano de Obra de colocación cerámica pisos</v>
          </cell>
          <cell r="C3939">
            <v>1</v>
          </cell>
          <cell r="D3939" t="str">
            <v>M2</v>
          </cell>
          <cell r="E3939">
            <v>517.16</v>
          </cell>
          <cell r="F3939">
            <v>0</v>
          </cell>
          <cell r="G3939">
            <v>517.16</v>
          </cell>
          <cell r="H3939">
            <v>0</v>
          </cell>
        </row>
        <row r="3940">
          <cell r="A3940">
            <v>118.03000000000002</v>
          </cell>
          <cell r="B3940" t="str">
            <v>Total/UND</v>
          </cell>
          <cell r="C3940">
            <v>1</v>
          </cell>
          <cell r="D3940" t="str">
            <v>M2</v>
          </cell>
          <cell r="E3940">
            <v>0</v>
          </cell>
          <cell r="F3940">
            <v>0</v>
          </cell>
          <cell r="G3940">
            <v>1837.7800000000002</v>
          </cell>
          <cell r="H3940">
            <v>231.19</v>
          </cell>
          <cell r="I3940">
            <v>2068.9700000000003</v>
          </cell>
        </row>
        <row r="3941">
          <cell r="A3941">
            <v>0</v>
          </cell>
          <cell r="B3941" t="str">
            <v>Cerámica Europea buena calidad 0.30x0.30m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</row>
        <row r="3942">
          <cell r="A3942">
            <v>118.06000000000003</v>
          </cell>
          <cell r="B3942" t="str">
            <v xml:space="preserve">GRANITO 30x30, FONDO GRIS </v>
          </cell>
          <cell r="C3942">
            <v>1</v>
          </cell>
          <cell r="D3942" t="str">
            <v>M2</v>
          </cell>
          <cell r="E3942">
            <v>0</v>
          </cell>
          <cell r="F3942">
            <v>0</v>
          </cell>
          <cell r="G3942">
            <v>1195.1699999999998</v>
          </cell>
          <cell r="H3942">
            <v>165.44999999999996</v>
          </cell>
          <cell r="I3942">
            <v>1360.62</v>
          </cell>
        </row>
        <row r="3943">
          <cell r="A3943">
            <v>0</v>
          </cell>
          <cell r="B3943" t="str">
            <v>Granito 30x30, Fondo Gris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</row>
        <row r="3944">
          <cell r="A3944">
            <v>0</v>
          </cell>
          <cell r="B3944" t="str">
            <v>Volumen Análisis</v>
          </cell>
          <cell r="C3944">
            <v>1</v>
          </cell>
          <cell r="D3944" t="str">
            <v>M2</v>
          </cell>
          <cell r="E3944">
            <v>3919.4300000000003</v>
          </cell>
          <cell r="F3944">
            <v>705.49739999999997</v>
          </cell>
          <cell r="G3944">
            <v>135.81</v>
          </cell>
          <cell r="H3944">
            <v>24.45</v>
          </cell>
          <cell r="I3944">
            <v>0</v>
          </cell>
        </row>
        <row r="3945">
          <cell r="A3945">
            <v>0</v>
          </cell>
          <cell r="B3945" t="str">
            <v>Materiales y Equipos</v>
          </cell>
          <cell r="C3945">
            <v>1.1000000000000001</v>
          </cell>
          <cell r="D3945" t="str">
            <v>M2</v>
          </cell>
          <cell r="E3945">
            <v>593.22</v>
          </cell>
          <cell r="F3945">
            <v>106.7796</v>
          </cell>
          <cell r="G3945">
            <v>652.54</v>
          </cell>
          <cell r="H3945">
            <v>117.46</v>
          </cell>
          <cell r="I3945">
            <v>0</v>
          </cell>
        </row>
        <row r="3946">
          <cell r="A3946">
            <v>112.04000000000002</v>
          </cell>
          <cell r="B3946" t="str">
            <v>Derretido Keracolor 25 lbs + 10% desp.</v>
          </cell>
          <cell r="C3946">
            <v>4.4999999999999998E-2</v>
          </cell>
          <cell r="D3946" t="str">
            <v>FDA</v>
          </cell>
          <cell r="E3946">
            <v>1016.95</v>
          </cell>
          <cell r="F3946">
            <v>183.05099999999999</v>
          </cell>
          <cell r="G3946">
            <v>45.76</v>
          </cell>
          <cell r="H3946">
            <v>8.24</v>
          </cell>
          <cell r="I3946">
            <v>0</v>
          </cell>
        </row>
        <row r="3947">
          <cell r="A3947" t="str">
            <v>PISO006</v>
          </cell>
          <cell r="B3947" t="str">
            <v xml:space="preserve">Corte de Chazos </v>
          </cell>
          <cell r="C3947">
            <v>2.5</v>
          </cell>
          <cell r="D3947" t="str">
            <v>UND</v>
          </cell>
          <cell r="E3947">
            <v>29.66</v>
          </cell>
          <cell r="F3947">
            <v>5.3388</v>
          </cell>
          <cell r="G3947">
            <v>74.150000000000006</v>
          </cell>
          <cell r="H3947">
            <v>13.35</v>
          </cell>
        </row>
        <row r="3948">
          <cell r="A3948" t="str">
            <v>PISO025</v>
          </cell>
          <cell r="B3948" t="str">
            <v>Estopa</v>
          </cell>
          <cell r="C3948">
            <v>0.05</v>
          </cell>
          <cell r="D3948" t="str">
            <v>LB</v>
          </cell>
          <cell r="E3948">
            <v>63.56</v>
          </cell>
          <cell r="F3948">
            <v>11.440799999999999</v>
          </cell>
          <cell r="G3948">
            <v>3.18</v>
          </cell>
          <cell r="H3948">
            <v>0.56999999999999995</v>
          </cell>
        </row>
        <row r="3949">
          <cell r="A3949" t="str">
            <v>PISO021</v>
          </cell>
          <cell r="B3949" t="str">
            <v>Transporte de pisos (3%)</v>
          </cell>
          <cell r="C3949">
            <v>1</v>
          </cell>
          <cell r="D3949" t="str">
            <v>PA</v>
          </cell>
          <cell r="E3949">
            <v>23.1</v>
          </cell>
          <cell r="F3949">
            <v>0</v>
          </cell>
          <cell r="G3949">
            <v>23.1</v>
          </cell>
          <cell r="H3949">
            <v>0</v>
          </cell>
        </row>
        <row r="3950">
          <cell r="A3950" t="str">
            <v>PISO023</v>
          </cell>
          <cell r="B3950" t="str">
            <v>Pulido y cristalizado de pisos</v>
          </cell>
          <cell r="C3950">
            <v>1</v>
          </cell>
          <cell r="D3950" t="str">
            <v>M2</v>
          </cell>
          <cell r="E3950">
            <v>296.61016949152543</v>
          </cell>
          <cell r="F3950">
            <v>53.389830508474574</v>
          </cell>
          <cell r="G3950">
            <v>296.61</v>
          </cell>
          <cell r="H3950">
            <v>53.39</v>
          </cell>
          <cell r="I3950">
            <v>0</v>
          </cell>
        </row>
        <row r="3951">
          <cell r="A3951" t="str">
            <v>ELECT067</v>
          </cell>
          <cell r="B3951" t="str">
            <v>Transporte de pisos (3%)</v>
          </cell>
          <cell r="C3951">
            <v>0.03</v>
          </cell>
          <cell r="D3951" t="str">
            <v>M2</v>
          </cell>
          <cell r="E3951">
            <v>462</v>
          </cell>
          <cell r="F3951">
            <v>0</v>
          </cell>
          <cell r="G3951">
            <v>13.86</v>
          </cell>
          <cell r="H3951">
            <v>0</v>
          </cell>
        </row>
        <row r="3952">
          <cell r="A3952" t="str">
            <v>CE-PVC-01</v>
          </cell>
          <cell r="B3952" t="str">
            <v>Mano de obra</v>
          </cell>
          <cell r="C3952">
            <v>1.2500000000000001E-2</v>
          </cell>
          <cell r="D3952">
            <v>0</v>
          </cell>
          <cell r="E3952">
            <v>628.81355932203394</v>
          </cell>
          <cell r="F3952">
            <v>113.1864406779661</v>
          </cell>
          <cell r="G3952">
            <v>1451.6999999999998</v>
          </cell>
          <cell r="H3952">
            <v>164.07</v>
          </cell>
          <cell r="I3952">
            <v>1615.7699999999998</v>
          </cell>
        </row>
        <row r="3953">
          <cell r="A3953">
            <v>900.02</v>
          </cell>
          <cell r="B3953" t="str">
            <v xml:space="preserve">Corte de Chazos Granito </v>
          </cell>
          <cell r="C3953">
            <v>3.33</v>
          </cell>
          <cell r="D3953" t="str">
            <v>UND</v>
          </cell>
          <cell r="E3953">
            <v>18.32</v>
          </cell>
          <cell r="F3953">
            <v>3.2976000000000001</v>
          </cell>
          <cell r="G3953">
            <v>61.01</v>
          </cell>
          <cell r="H3953">
            <v>10.98</v>
          </cell>
          <cell r="I3953">
            <v>0</v>
          </cell>
        </row>
        <row r="3954">
          <cell r="A3954">
            <v>900.08999999999992</v>
          </cell>
          <cell r="B3954" t="str">
            <v>Mano de Obra de colocación de Granito</v>
          </cell>
          <cell r="C3954">
            <v>1</v>
          </cell>
          <cell r="D3954" t="str">
            <v>M2</v>
          </cell>
          <cell r="E3954">
            <v>250.67</v>
          </cell>
          <cell r="F3954">
            <v>0</v>
          </cell>
          <cell r="G3954">
            <v>250.67</v>
          </cell>
          <cell r="H3954">
            <v>0</v>
          </cell>
          <cell r="I3954">
            <v>2578.8200000000002</v>
          </cell>
        </row>
        <row r="3955">
          <cell r="A3955">
            <v>0</v>
          </cell>
          <cell r="B3955" t="str">
            <v>Total/UND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1195.1699999999998</v>
          </cell>
          <cell r="H3955">
            <v>165.44999999999996</v>
          </cell>
          <cell r="I3955">
            <v>1360.62</v>
          </cell>
        </row>
        <row r="3956">
          <cell r="A3956">
            <v>0</v>
          </cell>
          <cell r="B3956" t="str">
            <v>Volumen Análisis</v>
          </cell>
          <cell r="C3956">
            <v>1</v>
          </cell>
          <cell r="D3956" t="str">
            <v>M2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</row>
        <row r="3957">
          <cell r="A3957">
            <v>118.07000000000004</v>
          </cell>
          <cell r="B3957" t="str">
            <v>GRANITO 30x30, FONDO BLANCO</v>
          </cell>
          <cell r="C3957">
            <v>1</v>
          </cell>
          <cell r="D3957">
            <v>0</v>
          </cell>
          <cell r="E3957">
            <v>0</v>
          </cell>
          <cell r="F3957">
            <v>0</v>
          </cell>
          <cell r="G3957">
            <v>1469.6100000000001</v>
          </cell>
          <cell r="H3957">
            <v>205.10999999999999</v>
          </cell>
          <cell r="I3957">
            <v>1674.72</v>
          </cell>
        </row>
        <row r="3958">
          <cell r="A3958">
            <v>0</v>
          </cell>
          <cell r="B3958" t="str">
            <v>Granito 30x30, Fondo Blanco</v>
          </cell>
          <cell r="C3958">
            <v>3.465E-2</v>
          </cell>
          <cell r="D3958" t="str">
            <v>M3</v>
          </cell>
          <cell r="E3958">
            <v>3919.4300000000003</v>
          </cell>
          <cell r="F3958">
            <v>705.49739999999997</v>
          </cell>
          <cell r="G3958">
            <v>135.81</v>
          </cell>
          <cell r="H3958">
            <v>24.45</v>
          </cell>
          <cell r="I3958">
            <v>0</v>
          </cell>
        </row>
        <row r="3959">
          <cell r="A3959">
            <v>0</v>
          </cell>
          <cell r="B3959" t="str">
            <v>Volumen Análisis</v>
          </cell>
          <cell r="C3959">
            <v>1</v>
          </cell>
          <cell r="D3959" t="str">
            <v>M2</v>
          </cell>
          <cell r="E3959">
            <v>1313.56</v>
          </cell>
          <cell r="F3959">
            <v>236.44079999999997</v>
          </cell>
          <cell r="G3959">
            <v>1444.92</v>
          </cell>
          <cell r="H3959">
            <v>260.08</v>
          </cell>
          <cell r="I3959">
            <v>0</v>
          </cell>
        </row>
        <row r="3960">
          <cell r="A3960">
            <v>0</v>
          </cell>
          <cell r="B3960" t="str">
            <v>Materiales y Equipos</v>
          </cell>
          <cell r="C3960">
            <v>4.4999999999999998E-2</v>
          </cell>
          <cell r="D3960" t="str">
            <v>FDA</v>
          </cell>
          <cell r="E3960">
            <v>1016.95</v>
          </cell>
          <cell r="F3960">
            <v>183.05099999999999</v>
          </cell>
          <cell r="G3960">
            <v>45.76</v>
          </cell>
          <cell r="H3960">
            <v>8.24</v>
          </cell>
          <cell r="I3960">
            <v>0</v>
          </cell>
        </row>
        <row r="3961">
          <cell r="A3961">
            <v>0</v>
          </cell>
          <cell r="B3961" t="str">
            <v>Mortero 1:10 pisos + 10% desp.</v>
          </cell>
          <cell r="C3961">
            <v>3.465E-2</v>
          </cell>
          <cell r="D3961" t="str">
            <v>M3</v>
          </cell>
          <cell r="E3961">
            <v>3919.4300000000003</v>
          </cell>
          <cell r="F3961">
            <v>705.49739999999997</v>
          </cell>
          <cell r="G3961">
            <v>135.81</v>
          </cell>
          <cell r="H3961">
            <v>24.45</v>
          </cell>
          <cell r="I3961">
            <v>0</v>
          </cell>
        </row>
        <row r="3962">
          <cell r="A3962" t="str">
            <v>SANIT111</v>
          </cell>
          <cell r="B3962" t="str">
            <v>Granito 30x30 fondo blanco + 10% desp.</v>
          </cell>
          <cell r="C3962">
            <v>1.1000000000000001</v>
          </cell>
          <cell r="D3962" t="str">
            <v>M2</v>
          </cell>
          <cell r="E3962">
            <v>508.47</v>
          </cell>
          <cell r="F3962">
            <v>91.524600000000007</v>
          </cell>
          <cell r="G3962">
            <v>559.32000000000005</v>
          </cell>
          <cell r="H3962">
            <v>100.68</v>
          </cell>
          <cell r="I3962">
            <v>0</v>
          </cell>
        </row>
        <row r="3963">
          <cell r="A3963" t="str">
            <v>ELECT056</v>
          </cell>
          <cell r="B3963" t="str">
            <v>Derretido Keracolor 25 lbs + 10% desp.</v>
          </cell>
          <cell r="C3963">
            <v>4.4999999999999998E-2</v>
          </cell>
          <cell r="D3963" t="str">
            <v>FDA</v>
          </cell>
          <cell r="E3963">
            <v>1016.95</v>
          </cell>
          <cell r="F3963">
            <v>183.05099999999999</v>
          </cell>
          <cell r="G3963">
            <v>45.76</v>
          </cell>
          <cell r="H3963">
            <v>8.24</v>
          </cell>
        </row>
        <row r="3964">
          <cell r="A3964">
            <v>0</v>
          </cell>
          <cell r="B3964" t="str">
            <v>Estopa</v>
          </cell>
          <cell r="C3964">
            <v>0.05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</row>
        <row r="3965">
          <cell r="A3965" t="str">
            <v>ELECT135</v>
          </cell>
          <cell r="B3965" t="str">
            <v>Pulido y cristalizado de pisos</v>
          </cell>
          <cell r="C3965">
            <v>1</v>
          </cell>
          <cell r="D3965" t="str">
            <v>M2</v>
          </cell>
          <cell r="E3965">
            <v>296.61</v>
          </cell>
          <cell r="F3965">
            <v>53.389800000000001</v>
          </cell>
          <cell r="G3965">
            <v>296.61</v>
          </cell>
          <cell r="H3965">
            <v>53.39</v>
          </cell>
        </row>
        <row r="3966">
          <cell r="A3966" t="str">
            <v>ELECT068</v>
          </cell>
          <cell r="B3966" t="str">
            <v xml:space="preserve">Corte de Chazos Granito </v>
          </cell>
          <cell r="C3966">
            <v>3.33</v>
          </cell>
          <cell r="D3966">
            <v>0</v>
          </cell>
          <cell r="E3966">
            <v>29.66</v>
          </cell>
          <cell r="F3966">
            <v>5.3388</v>
          </cell>
          <cell r="G3966">
            <v>2272.13</v>
          </cell>
          <cell r="H3966">
            <v>306.69</v>
          </cell>
          <cell r="I3966">
            <v>2578.8200000000002</v>
          </cell>
        </row>
        <row r="3967">
          <cell r="A3967" t="str">
            <v>CE-PVC-01</v>
          </cell>
          <cell r="B3967" t="str">
            <v>Transporte de pisos (3%)</v>
          </cell>
          <cell r="C3967">
            <v>1</v>
          </cell>
          <cell r="D3967" t="str">
            <v>PA</v>
          </cell>
          <cell r="E3967">
            <v>19.8</v>
          </cell>
          <cell r="F3967">
            <v>0</v>
          </cell>
          <cell r="G3967">
            <v>19.8</v>
          </cell>
          <cell r="H3967">
            <v>0</v>
          </cell>
        </row>
        <row r="3968">
          <cell r="A3968">
            <v>118.05000000000003</v>
          </cell>
          <cell r="B3968" t="str">
            <v>Mano de obra</v>
          </cell>
          <cell r="C3968">
            <v>1</v>
          </cell>
          <cell r="D3968" t="str">
            <v>M2</v>
          </cell>
          <cell r="E3968">
            <v>0</v>
          </cell>
          <cell r="F3968">
            <v>0</v>
          </cell>
          <cell r="G3968">
            <v>1837.7800000000002</v>
          </cell>
          <cell r="H3968">
            <v>231.19</v>
          </cell>
          <cell r="I3968">
            <v>2068.9700000000003</v>
          </cell>
        </row>
        <row r="3969">
          <cell r="A3969">
            <v>0</v>
          </cell>
          <cell r="B3969" t="str">
            <v xml:space="preserve">Mano de Obra de colocación de Granito </v>
          </cell>
          <cell r="C3969">
            <v>1</v>
          </cell>
          <cell r="D3969" t="str">
            <v>M2</v>
          </cell>
          <cell r="E3969">
            <v>310.36</v>
          </cell>
          <cell r="F3969">
            <v>0</v>
          </cell>
          <cell r="G3969">
            <v>310.36</v>
          </cell>
          <cell r="H3969">
            <v>0</v>
          </cell>
          <cell r="I3969">
            <v>0</v>
          </cell>
        </row>
        <row r="3970">
          <cell r="A3970">
            <v>0</v>
          </cell>
          <cell r="B3970" t="str">
            <v>Total/UND</v>
          </cell>
          <cell r="C3970">
            <v>1</v>
          </cell>
          <cell r="D3970" t="str">
            <v>M2</v>
          </cell>
          <cell r="E3970">
            <v>0</v>
          </cell>
          <cell r="F3970">
            <v>0</v>
          </cell>
          <cell r="G3970">
            <v>1469.6100000000001</v>
          </cell>
          <cell r="H3970">
            <v>205.10999999999999</v>
          </cell>
          <cell r="I3970">
            <v>1674.72</v>
          </cell>
        </row>
        <row r="3971">
          <cell r="A3971">
            <v>0</v>
          </cell>
          <cell r="B3971" t="str">
            <v>Materiales y Equipos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</row>
        <row r="3972">
          <cell r="A3972">
            <v>118.08000000000004</v>
          </cell>
          <cell r="B3972" t="str">
            <v>PORCELANATO ORIENTAL 50X50 ANTIMANCHAS</v>
          </cell>
          <cell r="C3972">
            <v>1</v>
          </cell>
          <cell r="D3972" t="str">
            <v>M2</v>
          </cell>
          <cell r="E3972">
            <v>3919.4300000000003</v>
          </cell>
          <cell r="F3972">
            <v>705.49739999999997</v>
          </cell>
          <cell r="G3972">
            <v>1217.5899999999999</v>
          </cell>
          <cell r="H3972">
            <v>157.51</v>
          </cell>
          <cell r="I3972">
            <v>1375.1</v>
          </cell>
        </row>
        <row r="3973">
          <cell r="A3973">
            <v>117.10000000000005</v>
          </cell>
          <cell r="B3973" t="str">
            <v>Porcelanato</v>
          </cell>
          <cell r="C3973">
            <v>1.1000000000000001</v>
          </cell>
          <cell r="D3973" t="str">
            <v>M2</v>
          </cell>
          <cell r="E3973">
            <v>932.2</v>
          </cell>
          <cell r="F3973">
            <v>167.79599999999999</v>
          </cell>
          <cell r="G3973">
            <v>1025.42</v>
          </cell>
          <cell r="H3973">
            <v>184.58</v>
          </cell>
          <cell r="I3973">
            <v>2518.5500000000002</v>
          </cell>
        </row>
        <row r="3974">
          <cell r="A3974">
            <v>0</v>
          </cell>
          <cell r="B3974" t="str">
            <v>Volumen Análisis</v>
          </cell>
          <cell r="C3974">
            <v>1</v>
          </cell>
          <cell r="D3974" t="str">
            <v>M2</v>
          </cell>
          <cell r="E3974">
            <v>1016.95</v>
          </cell>
          <cell r="F3974">
            <v>183.05099999999999</v>
          </cell>
          <cell r="G3974">
            <v>45.76</v>
          </cell>
          <cell r="H3974">
            <v>8.24</v>
          </cell>
          <cell r="I3974">
            <v>0</v>
          </cell>
        </row>
        <row r="3975">
          <cell r="A3975">
            <v>0</v>
          </cell>
          <cell r="B3975" t="str">
            <v>Materiales y Equipos</v>
          </cell>
          <cell r="C3975">
            <v>2.5</v>
          </cell>
          <cell r="D3975" t="str">
            <v>UND</v>
          </cell>
          <cell r="E3975">
            <v>29.66</v>
          </cell>
          <cell r="F3975">
            <v>5.3388</v>
          </cell>
          <cell r="G3975">
            <v>74.150000000000006</v>
          </cell>
          <cell r="H3975">
            <v>13.35</v>
          </cell>
          <cell r="I3975">
            <v>0</v>
          </cell>
        </row>
        <row r="3976">
          <cell r="A3976">
            <v>0</v>
          </cell>
          <cell r="B3976" t="str">
            <v>Mortero 1:10 pisos + 10% desp.</v>
          </cell>
          <cell r="C3976">
            <v>3.465E-2</v>
          </cell>
          <cell r="D3976" t="str">
            <v>M3</v>
          </cell>
          <cell r="E3976">
            <v>4565.8</v>
          </cell>
          <cell r="F3976">
            <v>821.84400000000005</v>
          </cell>
          <cell r="G3976">
            <v>158.19999999999999</v>
          </cell>
          <cell r="H3976">
            <v>28.48</v>
          </cell>
          <cell r="I3976">
            <v>0</v>
          </cell>
        </row>
        <row r="3977">
          <cell r="A3977">
            <v>0</v>
          </cell>
          <cell r="B3977" t="str">
            <v>Porcelanato +20% desp.</v>
          </cell>
          <cell r="C3977">
            <v>1.2</v>
          </cell>
          <cell r="D3977" t="str">
            <v>M2</v>
          </cell>
          <cell r="E3977">
            <v>494.75</v>
          </cell>
          <cell r="F3977">
            <v>89.054999999999993</v>
          </cell>
          <cell r="G3977">
            <v>593.70000000000005</v>
          </cell>
          <cell r="H3977">
            <v>106.87</v>
          </cell>
          <cell r="I3977">
            <v>0</v>
          </cell>
        </row>
        <row r="3978">
          <cell r="A3978">
            <v>0</v>
          </cell>
          <cell r="B3978" t="str">
            <v>Derretido Keracolor 25 lbs + 10% desp.</v>
          </cell>
          <cell r="C3978">
            <v>4.4999999999999998E-2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</row>
        <row r="3979">
          <cell r="A3979">
            <v>0</v>
          </cell>
          <cell r="B3979" t="str">
            <v>Estopa</v>
          </cell>
          <cell r="C3979">
            <v>0.05</v>
          </cell>
          <cell r="D3979" t="str">
            <v>LB</v>
          </cell>
          <cell r="E3979">
            <v>63.56</v>
          </cell>
          <cell r="F3979">
            <v>11.440799999999999</v>
          </cell>
          <cell r="G3979">
            <v>3.18</v>
          </cell>
          <cell r="H3979">
            <v>0.56999999999999995</v>
          </cell>
          <cell r="I3979">
            <v>0</v>
          </cell>
        </row>
        <row r="3980">
          <cell r="B3980" t="str">
            <v>Corte de Chazos Porcelanato</v>
          </cell>
          <cell r="C3980">
            <v>2.5</v>
          </cell>
          <cell r="D3980">
            <v>0</v>
          </cell>
          <cell r="E3980">
            <v>29.66</v>
          </cell>
          <cell r="F3980">
            <v>5.3388</v>
          </cell>
          <cell r="G3980">
            <v>1837.7800000000002</v>
          </cell>
          <cell r="H3980">
            <v>231.19</v>
          </cell>
          <cell r="I3980">
            <v>2068.9700000000003</v>
          </cell>
        </row>
        <row r="3981">
          <cell r="A3981" t="str">
            <v>ELECT068</v>
          </cell>
          <cell r="B3981" t="str">
            <v>Transporte de pisos (3%)</v>
          </cell>
          <cell r="C3981">
            <v>1</v>
          </cell>
          <cell r="D3981" t="str">
            <v>PA</v>
          </cell>
          <cell r="E3981">
            <v>21.02</v>
          </cell>
          <cell r="F3981">
            <v>0</v>
          </cell>
          <cell r="G3981">
            <v>21.02</v>
          </cell>
          <cell r="H3981">
            <v>0</v>
          </cell>
        </row>
        <row r="3982">
          <cell r="A3982">
            <v>118.06000000000003</v>
          </cell>
          <cell r="B3982" t="str">
            <v>Mano de obra</v>
          </cell>
          <cell r="C3982">
            <v>1</v>
          </cell>
          <cell r="D3982" t="str">
            <v>M2</v>
          </cell>
          <cell r="E3982">
            <v>0</v>
          </cell>
          <cell r="F3982">
            <v>0</v>
          </cell>
          <cell r="G3982">
            <v>1195.1699999999998</v>
          </cell>
          <cell r="H3982">
            <v>165.44999999999996</v>
          </cell>
          <cell r="I3982">
            <v>1360.62</v>
          </cell>
        </row>
        <row r="3983">
          <cell r="A3983">
            <v>0</v>
          </cell>
          <cell r="B3983" t="str">
            <v>Mano de Obra de colocación de Porcelanato</v>
          </cell>
          <cell r="C3983">
            <v>1</v>
          </cell>
          <cell r="D3983" t="str">
            <v>M2</v>
          </cell>
          <cell r="E3983">
            <v>321.58350000000002</v>
          </cell>
          <cell r="F3983">
            <v>0</v>
          </cell>
          <cell r="G3983">
            <v>321.58</v>
          </cell>
          <cell r="H3983">
            <v>0</v>
          </cell>
          <cell r="I3983">
            <v>0</v>
          </cell>
        </row>
        <row r="3984">
          <cell r="A3984">
            <v>0</v>
          </cell>
          <cell r="B3984" t="str">
            <v>Total/UND</v>
          </cell>
          <cell r="C3984">
            <v>1</v>
          </cell>
          <cell r="D3984" t="str">
            <v>M2</v>
          </cell>
          <cell r="E3984">
            <v>0</v>
          </cell>
          <cell r="F3984">
            <v>0</v>
          </cell>
          <cell r="G3984">
            <v>1217.5899999999999</v>
          </cell>
          <cell r="H3984">
            <v>157.51</v>
          </cell>
          <cell r="I3984">
            <v>1375.1</v>
          </cell>
        </row>
        <row r="3985">
          <cell r="A3985">
            <v>0</v>
          </cell>
          <cell r="B3985" t="str">
            <v>Materiales y Equipos</v>
          </cell>
          <cell r="C3985">
            <v>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</row>
        <row r="3986">
          <cell r="A3986">
            <v>118.09000000000005</v>
          </cell>
          <cell r="B3986" t="str">
            <v>PORCELANATO ROMANO 50X50 IMPORTADO</v>
          </cell>
          <cell r="C3986">
            <v>1</v>
          </cell>
          <cell r="D3986" t="str">
            <v>M2</v>
          </cell>
          <cell r="E3986">
            <v>3825.26</v>
          </cell>
          <cell r="F3986">
            <v>629.24</v>
          </cell>
          <cell r="G3986">
            <v>1535.2500000000002</v>
          </cell>
          <cell r="H3986">
            <v>212.73</v>
          </cell>
          <cell r="I3986">
            <v>1747.9800000000002</v>
          </cell>
        </row>
        <row r="3987">
          <cell r="A3987" t="str">
            <v>PISO006</v>
          </cell>
          <cell r="B3987" t="str">
            <v xml:space="preserve">Porcelanato Romano 50x50  </v>
          </cell>
          <cell r="C3987">
            <v>1.1000000000000001</v>
          </cell>
          <cell r="D3987" t="str">
            <v>M2</v>
          </cell>
          <cell r="E3987">
            <v>355.93220338983053</v>
          </cell>
          <cell r="F3987">
            <v>64.067796610169495</v>
          </cell>
          <cell r="G3987">
            <v>391.53</v>
          </cell>
          <cell r="H3987">
            <v>70.47</v>
          </cell>
          <cell r="I3987">
            <v>0</v>
          </cell>
        </row>
        <row r="3988">
          <cell r="A3988" t="str">
            <v>PISO025</v>
          </cell>
          <cell r="B3988" t="str">
            <v>Volumen Análisis</v>
          </cell>
          <cell r="C3988">
            <v>1</v>
          </cell>
          <cell r="D3988" t="str">
            <v>M2</v>
          </cell>
          <cell r="E3988">
            <v>1016.949152542373</v>
          </cell>
          <cell r="F3988">
            <v>183.05084745762713</v>
          </cell>
          <cell r="G3988">
            <v>45.76</v>
          </cell>
          <cell r="H3988">
            <v>8.24</v>
          </cell>
        </row>
        <row r="3989">
          <cell r="A3989" t="str">
            <v>PISO021</v>
          </cell>
          <cell r="B3989" t="str">
            <v>Materiales y Equipos</v>
          </cell>
          <cell r="C3989">
            <v>0.05</v>
          </cell>
          <cell r="D3989" t="str">
            <v>LB</v>
          </cell>
          <cell r="E3989">
            <v>63.559322033898312</v>
          </cell>
          <cell r="F3989">
            <v>11.440677966101696</v>
          </cell>
          <cell r="G3989">
            <v>3.18</v>
          </cell>
          <cell r="H3989">
            <v>0.56999999999999995</v>
          </cell>
          <cell r="I3989">
            <v>1735.89</v>
          </cell>
        </row>
        <row r="3990">
          <cell r="A3990" t="str">
            <v>PISO023</v>
          </cell>
          <cell r="B3990" t="str">
            <v>Mortero 1:10 pisos + 10% desp.</v>
          </cell>
          <cell r="C3990">
            <v>3.465E-2</v>
          </cell>
          <cell r="D3990" t="str">
            <v>M3</v>
          </cell>
          <cell r="E3990">
            <v>4565.8</v>
          </cell>
          <cell r="F3990">
            <v>821.84400000000005</v>
          </cell>
          <cell r="G3990">
            <v>158.19999999999999</v>
          </cell>
          <cell r="H3990">
            <v>28.48</v>
          </cell>
          <cell r="I3990">
            <v>0</v>
          </cell>
        </row>
        <row r="3991">
          <cell r="A3991">
            <v>0</v>
          </cell>
          <cell r="B3991" t="str">
            <v>Porcelanato Romano +20% desp.</v>
          </cell>
          <cell r="C3991">
            <v>1.2</v>
          </cell>
          <cell r="D3991" t="str">
            <v>M2</v>
          </cell>
          <cell r="E3991">
            <v>750.42</v>
          </cell>
          <cell r="F3991">
            <v>135.07559999999998</v>
          </cell>
          <cell r="G3991">
            <v>900.5</v>
          </cell>
          <cell r="H3991">
            <v>162.09</v>
          </cell>
          <cell r="I3991">
            <v>0</v>
          </cell>
        </row>
        <row r="3992">
          <cell r="A3992">
            <v>0</v>
          </cell>
          <cell r="B3992" t="str">
            <v>Derretido Keracolor 25 lbs + 10% desp.</v>
          </cell>
          <cell r="C3992">
            <v>4.4999999999999998E-2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</row>
        <row r="3993">
          <cell r="A3993">
            <v>900.02</v>
          </cell>
          <cell r="B3993" t="str">
            <v>Estopa</v>
          </cell>
          <cell r="C3993">
            <v>0.05</v>
          </cell>
          <cell r="D3993" t="str">
            <v>LB</v>
          </cell>
          <cell r="E3993">
            <v>63.56</v>
          </cell>
          <cell r="F3993">
            <v>11.440799999999999</v>
          </cell>
          <cell r="G3993">
            <v>3.18</v>
          </cell>
          <cell r="H3993">
            <v>0.56999999999999995</v>
          </cell>
          <cell r="I3993">
            <v>0</v>
          </cell>
        </row>
        <row r="3994">
          <cell r="A3994">
            <v>900.08999999999992</v>
          </cell>
          <cell r="B3994" t="str">
            <v>Corte de Chazos Porcelanato</v>
          </cell>
          <cell r="C3994">
            <v>2.5</v>
          </cell>
          <cell r="D3994" t="str">
            <v>UND</v>
          </cell>
          <cell r="E3994">
            <v>29.66</v>
          </cell>
          <cell r="F3994">
            <v>5.3388</v>
          </cell>
          <cell r="G3994">
            <v>74.150000000000006</v>
          </cell>
          <cell r="H3994">
            <v>13.35</v>
          </cell>
        </row>
        <row r="3995">
          <cell r="B3995" t="str">
            <v>Transporte de pisos (3%)</v>
          </cell>
          <cell r="C3995">
            <v>1</v>
          </cell>
          <cell r="D3995">
            <v>0</v>
          </cell>
          <cell r="E3995">
            <v>31.88</v>
          </cell>
          <cell r="F3995">
            <v>0</v>
          </cell>
          <cell r="G3995">
            <v>1195.1699999999998</v>
          </cell>
          <cell r="H3995">
            <v>165.44999999999996</v>
          </cell>
          <cell r="I3995">
            <v>1360.62</v>
          </cell>
        </row>
        <row r="3996">
          <cell r="B3996" t="str">
            <v>Mano de obra</v>
          </cell>
          <cell r="C3996">
            <v>1</v>
          </cell>
          <cell r="D3996" t="str">
            <v>UND</v>
          </cell>
          <cell r="E3996">
            <v>118.64</v>
          </cell>
          <cell r="F3996">
            <v>21.3552</v>
          </cell>
          <cell r="G3996">
            <v>118.64</v>
          </cell>
          <cell r="H3996">
            <v>21.36</v>
          </cell>
        </row>
        <row r="3997">
          <cell r="A3997">
            <v>118.07000000000004</v>
          </cell>
          <cell r="B3997" t="str">
            <v>Mano de Obra de colocación de Porcelanato</v>
          </cell>
          <cell r="C3997">
            <v>1</v>
          </cell>
          <cell r="D3997" t="str">
            <v>M2</v>
          </cell>
          <cell r="E3997">
            <v>321.58350000000002</v>
          </cell>
          <cell r="F3997">
            <v>0</v>
          </cell>
          <cell r="G3997">
            <v>321.58</v>
          </cell>
          <cell r="H3997">
            <v>0</v>
          </cell>
          <cell r="I3997">
            <v>1674.72</v>
          </cell>
        </row>
        <row r="3998">
          <cell r="A3998">
            <v>0</v>
          </cell>
          <cell r="B3998" t="str">
            <v>Total/UND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1535.2500000000002</v>
          </cell>
          <cell r="H3998">
            <v>212.73</v>
          </cell>
          <cell r="I3998">
            <v>1747.9800000000002</v>
          </cell>
        </row>
        <row r="3999">
          <cell r="A3999">
            <v>0</v>
          </cell>
          <cell r="B3999" t="str">
            <v>Volumen Análisis</v>
          </cell>
          <cell r="C3999">
            <v>1</v>
          </cell>
          <cell r="D3999" t="str">
            <v>M2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</row>
        <row r="4000">
          <cell r="A4000">
            <v>118.10000000000005</v>
          </cell>
          <cell r="B4000" t="str">
            <v>MARMOL TRAVERTINO 40x40 IMP. MATE</v>
          </cell>
          <cell r="C4000">
            <v>1</v>
          </cell>
          <cell r="D4000">
            <v>0</v>
          </cell>
          <cell r="E4000">
            <v>0</v>
          </cell>
          <cell r="F4000">
            <v>0</v>
          </cell>
          <cell r="G4000">
            <v>2100.2800000000002</v>
          </cell>
          <cell r="H4000">
            <v>251.92</v>
          </cell>
          <cell r="I4000">
            <v>2352.2000000000003</v>
          </cell>
        </row>
        <row r="4001">
          <cell r="A4001">
            <v>0</v>
          </cell>
          <cell r="B4001" t="str">
            <v>Mármol travertino 40x40 importado mate</v>
          </cell>
          <cell r="C4001">
            <v>3.465E-2</v>
          </cell>
          <cell r="D4001" t="str">
            <v>M3</v>
          </cell>
          <cell r="E4001">
            <v>3919.4300000000003</v>
          </cell>
          <cell r="F4001">
            <v>705.49739999999997</v>
          </cell>
          <cell r="G4001">
            <v>135.81</v>
          </cell>
          <cell r="H4001">
            <v>24.45</v>
          </cell>
          <cell r="I4001">
            <v>0</v>
          </cell>
        </row>
        <row r="4002">
          <cell r="B4002" t="str">
            <v>Volumen Análisis</v>
          </cell>
          <cell r="C4002">
            <v>1</v>
          </cell>
          <cell r="D4002" t="str">
            <v>M2</v>
          </cell>
          <cell r="E4002">
            <v>508.47</v>
          </cell>
          <cell r="F4002">
            <v>91.524600000000007</v>
          </cell>
          <cell r="G4002">
            <v>559.32000000000005</v>
          </cell>
          <cell r="H4002">
            <v>100.68</v>
          </cell>
        </row>
        <row r="4003">
          <cell r="B4003" t="str">
            <v>Materiales y Equipos</v>
          </cell>
          <cell r="C4003">
            <v>4.4999999999999998E-2</v>
          </cell>
          <cell r="D4003" t="str">
            <v>FDA</v>
          </cell>
          <cell r="E4003">
            <v>1016.95</v>
          </cell>
          <cell r="F4003">
            <v>183.05099999999999</v>
          </cell>
          <cell r="G4003">
            <v>45.76</v>
          </cell>
          <cell r="H4003">
            <v>8.24</v>
          </cell>
          <cell r="I4003">
            <v>1735.89</v>
          </cell>
        </row>
        <row r="4004">
          <cell r="B4004" t="str">
            <v>Mortero 1:10 pisos + 10% desp.</v>
          </cell>
          <cell r="C4004">
            <v>3.465E-2</v>
          </cell>
          <cell r="D4004" t="str">
            <v>M3</v>
          </cell>
          <cell r="E4004">
            <v>3919.4300000000003</v>
          </cell>
          <cell r="F4004">
            <v>705.49739999999997</v>
          </cell>
          <cell r="G4004">
            <v>135.81</v>
          </cell>
          <cell r="H4004">
            <v>24.45</v>
          </cell>
        </row>
        <row r="4005">
          <cell r="A4005">
            <v>117.12000000000006</v>
          </cell>
          <cell r="B4005" t="str">
            <v>Mármol travertino importado mate + 10% desp.</v>
          </cell>
          <cell r="C4005">
            <v>1.1000000000000001</v>
          </cell>
          <cell r="D4005" t="str">
            <v>M2</v>
          </cell>
          <cell r="E4005">
            <v>1036.92</v>
          </cell>
          <cell r="F4005">
            <v>186.6456</v>
          </cell>
          <cell r="G4005">
            <v>1140.6099999999999</v>
          </cell>
          <cell r="H4005">
            <v>205.31</v>
          </cell>
          <cell r="I4005">
            <v>2932.7000000000007</v>
          </cell>
        </row>
        <row r="4006">
          <cell r="A4006">
            <v>0</v>
          </cell>
          <cell r="B4006" t="str">
            <v>Derretido Keracolor 25 lbs + 10% desp.</v>
          </cell>
          <cell r="C4006">
            <v>4.4999999999999998E-2</v>
          </cell>
          <cell r="D4006" t="str">
            <v>FDA</v>
          </cell>
          <cell r="E4006">
            <v>1016.95</v>
          </cell>
          <cell r="F4006">
            <v>183.05099999999999</v>
          </cell>
          <cell r="G4006">
            <v>45.76</v>
          </cell>
          <cell r="H4006">
            <v>8.24</v>
          </cell>
          <cell r="I4006">
            <v>0</v>
          </cell>
        </row>
        <row r="4007">
          <cell r="A4007">
            <v>0</v>
          </cell>
          <cell r="B4007" t="str">
            <v>Estopa</v>
          </cell>
          <cell r="C4007">
            <v>0.05</v>
          </cell>
          <cell r="D4007" t="str">
            <v>LB</v>
          </cell>
          <cell r="E4007">
            <v>63.56</v>
          </cell>
          <cell r="F4007">
            <v>11.440799999999999</v>
          </cell>
          <cell r="G4007">
            <v>3.18</v>
          </cell>
          <cell r="H4007">
            <v>0.56999999999999995</v>
          </cell>
          <cell r="I4007">
            <v>0</v>
          </cell>
        </row>
        <row r="4008">
          <cell r="A4008">
            <v>0</v>
          </cell>
          <cell r="B4008" t="str">
            <v xml:space="preserve">Corte de Chazos </v>
          </cell>
          <cell r="C4008">
            <v>2.5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</row>
        <row r="4009">
          <cell r="A4009">
            <v>0</v>
          </cell>
          <cell r="B4009" t="str">
            <v>Transporte de pisos (3%)</v>
          </cell>
          <cell r="C4009">
            <v>1</v>
          </cell>
          <cell r="D4009" t="str">
            <v>PA</v>
          </cell>
          <cell r="E4009">
            <v>40.380000000000003</v>
          </cell>
          <cell r="F4009">
            <v>0</v>
          </cell>
          <cell r="G4009">
            <v>40.380000000000003</v>
          </cell>
          <cell r="H4009">
            <v>0</v>
          </cell>
          <cell r="I4009">
            <v>0</v>
          </cell>
        </row>
        <row r="4010">
          <cell r="A4010">
            <v>0</v>
          </cell>
          <cell r="B4010" t="str">
            <v>Mano de obra</v>
          </cell>
          <cell r="C4010">
            <v>1</v>
          </cell>
          <cell r="D4010">
            <v>0</v>
          </cell>
          <cell r="E4010">
            <v>685.59</v>
          </cell>
          <cell r="F4010">
            <v>123.4062</v>
          </cell>
          <cell r="G4010">
            <v>1469.6100000000001</v>
          </cell>
          <cell r="H4010">
            <v>205.10999999999999</v>
          </cell>
          <cell r="I4010">
            <v>1674.72</v>
          </cell>
        </row>
        <row r="4011">
          <cell r="A4011">
            <v>0</v>
          </cell>
          <cell r="B4011" t="str">
            <v>Mano de Obra de colocación mármol</v>
          </cell>
          <cell r="C4011">
            <v>1</v>
          </cell>
          <cell r="D4011" t="str">
            <v>M2</v>
          </cell>
          <cell r="E4011">
            <v>660.39</v>
          </cell>
          <cell r="F4011">
            <v>0</v>
          </cell>
          <cell r="G4011">
            <v>660.39</v>
          </cell>
          <cell r="H4011">
            <v>0</v>
          </cell>
          <cell r="I4011">
            <v>0</v>
          </cell>
        </row>
        <row r="4012">
          <cell r="A4012">
            <v>118.08000000000004</v>
          </cell>
          <cell r="B4012" t="str">
            <v>Total/UND</v>
          </cell>
          <cell r="C4012">
            <v>1</v>
          </cell>
          <cell r="D4012" t="str">
            <v>M2</v>
          </cell>
          <cell r="E4012">
            <v>0</v>
          </cell>
          <cell r="F4012">
            <v>0</v>
          </cell>
          <cell r="G4012">
            <v>2100.2800000000002</v>
          </cell>
          <cell r="H4012">
            <v>251.92</v>
          </cell>
          <cell r="I4012">
            <v>2352.2000000000003</v>
          </cell>
        </row>
        <row r="4013">
          <cell r="A4013">
            <v>0</v>
          </cell>
          <cell r="B4013" t="str">
            <v>Porcelanato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</row>
        <row r="4014">
          <cell r="A4014">
            <v>118.11000000000006</v>
          </cell>
          <cell r="B4014" t="str">
            <v>MARMOL CREMA MARFIL 40x40 PULIDO IMP.</v>
          </cell>
          <cell r="C4014">
            <v>1</v>
          </cell>
          <cell r="D4014" t="str">
            <v>M2</v>
          </cell>
          <cell r="E4014">
            <v>0</v>
          </cell>
          <cell r="F4014">
            <v>0</v>
          </cell>
          <cell r="G4014">
            <v>2946.2200000000003</v>
          </cell>
          <cell r="H4014">
            <v>398.98</v>
          </cell>
          <cell r="I4014">
            <v>3345.2000000000003</v>
          </cell>
        </row>
        <row r="4015">
          <cell r="A4015">
            <v>0</v>
          </cell>
          <cell r="B4015" t="str">
            <v>Mármol crema marfil 40x40 importado pulido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</row>
        <row r="4016">
          <cell r="A4016">
            <v>0</v>
          </cell>
          <cell r="B4016" t="str">
            <v>Volumen Análisis</v>
          </cell>
          <cell r="C4016">
            <v>1</v>
          </cell>
          <cell r="D4016" t="str">
            <v>M2</v>
          </cell>
          <cell r="E4016">
            <v>4565.8</v>
          </cell>
          <cell r="F4016">
            <v>821.84400000000005</v>
          </cell>
          <cell r="G4016">
            <v>158.19999999999999</v>
          </cell>
          <cell r="H4016">
            <v>28.48</v>
          </cell>
          <cell r="I4016">
            <v>0</v>
          </cell>
        </row>
        <row r="4017">
          <cell r="A4017">
            <v>117.13000000000007</v>
          </cell>
          <cell r="B4017" t="str">
            <v>Materiales y Equipos</v>
          </cell>
          <cell r="C4017">
            <v>1.2</v>
          </cell>
          <cell r="D4017" t="str">
            <v>M2</v>
          </cell>
          <cell r="E4017">
            <v>494.75</v>
          </cell>
          <cell r="F4017">
            <v>89.054999999999993</v>
          </cell>
          <cell r="G4017">
            <v>593.70000000000005</v>
          </cell>
          <cell r="H4017">
            <v>106.87</v>
          </cell>
          <cell r="I4017">
            <v>4272.0199999999995</v>
          </cell>
        </row>
        <row r="4018">
          <cell r="A4018">
            <v>0</v>
          </cell>
          <cell r="B4018" t="str">
            <v>Mortero 1:10 pisos + 10% desp.</v>
          </cell>
          <cell r="C4018">
            <v>3.465E-2</v>
          </cell>
          <cell r="D4018" t="str">
            <v>M3</v>
          </cell>
          <cell r="E4018">
            <v>3919.4300000000003</v>
          </cell>
          <cell r="F4018">
            <v>705.49739999999997</v>
          </cell>
          <cell r="G4018">
            <v>135.81</v>
          </cell>
          <cell r="H4018">
            <v>24.45</v>
          </cell>
          <cell r="I4018">
            <v>0</v>
          </cell>
        </row>
        <row r="4019">
          <cell r="A4019">
            <v>0</v>
          </cell>
          <cell r="B4019" t="str">
            <v>Mármol crema marfil 40x40 pulido + 10% desp.</v>
          </cell>
          <cell r="C4019">
            <v>1.1000000000000001</v>
          </cell>
          <cell r="D4019" t="str">
            <v>M2</v>
          </cell>
          <cell r="E4019">
            <v>1779.66</v>
          </cell>
          <cell r="F4019">
            <v>320.33879999999999</v>
          </cell>
          <cell r="G4019">
            <v>1957.63</v>
          </cell>
          <cell r="H4019">
            <v>352.37</v>
          </cell>
          <cell r="I4019">
            <v>0</v>
          </cell>
        </row>
        <row r="4020">
          <cell r="A4020">
            <v>0</v>
          </cell>
          <cell r="B4020" t="str">
            <v>Derretido Keracolor 25 lbs + 10% desp.</v>
          </cell>
          <cell r="C4020">
            <v>4.4999999999999998E-2</v>
          </cell>
          <cell r="D4020" t="str">
            <v>FDA</v>
          </cell>
          <cell r="E4020">
            <v>1016.95</v>
          </cell>
          <cell r="F4020">
            <v>183.05099999999999</v>
          </cell>
          <cell r="G4020">
            <v>45.76</v>
          </cell>
          <cell r="H4020">
            <v>8.24</v>
          </cell>
          <cell r="I4020">
            <v>0</v>
          </cell>
        </row>
        <row r="4021">
          <cell r="A4021">
            <v>0</v>
          </cell>
          <cell r="B4021" t="str">
            <v>Estopa</v>
          </cell>
          <cell r="C4021">
            <v>0.05</v>
          </cell>
          <cell r="D4021" t="str">
            <v>LB</v>
          </cell>
          <cell r="E4021">
            <v>63.56</v>
          </cell>
          <cell r="F4021">
            <v>11.440799999999999</v>
          </cell>
          <cell r="G4021">
            <v>3.18</v>
          </cell>
          <cell r="H4021">
            <v>0.56999999999999995</v>
          </cell>
          <cell r="I4021">
            <v>0</v>
          </cell>
        </row>
        <row r="4022">
          <cell r="A4022">
            <v>0</v>
          </cell>
          <cell r="B4022" t="str">
            <v xml:space="preserve">Corte de Chazos </v>
          </cell>
          <cell r="C4022">
            <v>2.5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0</v>
          </cell>
          <cell r="B4023" t="str">
            <v>Transporte de pisos (3%)</v>
          </cell>
          <cell r="C4023">
            <v>1</v>
          </cell>
          <cell r="D4023" t="str">
            <v>PA</v>
          </cell>
          <cell r="E4023">
            <v>69.3</v>
          </cell>
          <cell r="F4023">
            <v>0</v>
          </cell>
          <cell r="G4023">
            <v>69.3</v>
          </cell>
          <cell r="H4023">
            <v>0</v>
          </cell>
          <cell r="I4023">
            <v>0</v>
          </cell>
        </row>
        <row r="4024">
          <cell r="B4024" t="str">
            <v>Mano de obra</v>
          </cell>
          <cell r="C4024">
            <v>1</v>
          </cell>
          <cell r="D4024">
            <v>0</v>
          </cell>
          <cell r="E4024">
            <v>897.42</v>
          </cell>
          <cell r="F4024">
            <v>0</v>
          </cell>
          <cell r="G4024">
            <v>1217.5899999999999</v>
          </cell>
          <cell r="H4024">
            <v>157.51</v>
          </cell>
          <cell r="I4024">
            <v>1375.1</v>
          </cell>
        </row>
        <row r="4025">
          <cell r="B4025" t="str">
            <v>Mano de Obra de colocación mármol</v>
          </cell>
          <cell r="C4025">
            <v>1</v>
          </cell>
          <cell r="D4025" t="str">
            <v>M2</v>
          </cell>
          <cell r="E4025">
            <v>660.39</v>
          </cell>
          <cell r="F4025">
            <v>0</v>
          </cell>
          <cell r="G4025">
            <v>660.39</v>
          </cell>
          <cell r="H4025">
            <v>0</v>
          </cell>
        </row>
        <row r="4026">
          <cell r="A4026">
            <v>118.09000000000005</v>
          </cell>
          <cell r="B4026" t="str">
            <v>Total/UND</v>
          </cell>
          <cell r="C4026">
            <v>1</v>
          </cell>
          <cell r="D4026" t="str">
            <v>M2</v>
          </cell>
          <cell r="E4026">
            <v>0</v>
          </cell>
          <cell r="F4026">
            <v>0</v>
          </cell>
          <cell r="G4026">
            <v>2946.2200000000003</v>
          </cell>
          <cell r="H4026">
            <v>398.98</v>
          </cell>
          <cell r="I4026">
            <v>3345.2000000000003</v>
          </cell>
        </row>
        <row r="4027">
          <cell r="A4027">
            <v>0</v>
          </cell>
          <cell r="B4027" t="str">
            <v xml:space="preserve">Porcelanato Romano 50x50  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</row>
        <row r="4028">
          <cell r="A4028">
            <v>118.12000000000006</v>
          </cell>
          <cell r="B4028" t="str">
            <v>MARMOL CREMA MARFIL 40x40 BRUTO IMP.</v>
          </cell>
          <cell r="C4028">
            <v>1</v>
          </cell>
          <cell r="D4028" t="str">
            <v>M2</v>
          </cell>
          <cell r="E4028">
            <v>0</v>
          </cell>
          <cell r="F4028">
            <v>0</v>
          </cell>
          <cell r="G4028">
            <v>4159.7800000000007</v>
          </cell>
          <cell r="H4028">
            <v>611.78000000000009</v>
          </cell>
          <cell r="I4028">
            <v>4771.5600000000004</v>
          </cell>
        </row>
        <row r="4029">
          <cell r="A4029">
            <v>0</v>
          </cell>
          <cell r="B4029" t="str">
            <v>Mármol crema marfil 40x40 importado bruto</v>
          </cell>
          <cell r="C4029">
            <v>1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</row>
        <row r="4030">
          <cell r="A4030">
            <v>0</v>
          </cell>
          <cell r="B4030" t="str">
            <v>Volumen Análisis</v>
          </cell>
          <cell r="C4030">
            <v>1</v>
          </cell>
          <cell r="D4030" t="str">
            <v>M2</v>
          </cell>
          <cell r="E4030">
            <v>4565.8</v>
          </cell>
          <cell r="F4030">
            <v>821.84400000000005</v>
          </cell>
          <cell r="G4030">
            <v>158.19999999999999</v>
          </cell>
          <cell r="H4030">
            <v>28.48</v>
          </cell>
          <cell r="I4030">
            <v>0</v>
          </cell>
        </row>
        <row r="4031">
          <cell r="A4031">
            <v>0</v>
          </cell>
          <cell r="B4031" t="str">
            <v>Materiales y Equipos</v>
          </cell>
          <cell r="C4031">
            <v>1.2</v>
          </cell>
          <cell r="D4031" t="str">
            <v>M2</v>
          </cell>
          <cell r="E4031">
            <v>750.42</v>
          </cell>
          <cell r="F4031">
            <v>135.07559999999998</v>
          </cell>
          <cell r="G4031">
            <v>900.5</v>
          </cell>
          <cell r="H4031">
            <v>162.09</v>
          </cell>
          <cell r="I4031">
            <v>0</v>
          </cell>
        </row>
        <row r="4032">
          <cell r="A4032">
            <v>0</v>
          </cell>
          <cell r="B4032" t="str">
            <v>Mortero 1:10 pisos + 10% desp.</v>
          </cell>
          <cell r="C4032">
            <v>3.465E-2</v>
          </cell>
          <cell r="D4032" t="str">
            <v>M3</v>
          </cell>
          <cell r="E4032">
            <v>3919.4300000000003</v>
          </cell>
          <cell r="F4032">
            <v>705.49739999999997</v>
          </cell>
          <cell r="G4032">
            <v>135.81</v>
          </cell>
          <cell r="H4032">
            <v>24.45</v>
          </cell>
          <cell r="I4032">
            <v>0</v>
          </cell>
        </row>
        <row r="4033">
          <cell r="A4033">
            <v>0</v>
          </cell>
          <cell r="B4033" t="str">
            <v>Mármol crema marfil 40x40 bruto + 10% desp.</v>
          </cell>
          <cell r="C4033">
            <v>1.1000000000000001</v>
          </cell>
          <cell r="D4033" t="str">
            <v>M2</v>
          </cell>
          <cell r="E4033">
            <v>2584.75</v>
          </cell>
          <cell r="F4033">
            <v>465.255</v>
          </cell>
          <cell r="G4033">
            <v>2843.23</v>
          </cell>
          <cell r="H4033">
            <v>511.78</v>
          </cell>
          <cell r="I4033">
            <v>0</v>
          </cell>
        </row>
        <row r="4034">
          <cell r="B4034" t="str">
            <v>Derretido Keracolor 25 lbs + 10% desp.</v>
          </cell>
          <cell r="C4034">
            <v>4.4999999999999998E-2</v>
          </cell>
          <cell r="D4034" t="str">
            <v>FDA</v>
          </cell>
          <cell r="E4034">
            <v>1016.95</v>
          </cell>
          <cell r="F4034">
            <v>183.05099999999999</v>
          </cell>
          <cell r="G4034">
            <v>45.76</v>
          </cell>
          <cell r="H4034">
            <v>8.24</v>
          </cell>
        </row>
        <row r="4035">
          <cell r="A4035">
            <v>0</v>
          </cell>
          <cell r="B4035" t="str">
            <v>Estopa</v>
          </cell>
          <cell r="C4035">
            <v>0.05</v>
          </cell>
          <cell r="D4035" t="str">
            <v>LB</v>
          </cell>
          <cell r="E4035">
            <v>63.56</v>
          </cell>
          <cell r="F4035">
            <v>11.440799999999999</v>
          </cell>
          <cell r="G4035">
            <v>3.18</v>
          </cell>
          <cell r="H4035">
            <v>0.56999999999999995</v>
          </cell>
          <cell r="I4035">
            <v>0</v>
          </cell>
        </row>
        <row r="4036">
          <cell r="A4036">
            <v>0</v>
          </cell>
          <cell r="B4036" t="str">
            <v>Pulido y cristalizado de pisos</v>
          </cell>
          <cell r="C4036">
            <v>1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</row>
        <row r="4037">
          <cell r="B4037" t="str">
            <v xml:space="preserve">Corte de Chazos </v>
          </cell>
          <cell r="C4037">
            <v>2.5</v>
          </cell>
          <cell r="D4037" t="str">
            <v>UND</v>
          </cell>
          <cell r="E4037">
            <v>29.66</v>
          </cell>
          <cell r="F4037">
            <v>5.3388</v>
          </cell>
          <cell r="G4037">
            <v>74.150000000000006</v>
          </cell>
          <cell r="H4037">
            <v>13.35</v>
          </cell>
        </row>
        <row r="4038">
          <cell r="B4038" t="str">
            <v>Transporte de pisos (3%)</v>
          </cell>
          <cell r="C4038">
            <v>1</v>
          </cell>
          <cell r="D4038">
            <v>0</v>
          </cell>
          <cell r="E4038">
            <v>100.65</v>
          </cell>
          <cell r="F4038">
            <v>0</v>
          </cell>
          <cell r="G4038">
            <v>1535.2500000000002</v>
          </cell>
          <cell r="H4038">
            <v>212.73</v>
          </cell>
          <cell r="I4038">
            <v>1747.9800000000002</v>
          </cell>
        </row>
        <row r="4039">
          <cell r="B4039" t="str">
            <v>Mano de obra</v>
          </cell>
          <cell r="D4039">
            <v>0</v>
          </cell>
          <cell r="G4039">
            <v>4468.54</v>
          </cell>
          <cell r="H4039">
            <v>509.73</v>
          </cell>
          <cell r="I4039">
            <v>4978.2700000000004</v>
          </cell>
        </row>
        <row r="4040">
          <cell r="A4040">
            <v>118.10000000000005</v>
          </cell>
          <cell r="B4040" t="str">
            <v>Mano de Obra de colocación mármol</v>
          </cell>
          <cell r="C4040">
            <v>1</v>
          </cell>
          <cell r="D4040" t="str">
            <v>M2</v>
          </cell>
          <cell r="E4040">
            <v>660.39</v>
          </cell>
          <cell r="F4040">
            <v>0</v>
          </cell>
          <cell r="G4040">
            <v>660.39</v>
          </cell>
          <cell r="H4040">
            <v>0</v>
          </cell>
          <cell r="I4040">
            <v>2352.2000000000003</v>
          </cell>
        </row>
        <row r="4041">
          <cell r="A4041">
            <v>0</v>
          </cell>
          <cell r="B4041" t="str">
            <v>Total/UND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4159.7800000000007</v>
          </cell>
          <cell r="H4041">
            <v>611.78000000000009</v>
          </cell>
          <cell r="I4041">
            <v>4771.5600000000004</v>
          </cell>
        </row>
        <row r="4042">
          <cell r="A4042">
            <v>0</v>
          </cell>
          <cell r="B4042" t="str">
            <v>Volumen Análisis</v>
          </cell>
          <cell r="C4042">
            <v>1</v>
          </cell>
          <cell r="D4042" t="str">
            <v>M2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</row>
        <row r="4043">
          <cell r="A4043">
            <v>119</v>
          </cell>
          <cell r="B4043" t="str">
            <v>ZOCALOS</v>
          </cell>
          <cell r="C4043">
            <v>1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>
            <v>119.01</v>
          </cell>
          <cell r="B4044" t="str">
            <v>ZOCALOS CERAMICA EUROPEA ECONOMICA</v>
          </cell>
          <cell r="C4044">
            <v>1</v>
          </cell>
          <cell r="D4044" t="str">
            <v>ML</v>
          </cell>
          <cell r="E4044">
            <v>3919.4300000000003</v>
          </cell>
          <cell r="F4044">
            <v>705.49739999999997</v>
          </cell>
          <cell r="G4044">
            <v>232.61</v>
          </cell>
          <cell r="H4044">
            <v>22.950000000000003</v>
          </cell>
          <cell r="I4044">
            <v>255.56</v>
          </cell>
        </row>
        <row r="4045">
          <cell r="A4045">
            <v>0</v>
          </cell>
          <cell r="B4045" t="str">
            <v>Zócalos Cerámica Europea Económica 0.07x0.30m</v>
          </cell>
          <cell r="C4045">
            <v>1.1000000000000001</v>
          </cell>
          <cell r="D4045" t="str">
            <v>M2</v>
          </cell>
          <cell r="E4045">
            <v>1036.92</v>
          </cell>
          <cell r="F4045">
            <v>186.6456</v>
          </cell>
          <cell r="G4045">
            <v>1140.6099999999999</v>
          </cell>
          <cell r="H4045">
            <v>205.31</v>
          </cell>
          <cell r="I4045">
            <v>0</v>
          </cell>
        </row>
        <row r="4046">
          <cell r="B4046" t="str">
            <v>Volumen Análisis</v>
          </cell>
          <cell r="C4046">
            <v>1</v>
          </cell>
          <cell r="D4046" t="str">
            <v>ML</v>
          </cell>
          <cell r="E4046">
            <v>1016.95</v>
          </cell>
          <cell r="F4046">
            <v>183.05099999999999</v>
          </cell>
          <cell r="G4046">
            <v>45.76</v>
          </cell>
          <cell r="H4046">
            <v>8.24</v>
          </cell>
        </row>
        <row r="4047">
          <cell r="A4047">
            <v>0</v>
          </cell>
          <cell r="B4047" t="str">
            <v>Materiales y Equipos</v>
          </cell>
          <cell r="C4047">
            <v>0.05</v>
          </cell>
          <cell r="D4047" t="str">
            <v>LB</v>
          </cell>
          <cell r="E4047">
            <v>63.56</v>
          </cell>
          <cell r="F4047">
            <v>11.440799999999999</v>
          </cell>
          <cell r="G4047">
            <v>3.18</v>
          </cell>
          <cell r="H4047">
            <v>0.56999999999999995</v>
          </cell>
          <cell r="I4047">
            <v>0</v>
          </cell>
        </row>
        <row r="4048">
          <cell r="B4048" t="str">
            <v>Mortero 1:10 pisos + 10% desp.</v>
          </cell>
          <cell r="C4048">
            <v>2.3999999999999998E-3</v>
          </cell>
          <cell r="D4048" t="str">
            <v>M3</v>
          </cell>
          <cell r="E4048">
            <v>3919.4300000000003</v>
          </cell>
          <cell r="F4048">
            <v>705.49739999999997</v>
          </cell>
          <cell r="G4048">
            <v>9.41</v>
          </cell>
          <cell r="H4048">
            <v>1.69</v>
          </cell>
        </row>
        <row r="4049">
          <cell r="B4049" t="str">
            <v>Cerámica Europea Económica + 10% desp.</v>
          </cell>
          <cell r="C4049">
            <v>0.05</v>
          </cell>
          <cell r="D4049" t="str">
            <v>M2</v>
          </cell>
          <cell r="E4049">
            <v>322.02999999999997</v>
          </cell>
          <cell r="F4049">
            <v>57.965399999999995</v>
          </cell>
          <cell r="G4049">
            <v>16.100000000000001</v>
          </cell>
          <cell r="H4049">
            <v>2.9</v>
          </cell>
        </row>
        <row r="4050">
          <cell r="A4050">
            <v>0</v>
          </cell>
          <cell r="B4050" t="str">
            <v>Derretido Keracolor 25 lbs + 10% desp.</v>
          </cell>
          <cell r="C4050">
            <v>3.0000000000000001E-3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B4051" t="str">
            <v xml:space="preserve">Corte de Chazos </v>
          </cell>
          <cell r="C4051">
            <v>3.33</v>
          </cell>
          <cell r="D4051" t="str">
            <v>UND</v>
          </cell>
          <cell r="E4051">
            <v>29.66</v>
          </cell>
          <cell r="F4051">
            <v>5.3388</v>
          </cell>
          <cell r="G4051">
            <v>98.77</v>
          </cell>
          <cell r="H4051">
            <v>17.78</v>
          </cell>
          <cell r="I4051">
            <v>7533.1699999999992</v>
          </cell>
        </row>
        <row r="4052">
          <cell r="B4052" t="str">
            <v>Estopa</v>
          </cell>
          <cell r="C4052">
            <v>3.0000000000000001E-3</v>
          </cell>
          <cell r="D4052">
            <v>0</v>
          </cell>
          <cell r="E4052">
            <v>63.56</v>
          </cell>
          <cell r="F4052">
            <v>11.440799999999999</v>
          </cell>
          <cell r="G4052">
            <v>2100.2800000000002</v>
          </cell>
          <cell r="H4052">
            <v>251.92</v>
          </cell>
          <cell r="I4052">
            <v>2352.2000000000003</v>
          </cell>
        </row>
        <row r="4053">
          <cell r="A4053">
            <v>117.16000000000008</v>
          </cell>
          <cell r="B4053" t="str">
            <v>Transporte de pisos (3%)</v>
          </cell>
          <cell r="C4053">
            <v>1</v>
          </cell>
          <cell r="D4053" t="str">
            <v>PA</v>
          </cell>
          <cell r="E4053">
            <v>0.56999999999999995</v>
          </cell>
          <cell r="F4053">
            <v>0</v>
          </cell>
          <cell r="G4053">
            <v>0.56999999999999995</v>
          </cell>
          <cell r="H4053">
            <v>0</v>
          </cell>
          <cell r="I4053">
            <v>9452.27</v>
          </cell>
        </row>
        <row r="4054">
          <cell r="A4054">
            <v>118.11000000000006</v>
          </cell>
          <cell r="B4054" t="str">
            <v>Mano de obra</v>
          </cell>
          <cell r="C4054">
            <v>1</v>
          </cell>
          <cell r="D4054" t="str">
            <v>M2</v>
          </cell>
          <cell r="E4054">
            <v>0</v>
          </cell>
          <cell r="F4054">
            <v>0</v>
          </cell>
          <cell r="G4054">
            <v>2946.2200000000003</v>
          </cell>
          <cell r="H4054">
            <v>398.98</v>
          </cell>
          <cell r="I4054">
            <v>3345.2000000000003</v>
          </cell>
        </row>
        <row r="4055">
          <cell r="A4055">
            <v>0</v>
          </cell>
          <cell r="B4055" t="str">
            <v>Mano de Obra de colocación zócalos</v>
          </cell>
          <cell r="C4055">
            <v>1</v>
          </cell>
          <cell r="D4055" t="str">
            <v>ML</v>
          </cell>
          <cell r="E4055">
            <v>104.51700000000001</v>
          </cell>
          <cell r="F4055">
            <v>0</v>
          </cell>
          <cell r="G4055">
            <v>104.52</v>
          </cell>
          <cell r="H4055">
            <v>0</v>
          </cell>
          <cell r="I4055">
            <v>0</v>
          </cell>
        </row>
        <row r="4056">
          <cell r="A4056">
            <v>0</v>
          </cell>
          <cell r="B4056" t="str">
            <v>Total/UND</v>
          </cell>
          <cell r="C4056">
            <v>1</v>
          </cell>
          <cell r="D4056" t="str">
            <v>M2</v>
          </cell>
          <cell r="E4056">
            <v>0</v>
          </cell>
          <cell r="F4056">
            <v>0</v>
          </cell>
          <cell r="G4056">
            <v>232.61</v>
          </cell>
          <cell r="H4056">
            <v>22.950000000000003</v>
          </cell>
          <cell r="I4056">
            <v>255.56</v>
          </cell>
        </row>
        <row r="4057">
          <cell r="A4057">
            <v>0</v>
          </cell>
          <cell r="B4057" t="str">
            <v>Materiales y Equipos</v>
          </cell>
          <cell r="C4057">
            <v>12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A4058">
            <v>119.02000000000001</v>
          </cell>
          <cell r="B4058" t="str">
            <v>ZOCALOS CERAMICA EUROPEA BUENA CALIDAD</v>
          </cell>
          <cell r="C4058">
            <v>1</v>
          </cell>
          <cell r="D4058" t="str">
            <v>ML</v>
          </cell>
          <cell r="E4058">
            <v>3919.4300000000003</v>
          </cell>
          <cell r="F4058">
            <v>705.49739999999997</v>
          </cell>
          <cell r="G4058">
            <v>246.64999999999998</v>
          </cell>
          <cell r="H4058">
            <v>25.39</v>
          </cell>
          <cell r="I4058">
            <v>272.03999999999996</v>
          </cell>
        </row>
        <row r="4059">
          <cell r="A4059">
            <v>0</v>
          </cell>
          <cell r="B4059" t="str">
            <v>Zócalo Cerám. Europea buena calidad 0.07x0.30</v>
          </cell>
          <cell r="C4059">
            <v>1.1000000000000001</v>
          </cell>
          <cell r="D4059" t="str">
            <v>M2</v>
          </cell>
          <cell r="E4059">
            <v>1779.66</v>
          </cell>
          <cell r="F4059">
            <v>320.33879999999999</v>
          </cell>
          <cell r="G4059">
            <v>1957.63</v>
          </cell>
          <cell r="H4059">
            <v>352.37</v>
          </cell>
          <cell r="I4059">
            <v>0</v>
          </cell>
        </row>
        <row r="4060">
          <cell r="B4060" t="str">
            <v>Volumen Análisis</v>
          </cell>
          <cell r="C4060">
            <v>1</v>
          </cell>
          <cell r="D4060" t="str">
            <v>ML</v>
          </cell>
          <cell r="E4060">
            <v>1016.95</v>
          </cell>
          <cell r="F4060">
            <v>183.05099999999999</v>
          </cell>
          <cell r="G4060">
            <v>45.76</v>
          </cell>
          <cell r="H4060">
            <v>8.24</v>
          </cell>
        </row>
        <row r="4061">
          <cell r="B4061" t="str">
            <v>Materiales y Equipos</v>
          </cell>
          <cell r="C4061">
            <v>0.05</v>
          </cell>
          <cell r="D4061" t="str">
            <v>LB</v>
          </cell>
          <cell r="E4061">
            <v>63.56</v>
          </cell>
          <cell r="F4061">
            <v>11.440799999999999</v>
          </cell>
          <cell r="G4061">
            <v>3.18</v>
          </cell>
          <cell r="H4061">
            <v>0.56999999999999995</v>
          </cell>
        </row>
        <row r="4062">
          <cell r="B4062" t="str">
            <v>Mortero 1:10 pisos + 10% desp.</v>
          </cell>
          <cell r="C4062">
            <v>2.3999999999999998E-3</v>
          </cell>
          <cell r="D4062" t="str">
            <v>M3</v>
          </cell>
          <cell r="E4062">
            <v>3919.4300000000003</v>
          </cell>
          <cell r="F4062">
            <v>705.49739999999997</v>
          </cell>
          <cell r="G4062">
            <v>9.41</v>
          </cell>
          <cell r="H4062">
            <v>1.69</v>
          </cell>
        </row>
        <row r="4063">
          <cell r="B4063" t="str">
            <v>Cerámica Europea buena calidad + 10% desp.</v>
          </cell>
          <cell r="C4063">
            <v>0.05</v>
          </cell>
          <cell r="D4063" t="str">
            <v>M2</v>
          </cell>
          <cell r="E4063">
            <v>593.22</v>
          </cell>
          <cell r="F4063">
            <v>106.7796</v>
          </cell>
          <cell r="G4063">
            <v>29.66</v>
          </cell>
          <cell r="H4063">
            <v>5.34</v>
          </cell>
          <cell r="I4063">
            <v>9452.27</v>
          </cell>
        </row>
        <row r="4064">
          <cell r="A4064">
            <v>0</v>
          </cell>
          <cell r="B4064" t="str">
            <v>Derretido Keracolor 25 lbs + 10% desp.</v>
          </cell>
          <cell r="C4064">
            <v>3.0000000000000001E-3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</row>
        <row r="4065">
          <cell r="A4065">
            <v>0</v>
          </cell>
          <cell r="B4065" t="str">
            <v xml:space="preserve">Corte de Chazos </v>
          </cell>
          <cell r="C4065">
            <v>3.33</v>
          </cell>
          <cell r="D4065" t="str">
            <v>UND</v>
          </cell>
          <cell r="E4065">
            <v>29.66</v>
          </cell>
          <cell r="F4065">
            <v>5.3388</v>
          </cell>
          <cell r="G4065">
            <v>98.77</v>
          </cell>
          <cell r="H4065">
            <v>17.78</v>
          </cell>
          <cell r="I4065">
            <v>0</v>
          </cell>
        </row>
        <row r="4066">
          <cell r="A4066">
            <v>0</v>
          </cell>
          <cell r="B4066" t="str">
            <v>Estopa</v>
          </cell>
          <cell r="C4066">
            <v>3.0000000000000001E-3</v>
          </cell>
          <cell r="D4066">
            <v>0</v>
          </cell>
          <cell r="E4066">
            <v>63.56</v>
          </cell>
          <cell r="F4066">
            <v>11.440799999999999</v>
          </cell>
          <cell r="G4066">
            <v>2946.2200000000003</v>
          </cell>
          <cell r="H4066">
            <v>398.98</v>
          </cell>
          <cell r="I4066">
            <v>3345.2000000000003</v>
          </cell>
        </row>
        <row r="4067">
          <cell r="A4067">
            <v>0</v>
          </cell>
          <cell r="B4067" t="str">
            <v>Transporte de pisos (3%)</v>
          </cell>
          <cell r="C4067">
            <v>1</v>
          </cell>
          <cell r="D4067" t="str">
            <v>PA</v>
          </cell>
          <cell r="E4067">
            <v>1.05</v>
          </cell>
          <cell r="F4067">
            <v>0</v>
          </cell>
          <cell r="G4067">
            <v>1.05</v>
          </cell>
          <cell r="H4067">
            <v>0</v>
          </cell>
          <cell r="I4067">
            <v>0</v>
          </cell>
        </row>
        <row r="4068">
          <cell r="A4068">
            <v>118.12000000000006</v>
          </cell>
          <cell r="B4068" t="str">
            <v>Mano de obra</v>
          </cell>
          <cell r="C4068">
            <v>1</v>
          </cell>
          <cell r="D4068" t="str">
            <v>M2</v>
          </cell>
          <cell r="E4068">
            <v>0</v>
          </cell>
          <cell r="F4068">
            <v>0</v>
          </cell>
          <cell r="G4068">
            <v>4159.7800000000007</v>
          </cell>
          <cell r="H4068">
            <v>611.78000000000009</v>
          </cell>
          <cell r="I4068">
            <v>4771.5600000000004</v>
          </cell>
        </row>
        <row r="4069">
          <cell r="A4069">
            <v>0</v>
          </cell>
          <cell r="B4069" t="str">
            <v>Mano de Obra de colocación zócalos</v>
          </cell>
          <cell r="C4069">
            <v>1</v>
          </cell>
          <cell r="D4069" t="str">
            <v>ML</v>
          </cell>
          <cell r="E4069">
            <v>104.51700000000001</v>
          </cell>
          <cell r="F4069">
            <v>0</v>
          </cell>
          <cell r="G4069">
            <v>104.52</v>
          </cell>
          <cell r="H4069">
            <v>0</v>
          </cell>
          <cell r="I4069">
            <v>0</v>
          </cell>
        </row>
        <row r="4070">
          <cell r="A4070">
            <v>0</v>
          </cell>
          <cell r="B4070" t="str">
            <v>Total/UND</v>
          </cell>
          <cell r="C4070">
            <v>1</v>
          </cell>
          <cell r="D4070" t="str">
            <v>M2</v>
          </cell>
          <cell r="E4070">
            <v>0</v>
          </cell>
          <cell r="F4070">
            <v>0</v>
          </cell>
          <cell r="G4070">
            <v>246.64999999999998</v>
          </cell>
          <cell r="H4070">
            <v>25.39</v>
          </cell>
          <cell r="I4070">
            <v>272.03999999999996</v>
          </cell>
        </row>
        <row r="4071">
          <cell r="A4071">
            <v>0</v>
          </cell>
          <cell r="B4071" t="str">
            <v>Materiales y Equipos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A4072">
            <v>119.03000000000002</v>
          </cell>
          <cell r="B4072" t="str">
            <v>ZOCALO CERAMICA EUROPEA PRIMERA 0.07x0.60</v>
          </cell>
          <cell r="C4072">
            <v>1</v>
          </cell>
          <cell r="D4072" t="str">
            <v>ML</v>
          </cell>
          <cell r="E4072">
            <v>3919.4300000000003</v>
          </cell>
          <cell r="F4072">
            <v>705.49739999999997</v>
          </cell>
          <cell r="G4072">
            <v>324.74</v>
          </cell>
          <cell r="H4072">
            <v>38.970000000000006</v>
          </cell>
          <cell r="I4072">
            <v>363.71000000000004</v>
          </cell>
        </row>
        <row r="4073">
          <cell r="A4073">
            <v>0</v>
          </cell>
          <cell r="B4073" t="str">
            <v>Zócalo Cerámica Europea de primera 0.07x0.60m</v>
          </cell>
          <cell r="C4073">
            <v>1.1000000000000001</v>
          </cell>
          <cell r="D4073" t="str">
            <v>M2</v>
          </cell>
          <cell r="E4073">
            <v>2584.75</v>
          </cell>
          <cell r="F4073">
            <v>465.255</v>
          </cell>
          <cell r="G4073">
            <v>2843.23</v>
          </cell>
          <cell r="H4073">
            <v>511.78</v>
          </cell>
          <cell r="I4073">
            <v>0</v>
          </cell>
        </row>
        <row r="4074">
          <cell r="B4074" t="str">
            <v>Volumen Análisis</v>
          </cell>
          <cell r="C4074">
            <v>1</v>
          </cell>
          <cell r="D4074" t="str">
            <v>ML</v>
          </cell>
          <cell r="E4074">
            <v>1016.95</v>
          </cell>
          <cell r="F4074">
            <v>183.05099999999999</v>
          </cell>
          <cell r="G4074">
            <v>45.76</v>
          </cell>
          <cell r="H4074">
            <v>8.24</v>
          </cell>
        </row>
        <row r="4075">
          <cell r="A4075">
            <v>0</v>
          </cell>
          <cell r="B4075" t="str">
            <v>Materiales y Equipos</v>
          </cell>
          <cell r="C4075">
            <v>0.05</v>
          </cell>
          <cell r="D4075" t="str">
            <v>LB</v>
          </cell>
          <cell r="E4075">
            <v>63.56</v>
          </cell>
          <cell r="F4075">
            <v>11.440799999999999</v>
          </cell>
          <cell r="G4075">
            <v>3.18</v>
          </cell>
          <cell r="H4075">
            <v>0.56999999999999995</v>
          </cell>
          <cell r="I4075">
            <v>0</v>
          </cell>
        </row>
        <row r="4076">
          <cell r="B4076" t="str">
            <v>Mortero 1:10 pisos + 10% desp.</v>
          </cell>
          <cell r="C4076">
            <v>2.3999999999999998E-3</v>
          </cell>
          <cell r="D4076" t="str">
            <v>M3</v>
          </cell>
          <cell r="E4076">
            <v>3919.4300000000003</v>
          </cell>
          <cell r="F4076">
            <v>705.49739999999997</v>
          </cell>
          <cell r="G4076">
            <v>9.41</v>
          </cell>
          <cell r="H4076">
            <v>1.69</v>
          </cell>
        </row>
        <row r="4077">
          <cell r="A4077">
            <v>117.18000000000009</v>
          </cell>
          <cell r="B4077" t="str">
            <v>Cerámica Europea de primera + 10% desp.</v>
          </cell>
          <cell r="C4077">
            <v>0.08</v>
          </cell>
          <cell r="D4077" t="str">
            <v>M2</v>
          </cell>
          <cell r="E4077">
            <v>1313.56</v>
          </cell>
          <cell r="F4077">
            <v>236.44079999999997</v>
          </cell>
          <cell r="G4077">
            <v>105.08</v>
          </cell>
          <cell r="H4077">
            <v>18.920000000000002</v>
          </cell>
          <cell r="I4077">
            <v>16939.830000000002</v>
          </cell>
        </row>
        <row r="4078">
          <cell r="A4078">
            <v>0</v>
          </cell>
          <cell r="B4078" t="str">
            <v>Derretido Keracolor 25 lbs + 10% desp.</v>
          </cell>
          <cell r="C4078">
            <v>3.0000000000000001E-3</v>
          </cell>
          <cell r="D4078" t="str">
            <v>FDA</v>
          </cell>
          <cell r="E4078">
            <v>1016.95</v>
          </cell>
          <cell r="F4078">
            <v>183.05099999999999</v>
          </cell>
          <cell r="G4078">
            <v>3.05</v>
          </cell>
          <cell r="H4078">
            <v>0.55000000000000004</v>
          </cell>
          <cell r="I4078">
            <v>0</v>
          </cell>
        </row>
        <row r="4079">
          <cell r="A4079">
            <v>0</v>
          </cell>
          <cell r="B4079" t="str">
            <v xml:space="preserve">Corte de Chazos </v>
          </cell>
          <cell r="C4079">
            <v>3.33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</row>
        <row r="4080">
          <cell r="A4080">
            <v>0</v>
          </cell>
          <cell r="B4080" t="str">
            <v>Estopa</v>
          </cell>
          <cell r="C4080">
            <v>3.0000000000000001E-3</v>
          </cell>
          <cell r="D4080" t="str">
            <v>LB</v>
          </cell>
          <cell r="E4080">
            <v>63.56</v>
          </cell>
          <cell r="F4080">
            <v>11.440799999999999</v>
          </cell>
          <cell r="G4080">
            <v>0.19</v>
          </cell>
          <cell r="H4080">
            <v>0.03</v>
          </cell>
          <cell r="I4080">
            <v>0</v>
          </cell>
        </row>
        <row r="4081">
          <cell r="A4081">
            <v>0</v>
          </cell>
          <cell r="B4081" t="str">
            <v>Transporte de pisos (3%)</v>
          </cell>
          <cell r="C4081">
            <v>1</v>
          </cell>
          <cell r="D4081">
            <v>0</v>
          </cell>
          <cell r="E4081">
            <v>3.72</v>
          </cell>
          <cell r="F4081">
            <v>0</v>
          </cell>
          <cell r="G4081">
            <v>4159.7800000000007</v>
          </cell>
          <cell r="H4081">
            <v>611.78000000000009</v>
          </cell>
          <cell r="I4081">
            <v>4771.5600000000004</v>
          </cell>
        </row>
        <row r="4082">
          <cell r="B4082" t="str">
            <v>Mano de obra</v>
          </cell>
          <cell r="C4082">
            <v>1</v>
          </cell>
          <cell r="D4082" t="str">
            <v>UND</v>
          </cell>
          <cell r="E4082">
            <v>2617.8000000000002</v>
          </cell>
          <cell r="F4082">
            <v>471.20400000000001</v>
          </cell>
          <cell r="G4082">
            <v>2617.8000000000002</v>
          </cell>
          <cell r="H4082">
            <v>471.2</v>
          </cell>
        </row>
        <row r="4083">
          <cell r="A4083">
            <v>119</v>
          </cell>
          <cell r="B4083" t="str">
            <v>Mano de Obra de colocación zócalos</v>
          </cell>
          <cell r="C4083">
            <v>1</v>
          </cell>
          <cell r="D4083" t="str">
            <v>ML</v>
          </cell>
          <cell r="E4083">
            <v>104.51700000000001</v>
          </cell>
          <cell r="F4083">
            <v>0</v>
          </cell>
          <cell r="G4083">
            <v>104.52</v>
          </cell>
          <cell r="H4083">
            <v>0</v>
          </cell>
          <cell r="I4083">
            <v>0</v>
          </cell>
        </row>
        <row r="4084">
          <cell r="A4084">
            <v>119.01</v>
          </cell>
          <cell r="B4084" t="str">
            <v>Total/UND</v>
          </cell>
          <cell r="C4084">
            <v>1</v>
          </cell>
          <cell r="D4084" t="str">
            <v>ML</v>
          </cell>
          <cell r="E4084">
            <v>0</v>
          </cell>
          <cell r="F4084">
            <v>0</v>
          </cell>
          <cell r="G4084">
            <v>324.74</v>
          </cell>
          <cell r="H4084">
            <v>38.970000000000006</v>
          </cell>
          <cell r="I4084">
            <v>363.71000000000004</v>
          </cell>
        </row>
        <row r="4085">
          <cell r="A4085">
            <v>0</v>
          </cell>
          <cell r="B4085" t="str">
            <v>Zócalos Cerámica Europea Económica 0.07x0.30m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</row>
        <row r="4086">
          <cell r="A4086">
            <v>119.04000000000002</v>
          </cell>
          <cell r="B4086" t="str">
            <v>ZOCALOS CERAMICA EUROPEA PARA EXTERIORES</v>
          </cell>
          <cell r="C4086">
            <v>1</v>
          </cell>
          <cell r="D4086" t="str">
            <v>ML</v>
          </cell>
          <cell r="E4086">
            <v>0</v>
          </cell>
          <cell r="F4086">
            <v>0</v>
          </cell>
          <cell r="G4086">
            <v>294.71999999999997</v>
          </cell>
          <cell r="H4086">
            <v>33.760000000000005</v>
          </cell>
          <cell r="I4086">
            <v>328.47999999999996</v>
          </cell>
        </row>
        <row r="4087">
          <cell r="A4087">
            <v>0</v>
          </cell>
          <cell r="B4087" t="str">
            <v>Zócalos Cerámica Europea exteriores 0.08x0.40m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</row>
        <row r="4088">
          <cell r="A4088">
            <v>0</v>
          </cell>
          <cell r="B4088" t="str">
            <v>Volumen Análisis</v>
          </cell>
          <cell r="C4088">
            <v>1</v>
          </cell>
          <cell r="D4088" t="str">
            <v>ML</v>
          </cell>
          <cell r="E4088">
            <v>3919.4300000000003</v>
          </cell>
          <cell r="F4088">
            <v>705.49739999999997</v>
          </cell>
          <cell r="G4088">
            <v>9.41</v>
          </cell>
          <cell r="H4088">
            <v>1.69</v>
          </cell>
          <cell r="I4088">
            <v>0</v>
          </cell>
        </row>
        <row r="4089">
          <cell r="A4089">
            <v>117.1900000000001</v>
          </cell>
          <cell r="B4089" t="str">
            <v>Materiales y Equipos</v>
          </cell>
          <cell r="C4089">
            <v>0.05</v>
          </cell>
          <cell r="D4089" t="str">
            <v>M2</v>
          </cell>
          <cell r="E4089">
            <v>322.02999999999997</v>
          </cell>
          <cell r="F4089">
            <v>57.965399999999995</v>
          </cell>
          <cell r="G4089">
            <v>16.100000000000001</v>
          </cell>
          <cell r="H4089">
            <v>2.9</v>
          </cell>
          <cell r="I4089">
            <v>19241.84</v>
          </cell>
        </row>
        <row r="4090">
          <cell r="A4090">
            <v>0</v>
          </cell>
          <cell r="B4090" t="str">
            <v>Mortero 1:10 pisos + 10% desp.</v>
          </cell>
          <cell r="C4090">
            <v>2.8E-3</v>
          </cell>
          <cell r="D4090" t="str">
            <v>M3</v>
          </cell>
          <cell r="E4090">
            <v>3919.4300000000003</v>
          </cell>
          <cell r="F4090">
            <v>705.49739999999997</v>
          </cell>
          <cell r="G4090">
            <v>10.97</v>
          </cell>
          <cell r="H4090">
            <v>1.98</v>
          </cell>
          <cell r="I4090">
            <v>0</v>
          </cell>
        </row>
        <row r="4091">
          <cell r="A4091">
            <v>0</v>
          </cell>
          <cell r="B4091" t="str">
            <v>Cerámica Europea exteriores + 10% desp.</v>
          </cell>
          <cell r="C4091">
            <v>0.08</v>
          </cell>
          <cell r="D4091" t="str">
            <v>M2</v>
          </cell>
          <cell r="E4091">
            <v>932.2</v>
          </cell>
          <cell r="F4091">
            <v>167.79599999999999</v>
          </cell>
          <cell r="G4091">
            <v>74.58</v>
          </cell>
          <cell r="H4091">
            <v>13.42</v>
          </cell>
          <cell r="I4091">
            <v>0</v>
          </cell>
        </row>
        <row r="4092">
          <cell r="A4092">
            <v>0</v>
          </cell>
          <cell r="B4092" t="str">
            <v>Derretido Keracolor 25 lbs + 10% desp.</v>
          </cell>
          <cell r="C4092">
            <v>3.0000000000000001E-3</v>
          </cell>
          <cell r="D4092" t="str">
            <v>FDA</v>
          </cell>
          <cell r="E4092">
            <v>1016.95</v>
          </cell>
          <cell r="F4092">
            <v>183.05099999999999</v>
          </cell>
          <cell r="G4092">
            <v>3.05</v>
          </cell>
          <cell r="H4092">
            <v>0.55000000000000004</v>
          </cell>
          <cell r="I4092">
            <v>0</v>
          </cell>
        </row>
        <row r="4093">
          <cell r="A4093">
            <v>0</v>
          </cell>
          <cell r="B4093" t="str">
            <v xml:space="preserve">Corte de Chazos </v>
          </cell>
          <cell r="C4093">
            <v>3.33</v>
          </cell>
          <cell r="D4093" t="str">
            <v>UND</v>
          </cell>
          <cell r="E4093">
            <v>29.66</v>
          </cell>
          <cell r="F4093">
            <v>5.3388</v>
          </cell>
          <cell r="G4093">
            <v>98.77</v>
          </cell>
          <cell r="H4093">
            <v>17.78</v>
          </cell>
          <cell r="I4093">
            <v>0</v>
          </cell>
        </row>
        <row r="4094">
          <cell r="A4094">
            <v>0</v>
          </cell>
          <cell r="B4094" t="str">
            <v>Estopa</v>
          </cell>
          <cell r="C4094">
            <v>3.0000000000000001E-3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</row>
        <row r="4095">
          <cell r="A4095">
            <v>0</v>
          </cell>
          <cell r="B4095" t="str">
            <v>Transporte de pisos (3%)</v>
          </cell>
          <cell r="C4095">
            <v>1</v>
          </cell>
          <cell r="D4095" t="str">
            <v>PA</v>
          </cell>
          <cell r="E4095">
            <v>2.64</v>
          </cell>
          <cell r="F4095">
            <v>0</v>
          </cell>
          <cell r="G4095">
            <v>2.64</v>
          </cell>
          <cell r="H4095">
            <v>0</v>
          </cell>
          <cell r="I4095">
            <v>0</v>
          </cell>
        </row>
        <row r="4096">
          <cell r="A4096" t="str">
            <v>CE-PVC-01</v>
          </cell>
          <cell r="B4096" t="str">
            <v>Mano de obra</v>
          </cell>
          <cell r="C4096">
            <v>5.0500000000000003E-2</v>
          </cell>
          <cell r="D4096">
            <v>0</v>
          </cell>
          <cell r="E4096">
            <v>628.81355932203394</v>
          </cell>
          <cell r="F4096">
            <v>113.1864406779661</v>
          </cell>
          <cell r="G4096">
            <v>232.61</v>
          </cell>
          <cell r="H4096">
            <v>22.950000000000003</v>
          </cell>
          <cell r="I4096">
            <v>255.56</v>
          </cell>
        </row>
        <row r="4097">
          <cell r="A4097" t="str">
            <v>ELECT068</v>
          </cell>
          <cell r="B4097" t="str">
            <v>Mano de Obra de colocación zócalos</v>
          </cell>
          <cell r="C4097">
            <v>1</v>
          </cell>
          <cell r="D4097" t="str">
            <v>ML</v>
          </cell>
          <cell r="E4097">
            <v>104.51700000000001</v>
          </cell>
          <cell r="F4097">
            <v>0</v>
          </cell>
          <cell r="G4097">
            <v>104.52</v>
          </cell>
          <cell r="H4097">
            <v>0</v>
          </cell>
          <cell r="I4097">
            <v>0</v>
          </cell>
        </row>
        <row r="4098">
          <cell r="A4098">
            <v>119.02000000000001</v>
          </cell>
          <cell r="B4098" t="str">
            <v>Total/UND</v>
          </cell>
          <cell r="C4098">
            <v>1</v>
          </cell>
          <cell r="D4098" t="str">
            <v>ML</v>
          </cell>
          <cell r="E4098">
            <v>0</v>
          </cell>
          <cell r="F4098">
            <v>0</v>
          </cell>
          <cell r="G4098">
            <v>294.71999999999997</v>
          </cell>
          <cell r="H4098">
            <v>33.760000000000005</v>
          </cell>
          <cell r="I4098">
            <v>328.47999999999996</v>
          </cell>
        </row>
        <row r="4099">
          <cell r="A4099">
            <v>0</v>
          </cell>
          <cell r="B4099" t="str">
            <v>Zócalo Cerám. Europea buena calidad 0.07x0.30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</row>
        <row r="4100">
          <cell r="A4100">
            <v>119.05000000000003</v>
          </cell>
          <cell r="B4100" t="str">
            <v xml:space="preserve">ZOCALO GRANITO 7x30, FONDO GRIS </v>
          </cell>
          <cell r="C4100">
            <v>1</v>
          </cell>
          <cell r="D4100" t="str">
            <v>ML</v>
          </cell>
          <cell r="E4100">
            <v>0</v>
          </cell>
          <cell r="F4100">
            <v>0</v>
          </cell>
          <cell r="G4100">
            <v>200.01</v>
          </cell>
          <cell r="H4100">
            <v>16.27</v>
          </cell>
          <cell r="I4100">
            <v>216.28</v>
          </cell>
        </row>
        <row r="4101">
          <cell r="A4101">
            <v>0</v>
          </cell>
          <cell r="B4101" t="str">
            <v>Zócalo Granito 7x30, Fondo Gris</v>
          </cell>
          <cell r="C4101">
            <v>13.799999999999999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</row>
        <row r="4102">
          <cell r="A4102">
            <v>0</v>
          </cell>
          <cell r="B4102" t="str">
            <v>Volumen Análisis</v>
          </cell>
          <cell r="C4102">
            <v>1</v>
          </cell>
          <cell r="D4102" t="str">
            <v>ML</v>
          </cell>
          <cell r="E4102">
            <v>3919.4300000000003</v>
          </cell>
          <cell r="F4102">
            <v>705.49739999999997</v>
          </cell>
          <cell r="G4102">
            <v>9.41</v>
          </cell>
          <cell r="H4102">
            <v>1.69</v>
          </cell>
          <cell r="I4102">
            <v>0</v>
          </cell>
        </row>
        <row r="4103">
          <cell r="A4103">
            <v>0</v>
          </cell>
          <cell r="B4103" t="str">
            <v>Materiales y Equipos</v>
          </cell>
          <cell r="C4103">
            <v>0.05</v>
          </cell>
          <cell r="D4103" t="str">
            <v>M2</v>
          </cell>
          <cell r="E4103">
            <v>593.22</v>
          </cell>
          <cell r="F4103">
            <v>106.7796</v>
          </cell>
          <cell r="G4103">
            <v>29.66</v>
          </cell>
          <cell r="H4103">
            <v>5.34</v>
          </cell>
          <cell r="I4103">
            <v>0</v>
          </cell>
        </row>
        <row r="4104">
          <cell r="A4104">
            <v>112.04000000000002</v>
          </cell>
          <cell r="B4104" t="str">
            <v>Derretido Keracolor 25 lbs + 10% desp.</v>
          </cell>
          <cell r="C4104">
            <v>3.0000000000000001E-3</v>
          </cell>
          <cell r="D4104" t="str">
            <v>FDA</v>
          </cell>
          <cell r="E4104">
            <v>1016.95</v>
          </cell>
          <cell r="F4104">
            <v>183.05099999999999</v>
          </cell>
          <cell r="G4104">
            <v>3.05</v>
          </cell>
          <cell r="H4104">
            <v>0.55000000000000004</v>
          </cell>
          <cell r="I4104">
            <v>0</v>
          </cell>
        </row>
        <row r="4105">
          <cell r="A4105" t="str">
            <v>PISO006</v>
          </cell>
          <cell r="B4105" t="str">
            <v xml:space="preserve">Corte de Chazos </v>
          </cell>
          <cell r="C4105">
            <v>3.33</v>
          </cell>
          <cell r="D4105" t="str">
            <v>UND</v>
          </cell>
          <cell r="E4105">
            <v>29.66</v>
          </cell>
          <cell r="F4105">
            <v>5.3388</v>
          </cell>
          <cell r="G4105">
            <v>98.77</v>
          </cell>
          <cell r="H4105">
            <v>17.78</v>
          </cell>
        </row>
        <row r="4106">
          <cell r="A4106" t="str">
            <v>PISO025</v>
          </cell>
          <cell r="B4106" t="str">
            <v>Estopa</v>
          </cell>
          <cell r="C4106">
            <v>3.0000000000000001E-3</v>
          </cell>
          <cell r="D4106" t="str">
            <v>LB</v>
          </cell>
          <cell r="E4106">
            <v>63.56</v>
          </cell>
          <cell r="F4106">
            <v>11.440799999999999</v>
          </cell>
          <cell r="G4106">
            <v>0.19</v>
          </cell>
          <cell r="H4106">
            <v>0.03</v>
          </cell>
        </row>
        <row r="4107">
          <cell r="A4107" t="str">
            <v>PISO021</v>
          </cell>
          <cell r="B4107" t="str">
            <v>Transporte de pisos (3%)</v>
          </cell>
          <cell r="C4107">
            <v>1</v>
          </cell>
          <cell r="D4107" t="str">
            <v>PA</v>
          </cell>
          <cell r="E4107">
            <v>1.05</v>
          </cell>
          <cell r="F4107">
            <v>0</v>
          </cell>
          <cell r="G4107">
            <v>1.05</v>
          </cell>
          <cell r="H4107">
            <v>0</v>
          </cell>
          <cell r="I4107">
            <v>19241.84</v>
          </cell>
        </row>
        <row r="4108">
          <cell r="A4108">
            <v>0</v>
          </cell>
          <cell r="B4108" t="str">
            <v>Transporte de pisos (3%)</v>
          </cell>
          <cell r="C4108">
            <v>0.03</v>
          </cell>
          <cell r="D4108">
            <v>0</v>
          </cell>
          <cell r="E4108">
            <v>21</v>
          </cell>
          <cell r="F4108">
            <v>0</v>
          </cell>
          <cell r="G4108">
            <v>0.63</v>
          </cell>
          <cell r="H4108">
            <v>0</v>
          </cell>
          <cell r="I4108">
            <v>0</v>
          </cell>
        </row>
        <row r="4109">
          <cell r="A4109">
            <v>117.2000000000001</v>
          </cell>
          <cell r="B4109" t="str">
            <v>Mano de obra</v>
          </cell>
          <cell r="C4109">
            <v>1</v>
          </cell>
          <cell r="D4109" t="str">
            <v>ML</v>
          </cell>
          <cell r="E4109">
            <v>104.51700000000001</v>
          </cell>
          <cell r="F4109">
            <v>0</v>
          </cell>
          <cell r="G4109">
            <v>104.52</v>
          </cell>
          <cell r="H4109">
            <v>0</v>
          </cell>
          <cell r="I4109">
            <v>543706.66</v>
          </cell>
        </row>
        <row r="4110">
          <cell r="A4110">
            <v>900.02</v>
          </cell>
          <cell r="B4110" t="str">
            <v xml:space="preserve">Corte de Chazos Granito </v>
          </cell>
          <cell r="C4110">
            <v>3.33</v>
          </cell>
          <cell r="D4110" t="str">
            <v>UND</v>
          </cell>
          <cell r="E4110">
            <v>18.32</v>
          </cell>
          <cell r="F4110">
            <v>3.2976000000000001</v>
          </cell>
          <cell r="G4110">
            <v>61.01</v>
          </cell>
          <cell r="H4110">
            <v>10.98</v>
          </cell>
          <cell r="I4110">
            <v>272.03999999999996</v>
          </cell>
        </row>
        <row r="4111">
          <cell r="A4111">
            <v>1000.03</v>
          </cell>
          <cell r="B4111" t="str">
            <v>Mano de Obra de colocación zócalos</v>
          </cell>
          <cell r="C4111">
            <v>1</v>
          </cell>
          <cell r="D4111" t="str">
            <v>ML</v>
          </cell>
          <cell r="E4111">
            <v>108.15</v>
          </cell>
          <cell r="F4111">
            <v>0</v>
          </cell>
          <cell r="G4111">
            <v>108.15</v>
          </cell>
          <cell r="H4111">
            <v>0</v>
          </cell>
          <cell r="I4111">
            <v>0</v>
          </cell>
        </row>
        <row r="4112">
          <cell r="A4112">
            <v>119.03000000000002</v>
          </cell>
          <cell r="B4112" t="str">
            <v>Total/UND</v>
          </cell>
          <cell r="C4112">
            <v>1</v>
          </cell>
          <cell r="D4112" t="str">
            <v>ML</v>
          </cell>
          <cell r="E4112">
            <v>0</v>
          </cell>
          <cell r="F4112">
            <v>0</v>
          </cell>
          <cell r="G4112">
            <v>200.01</v>
          </cell>
          <cell r="H4112">
            <v>16.27</v>
          </cell>
          <cell r="I4112">
            <v>216.28</v>
          </cell>
        </row>
        <row r="4113">
          <cell r="A4113">
            <v>0</v>
          </cell>
          <cell r="B4113" t="str">
            <v>Zócalo Cerámica Europea de primera 0.07x0.60m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A4114">
            <v>119.06000000000003</v>
          </cell>
          <cell r="B4114" t="str">
            <v>ZOCALOS GRANITO 7x30, FONDO BLANCO</v>
          </cell>
          <cell r="C4114">
            <v>1</v>
          </cell>
          <cell r="D4114" t="str">
            <v>ML</v>
          </cell>
          <cell r="E4114">
            <v>0</v>
          </cell>
          <cell r="F4114">
            <v>0</v>
          </cell>
          <cell r="G4114">
            <v>245.89</v>
          </cell>
          <cell r="H4114">
            <v>24.630000000000003</v>
          </cell>
          <cell r="I4114">
            <v>270.52</v>
          </cell>
        </row>
        <row r="4115">
          <cell r="A4115">
            <v>0</v>
          </cell>
          <cell r="B4115" t="str">
            <v>Zócalos Granito 0.07x0.30, Fondo Blanco</v>
          </cell>
          <cell r="C4115">
            <v>2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</row>
        <row r="4116">
          <cell r="A4116">
            <v>0</v>
          </cell>
          <cell r="B4116" t="str">
            <v>Volumen Análisis</v>
          </cell>
          <cell r="C4116">
            <v>1</v>
          </cell>
          <cell r="D4116" t="str">
            <v>ML</v>
          </cell>
          <cell r="E4116">
            <v>3919.4300000000003</v>
          </cell>
          <cell r="F4116">
            <v>705.49739999999997</v>
          </cell>
          <cell r="G4116">
            <v>9.41</v>
          </cell>
          <cell r="H4116">
            <v>1.69</v>
          </cell>
          <cell r="I4116">
            <v>0</v>
          </cell>
        </row>
        <row r="4117">
          <cell r="A4117">
            <v>0</v>
          </cell>
          <cell r="B4117" t="str">
            <v>Materiales y Equipos</v>
          </cell>
          <cell r="C4117">
            <v>0.08</v>
          </cell>
          <cell r="D4117" t="str">
            <v>M2</v>
          </cell>
          <cell r="E4117">
            <v>1313.56</v>
          </cell>
          <cell r="F4117">
            <v>236.44079999999997</v>
          </cell>
          <cell r="G4117">
            <v>105.08</v>
          </cell>
          <cell r="H4117">
            <v>18.920000000000002</v>
          </cell>
          <cell r="I4117">
            <v>0</v>
          </cell>
        </row>
        <row r="4118">
          <cell r="B4118" t="str">
            <v>Mortero 1:10 pisos + 10% desp.</v>
          </cell>
          <cell r="C4118">
            <v>2.3999999999999998E-3</v>
          </cell>
          <cell r="D4118" t="str">
            <v>M3</v>
          </cell>
          <cell r="E4118">
            <v>3919.4300000000003</v>
          </cell>
          <cell r="F4118">
            <v>705.49739999999997</v>
          </cell>
          <cell r="G4118">
            <v>9.41</v>
          </cell>
          <cell r="H4118">
            <v>1.69</v>
          </cell>
        </row>
        <row r="4119">
          <cell r="B4119" t="str">
            <v>Granito 30x30 fondo blanco + 10% desp.</v>
          </cell>
          <cell r="C4119">
            <v>0.05</v>
          </cell>
          <cell r="D4119" t="str">
            <v>M2</v>
          </cell>
          <cell r="E4119">
            <v>508.47</v>
          </cell>
          <cell r="F4119">
            <v>91.524600000000007</v>
          </cell>
          <cell r="G4119">
            <v>25.42</v>
          </cell>
          <cell r="H4119">
            <v>4.58</v>
          </cell>
        </row>
        <row r="4120">
          <cell r="B4120" t="str">
            <v>Derretido Keracolor 25 lbs + 10% desp.</v>
          </cell>
          <cell r="C4120">
            <v>3.0000000000000001E-3</v>
          </cell>
          <cell r="D4120" t="str">
            <v>FDA</v>
          </cell>
          <cell r="E4120">
            <v>1016.95</v>
          </cell>
          <cell r="F4120">
            <v>183.05099999999999</v>
          </cell>
          <cell r="G4120">
            <v>3.05</v>
          </cell>
          <cell r="H4120">
            <v>0.55000000000000004</v>
          </cell>
          <cell r="I4120">
            <v>543706.66</v>
          </cell>
        </row>
        <row r="4121">
          <cell r="A4121">
            <v>0</v>
          </cell>
          <cell r="B4121" t="str">
            <v>Estopa</v>
          </cell>
          <cell r="C4121">
            <v>3.0000000000000001E-3</v>
          </cell>
          <cell r="D4121" t="str">
            <v>LB</v>
          </cell>
          <cell r="E4121">
            <v>63.56</v>
          </cell>
          <cell r="F4121">
            <v>11.440799999999999</v>
          </cell>
          <cell r="G4121">
            <v>0.19</v>
          </cell>
          <cell r="H4121">
            <v>0.03</v>
          </cell>
          <cell r="I4121">
            <v>0</v>
          </cell>
        </row>
        <row r="4122">
          <cell r="A4122">
            <v>0</v>
          </cell>
          <cell r="B4122" t="str">
            <v xml:space="preserve">Corte de Chazos Granito </v>
          </cell>
          <cell r="C4122">
            <v>3.33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A4123">
            <v>0</v>
          </cell>
          <cell r="B4123" t="str">
            <v>Transporte de pisos (3%)</v>
          </cell>
          <cell r="C4123">
            <v>1</v>
          </cell>
          <cell r="D4123" t="str">
            <v>PA</v>
          </cell>
          <cell r="E4123">
            <v>0.9</v>
          </cell>
          <cell r="F4123">
            <v>0</v>
          </cell>
          <cell r="G4123">
            <v>0.9</v>
          </cell>
          <cell r="H4123">
            <v>0</v>
          </cell>
          <cell r="I4123">
            <v>0</v>
          </cell>
        </row>
        <row r="4124">
          <cell r="A4124">
            <v>0</v>
          </cell>
          <cell r="B4124" t="str">
            <v>Mano de obra</v>
          </cell>
          <cell r="C4124">
            <v>1</v>
          </cell>
          <cell r="D4124">
            <v>0</v>
          </cell>
          <cell r="E4124">
            <v>0</v>
          </cell>
          <cell r="F4124">
            <v>0</v>
          </cell>
          <cell r="G4124">
            <v>324.74</v>
          </cell>
          <cell r="H4124">
            <v>38.970000000000006</v>
          </cell>
          <cell r="I4124">
            <v>363.71000000000004</v>
          </cell>
        </row>
        <row r="4125">
          <cell r="A4125">
            <v>0</v>
          </cell>
          <cell r="B4125" t="str">
            <v>Mano de Obra de colocación zócalos</v>
          </cell>
          <cell r="C4125">
            <v>1</v>
          </cell>
          <cell r="D4125" t="str">
            <v>ML</v>
          </cell>
          <cell r="E4125">
            <v>108.15</v>
          </cell>
          <cell r="F4125">
            <v>0</v>
          </cell>
          <cell r="G4125">
            <v>108.15</v>
          </cell>
          <cell r="H4125">
            <v>0</v>
          </cell>
          <cell r="I4125">
            <v>0</v>
          </cell>
        </row>
        <row r="4126">
          <cell r="A4126">
            <v>119.04000000000002</v>
          </cell>
          <cell r="B4126" t="str">
            <v>Total/UND</v>
          </cell>
          <cell r="C4126">
            <v>1</v>
          </cell>
          <cell r="D4126" t="str">
            <v>ML</v>
          </cell>
          <cell r="E4126">
            <v>0</v>
          </cell>
          <cell r="F4126">
            <v>0</v>
          </cell>
          <cell r="G4126">
            <v>245.89</v>
          </cell>
          <cell r="H4126">
            <v>24.630000000000003</v>
          </cell>
          <cell r="I4126">
            <v>270.52</v>
          </cell>
        </row>
        <row r="4127">
          <cell r="A4127">
            <v>0</v>
          </cell>
          <cell r="B4127" t="str">
            <v>Zócalos Cerámica Europea exteriores 0.08x0.40m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</row>
        <row r="4128">
          <cell r="A4128">
            <v>119.07000000000004</v>
          </cell>
          <cell r="B4128" t="str">
            <v>ZOCALO PORCELANATO ORIENTAL 0.07x0.50m</v>
          </cell>
          <cell r="C4128">
            <v>1</v>
          </cell>
          <cell r="D4128" t="str">
            <v>ML</v>
          </cell>
          <cell r="E4128">
            <v>0</v>
          </cell>
          <cell r="F4128">
            <v>0</v>
          </cell>
          <cell r="G4128">
            <v>219.01999999999998</v>
          </cell>
          <cell r="H4128">
            <v>20.350000000000001</v>
          </cell>
          <cell r="I4128">
            <v>239.36999999999998</v>
          </cell>
        </row>
        <row r="4129">
          <cell r="A4129">
            <v>0</v>
          </cell>
          <cell r="B4129" t="str">
            <v>Zócalos porcelanato oriental 0.07x0.50m</v>
          </cell>
          <cell r="C4129">
            <v>2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</row>
        <row r="4130">
          <cell r="A4130">
            <v>0</v>
          </cell>
          <cell r="B4130" t="str">
            <v>Volumen Análisis</v>
          </cell>
          <cell r="C4130">
            <v>1</v>
          </cell>
          <cell r="D4130" t="str">
            <v>ML</v>
          </cell>
          <cell r="E4130">
            <v>3919.4300000000003</v>
          </cell>
          <cell r="F4130">
            <v>705.49739999999997</v>
          </cell>
          <cell r="G4130">
            <v>10.97</v>
          </cell>
          <cell r="H4130">
            <v>1.98</v>
          </cell>
          <cell r="I4130">
            <v>0</v>
          </cell>
        </row>
        <row r="4131">
          <cell r="A4131" t="str">
            <v>ELECT010</v>
          </cell>
          <cell r="B4131" t="str">
            <v>Materiales y Equipos</v>
          </cell>
          <cell r="C4131">
            <v>0.08</v>
          </cell>
          <cell r="D4131" t="str">
            <v>M2</v>
          </cell>
          <cell r="E4131">
            <v>932.2</v>
          </cell>
          <cell r="F4131">
            <v>167.79599999999999</v>
          </cell>
          <cell r="G4131">
            <v>74.58</v>
          </cell>
          <cell r="H4131">
            <v>13.42</v>
          </cell>
        </row>
        <row r="4132">
          <cell r="B4132" t="str">
            <v>Mortero 1:10 pisos + 10% desp.</v>
          </cell>
          <cell r="C4132">
            <v>2.3999999999999998E-3</v>
          </cell>
          <cell r="D4132" t="str">
            <v>M3</v>
          </cell>
          <cell r="E4132">
            <v>4565.8</v>
          </cell>
          <cell r="F4132">
            <v>821.84400000000005</v>
          </cell>
          <cell r="G4132">
            <v>10.96</v>
          </cell>
          <cell r="H4132">
            <v>1.97</v>
          </cell>
        </row>
        <row r="4133">
          <cell r="A4133" t="str">
            <v>ELECT067</v>
          </cell>
          <cell r="B4133" t="str">
            <v>Porcelanato +20% desp.</v>
          </cell>
          <cell r="C4133">
            <v>0.08</v>
          </cell>
          <cell r="D4133" t="str">
            <v>M2</v>
          </cell>
          <cell r="E4133">
            <v>494.75</v>
          </cell>
          <cell r="F4133">
            <v>89.054999999999993</v>
          </cell>
          <cell r="G4133">
            <v>39.58</v>
          </cell>
          <cell r="H4133">
            <v>7.12</v>
          </cell>
        </row>
        <row r="4134">
          <cell r="A4134">
            <v>0</v>
          </cell>
          <cell r="B4134" t="str">
            <v>Derretido Keracolor 25 lbs + 10% desp.</v>
          </cell>
          <cell r="C4134">
            <v>3.0000000000000001E-3</v>
          </cell>
          <cell r="D4134" t="str">
            <v>FDA</v>
          </cell>
          <cell r="E4134">
            <v>1016.95</v>
          </cell>
          <cell r="F4134">
            <v>183.05099999999999</v>
          </cell>
          <cell r="G4134">
            <v>3.05</v>
          </cell>
          <cell r="H4134">
            <v>0.55000000000000004</v>
          </cell>
          <cell r="I4134">
            <v>0</v>
          </cell>
        </row>
        <row r="4135">
          <cell r="B4135" t="str">
            <v>Estopa</v>
          </cell>
          <cell r="C4135">
            <v>3.0000000000000001E-3</v>
          </cell>
          <cell r="D4135" t="str">
            <v>LB</v>
          </cell>
          <cell r="E4135">
            <v>63.56</v>
          </cell>
          <cell r="F4135">
            <v>11.440799999999999</v>
          </cell>
          <cell r="G4135">
            <v>0.19</v>
          </cell>
          <cell r="H4135">
            <v>0.03</v>
          </cell>
          <cell r="I4135">
            <v>0</v>
          </cell>
        </row>
        <row r="4136">
          <cell r="A4136">
            <v>0</v>
          </cell>
          <cell r="B4136" t="str">
            <v>Corte de Chazos Porcelanato</v>
          </cell>
          <cell r="C4136">
            <v>2</v>
          </cell>
          <cell r="D4136" t="str">
            <v>UND</v>
          </cell>
          <cell r="E4136">
            <v>29.66</v>
          </cell>
          <cell r="F4136">
            <v>5.3388</v>
          </cell>
          <cell r="G4136">
            <v>59.32</v>
          </cell>
          <cell r="H4136">
            <v>10.68</v>
          </cell>
          <cell r="I4136">
            <v>0</v>
          </cell>
        </row>
        <row r="4137">
          <cell r="B4137" t="str">
            <v>Transporte de pisos (3%)</v>
          </cell>
          <cell r="C4137">
            <v>1</v>
          </cell>
          <cell r="D4137" t="str">
            <v>PA</v>
          </cell>
          <cell r="E4137">
            <v>1.4</v>
          </cell>
          <cell r="F4137">
            <v>0</v>
          </cell>
          <cell r="G4137">
            <v>1.4</v>
          </cell>
          <cell r="H4137">
            <v>0</v>
          </cell>
        </row>
        <row r="4138">
          <cell r="B4138" t="str">
            <v>Mano de obra</v>
          </cell>
          <cell r="C4138">
            <v>20</v>
          </cell>
          <cell r="D4138">
            <v>0</v>
          </cell>
          <cell r="E4138">
            <v>338.87</v>
          </cell>
          <cell r="F4138">
            <v>0</v>
          </cell>
          <cell r="G4138">
            <v>294.71999999999997</v>
          </cell>
          <cell r="H4138">
            <v>33.760000000000005</v>
          </cell>
          <cell r="I4138">
            <v>328.47999999999996</v>
          </cell>
        </row>
        <row r="4139">
          <cell r="B4139" t="str">
            <v>Mano de Obra de colocación zócalos</v>
          </cell>
          <cell r="C4139">
            <v>1</v>
          </cell>
          <cell r="D4139" t="str">
            <v>ML</v>
          </cell>
          <cell r="E4139">
            <v>104.51700000000001</v>
          </cell>
          <cell r="F4139">
            <v>0</v>
          </cell>
          <cell r="G4139">
            <v>104.52</v>
          </cell>
          <cell r="H4139">
            <v>0</v>
          </cell>
          <cell r="I4139">
            <v>2033.24</v>
          </cell>
        </row>
        <row r="4140">
          <cell r="A4140">
            <v>119.05000000000003</v>
          </cell>
          <cell r="B4140" t="str">
            <v>Total/UND</v>
          </cell>
          <cell r="C4140">
            <v>1</v>
          </cell>
          <cell r="D4140" t="str">
            <v>ML</v>
          </cell>
          <cell r="E4140">
            <v>0</v>
          </cell>
          <cell r="F4140">
            <v>0</v>
          </cell>
          <cell r="G4140">
            <v>219.01999999999998</v>
          </cell>
          <cell r="H4140">
            <v>20.350000000000001</v>
          </cell>
          <cell r="I4140">
            <v>239.36999999999998</v>
          </cell>
        </row>
        <row r="4141">
          <cell r="A4141">
            <v>0</v>
          </cell>
          <cell r="B4141" t="str">
            <v>Zócalo Granito 7x30, Fondo Gris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119.08000000000004</v>
          </cell>
          <cell r="B4142" t="str">
            <v>ZOCALO PORCELANATO ROMANO 7X50 IMP.</v>
          </cell>
          <cell r="C4142">
            <v>1</v>
          </cell>
          <cell r="D4142" t="str">
            <v>ML</v>
          </cell>
          <cell r="E4142">
            <v>0</v>
          </cell>
          <cell r="F4142">
            <v>0</v>
          </cell>
          <cell r="G4142">
            <v>240.2</v>
          </cell>
          <cell r="H4142">
            <v>24.04</v>
          </cell>
          <cell r="I4142">
            <v>264.24</v>
          </cell>
        </row>
        <row r="4143">
          <cell r="A4143">
            <v>0</v>
          </cell>
          <cell r="B4143" t="str">
            <v xml:space="preserve">Zócalo Porcelanato Romano 0.07x0.50m  </v>
          </cell>
          <cell r="C4143">
            <v>1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</row>
        <row r="4144">
          <cell r="A4144">
            <v>112.04000000000002</v>
          </cell>
          <cell r="B4144" t="str">
            <v>Volumen Análisis</v>
          </cell>
          <cell r="C4144">
            <v>1</v>
          </cell>
          <cell r="D4144" t="str">
            <v>ML</v>
          </cell>
          <cell r="E4144">
            <v>3825.26</v>
          </cell>
          <cell r="F4144">
            <v>629.24</v>
          </cell>
          <cell r="G4144">
            <v>9.18</v>
          </cell>
          <cell r="H4144">
            <v>1.51</v>
          </cell>
          <cell r="I4144">
            <v>0</v>
          </cell>
        </row>
        <row r="4145">
          <cell r="A4145" t="str">
            <v>PISO006</v>
          </cell>
          <cell r="B4145" t="str">
            <v>Materiales y Equipos</v>
          </cell>
          <cell r="C4145">
            <v>0.05</v>
          </cell>
          <cell r="D4145" t="str">
            <v>M2</v>
          </cell>
          <cell r="E4145">
            <v>355.93220338983053</v>
          </cell>
          <cell r="F4145">
            <v>64.067796610169495</v>
          </cell>
          <cell r="G4145">
            <v>17.8</v>
          </cell>
          <cell r="H4145">
            <v>3.2</v>
          </cell>
          <cell r="I4145">
            <v>0</v>
          </cell>
        </row>
        <row r="4146">
          <cell r="A4146" t="str">
            <v>PISO025</v>
          </cell>
          <cell r="B4146" t="str">
            <v>Mortero 1:10 pisos + 10% desp.</v>
          </cell>
          <cell r="C4146">
            <v>2.3999999999999998E-3</v>
          </cell>
          <cell r="D4146" t="str">
            <v>M3</v>
          </cell>
          <cell r="E4146">
            <v>4565.8</v>
          </cell>
          <cell r="F4146">
            <v>821.84400000000005</v>
          </cell>
          <cell r="G4146">
            <v>10.96</v>
          </cell>
          <cell r="H4146">
            <v>1.97</v>
          </cell>
          <cell r="I4146">
            <v>0</v>
          </cell>
        </row>
        <row r="4147">
          <cell r="A4147" t="str">
            <v>PISO021</v>
          </cell>
          <cell r="B4147" t="str">
            <v>Porcelanato Romano +20% desp.</v>
          </cell>
          <cell r="C4147">
            <v>0.08</v>
          </cell>
          <cell r="D4147" t="str">
            <v>M2</v>
          </cell>
          <cell r="E4147">
            <v>750.42</v>
          </cell>
          <cell r="F4147">
            <v>135.07559999999998</v>
          </cell>
          <cell r="G4147">
            <v>60.03</v>
          </cell>
          <cell r="H4147">
            <v>10.81</v>
          </cell>
        </row>
        <row r="4148">
          <cell r="B4148" t="str">
            <v>Derretido Keracolor 25 lbs + 10% desp.</v>
          </cell>
          <cell r="C4148">
            <v>3.0000000000000001E-3</v>
          </cell>
          <cell r="D4148" t="str">
            <v>FDA</v>
          </cell>
          <cell r="E4148">
            <v>1016.95</v>
          </cell>
          <cell r="F4148">
            <v>183.05099999999999</v>
          </cell>
          <cell r="G4148">
            <v>3.05</v>
          </cell>
          <cell r="H4148">
            <v>0.55000000000000004</v>
          </cell>
        </row>
        <row r="4149">
          <cell r="A4149">
            <v>0</v>
          </cell>
          <cell r="B4149" t="str">
            <v>Estopa</v>
          </cell>
          <cell r="C4149">
            <v>3.0000000000000001E-3</v>
          </cell>
          <cell r="D4149" t="str">
            <v>LB</v>
          </cell>
          <cell r="E4149">
            <v>63.56</v>
          </cell>
          <cell r="F4149">
            <v>11.440799999999999</v>
          </cell>
          <cell r="G4149">
            <v>0.19</v>
          </cell>
          <cell r="H4149">
            <v>0.03</v>
          </cell>
          <cell r="I4149">
            <v>0</v>
          </cell>
        </row>
        <row r="4150">
          <cell r="A4150">
            <v>900.02</v>
          </cell>
          <cell r="B4150" t="str">
            <v>Corte de Chazos Porcelanato</v>
          </cell>
          <cell r="C4150">
            <v>2</v>
          </cell>
          <cell r="D4150" t="str">
            <v>UND</v>
          </cell>
          <cell r="E4150">
            <v>29.66</v>
          </cell>
          <cell r="F4150">
            <v>5.3388</v>
          </cell>
          <cell r="G4150">
            <v>59.32</v>
          </cell>
          <cell r="H4150">
            <v>10.68</v>
          </cell>
        </row>
        <row r="4151">
          <cell r="A4151">
            <v>1000.03</v>
          </cell>
          <cell r="B4151" t="str">
            <v>Transporte de pisos (3%)</v>
          </cell>
          <cell r="C4151">
            <v>1</v>
          </cell>
          <cell r="D4151" t="str">
            <v>PA</v>
          </cell>
          <cell r="E4151">
            <v>2.13</v>
          </cell>
          <cell r="F4151">
            <v>0</v>
          </cell>
          <cell r="G4151">
            <v>2.13</v>
          </cell>
          <cell r="H4151">
            <v>0</v>
          </cell>
        </row>
        <row r="4152">
          <cell r="B4152" t="str">
            <v>Mano de obra</v>
          </cell>
          <cell r="C4152">
            <v>4</v>
          </cell>
          <cell r="D4152">
            <v>0</v>
          </cell>
          <cell r="E4152">
            <v>2.73</v>
          </cell>
          <cell r="F4152">
            <v>0.4914</v>
          </cell>
          <cell r="G4152">
            <v>200.01</v>
          </cell>
          <cell r="H4152">
            <v>16.27</v>
          </cell>
          <cell r="I4152">
            <v>216.28</v>
          </cell>
        </row>
        <row r="4153">
          <cell r="A4153">
            <v>0</v>
          </cell>
          <cell r="B4153" t="str">
            <v>Mano de Obra de colocación zócalos</v>
          </cell>
          <cell r="C4153">
            <v>1</v>
          </cell>
          <cell r="D4153" t="str">
            <v>ML</v>
          </cell>
          <cell r="E4153">
            <v>104.51700000000001</v>
          </cell>
          <cell r="F4153">
            <v>0</v>
          </cell>
          <cell r="G4153">
            <v>104.52</v>
          </cell>
          <cell r="H4153">
            <v>0</v>
          </cell>
          <cell r="I4153">
            <v>0</v>
          </cell>
        </row>
        <row r="4154">
          <cell r="A4154">
            <v>119.06000000000003</v>
          </cell>
          <cell r="B4154" t="str">
            <v>Total/UND</v>
          </cell>
          <cell r="C4154">
            <v>1</v>
          </cell>
          <cell r="D4154" t="str">
            <v>ML</v>
          </cell>
          <cell r="E4154">
            <v>0</v>
          </cell>
          <cell r="F4154">
            <v>0</v>
          </cell>
          <cell r="G4154">
            <v>240.2</v>
          </cell>
          <cell r="H4154">
            <v>24.04</v>
          </cell>
          <cell r="I4154">
            <v>264.24</v>
          </cell>
        </row>
        <row r="4155">
          <cell r="A4155">
            <v>0</v>
          </cell>
          <cell r="B4155" t="str">
            <v>Zócalos Granito 0.07x0.30, Fondo Blanco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119.09000000000005</v>
          </cell>
          <cell r="B4156" t="str">
            <v>ZOCALO MARMOL TRAVERTINO 8x40 IMP. MATE</v>
          </cell>
          <cell r="C4156">
            <v>1</v>
          </cell>
          <cell r="D4156" t="str">
            <v>ML</v>
          </cell>
          <cell r="E4156">
            <v>0</v>
          </cell>
          <cell r="F4156">
            <v>0</v>
          </cell>
          <cell r="G4156">
            <v>338.23</v>
          </cell>
          <cell r="H4156">
            <v>35.270000000000003</v>
          </cell>
          <cell r="I4156">
            <v>373.5</v>
          </cell>
        </row>
        <row r="4157">
          <cell r="A4157">
            <v>0</v>
          </cell>
          <cell r="B4157" t="str">
            <v>Zócalo Mármol travertino 0.08x0.40 imp. mate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</row>
        <row r="4158">
          <cell r="A4158">
            <v>0</v>
          </cell>
          <cell r="B4158" t="str">
            <v>Volumen Análisis</v>
          </cell>
          <cell r="C4158">
            <v>1</v>
          </cell>
          <cell r="D4158" t="str">
            <v>ML</v>
          </cell>
          <cell r="E4158">
            <v>3919.4300000000003</v>
          </cell>
          <cell r="F4158">
            <v>705.49739999999997</v>
          </cell>
          <cell r="G4158">
            <v>9.41</v>
          </cell>
          <cell r="H4158">
            <v>1.69</v>
          </cell>
          <cell r="I4158">
            <v>0</v>
          </cell>
        </row>
        <row r="4159">
          <cell r="A4159">
            <v>117.23000000000012</v>
          </cell>
          <cell r="B4159" t="str">
            <v>Materiales y Equipos</v>
          </cell>
          <cell r="C4159">
            <v>0.05</v>
          </cell>
          <cell r="D4159" t="str">
            <v>M2</v>
          </cell>
          <cell r="E4159">
            <v>508.47</v>
          </cell>
          <cell r="F4159">
            <v>91.524600000000007</v>
          </cell>
          <cell r="G4159">
            <v>25.42</v>
          </cell>
          <cell r="H4159">
            <v>4.58</v>
          </cell>
          <cell r="I4159">
            <v>2474.48</v>
          </cell>
        </row>
        <row r="4160">
          <cell r="A4160">
            <v>0</v>
          </cell>
          <cell r="B4160" t="str">
            <v>Mortero 1:10 pisos + 10% desp.</v>
          </cell>
          <cell r="C4160">
            <v>2.8E-3</v>
          </cell>
          <cell r="D4160" t="str">
            <v>M3</v>
          </cell>
          <cell r="E4160">
            <v>3919.4300000000003</v>
          </cell>
          <cell r="F4160">
            <v>705.49739999999997</v>
          </cell>
          <cell r="G4160">
            <v>10.97</v>
          </cell>
          <cell r="H4160">
            <v>1.98</v>
          </cell>
          <cell r="I4160">
            <v>0</v>
          </cell>
        </row>
        <row r="4161">
          <cell r="A4161">
            <v>0</v>
          </cell>
          <cell r="B4161" t="str">
            <v>Mármol travertino importado mate + 10% desp.</v>
          </cell>
          <cell r="C4161">
            <v>0.08</v>
          </cell>
          <cell r="D4161" t="str">
            <v>M2</v>
          </cell>
          <cell r="E4161">
            <v>1036.92</v>
          </cell>
          <cell r="F4161">
            <v>186.6456</v>
          </cell>
          <cell r="G4161">
            <v>82.95</v>
          </cell>
          <cell r="H4161">
            <v>14.93</v>
          </cell>
          <cell r="I4161">
            <v>0</v>
          </cell>
        </row>
        <row r="4162">
          <cell r="A4162">
            <v>0</v>
          </cell>
          <cell r="B4162" t="str">
            <v>Derretido Keracolor 25 lbs + 10% desp.</v>
          </cell>
          <cell r="C4162">
            <v>3.0000000000000001E-3</v>
          </cell>
          <cell r="D4162" t="str">
            <v>FDA</v>
          </cell>
          <cell r="E4162">
            <v>1016.95</v>
          </cell>
          <cell r="F4162">
            <v>183.05099999999999</v>
          </cell>
          <cell r="G4162">
            <v>3.05</v>
          </cell>
          <cell r="H4162">
            <v>0.55000000000000004</v>
          </cell>
          <cell r="I4162">
            <v>0</v>
          </cell>
        </row>
        <row r="4163">
          <cell r="A4163">
            <v>0</v>
          </cell>
          <cell r="B4163" t="str">
            <v>Estopa</v>
          </cell>
          <cell r="C4163">
            <v>3.0000000000000001E-3</v>
          </cell>
          <cell r="D4163" t="str">
            <v>LB</v>
          </cell>
          <cell r="E4163">
            <v>63.56</v>
          </cell>
          <cell r="F4163">
            <v>11.440799999999999</v>
          </cell>
          <cell r="G4163">
            <v>0.19</v>
          </cell>
          <cell r="H4163">
            <v>0.03</v>
          </cell>
          <cell r="I4163">
            <v>0</v>
          </cell>
        </row>
        <row r="4164">
          <cell r="A4164">
            <v>0</v>
          </cell>
          <cell r="B4164" t="str">
            <v xml:space="preserve">Corte de Chazos </v>
          </cell>
          <cell r="C4164">
            <v>3.33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</row>
        <row r="4165">
          <cell r="B4165" t="str">
            <v>Transporte de pisos (3%)</v>
          </cell>
          <cell r="C4165">
            <v>1</v>
          </cell>
          <cell r="D4165" t="str">
            <v>PA</v>
          </cell>
          <cell r="E4165">
            <v>2.94</v>
          </cell>
          <cell r="F4165">
            <v>0</v>
          </cell>
          <cell r="G4165">
            <v>2.94</v>
          </cell>
          <cell r="H4165">
            <v>0</v>
          </cell>
        </row>
        <row r="4166">
          <cell r="B4166" t="str">
            <v>Mano de obra</v>
          </cell>
          <cell r="C4166">
            <v>2</v>
          </cell>
          <cell r="D4166">
            <v>0</v>
          </cell>
          <cell r="E4166">
            <v>12.7</v>
          </cell>
          <cell r="F4166">
            <v>2.2859999999999996</v>
          </cell>
          <cell r="G4166">
            <v>245.89</v>
          </cell>
          <cell r="H4166">
            <v>24.630000000000003</v>
          </cell>
          <cell r="I4166">
            <v>270.52</v>
          </cell>
        </row>
        <row r="4167">
          <cell r="B4167" t="str">
            <v>Mano de Obra de colocación zócalos</v>
          </cell>
          <cell r="C4167">
            <v>1</v>
          </cell>
          <cell r="D4167" t="str">
            <v>ML</v>
          </cell>
          <cell r="E4167">
            <v>139.35599999999999</v>
          </cell>
          <cell r="F4167">
            <v>0</v>
          </cell>
          <cell r="G4167">
            <v>139.36000000000001</v>
          </cell>
          <cell r="H4167">
            <v>0</v>
          </cell>
        </row>
        <row r="4168">
          <cell r="A4168">
            <v>119.07000000000004</v>
          </cell>
          <cell r="B4168" t="str">
            <v>Total/UND</v>
          </cell>
          <cell r="C4168">
            <v>1</v>
          </cell>
          <cell r="D4168" t="str">
            <v>ML</v>
          </cell>
          <cell r="E4168">
            <v>0</v>
          </cell>
          <cell r="F4168">
            <v>0</v>
          </cell>
          <cell r="G4168">
            <v>338.23</v>
          </cell>
          <cell r="H4168">
            <v>35.270000000000003</v>
          </cell>
          <cell r="I4168">
            <v>373.5</v>
          </cell>
        </row>
        <row r="4169">
          <cell r="A4169">
            <v>0</v>
          </cell>
          <cell r="B4169" t="str">
            <v>Zócalos porcelanato oriental 0.07x0.50m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119.10000000000005</v>
          </cell>
          <cell r="B4170" t="str">
            <v>ZOCALO MARMOL CREMA MARFIL 8x40 PULIDO</v>
          </cell>
          <cell r="C4170">
            <v>1</v>
          </cell>
          <cell r="D4170" t="str">
            <v>ML</v>
          </cell>
          <cell r="E4170">
            <v>0</v>
          </cell>
          <cell r="F4170">
            <v>0</v>
          </cell>
          <cell r="G4170">
            <v>399.75000000000006</v>
          </cell>
          <cell r="H4170">
            <v>45.97</v>
          </cell>
          <cell r="I4170">
            <v>445.72</v>
          </cell>
        </row>
        <row r="4171">
          <cell r="A4171">
            <v>0</v>
          </cell>
          <cell r="B4171" t="str">
            <v xml:space="preserve">Zócalo Mármol crema marfil 8x40 importado pulido importado </v>
          </cell>
          <cell r="C4171">
            <v>4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</row>
        <row r="4172">
          <cell r="A4172">
            <v>0</v>
          </cell>
          <cell r="B4172" t="str">
            <v>Volumen Análisis</v>
          </cell>
          <cell r="C4172">
            <v>1</v>
          </cell>
          <cell r="D4172" t="str">
            <v>ML</v>
          </cell>
          <cell r="E4172">
            <v>4565.8</v>
          </cell>
          <cell r="F4172">
            <v>821.84400000000005</v>
          </cell>
          <cell r="G4172">
            <v>10.96</v>
          </cell>
          <cell r="H4172">
            <v>1.97</v>
          </cell>
          <cell r="I4172">
            <v>0</v>
          </cell>
        </row>
        <row r="4173">
          <cell r="A4173">
            <v>0</v>
          </cell>
          <cell r="B4173" t="str">
            <v>Materiales y Equipos</v>
          </cell>
          <cell r="C4173">
            <v>0.08</v>
          </cell>
          <cell r="D4173" t="str">
            <v>M2</v>
          </cell>
          <cell r="E4173">
            <v>494.75</v>
          </cell>
          <cell r="F4173">
            <v>89.054999999999993</v>
          </cell>
          <cell r="G4173">
            <v>39.58</v>
          </cell>
          <cell r="H4173">
            <v>7.12</v>
          </cell>
          <cell r="I4173">
            <v>0</v>
          </cell>
        </row>
        <row r="4174">
          <cell r="B4174" t="str">
            <v>Mortero 1:10 pisos + 10% desp.</v>
          </cell>
          <cell r="C4174">
            <v>2.8E-3</v>
          </cell>
          <cell r="D4174" t="str">
            <v>M3</v>
          </cell>
          <cell r="E4174">
            <v>3919.4300000000003</v>
          </cell>
          <cell r="F4174">
            <v>705.49739999999997</v>
          </cell>
          <cell r="G4174">
            <v>10.97</v>
          </cell>
          <cell r="H4174">
            <v>1.98</v>
          </cell>
        </row>
        <row r="4175">
          <cell r="B4175" t="str">
            <v>Mármol crema marfil 40x40 pulido + 10% desp.</v>
          </cell>
          <cell r="C4175">
            <v>0.08</v>
          </cell>
          <cell r="D4175" t="str">
            <v>M2</v>
          </cell>
          <cell r="E4175">
            <v>1779.66</v>
          </cell>
          <cell r="F4175">
            <v>320.33879999999999</v>
          </cell>
          <cell r="G4175">
            <v>142.37</v>
          </cell>
          <cell r="H4175">
            <v>25.63</v>
          </cell>
        </row>
        <row r="4176">
          <cell r="B4176" t="str">
            <v>Derretido Keracolor 25 lbs + 10% desp.</v>
          </cell>
          <cell r="C4176">
            <v>3.0000000000000001E-3</v>
          </cell>
          <cell r="D4176" t="str">
            <v>FDA</v>
          </cell>
          <cell r="E4176">
            <v>1016.95</v>
          </cell>
          <cell r="F4176">
            <v>183.05099999999999</v>
          </cell>
          <cell r="G4176">
            <v>3.05</v>
          </cell>
          <cell r="H4176">
            <v>0.55000000000000004</v>
          </cell>
          <cell r="I4176">
            <v>2474.48</v>
          </cell>
        </row>
        <row r="4177">
          <cell r="B4177" t="str">
            <v>Estopa</v>
          </cell>
          <cell r="C4177">
            <v>3.0000000000000001E-3</v>
          </cell>
          <cell r="D4177" t="str">
            <v>LB</v>
          </cell>
          <cell r="E4177">
            <v>63.56</v>
          </cell>
          <cell r="F4177">
            <v>11.440799999999999</v>
          </cell>
          <cell r="G4177">
            <v>0.19</v>
          </cell>
          <cell r="H4177">
            <v>0.03</v>
          </cell>
        </row>
        <row r="4178">
          <cell r="A4178">
            <v>0</v>
          </cell>
          <cell r="B4178" t="str">
            <v xml:space="preserve">Corte de Chazos </v>
          </cell>
          <cell r="C4178">
            <v>3.33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</row>
        <row r="4179">
          <cell r="A4179">
            <v>0</v>
          </cell>
          <cell r="B4179" t="str">
            <v>Transporte de pisos (3%)</v>
          </cell>
          <cell r="C4179">
            <v>1</v>
          </cell>
          <cell r="D4179" t="str">
            <v>PA</v>
          </cell>
          <cell r="E4179">
            <v>5.04</v>
          </cell>
          <cell r="F4179">
            <v>0</v>
          </cell>
          <cell r="G4179">
            <v>5.04</v>
          </cell>
          <cell r="H4179">
            <v>0</v>
          </cell>
          <cell r="I4179">
            <v>0</v>
          </cell>
        </row>
        <row r="4180">
          <cell r="A4180">
            <v>0</v>
          </cell>
          <cell r="B4180" t="str">
            <v>Mano de obra</v>
          </cell>
          <cell r="C4180">
            <v>1</v>
          </cell>
          <cell r="D4180">
            <v>0</v>
          </cell>
          <cell r="G4180">
            <v>219.01999999999998</v>
          </cell>
          <cell r="H4180">
            <v>20.350000000000001</v>
          </cell>
          <cell r="I4180">
            <v>239.36999999999998</v>
          </cell>
        </row>
        <row r="4181">
          <cell r="A4181">
            <v>0</v>
          </cell>
          <cell r="B4181" t="str">
            <v>Mano de Obra de colocación zócalos</v>
          </cell>
          <cell r="C4181">
            <v>1</v>
          </cell>
          <cell r="D4181" t="str">
            <v>ML</v>
          </cell>
          <cell r="E4181">
            <v>139.35599999999999</v>
          </cell>
          <cell r="F4181">
            <v>0</v>
          </cell>
          <cell r="G4181">
            <v>139.36000000000001</v>
          </cell>
          <cell r="H4181">
            <v>0</v>
          </cell>
          <cell r="I4181">
            <v>0</v>
          </cell>
        </row>
        <row r="4182">
          <cell r="A4182">
            <v>119.08000000000004</v>
          </cell>
          <cell r="B4182" t="str">
            <v>Total/UND</v>
          </cell>
          <cell r="C4182">
            <v>1</v>
          </cell>
          <cell r="D4182" t="str">
            <v>ML</v>
          </cell>
          <cell r="E4182">
            <v>0</v>
          </cell>
          <cell r="F4182">
            <v>0</v>
          </cell>
          <cell r="G4182">
            <v>399.75000000000006</v>
          </cell>
          <cell r="H4182">
            <v>45.97</v>
          </cell>
          <cell r="I4182">
            <v>445.72</v>
          </cell>
        </row>
        <row r="4183">
          <cell r="A4183">
            <v>0</v>
          </cell>
          <cell r="B4183" t="str">
            <v xml:space="preserve">Zócalo Porcelanato Romano 0.07x0.50m  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</row>
        <row r="4184">
          <cell r="A4184">
            <v>119.11000000000006</v>
          </cell>
          <cell r="B4184" t="str">
            <v>ZOCALO MARMOL CREMA MARFIL 40x40 BRUTO</v>
          </cell>
          <cell r="C4184">
            <v>1</v>
          </cell>
          <cell r="D4184" t="str">
            <v>ML</v>
          </cell>
          <cell r="E4184">
            <v>0</v>
          </cell>
          <cell r="F4184">
            <v>0</v>
          </cell>
          <cell r="G4184">
            <v>466.44</v>
          </cell>
          <cell r="H4184">
            <v>57.559999999999995</v>
          </cell>
          <cell r="I4184">
            <v>524</v>
          </cell>
        </row>
        <row r="4185">
          <cell r="A4185">
            <v>0</v>
          </cell>
          <cell r="B4185" t="str">
            <v>Zócalo Mármol crema marfil 40x40 importado bruto importado</v>
          </cell>
          <cell r="C4185">
            <v>2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</row>
        <row r="4186">
          <cell r="A4186">
            <v>0</v>
          </cell>
          <cell r="B4186" t="str">
            <v>Volumen Análisis</v>
          </cell>
          <cell r="C4186">
            <v>1</v>
          </cell>
          <cell r="D4186" t="str">
            <v>ML</v>
          </cell>
          <cell r="E4186">
            <v>4565.8</v>
          </cell>
          <cell r="F4186">
            <v>821.84400000000005</v>
          </cell>
          <cell r="G4186">
            <v>10.96</v>
          </cell>
          <cell r="H4186">
            <v>1.97</v>
          </cell>
          <cell r="I4186">
            <v>0</v>
          </cell>
        </row>
        <row r="4187">
          <cell r="A4187" t="str">
            <v>ELECT010</v>
          </cell>
          <cell r="B4187" t="str">
            <v>Materiales y Equipos</v>
          </cell>
          <cell r="C4187">
            <v>0.08</v>
          </cell>
          <cell r="D4187" t="str">
            <v>M2</v>
          </cell>
          <cell r="E4187">
            <v>750.42</v>
          </cell>
          <cell r="F4187">
            <v>135.07559999999998</v>
          </cell>
          <cell r="G4187">
            <v>60.03</v>
          </cell>
          <cell r="H4187">
            <v>10.81</v>
          </cell>
        </row>
        <row r="4188">
          <cell r="A4188">
            <v>0</v>
          </cell>
          <cell r="B4188" t="str">
            <v>Mortero 1:10 pisos + 10% desp.</v>
          </cell>
          <cell r="C4188">
            <v>2.8E-3</v>
          </cell>
          <cell r="D4188" t="str">
            <v>M3</v>
          </cell>
          <cell r="E4188">
            <v>3919.4300000000003</v>
          </cell>
          <cell r="F4188">
            <v>705.49739999999997</v>
          </cell>
          <cell r="G4188">
            <v>10.97</v>
          </cell>
          <cell r="H4188">
            <v>1.98</v>
          </cell>
          <cell r="I4188">
            <v>0</v>
          </cell>
        </row>
        <row r="4189">
          <cell r="A4189" t="str">
            <v>ELECT067</v>
          </cell>
          <cell r="B4189" t="str">
            <v>Mármol crema marfil 40x40 bruto + 10% desp.</v>
          </cell>
          <cell r="C4189">
            <v>0.08</v>
          </cell>
          <cell r="D4189" t="str">
            <v>M2</v>
          </cell>
          <cell r="E4189">
            <v>2584.75</v>
          </cell>
          <cell r="F4189">
            <v>465.255</v>
          </cell>
          <cell r="G4189">
            <v>206.78</v>
          </cell>
          <cell r="H4189">
            <v>37.22</v>
          </cell>
        </row>
        <row r="4190">
          <cell r="B4190" t="str">
            <v>Derretido Keracolor 25 lbs + 10% desp.</v>
          </cell>
          <cell r="C4190">
            <v>3.0000000000000001E-3</v>
          </cell>
          <cell r="D4190" t="str">
            <v>FDA</v>
          </cell>
          <cell r="E4190">
            <v>1016.95</v>
          </cell>
          <cell r="F4190">
            <v>183.05099999999999</v>
          </cell>
          <cell r="G4190">
            <v>3.05</v>
          </cell>
          <cell r="H4190">
            <v>0.55000000000000004</v>
          </cell>
        </row>
        <row r="4191">
          <cell r="B4191" t="str">
            <v>Estopa</v>
          </cell>
          <cell r="C4191">
            <v>3.0000000000000001E-3</v>
          </cell>
          <cell r="D4191" t="str">
            <v>LB</v>
          </cell>
          <cell r="E4191">
            <v>63.56</v>
          </cell>
          <cell r="F4191">
            <v>11.440799999999999</v>
          </cell>
          <cell r="G4191">
            <v>0.19</v>
          </cell>
          <cell r="H4191">
            <v>0.03</v>
          </cell>
        </row>
        <row r="4192">
          <cell r="A4192">
            <v>0</v>
          </cell>
          <cell r="B4192" t="str">
            <v xml:space="preserve">Corte de Chazos </v>
          </cell>
          <cell r="C4192">
            <v>3.33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B4193" t="str">
            <v>Transporte de pisos (3%)</v>
          </cell>
          <cell r="C4193">
            <v>1</v>
          </cell>
          <cell r="D4193" t="str">
            <v>PA</v>
          </cell>
          <cell r="E4193">
            <v>7.32</v>
          </cell>
          <cell r="F4193">
            <v>0</v>
          </cell>
          <cell r="G4193">
            <v>7.32</v>
          </cell>
          <cell r="H4193">
            <v>0</v>
          </cell>
        </row>
        <row r="4194">
          <cell r="B4194" t="str">
            <v>Mano de obra</v>
          </cell>
          <cell r="C4194">
            <v>20</v>
          </cell>
          <cell r="D4194">
            <v>0</v>
          </cell>
          <cell r="E4194">
            <v>457.81</v>
          </cell>
          <cell r="F4194">
            <v>0</v>
          </cell>
          <cell r="G4194">
            <v>240.2</v>
          </cell>
          <cell r="H4194">
            <v>24.04</v>
          </cell>
          <cell r="I4194">
            <v>264.24</v>
          </cell>
        </row>
        <row r="4195">
          <cell r="B4195" t="str">
            <v>Mano de Obra de colocación zócalos</v>
          </cell>
          <cell r="C4195">
            <v>1</v>
          </cell>
          <cell r="D4195" t="str">
            <v>ML</v>
          </cell>
          <cell r="E4195">
            <v>139.35599999999999</v>
          </cell>
          <cell r="F4195">
            <v>0</v>
          </cell>
          <cell r="G4195">
            <v>139.36000000000001</v>
          </cell>
          <cell r="H4195">
            <v>0</v>
          </cell>
          <cell r="I4195">
            <v>2746.89</v>
          </cell>
        </row>
        <row r="4196">
          <cell r="A4196">
            <v>119.09000000000005</v>
          </cell>
          <cell r="B4196" t="str">
            <v>Total/UND</v>
          </cell>
          <cell r="C4196">
            <v>1</v>
          </cell>
          <cell r="D4196" t="str">
            <v>ML</v>
          </cell>
          <cell r="E4196">
            <v>0</v>
          </cell>
          <cell r="F4196">
            <v>0</v>
          </cell>
          <cell r="G4196">
            <v>466.44</v>
          </cell>
          <cell r="H4196">
            <v>57.559999999999995</v>
          </cell>
          <cell r="I4196">
            <v>524</v>
          </cell>
        </row>
        <row r="4197">
          <cell r="A4197">
            <v>0</v>
          </cell>
          <cell r="B4197" t="str">
            <v>Zócalo Mármol travertino 0.08x0.40 imp. mate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</row>
        <row r="4198">
          <cell r="A4198">
            <v>119.12000000000006</v>
          </cell>
          <cell r="B4198" t="str">
            <v>ZABALETA DE PISO</v>
          </cell>
          <cell r="C4198">
            <v>1</v>
          </cell>
          <cell r="D4198" t="str">
            <v>ML</v>
          </cell>
          <cell r="E4198">
            <v>0</v>
          </cell>
          <cell r="F4198">
            <v>0</v>
          </cell>
          <cell r="G4198">
            <v>95.960000000000008</v>
          </cell>
          <cell r="H4198">
            <v>8.02</v>
          </cell>
          <cell r="I4198">
            <v>103.98</v>
          </cell>
        </row>
        <row r="4199">
          <cell r="A4199">
            <v>0</v>
          </cell>
          <cell r="B4199" t="str">
            <v>Zócalo Mármol crema marfil 40x40 importado bruto importado</v>
          </cell>
          <cell r="C4199">
            <v>1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</row>
        <row r="4200">
          <cell r="A4200">
            <v>0</v>
          </cell>
          <cell r="B4200" t="str">
            <v>Volumen Análisis</v>
          </cell>
          <cell r="C4200">
            <v>1</v>
          </cell>
          <cell r="D4200" t="str">
            <v>ML</v>
          </cell>
          <cell r="E4200">
            <v>3919.4300000000003</v>
          </cell>
          <cell r="F4200">
            <v>705.49739999999997</v>
          </cell>
          <cell r="G4200">
            <v>10.97</v>
          </cell>
          <cell r="H4200">
            <v>1.98</v>
          </cell>
          <cell r="I4200">
            <v>0</v>
          </cell>
        </row>
        <row r="4201">
          <cell r="A4201">
            <v>0</v>
          </cell>
          <cell r="B4201" t="str">
            <v>Materiales y Equipos</v>
          </cell>
          <cell r="C4201">
            <v>0.08</v>
          </cell>
          <cell r="D4201" t="str">
            <v>M2</v>
          </cell>
          <cell r="E4201">
            <v>1036.92</v>
          </cell>
          <cell r="F4201">
            <v>186.6456</v>
          </cell>
          <cell r="G4201">
            <v>82.95</v>
          </cell>
          <cell r="H4201">
            <v>14.93</v>
          </cell>
          <cell r="I4201">
            <v>0</v>
          </cell>
        </row>
        <row r="4202">
          <cell r="A4202">
            <v>112.01</v>
          </cell>
          <cell r="B4202" t="str">
            <v>Derretido Keracolor 25 lbs + 10% desp.</v>
          </cell>
          <cell r="C4202">
            <v>3.0000000000000001E-3</v>
          </cell>
          <cell r="D4202" t="str">
            <v>FDA</v>
          </cell>
          <cell r="E4202">
            <v>1016.95</v>
          </cell>
          <cell r="F4202">
            <v>183.05099999999999</v>
          </cell>
          <cell r="G4202">
            <v>3.05</v>
          </cell>
          <cell r="H4202">
            <v>0.55000000000000004</v>
          </cell>
        </row>
        <row r="4203">
          <cell r="B4203" t="str">
            <v>Mano de obra</v>
          </cell>
          <cell r="C4203">
            <v>3.0000000000000001E-3</v>
          </cell>
          <cell r="D4203" t="str">
            <v>LB</v>
          </cell>
          <cell r="E4203">
            <v>63.56</v>
          </cell>
          <cell r="F4203">
            <v>11.440799999999999</v>
          </cell>
          <cell r="G4203">
            <v>0.19</v>
          </cell>
          <cell r="H4203">
            <v>0.03</v>
          </cell>
        </row>
        <row r="4204">
          <cell r="A4204">
            <v>1400.04</v>
          </cell>
          <cell r="B4204" t="str">
            <v xml:space="preserve">Corte de Chazos </v>
          </cell>
          <cell r="C4204">
            <v>3.33</v>
          </cell>
          <cell r="D4204" t="str">
            <v>UND</v>
          </cell>
          <cell r="E4204">
            <v>29.66</v>
          </cell>
          <cell r="F4204">
            <v>5.3388</v>
          </cell>
          <cell r="G4204">
            <v>98.77</v>
          </cell>
          <cell r="H4204">
            <v>17.78</v>
          </cell>
        </row>
        <row r="4205">
          <cell r="B4205" t="str">
            <v>Total/UND</v>
          </cell>
          <cell r="C4205">
            <v>1</v>
          </cell>
          <cell r="D4205" t="str">
            <v>PA</v>
          </cell>
          <cell r="E4205">
            <v>2.94</v>
          </cell>
          <cell r="F4205">
            <v>0</v>
          </cell>
          <cell r="G4205">
            <v>95.960000000000008</v>
          </cell>
          <cell r="H4205">
            <v>8.02</v>
          </cell>
          <cell r="I4205">
            <v>103.98</v>
          </cell>
        </row>
        <row r="4206">
          <cell r="A4206">
            <v>0</v>
          </cell>
          <cell r="B4206" t="str">
            <v>Mano de obra</v>
          </cell>
          <cell r="C4206">
            <v>60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</row>
        <row r="4207">
          <cell r="A4207">
            <v>120</v>
          </cell>
          <cell r="B4207" t="str">
            <v>Mano de Obra de colocación zócalos</v>
          </cell>
          <cell r="C4207">
            <v>1</v>
          </cell>
          <cell r="D4207" t="str">
            <v>ML</v>
          </cell>
          <cell r="E4207">
            <v>139.35599999999999</v>
          </cell>
          <cell r="F4207">
            <v>0</v>
          </cell>
          <cell r="G4207">
            <v>139.36000000000001</v>
          </cell>
          <cell r="H4207">
            <v>0</v>
          </cell>
        </row>
        <row r="4208">
          <cell r="A4208" t="str">
            <v>ELECT067</v>
          </cell>
          <cell r="B4208" t="str">
            <v>ACERA EN HORMIGON VIOLINADA E=0.10m - 1:2:4 CON LIGADORA</v>
          </cell>
          <cell r="C4208">
            <v>1</v>
          </cell>
          <cell r="D4208">
            <v>0</v>
          </cell>
          <cell r="E4208">
            <v>338.98</v>
          </cell>
          <cell r="F4208">
            <v>61.016400000000004</v>
          </cell>
          <cell r="G4208">
            <v>7223.7699999999995</v>
          </cell>
          <cell r="H4208">
            <v>877.73</v>
          </cell>
          <cell r="I4208">
            <v>8101.5</v>
          </cell>
        </row>
        <row r="4209">
          <cell r="A4209">
            <v>120.01</v>
          </cell>
          <cell r="B4209" t="str">
            <v>Abrazadera 1/2"</v>
          </cell>
          <cell r="C4209">
            <v>1</v>
          </cell>
          <cell r="D4209" t="str">
            <v>M2</v>
          </cell>
          <cell r="E4209">
            <v>2.73</v>
          </cell>
          <cell r="F4209">
            <v>0.4914</v>
          </cell>
          <cell r="G4209">
            <v>722.37699999999995</v>
          </cell>
          <cell r="H4209">
            <v>87.772999999999996</v>
          </cell>
          <cell r="I4209">
            <v>810.15</v>
          </cell>
        </row>
        <row r="4210">
          <cell r="A4210">
            <v>119.10000000000005</v>
          </cell>
          <cell r="B4210" t="str">
            <v xml:space="preserve">Acera en hormigón e=0.10m </v>
          </cell>
          <cell r="C4210">
            <v>1</v>
          </cell>
          <cell r="D4210" t="str">
            <v>ML</v>
          </cell>
          <cell r="E4210">
            <v>0</v>
          </cell>
          <cell r="F4210">
            <v>0</v>
          </cell>
          <cell r="G4210">
            <v>399.75000000000006</v>
          </cell>
          <cell r="H4210">
            <v>45.97</v>
          </cell>
          <cell r="I4210">
            <v>445.72</v>
          </cell>
        </row>
        <row r="4211">
          <cell r="A4211">
            <v>0</v>
          </cell>
          <cell r="B4211" t="str">
            <v>Volumen Análisis</v>
          </cell>
          <cell r="C4211">
            <v>1</v>
          </cell>
          <cell r="D4211" t="str">
            <v>M3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</row>
        <row r="4212">
          <cell r="A4212">
            <v>0</v>
          </cell>
          <cell r="B4212" t="str">
            <v>Materiales y Equipos</v>
          </cell>
          <cell r="C4212">
            <v>1</v>
          </cell>
          <cell r="D4212" t="str">
            <v>ML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</row>
        <row r="4213">
          <cell r="A4213" t="str">
            <v>CARP002</v>
          </cell>
          <cell r="B4213" t="str">
            <v>Madera pino americano bruta</v>
          </cell>
          <cell r="C4213">
            <v>0.22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</row>
        <row r="4214">
          <cell r="A4214">
            <v>102.05000000000003</v>
          </cell>
          <cell r="B4214" t="str">
            <v>Vaciado y ligado Hormigón 1:2:4 - 10% desp</v>
          </cell>
          <cell r="C4214">
            <v>1.1000000000000001</v>
          </cell>
          <cell r="D4214" t="str">
            <v>M3</v>
          </cell>
          <cell r="E4214">
            <v>4881.2699999999995</v>
          </cell>
          <cell r="F4214">
            <v>794.27</v>
          </cell>
          <cell r="G4214">
            <v>5369.4</v>
          </cell>
          <cell r="H4214">
            <v>873.7</v>
          </cell>
          <cell r="I4214">
            <v>0</v>
          </cell>
        </row>
        <row r="4215">
          <cell r="B4215" t="str">
            <v>Mano de Obra</v>
          </cell>
          <cell r="C4215">
            <v>0.08</v>
          </cell>
          <cell r="D4215" t="str">
            <v>M2</v>
          </cell>
          <cell r="E4215">
            <v>1779.66</v>
          </cell>
          <cell r="F4215">
            <v>320.33879999999999</v>
          </cell>
          <cell r="G4215">
            <v>142.37</v>
          </cell>
          <cell r="H4215">
            <v>25.63</v>
          </cell>
        </row>
        <row r="4216">
          <cell r="A4216" t="str">
            <v>O05AY</v>
          </cell>
          <cell r="B4216" t="str">
            <v>Derretido Keracolor 25 lbs + 10% desp.</v>
          </cell>
          <cell r="C4216">
            <v>3.0000000000000001E-3</v>
          </cell>
          <cell r="D4216" t="str">
            <v>FDA</v>
          </cell>
          <cell r="E4216">
            <v>1016.95</v>
          </cell>
          <cell r="F4216">
            <v>183.05099999999999</v>
          </cell>
          <cell r="G4216">
            <v>3.05</v>
          </cell>
          <cell r="H4216">
            <v>0.55000000000000004</v>
          </cell>
          <cell r="I4216">
            <v>2394.4400000000005</v>
          </cell>
        </row>
        <row r="4217">
          <cell r="A4217">
            <v>1600.01</v>
          </cell>
          <cell r="B4217" t="str">
            <v>Estopa</v>
          </cell>
          <cell r="C4217">
            <v>3.0000000000000001E-3</v>
          </cell>
          <cell r="D4217" t="str">
            <v>LB</v>
          </cell>
          <cell r="E4217">
            <v>63.56</v>
          </cell>
          <cell r="F4217">
            <v>11.440799999999999</v>
          </cell>
          <cell r="G4217">
            <v>0.19</v>
          </cell>
          <cell r="H4217">
            <v>0.03</v>
          </cell>
          <cell r="I4217">
            <v>0</v>
          </cell>
        </row>
        <row r="4218">
          <cell r="A4218">
            <v>0</v>
          </cell>
          <cell r="B4218" t="str">
            <v>Total/UND</v>
          </cell>
          <cell r="C4218">
            <v>3.33</v>
          </cell>
          <cell r="D4218" t="str">
            <v>UND</v>
          </cell>
          <cell r="E4218">
            <v>29.66</v>
          </cell>
          <cell r="F4218">
            <v>5.3388</v>
          </cell>
          <cell r="G4218">
            <v>7223.7699999999995</v>
          </cell>
          <cell r="H4218">
            <v>877.73</v>
          </cell>
          <cell r="I4218">
            <v>8101.5</v>
          </cell>
        </row>
        <row r="4219">
          <cell r="A4219">
            <v>0</v>
          </cell>
          <cell r="B4219" t="str">
            <v>Transporte de pisos (3%)</v>
          </cell>
          <cell r="C4219">
            <v>1</v>
          </cell>
          <cell r="D4219" t="str">
            <v>PA</v>
          </cell>
          <cell r="E4219">
            <v>5.04</v>
          </cell>
          <cell r="F4219">
            <v>0</v>
          </cell>
          <cell r="G4219">
            <v>5.04</v>
          </cell>
          <cell r="H4219">
            <v>0</v>
          </cell>
          <cell r="I4219">
            <v>0</v>
          </cell>
        </row>
        <row r="4220">
          <cell r="A4220">
            <v>120.02000000000001</v>
          </cell>
          <cell r="B4220" t="str">
            <v>ACERA EN HORMIGON VIOLINADA E=0.10m - HORMIGON INDUSTRIAL 180KG/CM2</v>
          </cell>
          <cell r="C4220">
            <v>1</v>
          </cell>
          <cell r="D4220">
            <v>0</v>
          </cell>
          <cell r="E4220">
            <v>0</v>
          </cell>
          <cell r="F4220">
            <v>0</v>
          </cell>
          <cell r="G4220">
            <v>7792.98</v>
          </cell>
          <cell r="H4220">
            <v>1072.98</v>
          </cell>
          <cell r="I4220">
            <v>8865.9599999999991</v>
          </cell>
        </row>
        <row r="4221">
          <cell r="B4221" t="str">
            <v>Mano de Obra de colocación zócalos</v>
          </cell>
          <cell r="C4221">
            <v>1</v>
          </cell>
          <cell r="D4221" t="str">
            <v>M2</v>
          </cell>
          <cell r="E4221">
            <v>139.35599999999999</v>
          </cell>
          <cell r="F4221">
            <v>0</v>
          </cell>
          <cell r="G4221">
            <v>779.298</v>
          </cell>
          <cell r="H4221">
            <v>107.298</v>
          </cell>
          <cell r="I4221">
            <v>886.596</v>
          </cell>
        </row>
        <row r="4222">
          <cell r="B4222" t="str">
            <v xml:space="preserve">Acera en hormigón e=0.10m </v>
          </cell>
          <cell r="C4222">
            <v>3</v>
          </cell>
          <cell r="D4222">
            <v>0</v>
          </cell>
          <cell r="E4222">
            <v>8.59</v>
          </cell>
          <cell r="F4222">
            <v>1.5462</v>
          </cell>
          <cell r="G4222">
            <v>399.75000000000006</v>
          </cell>
          <cell r="H4222">
            <v>45.97</v>
          </cell>
          <cell r="I4222">
            <v>445.72</v>
          </cell>
        </row>
        <row r="4223">
          <cell r="B4223" t="str">
            <v>Volumen Análisis</v>
          </cell>
          <cell r="C4223">
            <v>1</v>
          </cell>
          <cell r="D4223" t="str">
            <v>M3</v>
          </cell>
          <cell r="E4223">
            <v>12.7</v>
          </cell>
          <cell r="F4223">
            <v>2.2859999999999996</v>
          </cell>
          <cell r="G4223">
            <v>25.4</v>
          </cell>
          <cell r="H4223">
            <v>4.57</v>
          </cell>
        </row>
        <row r="4224">
          <cell r="A4224">
            <v>119.11000000000006</v>
          </cell>
          <cell r="B4224" t="str">
            <v>Materiales y Equipos</v>
          </cell>
          <cell r="C4224">
            <v>1</v>
          </cell>
          <cell r="D4224" t="str">
            <v>ML</v>
          </cell>
          <cell r="E4224">
            <v>0</v>
          </cell>
          <cell r="F4224">
            <v>0</v>
          </cell>
          <cell r="G4224">
            <v>466.44</v>
          </cell>
          <cell r="H4224">
            <v>57.559999999999995</v>
          </cell>
          <cell r="I4224">
            <v>524</v>
          </cell>
        </row>
        <row r="4225">
          <cell r="A4225">
            <v>0</v>
          </cell>
          <cell r="B4225" t="str">
            <v>Hormigón Industrial 180 Kg/cm2</v>
          </cell>
          <cell r="C4225">
            <v>1.1000000000000001</v>
          </cell>
          <cell r="D4225" t="str">
            <v>M3</v>
          </cell>
          <cell r="E4225">
            <v>5419.07</v>
          </cell>
          <cell r="F4225">
            <v>975.43259999999987</v>
          </cell>
          <cell r="G4225">
            <v>5960.98</v>
          </cell>
          <cell r="H4225">
            <v>1072.98</v>
          </cell>
          <cell r="I4225">
            <v>0</v>
          </cell>
        </row>
        <row r="4226">
          <cell r="A4226">
            <v>0</v>
          </cell>
          <cell r="B4226" t="str">
            <v>Mano de Obra</v>
          </cell>
          <cell r="C4226">
            <v>1</v>
          </cell>
          <cell r="D4226" t="str">
            <v>ML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</row>
        <row r="4227">
          <cell r="A4227">
            <v>0</v>
          </cell>
          <cell r="B4227" t="str">
            <v>Preparación superficie - Ayudante AY</v>
          </cell>
          <cell r="C4227">
            <v>0.1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</row>
        <row r="4228">
          <cell r="A4228">
            <v>0</v>
          </cell>
          <cell r="B4228" t="str">
            <v>Mano de obra frotado y violinado</v>
          </cell>
          <cell r="C4228">
            <v>10</v>
          </cell>
          <cell r="D4228" t="str">
            <v>M2</v>
          </cell>
          <cell r="E4228">
            <v>174.73</v>
          </cell>
          <cell r="F4228">
            <v>0</v>
          </cell>
          <cell r="G4228">
            <v>1747.3</v>
          </cell>
          <cell r="H4228">
            <v>0</v>
          </cell>
          <cell r="I4228">
            <v>0</v>
          </cell>
        </row>
        <row r="4229">
          <cell r="B4229" t="str">
            <v>Total/UND</v>
          </cell>
          <cell r="C4229">
            <v>0.08</v>
          </cell>
          <cell r="D4229" t="str">
            <v>M2</v>
          </cell>
          <cell r="E4229">
            <v>2584.75</v>
          </cell>
          <cell r="F4229">
            <v>465.255</v>
          </cell>
          <cell r="G4229">
            <v>7792.98</v>
          </cell>
          <cell r="H4229">
            <v>1072.98</v>
          </cell>
          <cell r="I4229">
            <v>8865.9599999999991</v>
          </cell>
        </row>
        <row r="4230">
          <cell r="A4230">
            <v>0</v>
          </cell>
          <cell r="B4230" t="str">
            <v>Derretido Keracolor 25 lbs + 10% desp.</v>
          </cell>
          <cell r="C4230">
            <v>3.0000000000000001E-3</v>
          </cell>
          <cell r="D4230" t="str">
            <v>FDA</v>
          </cell>
          <cell r="E4230">
            <v>1016.95</v>
          </cell>
          <cell r="F4230">
            <v>183.05099999999999</v>
          </cell>
          <cell r="G4230">
            <v>3.05</v>
          </cell>
          <cell r="H4230">
            <v>0.55000000000000004</v>
          </cell>
          <cell r="I4230">
            <v>0</v>
          </cell>
        </row>
        <row r="4231">
          <cell r="B4231" t="str">
            <v>ACERA EN HORMIGON VIOLINADA E=0.10m - HORMIGON INDUSTRIAL 210KG/CM2</v>
          </cell>
          <cell r="C4231">
            <v>1</v>
          </cell>
          <cell r="D4231" t="str">
            <v>M3</v>
          </cell>
          <cell r="E4231">
            <v>63.56</v>
          </cell>
          <cell r="F4231">
            <v>11.440799999999999</v>
          </cell>
          <cell r="G4231">
            <v>8049.8</v>
          </cell>
          <cell r="H4231">
            <v>1119.2</v>
          </cell>
          <cell r="I4231">
            <v>9169</v>
          </cell>
        </row>
        <row r="4232">
          <cell r="A4232">
            <v>120.03000000000002</v>
          </cell>
          <cell r="B4232" t="str">
            <v xml:space="preserve">Corte de Chazos </v>
          </cell>
          <cell r="C4232">
            <v>1</v>
          </cell>
          <cell r="D4232" t="str">
            <v>M2</v>
          </cell>
          <cell r="E4232">
            <v>29.66</v>
          </cell>
          <cell r="F4232">
            <v>5.3388</v>
          </cell>
          <cell r="G4232">
            <v>804.98</v>
          </cell>
          <cell r="H4232">
            <v>111.92</v>
          </cell>
          <cell r="I4232">
            <v>916.9</v>
          </cell>
        </row>
        <row r="4233">
          <cell r="B4233" t="str">
            <v xml:space="preserve">Acera en hormigón e=0.10m </v>
          </cell>
          <cell r="C4233">
            <v>1</v>
          </cell>
          <cell r="D4233" t="str">
            <v>PA</v>
          </cell>
          <cell r="E4233">
            <v>7.32</v>
          </cell>
          <cell r="F4233">
            <v>0</v>
          </cell>
          <cell r="G4233">
            <v>7.32</v>
          </cell>
          <cell r="H4233">
            <v>0</v>
          </cell>
          <cell r="I4233">
            <v>2394.4400000000005</v>
          </cell>
        </row>
        <row r="4234">
          <cell r="A4234">
            <v>0</v>
          </cell>
          <cell r="B4234" t="str">
            <v>Volumen Análisis</v>
          </cell>
          <cell r="C4234">
            <v>1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</row>
        <row r="4235">
          <cell r="A4235">
            <v>117.27000000000014</v>
          </cell>
          <cell r="B4235" t="str">
            <v>Materiales y Equipos</v>
          </cell>
          <cell r="C4235">
            <v>1</v>
          </cell>
          <cell r="D4235" t="str">
            <v>ML</v>
          </cell>
          <cell r="E4235">
            <v>139.35599999999999</v>
          </cell>
          <cell r="F4235">
            <v>0</v>
          </cell>
          <cell r="G4235">
            <v>139.36000000000001</v>
          </cell>
          <cell r="H4235">
            <v>0</v>
          </cell>
          <cell r="I4235">
            <v>3706.5600000000004</v>
          </cell>
        </row>
        <row r="4236">
          <cell r="A4236" t="str">
            <v>HI002</v>
          </cell>
          <cell r="B4236" t="str">
            <v>Total/UND</v>
          </cell>
          <cell r="C4236">
            <v>1.1000000000000001</v>
          </cell>
          <cell r="D4236">
            <v>0</v>
          </cell>
          <cell r="E4236">
            <v>5652.5423728813566</v>
          </cell>
          <cell r="F4236">
            <v>1017.4576271186442</v>
          </cell>
          <cell r="G4236">
            <v>466.44</v>
          </cell>
          <cell r="H4236">
            <v>57.559999999999995</v>
          </cell>
          <cell r="I4236">
            <v>524</v>
          </cell>
        </row>
        <row r="4237">
          <cell r="A4237">
            <v>0</v>
          </cell>
          <cell r="B4237" t="str">
            <v>Mano de Obra</v>
          </cell>
          <cell r="C4237">
            <v>1</v>
          </cell>
          <cell r="D4237" t="str">
            <v>UND</v>
          </cell>
          <cell r="I4237">
            <v>0</v>
          </cell>
        </row>
        <row r="4238">
          <cell r="A4238" t="str">
            <v>O05AY</v>
          </cell>
          <cell r="B4238" t="str">
            <v>Preparación superficie - Ayudante AY</v>
          </cell>
          <cell r="C4238">
            <v>0.1</v>
          </cell>
          <cell r="D4238" t="str">
            <v>DIA</v>
          </cell>
          <cell r="E4238">
            <v>847</v>
          </cell>
          <cell r="F4238">
            <v>0</v>
          </cell>
          <cell r="G4238">
            <v>84.7</v>
          </cell>
          <cell r="H4238">
            <v>0</v>
          </cell>
          <cell r="I4238">
            <v>103.98</v>
          </cell>
        </row>
        <row r="4239">
          <cell r="A4239">
            <v>1600.01</v>
          </cell>
          <cell r="B4239" t="str">
            <v>Mano de obra frotado y violinado</v>
          </cell>
          <cell r="C4239">
            <v>10</v>
          </cell>
          <cell r="D4239" t="str">
            <v>M2</v>
          </cell>
          <cell r="E4239">
            <v>174.73</v>
          </cell>
          <cell r="F4239">
            <v>0</v>
          </cell>
          <cell r="G4239">
            <v>1747.3</v>
          </cell>
          <cell r="H4239">
            <v>0</v>
          </cell>
          <cell r="I4239">
            <v>0</v>
          </cell>
        </row>
        <row r="4240">
          <cell r="A4240">
            <v>0</v>
          </cell>
          <cell r="B4240" t="str">
            <v>Total/UND</v>
          </cell>
          <cell r="C4240">
            <v>1</v>
          </cell>
          <cell r="D4240" t="str">
            <v>ML</v>
          </cell>
          <cell r="E4240">
            <v>0</v>
          </cell>
          <cell r="F4240">
            <v>0</v>
          </cell>
          <cell r="G4240">
            <v>8049.8</v>
          </cell>
          <cell r="H4240">
            <v>1119.2</v>
          </cell>
          <cell r="I4240">
            <v>9169</v>
          </cell>
        </row>
        <row r="4241">
          <cell r="A4241">
            <v>0</v>
          </cell>
          <cell r="B4241" t="str">
            <v>Materiales y Equipos</v>
          </cell>
          <cell r="C4241">
            <v>3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120.04000000000002</v>
          </cell>
          <cell r="B4242" t="str">
            <v xml:space="preserve">ACERA EN HORMIGON E=0.10m MALLA ELECTROSOLD. D2.3 15X15 - 1:2:4 CON LIGADORA </v>
          </cell>
          <cell r="C4242">
            <v>1</v>
          </cell>
          <cell r="D4242" t="str">
            <v>M3</v>
          </cell>
          <cell r="E4242">
            <v>5393.06</v>
          </cell>
          <cell r="F4242">
            <v>911.44</v>
          </cell>
          <cell r="G4242">
            <v>9017.43</v>
          </cell>
          <cell r="H4242">
            <v>1131.27</v>
          </cell>
          <cell r="I4242">
            <v>10148.700000000001</v>
          </cell>
        </row>
        <row r="4243">
          <cell r="A4243">
            <v>0</v>
          </cell>
          <cell r="B4243" t="str">
            <v>Mano de obra</v>
          </cell>
          <cell r="C4243">
            <v>1</v>
          </cell>
          <cell r="D4243">
            <v>0</v>
          </cell>
          <cell r="E4243">
            <v>0</v>
          </cell>
          <cell r="F4243">
            <v>0</v>
          </cell>
          <cell r="G4243">
            <v>901.74300000000005</v>
          </cell>
          <cell r="H4243">
            <v>113.127</v>
          </cell>
          <cell r="I4243">
            <v>1014.87</v>
          </cell>
        </row>
        <row r="4244">
          <cell r="A4244">
            <v>1400.04</v>
          </cell>
          <cell r="B4244" t="str">
            <v>Acera e=0.10m malla electrosold. D2.3 10x10</v>
          </cell>
          <cell r="C4244">
            <v>1</v>
          </cell>
          <cell r="D4244" t="str">
            <v>ml</v>
          </cell>
          <cell r="E4244">
            <v>48.5</v>
          </cell>
          <cell r="F4244">
            <v>0</v>
          </cell>
          <cell r="G4244">
            <v>48.5</v>
          </cell>
          <cell r="H4244">
            <v>0</v>
          </cell>
        </row>
        <row r="4245">
          <cell r="A4245" t="str">
            <v>ELECT010</v>
          </cell>
          <cell r="B4245" t="str">
            <v>Volumen Análisis</v>
          </cell>
          <cell r="C4245">
            <v>1</v>
          </cell>
          <cell r="D4245">
            <v>0</v>
          </cell>
          <cell r="E4245">
            <v>8.56</v>
          </cell>
          <cell r="F4245">
            <v>1.5407999999999999</v>
          </cell>
          <cell r="G4245">
            <v>95.960000000000008</v>
          </cell>
          <cell r="H4245">
            <v>8.02</v>
          </cell>
          <cell r="I4245">
            <v>103.98</v>
          </cell>
        </row>
        <row r="4246">
          <cell r="A4246">
            <v>0</v>
          </cell>
          <cell r="B4246" t="str">
            <v>Materiales y Equipos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</row>
        <row r="4247">
          <cell r="A4247" t="str">
            <v>CARP036</v>
          </cell>
          <cell r="B4247" t="str">
            <v>Madera pino americano bruta</v>
          </cell>
          <cell r="C4247">
            <v>0.22</v>
          </cell>
          <cell r="D4247" t="str">
            <v>p2</v>
          </cell>
          <cell r="E4247">
            <v>80.508474576271198</v>
          </cell>
          <cell r="F4247">
            <v>14.491525423728815</v>
          </cell>
          <cell r="G4247">
            <v>17.71</v>
          </cell>
          <cell r="H4247">
            <v>3.19</v>
          </cell>
          <cell r="I4247">
            <v>0</v>
          </cell>
        </row>
        <row r="4248">
          <cell r="A4248" t="str">
            <v>AE006</v>
          </cell>
          <cell r="B4248" t="str">
            <v>Malla Electrosoldada D2.3 15x15mm + 10% desp.</v>
          </cell>
          <cell r="C4248">
            <v>0.11</v>
          </cell>
          <cell r="D4248" t="str">
            <v>ROLLO</v>
          </cell>
          <cell r="E4248">
            <v>12076.271186440679</v>
          </cell>
          <cell r="F4248">
            <v>2173.7288135593221</v>
          </cell>
          <cell r="G4248">
            <v>1328.39</v>
          </cell>
          <cell r="H4248">
            <v>239.11</v>
          </cell>
          <cell r="I4248">
            <v>8101.5</v>
          </cell>
        </row>
        <row r="4249">
          <cell r="A4249">
            <v>102.05000000000003</v>
          </cell>
          <cell r="B4249" t="str">
            <v>Vaciado y ligado Hormigón 1:2:4 - 10% desp</v>
          </cell>
          <cell r="C4249">
            <v>1.1000000000000001</v>
          </cell>
          <cell r="D4249" t="str">
            <v>M3</v>
          </cell>
          <cell r="E4249">
            <v>4881.2699999999995</v>
          </cell>
          <cell r="F4249">
            <v>794.27</v>
          </cell>
          <cell r="G4249">
            <v>5369.4</v>
          </cell>
          <cell r="H4249">
            <v>873.7</v>
          </cell>
          <cell r="I4249">
            <v>810.15</v>
          </cell>
        </row>
        <row r="4250">
          <cell r="A4250" t="str">
            <v>AE016</v>
          </cell>
          <cell r="B4250" t="str">
            <v>Alambre Dulce No. 18</v>
          </cell>
          <cell r="C4250">
            <v>1.1000000000000001</v>
          </cell>
          <cell r="D4250" t="str">
            <v>LB</v>
          </cell>
          <cell r="E4250">
            <v>93.220338983050851</v>
          </cell>
          <cell r="F4250">
            <v>16.779661016949152</v>
          </cell>
          <cell r="G4250">
            <v>102.54</v>
          </cell>
          <cell r="H4250">
            <v>18.46</v>
          </cell>
          <cell r="I4250">
            <v>0</v>
          </cell>
        </row>
        <row r="4251">
          <cell r="A4251">
            <v>0</v>
          </cell>
          <cell r="B4251" t="str">
            <v>Mano de Obra</v>
          </cell>
          <cell r="C4251">
            <v>1</v>
          </cell>
          <cell r="D4251" t="str">
            <v>M3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</row>
        <row r="4252">
          <cell r="A4252" t="str">
            <v>O05AY</v>
          </cell>
          <cell r="B4252" t="str">
            <v>Materiales y Equipos</v>
          </cell>
          <cell r="C4252">
            <v>0.1</v>
          </cell>
          <cell r="D4252">
            <v>0</v>
          </cell>
          <cell r="E4252">
            <v>847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>
            <v>200.03999999999996</v>
          </cell>
          <cell r="B4253" t="str">
            <v>Mano de Obra colocación malla</v>
          </cell>
          <cell r="C4253">
            <v>10</v>
          </cell>
          <cell r="D4253" t="str">
            <v>M2</v>
          </cell>
          <cell r="E4253">
            <v>38.51</v>
          </cell>
          <cell r="F4253">
            <v>0</v>
          </cell>
          <cell r="G4253">
            <v>385.1</v>
          </cell>
          <cell r="H4253">
            <v>0</v>
          </cell>
          <cell r="I4253">
            <v>3706.5600000000004</v>
          </cell>
        </row>
        <row r="4254">
          <cell r="A4254">
            <v>1600.01</v>
          </cell>
          <cell r="B4254" t="str">
            <v>Mano de obra frotado y violinado</v>
          </cell>
          <cell r="C4254">
            <v>10</v>
          </cell>
          <cell r="D4254" t="str">
            <v>M2</v>
          </cell>
          <cell r="E4254">
            <v>174.73</v>
          </cell>
          <cell r="F4254">
            <v>0</v>
          </cell>
          <cell r="G4254">
            <v>1747.3</v>
          </cell>
          <cell r="H4254">
            <v>0</v>
          </cell>
        </row>
        <row r="4255">
          <cell r="A4255">
            <v>118</v>
          </cell>
          <cell r="B4255" t="str">
            <v>Total/UND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9017.43</v>
          </cell>
          <cell r="H4255">
            <v>1131.27</v>
          </cell>
          <cell r="I4255">
            <v>10148.700000000001</v>
          </cell>
        </row>
        <row r="4256">
          <cell r="A4256" t="str">
            <v>O05AY</v>
          </cell>
          <cell r="B4256" t="str">
            <v>Preparación superficie - Ayudante AY</v>
          </cell>
          <cell r="C4256">
            <v>0.1</v>
          </cell>
          <cell r="D4256" t="str">
            <v>DIA</v>
          </cell>
          <cell r="E4256">
            <v>847</v>
          </cell>
          <cell r="F4256">
            <v>0</v>
          </cell>
          <cell r="G4256">
            <v>84.7</v>
          </cell>
          <cell r="H4256">
            <v>0</v>
          </cell>
          <cell r="I4256">
            <v>1864.1599999999999</v>
          </cell>
        </row>
        <row r="4257">
          <cell r="A4257">
            <v>120.05000000000003</v>
          </cell>
          <cell r="B4257" t="str">
            <v>ACERA HORMIGON E=0.10m MALLA ELECTROSOL. D2.3 10X10 FROTADO - HORMIGON 180KG/CM2</v>
          </cell>
          <cell r="C4257">
            <v>1</v>
          </cell>
          <cell r="D4257" t="str">
            <v>M3</v>
          </cell>
          <cell r="E4257">
            <v>174.73</v>
          </cell>
          <cell r="F4257">
            <v>0</v>
          </cell>
          <cell r="G4257">
            <v>9678</v>
          </cell>
          <cell r="H4257">
            <v>1342.96</v>
          </cell>
          <cell r="I4257">
            <v>11020.96</v>
          </cell>
        </row>
        <row r="4258">
          <cell r="A4258">
            <v>0</v>
          </cell>
          <cell r="B4258" t="str">
            <v>Total/UND</v>
          </cell>
          <cell r="C4258">
            <v>1</v>
          </cell>
          <cell r="D4258">
            <v>0</v>
          </cell>
          <cell r="E4258">
            <v>0</v>
          </cell>
          <cell r="F4258">
            <v>0</v>
          </cell>
          <cell r="G4258">
            <v>967.8</v>
          </cell>
          <cell r="H4258">
            <v>134.29599999999999</v>
          </cell>
          <cell r="I4258">
            <v>1102.096</v>
          </cell>
        </row>
        <row r="4259">
          <cell r="A4259">
            <v>0</v>
          </cell>
          <cell r="B4259" t="str">
            <v>Acera e=0.10m malla electrosold. D2.3 10x10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</row>
        <row r="4260">
          <cell r="A4260">
            <v>120.02000000000001</v>
          </cell>
          <cell r="B4260" t="str">
            <v>Volumen Análisis</v>
          </cell>
          <cell r="C4260">
            <v>1</v>
          </cell>
          <cell r="D4260" t="str">
            <v>M3</v>
          </cell>
          <cell r="E4260">
            <v>0</v>
          </cell>
          <cell r="F4260">
            <v>0</v>
          </cell>
          <cell r="G4260">
            <v>7792.98</v>
          </cell>
          <cell r="H4260">
            <v>1072.98</v>
          </cell>
          <cell r="I4260">
            <v>8865.9599999999991</v>
          </cell>
        </row>
        <row r="4261">
          <cell r="A4261">
            <v>0</v>
          </cell>
          <cell r="B4261" t="str">
            <v>Materiales y Equipos</v>
          </cell>
          <cell r="C4261">
            <v>1</v>
          </cell>
          <cell r="D4261" t="str">
            <v>M2</v>
          </cell>
          <cell r="E4261">
            <v>0</v>
          </cell>
          <cell r="F4261">
            <v>0</v>
          </cell>
          <cell r="G4261">
            <v>779.298</v>
          </cell>
          <cell r="H4261">
            <v>107.298</v>
          </cell>
          <cell r="I4261">
            <v>886.596</v>
          </cell>
        </row>
        <row r="4262">
          <cell r="A4262">
            <v>0</v>
          </cell>
          <cell r="B4262" t="str">
            <v>Malla Electrosoldada D2.3 10x10mm + 10% desp.</v>
          </cell>
          <cell r="C4262">
            <v>0.11</v>
          </cell>
          <cell r="D4262" t="str">
            <v>ROLLO</v>
          </cell>
          <cell r="E4262">
            <v>13144.07</v>
          </cell>
          <cell r="F4262">
            <v>2365.9325999999996</v>
          </cell>
          <cell r="G4262">
            <v>1445.85</v>
          </cell>
          <cell r="H4262">
            <v>260.25</v>
          </cell>
          <cell r="I4262">
            <v>0</v>
          </cell>
        </row>
        <row r="4263">
          <cell r="A4263">
            <v>0</v>
          </cell>
          <cell r="B4263" t="str">
            <v>Hormigón industrial 180Kg/cm2 - 10% desp</v>
          </cell>
          <cell r="C4263">
            <v>1.1000000000000001</v>
          </cell>
          <cell r="D4263" t="str">
            <v>M3</v>
          </cell>
          <cell r="E4263">
            <v>5419.07</v>
          </cell>
          <cell r="F4263">
            <v>975.43259999999987</v>
          </cell>
          <cell r="G4263">
            <v>5960.98</v>
          </cell>
          <cell r="H4263">
            <v>1072.98</v>
          </cell>
          <cell r="I4263">
            <v>0</v>
          </cell>
        </row>
        <row r="4264">
          <cell r="A4264">
            <v>0</v>
          </cell>
          <cell r="B4264" t="str">
            <v>Alambre Dulce No. 18</v>
          </cell>
          <cell r="C4264">
            <v>1.1000000000000001</v>
          </cell>
          <cell r="D4264" t="str">
            <v>LB</v>
          </cell>
          <cell r="E4264">
            <v>49.15</v>
          </cell>
          <cell r="F4264">
            <v>8.8469999999999995</v>
          </cell>
          <cell r="G4264">
            <v>54.07</v>
          </cell>
          <cell r="H4264">
            <v>9.73</v>
          </cell>
          <cell r="I4264">
            <v>0</v>
          </cell>
        </row>
        <row r="4265">
          <cell r="A4265">
            <v>0</v>
          </cell>
          <cell r="B4265" t="str">
            <v>Mano de Obra</v>
          </cell>
          <cell r="C4265">
            <v>1.1000000000000001</v>
          </cell>
          <cell r="D4265" t="str">
            <v>M3</v>
          </cell>
          <cell r="E4265">
            <v>5419.07</v>
          </cell>
          <cell r="F4265">
            <v>975.43259999999987</v>
          </cell>
          <cell r="G4265">
            <v>5960.98</v>
          </cell>
          <cell r="H4265">
            <v>1072.98</v>
          </cell>
          <cell r="I4265">
            <v>0</v>
          </cell>
        </row>
        <row r="4266">
          <cell r="B4266" t="str">
            <v>Preparación superficie - Ayudante AY</v>
          </cell>
          <cell r="C4266">
            <v>0.1</v>
          </cell>
          <cell r="D4266">
            <v>0</v>
          </cell>
          <cell r="E4266">
            <v>847</v>
          </cell>
          <cell r="F4266">
            <v>0</v>
          </cell>
          <cell r="G4266">
            <v>0</v>
          </cell>
          <cell r="H4266">
            <v>0</v>
          </cell>
        </row>
        <row r="4267">
          <cell r="B4267" t="str">
            <v>Mano de Obra colocación malla</v>
          </cell>
          <cell r="C4267">
            <v>10</v>
          </cell>
          <cell r="D4267" t="str">
            <v>M2</v>
          </cell>
          <cell r="E4267">
            <v>38.51</v>
          </cell>
          <cell r="F4267">
            <v>0</v>
          </cell>
          <cell r="G4267">
            <v>385.1</v>
          </cell>
          <cell r="H4267">
            <v>0</v>
          </cell>
        </row>
        <row r="4268">
          <cell r="B4268" t="str">
            <v>Mano de obra frotado y violinado</v>
          </cell>
          <cell r="C4268">
            <v>10</v>
          </cell>
          <cell r="D4268" t="str">
            <v>M2</v>
          </cell>
          <cell r="E4268">
            <v>174.73</v>
          </cell>
          <cell r="F4268">
            <v>0</v>
          </cell>
          <cell r="G4268">
            <v>1747.3</v>
          </cell>
          <cell r="H4268">
            <v>0</v>
          </cell>
          <cell r="I4268">
            <v>1864.1599999999999</v>
          </cell>
        </row>
        <row r="4269">
          <cell r="B4269" t="str">
            <v>Total/UND</v>
          </cell>
          <cell r="D4269">
            <v>0</v>
          </cell>
          <cell r="G4269">
            <v>9678</v>
          </cell>
          <cell r="H4269">
            <v>1342.96</v>
          </cell>
          <cell r="I4269">
            <v>11020.96</v>
          </cell>
        </row>
        <row r="4270">
          <cell r="A4270">
            <v>118.02000000000001</v>
          </cell>
          <cell r="B4270" t="str">
            <v>CERAMICA EUROPEA ECONOMICA</v>
          </cell>
          <cell r="C4270">
            <v>1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1253.1999999999998</v>
          </cell>
        </row>
        <row r="4271">
          <cell r="A4271">
            <v>120.06000000000003</v>
          </cell>
          <cell r="B4271" t="str">
            <v>ACERA HORMIGON E=0.10m MALLA ELECTROSOL. D2.3 10X10 FROTADO - HORMIGON 210KG/CM2</v>
          </cell>
          <cell r="C4271">
            <v>1</v>
          </cell>
          <cell r="D4271" t="str">
            <v>M3</v>
          </cell>
          <cell r="E4271">
            <v>0</v>
          </cell>
          <cell r="F4271">
            <v>0</v>
          </cell>
          <cell r="G4271">
            <v>9914.5400000000009</v>
          </cell>
          <cell r="H4271">
            <v>1385.53</v>
          </cell>
          <cell r="I4271">
            <v>11300.070000000002</v>
          </cell>
        </row>
        <row r="4272">
          <cell r="A4272">
            <v>120.03000000000002</v>
          </cell>
          <cell r="B4272">
            <v>0</v>
          </cell>
          <cell r="C4272">
            <v>1</v>
          </cell>
          <cell r="D4272" t="str">
            <v>M2</v>
          </cell>
          <cell r="E4272">
            <v>0</v>
          </cell>
          <cell r="F4272">
            <v>0</v>
          </cell>
          <cell r="G4272">
            <v>991.45400000000006</v>
          </cell>
          <cell r="H4272">
            <v>138.553</v>
          </cell>
          <cell r="I4272">
            <v>1130.0070000000001</v>
          </cell>
        </row>
        <row r="4273">
          <cell r="A4273">
            <v>0</v>
          </cell>
          <cell r="B4273" t="str">
            <v>Acera e=0.10m malla electrosold. D2.3 10x10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</row>
        <row r="4274">
          <cell r="A4274">
            <v>0</v>
          </cell>
          <cell r="B4274" t="str">
            <v>Volumen Análisis</v>
          </cell>
          <cell r="C4274">
            <v>1</v>
          </cell>
          <cell r="D4274" t="str">
            <v>M3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</row>
        <row r="4275">
          <cell r="B4275" t="str">
            <v>Materiales y Equipos</v>
          </cell>
          <cell r="C4275">
            <v>1.1000000000000001</v>
          </cell>
          <cell r="D4275">
            <v>0</v>
          </cell>
          <cell r="E4275">
            <v>322.02999999999997</v>
          </cell>
          <cell r="F4275">
            <v>57.965399999999995</v>
          </cell>
          <cell r="G4275">
            <v>0</v>
          </cell>
          <cell r="H4275">
            <v>0</v>
          </cell>
        </row>
        <row r="4276">
          <cell r="A4276" t="str">
            <v>HI002</v>
          </cell>
          <cell r="B4276" t="str">
            <v>Malla Electrosoldada D2.3 10x10mm + 10% desp.</v>
          </cell>
          <cell r="C4276">
            <v>0.11</v>
          </cell>
          <cell r="D4276" t="str">
            <v>ROLLO</v>
          </cell>
          <cell r="E4276">
            <v>13144.07</v>
          </cell>
          <cell r="F4276">
            <v>2365.9325999999996</v>
          </cell>
          <cell r="G4276">
            <v>1445.85</v>
          </cell>
          <cell r="H4276">
            <v>260.25</v>
          </cell>
        </row>
        <row r="4277">
          <cell r="B4277" t="str">
            <v>Hormigón industrial 210Kg/cm2 - 10% desp</v>
          </cell>
          <cell r="C4277">
            <v>1.1000000000000001</v>
          </cell>
          <cell r="D4277">
            <v>0</v>
          </cell>
          <cell r="E4277">
            <v>5634.11</v>
          </cell>
          <cell r="F4277">
            <v>1014.1397999999999</v>
          </cell>
          <cell r="G4277">
            <v>0</v>
          </cell>
          <cell r="H4277">
            <v>0</v>
          </cell>
        </row>
        <row r="4278">
          <cell r="A4278" t="str">
            <v>O05AY</v>
          </cell>
          <cell r="B4278" t="str">
            <v>Alambre Dulce No. 18</v>
          </cell>
          <cell r="C4278">
            <v>1.1000000000000001</v>
          </cell>
          <cell r="D4278" t="str">
            <v>LB</v>
          </cell>
          <cell r="E4278">
            <v>49.15</v>
          </cell>
          <cell r="F4278">
            <v>8.8469999999999995</v>
          </cell>
          <cell r="G4278">
            <v>54.07</v>
          </cell>
          <cell r="H4278">
            <v>9.73</v>
          </cell>
        </row>
        <row r="4279">
          <cell r="A4279">
            <v>1600.01</v>
          </cell>
          <cell r="B4279" t="str">
            <v>Mano de Obra</v>
          </cell>
          <cell r="C4279">
            <v>10</v>
          </cell>
          <cell r="D4279" t="str">
            <v>M2</v>
          </cell>
          <cell r="E4279">
            <v>174.73</v>
          </cell>
          <cell r="F4279">
            <v>0</v>
          </cell>
          <cell r="G4279">
            <v>1747.3</v>
          </cell>
          <cell r="H4279">
            <v>0</v>
          </cell>
        </row>
        <row r="4280">
          <cell r="A4280">
            <v>0</v>
          </cell>
          <cell r="B4280" t="str">
            <v>Preparación superficie - Ayudante AY</v>
          </cell>
          <cell r="C4280">
            <v>0.1</v>
          </cell>
          <cell r="D4280">
            <v>0</v>
          </cell>
          <cell r="E4280">
            <v>847</v>
          </cell>
          <cell r="F4280">
            <v>0</v>
          </cell>
          <cell r="G4280">
            <v>8049.8</v>
          </cell>
          <cell r="H4280">
            <v>1119.2</v>
          </cell>
          <cell r="I4280">
            <v>9169</v>
          </cell>
        </row>
        <row r="4281">
          <cell r="B4281" t="str">
            <v>Mano de Obra colocación malla</v>
          </cell>
          <cell r="C4281">
            <v>10</v>
          </cell>
          <cell r="D4281">
            <v>0</v>
          </cell>
          <cell r="E4281">
            <v>38.51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>
            <v>120.04000000000002</v>
          </cell>
          <cell r="B4282" t="str">
            <v>Mano de obra frotado y violinado</v>
          </cell>
          <cell r="C4282">
            <v>10</v>
          </cell>
          <cell r="D4282" t="str">
            <v>M2</v>
          </cell>
          <cell r="E4282">
            <v>174.73</v>
          </cell>
          <cell r="F4282">
            <v>0</v>
          </cell>
          <cell r="G4282">
            <v>1747.3</v>
          </cell>
          <cell r="H4282">
            <v>0</v>
          </cell>
          <cell r="I4282">
            <v>10148.700000000001</v>
          </cell>
        </row>
        <row r="4283">
          <cell r="A4283">
            <v>0</v>
          </cell>
          <cell r="B4283" t="str">
            <v>Total/UND</v>
          </cell>
          <cell r="C4283">
            <v>1</v>
          </cell>
          <cell r="D4283" t="str">
            <v>M2</v>
          </cell>
          <cell r="E4283">
            <v>0</v>
          </cell>
          <cell r="F4283">
            <v>0</v>
          </cell>
          <cell r="G4283">
            <v>9914.5400000000009</v>
          </cell>
          <cell r="H4283">
            <v>1385.53</v>
          </cell>
          <cell r="I4283">
            <v>11300.070000000002</v>
          </cell>
        </row>
        <row r="4284">
          <cell r="A4284">
            <v>0</v>
          </cell>
          <cell r="B4284" t="str">
            <v>Acera e=0.10m malla electrosold. D2.3 10x10</v>
          </cell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</row>
        <row r="4285">
          <cell r="A4285">
            <v>120.07</v>
          </cell>
          <cell r="B4285" t="str">
            <v xml:space="preserve">PLANTILLAS PARA CONTEN EN PLYWOOD 3/4"  </v>
          </cell>
          <cell r="C4285">
            <v>1</v>
          </cell>
          <cell r="D4285" t="str">
            <v>UND</v>
          </cell>
          <cell r="E4285">
            <v>0</v>
          </cell>
          <cell r="F4285">
            <v>0</v>
          </cell>
          <cell r="G4285">
            <v>227.49249999999998</v>
          </cell>
          <cell r="H4285">
            <v>26.774166666666662</v>
          </cell>
          <cell r="I4285">
            <v>254.26666666666665</v>
          </cell>
        </row>
        <row r="4286">
          <cell r="A4286">
            <v>0</v>
          </cell>
          <cell r="B4286" t="str">
            <v>Plantillas en plywood para contén b=0.50m h=0.40m tope=0.20m - sección 0.14m2</v>
          </cell>
          <cell r="C4286">
            <v>1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</row>
        <row r="4287">
          <cell r="A4287" t="str">
            <v>CARP036</v>
          </cell>
          <cell r="B4287" t="str">
            <v>Volumen Análisis</v>
          </cell>
          <cell r="C4287">
            <v>12</v>
          </cell>
          <cell r="D4287" t="str">
            <v>UND</v>
          </cell>
          <cell r="E4287">
            <v>80.508474576271198</v>
          </cell>
          <cell r="F4287">
            <v>14.491525423728815</v>
          </cell>
          <cell r="G4287">
            <v>17.71</v>
          </cell>
          <cell r="H4287">
            <v>3.19</v>
          </cell>
          <cell r="I4287">
            <v>0</v>
          </cell>
        </row>
        <row r="4288">
          <cell r="A4288" t="str">
            <v>AE006</v>
          </cell>
          <cell r="B4288" t="str">
            <v>Materiales y Equipos</v>
          </cell>
          <cell r="C4288">
            <v>0.11</v>
          </cell>
          <cell r="D4288" t="str">
            <v>ROLLO</v>
          </cell>
          <cell r="E4288">
            <v>12076.271186440679</v>
          </cell>
          <cell r="F4288">
            <v>2173.7288135593221</v>
          </cell>
          <cell r="G4288">
            <v>1328.39</v>
          </cell>
          <cell r="H4288">
            <v>239.11</v>
          </cell>
          <cell r="I4288">
            <v>0</v>
          </cell>
        </row>
        <row r="4289">
          <cell r="A4289" t="str">
            <v>CARP032</v>
          </cell>
          <cell r="B4289" t="str">
            <v>Plancha Plywood 3/4" americano</v>
          </cell>
          <cell r="C4289">
            <v>1</v>
          </cell>
          <cell r="D4289" t="str">
            <v>UND</v>
          </cell>
          <cell r="E4289">
            <v>1779.66</v>
          </cell>
          <cell r="F4289">
            <v>320.33879999999999</v>
          </cell>
          <cell r="G4289">
            <v>1779.66</v>
          </cell>
          <cell r="H4289">
            <v>320.33999999999997</v>
          </cell>
        </row>
        <row r="4290">
          <cell r="A4290" t="str">
            <v>AE016</v>
          </cell>
          <cell r="B4290" t="str">
            <v>Transporte plywood y plantillas - 5%</v>
          </cell>
          <cell r="C4290">
            <v>0.05</v>
          </cell>
          <cell r="D4290" t="str">
            <v>LB</v>
          </cell>
          <cell r="E4290">
            <v>105</v>
          </cell>
          <cell r="F4290">
            <v>18.899999999999999</v>
          </cell>
          <cell r="G4290">
            <v>5.25</v>
          </cell>
          <cell r="H4290">
            <v>0.95</v>
          </cell>
        </row>
        <row r="4291">
          <cell r="B4291" t="str">
            <v>Mano de Obra</v>
          </cell>
          <cell r="C4291">
            <v>2.5</v>
          </cell>
          <cell r="D4291">
            <v>0</v>
          </cell>
          <cell r="E4291">
            <v>29.66</v>
          </cell>
          <cell r="F4291">
            <v>5.3388</v>
          </cell>
          <cell r="G4291">
            <v>0</v>
          </cell>
          <cell r="H4291">
            <v>0</v>
          </cell>
        </row>
        <row r="4292">
          <cell r="A4292">
            <v>1600.05</v>
          </cell>
          <cell r="B4292" t="str">
            <v>Corte de plantillas con sierra</v>
          </cell>
          <cell r="C4292">
            <v>12</v>
          </cell>
          <cell r="D4292" t="str">
            <v>UND</v>
          </cell>
          <cell r="E4292">
            <v>78.75</v>
          </cell>
          <cell r="F4292">
            <v>0</v>
          </cell>
          <cell r="G4292">
            <v>945</v>
          </cell>
          <cell r="H4292">
            <v>0</v>
          </cell>
          <cell r="I4292">
            <v>0</v>
          </cell>
        </row>
        <row r="4293">
          <cell r="A4293">
            <v>200.03999999999996</v>
          </cell>
          <cell r="B4293" t="str">
            <v>Total/UND</v>
          </cell>
          <cell r="C4293">
            <v>10</v>
          </cell>
          <cell r="D4293" t="str">
            <v>M2</v>
          </cell>
          <cell r="E4293">
            <v>38.51</v>
          </cell>
          <cell r="F4293">
            <v>0</v>
          </cell>
          <cell r="G4293">
            <v>2729.91</v>
          </cell>
          <cell r="H4293">
            <v>321.28999999999996</v>
          </cell>
          <cell r="I4293">
            <v>3051.2</v>
          </cell>
        </row>
        <row r="4294">
          <cell r="A4294">
            <v>1600.01</v>
          </cell>
          <cell r="B4294" t="str">
            <v>Mano de obra frotado y violinado</v>
          </cell>
          <cell r="C4294">
            <v>10</v>
          </cell>
          <cell r="D4294" t="str">
            <v>M2</v>
          </cell>
          <cell r="E4294">
            <v>174.73</v>
          </cell>
          <cell r="F4294">
            <v>0</v>
          </cell>
          <cell r="G4294">
            <v>1747.3</v>
          </cell>
          <cell r="H4294">
            <v>0</v>
          </cell>
          <cell r="I4294">
            <v>0</v>
          </cell>
        </row>
        <row r="4295">
          <cell r="A4295">
            <v>120.08</v>
          </cell>
          <cell r="B4295" t="str">
            <v>Total/UND</v>
          </cell>
          <cell r="C4295">
            <v>1</v>
          </cell>
          <cell r="D4295">
            <v>0</v>
          </cell>
          <cell r="E4295">
            <v>517.16</v>
          </cell>
          <cell r="F4295">
            <v>0</v>
          </cell>
          <cell r="G4295">
            <v>8011.07</v>
          </cell>
          <cell r="H4295">
            <v>962.35</v>
          </cell>
          <cell r="I4295">
            <v>8973.42</v>
          </cell>
        </row>
        <row r="4296">
          <cell r="B4296" t="str">
            <v>Total/UND</v>
          </cell>
          <cell r="C4296">
            <v>1</v>
          </cell>
          <cell r="D4296">
            <v>0</v>
          </cell>
          <cell r="G4296">
            <v>1081.1160593792172</v>
          </cell>
          <cell r="H4296">
            <v>129.87179487179486</v>
          </cell>
          <cell r="I4296">
            <v>1210.9878542510121</v>
          </cell>
        </row>
        <row r="4297">
          <cell r="A4297">
            <v>120.05000000000003</v>
          </cell>
          <cell r="B4297" t="str">
            <v>Contén pulido b=0.50 h=0.40m - sección 0.14m2</v>
          </cell>
          <cell r="C4297">
            <v>1</v>
          </cell>
          <cell r="D4297" t="str">
            <v>M3</v>
          </cell>
          <cell r="E4297">
            <v>0</v>
          </cell>
          <cell r="F4297">
            <v>0</v>
          </cell>
          <cell r="G4297">
            <v>9678</v>
          </cell>
          <cell r="H4297">
            <v>1342.96</v>
          </cell>
          <cell r="I4297">
            <v>11020.96</v>
          </cell>
        </row>
        <row r="4298">
          <cell r="A4298">
            <v>0</v>
          </cell>
          <cell r="B4298" t="str">
            <v>Volumen Análisis</v>
          </cell>
          <cell r="C4298">
            <v>1</v>
          </cell>
          <cell r="D4298" t="str">
            <v>M3</v>
          </cell>
          <cell r="E4298">
            <v>0</v>
          </cell>
          <cell r="F4298">
            <v>0</v>
          </cell>
          <cell r="G4298">
            <v>967.8</v>
          </cell>
          <cell r="H4298">
            <v>134.29599999999999</v>
          </cell>
          <cell r="I4298">
            <v>1102.096</v>
          </cell>
        </row>
        <row r="4299">
          <cell r="A4299">
            <v>0</v>
          </cell>
          <cell r="B4299" t="str">
            <v>Materiales y Equipos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</row>
        <row r="4300">
          <cell r="A4300">
            <v>120.07</v>
          </cell>
          <cell r="B4300" t="str">
            <v>Plantillas en plywood 3/4" sum. y confección</v>
          </cell>
          <cell r="C4300">
            <v>2.4700000000000002</v>
          </cell>
          <cell r="D4300" t="str">
            <v>UND</v>
          </cell>
          <cell r="E4300">
            <v>227.49249999999998</v>
          </cell>
          <cell r="F4300">
            <v>26.774166666666662</v>
          </cell>
          <cell r="G4300">
            <v>561.91</v>
          </cell>
          <cell r="H4300">
            <v>66.13</v>
          </cell>
          <cell r="I4300">
            <v>0</v>
          </cell>
        </row>
        <row r="4301">
          <cell r="A4301" t="str">
            <v>CARP002</v>
          </cell>
          <cell r="B4301" t="str">
            <v>Materiales y Equipos</v>
          </cell>
          <cell r="C4301">
            <v>1.23</v>
          </cell>
          <cell r="D4301">
            <v>0</v>
          </cell>
          <cell r="E4301">
            <v>101.69491525423729</v>
          </cell>
          <cell r="F4301">
            <v>18.305084745762709</v>
          </cell>
          <cell r="G4301">
            <v>0</v>
          </cell>
          <cell r="H4301">
            <v>0</v>
          </cell>
          <cell r="I4301">
            <v>0</v>
          </cell>
        </row>
        <row r="4302">
          <cell r="A4302">
            <v>102.05000000000003</v>
          </cell>
          <cell r="B4302" t="str">
            <v>Malla Electrosoldada D2.3 10x10mm + 10% desp.</v>
          </cell>
          <cell r="C4302">
            <v>0.11</v>
          </cell>
          <cell r="D4302" t="str">
            <v>ROLLO</v>
          </cell>
          <cell r="E4302">
            <v>13144.07</v>
          </cell>
          <cell r="F4302">
            <v>2365.9325999999996</v>
          </cell>
          <cell r="G4302">
            <v>1445.85</v>
          </cell>
          <cell r="H4302">
            <v>260.25</v>
          </cell>
          <cell r="I4302">
            <v>0</v>
          </cell>
        </row>
        <row r="4303">
          <cell r="B4303" t="str">
            <v>Mano de Obra</v>
          </cell>
          <cell r="C4303">
            <v>1.1000000000000001</v>
          </cell>
          <cell r="D4303" t="str">
            <v>M3</v>
          </cell>
          <cell r="E4303">
            <v>5419.07</v>
          </cell>
          <cell r="F4303">
            <v>975.43259999999987</v>
          </cell>
          <cell r="G4303">
            <v>5960.98</v>
          </cell>
          <cell r="H4303">
            <v>1072.98</v>
          </cell>
        </row>
        <row r="4304">
          <cell r="B4304" t="str">
            <v>Mano de obra contenes (madera y pulido)</v>
          </cell>
          <cell r="C4304">
            <v>7.41</v>
          </cell>
          <cell r="D4304" t="str">
            <v>ML</v>
          </cell>
          <cell r="E4304">
            <v>263.79000000000002</v>
          </cell>
          <cell r="F4304">
            <v>0</v>
          </cell>
          <cell r="G4304">
            <v>1954.68</v>
          </cell>
          <cell r="H4304">
            <v>0</v>
          </cell>
        </row>
        <row r="4305">
          <cell r="B4305" t="str">
            <v>Total/UND</v>
          </cell>
          <cell r="C4305">
            <v>2.5</v>
          </cell>
          <cell r="D4305">
            <v>0</v>
          </cell>
          <cell r="E4305">
            <v>29.66</v>
          </cell>
          <cell r="F4305">
            <v>5.3388</v>
          </cell>
          <cell r="G4305">
            <v>8011.07</v>
          </cell>
          <cell r="H4305">
            <v>962.35</v>
          </cell>
          <cell r="I4305">
            <v>8973.42</v>
          </cell>
        </row>
        <row r="4306">
          <cell r="B4306" t="str">
            <v>Preparación superficie - Ayudante AY</v>
          </cell>
          <cell r="C4306">
            <v>0.1</v>
          </cell>
          <cell r="D4306" t="str">
            <v>DIA</v>
          </cell>
          <cell r="E4306">
            <v>847</v>
          </cell>
          <cell r="F4306">
            <v>0</v>
          </cell>
          <cell r="G4306">
            <v>84.7</v>
          </cell>
          <cell r="H4306">
            <v>0</v>
          </cell>
        </row>
        <row r="4307">
          <cell r="B4307" t="str">
            <v>CONTEN PULIDO DE h=0.30m - HORMIGON 1:2:4 CON LIGADORA</v>
          </cell>
          <cell r="C4307">
            <v>1</v>
          </cell>
          <cell r="D4307" t="str">
            <v>M3</v>
          </cell>
          <cell r="E4307">
            <v>38.51</v>
          </cell>
          <cell r="F4307">
            <v>0</v>
          </cell>
          <cell r="G4307">
            <v>7910.3499999999995</v>
          </cell>
          <cell r="H4307">
            <v>966.63</v>
          </cell>
          <cell r="I4307">
            <v>8876.98</v>
          </cell>
        </row>
        <row r="4308">
          <cell r="A4308">
            <v>120.09</v>
          </cell>
          <cell r="B4308" t="str">
            <v>Mano de obra frotado y violinado</v>
          </cell>
          <cell r="C4308">
            <v>1</v>
          </cell>
          <cell r="D4308" t="str">
            <v>ML</v>
          </cell>
          <cell r="E4308">
            <v>174.73</v>
          </cell>
          <cell r="F4308">
            <v>0</v>
          </cell>
          <cell r="G4308">
            <v>830.91911764705878</v>
          </cell>
          <cell r="H4308">
            <v>101.53676470588236</v>
          </cell>
          <cell r="I4308">
            <v>932.4558823529411</v>
          </cell>
        </row>
        <row r="4309">
          <cell r="A4309">
            <v>0</v>
          </cell>
          <cell r="B4309" t="str">
            <v>Contén pulido b=0.50 h=0.30m - sección 0.105m2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9678</v>
          </cell>
          <cell r="H4309">
            <v>1342.96</v>
          </cell>
          <cell r="I4309">
            <v>11020.96</v>
          </cell>
        </row>
        <row r="4310">
          <cell r="A4310">
            <v>0</v>
          </cell>
          <cell r="B4310" t="str">
            <v>Volumen Análisis</v>
          </cell>
          <cell r="C4310">
            <v>1</v>
          </cell>
          <cell r="D4310" t="str">
            <v>M3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</row>
        <row r="4311">
          <cell r="A4311">
            <v>120.06000000000003</v>
          </cell>
          <cell r="B4311" t="str">
            <v>Materiales y Equipos</v>
          </cell>
          <cell r="C4311">
            <v>1</v>
          </cell>
          <cell r="D4311" t="str">
            <v>M3</v>
          </cell>
          <cell r="E4311">
            <v>0</v>
          </cell>
          <cell r="F4311">
            <v>0</v>
          </cell>
          <cell r="G4311">
            <v>9914.5400000000009</v>
          </cell>
          <cell r="H4311">
            <v>1385.53</v>
          </cell>
          <cell r="I4311">
            <v>11300.070000000002</v>
          </cell>
        </row>
        <row r="4312">
          <cell r="A4312">
            <v>120.07</v>
          </cell>
          <cell r="B4312" t="str">
            <v>Plantillas en plywood 3/4" sum. y confección</v>
          </cell>
          <cell r="C4312">
            <v>2.4700000000000002</v>
          </cell>
          <cell r="D4312" t="str">
            <v>UND</v>
          </cell>
          <cell r="E4312">
            <v>227.49249999999998</v>
          </cell>
          <cell r="F4312">
            <v>26.774166666666662</v>
          </cell>
          <cell r="G4312">
            <v>561.91</v>
          </cell>
          <cell r="H4312">
            <v>66.13</v>
          </cell>
          <cell r="I4312">
            <v>1130.0070000000001</v>
          </cell>
        </row>
        <row r="4313">
          <cell r="A4313" t="str">
            <v>CARP002</v>
          </cell>
          <cell r="B4313" t="str">
            <v>Madera pino americ. cepillado 10"x1"/20 usos</v>
          </cell>
          <cell r="C4313">
            <v>1.23</v>
          </cell>
          <cell r="D4313" t="str">
            <v>PT</v>
          </cell>
          <cell r="E4313">
            <v>101.69491525423729</v>
          </cell>
          <cell r="F4313">
            <v>18.305084745762709</v>
          </cell>
          <cell r="G4313">
            <v>125.08</v>
          </cell>
          <cell r="H4313">
            <v>22.52</v>
          </cell>
          <cell r="I4313">
            <v>0</v>
          </cell>
        </row>
        <row r="4314">
          <cell r="A4314" t="str">
            <v>CARP034</v>
          </cell>
          <cell r="B4314" t="str">
            <v>Clavos corriente con cabez 2"</v>
          </cell>
          <cell r="C4314">
            <v>0.54</v>
          </cell>
          <cell r="D4314" t="str">
            <v>lb</v>
          </cell>
          <cell r="E4314">
            <v>44.067796610169495</v>
          </cell>
          <cell r="F4314">
            <v>7.9322033898305087</v>
          </cell>
          <cell r="G4314">
            <v>23.8</v>
          </cell>
          <cell r="H4314">
            <v>4.28</v>
          </cell>
          <cell r="I4314">
            <v>0</v>
          </cell>
        </row>
        <row r="4315">
          <cell r="A4315">
            <v>102.05000000000003</v>
          </cell>
          <cell r="B4315" t="str">
            <v>Materiales y Equipos</v>
          </cell>
          <cell r="C4315">
            <v>1.1000000000000001</v>
          </cell>
          <cell r="D4315">
            <v>0</v>
          </cell>
          <cell r="E4315">
            <v>4881.2699999999995</v>
          </cell>
          <cell r="F4315">
            <v>794.27</v>
          </cell>
          <cell r="G4315">
            <v>0</v>
          </cell>
          <cell r="H4315">
            <v>0</v>
          </cell>
          <cell r="I4315">
            <v>0</v>
          </cell>
        </row>
        <row r="4316">
          <cell r="A4316">
            <v>0</v>
          </cell>
          <cell r="B4316" t="str">
            <v>Herremientas-5%</v>
          </cell>
          <cell r="C4316">
            <v>0.05</v>
          </cell>
          <cell r="D4316" t="str">
            <v>ROLLO</v>
          </cell>
          <cell r="E4316">
            <v>6927.4714548022594</v>
          </cell>
          <cell r="F4316">
            <v>0</v>
          </cell>
          <cell r="G4316">
            <v>346.37</v>
          </cell>
          <cell r="H4316">
            <v>0</v>
          </cell>
          <cell r="I4316">
            <v>0</v>
          </cell>
        </row>
        <row r="4317">
          <cell r="B4317" t="str">
            <v>Mano de Obra</v>
          </cell>
          <cell r="C4317">
            <v>1.1000000000000001</v>
          </cell>
          <cell r="D4317" t="str">
            <v>M3</v>
          </cell>
          <cell r="E4317">
            <v>5634.11</v>
          </cell>
          <cell r="F4317">
            <v>1014.1397999999999</v>
          </cell>
          <cell r="G4317">
            <v>6197.52</v>
          </cell>
          <cell r="H4317">
            <v>1115.55</v>
          </cell>
        </row>
        <row r="4318">
          <cell r="A4318">
            <v>1600.07</v>
          </cell>
          <cell r="B4318" t="str">
            <v>Alambre Dulce No. 18</v>
          </cell>
          <cell r="C4318">
            <v>1.1000000000000001</v>
          </cell>
          <cell r="D4318" t="str">
            <v>LB</v>
          </cell>
          <cell r="E4318">
            <v>49.15</v>
          </cell>
          <cell r="F4318">
            <v>8.8469999999999995</v>
          </cell>
          <cell r="G4318">
            <v>54.07</v>
          </cell>
          <cell r="H4318">
            <v>9.73</v>
          </cell>
        </row>
        <row r="4319">
          <cell r="A4319">
            <v>0</v>
          </cell>
          <cell r="B4319" t="str">
            <v>Total/UND</v>
          </cell>
          <cell r="C4319">
            <v>2.5</v>
          </cell>
          <cell r="D4319">
            <v>0</v>
          </cell>
          <cell r="E4319">
            <v>29.66</v>
          </cell>
          <cell r="F4319">
            <v>5.3388</v>
          </cell>
          <cell r="G4319">
            <v>7910.3499999999995</v>
          </cell>
          <cell r="H4319">
            <v>966.63</v>
          </cell>
          <cell r="I4319">
            <v>8876.98</v>
          </cell>
        </row>
        <row r="4320">
          <cell r="B4320" t="str">
            <v>Preparación superficie - Ayudante AY</v>
          </cell>
          <cell r="C4320">
            <v>0.1</v>
          </cell>
          <cell r="D4320" t="str">
            <v>DIA</v>
          </cell>
          <cell r="E4320">
            <v>847</v>
          </cell>
          <cell r="F4320">
            <v>0</v>
          </cell>
          <cell r="G4320">
            <v>84.7</v>
          </cell>
          <cell r="H4320">
            <v>0</v>
          </cell>
        </row>
        <row r="4321">
          <cell r="A4321">
            <v>0</v>
          </cell>
          <cell r="B4321" t="str">
            <v>CONTEN PULIDO DE h=0.40m - HORMIGON 1:2:4 CON LIGADORA</v>
          </cell>
          <cell r="C4321">
            <v>1</v>
          </cell>
          <cell r="D4321" t="str">
            <v>M3</v>
          </cell>
          <cell r="E4321">
            <v>38.51</v>
          </cell>
          <cell r="F4321">
            <v>0</v>
          </cell>
          <cell r="G4321">
            <v>7548.7199999999993</v>
          </cell>
          <cell r="H4321">
            <v>995.95</v>
          </cell>
          <cell r="I4321">
            <v>8544.67</v>
          </cell>
        </row>
        <row r="4322">
          <cell r="A4322">
            <v>120.09100000000001</v>
          </cell>
          <cell r="B4322" t="str">
            <v>Mano de obra frotado y violinado</v>
          </cell>
          <cell r="C4322">
            <v>1</v>
          </cell>
          <cell r="D4322" t="str">
            <v>ML</v>
          </cell>
          <cell r="E4322">
            <v>174.73</v>
          </cell>
          <cell r="F4322">
            <v>0</v>
          </cell>
          <cell r="G4322">
            <v>1018.7206477732792</v>
          </cell>
          <cell r="H4322">
            <v>134.40620782726046</v>
          </cell>
          <cell r="I4322">
            <v>1153.1268556005398</v>
          </cell>
        </row>
        <row r="4323">
          <cell r="A4323">
            <v>0</v>
          </cell>
          <cell r="B4323" t="str">
            <v>Contén pulido b=0.50 h=0.40m - sección 0.14m2</v>
          </cell>
          <cell r="C4323">
            <v>1</v>
          </cell>
          <cell r="D4323">
            <v>0</v>
          </cell>
          <cell r="E4323">
            <v>517.16</v>
          </cell>
          <cell r="F4323">
            <v>0</v>
          </cell>
          <cell r="G4323">
            <v>9914.5400000000009</v>
          </cell>
          <cell r="H4323">
            <v>1385.53</v>
          </cell>
          <cell r="I4323">
            <v>11300.070000000002</v>
          </cell>
        </row>
        <row r="4324">
          <cell r="B4324" t="str">
            <v>Volumen Análisis</v>
          </cell>
          <cell r="C4324">
            <v>1</v>
          </cell>
          <cell r="D4324">
            <v>0</v>
          </cell>
          <cell r="G4324">
            <v>0</v>
          </cell>
          <cell r="H4324">
            <v>0</v>
          </cell>
          <cell r="I4324">
            <v>2068.9700000000003</v>
          </cell>
        </row>
        <row r="4325">
          <cell r="A4325">
            <v>120.07</v>
          </cell>
          <cell r="B4325" t="str">
            <v>Materiales y Equipos</v>
          </cell>
          <cell r="C4325">
            <v>1</v>
          </cell>
          <cell r="D4325" t="str">
            <v>UND</v>
          </cell>
          <cell r="E4325">
            <v>0</v>
          </cell>
          <cell r="F4325">
            <v>0</v>
          </cell>
          <cell r="G4325">
            <v>227.49249999999998</v>
          </cell>
          <cell r="H4325">
            <v>26.774166666666662</v>
          </cell>
          <cell r="I4325">
            <v>254.26666666666665</v>
          </cell>
        </row>
        <row r="4326">
          <cell r="A4326">
            <v>120.07</v>
          </cell>
          <cell r="B4326" t="str">
            <v>Plantillas en plywood 3/4" sum. y confección</v>
          </cell>
          <cell r="C4326">
            <v>2.4700000000000002</v>
          </cell>
          <cell r="D4326" t="str">
            <v>UND</v>
          </cell>
          <cell r="E4326">
            <v>235.80499999999998</v>
          </cell>
          <cell r="F4326">
            <v>42.444899999999997</v>
          </cell>
          <cell r="G4326">
            <v>582.44000000000005</v>
          </cell>
          <cell r="H4326">
            <v>104.84</v>
          </cell>
          <cell r="I4326">
            <v>0</v>
          </cell>
        </row>
        <row r="4327">
          <cell r="A4327" t="str">
            <v>CARP002</v>
          </cell>
          <cell r="B4327" t="str">
            <v>Madera pino americ. cepillado 10"x1"/20 usos</v>
          </cell>
          <cell r="C4327">
            <v>1.23</v>
          </cell>
          <cell r="D4327" t="str">
            <v>PT</v>
          </cell>
          <cell r="E4327">
            <v>59.32</v>
          </cell>
          <cell r="F4327">
            <v>10.6776</v>
          </cell>
          <cell r="G4327">
            <v>72.959999999999994</v>
          </cell>
          <cell r="H4327">
            <v>13.13</v>
          </cell>
          <cell r="I4327">
            <v>0</v>
          </cell>
        </row>
        <row r="4328">
          <cell r="A4328" t="str">
            <v>CARP034</v>
          </cell>
          <cell r="B4328" t="str">
            <v>Materiales y Equipos</v>
          </cell>
          <cell r="C4328">
            <v>0.54</v>
          </cell>
          <cell r="D4328">
            <v>0</v>
          </cell>
          <cell r="E4328">
            <v>44.067796610169495</v>
          </cell>
          <cell r="F4328">
            <v>7.9322033898305087</v>
          </cell>
          <cell r="G4328">
            <v>0</v>
          </cell>
          <cell r="H4328">
            <v>0</v>
          </cell>
          <cell r="I4328">
            <v>0</v>
          </cell>
        </row>
        <row r="4329">
          <cell r="A4329">
            <v>102.05000000000003</v>
          </cell>
          <cell r="B4329" t="str">
            <v>Vaciado y ligado Hormigón 1:2:4 - 10% desp</v>
          </cell>
          <cell r="C4329">
            <v>1.1000000000000001</v>
          </cell>
          <cell r="D4329" t="str">
            <v>M3</v>
          </cell>
          <cell r="E4329">
            <v>4881.2699999999995</v>
          </cell>
          <cell r="F4329">
            <v>794.27</v>
          </cell>
          <cell r="G4329">
            <v>5369.4</v>
          </cell>
          <cell r="H4329">
            <v>873.7</v>
          </cell>
          <cell r="I4329">
            <v>0</v>
          </cell>
        </row>
        <row r="4330">
          <cell r="A4330">
            <v>112.04000000000002</v>
          </cell>
          <cell r="B4330" t="str">
            <v>Herremientas-5%</v>
          </cell>
          <cell r="C4330">
            <v>0.05</v>
          </cell>
          <cell r="D4330">
            <v>0</v>
          </cell>
          <cell r="E4330">
            <v>6903.92470338983</v>
          </cell>
          <cell r="F4330">
            <v>0</v>
          </cell>
          <cell r="G4330">
            <v>345.2</v>
          </cell>
          <cell r="H4330">
            <v>0</v>
          </cell>
          <cell r="I4330">
            <v>0</v>
          </cell>
        </row>
        <row r="4331">
          <cell r="A4331">
            <v>0</v>
          </cell>
          <cell r="B4331" t="str">
            <v>Mano de Obra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>
            <v>1600.07</v>
          </cell>
          <cell r="B4332" t="str">
            <v>Mano de obra contenes (madera y pulido)</v>
          </cell>
          <cell r="C4332">
            <v>7.41</v>
          </cell>
          <cell r="D4332" t="str">
            <v>ML</v>
          </cell>
          <cell r="E4332">
            <v>155.86000000000001</v>
          </cell>
          <cell r="F4332">
            <v>0</v>
          </cell>
          <cell r="G4332">
            <v>1154.92</v>
          </cell>
          <cell r="H4332">
            <v>0</v>
          </cell>
        </row>
        <row r="4333">
          <cell r="A4333" t="str">
            <v>PISO021</v>
          </cell>
          <cell r="B4333" t="str">
            <v>Total/UND</v>
          </cell>
          <cell r="C4333">
            <v>0.05</v>
          </cell>
          <cell r="D4333">
            <v>0</v>
          </cell>
          <cell r="E4333">
            <v>63.559322033898312</v>
          </cell>
          <cell r="F4333">
            <v>11.440677966101696</v>
          </cell>
          <cell r="G4333">
            <v>7548.7199999999993</v>
          </cell>
          <cell r="H4333">
            <v>995.95</v>
          </cell>
          <cell r="I4333">
            <v>8544.67</v>
          </cell>
        </row>
        <row r="4334">
          <cell r="A4334" t="str">
            <v>PISO023</v>
          </cell>
          <cell r="B4334" t="str">
            <v>Pulido y cristalizado de pisos</v>
          </cell>
          <cell r="C4334">
            <v>1</v>
          </cell>
          <cell r="D4334">
            <v>0</v>
          </cell>
          <cell r="E4334">
            <v>296.61016949152543</v>
          </cell>
          <cell r="F4334">
            <v>53.389830508474574</v>
          </cell>
          <cell r="G4334">
            <v>0</v>
          </cell>
          <cell r="H4334">
            <v>0</v>
          </cell>
        </row>
        <row r="4335">
          <cell r="A4335">
            <v>120.10100000000001</v>
          </cell>
          <cell r="B4335" t="str">
            <v>CONTEN PULIDO DE h=0.40m - HORMIGON INDUSTRIAL 210KG/CM2</v>
          </cell>
          <cell r="C4335">
            <v>1</v>
          </cell>
          <cell r="D4335" t="str">
            <v>M3</v>
          </cell>
          <cell r="E4335">
            <v>0</v>
          </cell>
          <cell r="F4335">
            <v>0</v>
          </cell>
          <cell r="G4335">
            <v>10768.51</v>
          </cell>
          <cell r="H4335">
            <v>1233.52</v>
          </cell>
          <cell r="I4335">
            <v>12002.03</v>
          </cell>
        </row>
        <row r="4336">
          <cell r="A4336">
            <v>0</v>
          </cell>
          <cell r="B4336">
            <v>0</v>
          </cell>
          <cell r="C4336">
            <v>1</v>
          </cell>
          <cell r="D4336" t="str">
            <v>ML</v>
          </cell>
          <cell r="E4336">
            <v>0</v>
          </cell>
          <cell r="F4336">
            <v>0</v>
          </cell>
          <cell r="G4336">
            <v>1453.2402159244264</v>
          </cell>
          <cell r="H4336">
            <v>166.46693657219973</v>
          </cell>
          <cell r="I4336">
            <v>1619.7071524966261</v>
          </cell>
        </row>
        <row r="4337">
          <cell r="A4337">
            <v>0</v>
          </cell>
          <cell r="B4337" t="str">
            <v>Contén pulido b=0.50 h=0.40m - sección 0.14m2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</row>
        <row r="4338">
          <cell r="A4338">
            <v>0</v>
          </cell>
          <cell r="B4338" t="str">
            <v>Volumen Análisis</v>
          </cell>
          <cell r="C4338">
            <v>1</v>
          </cell>
          <cell r="D4338" t="str">
            <v>M3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</row>
        <row r="4339">
          <cell r="B4339" t="str">
            <v>Materiales y Equipos</v>
          </cell>
          <cell r="D4339">
            <v>0</v>
          </cell>
          <cell r="G4339">
            <v>0</v>
          </cell>
          <cell r="H4339">
            <v>0</v>
          </cell>
          <cell r="I4339">
            <v>1369.32</v>
          </cell>
        </row>
        <row r="4340">
          <cell r="A4340">
            <v>120.07</v>
          </cell>
          <cell r="B4340" t="str">
            <v>Bote de material a mano camión 6m3</v>
          </cell>
          <cell r="C4340">
            <v>1.9266000000000003</v>
          </cell>
          <cell r="D4340" t="str">
            <v>M3E</v>
          </cell>
          <cell r="E4340">
            <v>577.31958762886597</v>
          </cell>
          <cell r="F4340">
            <v>0</v>
          </cell>
          <cell r="G4340">
            <v>1112.26</v>
          </cell>
          <cell r="H4340">
            <v>0</v>
          </cell>
        </row>
        <row r="4341">
          <cell r="A4341" t="str">
            <v>CARP002</v>
          </cell>
          <cell r="B4341" t="str">
            <v>Plantillas en plywood 3/4" sum. y confección</v>
          </cell>
          <cell r="C4341">
            <v>2.4700000000000002</v>
          </cell>
          <cell r="D4341" t="str">
            <v>UND</v>
          </cell>
          <cell r="E4341">
            <v>235.80499999999998</v>
          </cell>
          <cell r="F4341">
            <v>42.444899999999997</v>
          </cell>
          <cell r="G4341">
            <v>582.44000000000005</v>
          </cell>
          <cell r="H4341">
            <v>104.84</v>
          </cell>
          <cell r="I4341">
            <v>1674.72</v>
          </cell>
        </row>
        <row r="4342">
          <cell r="A4342">
            <v>102.05000000000003</v>
          </cell>
          <cell r="B4342" t="str">
            <v>Madera pino americ. cepillado 10"x1"/20 usos</v>
          </cell>
          <cell r="C4342">
            <v>1.23</v>
          </cell>
          <cell r="D4342" t="str">
            <v>PT</v>
          </cell>
          <cell r="E4342">
            <v>59.32</v>
          </cell>
          <cell r="F4342">
            <v>10.6776</v>
          </cell>
          <cell r="G4342">
            <v>72.959999999999994</v>
          </cell>
          <cell r="H4342">
            <v>13.13</v>
          </cell>
          <cell r="I4342">
            <v>0</v>
          </cell>
        </row>
        <row r="4343">
          <cell r="A4343">
            <v>0</v>
          </cell>
          <cell r="B4343" t="str">
            <v>Hormigón Industrial 210Kg/cm2 - 10% desp</v>
          </cell>
          <cell r="C4343">
            <v>1.1000000000000001</v>
          </cell>
          <cell r="D4343" t="str">
            <v>M3</v>
          </cell>
          <cell r="E4343">
            <v>5634.11</v>
          </cell>
          <cell r="F4343">
            <v>1014.1397999999999</v>
          </cell>
          <cell r="G4343">
            <v>6197.52</v>
          </cell>
          <cell r="H4343">
            <v>1115.55</v>
          </cell>
          <cell r="I4343">
            <v>0</v>
          </cell>
        </row>
        <row r="4344">
          <cell r="A4344">
            <v>0</v>
          </cell>
          <cell r="B4344" t="str">
            <v>Mano de Obra</v>
          </cell>
          <cell r="C4344">
            <v>7.41</v>
          </cell>
          <cell r="D4344" t="str">
            <v>ML</v>
          </cell>
          <cell r="E4344">
            <v>263.79000000000002</v>
          </cell>
          <cell r="F4344">
            <v>0</v>
          </cell>
          <cell r="G4344">
            <v>1954.68</v>
          </cell>
          <cell r="H4344">
            <v>0</v>
          </cell>
          <cell r="I4344">
            <v>0</v>
          </cell>
        </row>
        <row r="4345">
          <cell r="A4345">
            <v>0</v>
          </cell>
          <cell r="B4345" t="str">
            <v>Excavación a mano caliche</v>
          </cell>
          <cell r="C4345">
            <v>1.4820000000000002</v>
          </cell>
          <cell r="D4345">
            <v>0</v>
          </cell>
          <cell r="E4345">
            <v>572.64</v>
          </cell>
          <cell r="F4345">
            <v>0</v>
          </cell>
          <cell r="G4345">
            <v>8011.07</v>
          </cell>
          <cell r="H4345">
            <v>962.35</v>
          </cell>
          <cell r="I4345">
            <v>8973.42</v>
          </cell>
        </row>
        <row r="4346">
          <cell r="B4346" t="str">
            <v>Mano de obra contenes (madera y pulido)</v>
          </cell>
          <cell r="C4346">
            <v>7.41</v>
          </cell>
          <cell r="D4346">
            <v>0</v>
          </cell>
          <cell r="E4346">
            <v>263.79000000000002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>
            <v>0</v>
          </cell>
          <cell r="B4347" t="str">
            <v>Total/UND</v>
          </cell>
          <cell r="C4347">
            <v>1</v>
          </cell>
          <cell r="D4347" t="str">
            <v>M3</v>
          </cell>
          <cell r="E4347">
            <v>0</v>
          </cell>
          <cell r="F4347">
            <v>0</v>
          </cell>
          <cell r="G4347">
            <v>10768.51</v>
          </cell>
          <cell r="H4347">
            <v>1233.52</v>
          </cell>
          <cell r="I4347">
            <v>12002.03</v>
          </cell>
        </row>
        <row r="4348">
          <cell r="A4348">
            <v>120.09</v>
          </cell>
          <cell r="B4348">
            <v>0</v>
          </cell>
          <cell r="C4348">
            <v>1</v>
          </cell>
          <cell r="D4348" t="str">
            <v>ML</v>
          </cell>
          <cell r="E4348">
            <v>0</v>
          </cell>
          <cell r="F4348">
            <v>0</v>
          </cell>
          <cell r="G4348">
            <v>830.91911764705878</v>
          </cell>
          <cell r="H4348">
            <v>101.53676470588236</v>
          </cell>
          <cell r="I4348">
            <v>932.4558823529411</v>
          </cell>
        </row>
        <row r="4349">
          <cell r="A4349">
            <v>121</v>
          </cell>
          <cell r="B4349" t="str">
            <v>ESCALONES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</row>
        <row r="4350">
          <cell r="A4350">
            <v>121.01</v>
          </cell>
          <cell r="B4350" t="str">
            <v>ESCALON  GRANITO  FONDO GRIS</v>
          </cell>
          <cell r="C4350">
            <v>1</v>
          </cell>
          <cell r="D4350" t="str">
            <v>ML</v>
          </cell>
          <cell r="E4350">
            <v>0</v>
          </cell>
          <cell r="F4350">
            <v>0</v>
          </cell>
          <cell r="G4350">
            <v>1706.6792000000005</v>
          </cell>
          <cell r="H4350">
            <v>238.04</v>
          </cell>
          <cell r="I4350">
            <v>1944.7192000000005</v>
          </cell>
        </row>
        <row r="4351">
          <cell r="B4351" t="str">
            <v>Escalón Granito fondo gris</v>
          </cell>
          <cell r="C4351">
            <v>0.03</v>
          </cell>
          <cell r="D4351">
            <v>0</v>
          </cell>
          <cell r="E4351">
            <v>660</v>
          </cell>
          <cell r="F4351">
            <v>0</v>
          </cell>
          <cell r="G4351">
            <v>0</v>
          </cell>
          <cell r="H4351">
            <v>0</v>
          </cell>
        </row>
        <row r="4352">
          <cell r="A4352">
            <v>120.07</v>
          </cell>
          <cell r="B4352" t="str">
            <v>Volumen Análisis</v>
          </cell>
          <cell r="C4352">
            <v>1</v>
          </cell>
          <cell r="D4352" t="str">
            <v>ML</v>
          </cell>
          <cell r="E4352">
            <v>227.49249999999998</v>
          </cell>
          <cell r="F4352">
            <v>26.774166666666662</v>
          </cell>
          <cell r="G4352">
            <v>561.91</v>
          </cell>
          <cell r="H4352">
            <v>66.13</v>
          </cell>
          <cell r="I4352">
            <v>0</v>
          </cell>
        </row>
        <row r="4353">
          <cell r="A4353" t="str">
            <v>CARP002</v>
          </cell>
          <cell r="B4353" t="str">
            <v>Materiales y Equipos</v>
          </cell>
          <cell r="C4353">
            <v>1.23</v>
          </cell>
          <cell r="D4353" t="str">
            <v>PT</v>
          </cell>
          <cell r="E4353">
            <v>101.69491525423729</v>
          </cell>
          <cell r="F4353">
            <v>18.305084745762709</v>
          </cell>
          <cell r="G4353">
            <v>125.08</v>
          </cell>
          <cell r="H4353">
            <v>22.52</v>
          </cell>
        </row>
        <row r="4354">
          <cell r="A4354">
            <v>112.04000000000002</v>
          </cell>
          <cell r="B4354" t="str">
            <v>Mortero 1:10 pisos + 10% desp.</v>
          </cell>
          <cell r="C4354">
            <v>1.7999999999999999E-2</v>
          </cell>
          <cell r="D4354" t="str">
            <v>M3</v>
          </cell>
          <cell r="E4354">
            <v>3825.26</v>
          </cell>
          <cell r="F4354">
            <v>629.24</v>
          </cell>
          <cell r="G4354">
            <v>68.849999999999994</v>
          </cell>
          <cell r="H4354">
            <v>11.33</v>
          </cell>
          <cell r="I4354">
            <v>1674.72</v>
          </cell>
        </row>
        <row r="4355">
          <cell r="A4355" t="str">
            <v>ESC001</v>
          </cell>
          <cell r="B4355" t="str">
            <v>Huella redondeada de 0.30m en granito + 10%</v>
          </cell>
          <cell r="C4355">
            <v>1.1000000000000001</v>
          </cell>
          <cell r="D4355" t="str">
            <v>ML</v>
          </cell>
          <cell r="E4355">
            <v>632</v>
          </cell>
          <cell r="F4355">
            <v>113.75999999999999</v>
          </cell>
          <cell r="G4355">
            <v>695.2</v>
          </cell>
          <cell r="H4355">
            <v>125.14</v>
          </cell>
        </row>
        <row r="4356">
          <cell r="A4356" t="str">
            <v>ESC004</v>
          </cell>
          <cell r="B4356" t="str">
            <v>Contrahuella de 0.17m en granito + 10% desp</v>
          </cell>
          <cell r="C4356">
            <v>1.1000000000000001</v>
          </cell>
          <cell r="D4356" t="str">
            <v>ML</v>
          </cell>
          <cell r="E4356">
            <v>350</v>
          </cell>
          <cell r="F4356">
            <v>63</v>
          </cell>
          <cell r="G4356">
            <v>385</v>
          </cell>
          <cell r="H4356">
            <v>69.3</v>
          </cell>
          <cell r="I4356">
            <v>1306.9667999999997</v>
          </cell>
        </row>
        <row r="4357">
          <cell r="A4357" t="str">
            <v>PISO025</v>
          </cell>
          <cell r="B4357" t="str">
            <v>Mano de Obra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</row>
        <row r="4358">
          <cell r="A4358" t="str">
            <v>PISO021</v>
          </cell>
          <cell r="B4358" t="str">
            <v>Estopa</v>
          </cell>
          <cell r="C4358">
            <v>2.5999999999999999E-2</v>
          </cell>
          <cell r="D4358" t="str">
            <v>LB</v>
          </cell>
          <cell r="E4358">
            <v>63.559322033898312</v>
          </cell>
          <cell r="F4358">
            <v>11.440677966101696</v>
          </cell>
          <cell r="G4358">
            <v>1.65</v>
          </cell>
          <cell r="H4358">
            <v>0.3</v>
          </cell>
          <cell r="I4358">
            <v>0</v>
          </cell>
        </row>
        <row r="4359">
          <cell r="A4359" t="str">
            <v>PISO023</v>
          </cell>
          <cell r="B4359" t="str">
            <v>Total/UND</v>
          </cell>
          <cell r="C4359">
            <v>0.52</v>
          </cell>
          <cell r="D4359">
            <v>0</v>
          </cell>
          <cell r="E4359">
            <v>296.61016949152543</v>
          </cell>
          <cell r="F4359">
            <v>53.389830508474574</v>
          </cell>
          <cell r="G4359">
            <v>7910.3499999999995</v>
          </cell>
          <cell r="H4359">
            <v>966.63</v>
          </cell>
          <cell r="I4359">
            <v>8876.98</v>
          </cell>
        </row>
        <row r="4360">
          <cell r="A4360">
            <v>112.04000000000002</v>
          </cell>
          <cell r="B4360" t="str">
            <v>Transporte de pisos (3%)</v>
          </cell>
          <cell r="C4360">
            <v>0.03</v>
          </cell>
          <cell r="D4360">
            <v>0</v>
          </cell>
          <cell r="E4360">
            <v>1274.6400000000001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</row>
        <row r="4361">
          <cell r="A4361">
            <v>0</v>
          </cell>
          <cell r="B4361" t="str">
            <v>Mano de obra</v>
          </cell>
          <cell r="C4361">
            <v>1</v>
          </cell>
          <cell r="D4361" t="str">
            <v>M3</v>
          </cell>
          <cell r="E4361">
            <v>0</v>
          </cell>
          <cell r="F4361">
            <v>0</v>
          </cell>
          <cell r="G4361">
            <v>7548.7199999999993</v>
          </cell>
          <cell r="H4361">
            <v>995.95</v>
          </cell>
          <cell r="I4361">
            <v>8544.67</v>
          </cell>
        </row>
        <row r="4362">
          <cell r="A4362">
            <v>1100.05</v>
          </cell>
          <cell r="B4362" t="str">
            <v>Mano de Obra de colocación escalón</v>
          </cell>
          <cell r="C4362">
            <v>1</v>
          </cell>
          <cell r="D4362" t="str">
            <v>ML</v>
          </cell>
          <cell r="E4362">
            <v>340.11</v>
          </cell>
          <cell r="F4362">
            <v>0</v>
          </cell>
          <cell r="G4362">
            <v>340.11</v>
          </cell>
          <cell r="H4362">
            <v>0</v>
          </cell>
          <cell r="I4362">
            <v>1153.1268556005398</v>
          </cell>
        </row>
        <row r="4363">
          <cell r="A4363">
            <v>0</v>
          </cell>
          <cell r="B4363" t="str">
            <v>Total/UND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1706.6792000000005</v>
          </cell>
          <cell r="H4363">
            <v>238.04</v>
          </cell>
          <cell r="I4363">
            <v>1944.7192000000005</v>
          </cell>
        </row>
        <row r="4364">
          <cell r="A4364">
            <v>0</v>
          </cell>
          <cell r="B4364" t="str">
            <v>Volumen Análisis</v>
          </cell>
          <cell r="C4364">
            <v>1</v>
          </cell>
          <cell r="D4364" t="str">
            <v>M3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A4365">
            <v>121.02000000000001</v>
          </cell>
          <cell r="B4365" t="str">
            <v>Materiales y Equipos</v>
          </cell>
          <cell r="C4365">
            <v>1</v>
          </cell>
          <cell r="D4365">
            <v>0</v>
          </cell>
          <cell r="E4365">
            <v>0</v>
          </cell>
          <cell r="F4365">
            <v>0</v>
          </cell>
          <cell r="G4365">
            <v>1841.6399999999999</v>
          </cell>
          <cell r="H4365">
            <v>262.57000000000005</v>
          </cell>
          <cell r="I4365">
            <v>2104.21</v>
          </cell>
        </row>
        <row r="4366">
          <cell r="A4366">
            <v>120.07</v>
          </cell>
          <cell r="B4366" t="str">
            <v>Escalón Granito fondo blanco</v>
          </cell>
          <cell r="C4366">
            <v>2.4700000000000002</v>
          </cell>
          <cell r="D4366" t="str">
            <v>UND</v>
          </cell>
          <cell r="E4366">
            <v>235.80499999999998</v>
          </cell>
          <cell r="F4366">
            <v>42.444899999999997</v>
          </cell>
          <cell r="G4366">
            <v>582.44000000000005</v>
          </cell>
          <cell r="H4366">
            <v>104.84</v>
          </cell>
        </row>
        <row r="4367">
          <cell r="A4367" t="str">
            <v>CARP002</v>
          </cell>
          <cell r="B4367" t="str">
            <v>Volumen Análisis</v>
          </cell>
          <cell r="C4367">
            <v>1</v>
          </cell>
          <cell r="D4367" t="str">
            <v>ML</v>
          </cell>
          <cell r="E4367">
            <v>59.32</v>
          </cell>
          <cell r="F4367">
            <v>10.6776</v>
          </cell>
          <cell r="G4367">
            <v>72.959999999999994</v>
          </cell>
          <cell r="H4367">
            <v>13.13</v>
          </cell>
        </row>
        <row r="4368">
          <cell r="A4368" t="str">
            <v>CARP034</v>
          </cell>
          <cell r="B4368" t="str">
            <v>Materiales y Equipos</v>
          </cell>
          <cell r="C4368">
            <v>0.54</v>
          </cell>
          <cell r="D4368" t="str">
            <v>lb</v>
          </cell>
          <cell r="E4368">
            <v>44.067796610169495</v>
          </cell>
          <cell r="F4368">
            <v>7.9322033898305087</v>
          </cell>
          <cell r="G4368">
            <v>23.8</v>
          </cell>
          <cell r="H4368">
            <v>4.28</v>
          </cell>
          <cell r="I4368">
            <v>1306.9667999999997</v>
          </cell>
        </row>
        <row r="4369">
          <cell r="A4369">
            <v>102.05000000000003</v>
          </cell>
          <cell r="B4369" t="str">
            <v>Mortero 1:10 pisos + 10% desp.</v>
          </cell>
          <cell r="C4369">
            <v>1.7999999999999999E-2</v>
          </cell>
          <cell r="D4369" t="str">
            <v>M3</v>
          </cell>
          <cell r="E4369">
            <v>3919.4300000000003</v>
          </cell>
          <cell r="F4369">
            <v>705.49739999999997</v>
          </cell>
          <cell r="G4369">
            <v>70.55</v>
          </cell>
          <cell r="H4369">
            <v>12.7</v>
          </cell>
        </row>
        <row r="4370">
          <cell r="A4370">
            <v>0</v>
          </cell>
          <cell r="B4370" t="str">
            <v>Huella redondeada de 0.30m en granito + 10%</v>
          </cell>
          <cell r="C4370">
            <v>1.1000000000000001</v>
          </cell>
          <cell r="D4370" t="str">
            <v>ML</v>
          </cell>
          <cell r="E4370">
            <v>749</v>
          </cell>
          <cell r="F4370">
            <v>134.82</v>
          </cell>
          <cell r="G4370">
            <v>823.9</v>
          </cell>
          <cell r="H4370">
            <v>148.30000000000001</v>
          </cell>
          <cell r="I4370">
            <v>1747.9800000000002</v>
          </cell>
        </row>
        <row r="4371">
          <cell r="A4371">
            <v>0</v>
          </cell>
          <cell r="B4371" t="str">
            <v>Contrahuella de 0.17m en granito + 10% desp</v>
          </cell>
          <cell r="C4371">
            <v>1.1000000000000001</v>
          </cell>
          <cell r="D4371">
            <v>0</v>
          </cell>
          <cell r="E4371">
            <v>350</v>
          </cell>
          <cell r="F4371">
            <v>63</v>
          </cell>
          <cell r="G4371">
            <v>0</v>
          </cell>
          <cell r="H4371">
            <v>0</v>
          </cell>
          <cell r="I4371">
            <v>0</v>
          </cell>
        </row>
        <row r="4372">
          <cell r="A4372">
            <v>1600.07</v>
          </cell>
          <cell r="B4372" t="str">
            <v>Derretido Keracolor 25 lbs + 10% desp.</v>
          </cell>
          <cell r="C4372">
            <v>2.3E-2</v>
          </cell>
          <cell r="D4372" t="str">
            <v>FDA</v>
          </cell>
          <cell r="E4372">
            <v>1016.95</v>
          </cell>
          <cell r="F4372">
            <v>183.05099999999999</v>
          </cell>
          <cell r="G4372">
            <v>23.39</v>
          </cell>
          <cell r="H4372">
            <v>4.21</v>
          </cell>
          <cell r="I4372">
            <v>0</v>
          </cell>
        </row>
        <row r="4373">
          <cell r="A4373">
            <v>0</v>
          </cell>
          <cell r="B4373" t="str">
            <v>Estopa</v>
          </cell>
          <cell r="C4373">
            <v>2.5999999999999999E-2</v>
          </cell>
          <cell r="D4373">
            <v>0</v>
          </cell>
          <cell r="E4373">
            <v>63.56</v>
          </cell>
          <cell r="F4373">
            <v>11.440799999999999</v>
          </cell>
          <cell r="G4373">
            <v>7548.7199999999993</v>
          </cell>
          <cell r="H4373">
            <v>995.95</v>
          </cell>
          <cell r="I4373">
            <v>8544.67</v>
          </cell>
        </row>
        <row r="4374">
          <cell r="A4374">
            <v>0</v>
          </cell>
          <cell r="B4374" t="str">
            <v>Pulido y cristalizado de pisos</v>
          </cell>
          <cell r="C4374">
            <v>0.52</v>
          </cell>
          <cell r="D4374">
            <v>0</v>
          </cell>
          <cell r="E4374">
            <v>296.61</v>
          </cell>
          <cell r="F4374">
            <v>53.389800000000001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>
            <v>120.10100000000001</v>
          </cell>
          <cell r="B4375" t="str">
            <v>Transporte de pisos (3%)</v>
          </cell>
          <cell r="C4375">
            <v>1</v>
          </cell>
          <cell r="D4375" t="str">
            <v>PA</v>
          </cell>
          <cell r="E4375">
            <v>42.8</v>
          </cell>
          <cell r="F4375">
            <v>0</v>
          </cell>
          <cell r="G4375">
            <v>42.8</v>
          </cell>
          <cell r="H4375">
            <v>0</v>
          </cell>
          <cell r="I4375">
            <v>12002.03</v>
          </cell>
        </row>
        <row r="4376">
          <cell r="A4376">
            <v>0</v>
          </cell>
          <cell r="B4376" t="str">
            <v>Mano de obra</v>
          </cell>
          <cell r="C4376">
            <v>1</v>
          </cell>
          <cell r="D4376" t="str">
            <v>ML</v>
          </cell>
          <cell r="E4376">
            <v>0</v>
          </cell>
          <cell r="F4376">
            <v>0</v>
          </cell>
          <cell r="G4376">
            <v>1453.2402159244264</v>
          </cell>
          <cell r="H4376">
            <v>166.46693657219973</v>
          </cell>
          <cell r="I4376">
            <v>1619.7071524966261</v>
          </cell>
        </row>
        <row r="4377">
          <cell r="A4377">
            <v>0</v>
          </cell>
          <cell r="B4377" t="str">
            <v>Mano de Obra de colocación escalón</v>
          </cell>
          <cell r="C4377">
            <v>1</v>
          </cell>
          <cell r="D4377" t="str">
            <v>ML</v>
          </cell>
          <cell r="E4377">
            <v>340.11</v>
          </cell>
          <cell r="F4377">
            <v>0</v>
          </cell>
          <cell r="G4377">
            <v>340.11</v>
          </cell>
          <cell r="H4377">
            <v>0</v>
          </cell>
          <cell r="I4377">
            <v>0</v>
          </cell>
        </row>
        <row r="4378">
          <cell r="A4378">
            <v>0</v>
          </cell>
          <cell r="B4378" t="str">
            <v>Total/UND</v>
          </cell>
          <cell r="C4378">
            <v>1</v>
          </cell>
          <cell r="D4378" t="str">
            <v>M3</v>
          </cell>
          <cell r="E4378">
            <v>0</v>
          </cell>
          <cell r="F4378">
            <v>0</v>
          </cell>
          <cell r="G4378">
            <v>1841.6399999999999</v>
          </cell>
          <cell r="H4378">
            <v>262.57000000000005</v>
          </cell>
          <cell r="I4378">
            <v>2104.21</v>
          </cell>
        </row>
        <row r="4379">
          <cell r="B4379" t="str">
            <v>Materiales y Equipos</v>
          </cell>
          <cell r="C4379">
            <v>1</v>
          </cell>
          <cell r="D4379">
            <v>0</v>
          </cell>
          <cell r="E4379">
            <v>31.88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>
            <v>121.03000000000002</v>
          </cell>
          <cell r="B4380" t="str">
            <v>Bote de material a mano camión 6m3</v>
          </cell>
          <cell r="C4380">
            <v>1.9266000000000003</v>
          </cell>
          <cell r="D4380" t="str">
            <v>M3E</v>
          </cell>
          <cell r="E4380">
            <v>577.31958762886597</v>
          </cell>
          <cell r="F4380">
            <v>0</v>
          </cell>
          <cell r="G4380">
            <v>1747.7500000000002</v>
          </cell>
          <cell r="H4380">
            <v>201.04000000000002</v>
          </cell>
          <cell r="I4380">
            <v>1948.7900000000002</v>
          </cell>
        </row>
        <row r="4381">
          <cell r="B4381" t="str">
            <v>Escalón porcelanato oriental</v>
          </cell>
          <cell r="C4381">
            <v>2.4700000000000002</v>
          </cell>
          <cell r="D4381" t="str">
            <v>UND</v>
          </cell>
          <cell r="E4381">
            <v>235.80499999999998</v>
          </cell>
          <cell r="F4381">
            <v>42.444899999999997</v>
          </cell>
          <cell r="G4381">
            <v>582.44000000000005</v>
          </cell>
          <cell r="H4381">
            <v>104.84</v>
          </cell>
        </row>
        <row r="4382">
          <cell r="B4382" t="str">
            <v>Volumen Análisis</v>
          </cell>
          <cell r="C4382">
            <v>1</v>
          </cell>
          <cell r="D4382" t="str">
            <v>ML</v>
          </cell>
          <cell r="E4382">
            <v>59.32</v>
          </cell>
          <cell r="F4382">
            <v>10.6776</v>
          </cell>
          <cell r="G4382">
            <v>72.959999999999994</v>
          </cell>
          <cell r="H4382">
            <v>13.13</v>
          </cell>
          <cell r="I4382">
            <v>1747.9800000000002</v>
          </cell>
        </row>
        <row r="4383">
          <cell r="B4383" t="str">
            <v>Materiales y Equipos</v>
          </cell>
          <cell r="C4383">
            <v>1.1000000000000001</v>
          </cell>
          <cell r="D4383" t="str">
            <v>M3</v>
          </cell>
          <cell r="E4383">
            <v>5634.11</v>
          </cell>
          <cell r="F4383">
            <v>1014.1397999999999</v>
          </cell>
          <cell r="G4383">
            <v>6197.52</v>
          </cell>
          <cell r="H4383">
            <v>1115.55</v>
          </cell>
        </row>
        <row r="4384">
          <cell r="A4384">
            <v>118.10000000000005</v>
          </cell>
          <cell r="B4384" t="str">
            <v>Mortero 1:10 pisos + 10% desp.</v>
          </cell>
          <cell r="C4384">
            <v>1.7999999999999999E-2</v>
          </cell>
          <cell r="D4384">
            <v>0</v>
          </cell>
          <cell r="E4384">
            <v>3919.4300000000003</v>
          </cell>
          <cell r="F4384">
            <v>705.49739999999997</v>
          </cell>
          <cell r="G4384">
            <v>0</v>
          </cell>
          <cell r="H4384">
            <v>0</v>
          </cell>
          <cell r="I4384">
            <v>2352.2000000000003</v>
          </cell>
        </row>
        <row r="4385">
          <cell r="A4385">
            <v>0</v>
          </cell>
          <cell r="B4385" t="str">
            <v>Huella de 0.30m en porcelanato + 10%</v>
          </cell>
          <cell r="C4385">
            <v>1.1000000000000001</v>
          </cell>
          <cell r="D4385" t="str">
            <v>ML</v>
          </cell>
          <cell r="E4385">
            <v>580.76</v>
          </cell>
          <cell r="F4385">
            <v>104.5368</v>
          </cell>
          <cell r="G4385">
            <v>638.84</v>
          </cell>
          <cell r="H4385">
            <v>114.99</v>
          </cell>
          <cell r="I4385">
            <v>0</v>
          </cell>
        </row>
        <row r="4386">
          <cell r="A4386">
            <v>0</v>
          </cell>
          <cell r="B4386" t="str">
            <v>Contrahuella de 0.17m en porcelanato + 10%</v>
          </cell>
          <cell r="C4386">
            <v>1.1000000000000001</v>
          </cell>
          <cell r="D4386" t="str">
            <v>ML</v>
          </cell>
          <cell r="E4386">
            <v>347.67</v>
          </cell>
          <cell r="F4386">
            <v>62.580600000000004</v>
          </cell>
          <cell r="G4386">
            <v>382.44</v>
          </cell>
          <cell r="H4386">
            <v>68.84</v>
          </cell>
          <cell r="I4386">
            <v>0</v>
          </cell>
        </row>
        <row r="4387">
          <cell r="A4387">
            <v>0</v>
          </cell>
          <cell r="B4387" t="str">
            <v>Derretido Keracolor 25 lbs + 10% desp.</v>
          </cell>
          <cell r="C4387">
            <v>2.3E-2</v>
          </cell>
          <cell r="D4387">
            <v>0</v>
          </cell>
          <cell r="E4387">
            <v>1016.95</v>
          </cell>
          <cell r="F4387">
            <v>183.05099999999999</v>
          </cell>
          <cell r="G4387">
            <v>10768.51</v>
          </cell>
          <cell r="H4387">
            <v>1233.52</v>
          </cell>
          <cell r="I4387">
            <v>12002.03</v>
          </cell>
        </row>
        <row r="4388">
          <cell r="A4388">
            <v>0</v>
          </cell>
          <cell r="B4388" t="str">
            <v>Estopa</v>
          </cell>
          <cell r="C4388">
            <v>2.5999999999999999E-2</v>
          </cell>
          <cell r="D4388">
            <v>0</v>
          </cell>
          <cell r="E4388">
            <v>63.56</v>
          </cell>
          <cell r="F4388">
            <v>11.440799999999999</v>
          </cell>
          <cell r="G4388">
            <v>0</v>
          </cell>
          <cell r="H4388">
            <v>0</v>
          </cell>
          <cell r="I4388">
            <v>0</v>
          </cell>
        </row>
        <row r="4389">
          <cell r="A4389">
            <v>121</v>
          </cell>
          <cell r="B4389" t="str">
            <v>Transporte de pisos (3%)</v>
          </cell>
          <cell r="C4389">
            <v>1</v>
          </cell>
          <cell r="D4389" t="str">
            <v>PA</v>
          </cell>
          <cell r="E4389">
            <v>36.15</v>
          </cell>
          <cell r="F4389">
            <v>0</v>
          </cell>
          <cell r="G4389">
            <v>36.15</v>
          </cell>
          <cell r="H4389">
            <v>0</v>
          </cell>
          <cell r="I4389">
            <v>0</v>
          </cell>
        </row>
        <row r="4390">
          <cell r="A4390">
            <v>121.01</v>
          </cell>
          <cell r="B4390" t="str">
            <v>Mano de obra</v>
          </cell>
          <cell r="C4390">
            <v>1</v>
          </cell>
          <cell r="D4390" t="str">
            <v>ML</v>
          </cell>
          <cell r="E4390">
            <v>0</v>
          </cell>
          <cell r="F4390">
            <v>0</v>
          </cell>
          <cell r="G4390">
            <v>1706.6792000000005</v>
          </cell>
          <cell r="H4390">
            <v>238.04</v>
          </cell>
          <cell r="I4390">
            <v>1944.7192000000005</v>
          </cell>
        </row>
        <row r="4391">
          <cell r="A4391">
            <v>0</v>
          </cell>
          <cell r="B4391" t="str">
            <v>Mano de Obra de colocación escalón</v>
          </cell>
          <cell r="C4391">
            <v>1</v>
          </cell>
          <cell r="D4391" t="str">
            <v>ML</v>
          </cell>
          <cell r="E4391">
            <v>594.73</v>
          </cell>
          <cell r="F4391">
            <v>0</v>
          </cell>
          <cell r="G4391">
            <v>594.73</v>
          </cell>
          <cell r="H4391">
            <v>0</v>
          </cell>
          <cell r="I4391">
            <v>0</v>
          </cell>
        </row>
        <row r="4392">
          <cell r="A4392">
            <v>0</v>
          </cell>
          <cell r="B4392" t="str">
            <v>Total/UND</v>
          </cell>
          <cell r="C4392">
            <v>1</v>
          </cell>
          <cell r="D4392" t="str">
            <v>ML</v>
          </cell>
          <cell r="E4392">
            <v>0</v>
          </cell>
          <cell r="F4392">
            <v>0</v>
          </cell>
          <cell r="G4392">
            <v>1747.7500000000002</v>
          </cell>
          <cell r="H4392">
            <v>201.04000000000002</v>
          </cell>
          <cell r="I4392">
            <v>1948.7900000000002</v>
          </cell>
        </row>
        <row r="4393">
          <cell r="A4393">
            <v>0</v>
          </cell>
          <cell r="B4393" t="str">
            <v>Materiales y Equipos</v>
          </cell>
          <cell r="C4393">
            <v>1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</row>
        <row r="4394">
          <cell r="A4394">
            <v>121.04000000000002</v>
          </cell>
          <cell r="B4394" t="str">
            <v>ESCALON  PORCELANATO ROMANO</v>
          </cell>
          <cell r="C4394">
            <v>1</v>
          </cell>
          <cell r="D4394" t="str">
            <v>ML</v>
          </cell>
          <cell r="E4394">
            <v>3825.26</v>
          </cell>
          <cell r="F4394">
            <v>629.24</v>
          </cell>
          <cell r="G4394">
            <v>1760.92</v>
          </cell>
          <cell r="H4394">
            <v>203.33</v>
          </cell>
          <cell r="I4394">
            <v>1964.25</v>
          </cell>
        </row>
        <row r="4395">
          <cell r="A4395" t="str">
            <v>ESC001</v>
          </cell>
          <cell r="B4395" t="str">
            <v>Escalón porcelanato romano</v>
          </cell>
          <cell r="C4395">
            <v>1.1000000000000001</v>
          </cell>
          <cell r="D4395" t="str">
            <v>ML</v>
          </cell>
          <cell r="E4395">
            <v>632</v>
          </cell>
          <cell r="F4395">
            <v>113.75999999999999</v>
          </cell>
          <cell r="G4395">
            <v>695.2</v>
          </cell>
          <cell r="H4395">
            <v>125.14</v>
          </cell>
        </row>
        <row r="4396">
          <cell r="A4396" t="str">
            <v>ESC004</v>
          </cell>
          <cell r="B4396" t="str">
            <v>Volumen Análisis</v>
          </cell>
          <cell r="C4396">
            <v>1</v>
          </cell>
          <cell r="D4396" t="str">
            <v>ML</v>
          </cell>
          <cell r="E4396">
            <v>350</v>
          </cell>
          <cell r="F4396">
            <v>63</v>
          </cell>
          <cell r="G4396">
            <v>385</v>
          </cell>
          <cell r="H4396">
            <v>69.3</v>
          </cell>
          <cell r="I4396">
            <v>2352.2000000000003</v>
          </cell>
        </row>
        <row r="4397">
          <cell r="A4397" t="str">
            <v>PISO025</v>
          </cell>
          <cell r="B4397" t="str">
            <v>Materiales y Equipos</v>
          </cell>
          <cell r="C4397">
            <v>2.3E-2</v>
          </cell>
          <cell r="D4397" t="str">
            <v>FDA</v>
          </cell>
          <cell r="E4397">
            <v>1016.949152542373</v>
          </cell>
          <cell r="F4397">
            <v>183.05084745762713</v>
          </cell>
          <cell r="G4397">
            <v>23.39</v>
          </cell>
          <cell r="H4397">
            <v>4.21</v>
          </cell>
        </row>
        <row r="4398">
          <cell r="A4398" t="str">
            <v>PISO021</v>
          </cell>
          <cell r="B4398" t="str">
            <v>Mortero 1:10 pisos + 10% desp.</v>
          </cell>
          <cell r="C4398">
            <v>1.7999999999999999E-2</v>
          </cell>
          <cell r="D4398" t="str">
            <v>M3</v>
          </cell>
          <cell r="E4398">
            <v>3919.4300000000003</v>
          </cell>
          <cell r="F4398">
            <v>705.49739999999997</v>
          </cell>
          <cell r="G4398">
            <v>70.55</v>
          </cell>
          <cell r="H4398">
            <v>12.7</v>
          </cell>
          <cell r="I4398">
            <v>0</v>
          </cell>
        </row>
        <row r="4399">
          <cell r="A4399" t="str">
            <v>PISO023</v>
          </cell>
          <cell r="B4399" t="str">
            <v>Huella de 0.30m en porcelanato + 10%</v>
          </cell>
          <cell r="C4399">
            <v>1.1000000000000001</v>
          </cell>
          <cell r="D4399" t="str">
            <v>ML</v>
          </cell>
          <cell r="E4399">
            <v>610.16999999999996</v>
          </cell>
          <cell r="F4399">
            <v>109.83059999999999</v>
          </cell>
          <cell r="G4399">
            <v>671.19</v>
          </cell>
          <cell r="H4399">
            <v>120.81</v>
          </cell>
          <cell r="I4399">
            <v>0</v>
          </cell>
        </row>
        <row r="4400">
          <cell r="A4400">
            <v>0</v>
          </cell>
          <cell r="B4400" t="str">
            <v>Contrahuella de 0.17m en porcelanato + 10%</v>
          </cell>
          <cell r="C4400">
            <v>1.1000000000000001</v>
          </cell>
          <cell r="D4400" t="str">
            <v>ML</v>
          </cell>
          <cell r="E4400">
            <v>329.83</v>
          </cell>
          <cell r="F4400">
            <v>59.369399999999992</v>
          </cell>
          <cell r="G4400">
            <v>362.81</v>
          </cell>
          <cell r="H4400">
            <v>65.31</v>
          </cell>
          <cell r="I4400">
            <v>0</v>
          </cell>
        </row>
        <row r="4401">
          <cell r="A4401">
            <v>0</v>
          </cell>
          <cell r="B4401" t="str">
            <v>Derretido Keracolor 25 lbs + 10% desp.</v>
          </cell>
          <cell r="C4401">
            <v>2.3E-2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</row>
        <row r="4402">
          <cell r="A4402">
            <v>1100.05</v>
          </cell>
          <cell r="B4402" t="str">
            <v>Estopa</v>
          </cell>
          <cell r="C4402">
            <v>2.5999999999999999E-2</v>
          </cell>
          <cell r="D4402" t="str">
            <v>LB</v>
          </cell>
          <cell r="E4402">
            <v>63.56</v>
          </cell>
          <cell r="F4402">
            <v>11.440799999999999</v>
          </cell>
          <cell r="G4402">
            <v>1.65</v>
          </cell>
          <cell r="H4402">
            <v>0.3</v>
          </cell>
          <cell r="I4402">
            <v>0</v>
          </cell>
        </row>
        <row r="4403">
          <cell r="B4403" t="str">
            <v>Transporte de pisos (3%)</v>
          </cell>
          <cell r="C4403">
            <v>1</v>
          </cell>
          <cell r="D4403">
            <v>0</v>
          </cell>
          <cell r="E4403">
            <v>36.6</v>
          </cell>
          <cell r="F4403">
            <v>0</v>
          </cell>
          <cell r="G4403">
            <v>1706.6792000000005</v>
          </cell>
          <cell r="H4403">
            <v>238.04</v>
          </cell>
          <cell r="I4403">
            <v>1944.7192000000005</v>
          </cell>
        </row>
        <row r="4404">
          <cell r="B4404" t="str">
            <v>Mano de obra</v>
          </cell>
          <cell r="C4404">
            <v>4.4999999999999998E-2</v>
          </cell>
          <cell r="D4404" t="str">
            <v>FDA</v>
          </cell>
          <cell r="E4404">
            <v>1016.95</v>
          </cell>
          <cell r="F4404">
            <v>183.05099999999999</v>
          </cell>
          <cell r="G4404">
            <v>45.76</v>
          </cell>
          <cell r="H4404">
            <v>8.24</v>
          </cell>
        </row>
        <row r="4405">
          <cell r="A4405">
            <v>121.02000000000001</v>
          </cell>
          <cell r="B4405" t="str">
            <v>Mano de Obra de colocación escalón</v>
          </cell>
          <cell r="C4405">
            <v>1</v>
          </cell>
          <cell r="D4405" t="str">
            <v>ML</v>
          </cell>
          <cell r="E4405">
            <v>594.73</v>
          </cell>
          <cell r="F4405">
            <v>0</v>
          </cell>
          <cell r="G4405">
            <v>594.73</v>
          </cell>
          <cell r="H4405">
            <v>0</v>
          </cell>
          <cell r="I4405">
            <v>2104.21</v>
          </cell>
        </row>
        <row r="4406">
          <cell r="A4406">
            <v>0</v>
          </cell>
          <cell r="B4406" t="str">
            <v>Total/UND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1760.92</v>
          </cell>
          <cell r="H4406">
            <v>203.33</v>
          </cell>
          <cell r="I4406">
            <v>1964.25</v>
          </cell>
        </row>
        <row r="4407">
          <cell r="A4407">
            <v>0</v>
          </cell>
          <cell r="B4407" t="str">
            <v>Volumen Análisis</v>
          </cell>
          <cell r="C4407">
            <v>1</v>
          </cell>
          <cell r="D4407" t="str">
            <v>ML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</row>
        <row r="4408">
          <cell r="A4408">
            <v>121.05000000000003</v>
          </cell>
          <cell r="B4408" t="str">
            <v xml:space="preserve">ESCALON H. S. </v>
          </cell>
          <cell r="C4408">
            <v>1</v>
          </cell>
          <cell r="D4408">
            <v>0</v>
          </cell>
          <cell r="E4408">
            <v>0</v>
          </cell>
          <cell r="F4408">
            <v>0</v>
          </cell>
          <cell r="G4408">
            <v>573.01</v>
          </cell>
          <cell r="H4408">
            <v>27.31</v>
          </cell>
          <cell r="I4408">
            <v>600.31999999999994</v>
          </cell>
        </row>
        <row r="4409">
          <cell r="A4409">
            <v>0</v>
          </cell>
          <cell r="B4409" t="str">
            <v>Mortero 1:10 pisos + 10% desp.</v>
          </cell>
          <cell r="C4409">
            <v>1.7999999999999999E-2</v>
          </cell>
          <cell r="D4409" t="str">
            <v>M3</v>
          </cell>
          <cell r="E4409">
            <v>3919.4300000000003</v>
          </cell>
          <cell r="F4409">
            <v>705.49739999999997</v>
          </cell>
          <cell r="G4409">
            <v>70.55</v>
          </cell>
          <cell r="H4409">
            <v>12.7</v>
          </cell>
          <cell r="I4409">
            <v>0</v>
          </cell>
        </row>
        <row r="4410">
          <cell r="B4410" t="str">
            <v>Volumen Análisis</v>
          </cell>
          <cell r="C4410">
            <v>1</v>
          </cell>
          <cell r="D4410" t="str">
            <v>ML</v>
          </cell>
          <cell r="E4410">
            <v>749</v>
          </cell>
          <cell r="F4410">
            <v>134.82</v>
          </cell>
          <cell r="G4410">
            <v>823.9</v>
          </cell>
          <cell r="H4410">
            <v>148.30000000000001</v>
          </cell>
          <cell r="I4410">
            <v>3345.2000000000003</v>
          </cell>
        </row>
        <row r="4411">
          <cell r="B4411" t="str">
            <v>Materiales y Equipos</v>
          </cell>
          <cell r="C4411">
            <v>1.1000000000000001</v>
          </cell>
          <cell r="D4411" t="str">
            <v>ML</v>
          </cell>
          <cell r="E4411">
            <v>350</v>
          </cell>
          <cell r="F4411">
            <v>63</v>
          </cell>
          <cell r="G4411">
            <v>385</v>
          </cell>
          <cell r="H4411">
            <v>69.3</v>
          </cell>
        </row>
        <row r="4412">
          <cell r="A4412">
            <v>102.05000000000003</v>
          </cell>
          <cell r="B4412" t="str">
            <v>Derretido Keracolor 25 lbs + 10% desp.</v>
          </cell>
          <cell r="C4412">
            <v>2.3E-2</v>
          </cell>
          <cell r="D4412" t="str">
            <v>FDA</v>
          </cell>
          <cell r="E4412">
            <v>1016.95</v>
          </cell>
          <cell r="F4412">
            <v>183.05099999999999</v>
          </cell>
          <cell r="G4412">
            <v>23.39</v>
          </cell>
          <cell r="H4412">
            <v>4.21</v>
          </cell>
          <cell r="I4412">
            <v>4771.5600000000004</v>
          </cell>
        </row>
        <row r="4413">
          <cell r="A4413" t="str">
            <v>CE003</v>
          </cell>
          <cell r="B4413" t="str">
            <v>Estopa</v>
          </cell>
          <cell r="C4413">
            <v>2.5999999999999999E-2</v>
          </cell>
          <cell r="D4413" t="str">
            <v>LB</v>
          </cell>
          <cell r="E4413">
            <v>63.56</v>
          </cell>
          <cell r="F4413">
            <v>11.440799999999999</v>
          </cell>
          <cell r="G4413">
            <v>1.65</v>
          </cell>
          <cell r="H4413">
            <v>0.3</v>
          </cell>
          <cell r="I4413">
            <v>0</v>
          </cell>
        </row>
        <row r="4414">
          <cell r="A4414">
            <v>0</v>
          </cell>
          <cell r="B4414" t="str">
            <v>Mano de obra</v>
          </cell>
          <cell r="C4414">
            <v>0.52</v>
          </cell>
          <cell r="D4414" t="str">
            <v>M2</v>
          </cell>
          <cell r="E4414">
            <v>296.61</v>
          </cell>
          <cell r="F4414">
            <v>53.389800000000001</v>
          </cell>
          <cell r="G4414">
            <v>154.24</v>
          </cell>
          <cell r="H4414">
            <v>27.76</v>
          </cell>
          <cell r="I4414">
            <v>0</v>
          </cell>
        </row>
        <row r="4415">
          <cell r="A4415">
            <v>1100.01</v>
          </cell>
          <cell r="B4415" t="str">
            <v>Transporte de pisos (3%)</v>
          </cell>
          <cell r="C4415">
            <v>1</v>
          </cell>
          <cell r="D4415" t="str">
            <v>PA</v>
          </cell>
          <cell r="E4415">
            <v>42.8</v>
          </cell>
          <cell r="F4415">
            <v>0</v>
          </cell>
          <cell r="G4415">
            <v>42.8</v>
          </cell>
          <cell r="H4415">
            <v>0</v>
          </cell>
          <cell r="I4415">
            <v>0</v>
          </cell>
        </row>
        <row r="4416">
          <cell r="A4416">
            <v>1100.02</v>
          </cell>
          <cell r="B4416" t="str">
            <v>M.O. terminación escalones de cemento</v>
          </cell>
          <cell r="C4416">
            <v>1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</row>
        <row r="4417">
          <cell r="B4417" t="str">
            <v>Total/UND</v>
          </cell>
          <cell r="C4417">
            <v>1</v>
          </cell>
          <cell r="D4417" t="str">
            <v>ML</v>
          </cell>
          <cell r="E4417">
            <v>340.11</v>
          </cell>
          <cell r="F4417">
            <v>0</v>
          </cell>
          <cell r="G4417">
            <v>573.01</v>
          </cell>
          <cell r="H4417">
            <v>27.31</v>
          </cell>
          <cell r="I4417">
            <v>600.31999999999994</v>
          </cell>
        </row>
        <row r="4418">
          <cell r="B4418" t="str">
            <v>Total/UND</v>
          </cell>
          <cell r="C4418">
            <v>4.4999999999999998E-2</v>
          </cell>
          <cell r="D4418">
            <v>0</v>
          </cell>
          <cell r="E4418">
            <v>1016.95</v>
          </cell>
          <cell r="F4418">
            <v>183.05099999999999</v>
          </cell>
          <cell r="G4418">
            <v>1841.6399999999999</v>
          </cell>
          <cell r="H4418">
            <v>262.57000000000005</v>
          </cell>
          <cell r="I4418">
            <v>2104.21</v>
          </cell>
        </row>
        <row r="4419">
          <cell r="A4419">
            <v>121.06000000000003</v>
          </cell>
          <cell r="B4419" t="str">
            <v>ESCALON H. S. C/ CONFINAMIENTO</v>
          </cell>
          <cell r="C4419">
            <v>1</v>
          </cell>
          <cell r="D4419" t="str">
            <v>ML</v>
          </cell>
          <cell r="E4419">
            <v>63.56</v>
          </cell>
          <cell r="F4419">
            <v>11.440799999999999</v>
          </cell>
          <cell r="G4419">
            <v>2546.2300000000005</v>
          </cell>
          <cell r="H4419">
            <v>280.82000000000005</v>
          </cell>
          <cell r="I4419">
            <v>2827.0500000000006</v>
          </cell>
        </row>
        <row r="4420">
          <cell r="A4420">
            <v>121.03000000000002</v>
          </cell>
          <cell r="B4420" t="str">
            <v>ESCALON  PORCELANATO ORIENTAL</v>
          </cell>
          <cell r="C4420">
            <v>1</v>
          </cell>
          <cell r="D4420" t="str">
            <v>ML</v>
          </cell>
          <cell r="E4420">
            <v>0</v>
          </cell>
          <cell r="F4420">
            <v>0</v>
          </cell>
          <cell r="G4420">
            <v>1747.7500000000002</v>
          </cell>
          <cell r="H4420">
            <v>201.04000000000002</v>
          </cell>
          <cell r="I4420">
            <v>1948.7900000000002</v>
          </cell>
        </row>
        <row r="4421">
          <cell r="A4421">
            <v>0</v>
          </cell>
          <cell r="B4421" t="str">
            <v>Volumen Análisis</v>
          </cell>
          <cell r="C4421">
            <v>1</v>
          </cell>
          <cell r="D4421" t="str">
            <v>ML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</row>
        <row r="4422">
          <cell r="A4422">
            <v>0</v>
          </cell>
          <cell r="B4422" t="str">
            <v>Materiales y Equipos</v>
          </cell>
          <cell r="C4422">
            <v>1</v>
          </cell>
          <cell r="D4422" t="str">
            <v>ML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</row>
        <row r="4423">
          <cell r="A4423">
            <v>2.0199999999999996</v>
          </cell>
          <cell r="B4423" t="str">
            <v>Excavación en Tierra</v>
          </cell>
          <cell r="C4423">
            <v>0.57999999999999996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</row>
        <row r="4424">
          <cell r="A4424">
            <v>103.09000000000003</v>
          </cell>
          <cell r="B4424" t="str">
            <v>Zapata Muro de 6" (0.45*0.20)3Ø3/8"L@40T</v>
          </cell>
          <cell r="C4424">
            <v>0.13</v>
          </cell>
          <cell r="D4424" t="str">
            <v>M3</v>
          </cell>
          <cell r="E4424">
            <v>8076.85</v>
          </cell>
          <cell r="F4424">
            <v>1192.6600000000001</v>
          </cell>
          <cell r="G4424">
            <v>1049.99</v>
          </cell>
          <cell r="H4424">
            <v>155.05000000000001</v>
          </cell>
          <cell r="I4424">
            <v>0</v>
          </cell>
        </row>
        <row r="4425">
          <cell r="A4425">
            <v>113.05000000000003</v>
          </cell>
          <cell r="B4425" t="str">
            <v>Huella de 0.30m en porcelanato + 10%</v>
          </cell>
          <cell r="C4425">
            <v>1.1000000000000001</v>
          </cell>
          <cell r="D4425" t="str">
            <v>ML</v>
          </cell>
          <cell r="E4425">
            <v>580.76</v>
          </cell>
          <cell r="F4425">
            <v>104.5368</v>
          </cell>
          <cell r="G4425">
            <v>638.84</v>
          </cell>
          <cell r="H4425">
            <v>114.99</v>
          </cell>
          <cell r="I4425">
            <v>4771.5600000000004</v>
          </cell>
        </row>
        <row r="4426">
          <cell r="A4426">
            <v>112.01</v>
          </cell>
          <cell r="B4426" t="str">
            <v>Contrahuella de 0.17m en porcelanato + 10%</v>
          </cell>
          <cell r="C4426">
            <v>1.1000000000000001</v>
          </cell>
          <cell r="D4426" t="str">
            <v>ML</v>
          </cell>
          <cell r="E4426">
            <v>347.67</v>
          </cell>
          <cell r="F4426">
            <v>62.580600000000004</v>
          </cell>
          <cell r="G4426">
            <v>382.44</v>
          </cell>
          <cell r="H4426">
            <v>68.84</v>
          </cell>
        </row>
        <row r="4427">
          <cell r="A4427">
            <v>102.05000000000003</v>
          </cell>
          <cell r="B4427" t="str">
            <v>Derretido Keracolor 25 lbs + 10% desp.</v>
          </cell>
          <cell r="C4427">
            <v>2.3E-2</v>
          </cell>
          <cell r="D4427" t="str">
            <v>FDA</v>
          </cell>
          <cell r="E4427">
            <v>1016.95</v>
          </cell>
          <cell r="F4427">
            <v>183.05099999999999</v>
          </cell>
          <cell r="G4427">
            <v>23.39</v>
          </cell>
          <cell r="H4427">
            <v>4.21</v>
          </cell>
          <cell r="I4427">
            <v>0</v>
          </cell>
        </row>
        <row r="4428">
          <cell r="A4428" t="str">
            <v>CE003</v>
          </cell>
          <cell r="B4428" t="str">
            <v>Estopa</v>
          </cell>
          <cell r="C4428">
            <v>2.5999999999999999E-2</v>
          </cell>
          <cell r="D4428" t="str">
            <v>LB</v>
          </cell>
          <cell r="E4428">
            <v>63.56</v>
          </cell>
          <cell r="F4428">
            <v>11.440799999999999</v>
          </cell>
          <cell r="G4428">
            <v>1.65</v>
          </cell>
          <cell r="H4428">
            <v>0.3</v>
          </cell>
          <cell r="I4428">
            <v>255.56</v>
          </cell>
        </row>
        <row r="4429">
          <cell r="A4429">
            <v>0</v>
          </cell>
          <cell r="B4429" t="str">
            <v>Mano de obra</v>
          </cell>
          <cell r="C4429">
            <v>1</v>
          </cell>
          <cell r="D4429" t="str">
            <v>PA</v>
          </cell>
          <cell r="E4429">
            <v>36.15</v>
          </cell>
          <cell r="F4429">
            <v>0</v>
          </cell>
          <cell r="G4429">
            <v>36.15</v>
          </cell>
          <cell r="H4429">
            <v>0</v>
          </cell>
          <cell r="I4429">
            <v>0</v>
          </cell>
        </row>
        <row r="4430">
          <cell r="A4430">
            <v>1100.01</v>
          </cell>
          <cell r="B4430" t="str">
            <v>M.O. confeccion de escalones de acceso</v>
          </cell>
          <cell r="C4430">
            <v>1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</row>
        <row r="4431">
          <cell r="A4431">
            <v>1100.02</v>
          </cell>
          <cell r="B4431" t="str">
            <v>Mano de Obra de colocación escalón</v>
          </cell>
          <cell r="C4431">
            <v>1</v>
          </cell>
          <cell r="D4431" t="str">
            <v>ML</v>
          </cell>
          <cell r="E4431">
            <v>594.73</v>
          </cell>
          <cell r="F4431">
            <v>0</v>
          </cell>
          <cell r="G4431">
            <v>594.73</v>
          </cell>
          <cell r="H4431">
            <v>0</v>
          </cell>
          <cell r="I4431">
            <v>0</v>
          </cell>
        </row>
        <row r="4432">
          <cell r="A4432">
            <v>0</v>
          </cell>
          <cell r="B4432" t="str">
            <v>Total/UND</v>
          </cell>
          <cell r="C4432">
            <v>2.3999999999999998E-3</v>
          </cell>
          <cell r="D4432">
            <v>0</v>
          </cell>
          <cell r="E4432">
            <v>3919.4300000000003</v>
          </cell>
          <cell r="F4432">
            <v>705.49739999999997</v>
          </cell>
          <cell r="G4432">
            <v>2546.2300000000005</v>
          </cell>
          <cell r="H4432">
            <v>280.82000000000005</v>
          </cell>
          <cell r="I4432">
            <v>2827.0500000000006</v>
          </cell>
        </row>
        <row r="4433">
          <cell r="B4433" t="str">
            <v>Cerámica Europea Económica + 10% desp.</v>
          </cell>
          <cell r="C4433">
            <v>0.05</v>
          </cell>
          <cell r="D4433" t="str">
            <v>M2</v>
          </cell>
          <cell r="E4433">
            <v>322.02999999999997</v>
          </cell>
          <cell r="F4433">
            <v>57.965399999999995</v>
          </cell>
          <cell r="G4433">
            <v>16.100000000000001</v>
          </cell>
          <cell r="H4433">
            <v>2.9</v>
          </cell>
        </row>
        <row r="4434">
          <cell r="A4434">
            <v>122</v>
          </cell>
          <cell r="B4434" t="str">
            <v>PORTAJE</v>
          </cell>
          <cell r="C4434">
            <v>1</v>
          </cell>
          <cell r="D4434" t="str">
            <v>ML</v>
          </cell>
          <cell r="E4434">
            <v>0</v>
          </cell>
          <cell r="F4434">
            <v>0</v>
          </cell>
          <cell r="G4434">
            <v>1760.92</v>
          </cell>
          <cell r="H4434">
            <v>203.33</v>
          </cell>
          <cell r="I4434">
            <v>1964.25</v>
          </cell>
        </row>
        <row r="4435">
          <cell r="A4435">
            <v>122.01</v>
          </cell>
          <cell r="B4435" t="str">
            <v>PUERTA POLIMETALICA 0.70-090 X 2.10m</v>
          </cell>
          <cell r="C4435">
            <v>1</v>
          </cell>
          <cell r="D4435" t="str">
            <v>UND</v>
          </cell>
          <cell r="E4435">
            <v>0</v>
          </cell>
          <cell r="F4435">
            <v>0</v>
          </cell>
          <cell r="G4435">
            <v>7050.58</v>
          </cell>
          <cell r="H4435">
            <v>987.71</v>
          </cell>
          <cell r="I4435">
            <v>8038.29</v>
          </cell>
        </row>
        <row r="4436">
          <cell r="A4436">
            <v>0</v>
          </cell>
          <cell r="B4436" t="str">
            <v>Puerta Polimetálica 0.70-0.90 x 2.10m</v>
          </cell>
          <cell r="C4436">
            <v>1</v>
          </cell>
          <cell r="D4436" t="str">
            <v>ML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</row>
        <row r="4437">
          <cell r="A4437">
            <v>0</v>
          </cell>
          <cell r="B4437" t="str">
            <v>Volumen Análisis</v>
          </cell>
          <cell r="C4437">
            <v>1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</row>
        <row r="4438">
          <cell r="A4438">
            <v>0</v>
          </cell>
          <cell r="B4438" t="str">
            <v>Materiales y Equipos</v>
          </cell>
          <cell r="C4438">
            <v>1.7999999999999999E-2</v>
          </cell>
          <cell r="D4438" t="str">
            <v>M3</v>
          </cell>
          <cell r="E4438">
            <v>3919.4300000000003</v>
          </cell>
          <cell r="F4438">
            <v>705.49739999999997</v>
          </cell>
          <cell r="G4438">
            <v>70.55</v>
          </cell>
          <cell r="H4438">
            <v>12.7</v>
          </cell>
          <cell r="I4438">
            <v>0</v>
          </cell>
        </row>
        <row r="4439">
          <cell r="B4439" t="str">
            <v>Panel Polimetálico 0.70-0.90 x 2.10</v>
          </cell>
          <cell r="C4439">
            <v>1</v>
          </cell>
          <cell r="D4439" t="str">
            <v>UND</v>
          </cell>
          <cell r="E4439">
            <v>4067.8</v>
          </cell>
          <cell r="F4439">
            <v>732.20399999999995</v>
          </cell>
          <cell r="G4439">
            <v>4067.8</v>
          </cell>
          <cell r="H4439">
            <v>732.2</v>
          </cell>
        </row>
        <row r="4440">
          <cell r="B4440" t="str">
            <v xml:space="preserve">Llavín Stanley </v>
          </cell>
          <cell r="C4440">
            <v>1</v>
          </cell>
          <cell r="D4440" t="str">
            <v>UND</v>
          </cell>
          <cell r="E4440">
            <v>1419.49</v>
          </cell>
          <cell r="F4440">
            <v>255.50819999999999</v>
          </cell>
          <cell r="G4440">
            <v>1419.49</v>
          </cell>
          <cell r="H4440">
            <v>255.51</v>
          </cell>
          <cell r="I4440">
            <v>255.56</v>
          </cell>
        </row>
        <row r="4441">
          <cell r="B4441" t="str">
            <v>Transporte de Puerta (3%)</v>
          </cell>
          <cell r="C4441">
            <v>1</v>
          </cell>
          <cell r="D4441" t="str">
            <v>UND</v>
          </cell>
          <cell r="E4441">
            <v>21.97</v>
          </cell>
          <cell r="F4441">
            <v>0</v>
          </cell>
          <cell r="G4441">
            <v>21.97</v>
          </cell>
          <cell r="H4441">
            <v>0</v>
          </cell>
        </row>
        <row r="4442">
          <cell r="A4442">
            <v>119.02000000000001</v>
          </cell>
          <cell r="B4442" t="str">
            <v>Mano de obra</v>
          </cell>
          <cell r="C4442">
            <v>2.5999999999999999E-2</v>
          </cell>
          <cell r="D4442" t="str">
            <v>LB</v>
          </cell>
          <cell r="E4442">
            <v>63.56</v>
          </cell>
          <cell r="F4442">
            <v>11.440799999999999</v>
          </cell>
          <cell r="G4442">
            <v>1.65</v>
          </cell>
          <cell r="H4442">
            <v>0.3</v>
          </cell>
          <cell r="I4442">
            <v>272.03999999999996</v>
          </cell>
        </row>
        <row r="4443">
          <cell r="A4443">
            <v>0</v>
          </cell>
          <cell r="B4443" t="str">
            <v>Mano de obra Inst. de Puerta incluye Llavín</v>
          </cell>
          <cell r="C4443">
            <v>1</v>
          </cell>
          <cell r="D4443" t="str">
            <v>UND</v>
          </cell>
          <cell r="E4443">
            <v>1541.32</v>
          </cell>
          <cell r="F4443">
            <v>0</v>
          </cell>
          <cell r="G4443">
            <v>1541.32</v>
          </cell>
          <cell r="H4443">
            <v>0</v>
          </cell>
          <cell r="I4443">
            <v>0</v>
          </cell>
        </row>
        <row r="4444">
          <cell r="A4444">
            <v>0</v>
          </cell>
          <cell r="B4444" t="str">
            <v>Total/UND</v>
          </cell>
          <cell r="C4444">
            <v>1</v>
          </cell>
          <cell r="D4444">
            <v>0</v>
          </cell>
          <cell r="E4444">
            <v>0</v>
          </cell>
          <cell r="F4444">
            <v>0</v>
          </cell>
          <cell r="G4444">
            <v>7050.58</v>
          </cell>
          <cell r="H4444">
            <v>987.71</v>
          </cell>
          <cell r="I4444">
            <v>8038.29</v>
          </cell>
        </row>
        <row r="4445">
          <cell r="A4445">
            <v>0</v>
          </cell>
          <cell r="B4445" t="str">
            <v>Mano de Obra de colocación escalón</v>
          </cell>
          <cell r="C4445">
            <v>1</v>
          </cell>
          <cell r="D4445" t="str">
            <v>ML</v>
          </cell>
          <cell r="E4445">
            <v>594.73</v>
          </cell>
          <cell r="F4445">
            <v>0</v>
          </cell>
          <cell r="G4445">
            <v>594.73</v>
          </cell>
          <cell r="H4445">
            <v>0</v>
          </cell>
          <cell r="I4445">
            <v>0</v>
          </cell>
        </row>
        <row r="4446">
          <cell r="A4446">
            <v>122.02000000000001</v>
          </cell>
          <cell r="B4446" t="str">
            <v>Total/UND</v>
          </cell>
          <cell r="C4446">
            <v>1</v>
          </cell>
          <cell r="D4446">
            <v>0</v>
          </cell>
          <cell r="E4446">
            <v>3919.4300000000003</v>
          </cell>
          <cell r="F4446">
            <v>705.49739999999997</v>
          </cell>
          <cell r="G4446">
            <v>7050.58</v>
          </cell>
          <cell r="H4446">
            <v>987.71</v>
          </cell>
          <cell r="I4446">
            <v>8038.29</v>
          </cell>
        </row>
        <row r="4447">
          <cell r="B4447" t="str">
            <v>Puerta Polimetálica 0.95-1.10 x 2.10m</v>
          </cell>
          <cell r="C4447">
            <v>0.05</v>
          </cell>
          <cell r="D4447" t="str">
            <v>M2</v>
          </cell>
          <cell r="E4447">
            <v>593.22</v>
          </cell>
          <cell r="F4447">
            <v>106.7796</v>
          </cell>
          <cell r="G4447">
            <v>29.66</v>
          </cell>
          <cell r="H4447">
            <v>5.34</v>
          </cell>
        </row>
        <row r="4448">
          <cell r="A4448">
            <v>121.05000000000003</v>
          </cell>
          <cell r="B4448" t="str">
            <v>Volumen Análisis</v>
          </cell>
          <cell r="C4448">
            <v>1</v>
          </cell>
          <cell r="D4448" t="str">
            <v>UND</v>
          </cell>
          <cell r="E4448">
            <v>0</v>
          </cell>
          <cell r="F4448">
            <v>0</v>
          </cell>
          <cell r="G4448">
            <v>573.01</v>
          </cell>
          <cell r="H4448">
            <v>27.31</v>
          </cell>
          <cell r="I4448">
            <v>600.31999999999994</v>
          </cell>
        </row>
        <row r="4449">
          <cell r="A4449">
            <v>0</v>
          </cell>
          <cell r="B4449" t="str">
            <v>Materiales y Equipos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A4450">
            <v>0</v>
          </cell>
          <cell r="B4450" t="str">
            <v>Panel Polimetálico 0.95-1.10 x 2.10</v>
          </cell>
          <cell r="C4450">
            <v>1</v>
          </cell>
          <cell r="D4450" t="str">
            <v>UND</v>
          </cell>
          <cell r="E4450">
            <v>4067.8</v>
          </cell>
          <cell r="F4450">
            <v>732.20399999999995</v>
          </cell>
          <cell r="G4450">
            <v>4067.8</v>
          </cell>
          <cell r="H4450">
            <v>732.2</v>
          </cell>
          <cell r="I4450">
            <v>0</v>
          </cell>
        </row>
        <row r="4451">
          <cell r="A4451">
            <v>0</v>
          </cell>
          <cell r="B4451" t="str">
            <v xml:space="preserve">Llavín Stanley </v>
          </cell>
          <cell r="C4451">
            <v>1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</row>
        <row r="4452">
          <cell r="A4452">
            <v>102.05000000000003</v>
          </cell>
          <cell r="B4452" t="str">
            <v>Transporte de Puerta (3%)</v>
          </cell>
          <cell r="C4452">
            <v>1</v>
          </cell>
          <cell r="D4452" t="str">
            <v>UND</v>
          </cell>
          <cell r="E4452">
            <v>21.97</v>
          </cell>
          <cell r="F4452">
            <v>0</v>
          </cell>
          <cell r="G4452">
            <v>21.97</v>
          </cell>
          <cell r="H4452">
            <v>0</v>
          </cell>
          <cell r="I4452">
            <v>0</v>
          </cell>
        </row>
        <row r="4453">
          <cell r="A4453" t="str">
            <v>CE003</v>
          </cell>
          <cell r="B4453" t="str">
            <v>Mano de obra</v>
          </cell>
          <cell r="C4453">
            <v>9.6000000000000002E-2</v>
          </cell>
          <cell r="D4453" t="str">
            <v>FDA</v>
          </cell>
          <cell r="E4453">
            <v>338.98305084745766</v>
          </cell>
          <cell r="F4453">
            <v>61.016949152542374</v>
          </cell>
          <cell r="G4453">
            <v>32.54</v>
          </cell>
          <cell r="H4453">
            <v>5.86</v>
          </cell>
        </row>
        <row r="4454">
          <cell r="A4454">
            <v>0</v>
          </cell>
          <cell r="B4454" t="str">
            <v>Mano de obra Inst. de Puerta incluye Llavín</v>
          </cell>
          <cell r="C4454">
            <v>1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A4455">
            <v>1100.01</v>
          </cell>
          <cell r="B4455" t="str">
            <v>Total/UND</v>
          </cell>
          <cell r="C4455">
            <v>1</v>
          </cell>
          <cell r="D4455" t="str">
            <v>ML</v>
          </cell>
          <cell r="E4455">
            <v>256.64999999999998</v>
          </cell>
          <cell r="F4455">
            <v>0</v>
          </cell>
          <cell r="G4455">
            <v>7050.58</v>
          </cell>
          <cell r="H4455">
            <v>987.71</v>
          </cell>
          <cell r="I4455">
            <v>8038.29</v>
          </cell>
        </row>
        <row r="4456">
          <cell r="A4456">
            <v>1100.02</v>
          </cell>
          <cell r="B4456" t="str">
            <v>M.O. terminación escalones de cemento</v>
          </cell>
          <cell r="C4456">
            <v>1</v>
          </cell>
          <cell r="D4456" t="str">
            <v>ML</v>
          </cell>
          <cell r="E4456">
            <v>152.03</v>
          </cell>
          <cell r="F4456">
            <v>0</v>
          </cell>
          <cell r="G4456">
            <v>152.03</v>
          </cell>
          <cell r="H4456">
            <v>0</v>
          </cell>
          <cell r="I4456">
            <v>363.71000000000004</v>
          </cell>
        </row>
        <row r="4457">
          <cell r="A4457">
            <v>122.03000000000002</v>
          </cell>
          <cell r="B4457" t="str">
            <v>Total/UND</v>
          </cell>
          <cell r="C4457">
            <v>1</v>
          </cell>
          <cell r="D4457">
            <v>0</v>
          </cell>
          <cell r="E4457">
            <v>0</v>
          </cell>
          <cell r="F4457">
            <v>0</v>
          </cell>
          <cell r="G4457">
            <v>7446.59</v>
          </cell>
          <cell r="H4457">
            <v>1112.7900000000002</v>
          </cell>
          <cell r="I4457">
            <v>8559.380000000001</v>
          </cell>
        </row>
        <row r="4458">
          <cell r="A4458">
            <v>0</v>
          </cell>
          <cell r="B4458" t="str">
            <v>Puerta PVC blanco 0.70-0.90 x 2.10m</v>
          </cell>
          <cell r="C4458">
            <v>1</v>
          </cell>
          <cell r="D4458" t="str">
            <v>ML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</row>
        <row r="4459">
          <cell r="A4459">
            <v>121.06000000000003</v>
          </cell>
          <cell r="B4459" t="str">
            <v>Volumen Análisis</v>
          </cell>
          <cell r="C4459">
            <v>1</v>
          </cell>
          <cell r="D4459" t="str">
            <v>UND</v>
          </cell>
          <cell r="E4459">
            <v>0</v>
          </cell>
          <cell r="F4459">
            <v>0</v>
          </cell>
          <cell r="G4459">
            <v>2546.2300000000005</v>
          </cell>
          <cell r="H4459">
            <v>280.82000000000005</v>
          </cell>
          <cell r="I4459">
            <v>2827.0500000000006</v>
          </cell>
        </row>
        <row r="4460">
          <cell r="A4460">
            <v>0</v>
          </cell>
          <cell r="B4460" t="str">
            <v>Materiales y Equipos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</row>
        <row r="4461">
          <cell r="A4461">
            <v>0</v>
          </cell>
          <cell r="B4461" t="str">
            <v>Puerta PVC Blanco 0.70 a 0.90 x2.10m con marco y bisag.</v>
          </cell>
          <cell r="C4461">
            <v>1</v>
          </cell>
          <cell r="D4461" t="str">
            <v>UND</v>
          </cell>
          <cell r="E4461">
            <v>5800.85</v>
          </cell>
          <cell r="F4461">
            <v>1044.153</v>
          </cell>
          <cell r="G4461">
            <v>5800.85</v>
          </cell>
          <cell r="H4461">
            <v>1044.1500000000001</v>
          </cell>
          <cell r="I4461">
            <v>0</v>
          </cell>
        </row>
        <row r="4462">
          <cell r="A4462">
            <v>0</v>
          </cell>
          <cell r="B4462" t="str">
            <v>Llavín para puertas PVC</v>
          </cell>
          <cell r="C4462">
            <v>1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</row>
        <row r="4463">
          <cell r="A4463">
            <v>2.0199999999999996</v>
          </cell>
          <cell r="B4463" t="str">
            <v>Transporte de Puerta (3%)</v>
          </cell>
          <cell r="C4463">
            <v>1</v>
          </cell>
          <cell r="D4463" t="str">
            <v>UND</v>
          </cell>
          <cell r="E4463">
            <v>31.32</v>
          </cell>
          <cell r="F4463">
            <v>0</v>
          </cell>
          <cell r="G4463">
            <v>31.32</v>
          </cell>
          <cell r="H4463">
            <v>0</v>
          </cell>
        </row>
        <row r="4464">
          <cell r="A4464">
            <v>103.09000000000003</v>
          </cell>
          <cell r="B4464" t="str">
            <v>Mano de obra</v>
          </cell>
          <cell r="C4464">
            <v>0.13</v>
          </cell>
          <cell r="D4464" t="str">
            <v>M3</v>
          </cell>
          <cell r="E4464">
            <v>8076.85</v>
          </cell>
          <cell r="F4464">
            <v>1192.6600000000001</v>
          </cell>
          <cell r="G4464">
            <v>1049.99</v>
          </cell>
          <cell r="H4464">
            <v>155.05000000000001</v>
          </cell>
        </row>
        <row r="4465">
          <cell r="A4465">
            <v>113.05000000000003</v>
          </cell>
          <cell r="B4465" t="str">
            <v>Mano de obra Inst. de Puerta incluye Llavín</v>
          </cell>
          <cell r="C4465">
            <v>1</v>
          </cell>
          <cell r="D4465" t="str">
            <v>UND</v>
          </cell>
          <cell r="E4465">
            <v>1233.06</v>
          </cell>
          <cell r="F4465">
            <v>0</v>
          </cell>
          <cell r="G4465">
            <v>1233.06</v>
          </cell>
          <cell r="H4465">
            <v>0</v>
          </cell>
          <cell r="I4465">
            <v>0</v>
          </cell>
        </row>
        <row r="4466">
          <cell r="A4466">
            <v>112.01</v>
          </cell>
          <cell r="B4466" t="str">
            <v>Total/UND</v>
          </cell>
          <cell r="C4466">
            <v>7.0000000000000001E-3</v>
          </cell>
          <cell r="D4466" t="str">
            <v>M3</v>
          </cell>
          <cell r="E4466">
            <v>5393.06</v>
          </cell>
          <cell r="F4466">
            <v>911.44</v>
          </cell>
          <cell r="G4466">
            <v>7446.59</v>
          </cell>
          <cell r="H4466">
            <v>1112.7900000000002</v>
          </cell>
          <cell r="I4466">
            <v>8559.380000000001</v>
          </cell>
        </row>
        <row r="4467">
          <cell r="A4467">
            <v>102.05000000000003</v>
          </cell>
          <cell r="B4467" t="str">
            <v>Hormigón en Ligadora 1:2:4</v>
          </cell>
          <cell r="C4467">
            <v>2.5000000000000001E-2</v>
          </cell>
          <cell r="D4467" t="str">
            <v>M3</v>
          </cell>
          <cell r="E4467">
            <v>4881.2699999999995</v>
          </cell>
          <cell r="F4467">
            <v>794.27</v>
          </cell>
          <cell r="G4467">
            <v>122.03</v>
          </cell>
          <cell r="H4467">
            <v>19.86</v>
          </cell>
        </row>
        <row r="4468">
          <cell r="A4468">
            <v>122.04000000000002</v>
          </cell>
          <cell r="B4468" t="str">
            <v xml:space="preserve">PUERTA PINO TRATADO 0.80-0.90x2.10m </v>
          </cell>
          <cell r="C4468">
            <v>1</v>
          </cell>
          <cell r="D4468" t="str">
            <v>UND</v>
          </cell>
          <cell r="E4468">
            <v>338.98305084745766</v>
          </cell>
          <cell r="F4468">
            <v>61.016949152542374</v>
          </cell>
          <cell r="G4468">
            <v>8527.7199999999993</v>
          </cell>
          <cell r="H4468">
            <v>1183.55</v>
          </cell>
          <cell r="I4468">
            <v>9711.2699999999986</v>
          </cell>
        </row>
        <row r="4469">
          <cell r="A4469">
            <v>0</v>
          </cell>
          <cell r="B4469" t="str">
            <v>Puerta Pino tratado 0.80-0.90 x 2.10m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</row>
        <row r="4470">
          <cell r="A4470">
            <v>1100.01</v>
          </cell>
          <cell r="B4470" t="str">
            <v>Volumen Análisis</v>
          </cell>
          <cell r="C4470">
            <v>1</v>
          </cell>
          <cell r="D4470" t="str">
            <v>UND</v>
          </cell>
          <cell r="E4470">
            <v>256.64999999999998</v>
          </cell>
          <cell r="F4470">
            <v>0</v>
          </cell>
          <cell r="G4470">
            <v>256.64999999999998</v>
          </cell>
          <cell r="H4470">
            <v>0</v>
          </cell>
          <cell r="I4470">
            <v>328.47999999999996</v>
          </cell>
        </row>
        <row r="4471">
          <cell r="A4471">
            <v>1100.02</v>
          </cell>
          <cell r="B4471" t="str">
            <v>Materiales y Equipos</v>
          </cell>
          <cell r="C4471">
            <v>1</v>
          </cell>
          <cell r="D4471" t="str">
            <v>ML</v>
          </cell>
          <cell r="E4471">
            <v>152.03</v>
          </cell>
          <cell r="F4471">
            <v>0</v>
          </cell>
          <cell r="G4471">
            <v>152.03</v>
          </cell>
          <cell r="H4471">
            <v>0</v>
          </cell>
          <cell r="I4471">
            <v>0</v>
          </cell>
        </row>
        <row r="4472">
          <cell r="A4472">
            <v>0</v>
          </cell>
          <cell r="B4472" t="str">
            <v>Puerta panel de pino tratado con marco</v>
          </cell>
          <cell r="C4472">
            <v>1</v>
          </cell>
          <cell r="D4472">
            <v>0</v>
          </cell>
          <cell r="E4472">
            <v>4788.1400000000003</v>
          </cell>
          <cell r="F4472">
            <v>861.86520000000007</v>
          </cell>
          <cell r="G4472">
            <v>2546.2300000000005</v>
          </cell>
          <cell r="H4472">
            <v>280.82000000000005</v>
          </cell>
          <cell r="I4472">
            <v>2827.0500000000006</v>
          </cell>
        </row>
        <row r="4473">
          <cell r="A4473">
            <v>0</v>
          </cell>
          <cell r="B4473" t="str">
            <v>Bisagras 3-1/2" x 3-1/2"</v>
          </cell>
          <cell r="C4473">
            <v>1.5</v>
          </cell>
          <cell r="D4473" t="str">
            <v>UND</v>
          </cell>
          <cell r="E4473">
            <v>165.25</v>
          </cell>
          <cell r="F4473">
            <v>29.744999999999997</v>
          </cell>
          <cell r="G4473">
            <v>247.88</v>
          </cell>
          <cell r="H4473">
            <v>44.62</v>
          </cell>
          <cell r="I4473">
            <v>0</v>
          </cell>
        </row>
        <row r="4474">
          <cell r="A4474">
            <v>122</v>
          </cell>
          <cell r="B4474" t="str">
            <v>Tornillos tirafondo 3"</v>
          </cell>
          <cell r="C4474">
            <v>18</v>
          </cell>
          <cell r="D4474" t="str">
            <v>UND</v>
          </cell>
          <cell r="E4474">
            <v>5.57</v>
          </cell>
          <cell r="F4474">
            <v>1.0025999999999999</v>
          </cell>
          <cell r="G4474">
            <v>100.26</v>
          </cell>
          <cell r="H4474">
            <v>18.05</v>
          </cell>
          <cell r="I4474">
            <v>0</v>
          </cell>
        </row>
        <row r="4475">
          <cell r="A4475">
            <v>122.01</v>
          </cell>
          <cell r="B4475" t="str">
            <v>Tarugos plástico 3/8"</v>
          </cell>
          <cell r="C4475">
            <v>18</v>
          </cell>
          <cell r="D4475" t="str">
            <v>UND</v>
          </cell>
          <cell r="E4475">
            <v>1.08</v>
          </cell>
          <cell r="F4475">
            <v>0.19440000000000002</v>
          </cell>
          <cell r="G4475">
            <v>19.440000000000001</v>
          </cell>
          <cell r="H4475">
            <v>3.5</v>
          </cell>
          <cell r="I4475">
            <v>8038.29</v>
          </cell>
        </row>
        <row r="4476">
          <cell r="A4476">
            <v>0</v>
          </cell>
          <cell r="B4476" t="str">
            <v>Llavín Stanley</v>
          </cell>
          <cell r="C4476">
            <v>1</v>
          </cell>
          <cell r="D4476" t="str">
            <v>UND</v>
          </cell>
          <cell r="E4476">
            <v>1419.49</v>
          </cell>
          <cell r="F4476">
            <v>255.50819999999999</v>
          </cell>
          <cell r="G4476">
            <v>1419.49</v>
          </cell>
          <cell r="H4476">
            <v>255.51</v>
          </cell>
          <cell r="I4476">
            <v>0</v>
          </cell>
        </row>
        <row r="4477">
          <cell r="A4477">
            <v>0</v>
          </cell>
          <cell r="B4477" t="str">
            <v>Transporte de Puerta (3%)</v>
          </cell>
          <cell r="C4477">
            <v>1</v>
          </cell>
          <cell r="D4477" t="str">
            <v>UND</v>
          </cell>
          <cell r="E4477">
            <v>25.86</v>
          </cell>
          <cell r="F4477">
            <v>0</v>
          </cell>
          <cell r="G4477">
            <v>25.86</v>
          </cell>
          <cell r="H4477">
            <v>0</v>
          </cell>
          <cell r="I4477">
            <v>0</v>
          </cell>
        </row>
        <row r="4478">
          <cell r="A4478">
            <v>0</v>
          </cell>
          <cell r="B4478" t="str">
            <v>Mano de obra</v>
          </cell>
          <cell r="C4478">
            <v>3.0000000000000001E-3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B4479" t="str">
            <v>Mano de obra Inst. de Puerta incluye Llavín</v>
          </cell>
          <cell r="C4479">
            <v>1</v>
          </cell>
          <cell r="D4479" t="str">
            <v>UND</v>
          </cell>
          <cell r="E4479">
            <v>1926.65</v>
          </cell>
          <cell r="F4479">
            <v>0</v>
          </cell>
          <cell r="G4479">
            <v>1926.65</v>
          </cell>
          <cell r="H4479">
            <v>0</v>
          </cell>
          <cell r="I4479">
            <v>0</v>
          </cell>
        </row>
        <row r="4480">
          <cell r="A4480">
            <v>0</v>
          </cell>
          <cell r="B4480" t="str">
            <v>Total/UND</v>
          </cell>
          <cell r="C4480">
            <v>1</v>
          </cell>
          <cell r="D4480" t="str">
            <v>UND</v>
          </cell>
          <cell r="E4480">
            <v>1419.49</v>
          </cell>
          <cell r="F4480">
            <v>255.50819999999999</v>
          </cell>
          <cell r="G4480">
            <v>8527.7199999999993</v>
          </cell>
          <cell r="H4480">
            <v>1183.55</v>
          </cell>
          <cell r="I4480">
            <v>9711.2699999999986</v>
          </cell>
        </row>
        <row r="4481">
          <cell r="B4481" t="str">
            <v>Transporte de Puerta (3%)</v>
          </cell>
          <cell r="C4481">
            <v>1</v>
          </cell>
          <cell r="D4481" t="str">
            <v>UND</v>
          </cell>
          <cell r="E4481">
            <v>21.97</v>
          </cell>
          <cell r="F4481">
            <v>0</v>
          </cell>
          <cell r="G4481">
            <v>21.97</v>
          </cell>
          <cell r="H4481">
            <v>0</v>
          </cell>
        </row>
        <row r="4482">
          <cell r="A4482">
            <v>122.05000000000003</v>
          </cell>
          <cell r="B4482" t="str">
            <v>PUERTA ANDIROBA 0.80-0.90 X 2.10m INTERIOR</v>
          </cell>
          <cell r="C4482">
            <v>1</v>
          </cell>
          <cell r="D4482">
            <v>0</v>
          </cell>
          <cell r="E4482">
            <v>0</v>
          </cell>
          <cell r="F4482">
            <v>0</v>
          </cell>
          <cell r="G4482">
            <v>15556.99</v>
          </cell>
          <cell r="H4482">
            <v>2442.0200000000004</v>
          </cell>
          <cell r="I4482">
            <v>17999.010000000002</v>
          </cell>
        </row>
        <row r="4483">
          <cell r="B4483" t="str">
            <v xml:space="preserve">Puerta Andiroba 0.80-0.90 x 2.10m Interior </v>
          </cell>
          <cell r="C4483">
            <v>1</v>
          </cell>
          <cell r="D4483" t="str">
            <v>UND</v>
          </cell>
          <cell r="E4483">
            <v>1541.32</v>
          </cell>
          <cell r="F4483">
            <v>0</v>
          </cell>
          <cell r="G4483">
            <v>1541.32</v>
          </cell>
          <cell r="H4483">
            <v>0</v>
          </cell>
        </row>
        <row r="4484">
          <cell r="A4484">
            <v>119.05000000000003</v>
          </cell>
          <cell r="B4484" t="str">
            <v>Volumen Análisis</v>
          </cell>
          <cell r="C4484">
            <v>1</v>
          </cell>
          <cell r="D4484">
            <v>0</v>
          </cell>
          <cell r="E4484">
            <v>0</v>
          </cell>
          <cell r="F4484">
            <v>0</v>
          </cell>
          <cell r="G4484">
            <v>7050.58</v>
          </cell>
          <cell r="H4484">
            <v>987.71</v>
          </cell>
          <cell r="I4484">
            <v>8038.29</v>
          </cell>
        </row>
        <row r="4485">
          <cell r="A4485">
            <v>0</v>
          </cell>
          <cell r="B4485" t="str">
            <v>Materiales y Equipos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</row>
        <row r="4486">
          <cell r="A4486">
            <v>122.02000000000001</v>
          </cell>
          <cell r="B4486" t="str">
            <v>Puerta panel de andiroba con marco</v>
          </cell>
          <cell r="C4486">
            <v>1</v>
          </cell>
          <cell r="D4486" t="str">
            <v>UND</v>
          </cell>
          <cell r="E4486">
            <v>11779.66</v>
          </cell>
          <cell r="F4486">
            <v>2120.3388</v>
          </cell>
          <cell r="G4486">
            <v>11779.66</v>
          </cell>
          <cell r="H4486">
            <v>2120.34</v>
          </cell>
          <cell r="I4486">
            <v>8038.29</v>
          </cell>
        </row>
        <row r="4487">
          <cell r="A4487">
            <v>0</v>
          </cell>
          <cell r="B4487" t="str">
            <v>Bisagras 3-1/2" x 3-1/2"</v>
          </cell>
          <cell r="C4487">
            <v>1.5</v>
          </cell>
          <cell r="D4487" t="str">
            <v>UND</v>
          </cell>
          <cell r="E4487">
            <v>165.25</v>
          </cell>
          <cell r="F4487">
            <v>29.744999999999997</v>
          </cell>
          <cell r="G4487">
            <v>247.88</v>
          </cell>
          <cell r="H4487">
            <v>44.62</v>
          </cell>
          <cell r="I4487">
            <v>0</v>
          </cell>
        </row>
        <row r="4488">
          <cell r="A4488">
            <v>0</v>
          </cell>
          <cell r="B4488" t="str">
            <v>Tornillos tirafondo 3"</v>
          </cell>
          <cell r="C4488">
            <v>18</v>
          </cell>
          <cell r="D4488" t="str">
            <v>UND</v>
          </cell>
          <cell r="E4488">
            <v>5.57</v>
          </cell>
          <cell r="F4488">
            <v>1.0025999999999999</v>
          </cell>
          <cell r="G4488">
            <v>100.26</v>
          </cell>
          <cell r="H4488">
            <v>18.05</v>
          </cell>
          <cell r="I4488">
            <v>0</v>
          </cell>
        </row>
        <row r="4489">
          <cell r="A4489">
            <v>0</v>
          </cell>
          <cell r="B4489" t="str">
            <v>Tarugos plástico 3/8"</v>
          </cell>
          <cell r="C4489">
            <v>18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</row>
        <row r="4490">
          <cell r="A4490" t="str">
            <v>PISO025</v>
          </cell>
          <cell r="B4490" t="str">
            <v>Llavín Stanley</v>
          </cell>
          <cell r="C4490">
            <v>1</v>
          </cell>
          <cell r="D4490" t="str">
            <v>UND</v>
          </cell>
          <cell r="E4490">
            <v>1419.49</v>
          </cell>
          <cell r="F4490">
            <v>255.50819999999999</v>
          </cell>
          <cell r="G4490">
            <v>1419.49</v>
          </cell>
          <cell r="H4490">
            <v>255.51</v>
          </cell>
        </row>
        <row r="4491">
          <cell r="A4491" t="str">
            <v>PISO021</v>
          </cell>
          <cell r="B4491" t="str">
            <v>Transporte de Puerta (3%)</v>
          </cell>
          <cell r="C4491">
            <v>1</v>
          </cell>
          <cell r="D4491" t="str">
            <v>UND</v>
          </cell>
          <cell r="E4491">
            <v>63.61</v>
          </cell>
          <cell r="F4491">
            <v>0</v>
          </cell>
          <cell r="G4491">
            <v>63.61</v>
          </cell>
          <cell r="H4491">
            <v>0</v>
          </cell>
        </row>
        <row r="4492">
          <cell r="A4492">
            <v>0</v>
          </cell>
          <cell r="B4492" t="str">
            <v>Mano de obra</v>
          </cell>
          <cell r="C4492">
            <v>1</v>
          </cell>
          <cell r="D4492" t="str">
            <v>UND</v>
          </cell>
          <cell r="E4492">
            <v>21.97</v>
          </cell>
          <cell r="F4492">
            <v>0</v>
          </cell>
          <cell r="G4492">
            <v>21.97</v>
          </cell>
          <cell r="H4492">
            <v>0</v>
          </cell>
          <cell r="I4492">
            <v>0</v>
          </cell>
        </row>
        <row r="4493">
          <cell r="A4493">
            <v>0</v>
          </cell>
          <cell r="B4493" t="str">
            <v>Mano de obra Inst. de Puerta incluye Llavín</v>
          </cell>
          <cell r="C4493">
            <v>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</row>
        <row r="4494">
          <cell r="A4494">
            <v>900.02</v>
          </cell>
          <cell r="B4494" t="str">
            <v>Total/UND</v>
          </cell>
          <cell r="C4494">
            <v>1</v>
          </cell>
          <cell r="D4494" t="str">
            <v>UND</v>
          </cell>
          <cell r="E4494">
            <v>1541.32</v>
          </cell>
          <cell r="F4494">
            <v>0</v>
          </cell>
          <cell r="G4494">
            <v>15556.99</v>
          </cell>
          <cell r="H4494">
            <v>2442.0200000000004</v>
          </cell>
          <cell r="I4494">
            <v>17999.010000000002</v>
          </cell>
        </row>
        <row r="4495">
          <cell r="A4495">
            <v>1000.03</v>
          </cell>
          <cell r="B4495" t="str">
            <v>Total/UND</v>
          </cell>
          <cell r="C4495">
            <v>1</v>
          </cell>
          <cell r="D4495">
            <v>0</v>
          </cell>
          <cell r="E4495">
            <v>108.15</v>
          </cell>
          <cell r="F4495">
            <v>0</v>
          </cell>
          <cell r="G4495">
            <v>7050.58</v>
          </cell>
          <cell r="H4495">
            <v>987.71</v>
          </cell>
          <cell r="I4495">
            <v>8038.29</v>
          </cell>
        </row>
        <row r="4496">
          <cell r="A4496">
            <v>122.06000000000003</v>
          </cell>
          <cell r="B4496" t="str">
            <v>PUERTA CAOBA 0.80-0.90 X 2.10m INTERIOR</v>
          </cell>
          <cell r="C4496">
            <v>1</v>
          </cell>
          <cell r="D4496" t="str">
            <v>UND</v>
          </cell>
          <cell r="G4496">
            <v>17601.87</v>
          </cell>
          <cell r="H4496">
            <v>2808.12</v>
          </cell>
          <cell r="I4496">
            <v>20409.989999999998</v>
          </cell>
        </row>
        <row r="4497">
          <cell r="A4497">
            <v>122.03000000000002</v>
          </cell>
          <cell r="B4497" t="str">
            <v xml:space="preserve">Puerta Caoba 0.80-0.90 x 2.10m Interior </v>
          </cell>
          <cell r="C4497">
            <v>1</v>
          </cell>
          <cell r="D4497" t="str">
            <v>UND</v>
          </cell>
          <cell r="E4497">
            <v>0</v>
          </cell>
          <cell r="F4497">
            <v>0</v>
          </cell>
          <cell r="G4497">
            <v>7446.59</v>
          </cell>
          <cell r="H4497">
            <v>1112.7900000000002</v>
          </cell>
          <cell r="I4497">
            <v>8559.380000000001</v>
          </cell>
        </row>
        <row r="4498">
          <cell r="A4498">
            <v>0</v>
          </cell>
          <cell r="B4498" t="str">
            <v>Volumen Análisis</v>
          </cell>
          <cell r="C4498">
            <v>1</v>
          </cell>
          <cell r="D4498" t="str">
            <v>UND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</row>
        <row r="4499">
          <cell r="A4499">
            <v>0</v>
          </cell>
          <cell r="B4499" t="str">
            <v>Materiales y Equipos</v>
          </cell>
          <cell r="C4499">
            <v>1</v>
          </cell>
          <cell r="D4499" t="str">
            <v>UND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</row>
        <row r="4500">
          <cell r="A4500">
            <v>0</v>
          </cell>
          <cell r="B4500" t="str">
            <v>Puerta panel de caoba con marco</v>
          </cell>
          <cell r="C4500">
            <v>1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</row>
        <row r="4501">
          <cell r="A4501">
            <v>0</v>
          </cell>
          <cell r="B4501" t="str">
            <v>Bisagras 3-1/2" x 3-1/2"</v>
          </cell>
          <cell r="C4501">
            <v>1.5</v>
          </cell>
          <cell r="D4501" t="str">
            <v>UND</v>
          </cell>
          <cell r="E4501">
            <v>165.25</v>
          </cell>
          <cell r="F4501">
            <v>29.744999999999997</v>
          </cell>
          <cell r="G4501">
            <v>247.88</v>
          </cell>
          <cell r="H4501">
            <v>44.62</v>
          </cell>
          <cell r="I4501">
            <v>0</v>
          </cell>
        </row>
        <row r="4502">
          <cell r="A4502">
            <v>0</v>
          </cell>
          <cell r="B4502" t="str">
            <v>Tornillos tirafondo 3"</v>
          </cell>
          <cell r="C4502">
            <v>18</v>
          </cell>
          <cell r="D4502" t="str">
            <v>UND</v>
          </cell>
          <cell r="E4502">
            <v>5.57</v>
          </cell>
          <cell r="F4502">
            <v>1.0025999999999999</v>
          </cell>
          <cell r="G4502">
            <v>100.26</v>
          </cell>
          <cell r="H4502">
            <v>18.05</v>
          </cell>
          <cell r="I4502">
            <v>0</v>
          </cell>
        </row>
        <row r="4503">
          <cell r="B4503" t="str">
            <v>Tarugos plástico 3/8"</v>
          </cell>
          <cell r="C4503">
            <v>18</v>
          </cell>
          <cell r="D4503" t="str">
            <v>UND</v>
          </cell>
          <cell r="E4503">
            <v>1.08</v>
          </cell>
          <cell r="F4503">
            <v>0.19440000000000002</v>
          </cell>
          <cell r="G4503">
            <v>19.440000000000001</v>
          </cell>
          <cell r="H4503">
            <v>3.5</v>
          </cell>
          <cell r="I4503">
            <v>0</v>
          </cell>
        </row>
        <row r="4504">
          <cell r="A4504">
            <v>0</v>
          </cell>
          <cell r="B4504" t="str">
            <v>Llavín Stanley</v>
          </cell>
          <cell r="C4504">
            <v>1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B4505" t="str">
            <v>Transporte de Puerta (3%)</v>
          </cell>
          <cell r="C4505">
            <v>1</v>
          </cell>
          <cell r="D4505" t="str">
            <v>UND</v>
          </cell>
          <cell r="E4505">
            <v>74.59</v>
          </cell>
          <cell r="F4505">
            <v>0</v>
          </cell>
          <cell r="G4505">
            <v>74.59</v>
          </cell>
          <cell r="H4505">
            <v>0</v>
          </cell>
        </row>
        <row r="4506">
          <cell r="B4506" t="str">
            <v>Mano de obra</v>
          </cell>
          <cell r="C4506">
            <v>3.33</v>
          </cell>
          <cell r="D4506">
            <v>0</v>
          </cell>
          <cell r="E4506">
            <v>29.66</v>
          </cell>
          <cell r="F4506">
            <v>5.3388</v>
          </cell>
          <cell r="G4506">
            <v>7446.59</v>
          </cell>
          <cell r="H4506">
            <v>1112.7900000000002</v>
          </cell>
          <cell r="I4506">
            <v>8559.380000000001</v>
          </cell>
        </row>
        <row r="4507">
          <cell r="B4507" t="str">
            <v>Mano de obra Inst. de Puerta incluye Llavín</v>
          </cell>
          <cell r="C4507">
            <v>1</v>
          </cell>
          <cell r="D4507" t="str">
            <v>UND</v>
          </cell>
          <cell r="E4507">
            <v>1926.65</v>
          </cell>
          <cell r="F4507">
            <v>0</v>
          </cell>
          <cell r="G4507">
            <v>1926.65</v>
          </cell>
          <cell r="H4507">
            <v>0</v>
          </cell>
        </row>
        <row r="4508">
          <cell r="A4508">
            <v>122.04000000000002</v>
          </cell>
          <cell r="B4508" t="str">
            <v>Total/UND</v>
          </cell>
          <cell r="C4508">
            <v>1</v>
          </cell>
          <cell r="D4508" t="str">
            <v>UND</v>
          </cell>
          <cell r="E4508">
            <v>0</v>
          </cell>
          <cell r="F4508">
            <v>0</v>
          </cell>
          <cell r="G4508">
            <v>17601.87</v>
          </cell>
          <cell r="H4508">
            <v>2808.12</v>
          </cell>
          <cell r="I4508">
            <v>20409.989999999998</v>
          </cell>
        </row>
        <row r="4509">
          <cell r="A4509">
            <v>0</v>
          </cell>
          <cell r="B4509" t="str">
            <v>Puerta Pino tratado 0.80-0.90 x 2.10m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</row>
        <row r="4510">
          <cell r="A4510">
            <v>122.07000000000004</v>
          </cell>
          <cell r="B4510" t="str">
            <v>PUERTA ROBLE ALEMAN 0.80-0.90x2.10 INTERIOR</v>
          </cell>
          <cell r="C4510">
            <v>1</v>
          </cell>
          <cell r="D4510" t="str">
            <v>UND</v>
          </cell>
          <cell r="E4510">
            <v>0</v>
          </cell>
          <cell r="F4510">
            <v>0</v>
          </cell>
          <cell r="G4510">
            <v>18198.3</v>
          </cell>
          <cell r="H4510">
            <v>2914.8999999999996</v>
          </cell>
          <cell r="I4510">
            <v>21113.199999999997</v>
          </cell>
        </row>
        <row r="4511">
          <cell r="A4511">
            <v>0</v>
          </cell>
          <cell r="B4511" t="str">
            <v xml:space="preserve">Puerta Roble Alemán 0.80-0.90 x 2.10m Interior 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</row>
        <row r="4512">
          <cell r="A4512">
            <v>119.07000000000004</v>
          </cell>
          <cell r="B4512" t="str">
            <v>Volumen Análisis</v>
          </cell>
          <cell r="C4512">
            <v>1</v>
          </cell>
          <cell r="D4512" t="str">
            <v>UND</v>
          </cell>
          <cell r="E4512">
            <v>4788.1400000000003</v>
          </cell>
          <cell r="F4512">
            <v>861.86520000000007</v>
          </cell>
          <cell r="G4512">
            <v>4788.1400000000003</v>
          </cell>
          <cell r="H4512">
            <v>861.87</v>
          </cell>
          <cell r="I4512">
            <v>249.47999999999996</v>
          </cell>
        </row>
        <row r="4513">
          <cell r="A4513">
            <v>0</v>
          </cell>
          <cell r="B4513" t="str">
            <v>Materiales y Equipos</v>
          </cell>
          <cell r="C4513">
            <v>1.5</v>
          </cell>
          <cell r="D4513" t="str">
            <v>UND</v>
          </cell>
          <cell r="E4513">
            <v>165.25</v>
          </cell>
          <cell r="F4513">
            <v>29.744999999999997</v>
          </cell>
          <cell r="G4513">
            <v>247.88</v>
          </cell>
          <cell r="H4513">
            <v>44.62</v>
          </cell>
          <cell r="I4513">
            <v>0</v>
          </cell>
        </row>
        <row r="4514">
          <cell r="A4514">
            <v>0</v>
          </cell>
          <cell r="B4514" t="str">
            <v>Puerta panel de roble alemán con marco</v>
          </cell>
          <cell r="C4514">
            <v>1</v>
          </cell>
          <cell r="D4514" t="str">
            <v>UND</v>
          </cell>
          <cell r="E4514">
            <v>14406.78</v>
          </cell>
          <cell r="F4514">
            <v>2593.2204000000002</v>
          </cell>
          <cell r="G4514">
            <v>14406.78</v>
          </cell>
          <cell r="H4514">
            <v>2593.2199999999998</v>
          </cell>
          <cell r="I4514">
            <v>0</v>
          </cell>
        </row>
        <row r="4515">
          <cell r="A4515">
            <v>0</v>
          </cell>
          <cell r="B4515" t="str">
            <v>Bisagras 3-1/2" x 3-1/2"</v>
          </cell>
          <cell r="C4515">
            <v>1.5</v>
          </cell>
          <cell r="D4515" t="str">
            <v>UND</v>
          </cell>
          <cell r="E4515">
            <v>165.25</v>
          </cell>
          <cell r="F4515">
            <v>29.744999999999997</v>
          </cell>
          <cell r="G4515">
            <v>247.88</v>
          </cell>
          <cell r="H4515">
            <v>44.62</v>
          </cell>
          <cell r="I4515">
            <v>0</v>
          </cell>
        </row>
        <row r="4516">
          <cell r="A4516">
            <v>112.04000000000002</v>
          </cell>
          <cell r="B4516" t="str">
            <v>Tornillos tirafondo 3"</v>
          </cell>
          <cell r="C4516">
            <v>18</v>
          </cell>
          <cell r="D4516" t="str">
            <v>UND</v>
          </cell>
          <cell r="E4516">
            <v>5.57</v>
          </cell>
          <cell r="F4516">
            <v>1.0025999999999999</v>
          </cell>
          <cell r="G4516">
            <v>100.26</v>
          </cell>
          <cell r="H4516">
            <v>18.05</v>
          </cell>
          <cell r="I4516">
            <v>0</v>
          </cell>
        </row>
        <row r="4517">
          <cell r="A4517" t="str">
            <v>PISO008</v>
          </cell>
          <cell r="B4517" t="str">
            <v>Tarugos plástico 3/8"</v>
          </cell>
          <cell r="C4517">
            <v>18</v>
          </cell>
          <cell r="D4517" t="str">
            <v>UND</v>
          </cell>
          <cell r="E4517">
            <v>1.08</v>
          </cell>
          <cell r="F4517">
            <v>0.19440000000000002</v>
          </cell>
          <cell r="G4517">
            <v>19.440000000000001</v>
          </cell>
          <cell r="H4517">
            <v>3.5</v>
          </cell>
        </row>
        <row r="4518">
          <cell r="A4518">
            <v>0</v>
          </cell>
          <cell r="B4518" t="str">
            <v>Llavín Stanley</v>
          </cell>
          <cell r="C4518">
            <v>1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A4519" t="str">
            <v>PISO021</v>
          </cell>
          <cell r="B4519" t="str">
            <v>Transporte de Puerta (3%)</v>
          </cell>
          <cell r="C4519">
            <v>1</v>
          </cell>
          <cell r="D4519" t="str">
            <v>UND</v>
          </cell>
          <cell r="E4519">
            <v>77.8</v>
          </cell>
          <cell r="F4519">
            <v>0</v>
          </cell>
          <cell r="G4519">
            <v>77.8</v>
          </cell>
          <cell r="H4519">
            <v>0</v>
          </cell>
        </row>
        <row r="4520">
          <cell r="A4520">
            <v>900.02</v>
          </cell>
          <cell r="B4520" t="str">
            <v>Mano de obra</v>
          </cell>
          <cell r="C4520">
            <v>2</v>
          </cell>
          <cell r="D4520">
            <v>0</v>
          </cell>
          <cell r="E4520">
            <v>18.32</v>
          </cell>
          <cell r="F4520">
            <v>0</v>
          </cell>
          <cell r="G4520">
            <v>8527.7199999999993</v>
          </cell>
          <cell r="H4520">
            <v>1183.55</v>
          </cell>
          <cell r="I4520">
            <v>9711.2699999999986</v>
          </cell>
        </row>
        <row r="4521">
          <cell r="B4521" t="str">
            <v>Mano de obra Inst. de Puerta incluye Llavín</v>
          </cell>
          <cell r="C4521">
            <v>1</v>
          </cell>
          <cell r="D4521" t="str">
            <v>UND</v>
          </cell>
          <cell r="E4521">
            <v>1926.65</v>
          </cell>
          <cell r="F4521">
            <v>0</v>
          </cell>
          <cell r="G4521">
            <v>1926.65</v>
          </cell>
          <cell r="H4521">
            <v>0</v>
          </cell>
        </row>
        <row r="4522">
          <cell r="A4522">
            <v>122.05000000000003</v>
          </cell>
          <cell r="B4522" t="str">
            <v>Total/UND</v>
          </cell>
          <cell r="C4522">
            <v>1</v>
          </cell>
          <cell r="D4522" t="str">
            <v>UND</v>
          </cell>
          <cell r="E4522">
            <v>0</v>
          </cell>
          <cell r="F4522">
            <v>0</v>
          </cell>
          <cell r="G4522">
            <v>18198.3</v>
          </cell>
          <cell r="H4522">
            <v>2914.8999999999996</v>
          </cell>
          <cell r="I4522">
            <v>21113.199999999997</v>
          </cell>
        </row>
        <row r="4523">
          <cell r="A4523">
            <v>0</v>
          </cell>
          <cell r="B4523" t="str">
            <v xml:space="preserve">Puerta Andiroba 0.80-0.90 x 2.10m Interior 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</row>
        <row r="4524">
          <cell r="A4524">
            <v>122.08000000000004</v>
          </cell>
          <cell r="B4524" t="str">
            <v>PUERTA ROBLE 0.80-0.90 X 2.10m INTERIOR</v>
          </cell>
          <cell r="C4524">
            <v>1</v>
          </cell>
          <cell r="D4524" t="str">
            <v>UND</v>
          </cell>
          <cell r="E4524">
            <v>0</v>
          </cell>
          <cell r="F4524">
            <v>0</v>
          </cell>
          <cell r="G4524">
            <v>22714.080000000002</v>
          </cell>
          <cell r="H4524">
            <v>3723.38</v>
          </cell>
          <cell r="I4524">
            <v>26437.460000000003</v>
          </cell>
        </row>
        <row r="4525">
          <cell r="A4525">
            <v>0</v>
          </cell>
          <cell r="B4525" t="str">
            <v xml:space="preserve">Puerta Roble 0.80-0.90 x 2.10m Interior 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</row>
        <row r="4526">
          <cell r="A4526">
            <v>119.08000000000004</v>
          </cell>
          <cell r="B4526" t="str">
            <v>Volumen Análisis</v>
          </cell>
          <cell r="C4526">
            <v>1</v>
          </cell>
          <cell r="D4526" t="str">
            <v>UND</v>
          </cell>
          <cell r="E4526">
            <v>11779.66</v>
          </cell>
          <cell r="F4526">
            <v>2120.3388</v>
          </cell>
          <cell r="G4526">
            <v>11779.66</v>
          </cell>
          <cell r="H4526">
            <v>2120.34</v>
          </cell>
          <cell r="I4526">
            <v>264.24</v>
          </cell>
        </row>
        <row r="4527">
          <cell r="A4527">
            <v>0</v>
          </cell>
          <cell r="B4527" t="str">
            <v>Materiales y Equipos</v>
          </cell>
          <cell r="C4527">
            <v>1.5</v>
          </cell>
          <cell r="D4527" t="str">
            <v>UND</v>
          </cell>
          <cell r="E4527">
            <v>165.25</v>
          </cell>
          <cell r="F4527">
            <v>29.744999999999997</v>
          </cell>
          <cell r="G4527">
            <v>247.88</v>
          </cell>
          <cell r="H4527">
            <v>44.62</v>
          </cell>
          <cell r="I4527">
            <v>0</v>
          </cell>
        </row>
        <row r="4528">
          <cell r="A4528">
            <v>0</v>
          </cell>
          <cell r="B4528" t="str">
            <v>Puerta panel de Roble con marco</v>
          </cell>
          <cell r="C4528">
            <v>1</v>
          </cell>
          <cell r="D4528" t="str">
            <v>UND</v>
          </cell>
          <cell r="E4528">
            <v>18898.310000000001</v>
          </cell>
          <cell r="F4528">
            <v>3401.6958</v>
          </cell>
          <cell r="G4528">
            <v>18898.310000000001</v>
          </cell>
          <cell r="H4528">
            <v>3401.7</v>
          </cell>
          <cell r="I4528">
            <v>0</v>
          </cell>
        </row>
        <row r="4529">
          <cell r="A4529">
            <v>0</v>
          </cell>
          <cell r="B4529" t="str">
            <v>Bisagras 3-1/2" x 3-1/2"</v>
          </cell>
          <cell r="C4529">
            <v>1.5</v>
          </cell>
          <cell r="D4529" t="str">
            <v>UND</v>
          </cell>
          <cell r="E4529">
            <v>165.25</v>
          </cell>
          <cell r="F4529">
            <v>29.744999999999997</v>
          </cell>
          <cell r="G4529">
            <v>247.88</v>
          </cell>
          <cell r="H4529">
            <v>44.62</v>
          </cell>
          <cell r="I4529">
            <v>0</v>
          </cell>
        </row>
        <row r="4530">
          <cell r="A4530">
            <v>0</v>
          </cell>
          <cell r="B4530" t="str">
            <v>Tornillos tirafondo 3"</v>
          </cell>
          <cell r="C4530">
            <v>18</v>
          </cell>
          <cell r="D4530" t="str">
            <v>UND</v>
          </cell>
          <cell r="E4530">
            <v>5.57</v>
          </cell>
          <cell r="F4530">
            <v>1.0025999999999999</v>
          </cell>
          <cell r="G4530">
            <v>100.26</v>
          </cell>
          <cell r="H4530">
            <v>18.05</v>
          </cell>
          <cell r="I4530">
            <v>0</v>
          </cell>
        </row>
        <row r="4531">
          <cell r="B4531" t="str">
            <v>Tarugos plástico 3/8"</v>
          </cell>
          <cell r="C4531">
            <v>18</v>
          </cell>
          <cell r="D4531" t="str">
            <v>UND</v>
          </cell>
          <cell r="E4531">
            <v>1.08</v>
          </cell>
          <cell r="F4531">
            <v>0.19440000000000002</v>
          </cell>
          <cell r="G4531">
            <v>19.440000000000001</v>
          </cell>
          <cell r="H4531">
            <v>3.5</v>
          </cell>
        </row>
        <row r="4532">
          <cell r="A4532">
            <v>0</v>
          </cell>
          <cell r="B4532" t="str">
            <v>Llavín Stanley</v>
          </cell>
          <cell r="C4532">
            <v>1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</row>
        <row r="4533">
          <cell r="B4533" t="str">
            <v>Transporte de Puerta (3%)</v>
          </cell>
          <cell r="C4533">
            <v>1</v>
          </cell>
          <cell r="D4533" t="str">
            <v>UND</v>
          </cell>
          <cell r="E4533">
            <v>102.05</v>
          </cell>
          <cell r="F4533">
            <v>0</v>
          </cell>
          <cell r="G4533">
            <v>102.05</v>
          </cell>
          <cell r="H4533">
            <v>0</v>
          </cell>
        </row>
        <row r="4534">
          <cell r="A4534">
            <v>0</v>
          </cell>
          <cell r="B4534" t="str">
            <v>Mano de obra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15556.99</v>
          </cell>
          <cell r="H4534">
            <v>2442.0200000000004</v>
          </cell>
          <cell r="I4534">
            <v>17999.010000000002</v>
          </cell>
        </row>
        <row r="4535">
          <cell r="B4535" t="str">
            <v>Mano de obra Inst. de Puerta incluye Llavín</v>
          </cell>
          <cell r="C4535">
            <v>1</v>
          </cell>
          <cell r="D4535" t="str">
            <v>UND</v>
          </cell>
          <cell r="E4535">
            <v>1926.65</v>
          </cell>
          <cell r="F4535">
            <v>0</v>
          </cell>
          <cell r="G4535">
            <v>1926.65</v>
          </cell>
          <cell r="H4535">
            <v>0</v>
          </cell>
        </row>
        <row r="4536">
          <cell r="A4536">
            <v>122.06000000000003</v>
          </cell>
          <cell r="B4536" t="str">
            <v>Total/UND</v>
          </cell>
          <cell r="C4536">
            <v>1</v>
          </cell>
          <cell r="D4536" t="str">
            <v>UND</v>
          </cell>
          <cell r="E4536">
            <v>0</v>
          </cell>
          <cell r="F4536">
            <v>0</v>
          </cell>
          <cell r="G4536">
            <v>22714.080000000002</v>
          </cell>
          <cell r="H4536">
            <v>3723.38</v>
          </cell>
          <cell r="I4536">
            <v>26437.460000000003</v>
          </cell>
        </row>
        <row r="4537">
          <cell r="A4537">
            <v>0</v>
          </cell>
          <cell r="B4537" t="str">
            <v xml:space="preserve">Puerta Caoba 0.80-0.90 x 2.10m Interior 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</row>
        <row r="4538">
          <cell r="A4538">
            <v>122.09000000000005</v>
          </cell>
          <cell r="B4538" t="str">
            <v>PUERTA ANDIROBA 0.90-1.00 X 2.10m PRINCIPAL</v>
          </cell>
          <cell r="C4538">
            <v>1</v>
          </cell>
          <cell r="D4538" t="str">
            <v>UND</v>
          </cell>
          <cell r="E4538">
            <v>0</v>
          </cell>
          <cell r="F4538">
            <v>0</v>
          </cell>
          <cell r="G4538">
            <v>18752.750000000004</v>
          </cell>
          <cell r="H4538">
            <v>2991.17</v>
          </cell>
          <cell r="I4538">
            <v>21743.920000000006</v>
          </cell>
        </row>
        <row r="4539">
          <cell r="A4539">
            <v>0</v>
          </cell>
          <cell r="B4539" t="str">
            <v xml:space="preserve">Puerta Andiroba 0.90-1.00 x 2.10m Principal 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</row>
        <row r="4540">
          <cell r="A4540">
            <v>119.09000000000005</v>
          </cell>
          <cell r="B4540" t="str">
            <v>Volumen Análisis</v>
          </cell>
          <cell r="C4540">
            <v>1</v>
          </cell>
          <cell r="D4540" t="str">
            <v>UND</v>
          </cell>
          <cell r="E4540">
            <v>13813.56</v>
          </cell>
          <cell r="F4540">
            <v>2486.4407999999999</v>
          </cell>
          <cell r="G4540">
            <v>13813.56</v>
          </cell>
          <cell r="H4540">
            <v>2486.44</v>
          </cell>
          <cell r="I4540">
            <v>373.5</v>
          </cell>
        </row>
        <row r="4541">
          <cell r="A4541">
            <v>0</v>
          </cell>
          <cell r="B4541" t="str">
            <v>Materiales y Equipos</v>
          </cell>
          <cell r="C4541">
            <v>1.5</v>
          </cell>
          <cell r="D4541" t="str">
            <v>UND</v>
          </cell>
          <cell r="E4541">
            <v>165.25</v>
          </cell>
          <cell r="F4541">
            <v>29.744999999999997</v>
          </cell>
          <cell r="G4541">
            <v>247.88</v>
          </cell>
          <cell r="H4541">
            <v>44.62</v>
          </cell>
          <cell r="I4541">
            <v>0</v>
          </cell>
        </row>
        <row r="4542">
          <cell r="A4542">
            <v>0</v>
          </cell>
          <cell r="B4542" t="str">
            <v>Puerta panel de andiroba con marco</v>
          </cell>
          <cell r="C4542">
            <v>1</v>
          </cell>
          <cell r="D4542" t="str">
            <v>UND</v>
          </cell>
          <cell r="E4542">
            <v>14830.51</v>
          </cell>
          <cell r="F4542">
            <v>2669.4917999999998</v>
          </cell>
          <cell r="G4542">
            <v>14830.51</v>
          </cell>
          <cell r="H4542">
            <v>2669.49</v>
          </cell>
          <cell r="I4542">
            <v>0</v>
          </cell>
        </row>
        <row r="4543">
          <cell r="A4543">
            <v>0</v>
          </cell>
          <cell r="B4543" t="str">
            <v>Bisagras 3-1/2" x 3-1/2"</v>
          </cell>
          <cell r="C4543">
            <v>1.5</v>
          </cell>
          <cell r="D4543" t="str">
            <v>UND</v>
          </cell>
          <cell r="E4543">
            <v>165.25</v>
          </cell>
          <cell r="F4543">
            <v>29.744999999999997</v>
          </cell>
          <cell r="G4543">
            <v>247.88</v>
          </cell>
          <cell r="H4543">
            <v>44.62</v>
          </cell>
          <cell r="I4543">
            <v>0</v>
          </cell>
        </row>
        <row r="4544">
          <cell r="A4544">
            <v>0</v>
          </cell>
          <cell r="B4544" t="str">
            <v>Tornillos tirafondo 3"</v>
          </cell>
          <cell r="C4544">
            <v>18</v>
          </cell>
          <cell r="D4544" t="str">
            <v>UND</v>
          </cell>
          <cell r="E4544">
            <v>5.57</v>
          </cell>
          <cell r="F4544">
            <v>1.0025999999999999</v>
          </cell>
          <cell r="G4544">
            <v>100.26</v>
          </cell>
          <cell r="H4544">
            <v>18.05</v>
          </cell>
          <cell r="I4544">
            <v>0</v>
          </cell>
        </row>
        <row r="4545">
          <cell r="B4545" t="str">
            <v>Tarugos plástico 3/8"</v>
          </cell>
          <cell r="C4545">
            <v>18</v>
          </cell>
          <cell r="D4545" t="str">
            <v>UND</v>
          </cell>
          <cell r="E4545">
            <v>1.08</v>
          </cell>
          <cell r="F4545">
            <v>0.19440000000000002</v>
          </cell>
          <cell r="G4545">
            <v>19.440000000000001</v>
          </cell>
          <cell r="H4545">
            <v>3.5</v>
          </cell>
        </row>
        <row r="4546">
          <cell r="A4546">
            <v>0</v>
          </cell>
          <cell r="B4546" t="str">
            <v>Llavín Stanley</v>
          </cell>
          <cell r="C4546">
            <v>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</row>
        <row r="4547">
          <cell r="B4547" t="str">
            <v>Transporte de Puerta (3%)</v>
          </cell>
          <cell r="C4547">
            <v>1</v>
          </cell>
          <cell r="D4547" t="str">
            <v>UND</v>
          </cell>
          <cell r="E4547">
            <v>80.08</v>
          </cell>
          <cell r="F4547">
            <v>0</v>
          </cell>
          <cell r="G4547">
            <v>80.08</v>
          </cell>
          <cell r="H4547">
            <v>0</v>
          </cell>
        </row>
        <row r="4548">
          <cell r="B4548" t="str">
            <v>Mano de obra</v>
          </cell>
          <cell r="C4548">
            <v>3.33</v>
          </cell>
          <cell r="D4548">
            <v>0</v>
          </cell>
          <cell r="E4548">
            <v>29.66</v>
          </cell>
          <cell r="F4548">
            <v>5.3388</v>
          </cell>
          <cell r="G4548">
            <v>17601.87</v>
          </cell>
          <cell r="H4548">
            <v>2808.12</v>
          </cell>
          <cell r="I4548">
            <v>20409.989999999998</v>
          </cell>
        </row>
        <row r="4549">
          <cell r="A4549">
            <v>0</v>
          </cell>
          <cell r="B4549" t="str">
            <v>Mano de obra Inst. de Puerta incluye Llavín</v>
          </cell>
          <cell r="C4549">
            <v>1</v>
          </cell>
          <cell r="D4549" t="str">
            <v>UND</v>
          </cell>
          <cell r="E4549">
            <v>2055.09</v>
          </cell>
          <cell r="F4549">
            <v>0</v>
          </cell>
          <cell r="G4549">
            <v>2055.09</v>
          </cell>
          <cell r="H4549">
            <v>0</v>
          </cell>
          <cell r="I4549">
            <v>0</v>
          </cell>
        </row>
        <row r="4550">
          <cell r="A4550">
            <v>122.07000000000004</v>
          </cell>
          <cell r="B4550" t="str">
            <v>Total/UND</v>
          </cell>
          <cell r="C4550">
            <v>1</v>
          </cell>
          <cell r="D4550" t="str">
            <v>UND</v>
          </cell>
          <cell r="E4550">
            <v>0</v>
          </cell>
          <cell r="F4550">
            <v>0</v>
          </cell>
          <cell r="G4550">
            <v>18752.750000000004</v>
          </cell>
          <cell r="H4550">
            <v>2991.17</v>
          </cell>
          <cell r="I4550">
            <v>21743.920000000006</v>
          </cell>
        </row>
        <row r="4551">
          <cell r="A4551">
            <v>0</v>
          </cell>
          <cell r="B4551" t="str">
            <v xml:space="preserve">Puerta Roble Alemán 0.80-0.90 x 2.10m Interior 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</row>
        <row r="4552">
          <cell r="A4552">
            <v>122.10000000000005</v>
          </cell>
          <cell r="B4552" t="str">
            <v>PUERTA CAOBA 0.90-1.00 X 2.10m PRINCIPAL</v>
          </cell>
          <cell r="C4552">
            <v>1</v>
          </cell>
          <cell r="D4552" t="str">
            <v>UND</v>
          </cell>
          <cell r="E4552">
            <v>0</v>
          </cell>
          <cell r="F4552">
            <v>0</v>
          </cell>
          <cell r="G4552">
            <v>20968.04</v>
          </cell>
          <cell r="H4552">
            <v>3387.7799999999997</v>
          </cell>
          <cell r="I4552">
            <v>24355.82</v>
          </cell>
        </row>
        <row r="4553">
          <cell r="A4553">
            <v>0</v>
          </cell>
          <cell r="B4553" t="str">
            <v xml:space="preserve">Puerta Caoba 0.90-1.00 x 2.10m Principal 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</row>
        <row r="4554">
          <cell r="A4554">
            <v>119.10000000000005</v>
          </cell>
          <cell r="B4554" t="str">
            <v>Volumen Análisis</v>
          </cell>
          <cell r="C4554">
            <v>1</v>
          </cell>
          <cell r="D4554" t="str">
            <v>UND</v>
          </cell>
          <cell r="E4554">
            <v>14406.78</v>
          </cell>
          <cell r="F4554">
            <v>2593.2204000000002</v>
          </cell>
          <cell r="G4554">
            <v>14406.78</v>
          </cell>
          <cell r="H4554">
            <v>2593.2199999999998</v>
          </cell>
          <cell r="I4554">
            <v>445.72</v>
          </cell>
        </row>
        <row r="4555">
          <cell r="A4555">
            <v>0</v>
          </cell>
          <cell r="B4555" t="str">
            <v>Materiales y Equipos</v>
          </cell>
          <cell r="C4555">
            <v>1.5</v>
          </cell>
          <cell r="D4555" t="str">
            <v>UND</v>
          </cell>
          <cell r="E4555">
            <v>165.25</v>
          </cell>
          <cell r="F4555">
            <v>29.744999999999997</v>
          </cell>
          <cell r="G4555">
            <v>247.88</v>
          </cell>
          <cell r="H4555">
            <v>44.62</v>
          </cell>
          <cell r="I4555">
            <v>0</v>
          </cell>
        </row>
        <row r="4556">
          <cell r="A4556">
            <v>0</v>
          </cell>
          <cell r="B4556" t="str">
            <v>Puerta panel de caoba con marco</v>
          </cell>
          <cell r="C4556">
            <v>1</v>
          </cell>
          <cell r="D4556" t="str">
            <v>UND</v>
          </cell>
          <cell r="E4556">
            <v>17033.900000000001</v>
          </cell>
          <cell r="F4556">
            <v>3066.1020000000003</v>
          </cell>
          <cell r="G4556">
            <v>17033.900000000001</v>
          </cell>
          <cell r="H4556">
            <v>3066.1</v>
          </cell>
          <cell r="I4556">
            <v>0</v>
          </cell>
        </row>
        <row r="4557">
          <cell r="A4557">
            <v>0</v>
          </cell>
          <cell r="B4557" t="str">
            <v>Bisagras 3-1/2" x 3-1/2"</v>
          </cell>
          <cell r="C4557">
            <v>1.5</v>
          </cell>
          <cell r="D4557" t="str">
            <v>UND</v>
          </cell>
          <cell r="E4557">
            <v>165.25</v>
          </cell>
          <cell r="F4557">
            <v>29.744999999999997</v>
          </cell>
          <cell r="G4557">
            <v>247.88</v>
          </cell>
          <cell r="H4557">
            <v>44.62</v>
          </cell>
          <cell r="I4557">
            <v>0</v>
          </cell>
        </row>
        <row r="4558">
          <cell r="A4558">
            <v>0</v>
          </cell>
          <cell r="B4558" t="str">
            <v>Tornillos tirafondo 3"</v>
          </cell>
          <cell r="C4558">
            <v>18</v>
          </cell>
          <cell r="D4558" t="str">
            <v>UND</v>
          </cell>
          <cell r="E4558">
            <v>5.57</v>
          </cell>
          <cell r="F4558">
            <v>1.0025999999999999</v>
          </cell>
          <cell r="G4558">
            <v>100.26</v>
          </cell>
          <cell r="H4558">
            <v>18.05</v>
          </cell>
          <cell r="I4558">
            <v>0</v>
          </cell>
        </row>
        <row r="4559">
          <cell r="B4559" t="str">
            <v>Tarugos plástico 3/8"</v>
          </cell>
          <cell r="C4559">
            <v>18</v>
          </cell>
          <cell r="D4559" t="str">
            <v>UND</v>
          </cell>
          <cell r="E4559">
            <v>1.08</v>
          </cell>
          <cell r="F4559">
            <v>0.19440000000000002</v>
          </cell>
          <cell r="G4559">
            <v>19.440000000000001</v>
          </cell>
          <cell r="H4559">
            <v>3.5</v>
          </cell>
        </row>
        <row r="4560">
          <cell r="A4560">
            <v>0</v>
          </cell>
          <cell r="B4560" t="str">
            <v>Llavín Stanley</v>
          </cell>
          <cell r="C4560">
            <v>1</v>
          </cell>
          <cell r="D4560" t="str">
            <v>UND</v>
          </cell>
          <cell r="E4560">
            <v>1419.49</v>
          </cell>
          <cell r="F4560">
            <v>255.50819999999999</v>
          </cell>
          <cell r="G4560">
            <v>1419.49</v>
          </cell>
          <cell r="H4560">
            <v>255.51</v>
          </cell>
          <cell r="I4560">
            <v>0</v>
          </cell>
        </row>
        <row r="4561">
          <cell r="B4561" t="str">
            <v>Transporte de Puerta (3%)</v>
          </cell>
          <cell r="C4561">
            <v>1</v>
          </cell>
          <cell r="D4561" t="str">
            <v>UND</v>
          </cell>
          <cell r="E4561">
            <v>91.98</v>
          </cell>
          <cell r="F4561">
            <v>0</v>
          </cell>
          <cell r="G4561">
            <v>91.98</v>
          </cell>
          <cell r="H4561">
            <v>0</v>
          </cell>
        </row>
        <row r="4562">
          <cell r="B4562" t="str">
            <v>Mano de obra</v>
          </cell>
          <cell r="C4562">
            <v>3.33</v>
          </cell>
          <cell r="D4562">
            <v>0</v>
          </cell>
          <cell r="E4562">
            <v>29.66</v>
          </cell>
          <cell r="F4562">
            <v>5.3388</v>
          </cell>
          <cell r="G4562">
            <v>18198.3</v>
          </cell>
          <cell r="H4562">
            <v>2914.8999999999996</v>
          </cell>
          <cell r="I4562">
            <v>21113.199999999997</v>
          </cell>
        </row>
        <row r="4563">
          <cell r="A4563">
            <v>0</v>
          </cell>
          <cell r="B4563" t="str">
            <v>Mano de obra Inst. de Puerta incluye Llavín</v>
          </cell>
          <cell r="C4563">
            <v>1</v>
          </cell>
          <cell r="D4563" t="str">
            <v>UND</v>
          </cell>
          <cell r="E4563">
            <v>2055.09</v>
          </cell>
          <cell r="F4563">
            <v>0</v>
          </cell>
          <cell r="G4563">
            <v>2055.09</v>
          </cell>
          <cell r="H4563">
            <v>0</v>
          </cell>
          <cell r="I4563">
            <v>0</v>
          </cell>
        </row>
        <row r="4564">
          <cell r="A4564">
            <v>122.08000000000004</v>
          </cell>
          <cell r="B4564" t="str">
            <v>Total/UND</v>
          </cell>
          <cell r="C4564">
            <v>1</v>
          </cell>
          <cell r="D4564" t="str">
            <v>UND</v>
          </cell>
          <cell r="E4564">
            <v>0</v>
          </cell>
          <cell r="F4564">
            <v>0</v>
          </cell>
          <cell r="G4564">
            <v>20968.04</v>
          </cell>
          <cell r="H4564">
            <v>3387.7799999999997</v>
          </cell>
          <cell r="I4564">
            <v>24355.82</v>
          </cell>
        </row>
        <row r="4565">
          <cell r="A4565">
            <v>0</v>
          </cell>
          <cell r="B4565" t="str">
            <v xml:space="preserve">Puerta Roble 0.80-0.90 x 2.10m Interior 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</row>
        <row r="4566">
          <cell r="A4566">
            <v>122.11000000000006</v>
          </cell>
          <cell r="B4566" t="str">
            <v>PUERTA ROBLE 0.90-1.00 X 2.10m PRINCIPAL</v>
          </cell>
          <cell r="C4566">
            <v>1</v>
          </cell>
          <cell r="D4566" t="str">
            <v>UND</v>
          </cell>
          <cell r="E4566">
            <v>0</v>
          </cell>
          <cell r="F4566">
            <v>0</v>
          </cell>
          <cell r="G4566">
            <v>24290.97</v>
          </cell>
          <cell r="H4566">
            <v>3982.7</v>
          </cell>
          <cell r="I4566">
            <v>28273.670000000002</v>
          </cell>
        </row>
        <row r="4567">
          <cell r="A4567">
            <v>0</v>
          </cell>
          <cell r="B4567" t="str">
            <v xml:space="preserve">Puerta Roble 0.90-1.00 x 2.10m Principal 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</row>
        <row r="4568">
          <cell r="A4568">
            <v>119.11000000000006</v>
          </cell>
          <cell r="B4568" t="str">
            <v>Volumen Análisis</v>
          </cell>
          <cell r="C4568">
            <v>1</v>
          </cell>
          <cell r="D4568" t="str">
            <v>UND</v>
          </cell>
          <cell r="E4568">
            <v>18898.310000000001</v>
          </cell>
          <cell r="F4568">
            <v>3401.6958</v>
          </cell>
          <cell r="G4568">
            <v>18898.310000000001</v>
          </cell>
          <cell r="H4568">
            <v>3401.7</v>
          </cell>
          <cell r="I4568">
            <v>524</v>
          </cell>
        </row>
        <row r="4569">
          <cell r="A4569">
            <v>0</v>
          </cell>
          <cell r="B4569" t="str">
            <v>Materiales y Equipos</v>
          </cell>
          <cell r="C4569">
            <v>1.5</v>
          </cell>
          <cell r="D4569" t="str">
            <v>UND</v>
          </cell>
          <cell r="E4569">
            <v>165.25</v>
          </cell>
          <cell r="F4569">
            <v>29.744999999999997</v>
          </cell>
          <cell r="G4569">
            <v>247.88</v>
          </cell>
          <cell r="H4569">
            <v>44.62</v>
          </cell>
          <cell r="I4569">
            <v>0</v>
          </cell>
        </row>
        <row r="4570">
          <cell r="A4570">
            <v>0</v>
          </cell>
          <cell r="B4570" t="str">
            <v>Puerta panel de Roble con marco</v>
          </cell>
          <cell r="C4570">
            <v>1</v>
          </cell>
          <cell r="D4570" t="str">
            <v>UND</v>
          </cell>
          <cell r="E4570">
            <v>20338.98</v>
          </cell>
          <cell r="F4570">
            <v>3661.0164</v>
          </cell>
          <cell r="G4570">
            <v>20338.98</v>
          </cell>
          <cell r="H4570">
            <v>3661.02</v>
          </cell>
          <cell r="I4570">
            <v>0</v>
          </cell>
        </row>
        <row r="4571">
          <cell r="A4571">
            <v>0</v>
          </cell>
          <cell r="B4571" t="str">
            <v>Bisagras 3 1/2 x 3 1/2</v>
          </cell>
          <cell r="C4571">
            <v>1.5</v>
          </cell>
          <cell r="D4571" t="str">
            <v>UND</v>
          </cell>
          <cell r="E4571">
            <v>165.25</v>
          </cell>
          <cell r="F4571">
            <v>29.744999999999997</v>
          </cell>
          <cell r="G4571">
            <v>247.88</v>
          </cell>
          <cell r="H4571">
            <v>44.62</v>
          </cell>
          <cell r="I4571">
            <v>0</v>
          </cell>
        </row>
        <row r="4572">
          <cell r="A4572">
            <v>0</v>
          </cell>
          <cell r="B4572" t="str">
            <v>Tornillos tirafondo 3"</v>
          </cell>
          <cell r="C4572">
            <v>18</v>
          </cell>
          <cell r="D4572" t="str">
            <v>UND</v>
          </cell>
          <cell r="E4572">
            <v>5.57</v>
          </cell>
          <cell r="F4572">
            <v>1.0025999999999999</v>
          </cell>
          <cell r="G4572">
            <v>100.26</v>
          </cell>
          <cell r="H4572">
            <v>18.05</v>
          </cell>
          <cell r="I4572">
            <v>0</v>
          </cell>
        </row>
        <row r="4573">
          <cell r="B4573" t="str">
            <v>Tarugos plástico 3/8"</v>
          </cell>
          <cell r="C4573">
            <v>18</v>
          </cell>
          <cell r="D4573" t="str">
            <v>UND</v>
          </cell>
          <cell r="E4573">
            <v>1.08</v>
          </cell>
          <cell r="F4573">
            <v>0.19440000000000002</v>
          </cell>
          <cell r="G4573">
            <v>19.440000000000001</v>
          </cell>
          <cell r="H4573">
            <v>3.5</v>
          </cell>
        </row>
        <row r="4574">
          <cell r="A4574">
            <v>0</v>
          </cell>
          <cell r="B4574" t="str">
            <v>Llavín Stanley</v>
          </cell>
          <cell r="C4574">
            <v>1</v>
          </cell>
          <cell r="D4574" t="str">
            <v>UND</v>
          </cell>
          <cell r="E4574">
            <v>1419.49</v>
          </cell>
          <cell r="F4574">
            <v>255.50819999999999</v>
          </cell>
          <cell r="G4574">
            <v>1419.49</v>
          </cell>
          <cell r="H4574">
            <v>255.51</v>
          </cell>
          <cell r="I4574">
            <v>0</v>
          </cell>
        </row>
        <row r="4575">
          <cell r="A4575">
            <v>0</v>
          </cell>
          <cell r="B4575" t="str">
            <v>Transporte de Puerta (3%)</v>
          </cell>
          <cell r="C4575">
            <v>1</v>
          </cell>
          <cell r="D4575" t="str">
            <v>UND</v>
          </cell>
          <cell r="E4575">
            <v>109.83</v>
          </cell>
          <cell r="F4575">
            <v>0</v>
          </cell>
          <cell r="G4575">
            <v>109.83</v>
          </cell>
          <cell r="H4575">
            <v>0</v>
          </cell>
          <cell r="I4575">
            <v>0</v>
          </cell>
        </row>
        <row r="4576">
          <cell r="B4576" t="str">
            <v>Mano de obra</v>
          </cell>
          <cell r="C4576">
            <v>3.33</v>
          </cell>
          <cell r="D4576">
            <v>0</v>
          </cell>
          <cell r="E4576">
            <v>29.66</v>
          </cell>
          <cell r="F4576">
            <v>5.3388</v>
          </cell>
          <cell r="G4576">
            <v>22714.080000000002</v>
          </cell>
          <cell r="H4576">
            <v>3723.38</v>
          </cell>
          <cell r="I4576">
            <v>26437.460000000003</v>
          </cell>
        </row>
        <row r="4577">
          <cell r="B4577" t="str">
            <v>Mano de obra Inst. de Puerta incluye Llavín</v>
          </cell>
          <cell r="C4577">
            <v>1</v>
          </cell>
          <cell r="D4577" t="str">
            <v>UND</v>
          </cell>
          <cell r="E4577">
            <v>2055.09</v>
          </cell>
          <cell r="F4577">
            <v>0</v>
          </cell>
          <cell r="G4577">
            <v>2055.09</v>
          </cell>
          <cell r="H4577">
            <v>0</v>
          </cell>
        </row>
        <row r="4578">
          <cell r="A4578">
            <v>122.09000000000005</v>
          </cell>
          <cell r="B4578" t="str">
            <v>Total/UND</v>
          </cell>
          <cell r="C4578">
            <v>1</v>
          </cell>
          <cell r="D4578" t="str">
            <v>UND</v>
          </cell>
          <cell r="E4578">
            <v>0</v>
          </cell>
          <cell r="F4578">
            <v>0</v>
          </cell>
          <cell r="G4578">
            <v>24290.97</v>
          </cell>
          <cell r="H4578">
            <v>3982.7</v>
          </cell>
          <cell r="I4578">
            <v>28273.670000000002</v>
          </cell>
        </row>
        <row r="4579">
          <cell r="A4579">
            <v>0</v>
          </cell>
          <cell r="B4579" t="str">
            <v xml:space="preserve">Puerta Andiroba 0.90-1.00 x 2.10m Principal 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</row>
        <row r="4580">
          <cell r="A4580">
            <v>122.12000000000006</v>
          </cell>
          <cell r="B4580" t="str">
            <v>PUERTAS CLOSET EN ANDIROBA</v>
          </cell>
          <cell r="C4580">
            <v>1</v>
          </cell>
          <cell r="D4580" t="str">
            <v>P2</v>
          </cell>
          <cell r="E4580">
            <v>0</v>
          </cell>
          <cell r="F4580">
            <v>0</v>
          </cell>
          <cell r="G4580">
            <v>613.85002373042255</v>
          </cell>
          <cell r="H4580">
            <v>100.73390286347096</v>
          </cell>
          <cell r="I4580">
            <v>714.58392659389347</v>
          </cell>
        </row>
        <row r="4581">
          <cell r="A4581">
            <v>0</v>
          </cell>
          <cell r="B4581" t="str">
            <v>Puertas closet en Andiroba 2.80x2.10m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</row>
        <row r="4582">
          <cell r="A4582">
            <v>119.12</v>
          </cell>
          <cell r="B4582" t="str">
            <v>Volumen Análisis</v>
          </cell>
          <cell r="C4582">
            <v>63.21</v>
          </cell>
          <cell r="D4582" t="str">
            <v>P2</v>
          </cell>
          <cell r="E4582">
            <v>14830.51</v>
          </cell>
          <cell r="F4582">
            <v>2669.4917999999998</v>
          </cell>
          <cell r="G4582">
            <v>14830.51</v>
          </cell>
          <cell r="H4582">
            <v>2669.49</v>
          </cell>
          <cell r="I4582">
            <v>107.45</v>
          </cell>
        </row>
        <row r="4583">
          <cell r="A4583">
            <v>0</v>
          </cell>
          <cell r="B4583" t="str">
            <v>Materiales y Equipos</v>
          </cell>
          <cell r="C4583">
            <v>1.5</v>
          </cell>
          <cell r="D4583" t="str">
            <v>UND</v>
          </cell>
          <cell r="E4583">
            <v>165.25</v>
          </cell>
          <cell r="F4583">
            <v>29.744999999999997</v>
          </cell>
          <cell r="G4583">
            <v>247.88</v>
          </cell>
          <cell r="H4583">
            <v>44.62</v>
          </cell>
          <cell r="I4583">
            <v>0</v>
          </cell>
        </row>
        <row r="4584">
          <cell r="A4584">
            <v>0</v>
          </cell>
          <cell r="B4584" t="str">
            <v>Puerta apanelada para closet en Andiroba</v>
          </cell>
          <cell r="C4584">
            <v>63.21</v>
          </cell>
          <cell r="D4584" t="str">
            <v>P2</v>
          </cell>
          <cell r="E4584">
            <v>525.41999999999996</v>
          </cell>
          <cell r="F4584">
            <v>94.575599999999994</v>
          </cell>
          <cell r="G4584">
            <v>33211.800000000003</v>
          </cell>
          <cell r="H4584">
            <v>5978.12</v>
          </cell>
          <cell r="I4584">
            <v>0</v>
          </cell>
        </row>
        <row r="4585">
          <cell r="A4585">
            <v>0</v>
          </cell>
          <cell r="B4585" t="str">
            <v>Bisagras 2-1/2" x 2-1/2"</v>
          </cell>
          <cell r="C4585">
            <v>9</v>
          </cell>
          <cell r="D4585" t="str">
            <v>UND</v>
          </cell>
          <cell r="E4585">
            <v>135.59</v>
          </cell>
          <cell r="F4585">
            <v>24.406199999999998</v>
          </cell>
          <cell r="G4585">
            <v>1220.31</v>
          </cell>
          <cell r="H4585">
            <v>219.66</v>
          </cell>
          <cell r="I4585">
            <v>0</v>
          </cell>
        </row>
        <row r="4586">
          <cell r="A4586">
            <v>0</v>
          </cell>
          <cell r="B4586" t="str">
            <v>Tornillos tirafondo 3"</v>
          </cell>
          <cell r="C4586">
            <v>27</v>
          </cell>
          <cell r="D4586" t="str">
            <v>UND</v>
          </cell>
          <cell r="E4586">
            <v>5.57</v>
          </cell>
          <cell r="F4586">
            <v>1.0025999999999999</v>
          </cell>
          <cell r="G4586">
            <v>150.38999999999999</v>
          </cell>
          <cell r="H4586">
            <v>27.07</v>
          </cell>
          <cell r="I4586">
            <v>0</v>
          </cell>
        </row>
        <row r="4587">
          <cell r="A4587">
            <v>0</v>
          </cell>
          <cell r="B4587" t="str">
            <v>Tarugos plástico 3/8"</v>
          </cell>
          <cell r="C4587">
            <v>27</v>
          </cell>
          <cell r="D4587" t="str">
            <v>UND</v>
          </cell>
          <cell r="E4587">
            <v>1.08</v>
          </cell>
          <cell r="F4587">
            <v>0.19440000000000002</v>
          </cell>
          <cell r="G4587">
            <v>29.16</v>
          </cell>
          <cell r="H4587">
            <v>5.25</v>
          </cell>
          <cell r="I4587">
            <v>0</v>
          </cell>
        </row>
        <row r="4588">
          <cell r="A4588">
            <v>0</v>
          </cell>
          <cell r="B4588" t="str">
            <v>Tiradores</v>
          </cell>
          <cell r="C4588">
            <v>6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</row>
        <row r="4589">
          <cell r="B4589" t="str">
            <v>Transporte de Puerta (3%)</v>
          </cell>
          <cell r="C4589">
            <v>1</v>
          </cell>
          <cell r="D4589" t="str">
            <v>UND</v>
          </cell>
          <cell r="E4589">
            <v>179.35</v>
          </cell>
          <cell r="F4589">
            <v>0</v>
          </cell>
          <cell r="G4589">
            <v>179.35</v>
          </cell>
          <cell r="H4589">
            <v>0</v>
          </cell>
          <cell r="I4589">
            <v>107.45</v>
          </cell>
        </row>
        <row r="4590">
          <cell r="A4590">
            <v>0</v>
          </cell>
          <cell r="B4590" t="str">
            <v>Mano de obra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18752.750000000004</v>
          </cell>
          <cell r="H4590">
            <v>2991.17</v>
          </cell>
          <cell r="I4590">
            <v>21743.920000000006</v>
          </cell>
        </row>
        <row r="4591">
          <cell r="A4591">
            <v>120</v>
          </cell>
          <cell r="B4591" t="str">
            <v>Mano de obra Inst. puertas closets</v>
          </cell>
          <cell r="C4591">
            <v>63.21</v>
          </cell>
          <cell r="D4591" t="str">
            <v>P2</v>
          </cell>
          <cell r="E4591">
            <v>51.38</v>
          </cell>
          <cell r="F4591">
            <v>0</v>
          </cell>
          <cell r="G4591">
            <v>3247.73</v>
          </cell>
          <cell r="H4591">
            <v>0</v>
          </cell>
          <cell r="I4591">
            <v>0</v>
          </cell>
        </row>
        <row r="4592">
          <cell r="A4592">
            <v>122.10000000000005</v>
          </cell>
          <cell r="B4592" t="str">
            <v>Total/UND</v>
          </cell>
          <cell r="C4592">
            <v>1</v>
          </cell>
          <cell r="D4592" t="str">
            <v>UND</v>
          </cell>
          <cell r="E4592">
            <v>0</v>
          </cell>
          <cell r="F4592">
            <v>0</v>
          </cell>
          <cell r="G4592">
            <v>38801.460000000006</v>
          </cell>
          <cell r="H4592">
            <v>6367.3899999999994</v>
          </cell>
          <cell r="I4592">
            <v>45168.850000000006</v>
          </cell>
        </row>
        <row r="4593">
          <cell r="A4593">
            <v>0</v>
          </cell>
          <cell r="B4593" t="str">
            <v xml:space="preserve">Puerta Caoba 0.90-1.00 x 2.10m Principal 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</row>
        <row r="4594">
          <cell r="A4594">
            <v>122.13000000000007</v>
          </cell>
          <cell r="B4594" t="str">
            <v xml:space="preserve">PUERTAS CLOSET EN CAOBA </v>
          </cell>
          <cell r="C4594">
            <v>1</v>
          </cell>
          <cell r="D4594" t="str">
            <v>P2</v>
          </cell>
          <cell r="E4594">
            <v>0</v>
          </cell>
          <cell r="F4594">
            <v>0</v>
          </cell>
          <cell r="G4594">
            <v>660.71175446922962</v>
          </cell>
          <cell r="H4594">
            <v>109.1237146021199</v>
          </cell>
          <cell r="I4594">
            <v>769.83546907134951</v>
          </cell>
        </row>
        <row r="4595">
          <cell r="A4595">
            <v>0</v>
          </cell>
          <cell r="B4595" t="str">
            <v>Puertas closet en caoba 2.80x2.10m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</row>
        <row r="4596">
          <cell r="B4596" t="str">
            <v>Volumen Análisis</v>
          </cell>
          <cell r="C4596">
            <v>63.21</v>
          </cell>
          <cell r="D4596" t="str">
            <v>P2</v>
          </cell>
          <cell r="E4596">
            <v>17033.900000000001</v>
          </cell>
          <cell r="F4596">
            <v>3066.1020000000003</v>
          </cell>
          <cell r="G4596">
            <v>17033.900000000001</v>
          </cell>
          <cell r="H4596">
            <v>3066.1</v>
          </cell>
        </row>
        <row r="4597">
          <cell r="A4597" t="str">
            <v>CARP002</v>
          </cell>
          <cell r="B4597" t="str">
            <v>Materiales y Equipos</v>
          </cell>
          <cell r="C4597">
            <v>1.5</v>
          </cell>
          <cell r="D4597" t="str">
            <v>UND</v>
          </cell>
          <cell r="E4597">
            <v>165.25</v>
          </cell>
          <cell r="F4597">
            <v>29.744999999999997</v>
          </cell>
          <cell r="G4597">
            <v>247.88</v>
          </cell>
          <cell r="H4597">
            <v>44.62</v>
          </cell>
        </row>
        <row r="4598">
          <cell r="A4598">
            <v>102.05000000000003</v>
          </cell>
          <cell r="B4598" t="str">
            <v>Puerta apanelada para closet en caoba</v>
          </cell>
          <cell r="C4598">
            <v>63.21</v>
          </cell>
          <cell r="D4598" t="str">
            <v>P2</v>
          </cell>
          <cell r="E4598">
            <v>572.03</v>
          </cell>
          <cell r="F4598">
            <v>102.96539999999999</v>
          </cell>
          <cell r="G4598">
            <v>36158.019999999997</v>
          </cell>
          <cell r="H4598">
            <v>6508.44</v>
          </cell>
        </row>
        <row r="4599">
          <cell r="B4599" t="str">
            <v>Bisagras 2-1/2" x 2-1/2"</v>
          </cell>
          <cell r="C4599">
            <v>9</v>
          </cell>
          <cell r="D4599" t="str">
            <v>UND</v>
          </cell>
          <cell r="E4599">
            <v>135.59</v>
          </cell>
          <cell r="F4599">
            <v>24.406199999999998</v>
          </cell>
          <cell r="G4599">
            <v>1220.31</v>
          </cell>
          <cell r="H4599">
            <v>219.66</v>
          </cell>
        </row>
        <row r="4600">
          <cell r="A4600" t="str">
            <v>O05AY</v>
          </cell>
          <cell r="B4600" t="str">
            <v>Tornillos tirafondo 3"</v>
          </cell>
          <cell r="C4600">
            <v>27</v>
          </cell>
          <cell r="D4600" t="str">
            <v>UND</v>
          </cell>
          <cell r="E4600">
            <v>5.57</v>
          </cell>
          <cell r="F4600">
            <v>1.0025999999999999</v>
          </cell>
          <cell r="G4600">
            <v>150.38999999999999</v>
          </cell>
          <cell r="H4600">
            <v>27.07</v>
          </cell>
        </row>
        <row r="4601">
          <cell r="A4601">
            <v>1600.01</v>
          </cell>
          <cell r="B4601" t="str">
            <v>Tarugos plástico 3/8"</v>
          </cell>
          <cell r="C4601">
            <v>27</v>
          </cell>
          <cell r="D4601" t="str">
            <v>UND</v>
          </cell>
          <cell r="E4601">
            <v>1.08</v>
          </cell>
          <cell r="F4601">
            <v>0.19440000000000002</v>
          </cell>
          <cell r="G4601">
            <v>29.16</v>
          </cell>
          <cell r="H4601">
            <v>5.25</v>
          </cell>
        </row>
        <row r="4602">
          <cell r="A4602">
            <v>0</v>
          </cell>
          <cell r="B4602" t="str">
            <v>Tiradores</v>
          </cell>
          <cell r="C4602">
            <v>6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</row>
        <row r="4603">
          <cell r="B4603" t="str">
            <v>Transporte de Puerta (3%)</v>
          </cell>
          <cell r="C4603">
            <v>1</v>
          </cell>
          <cell r="D4603" t="str">
            <v>UND</v>
          </cell>
          <cell r="E4603">
            <v>195.26</v>
          </cell>
          <cell r="F4603">
            <v>0</v>
          </cell>
          <cell r="G4603">
            <v>195.26</v>
          </cell>
          <cell r="H4603">
            <v>0</v>
          </cell>
        </row>
        <row r="4604">
          <cell r="A4604">
            <v>120.02000000000001</v>
          </cell>
          <cell r="B4604" t="str">
            <v>Mano de obra</v>
          </cell>
          <cell r="C4604">
            <v>1</v>
          </cell>
          <cell r="D4604">
            <v>0</v>
          </cell>
          <cell r="E4604">
            <v>0</v>
          </cell>
          <cell r="F4604">
            <v>0</v>
          </cell>
          <cell r="G4604">
            <v>20968.04</v>
          </cell>
          <cell r="H4604">
            <v>3387.7799999999997</v>
          </cell>
          <cell r="I4604">
            <v>24355.82</v>
          </cell>
        </row>
        <row r="4605">
          <cell r="A4605">
            <v>0</v>
          </cell>
          <cell r="B4605" t="str">
            <v>Mano de obra Inst. puertas closets</v>
          </cell>
          <cell r="C4605">
            <v>63.21</v>
          </cell>
          <cell r="D4605" t="str">
            <v>P2</v>
          </cell>
          <cell r="E4605">
            <v>51.38</v>
          </cell>
          <cell r="F4605">
            <v>0</v>
          </cell>
          <cell r="G4605">
            <v>3247.73</v>
          </cell>
          <cell r="H4605">
            <v>0</v>
          </cell>
          <cell r="I4605">
            <v>886.596</v>
          </cell>
        </row>
        <row r="4606">
          <cell r="A4606">
            <v>122.11000000000006</v>
          </cell>
          <cell r="B4606" t="str">
            <v>Total/UND</v>
          </cell>
          <cell r="C4606">
            <v>1</v>
          </cell>
          <cell r="D4606" t="str">
            <v>UND</v>
          </cell>
          <cell r="E4606">
            <v>0</v>
          </cell>
          <cell r="F4606">
            <v>0</v>
          </cell>
          <cell r="G4606">
            <v>41763.590000000004</v>
          </cell>
          <cell r="H4606">
            <v>6897.7099999999991</v>
          </cell>
          <cell r="I4606">
            <v>48661.3</v>
          </cell>
        </row>
        <row r="4607">
          <cell r="A4607">
            <v>0</v>
          </cell>
          <cell r="B4607" t="str">
            <v xml:space="preserve">Puerta Roble 0.90-1.00 x 2.10m Principal 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</row>
        <row r="4608">
          <cell r="A4608">
            <v>123</v>
          </cell>
          <cell r="B4608" t="str">
            <v>REVESTIMIENTOS DE SUPERFICIES</v>
          </cell>
          <cell r="C4608">
            <v>1</v>
          </cell>
          <cell r="D4608" t="str">
            <v>UND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</row>
        <row r="4609">
          <cell r="A4609">
            <v>123.01</v>
          </cell>
          <cell r="B4609" t="str">
            <v>REVESTIMIENTO CERAMICA EUROPEA ECONOMICA 0.30x0.60m</v>
          </cell>
          <cell r="C4609">
            <v>1</v>
          </cell>
          <cell r="D4609">
            <v>0</v>
          </cell>
          <cell r="E4609">
            <v>0</v>
          </cell>
          <cell r="F4609">
            <v>0</v>
          </cell>
          <cell r="G4609">
            <v>1233.5749999999998</v>
          </cell>
          <cell r="H4609">
            <v>136.76999999999998</v>
          </cell>
          <cell r="I4609">
            <v>1370.3449999999998</v>
          </cell>
        </row>
        <row r="4610">
          <cell r="B4610" t="str">
            <v>Cerámica europea económica 0.30x0.60m</v>
          </cell>
          <cell r="C4610">
            <v>1</v>
          </cell>
          <cell r="D4610" t="str">
            <v>UND</v>
          </cell>
          <cell r="E4610">
            <v>20338.98</v>
          </cell>
          <cell r="F4610">
            <v>3661.0164</v>
          </cell>
          <cell r="G4610">
            <v>20338.98</v>
          </cell>
          <cell r="H4610">
            <v>3661.02</v>
          </cell>
        </row>
        <row r="4611">
          <cell r="B4611" t="str">
            <v>Volumen Análisis</v>
          </cell>
          <cell r="C4611">
            <v>1</v>
          </cell>
          <cell r="D4611" t="str">
            <v>M2</v>
          </cell>
          <cell r="E4611">
            <v>165.25</v>
          </cell>
          <cell r="F4611">
            <v>29.744999999999997</v>
          </cell>
          <cell r="G4611">
            <v>247.88</v>
          </cell>
          <cell r="H4611">
            <v>44.62</v>
          </cell>
        </row>
        <row r="4612">
          <cell r="B4612" t="str">
            <v>Materiales y Equipos</v>
          </cell>
          <cell r="C4612">
            <v>18</v>
          </cell>
          <cell r="D4612" t="str">
            <v>UND</v>
          </cell>
          <cell r="E4612">
            <v>5.57</v>
          </cell>
          <cell r="F4612">
            <v>1.0025999999999999</v>
          </cell>
          <cell r="G4612">
            <v>100.26</v>
          </cell>
          <cell r="H4612">
            <v>18.05</v>
          </cell>
        </row>
        <row r="4613">
          <cell r="A4613" t="str">
            <v>REVEST001</v>
          </cell>
          <cell r="B4613" t="str">
            <v>Cerámica + 10% desperdicio</v>
          </cell>
          <cell r="C4613">
            <v>1.1000000000000001</v>
          </cell>
          <cell r="D4613" t="str">
            <v>M2</v>
          </cell>
          <cell r="E4613">
            <v>529.66101694915255</v>
          </cell>
          <cell r="F4613">
            <v>95.33898305084746</v>
          </cell>
          <cell r="G4613">
            <v>582.63</v>
          </cell>
          <cell r="H4613">
            <v>104.87</v>
          </cell>
          <cell r="I4613">
            <v>0</v>
          </cell>
        </row>
        <row r="4614">
          <cell r="A4614" t="str">
            <v>CE007</v>
          </cell>
          <cell r="B4614" t="str">
            <v>Llavín Stanley</v>
          </cell>
          <cell r="C4614">
            <v>1</v>
          </cell>
          <cell r="D4614" t="str">
            <v>UND</v>
          </cell>
          <cell r="E4614">
            <v>1419.49</v>
          </cell>
          <cell r="F4614">
            <v>255.50819999999999</v>
          </cell>
          <cell r="G4614">
            <v>1419.49</v>
          </cell>
          <cell r="H4614">
            <v>255.51</v>
          </cell>
        </row>
        <row r="4615">
          <cell r="A4615" t="str">
            <v>CE003</v>
          </cell>
          <cell r="B4615" t="str">
            <v>Transporte de Puerta (3%)</v>
          </cell>
          <cell r="C4615">
            <v>1</v>
          </cell>
          <cell r="D4615" t="str">
            <v>UND</v>
          </cell>
          <cell r="E4615">
            <v>109.83</v>
          </cell>
          <cell r="F4615">
            <v>0</v>
          </cell>
          <cell r="G4615">
            <v>109.83</v>
          </cell>
          <cell r="H4615">
            <v>0</v>
          </cell>
          <cell r="I4615">
            <v>9169</v>
          </cell>
        </row>
        <row r="4616">
          <cell r="A4616" t="str">
            <v>PISO025</v>
          </cell>
          <cell r="B4616" t="str">
            <v>Derretido Keracolor 25 lbs + 10% desp.</v>
          </cell>
          <cell r="C4616">
            <v>3.0000000000000001E-3</v>
          </cell>
          <cell r="D4616">
            <v>0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</row>
        <row r="4617">
          <cell r="A4617" t="str">
            <v>PISO021</v>
          </cell>
          <cell r="B4617" t="str">
            <v>Mano de obra Inst. de Puerta incluye Llavín</v>
          </cell>
          <cell r="C4617">
            <v>1</v>
          </cell>
          <cell r="D4617" t="str">
            <v>UND</v>
          </cell>
          <cell r="E4617">
            <v>2055.09</v>
          </cell>
          <cell r="F4617">
            <v>0</v>
          </cell>
          <cell r="G4617">
            <v>2055.09</v>
          </cell>
          <cell r="H4617">
            <v>0</v>
          </cell>
          <cell r="I4617">
            <v>0</v>
          </cell>
        </row>
        <row r="4618">
          <cell r="A4618" t="str">
            <v>REVEST005</v>
          </cell>
          <cell r="B4618" t="str">
            <v>Total/UND</v>
          </cell>
          <cell r="C4618">
            <v>0.05</v>
          </cell>
          <cell r="D4618">
            <v>0</v>
          </cell>
          <cell r="E4618">
            <v>250</v>
          </cell>
          <cell r="F4618">
            <v>45</v>
          </cell>
          <cell r="G4618">
            <v>24290.97</v>
          </cell>
          <cell r="H4618">
            <v>3982.7</v>
          </cell>
          <cell r="I4618">
            <v>28273.670000000002</v>
          </cell>
        </row>
        <row r="4619">
          <cell r="B4619" t="str">
            <v>Transporte de cerámicas (3%)</v>
          </cell>
          <cell r="C4619">
            <v>0.03</v>
          </cell>
          <cell r="D4619">
            <v>0</v>
          </cell>
          <cell r="E4619">
            <v>687.5</v>
          </cell>
          <cell r="F4619">
            <v>0</v>
          </cell>
          <cell r="G4619">
            <v>20.625</v>
          </cell>
          <cell r="H4619">
            <v>0</v>
          </cell>
        </row>
        <row r="4620">
          <cell r="A4620">
            <v>122.12000000000006</v>
          </cell>
          <cell r="B4620" t="str">
            <v>Mano de obra</v>
          </cell>
          <cell r="C4620">
            <v>1</v>
          </cell>
          <cell r="D4620" t="str">
            <v>P2</v>
          </cell>
          <cell r="E4620">
            <v>0</v>
          </cell>
          <cell r="F4620">
            <v>0</v>
          </cell>
          <cell r="G4620">
            <v>613.85002373042255</v>
          </cell>
          <cell r="H4620">
            <v>100.73390286347096</v>
          </cell>
          <cell r="I4620">
            <v>714.58392659389347</v>
          </cell>
        </row>
        <row r="4621">
          <cell r="A4621">
            <v>900.02</v>
          </cell>
          <cell r="B4621" t="str">
            <v xml:space="preserve">Corte de Chazos </v>
          </cell>
          <cell r="C4621">
            <v>4.5</v>
          </cell>
          <cell r="D4621" t="str">
            <v>UND</v>
          </cell>
          <cell r="E4621">
            <v>18.32</v>
          </cell>
          <cell r="F4621">
            <v>3.2976000000000001</v>
          </cell>
          <cell r="G4621">
            <v>82.44</v>
          </cell>
          <cell r="H4621">
            <v>14.84</v>
          </cell>
          <cell r="I4621">
            <v>0</v>
          </cell>
        </row>
        <row r="4622">
          <cell r="A4622">
            <v>1300.01</v>
          </cell>
          <cell r="B4622" t="str">
            <v>Mano de Obra de colocación de Cerámica</v>
          </cell>
          <cell r="C4622">
            <v>1</v>
          </cell>
          <cell r="D4622" t="str">
            <v>M2</v>
          </cell>
          <cell r="E4622">
            <v>453.12</v>
          </cell>
          <cell r="F4622">
            <v>0</v>
          </cell>
          <cell r="G4622">
            <v>453.12</v>
          </cell>
          <cell r="H4622">
            <v>0</v>
          </cell>
          <cell r="I4622">
            <v>0</v>
          </cell>
        </row>
        <row r="4623">
          <cell r="A4623">
            <v>0</v>
          </cell>
          <cell r="B4623" t="str">
            <v>Total/UND</v>
          </cell>
          <cell r="C4623">
            <v>10</v>
          </cell>
          <cell r="D4623">
            <v>0</v>
          </cell>
          <cell r="E4623">
            <v>0</v>
          </cell>
          <cell r="F4623">
            <v>0</v>
          </cell>
          <cell r="G4623">
            <v>1233.5749999999998</v>
          </cell>
          <cell r="H4623">
            <v>136.76999999999998</v>
          </cell>
          <cell r="I4623">
            <v>1370.3449999999998</v>
          </cell>
        </row>
        <row r="4624">
          <cell r="B4624" t="str">
            <v>Puerta apanelada para closet en Andiroba</v>
          </cell>
          <cell r="C4624">
            <v>63.21</v>
          </cell>
          <cell r="D4624" t="str">
            <v>P2</v>
          </cell>
          <cell r="E4624">
            <v>525.41999999999996</v>
          </cell>
          <cell r="F4624">
            <v>94.575599999999994</v>
          </cell>
          <cell r="G4624">
            <v>33211.800000000003</v>
          </cell>
          <cell r="H4624">
            <v>5978.12</v>
          </cell>
          <cell r="I4624">
            <v>9169</v>
          </cell>
        </row>
        <row r="4625">
          <cell r="A4625">
            <v>123.02000000000001</v>
          </cell>
          <cell r="B4625" t="str">
            <v>Bisagras 2-1/2" x 2-1/2"</v>
          </cell>
          <cell r="C4625">
            <v>9</v>
          </cell>
          <cell r="D4625" t="str">
            <v>UND</v>
          </cell>
          <cell r="E4625">
            <v>135.59</v>
          </cell>
          <cell r="F4625">
            <v>24.406199999999998</v>
          </cell>
          <cell r="G4625">
            <v>1498.23</v>
          </cell>
          <cell r="H4625">
            <v>182.95000000000005</v>
          </cell>
          <cell r="I4625">
            <v>1681.18</v>
          </cell>
        </row>
        <row r="4626">
          <cell r="A4626">
            <v>0</v>
          </cell>
          <cell r="B4626" t="str">
            <v>Cerámica europea intermedia 0.30x0.60m</v>
          </cell>
          <cell r="C4626">
            <v>27</v>
          </cell>
          <cell r="D4626" t="str">
            <v>UND</v>
          </cell>
          <cell r="E4626">
            <v>5.57</v>
          </cell>
          <cell r="F4626">
            <v>1.0025999999999999</v>
          </cell>
          <cell r="G4626">
            <v>150.38999999999999</v>
          </cell>
          <cell r="H4626">
            <v>27.07</v>
          </cell>
          <cell r="I4626">
            <v>10635.45</v>
          </cell>
        </row>
        <row r="4627">
          <cell r="A4627">
            <v>120.04000000000002</v>
          </cell>
          <cell r="B4627" t="str">
            <v>Volumen Análisis</v>
          </cell>
          <cell r="C4627">
            <v>1</v>
          </cell>
          <cell r="D4627" t="str">
            <v>M2</v>
          </cell>
          <cell r="E4627">
            <v>1.08</v>
          </cell>
          <cell r="F4627">
            <v>0.19440000000000002</v>
          </cell>
          <cell r="G4627">
            <v>29.16</v>
          </cell>
          <cell r="H4627">
            <v>5.25</v>
          </cell>
          <cell r="I4627">
            <v>1063.5450000000001</v>
          </cell>
        </row>
        <row r="4628">
          <cell r="A4628">
            <v>0</v>
          </cell>
          <cell r="B4628" t="str">
            <v>Materiales y Equipos</v>
          </cell>
          <cell r="C4628">
            <v>6</v>
          </cell>
          <cell r="D4628" t="str">
            <v>UND</v>
          </cell>
          <cell r="E4628">
            <v>127.12</v>
          </cell>
          <cell r="F4628">
            <v>22.881599999999999</v>
          </cell>
          <cell r="G4628">
            <v>762.72</v>
          </cell>
          <cell r="H4628">
            <v>137.29</v>
          </cell>
          <cell r="I4628">
            <v>0</v>
          </cell>
        </row>
        <row r="4629">
          <cell r="A4629">
            <v>0</v>
          </cell>
          <cell r="B4629" t="str">
            <v>Cerámica + 10% desperdicio</v>
          </cell>
          <cell r="C4629">
            <v>1.1200000000000001</v>
          </cell>
          <cell r="D4629" t="str">
            <v>M2</v>
          </cell>
          <cell r="E4629">
            <v>724.58</v>
          </cell>
          <cell r="F4629">
            <v>130.42439999999999</v>
          </cell>
          <cell r="G4629">
            <v>811.53</v>
          </cell>
          <cell r="H4629">
            <v>146.08000000000001</v>
          </cell>
          <cell r="I4629">
            <v>0</v>
          </cell>
        </row>
        <row r="4630">
          <cell r="A4630">
            <v>0</v>
          </cell>
          <cell r="B4630" t="str">
            <v>Pegamento de cerámica Pegatod</v>
          </cell>
          <cell r="C4630">
            <v>0.14000000000000001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</row>
        <row r="4631">
          <cell r="A4631" t="str">
            <v>CE003</v>
          </cell>
          <cell r="B4631" t="str">
            <v>Mano de obra Inst. puertas closets</v>
          </cell>
          <cell r="C4631">
            <v>63.21</v>
          </cell>
          <cell r="D4631" t="str">
            <v>P2</v>
          </cell>
          <cell r="E4631">
            <v>51.38</v>
          </cell>
          <cell r="F4631">
            <v>0</v>
          </cell>
          <cell r="G4631">
            <v>3247.73</v>
          </cell>
          <cell r="H4631">
            <v>0</v>
          </cell>
          <cell r="I4631">
            <v>0</v>
          </cell>
        </row>
        <row r="4632">
          <cell r="A4632" t="str">
            <v>AE006</v>
          </cell>
          <cell r="B4632" t="str">
            <v>Derretido Keracolor 25 lbs + 10% desp.</v>
          </cell>
          <cell r="C4632">
            <v>3.0000000000000001E-3</v>
          </cell>
          <cell r="D4632">
            <v>0</v>
          </cell>
          <cell r="E4632">
            <v>1016.95</v>
          </cell>
          <cell r="F4632">
            <v>183.05099999999999</v>
          </cell>
          <cell r="G4632">
            <v>38801.460000000006</v>
          </cell>
          <cell r="H4632">
            <v>6367.3899999999994</v>
          </cell>
          <cell r="I4632">
            <v>45168.850000000006</v>
          </cell>
        </row>
        <row r="4633">
          <cell r="A4633">
            <v>102.05000000000003</v>
          </cell>
          <cell r="B4633" t="str">
            <v xml:space="preserve">Estopa </v>
          </cell>
          <cell r="C4633">
            <v>0.05</v>
          </cell>
          <cell r="D4633" t="str">
            <v>LB</v>
          </cell>
          <cell r="E4633">
            <v>63.56</v>
          </cell>
          <cell r="F4633">
            <v>11.440799999999999</v>
          </cell>
          <cell r="G4633">
            <v>3.18</v>
          </cell>
          <cell r="H4633">
            <v>0.56999999999999995</v>
          </cell>
        </row>
        <row r="4634">
          <cell r="A4634">
            <v>122.13000000000007</v>
          </cell>
          <cell r="B4634" t="str">
            <v xml:space="preserve">Corte de Chazos </v>
          </cell>
          <cell r="C4634">
            <v>4.5</v>
          </cell>
          <cell r="D4634" t="str">
            <v>UND</v>
          </cell>
          <cell r="E4634">
            <v>29.66</v>
          </cell>
          <cell r="F4634">
            <v>5.3388</v>
          </cell>
          <cell r="G4634">
            <v>133.47</v>
          </cell>
          <cell r="H4634">
            <v>24.02</v>
          </cell>
          <cell r="I4634">
            <v>769.83546907134951</v>
          </cell>
        </row>
        <row r="4635">
          <cell r="A4635">
            <v>0</v>
          </cell>
          <cell r="B4635" t="str">
            <v>Separadores de cerámica</v>
          </cell>
          <cell r="C4635">
            <v>0.05</v>
          </cell>
          <cell r="D4635" t="str">
            <v>FDA</v>
          </cell>
          <cell r="E4635">
            <v>250</v>
          </cell>
          <cell r="F4635">
            <v>45</v>
          </cell>
          <cell r="G4635">
            <v>12.5</v>
          </cell>
          <cell r="H4635">
            <v>2.25</v>
          </cell>
          <cell r="I4635">
            <v>0</v>
          </cell>
        </row>
        <row r="4636">
          <cell r="A4636">
            <v>0</v>
          </cell>
          <cell r="B4636" t="str">
            <v>Transporte de cerámicas (3%)</v>
          </cell>
          <cell r="C4636">
            <v>1</v>
          </cell>
          <cell r="D4636" t="str">
            <v>PA</v>
          </cell>
          <cell r="E4636">
            <v>28.73</v>
          </cell>
          <cell r="F4636">
            <v>0</v>
          </cell>
          <cell r="G4636">
            <v>28.73</v>
          </cell>
          <cell r="H4636">
            <v>0</v>
          </cell>
          <cell r="I4636">
            <v>0</v>
          </cell>
        </row>
        <row r="4637">
          <cell r="A4637">
            <v>0</v>
          </cell>
          <cell r="B4637" t="str">
            <v>Mano de obra</v>
          </cell>
          <cell r="C4637">
            <v>10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</row>
        <row r="4638">
          <cell r="A4638">
            <v>0</v>
          </cell>
          <cell r="B4638" t="str">
            <v>Mano de Obra de colocación de Cerámica</v>
          </cell>
          <cell r="C4638">
            <v>1</v>
          </cell>
          <cell r="D4638" t="str">
            <v>M2</v>
          </cell>
          <cell r="E4638">
            <v>453.12</v>
          </cell>
          <cell r="F4638">
            <v>0</v>
          </cell>
          <cell r="G4638">
            <v>453.12</v>
          </cell>
          <cell r="H4638">
            <v>0</v>
          </cell>
          <cell r="I4638">
            <v>0</v>
          </cell>
        </row>
        <row r="4639">
          <cell r="B4639" t="str">
            <v>Total/UND</v>
          </cell>
          <cell r="C4639">
            <v>9</v>
          </cell>
          <cell r="D4639" t="str">
            <v>UND</v>
          </cell>
          <cell r="E4639">
            <v>135.59</v>
          </cell>
          <cell r="F4639">
            <v>24.406199999999998</v>
          </cell>
          <cell r="G4639">
            <v>1498.23</v>
          </cell>
          <cell r="H4639">
            <v>182.95000000000005</v>
          </cell>
          <cell r="I4639">
            <v>1681.18</v>
          </cell>
        </row>
        <row r="4640">
          <cell r="B4640" t="str">
            <v>Tornillos tirafondo 3"</v>
          </cell>
          <cell r="C4640">
            <v>27</v>
          </cell>
          <cell r="D4640" t="str">
            <v>UND</v>
          </cell>
          <cell r="E4640">
            <v>5.57</v>
          </cell>
          <cell r="F4640">
            <v>1.0025999999999999</v>
          </cell>
          <cell r="G4640">
            <v>150.38999999999999</v>
          </cell>
          <cell r="H4640">
            <v>27.07</v>
          </cell>
        </row>
        <row r="4641">
          <cell r="A4641">
            <v>123.03000000000002</v>
          </cell>
          <cell r="B4641" t="str">
            <v>Tarugos plástico 3/8"</v>
          </cell>
          <cell r="C4641">
            <v>27</v>
          </cell>
          <cell r="D4641" t="str">
            <v>UND</v>
          </cell>
          <cell r="E4641">
            <v>1.08</v>
          </cell>
          <cell r="F4641">
            <v>0.19440000000000002</v>
          </cell>
          <cell r="G4641">
            <v>1930.4500000000003</v>
          </cell>
          <cell r="H4641">
            <v>258.05</v>
          </cell>
          <cell r="I4641">
            <v>2188.5000000000005</v>
          </cell>
        </row>
        <row r="4642">
          <cell r="A4642">
            <v>0</v>
          </cell>
          <cell r="B4642" t="str">
            <v>Cerámica europea buena calidad 0.30x0.60m</v>
          </cell>
          <cell r="C4642">
            <v>6</v>
          </cell>
          <cell r="D4642" t="str">
            <v>UND</v>
          </cell>
          <cell r="E4642">
            <v>127.12</v>
          </cell>
          <cell r="F4642">
            <v>22.881599999999999</v>
          </cell>
          <cell r="G4642">
            <v>762.72</v>
          </cell>
          <cell r="H4642">
            <v>137.29</v>
          </cell>
          <cell r="I4642">
            <v>1102.096</v>
          </cell>
        </row>
        <row r="4643">
          <cell r="A4643">
            <v>0</v>
          </cell>
          <cell r="B4643" t="str">
            <v>Volumen Análisis</v>
          </cell>
          <cell r="C4643">
            <v>1</v>
          </cell>
          <cell r="D4643" t="str">
            <v>M2</v>
          </cell>
          <cell r="E4643">
            <v>195.26</v>
          </cell>
          <cell r="F4643">
            <v>0</v>
          </cell>
          <cell r="G4643">
            <v>195.26</v>
          </cell>
          <cell r="H4643">
            <v>0</v>
          </cell>
          <cell r="I4643">
            <v>0</v>
          </cell>
        </row>
        <row r="4644">
          <cell r="A4644">
            <v>0</v>
          </cell>
          <cell r="B4644" t="str">
            <v>Materiales y Equipos</v>
          </cell>
          <cell r="C4644">
            <v>1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</row>
        <row r="4645">
          <cell r="B4645" t="str">
            <v>Cerámica + 10% desperdicio</v>
          </cell>
          <cell r="C4645">
            <v>1.1200000000000001</v>
          </cell>
          <cell r="D4645" t="str">
            <v>M2</v>
          </cell>
          <cell r="E4645">
            <v>1101.69</v>
          </cell>
          <cell r="F4645">
            <v>198.30420000000001</v>
          </cell>
          <cell r="G4645">
            <v>1233.8900000000001</v>
          </cell>
          <cell r="H4645">
            <v>222.1</v>
          </cell>
        </row>
        <row r="4646">
          <cell r="B4646" t="str">
            <v>Pegamento de cerámica Pegatod</v>
          </cell>
          <cell r="C4646">
            <v>0.14000000000000001</v>
          </cell>
          <cell r="D4646">
            <v>0</v>
          </cell>
          <cell r="E4646">
            <v>218.64</v>
          </cell>
          <cell r="F4646">
            <v>39.355199999999996</v>
          </cell>
          <cell r="G4646">
            <v>41763.590000000004</v>
          </cell>
          <cell r="H4646">
            <v>6897.7099999999991</v>
          </cell>
          <cell r="I4646">
            <v>48661.3</v>
          </cell>
        </row>
        <row r="4647">
          <cell r="A4647" t="str">
            <v>CE003</v>
          </cell>
          <cell r="B4647" t="str">
            <v>Cemento Gris 94 lbs. Tipo Portland</v>
          </cell>
          <cell r="C4647">
            <v>0.05</v>
          </cell>
          <cell r="D4647" t="str">
            <v>FDA</v>
          </cell>
          <cell r="E4647">
            <v>338.98305084745766</v>
          </cell>
          <cell r="F4647">
            <v>61.016949152542374</v>
          </cell>
          <cell r="G4647">
            <v>16.95</v>
          </cell>
          <cell r="H4647">
            <v>3.05</v>
          </cell>
        </row>
        <row r="4648">
          <cell r="A4648">
            <v>123</v>
          </cell>
          <cell r="B4648" t="str">
            <v>Derretido Keracolor 25 lbs + 10% desp.</v>
          </cell>
          <cell r="C4648">
            <v>3.0000000000000001E-3</v>
          </cell>
          <cell r="D4648" t="str">
            <v>FDA</v>
          </cell>
          <cell r="E4648">
            <v>1016.95</v>
          </cell>
          <cell r="F4648">
            <v>183.05099999999999</v>
          </cell>
          <cell r="G4648">
            <v>3.05</v>
          </cell>
          <cell r="H4648">
            <v>0.55000000000000004</v>
          </cell>
          <cell r="I4648">
            <v>0</v>
          </cell>
        </row>
        <row r="4649">
          <cell r="A4649">
            <v>123.01</v>
          </cell>
          <cell r="B4649" t="str">
            <v xml:space="preserve">Estopa </v>
          </cell>
          <cell r="C4649">
            <v>0.05</v>
          </cell>
          <cell r="D4649" t="str">
            <v>LB</v>
          </cell>
          <cell r="E4649">
            <v>63.56</v>
          </cell>
          <cell r="F4649">
            <v>11.440799999999999</v>
          </cell>
          <cell r="G4649">
            <v>3.18</v>
          </cell>
          <cell r="H4649">
            <v>0.56999999999999995</v>
          </cell>
          <cell r="I4649">
            <v>1370.3449999999998</v>
          </cell>
        </row>
        <row r="4650">
          <cell r="A4650">
            <v>0</v>
          </cell>
          <cell r="B4650" t="str">
            <v xml:space="preserve">Corte de Chazos </v>
          </cell>
          <cell r="C4650">
            <v>4.5</v>
          </cell>
          <cell r="D4650" t="str">
            <v>UND</v>
          </cell>
          <cell r="E4650">
            <v>29.66</v>
          </cell>
          <cell r="F4650">
            <v>5.3388</v>
          </cell>
          <cell r="G4650">
            <v>133.47</v>
          </cell>
          <cell r="H4650">
            <v>24.02</v>
          </cell>
          <cell r="I4650">
            <v>0</v>
          </cell>
        </row>
        <row r="4651">
          <cell r="A4651">
            <v>0</v>
          </cell>
          <cell r="B4651" t="str">
            <v>Separadores de cerámica</v>
          </cell>
          <cell r="C4651">
            <v>0.05</v>
          </cell>
          <cell r="D4651" t="str">
            <v>FDA</v>
          </cell>
          <cell r="E4651">
            <v>250</v>
          </cell>
          <cell r="F4651">
            <v>45</v>
          </cell>
          <cell r="G4651">
            <v>12.5</v>
          </cell>
          <cell r="H4651">
            <v>2.25</v>
          </cell>
          <cell r="I4651">
            <v>0</v>
          </cell>
        </row>
        <row r="4652">
          <cell r="A4652">
            <v>0</v>
          </cell>
          <cell r="B4652" t="str">
            <v>Transporte de cerámicas (3%)</v>
          </cell>
          <cell r="C4652">
            <v>1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</row>
        <row r="4653">
          <cell r="A4653" t="str">
            <v>REVEST001</v>
          </cell>
          <cell r="B4653" t="str">
            <v>Mano de obra</v>
          </cell>
          <cell r="C4653">
            <v>1.1000000000000001</v>
          </cell>
          <cell r="D4653" t="str">
            <v>M2</v>
          </cell>
          <cell r="E4653">
            <v>529.66101694915255</v>
          </cell>
          <cell r="F4653">
            <v>95.33898305084746</v>
          </cell>
          <cell r="G4653">
            <v>582.63</v>
          </cell>
          <cell r="H4653">
            <v>104.87</v>
          </cell>
          <cell r="I4653">
            <v>11020.96</v>
          </cell>
        </row>
        <row r="4654">
          <cell r="A4654" t="str">
            <v>CE007</v>
          </cell>
          <cell r="B4654" t="str">
            <v>Mano de Obra de colocación de Cerámica</v>
          </cell>
          <cell r="C4654">
            <v>1</v>
          </cell>
          <cell r="D4654" t="str">
            <v>M2</v>
          </cell>
          <cell r="E4654">
            <v>453.12</v>
          </cell>
          <cell r="F4654">
            <v>0</v>
          </cell>
          <cell r="G4654">
            <v>453.12</v>
          </cell>
          <cell r="H4654">
            <v>0</v>
          </cell>
          <cell r="I4654">
            <v>0</v>
          </cell>
        </row>
        <row r="4655">
          <cell r="A4655" t="str">
            <v>CE003</v>
          </cell>
          <cell r="B4655" t="str">
            <v>Total/UND</v>
          </cell>
          <cell r="C4655">
            <v>0.05</v>
          </cell>
          <cell r="D4655" t="str">
            <v>FDA</v>
          </cell>
          <cell r="E4655">
            <v>338.98305084745766</v>
          </cell>
          <cell r="F4655">
            <v>61.016949152542374</v>
          </cell>
          <cell r="G4655">
            <v>1930.4500000000003</v>
          </cell>
          <cell r="H4655">
            <v>258.05</v>
          </cell>
          <cell r="I4655">
            <v>2188.5000000000005</v>
          </cell>
        </row>
        <row r="4656">
          <cell r="A4656" t="str">
            <v>PISO025</v>
          </cell>
          <cell r="B4656" t="str">
            <v>Derretido Keracolor 25 lbs + 10% desp.</v>
          </cell>
          <cell r="C4656">
            <v>3.0000000000000001E-3</v>
          </cell>
          <cell r="D4656" t="str">
            <v>FDA</v>
          </cell>
          <cell r="E4656">
            <v>1016.949152542373</v>
          </cell>
          <cell r="F4656">
            <v>183.05084745762713</v>
          </cell>
          <cell r="G4656">
            <v>3.05</v>
          </cell>
          <cell r="H4656">
            <v>0.55000000000000004</v>
          </cell>
          <cell r="I4656">
            <v>1130.0070000000001</v>
          </cell>
        </row>
        <row r="4657">
          <cell r="A4657">
            <v>123.04000000000002</v>
          </cell>
          <cell r="B4657" t="str">
            <v>REVESTIMIENTO PIEDRA CORALINA BICELADA</v>
          </cell>
          <cell r="C4657">
            <v>1</v>
          </cell>
          <cell r="D4657" t="str">
            <v>M2</v>
          </cell>
          <cell r="E4657">
            <v>63.559322033898312</v>
          </cell>
          <cell r="F4657">
            <v>11.440677966101696</v>
          </cell>
          <cell r="G4657">
            <v>2156.19</v>
          </cell>
          <cell r="H4657">
            <v>277.19</v>
          </cell>
          <cell r="I4657">
            <v>2433.38</v>
          </cell>
        </row>
        <row r="4658">
          <cell r="A4658" t="str">
            <v>REVEST005</v>
          </cell>
          <cell r="B4658" t="str">
            <v>Revestimiento piedra coralina bicelada</v>
          </cell>
          <cell r="C4658">
            <v>0.05</v>
          </cell>
          <cell r="D4658" t="str">
            <v>FDA</v>
          </cell>
          <cell r="E4658">
            <v>250</v>
          </cell>
          <cell r="F4658">
            <v>45</v>
          </cell>
          <cell r="G4658">
            <v>12.5</v>
          </cell>
          <cell r="H4658">
            <v>2.25</v>
          </cell>
          <cell r="I4658">
            <v>0</v>
          </cell>
        </row>
        <row r="4659">
          <cell r="B4659" t="str">
            <v>Volumen Análisis</v>
          </cell>
          <cell r="C4659">
            <v>1</v>
          </cell>
          <cell r="D4659" t="str">
            <v>M2</v>
          </cell>
          <cell r="E4659">
            <v>687.5</v>
          </cell>
          <cell r="F4659">
            <v>0</v>
          </cell>
          <cell r="G4659">
            <v>20.625</v>
          </cell>
          <cell r="H4659">
            <v>0</v>
          </cell>
        </row>
        <row r="4660">
          <cell r="B4660" t="str">
            <v>Materiales y Equipos</v>
          </cell>
          <cell r="C4660">
            <v>0.11</v>
          </cell>
          <cell r="D4660">
            <v>0</v>
          </cell>
          <cell r="E4660">
            <v>13144.07</v>
          </cell>
          <cell r="F4660">
            <v>2365.9325999999996</v>
          </cell>
          <cell r="G4660">
            <v>0</v>
          </cell>
          <cell r="H4660">
            <v>0</v>
          </cell>
        </row>
        <row r="4661">
          <cell r="A4661">
            <v>900.02</v>
          </cell>
          <cell r="B4661" t="str">
            <v>Piedra coralina bicelada + 10% desperdicio</v>
          </cell>
          <cell r="C4661">
            <v>1.1200000000000001</v>
          </cell>
          <cell r="D4661" t="str">
            <v>M2</v>
          </cell>
          <cell r="E4661">
            <v>1196.6099999999999</v>
          </cell>
          <cell r="F4661">
            <v>215.38979999999998</v>
          </cell>
          <cell r="G4661">
            <v>1340.2</v>
          </cell>
          <cell r="H4661">
            <v>241.24</v>
          </cell>
        </row>
        <row r="4662">
          <cell r="A4662">
            <v>1300.01</v>
          </cell>
          <cell r="B4662" t="str">
            <v>Pegamento de cerámica Pegatod</v>
          </cell>
          <cell r="C4662">
            <v>0.14000000000000001</v>
          </cell>
          <cell r="D4662" t="str">
            <v>FDA</v>
          </cell>
          <cell r="E4662">
            <v>218.64</v>
          </cell>
          <cell r="F4662">
            <v>39.355199999999996</v>
          </cell>
          <cell r="G4662">
            <v>30.61</v>
          </cell>
          <cell r="H4662">
            <v>5.51</v>
          </cell>
        </row>
        <row r="4663">
          <cell r="A4663" t="str">
            <v>CE003</v>
          </cell>
          <cell r="B4663" t="str">
            <v>Total/UND</v>
          </cell>
          <cell r="C4663">
            <v>0.05</v>
          </cell>
          <cell r="D4663">
            <v>0</v>
          </cell>
          <cell r="E4663">
            <v>338.98305084745766</v>
          </cell>
          <cell r="F4663">
            <v>61.016949152542374</v>
          </cell>
          <cell r="G4663">
            <v>1233.5749999999998</v>
          </cell>
          <cell r="H4663">
            <v>136.76999999999998</v>
          </cell>
          <cell r="I4663">
            <v>1370.3449999999998</v>
          </cell>
        </row>
        <row r="4664">
          <cell r="B4664" t="str">
            <v>Derretido Keracolor 25 lbs + 10% desp.</v>
          </cell>
          <cell r="C4664">
            <v>3.0000000000000001E-3</v>
          </cell>
          <cell r="D4664" t="str">
            <v>FDA</v>
          </cell>
          <cell r="E4664">
            <v>1016.95</v>
          </cell>
          <cell r="F4664">
            <v>183.05099999999999</v>
          </cell>
          <cell r="G4664">
            <v>3.05</v>
          </cell>
          <cell r="H4664">
            <v>0.55000000000000004</v>
          </cell>
        </row>
        <row r="4665">
          <cell r="A4665">
            <v>123.02000000000001</v>
          </cell>
          <cell r="B4665" t="str">
            <v xml:space="preserve">Estopa </v>
          </cell>
          <cell r="C4665">
            <v>0.05</v>
          </cell>
          <cell r="D4665" t="str">
            <v>LB</v>
          </cell>
          <cell r="E4665">
            <v>63.56</v>
          </cell>
          <cell r="F4665">
            <v>11.440799999999999</v>
          </cell>
          <cell r="G4665">
            <v>3.18</v>
          </cell>
          <cell r="H4665">
            <v>0.56999999999999995</v>
          </cell>
          <cell r="I4665">
            <v>1681.18</v>
          </cell>
        </row>
        <row r="4666">
          <cell r="A4666">
            <v>0</v>
          </cell>
          <cell r="B4666" t="str">
            <v xml:space="preserve">Corte de Chazos </v>
          </cell>
          <cell r="C4666">
            <v>4.5</v>
          </cell>
          <cell r="D4666" t="str">
            <v>UND</v>
          </cell>
          <cell r="E4666">
            <v>29.66</v>
          </cell>
          <cell r="F4666">
            <v>5.3388</v>
          </cell>
          <cell r="G4666">
            <v>133.47</v>
          </cell>
          <cell r="H4666">
            <v>24.02</v>
          </cell>
          <cell r="I4666">
            <v>0</v>
          </cell>
        </row>
        <row r="4667">
          <cell r="A4667">
            <v>0</v>
          </cell>
          <cell r="B4667" t="str">
            <v>Separadores de cerámica</v>
          </cell>
          <cell r="C4667">
            <v>0.05</v>
          </cell>
          <cell r="D4667" t="str">
            <v>FDA</v>
          </cell>
          <cell r="E4667">
            <v>250</v>
          </cell>
          <cell r="F4667">
            <v>45</v>
          </cell>
          <cell r="G4667">
            <v>12.5</v>
          </cell>
          <cell r="H4667">
            <v>2.25</v>
          </cell>
          <cell r="I4667">
            <v>0</v>
          </cell>
        </row>
        <row r="4668">
          <cell r="A4668">
            <v>0</v>
          </cell>
          <cell r="B4668" t="str">
            <v>Transporte de cerámicas (3%)</v>
          </cell>
          <cell r="C4668">
            <v>1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</row>
        <row r="4669">
          <cell r="A4669">
            <v>120.07</v>
          </cell>
          <cell r="B4669" t="str">
            <v>Mano de obra</v>
          </cell>
          <cell r="C4669">
            <v>1.1200000000000001</v>
          </cell>
          <cell r="D4669" t="str">
            <v>M2</v>
          </cell>
          <cell r="E4669">
            <v>724.58</v>
          </cell>
          <cell r="F4669">
            <v>130.42439999999999</v>
          </cell>
          <cell r="G4669">
            <v>811.53</v>
          </cell>
          <cell r="H4669">
            <v>146.08000000000001</v>
          </cell>
          <cell r="I4669">
            <v>254.26666666666665</v>
          </cell>
        </row>
        <row r="4670">
          <cell r="A4670">
            <v>0</v>
          </cell>
          <cell r="B4670" t="str">
            <v>Mano de Obra de colocación piedra coralina</v>
          </cell>
          <cell r="C4670">
            <v>1</v>
          </cell>
          <cell r="D4670" t="str">
            <v>M2</v>
          </cell>
          <cell r="E4670">
            <v>568.79</v>
          </cell>
          <cell r="F4670">
            <v>0</v>
          </cell>
          <cell r="G4670">
            <v>568.79</v>
          </cell>
          <cell r="H4670">
            <v>0</v>
          </cell>
          <cell r="I4670">
            <v>0</v>
          </cell>
        </row>
        <row r="4671">
          <cell r="A4671" t="str">
            <v>CE003</v>
          </cell>
          <cell r="B4671" t="str">
            <v>Total/UND</v>
          </cell>
          <cell r="C4671">
            <v>0.05</v>
          </cell>
          <cell r="D4671" t="str">
            <v>FDA</v>
          </cell>
          <cell r="E4671">
            <v>338.98305084745766</v>
          </cell>
          <cell r="F4671">
            <v>61.016949152542374</v>
          </cell>
          <cell r="G4671">
            <v>2156.19</v>
          </cell>
          <cell r="H4671">
            <v>277.19</v>
          </cell>
          <cell r="I4671">
            <v>2433.38</v>
          </cell>
        </row>
        <row r="4672">
          <cell r="B4672" t="str">
            <v>Derretido Keracolor 25 lbs + 10% desp.</v>
          </cell>
          <cell r="C4672">
            <v>3.0000000000000001E-3</v>
          </cell>
          <cell r="D4672" t="str">
            <v>FDA</v>
          </cell>
          <cell r="E4672">
            <v>1016.95</v>
          </cell>
          <cell r="F4672">
            <v>183.05099999999999</v>
          </cell>
          <cell r="G4672">
            <v>3.05</v>
          </cell>
          <cell r="H4672">
            <v>0.55000000000000004</v>
          </cell>
        </row>
        <row r="4673">
          <cell r="A4673">
            <v>124</v>
          </cell>
          <cell r="B4673" t="str">
            <v xml:space="preserve">Estopa </v>
          </cell>
          <cell r="C4673">
            <v>0.05</v>
          </cell>
          <cell r="D4673" t="str">
            <v>LB</v>
          </cell>
          <cell r="E4673">
            <v>63.56</v>
          </cell>
          <cell r="F4673">
            <v>11.440799999999999</v>
          </cell>
          <cell r="G4673">
            <v>3.18</v>
          </cell>
          <cell r="H4673">
            <v>0.56999999999999995</v>
          </cell>
        </row>
        <row r="4674">
          <cell r="A4674">
            <v>124.01</v>
          </cell>
          <cell r="B4674" t="str">
            <v>FINO TECHO PLANO</v>
          </cell>
          <cell r="C4674">
            <v>1</v>
          </cell>
          <cell r="D4674" t="str">
            <v>M2</v>
          </cell>
          <cell r="E4674">
            <v>29.66</v>
          </cell>
          <cell r="F4674">
            <v>5.3388</v>
          </cell>
          <cell r="G4674">
            <v>537.59</v>
          </cell>
          <cell r="H4674">
            <v>53.690000000000005</v>
          </cell>
          <cell r="I4674">
            <v>591.28000000000009</v>
          </cell>
        </row>
        <row r="4675">
          <cell r="A4675">
            <v>0</v>
          </cell>
          <cell r="B4675" t="str">
            <v>Fino Techo Plano Eprom=0.05m</v>
          </cell>
          <cell r="C4675">
            <v>0.05</v>
          </cell>
          <cell r="D4675" t="str">
            <v>FDA</v>
          </cell>
          <cell r="E4675">
            <v>250</v>
          </cell>
          <cell r="F4675">
            <v>45</v>
          </cell>
          <cell r="G4675">
            <v>12.5</v>
          </cell>
          <cell r="H4675">
            <v>2.25</v>
          </cell>
          <cell r="I4675">
            <v>0</v>
          </cell>
        </row>
        <row r="4676">
          <cell r="A4676">
            <v>1600.05</v>
          </cell>
          <cell r="B4676" t="str">
            <v>Volumen Análisis</v>
          </cell>
          <cell r="C4676">
            <v>1</v>
          </cell>
          <cell r="D4676" t="str">
            <v>M2</v>
          </cell>
          <cell r="E4676">
            <v>28.73</v>
          </cell>
          <cell r="F4676">
            <v>0</v>
          </cell>
          <cell r="G4676">
            <v>28.73</v>
          </cell>
          <cell r="H4676">
            <v>0</v>
          </cell>
        </row>
        <row r="4677">
          <cell r="B4677" t="str">
            <v>Materiales y Equipos</v>
          </cell>
          <cell r="D4677">
            <v>0</v>
          </cell>
          <cell r="G4677">
            <v>0</v>
          </cell>
          <cell r="H4677">
            <v>0</v>
          </cell>
          <cell r="I4677">
            <v>3051.2</v>
          </cell>
        </row>
        <row r="4678">
          <cell r="A4678">
            <v>112.01</v>
          </cell>
          <cell r="B4678" t="str">
            <v>Mano de Obra de colocación de Cerámica</v>
          </cell>
          <cell r="C4678">
            <v>1</v>
          </cell>
          <cell r="D4678" t="str">
            <v>M2</v>
          </cell>
          <cell r="E4678">
            <v>453.12</v>
          </cell>
          <cell r="F4678">
            <v>0</v>
          </cell>
          <cell r="G4678">
            <v>453.12</v>
          </cell>
          <cell r="H4678">
            <v>0</v>
          </cell>
        </row>
        <row r="4679">
          <cell r="A4679">
            <v>120.08</v>
          </cell>
          <cell r="B4679" t="str">
            <v>Pino americano cepillado 1"x4"x10' - 10 usos</v>
          </cell>
          <cell r="C4679">
            <v>0.33329999999999999</v>
          </cell>
          <cell r="D4679">
            <v>0</v>
          </cell>
          <cell r="E4679">
            <v>59.32</v>
          </cell>
          <cell r="F4679">
            <v>10.6776</v>
          </cell>
          <cell r="G4679">
            <v>1498.23</v>
          </cell>
          <cell r="H4679">
            <v>182.95000000000005</v>
          </cell>
          <cell r="I4679">
            <v>1681.18</v>
          </cell>
        </row>
        <row r="4680">
          <cell r="A4680">
            <v>0</v>
          </cell>
          <cell r="B4680" t="str">
            <v xml:space="preserve">Mano de obra  </v>
          </cell>
          <cell r="C4680">
            <v>1</v>
          </cell>
          <cell r="D4680" t="str">
            <v>ML</v>
          </cell>
          <cell r="E4680">
            <v>0</v>
          </cell>
          <cell r="F4680">
            <v>0</v>
          </cell>
          <cell r="G4680">
            <v>1136.7854251012145</v>
          </cell>
          <cell r="H4680">
            <v>139.89068825910934</v>
          </cell>
          <cell r="I4680">
            <v>1276.6761133603238</v>
          </cell>
        </row>
        <row r="4681">
          <cell r="A4681">
            <v>123.03000000000002</v>
          </cell>
          <cell r="B4681" t="str">
            <v>Mano de obra Fino de mezcla</v>
          </cell>
          <cell r="C4681">
            <v>1</v>
          </cell>
          <cell r="D4681" t="str">
            <v>M2</v>
          </cell>
          <cell r="E4681">
            <v>136.5</v>
          </cell>
          <cell r="F4681">
            <v>0</v>
          </cell>
          <cell r="G4681">
            <v>136.5</v>
          </cell>
          <cell r="H4681">
            <v>0</v>
          </cell>
          <cell r="I4681">
            <v>2188.5000000000005</v>
          </cell>
        </row>
        <row r="4682">
          <cell r="A4682">
            <v>0</v>
          </cell>
          <cell r="B4682" t="str">
            <v>Mano de Obra Subida materiales - Ayudante AY</v>
          </cell>
          <cell r="C4682">
            <v>0.1</v>
          </cell>
          <cell r="D4682" t="str">
            <v>DIA</v>
          </cell>
          <cell r="E4682">
            <v>847</v>
          </cell>
          <cell r="F4682">
            <v>0</v>
          </cell>
          <cell r="G4682">
            <v>84.7</v>
          </cell>
          <cell r="H4682">
            <v>0</v>
          </cell>
          <cell r="I4682">
            <v>0</v>
          </cell>
        </row>
        <row r="4683">
          <cell r="A4683">
            <v>0</v>
          </cell>
          <cell r="B4683" t="str">
            <v>Total/UND</v>
          </cell>
          <cell r="C4683">
            <v>1</v>
          </cell>
          <cell r="D4683" t="str">
            <v>M2</v>
          </cell>
          <cell r="E4683">
            <v>0</v>
          </cell>
          <cell r="F4683">
            <v>0</v>
          </cell>
          <cell r="G4683">
            <v>537.59</v>
          </cell>
          <cell r="H4683">
            <v>53.690000000000005</v>
          </cell>
          <cell r="I4683">
            <v>591.28000000000009</v>
          </cell>
        </row>
        <row r="4684">
          <cell r="A4684">
            <v>0</v>
          </cell>
          <cell r="B4684" t="str">
            <v>Materiales y Equipos</v>
          </cell>
          <cell r="C4684">
            <v>2.4700000000000002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</row>
        <row r="4685">
          <cell r="A4685">
            <v>124.02000000000001</v>
          </cell>
          <cell r="B4685" t="str">
            <v>Cerámica + 10% desperdicio</v>
          </cell>
          <cell r="C4685">
            <v>1.1200000000000001</v>
          </cell>
          <cell r="D4685" t="str">
            <v>M2</v>
          </cell>
          <cell r="E4685">
            <v>1101.69</v>
          </cell>
          <cell r="F4685">
            <v>198.30420000000001</v>
          </cell>
          <cell r="G4685">
            <v>418.94</v>
          </cell>
          <cell r="H4685">
            <v>33.64</v>
          </cell>
          <cell r="I4685">
            <v>452.58</v>
          </cell>
        </row>
        <row r="4686">
          <cell r="A4686">
            <v>0</v>
          </cell>
          <cell r="B4686" t="str">
            <v>Fino Techo Inclinado Eprom=0.03m</v>
          </cell>
          <cell r="C4686">
            <v>0.14000000000000001</v>
          </cell>
          <cell r="D4686" t="str">
            <v>FDA</v>
          </cell>
          <cell r="E4686">
            <v>218.64</v>
          </cell>
          <cell r="F4686">
            <v>39.355199999999996</v>
          </cell>
          <cell r="G4686">
            <v>30.61</v>
          </cell>
          <cell r="H4686">
            <v>5.51</v>
          </cell>
          <cell r="I4686">
            <v>0</v>
          </cell>
        </row>
        <row r="4687">
          <cell r="A4687" t="str">
            <v>CE003</v>
          </cell>
          <cell r="B4687" t="str">
            <v>Volumen Análisis</v>
          </cell>
          <cell r="C4687">
            <v>1</v>
          </cell>
          <cell r="D4687" t="str">
            <v>M2</v>
          </cell>
          <cell r="E4687">
            <v>338.98305084745766</v>
          </cell>
          <cell r="F4687">
            <v>61.016949152542374</v>
          </cell>
          <cell r="G4687">
            <v>16.95</v>
          </cell>
          <cell r="H4687">
            <v>3.05</v>
          </cell>
          <cell r="I4687">
            <v>0</v>
          </cell>
        </row>
        <row r="4688">
          <cell r="B4688" t="str">
            <v>Materiales y Equipos</v>
          </cell>
          <cell r="C4688">
            <v>3.0000000000000001E-3</v>
          </cell>
          <cell r="D4688" t="str">
            <v>FDA</v>
          </cell>
          <cell r="E4688">
            <v>1016.95</v>
          </cell>
          <cell r="F4688">
            <v>183.05099999999999</v>
          </cell>
          <cell r="G4688">
            <v>3.05</v>
          </cell>
          <cell r="H4688">
            <v>0.55000000000000004</v>
          </cell>
        </row>
        <row r="4689">
          <cell r="A4689">
            <v>112.01</v>
          </cell>
          <cell r="B4689" t="str">
            <v xml:space="preserve">Estopa </v>
          </cell>
          <cell r="C4689">
            <v>0.05</v>
          </cell>
          <cell r="D4689" t="str">
            <v>LB</v>
          </cell>
          <cell r="E4689">
            <v>63.56</v>
          </cell>
          <cell r="F4689">
            <v>11.440799999999999</v>
          </cell>
          <cell r="G4689">
            <v>3.18</v>
          </cell>
          <cell r="H4689">
            <v>0.56999999999999995</v>
          </cell>
          <cell r="I4689">
            <v>9460.17</v>
          </cell>
        </row>
        <row r="4690">
          <cell r="B4690" t="str">
            <v>Pino americano cepillado 1"x4"x10' - 10 usos</v>
          </cell>
          <cell r="C4690">
            <v>0.33329999999999999</v>
          </cell>
          <cell r="D4690" t="str">
            <v>PT</v>
          </cell>
          <cell r="E4690">
            <v>59.32</v>
          </cell>
          <cell r="F4690">
            <v>10.6776</v>
          </cell>
          <cell r="G4690">
            <v>19.77</v>
          </cell>
          <cell r="H4690">
            <v>3.56</v>
          </cell>
        </row>
        <row r="4691">
          <cell r="A4691">
            <v>0</v>
          </cell>
          <cell r="B4691" t="str">
            <v xml:space="preserve">Mano de obra  </v>
          </cell>
          <cell r="C4691">
            <v>0.05</v>
          </cell>
          <cell r="D4691" t="str">
            <v>FDA</v>
          </cell>
          <cell r="E4691">
            <v>250</v>
          </cell>
          <cell r="F4691">
            <v>45</v>
          </cell>
          <cell r="G4691">
            <v>12.5</v>
          </cell>
          <cell r="H4691">
            <v>2.25</v>
          </cell>
          <cell r="I4691">
            <v>9387.7300000000014</v>
          </cell>
        </row>
        <row r="4692">
          <cell r="A4692">
            <v>120.09</v>
          </cell>
          <cell r="B4692" t="str">
            <v>Mano de obra Fino de mezcla</v>
          </cell>
          <cell r="C4692">
            <v>1</v>
          </cell>
          <cell r="D4692" t="str">
            <v>M2</v>
          </cell>
          <cell r="E4692">
            <v>136.5</v>
          </cell>
          <cell r="F4692">
            <v>0</v>
          </cell>
          <cell r="G4692">
            <v>136.5</v>
          </cell>
          <cell r="H4692">
            <v>0</v>
          </cell>
          <cell r="I4692">
            <v>986.1060924369749</v>
          </cell>
        </row>
        <row r="4693">
          <cell r="A4693">
            <v>0</v>
          </cell>
          <cell r="B4693" t="str">
            <v>Mano de Obra Subida materiales - Ayudante AY</v>
          </cell>
          <cell r="C4693">
            <v>0.1</v>
          </cell>
          <cell r="D4693">
            <v>0</v>
          </cell>
          <cell r="E4693">
            <v>847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</row>
        <row r="4694">
          <cell r="A4694">
            <v>0</v>
          </cell>
          <cell r="B4694" t="str">
            <v>Total/UND</v>
          </cell>
          <cell r="C4694">
            <v>1</v>
          </cell>
          <cell r="D4694" t="str">
            <v>M2</v>
          </cell>
          <cell r="E4694">
            <v>453.12</v>
          </cell>
          <cell r="F4694">
            <v>0</v>
          </cell>
          <cell r="G4694">
            <v>418.94</v>
          </cell>
          <cell r="H4694">
            <v>33.64</v>
          </cell>
          <cell r="I4694">
            <v>452.58</v>
          </cell>
        </row>
        <row r="4695">
          <cell r="B4695" t="str">
            <v>Total/UND</v>
          </cell>
          <cell r="D4695">
            <v>0</v>
          </cell>
          <cell r="G4695">
            <v>1930.4500000000003</v>
          </cell>
          <cell r="H4695">
            <v>258.05</v>
          </cell>
          <cell r="I4695">
            <v>2188.5000000000005</v>
          </cell>
        </row>
        <row r="4696">
          <cell r="A4696">
            <v>124.03000000000002</v>
          </cell>
          <cell r="B4696" t="str">
            <v>ZABALETA DE TECHO</v>
          </cell>
          <cell r="C4696">
            <v>1</v>
          </cell>
          <cell r="D4696" t="str">
            <v>ML</v>
          </cell>
          <cell r="E4696">
            <v>227.49249999999998</v>
          </cell>
          <cell r="F4696">
            <v>26.774166666666662</v>
          </cell>
          <cell r="G4696">
            <v>146.38999999999999</v>
          </cell>
          <cell r="H4696">
            <v>9.57</v>
          </cell>
          <cell r="I4696">
            <v>155.95999999999998</v>
          </cell>
        </row>
        <row r="4697">
          <cell r="A4697">
            <v>123.04000000000002</v>
          </cell>
          <cell r="B4697" t="str">
            <v>Zabaleta de Techo</v>
          </cell>
          <cell r="C4697">
            <v>1</v>
          </cell>
          <cell r="D4697" t="str">
            <v>M2</v>
          </cell>
          <cell r="E4697">
            <v>0</v>
          </cell>
          <cell r="F4697">
            <v>0</v>
          </cell>
          <cell r="G4697">
            <v>2156.19</v>
          </cell>
          <cell r="H4697">
            <v>277.19</v>
          </cell>
          <cell r="I4697">
            <v>2433.38</v>
          </cell>
        </row>
        <row r="4698">
          <cell r="A4698">
            <v>0</v>
          </cell>
          <cell r="B4698" t="str">
            <v>Volumen Análisis</v>
          </cell>
          <cell r="C4698">
            <v>1</v>
          </cell>
          <cell r="D4698" t="str">
            <v>ML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</row>
        <row r="4699">
          <cell r="A4699">
            <v>0</v>
          </cell>
          <cell r="B4699" t="str">
            <v>Materiales y Equipos</v>
          </cell>
          <cell r="C4699">
            <v>1</v>
          </cell>
          <cell r="D4699" t="str">
            <v>M2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</row>
        <row r="4700">
          <cell r="A4700">
            <v>112.01</v>
          </cell>
          <cell r="B4700" t="str">
            <v>Mortero 1:3 + 10% desperdicio</v>
          </cell>
          <cell r="C4700">
            <v>1.0500000000000001E-2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</row>
        <row r="4701">
          <cell r="A4701">
            <v>0</v>
          </cell>
          <cell r="B4701" t="str">
            <v xml:space="preserve">Mano de obra  </v>
          </cell>
          <cell r="C4701">
            <v>1.1200000000000001</v>
          </cell>
          <cell r="D4701" t="str">
            <v>M2</v>
          </cell>
          <cell r="E4701">
            <v>1196.6099999999999</v>
          </cell>
          <cell r="F4701">
            <v>215.38979999999998</v>
          </cell>
          <cell r="G4701">
            <v>1340.2</v>
          </cell>
          <cell r="H4701">
            <v>241.24</v>
          </cell>
          <cell r="I4701">
            <v>0</v>
          </cell>
        </row>
        <row r="4702">
          <cell r="A4702">
            <v>0</v>
          </cell>
          <cell r="B4702" t="str">
            <v>Mano de obra zabaleta</v>
          </cell>
          <cell r="C4702">
            <v>1</v>
          </cell>
          <cell r="D4702" t="str">
            <v>ML</v>
          </cell>
          <cell r="E4702">
            <v>72.819999999999993</v>
          </cell>
          <cell r="F4702">
            <v>0</v>
          </cell>
          <cell r="G4702">
            <v>72.819999999999993</v>
          </cell>
          <cell r="H4702">
            <v>0</v>
          </cell>
          <cell r="I4702">
            <v>0</v>
          </cell>
        </row>
        <row r="4703">
          <cell r="A4703" t="str">
            <v>CE003</v>
          </cell>
          <cell r="B4703" t="str">
            <v>Mano de Obra Subida materiales - Ayudante AY</v>
          </cell>
          <cell r="C4703">
            <v>0.02</v>
          </cell>
          <cell r="D4703" t="str">
            <v>DIA</v>
          </cell>
          <cell r="E4703">
            <v>847</v>
          </cell>
          <cell r="F4703">
            <v>0</v>
          </cell>
          <cell r="G4703">
            <v>16.940000000000001</v>
          </cell>
          <cell r="H4703">
            <v>0</v>
          </cell>
          <cell r="I4703">
            <v>0</v>
          </cell>
        </row>
        <row r="4704">
          <cell r="B4704" t="str">
            <v>Total/UND</v>
          </cell>
          <cell r="C4704">
            <v>3.0000000000000001E-3</v>
          </cell>
          <cell r="D4704" t="str">
            <v>FDA</v>
          </cell>
          <cell r="E4704">
            <v>1016.95</v>
          </cell>
          <cell r="F4704">
            <v>183.05099999999999</v>
          </cell>
          <cell r="G4704">
            <v>146.38999999999999</v>
          </cell>
          <cell r="H4704">
            <v>9.57</v>
          </cell>
          <cell r="I4704">
            <v>155.95999999999998</v>
          </cell>
        </row>
        <row r="4705">
          <cell r="A4705">
            <v>0</v>
          </cell>
          <cell r="B4705" t="str">
            <v xml:space="preserve">Estopa </v>
          </cell>
          <cell r="C4705">
            <v>0.05</v>
          </cell>
          <cell r="D4705" t="str">
            <v>LB</v>
          </cell>
          <cell r="E4705">
            <v>63.56</v>
          </cell>
          <cell r="F4705">
            <v>11.440799999999999</v>
          </cell>
          <cell r="G4705">
            <v>3.18</v>
          </cell>
          <cell r="H4705">
            <v>0.56999999999999995</v>
          </cell>
          <cell r="I4705">
            <v>9198.81</v>
          </cell>
        </row>
        <row r="4706">
          <cell r="A4706">
            <v>124.04</v>
          </cell>
          <cell r="B4706" t="str">
            <v xml:space="preserve">Corte de Chazos </v>
          </cell>
          <cell r="C4706">
            <v>4.5</v>
          </cell>
          <cell r="D4706" t="str">
            <v>UND</v>
          </cell>
          <cell r="E4706">
            <v>29.66</v>
          </cell>
          <cell r="F4706">
            <v>5.3388</v>
          </cell>
          <cell r="G4706">
            <v>1461.3000000000002</v>
          </cell>
          <cell r="H4706">
            <v>163.29999999999998</v>
          </cell>
          <cell r="I4706">
            <v>1624.6000000000001</v>
          </cell>
        </row>
        <row r="4707">
          <cell r="A4707">
            <v>0</v>
          </cell>
          <cell r="B4707" t="str">
            <v>Zinc acanalado caliblre 34 y madera pino americano tratado</v>
          </cell>
          <cell r="C4707">
            <v>0.05</v>
          </cell>
          <cell r="D4707" t="str">
            <v>FDA</v>
          </cell>
          <cell r="E4707">
            <v>250</v>
          </cell>
          <cell r="F4707">
            <v>45</v>
          </cell>
          <cell r="G4707">
            <v>12.5</v>
          </cell>
          <cell r="H4707">
            <v>2.25</v>
          </cell>
          <cell r="I4707">
            <v>0</v>
          </cell>
        </row>
        <row r="4708">
          <cell r="A4708">
            <v>0</v>
          </cell>
          <cell r="B4708" t="str">
            <v>Volumen Análisis</v>
          </cell>
          <cell r="C4708">
            <v>1</v>
          </cell>
          <cell r="D4708" t="str">
            <v>M2</v>
          </cell>
          <cell r="E4708">
            <v>47.44</v>
          </cell>
          <cell r="F4708">
            <v>0</v>
          </cell>
          <cell r="G4708">
            <v>47.44</v>
          </cell>
          <cell r="H4708">
            <v>0</v>
          </cell>
          <cell r="I4708">
            <v>0</v>
          </cell>
        </row>
        <row r="4709">
          <cell r="B4709" t="str">
            <v>Materiales y Equipos</v>
          </cell>
          <cell r="D4709">
            <v>0</v>
          </cell>
          <cell r="G4709">
            <v>0</v>
          </cell>
          <cell r="H4709">
            <v>0</v>
          </cell>
        </row>
        <row r="4710">
          <cell r="A4710">
            <v>120.07</v>
          </cell>
          <cell r="B4710" t="str">
            <v>Madera bruta pino americano tratado</v>
          </cell>
          <cell r="C4710">
            <v>8.7200000000000006</v>
          </cell>
          <cell r="D4710" t="str">
            <v>PT</v>
          </cell>
          <cell r="E4710">
            <v>64.41</v>
          </cell>
          <cell r="F4710">
            <v>11.593799999999998</v>
          </cell>
          <cell r="G4710">
            <v>561.66</v>
          </cell>
          <cell r="H4710">
            <v>101.1</v>
          </cell>
        </row>
        <row r="4711">
          <cell r="A4711" t="str">
            <v>CARP002</v>
          </cell>
          <cell r="B4711" t="str">
            <v>Zinc acanalado calibre 34 - Plancha 6 x 3 pies</v>
          </cell>
          <cell r="C4711">
            <v>1.0900000000000001</v>
          </cell>
          <cell r="D4711">
            <v>0</v>
          </cell>
          <cell r="E4711">
            <v>275.42</v>
          </cell>
          <cell r="F4711">
            <v>49.575600000000001</v>
          </cell>
          <cell r="G4711">
            <v>2156.19</v>
          </cell>
          <cell r="H4711">
            <v>277.19</v>
          </cell>
          <cell r="I4711">
            <v>2433.38</v>
          </cell>
        </row>
        <row r="4712">
          <cell r="A4712" t="str">
            <v>CARP034</v>
          </cell>
          <cell r="B4712" t="str">
            <v>Caballeta zinc calibre 34 - 6 pies</v>
          </cell>
          <cell r="C4712">
            <v>0.09</v>
          </cell>
          <cell r="D4712" t="str">
            <v>UND</v>
          </cell>
          <cell r="E4712">
            <v>127.12</v>
          </cell>
          <cell r="F4712">
            <v>22.881599999999999</v>
          </cell>
          <cell r="G4712">
            <v>11.44</v>
          </cell>
          <cell r="H4712">
            <v>2.06</v>
          </cell>
        </row>
        <row r="4713">
          <cell r="A4713">
            <v>124</v>
          </cell>
          <cell r="B4713" t="str">
            <v>Clavos corriente</v>
          </cell>
          <cell r="C4713">
            <v>0.54</v>
          </cell>
          <cell r="D4713" t="str">
            <v>LB</v>
          </cell>
          <cell r="E4713">
            <v>38.14</v>
          </cell>
          <cell r="F4713">
            <v>6.8651999999999997</v>
          </cell>
          <cell r="G4713">
            <v>20.6</v>
          </cell>
          <cell r="H4713">
            <v>3.71</v>
          </cell>
          <cell r="I4713">
            <v>0</v>
          </cell>
        </row>
        <row r="4714">
          <cell r="A4714">
            <v>124.01</v>
          </cell>
          <cell r="B4714" t="str">
            <v>Clavos de zinc</v>
          </cell>
          <cell r="C4714">
            <v>0.27</v>
          </cell>
          <cell r="D4714" t="str">
            <v>LB</v>
          </cell>
          <cell r="E4714">
            <v>49.15</v>
          </cell>
          <cell r="F4714">
            <v>8.8469999999999995</v>
          </cell>
          <cell r="G4714">
            <v>13.27</v>
          </cell>
          <cell r="H4714">
            <v>2.39</v>
          </cell>
          <cell r="I4714">
            <v>591.28000000000009</v>
          </cell>
        </row>
        <row r="4715">
          <cell r="A4715">
            <v>0</v>
          </cell>
          <cell r="B4715" t="str">
            <v xml:space="preserve">Mano de obra  </v>
          </cell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</row>
        <row r="4716">
          <cell r="A4716">
            <v>0</v>
          </cell>
          <cell r="B4716" t="str">
            <v>Confección estructura soporte madera</v>
          </cell>
          <cell r="C4716">
            <v>8.7200000000000006</v>
          </cell>
          <cell r="D4716" t="str">
            <v>PT</v>
          </cell>
          <cell r="E4716">
            <v>57.43</v>
          </cell>
          <cell r="F4716">
            <v>0</v>
          </cell>
          <cell r="G4716">
            <v>500.79</v>
          </cell>
          <cell r="H4716">
            <v>0</v>
          </cell>
          <cell r="I4716">
            <v>0</v>
          </cell>
        </row>
        <row r="4717">
          <cell r="A4717">
            <v>0</v>
          </cell>
          <cell r="B4717" t="str">
            <v>Instalación planchas de zinc sin enlatado</v>
          </cell>
          <cell r="C4717">
            <v>1.0900000000000001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>
            <v>112.01</v>
          </cell>
          <cell r="B4718" t="str">
            <v>Instalación caballetes</v>
          </cell>
          <cell r="C4718">
            <v>0.09</v>
          </cell>
          <cell r="D4718" t="str">
            <v>UND</v>
          </cell>
          <cell r="E4718">
            <v>57.43</v>
          </cell>
          <cell r="F4718">
            <v>0</v>
          </cell>
          <cell r="G4718">
            <v>5.17</v>
          </cell>
          <cell r="H4718">
            <v>0</v>
          </cell>
          <cell r="I4718">
            <v>0</v>
          </cell>
        </row>
        <row r="4719">
          <cell r="A4719">
            <v>0</v>
          </cell>
          <cell r="B4719" t="str">
            <v>Total/UND</v>
          </cell>
          <cell r="C4719">
            <v>0.33329999999999999</v>
          </cell>
          <cell r="D4719" t="str">
            <v>PT</v>
          </cell>
          <cell r="E4719">
            <v>59.32</v>
          </cell>
          <cell r="F4719">
            <v>10.6776</v>
          </cell>
          <cell r="G4719">
            <v>1461.3000000000002</v>
          </cell>
          <cell r="H4719">
            <v>163.29999999999998</v>
          </cell>
          <cell r="I4719">
            <v>1624.6000000000001</v>
          </cell>
        </row>
        <row r="4720">
          <cell r="A4720">
            <v>0</v>
          </cell>
          <cell r="B4720" t="str">
            <v xml:space="preserve">Mano de obra  </v>
          </cell>
          <cell r="C4720">
            <v>1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</row>
        <row r="4721">
          <cell r="A4721">
            <v>124.05</v>
          </cell>
          <cell r="B4721" t="str">
            <v>TECHO EN ZINC ACANALADO CAL. 29 Y MADERA PINO TRATADO AMER.</v>
          </cell>
          <cell r="C4721">
            <v>1</v>
          </cell>
          <cell r="D4721" t="str">
            <v>M2</v>
          </cell>
          <cell r="E4721">
            <v>136.5</v>
          </cell>
          <cell r="F4721">
            <v>0</v>
          </cell>
          <cell r="G4721">
            <v>1488.2000000000003</v>
          </cell>
          <cell r="H4721">
            <v>168.14</v>
          </cell>
          <cell r="I4721">
            <v>1656.3400000000001</v>
          </cell>
        </row>
        <row r="4722">
          <cell r="A4722">
            <v>0</v>
          </cell>
          <cell r="B4722" t="str">
            <v>Zinc acanalado caliblre 34 y madera pino americano tratado</v>
          </cell>
          <cell r="C4722">
            <v>0.1</v>
          </cell>
          <cell r="D4722" t="str">
            <v>DIA</v>
          </cell>
          <cell r="E4722">
            <v>847</v>
          </cell>
          <cell r="F4722">
            <v>0</v>
          </cell>
          <cell r="G4722">
            <v>84.7</v>
          </cell>
          <cell r="H4722">
            <v>0</v>
          </cell>
          <cell r="I4722">
            <v>0</v>
          </cell>
        </row>
        <row r="4723">
          <cell r="A4723">
            <v>0</v>
          </cell>
          <cell r="B4723" t="str">
            <v>Volumen Análisis</v>
          </cell>
          <cell r="C4723">
            <v>1</v>
          </cell>
          <cell r="D4723">
            <v>0</v>
          </cell>
          <cell r="G4723">
            <v>537.59</v>
          </cell>
          <cell r="H4723">
            <v>53.690000000000005</v>
          </cell>
          <cell r="I4723">
            <v>591.28000000000009</v>
          </cell>
        </row>
        <row r="4724">
          <cell r="A4724">
            <v>0</v>
          </cell>
          <cell r="B4724" t="str">
            <v>Materiales y Equipos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</row>
        <row r="4725">
          <cell r="A4725">
            <v>124.02000000000001</v>
          </cell>
          <cell r="B4725" t="str">
            <v>Madera bruta pino americano tratado</v>
          </cell>
          <cell r="C4725">
            <v>8.7200000000000006</v>
          </cell>
          <cell r="D4725" t="str">
            <v>PT</v>
          </cell>
          <cell r="E4725">
            <v>64.41</v>
          </cell>
          <cell r="F4725">
            <v>11.593799999999998</v>
          </cell>
          <cell r="G4725">
            <v>561.66</v>
          </cell>
          <cell r="H4725">
            <v>101.1</v>
          </cell>
          <cell r="I4725">
            <v>452.58</v>
          </cell>
        </row>
        <row r="4726">
          <cell r="A4726">
            <v>0</v>
          </cell>
          <cell r="B4726" t="str">
            <v>Zinc acanalado calibre 29 - Plancha 6 x 3 pies</v>
          </cell>
          <cell r="C4726">
            <v>1.0900000000000001</v>
          </cell>
          <cell r="D4726" t="str">
            <v>UND</v>
          </cell>
          <cell r="E4726">
            <v>296.61</v>
          </cell>
          <cell r="F4726">
            <v>53.389800000000001</v>
          </cell>
          <cell r="G4726">
            <v>323.3</v>
          </cell>
          <cell r="H4726">
            <v>58.19</v>
          </cell>
          <cell r="I4726">
            <v>0</v>
          </cell>
        </row>
        <row r="4727">
          <cell r="A4727">
            <v>0</v>
          </cell>
          <cell r="B4727" t="str">
            <v>Caballeta zinc calibre 29 - 6 pies</v>
          </cell>
          <cell r="C4727">
            <v>0.09</v>
          </cell>
          <cell r="D4727" t="str">
            <v>UND</v>
          </cell>
          <cell r="E4727">
            <v>169.49</v>
          </cell>
          <cell r="F4727">
            <v>30.508200000000002</v>
          </cell>
          <cell r="G4727">
            <v>15.25</v>
          </cell>
          <cell r="H4727">
            <v>2.75</v>
          </cell>
          <cell r="I4727">
            <v>0</v>
          </cell>
        </row>
        <row r="4728">
          <cell r="A4728">
            <v>0</v>
          </cell>
          <cell r="B4728" t="str">
            <v>Clavos corriente</v>
          </cell>
          <cell r="C4728">
            <v>0.54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</row>
        <row r="4729">
          <cell r="A4729">
            <v>112.01</v>
          </cell>
          <cell r="B4729" t="str">
            <v>Clavos de zinc</v>
          </cell>
          <cell r="C4729">
            <v>0.27</v>
          </cell>
          <cell r="D4729" t="str">
            <v>LB</v>
          </cell>
          <cell r="E4729">
            <v>49.15</v>
          </cell>
          <cell r="F4729">
            <v>8.8469999999999995</v>
          </cell>
          <cell r="G4729">
            <v>13.27</v>
          </cell>
          <cell r="H4729">
            <v>2.39</v>
          </cell>
          <cell r="I4729">
            <v>0</v>
          </cell>
        </row>
        <row r="4730">
          <cell r="A4730">
            <v>1600.06</v>
          </cell>
          <cell r="B4730" t="str">
            <v xml:space="preserve">Mano de obra  </v>
          </cell>
          <cell r="C4730">
            <v>0.33329999999999999</v>
          </cell>
          <cell r="D4730" t="str">
            <v>PT</v>
          </cell>
          <cell r="E4730">
            <v>59.32</v>
          </cell>
          <cell r="F4730">
            <v>10.6776</v>
          </cell>
          <cell r="G4730">
            <v>19.77</v>
          </cell>
          <cell r="H4730">
            <v>3.56</v>
          </cell>
        </row>
        <row r="4731">
          <cell r="A4731">
            <v>0</v>
          </cell>
          <cell r="B4731" t="str">
            <v>Confección estructura soporte madera</v>
          </cell>
          <cell r="C4731">
            <v>8.7200000000000006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</row>
        <row r="4732">
          <cell r="A4732">
            <v>0</v>
          </cell>
          <cell r="B4732" t="str">
            <v>Instalación planchas de zinc sin enlatado</v>
          </cell>
          <cell r="C4732">
            <v>1.0900000000000001</v>
          </cell>
          <cell r="D4732" t="str">
            <v>UND</v>
          </cell>
          <cell r="E4732">
            <v>44.18</v>
          </cell>
          <cell r="F4732">
            <v>0</v>
          </cell>
          <cell r="G4732">
            <v>48.16</v>
          </cell>
          <cell r="H4732">
            <v>0</v>
          </cell>
        </row>
        <row r="4733">
          <cell r="A4733">
            <v>120.10100000000001</v>
          </cell>
          <cell r="B4733" t="str">
            <v>Instalación caballetes</v>
          </cell>
          <cell r="C4733">
            <v>0.09</v>
          </cell>
          <cell r="D4733" t="str">
            <v>UND</v>
          </cell>
          <cell r="E4733">
            <v>57.43</v>
          </cell>
          <cell r="F4733">
            <v>0</v>
          </cell>
          <cell r="G4733">
            <v>5.17</v>
          </cell>
          <cell r="H4733">
            <v>0</v>
          </cell>
          <cell r="I4733">
            <v>12002.03</v>
          </cell>
        </row>
        <row r="4734">
          <cell r="A4734">
            <v>0</v>
          </cell>
          <cell r="B4734" t="str">
            <v>Total/UND</v>
          </cell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G4734">
            <v>1488.2000000000003</v>
          </cell>
          <cell r="H4734">
            <v>168.14</v>
          </cell>
          <cell r="I4734">
            <v>1656.3400000000001</v>
          </cell>
        </row>
        <row r="4735">
          <cell r="A4735">
            <v>0</v>
          </cell>
          <cell r="B4735" t="str">
            <v>Contén pulido b=0.50 h=0.40m - sección 0.14m2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</row>
        <row r="4736">
          <cell r="A4736">
            <v>125</v>
          </cell>
          <cell r="B4736" t="str">
            <v>MALLA CICLONICA</v>
          </cell>
          <cell r="C4736">
            <v>1</v>
          </cell>
          <cell r="D4736" t="str">
            <v>ML</v>
          </cell>
          <cell r="E4736">
            <v>0</v>
          </cell>
          <cell r="F4736">
            <v>0</v>
          </cell>
          <cell r="G4736">
            <v>146.38999999999999</v>
          </cell>
          <cell r="H4736">
            <v>9.57</v>
          </cell>
          <cell r="I4736">
            <v>155.95999999999998</v>
          </cell>
        </row>
        <row r="4737">
          <cell r="A4737">
            <v>125.01</v>
          </cell>
          <cell r="B4737" t="str">
            <v>MALLA CICLONICA 6 PIES</v>
          </cell>
          <cell r="C4737">
            <v>1</v>
          </cell>
          <cell r="D4737" t="str">
            <v>ML</v>
          </cell>
          <cell r="E4737">
            <v>0</v>
          </cell>
          <cell r="F4737">
            <v>0</v>
          </cell>
          <cell r="G4737">
            <v>1310.5223999999998</v>
          </cell>
          <cell r="H4737">
            <v>167.15719999999999</v>
          </cell>
          <cell r="I4737">
            <v>1477.6795999999999</v>
          </cell>
        </row>
        <row r="4738">
          <cell r="A4738">
            <v>0</v>
          </cell>
          <cell r="B4738" t="str">
            <v xml:space="preserve">Malla ciclónica de 6 pies de altura </v>
          </cell>
          <cell r="C4738">
            <v>1</v>
          </cell>
          <cell r="D4738" t="str">
            <v>ML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</row>
        <row r="4739">
          <cell r="A4739">
            <v>0</v>
          </cell>
          <cell r="B4739" t="str">
            <v>Volumen Análisis</v>
          </cell>
          <cell r="C4739">
            <v>25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</row>
        <row r="4740">
          <cell r="A4740">
            <v>112.01</v>
          </cell>
          <cell r="B4740" t="str">
            <v>Materiales y Equipos</v>
          </cell>
          <cell r="C4740">
            <v>1.0500000000000001E-2</v>
          </cell>
          <cell r="D4740" t="str">
            <v>M3</v>
          </cell>
          <cell r="E4740">
            <v>5393.06</v>
          </cell>
          <cell r="F4740">
            <v>911.44</v>
          </cell>
          <cell r="G4740">
            <v>56.63</v>
          </cell>
          <cell r="H4740">
            <v>9.57</v>
          </cell>
          <cell r="I4740">
            <v>0</v>
          </cell>
        </row>
        <row r="4741">
          <cell r="A4741">
            <v>0</v>
          </cell>
          <cell r="B4741" t="str">
            <v>Malla ciclónica 6 pies cal. 9 + 5% desp.</v>
          </cell>
          <cell r="C4741">
            <v>80.06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</row>
        <row r="4742">
          <cell r="B4742" t="str">
            <v>Tubo Hierro Galvanizado Ligero 1-1/2" x 15pies</v>
          </cell>
          <cell r="C4742">
            <v>5</v>
          </cell>
          <cell r="D4742" t="str">
            <v>UND</v>
          </cell>
          <cell r="E4742">
            <v>576.86</v>
          </cell>
          <cell r="F4742">
            <v>103.8348</v>
          </cell>
          <cell r="G4742">
            <v>2884.3</v>
          </cell>
          <cell r="H4742">
            <v>519.16999999999996</v>
          </cell>
        </row>
        <row r="4743">
          <cell r="B4743" t="str">
            <v>Tubo Hierro Galvanizado Ligero 1-1/4" x 20pies</v>
          </cell>
          <cell r="C4743">
            <v>5</v>
          </cell>
          <cell r="D4743" t="str">
            <v>UND</v>
          </cell>
          <cell r="E4743">
            <v>601.17999999999995</v>
          </cell>
          <cell r="F4743">
            <v>108.21239999999999</v>
          </cell>
          <cell r="G4743">
            <v>3005.9</v>
          </cell>
          <cell r="H4743">
            <v>541.05999999999995</v>
          </cell>
        </row>
        <row r="4744">
          <cell r="A4744">
            <v>0</v>
          </cell>
          <cell r="B4744" t="str">
            <v>Copa en H.G. 1/2"</v>
          </cell>
          <cell r="C4744">
            <v>2</v>
          </cell>
          <cell r="D4744" t="str">
            <v>UND</v>
          </cell>
          <cell r="E4744">
            <v>30.32</v>
          </cell>
          <cell r="F4744">
            <v>5.4576000000000002</v>
          </cell>
          <cell r="G4744">
            <v>60.64</v>
          </cell>
          <cell r="H4744">
            <v>10.92</v>
          </cell>
          <cell r="I4744">
            <v>155.95999999999998</v>
          </cell>
        </row>
        <row r="4745">
          <cell r="B4745" t="str">
            <v>Abrazaderas de 1-1/2"</v>
          </cell>
          <cell r="C4745">
            <v>10</v>
          </cell>
          <cell r="D4745" t="str">
            <v>UND</v>
          </cell>
          <cell r="E4745">
            <v>13.99</v>
          </cell>
          <cell r="F4745">
            <v>2.5181999999999998</v>
          </cell>
          <cell r="G4745">
            <v>139.9</v>
          </cell>
          <cell r="H4745">
            <v>25.18</v>
          </cell>
          <cell r="I4745">
            <v>12002.03</v>
          </cell>
        </row>
        <row r="4746">
          <cell r="A4746">
            <v>124.04</v>
          </cell>
          <cell r="B4746" t="str">
            <v>Alambre galvanizado no. 14</v>
          </cell>
          <cell r="C4746">
            <v>12.009</v>
          </cell>
          <cell r="D4746" t="str">
            <v>LBS</v>
          </cell>
          <cell r="E4746">
            <v>49.15</v>
          </cell>
          <cell r="F4746">
            <v>8.8469999999999995</v>
          </cell>
          <cell r="G4746">
            <v>590.24</v>
          </cell>
          <cell r="H4746">
            <v>106.24</v>
          </cell>
          <cell r="I4746">
            <v>1624.6000000000001</v>
          </cell>
        </row>
        <row r="4747">
          <cell r="A4747">
            <v>0</v>
          </cell>
          <cell r="B4747" t="str">
            <v>Zabaleta doble</v>
          </cell>
          <cell r="C4747">
            <v>50</v>
          </cell>
          <cell r="D4747" t="str">
            <v>ML</v>
          </cell>
          <cell r="E4747">
            <v>147.19</v>
          </cell>
          <cell r="F4747">
            <v>26.494199999999999</v>
          </cell>
          <cell r="G4747">
            <v>7359.5</v>
          </cell>
          <cell r="H4747">
            <v>1324.71</v>
          </cell>
          <cell r="I4747">
            <v>0</v>
          </cell>
        </row>
        <row r="4748">
          <cell r="A4748">
            <v>0</v>
          </cell>
          <cell r="B4748" t="str">
            <v>Hojas de segueta</v>
          </cell>
          <cell r="C4748">
            <v>4</v>
          </cell>
          <cell r="D4748" t="str">
            <v>UND</v>
          </cell>
          <cell r="E4748">
            <v>55.08</v>
          </cell>
          <cell r="F4748">
            <v>9.9143999999999988</v>
          </cell>
          <cell r="G4748">
            <v>220.32</v>
          </cell>
          <cell r="H4748">
            <v>39.659999999999997</v>
          </cell>
          <cell r="I4748">
            <v>0</v>
          </cell>
        </row>
        <row r="4749">
          <cell r="A4749">
            <v>0</v>
          </cell>
          <cell r="B4749" t="str">
            <v xml:space="preserve">Mano de obra  </v>
          </cell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</row>
        <row r="4750">
          <cell r="A4750">
            <v>0</v>
          </cell>
          <cell r="B4750" t="str">
            <v>Mano de obra malla ciclónica</v>
          </cell>
          <cell r="C4750">
            <v>25</v>
          </cell>
          <cell r="D4750" t="str">
            <v>ML</v>
          </cell>
          <cell r="E4750">
            <v>381.87</v>
          </cell>
          <cell r="F4750">
            <v>0</v>
          </cell>
          <cell r="G4750">
            <v>9546.75</v>
          </cell>
          <cell r="H4750">
            <v>0</v>
          </cell>
          <cell r="I4750">
            <v>0</v>
          </cell>
        </row>
        <row r="4751">
          <cell r="A4751">
            <v>0</v>
          </cell>
          <cell r="B4751" t="str">
            <v>Total/UND</v>
          </cell>
          <cell r="C4751">
            <v>1.0900000000000001</v>
          </cell>
          <cell r="D4751" t="str">
            <v>UND</v>
          </cell>
          <cell r="E4751">
            <v>275.42</v>
          </cell>
          <cell r="F4751">
            <v>49.575600000000001</v>
          </cell>
          <cell r="G4751">
            <v>32763.059999999998</v>
          </cell>
          <cell r="H4751">
            <v>4178.9299999999994</v>
          </cell>
          <cell r="I4751">
            <v>36941.99</v>
          </cell>
        </row>
        <row r="4752">
          <cell r="A4752">
            <v>0</v>
          </cell>
          <cell r="B4752" t="str">
            <v>Caballeta zinc calibre 34 - 6 pies</v>
          </cell>
          <cell r="C4752">
            <v>0.09</v>
          </cell>
          <cell r="D4752" t="str">
            <v>UND</v>
          </cell>
          <cell r="E4752">
            <v>127.12</v>
          </cell>
          <cell r="F4752">
            <v>22.881599999999999</v>
          </cell>
          <cell r="G4752">
            <v>11.44</v>
          </cell>
          <cell r="H4752">
            <v>2.06</v>
          </cell>
          <cell r="I4752">
            <v>0</v>
          </cell>
        </row>
        <row r="4753">
          <cell r="A4753">
            <v>125.02000000000001</v>
          </cell>
          <cell r="B4753" t="str">
            <v>MALLA CICLONICA 6 PIES CON ALAMBRE PUAS - 3 LINEAS</v>
          </cell>
          <cell r="C4753">
            <v>1</v>
          </cell>
          <cell r="D4753" t="str">
            <v>ML</v>
          </cell>
          <cell r="E4753">
            <v>38.14</v>
          </cell>
          <cell r="F4753">
            <v>6.8651999999999997</v>
          </cell>
          <cell r="G4753">
            <v>1457.5023999999999</v>
          </cell>
          <cell r="H4753">
            <v>176.08519999999996</v>
          </cell>
          <cell r="I4753">
            <v>1633.5875999999998</v>
          </cell>
        </row>
        <row r="4754">
          <cell r="A4754">
            <v>0</v>
          </cell>
          <cell r="B4754" t="str">
            <v>Malla ciclónica 6 pies con 3 líneas alambre púas</v>
          </cell>
          <cell r="C4754">
            <v>0.27</v>
          </cell>
          <cell r="D4754" t="str">
            <v>LB</v>
          </cell>
          <cell r="E4754">
            <v>49.15</v>
          </cell>
          <cell r="F4754">
            <v>8.8469999999999995</v>
          </cell>
          <cell r="G4754">
            <v>13.27</v>
          </cell>
          <cell r="H4754">
            <v>2.39</v>
          </cell>
          <cell r="I4754">
            <v>0</v>
          </cell>
        </row>
        <row r="4755">
          <cell r="A4755">
            <v>0</v>
          </cell>
          <cell r="B4755" t="str">
            <v>Volumen Análisis</v>
          </cell>
          <cell r="C4755">
            <v>25</v>
          </cell>
          <cell r="D4755" t="str">
            <v>ML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</row>
        <row r="4756">
          <cell r="A4756" t="str">
            <v>PISO021</v>
          </cell>
          <cell r="B4756" t="str">
            <v>Materiales y Equipos</v>
          </cell>
          <cell r="C4756">
            <v>8.7200000000000006</v>
          </cell>
          <cell r="D4756" t="str">
            <v>PT</v>
          </cell>
          <cell r="E4756">
            <v>57.43</v>
          </cell>
          <cell r="F4756">
            <v>0</v>
          </cell>
          <cell r="G4756">
            <v>500.79</v>
          </cell>
          <cell r="H4756">
            <v>0</v>
          </cell>
          <cell r="I4756">
            <v>0</v>
          </cell>
        </row>
        <row r="4757">
          <cell r="A4757" t="str">
            <v>PISO023</v>
          </cell>
          <cell r="B4757" t="str">
            <v>Malla ciclónica 6 pies cal. 9 + 5% desp.</v>
          </cell>
          <cell r="C4757">
            <v>80.06</v>
          </cell>
          <cell r="D4757" t="str">
            <v>PL</v>
          </cell>
          <cell r="E4757">
            <v>111.86</v>
          </cell>
          <cell r="F4757">
            <v>20.134799999999998</v>
          </cell>
          <cell r="G4757">
            <v>8955.51</v>
          </cell>
          <cell r="H4757">
            <v>1611.99</v>
          </cell>
        </row>
        <row r="4758">
          <cell r="B4758" t="str">
            <v>Tubo Hierro Galvanizado Ligero 1-1/2" x 15pies</v>
          </cell>
          <cell r="C4758">
            <v>5</v>
          </cell>
          <cell r="D4758" t="str">
            <v>UND</v>
          </cell>
          <cell r="E4758">
            <v>576.86</v>
          </cell>
          <cell r="F4758">
            <v>103.8348</v>
          </cell>
          <cell r="G4758">
            <v>2884.3</v>
          </cell>
          <cell r="H4758">
            <v>519.16999999999996</v>
          </cell>
        </row>
        <row r="4759">
          <cell r="A4759">
            <v>0</v>
          </cell>
          <cell r="B4759" t="str">
            <v>Tubo Hierro Galvanizado Ligero 1-1/4" x 20pies</v>
          </cell>
          <cell r="C4759">
            <v>5</v>
          </cell>
          <cell r="D4759" t="str">
            <v>UND</v>
          </cell>
          <cell r="E4759">
            <v>601.17999999999995</v>
          </cell>
          <cell r="F4759">
            <v>108.21239999999999</v>
          </cell>
          <cell r="G4759">
            <v>3005.9</v>
          </cell>
          <cell r="H4759">
            <v>541.05999999999995</v>
          </cell>
          <cell r="I4759">
            <v>1624.6000000000001</v>
          </cell>
        </row>
        <row r="4760">
          <cell r="A4760">
            <v>1100.05</v>
          </cell>
          <cell r="B4760" t="str">
            <v>Copa en H.G. 1/2"</v>
          </cell>
          <cell r="C4760">
            <v>2</v>
          </cell>
          <cell r="D4760" t="str">
            <v>UND</v>
          </cell>
          <cell r="E4760">
            <v>30.32</v>
          </cell>
          <cell r="F4760">
            <v>5.4576000000000002</v>
          </cell>
          <cell r="G4760">
            <v>60.64</v>
          </cell>
          <cell r="H4760">
            <v>10.92</v>
          </cell>
        </row>
        <row r="4761">
          <cell r="A4761">
            <v>124.05</v>
          </cell>
          <cell r="B4761" t="str">
            <v>Abrazaderas de 1-1/2"</v>
          </cell>
          <cell r="C4761">
            <v>10</v>
          </cell>
          <cell r="D4761" t="str">
            <v>UND</v>
          </cell>
          <cell r="E4761">
            <v>13.99</v>
          </cell>
          <cell r="F4761">
            <v>2.5181999999999998</v>
          </cell>
          <cell r="G4761">
            <v>139.9</v>
          </cell>
          <cell r="H4761">
            <v>25.18</v>
          </cell>
          <cell r="I4761">
            <v>1656.3400000000001</v>
          </cell>
        </row>
        <row r="4762">
          <cell r="A4762">
            <v>0</v>
          </cell>
          <cell r="B4762" t="str">
            <v>Alambre galvanizado no. 14</v>
          </cell>
          <cell r="C4762">
            <v>12.009</v>
          </cell>
          <cell r="D4762" t="str">
            <v>LBS</v>
          </cell>
          <cell r="E4762">
            <v>49.15</v>
          </cell>
          <cell r="F4762">
            <v>8.8469999999999995</v>
          </cell>
          <cell r="G4762">
            <v>590.24</v>
          </cell>
          <cell r="H4762">
            <v>106.24</v>
          </cell>
          <cell r="I4762">
            <v>0</v>
          </cell>
        </row>
        <row r="4763">
          <cell r="A4763">
            <v>0</v>
          </cell>
          <cell r="B4763" t="str">
            <v>Palometas sencillas</v>
          </cell>
          <cell r="C4763">
            <v>10</v>
          </cell>
          <cell r="D4763" t="str">
            <v>UND</v>
          </cell>
          <cell r="E4763">
            <v>86.2</v>
          </cell>
          <cell r="F4763">
            <v>15.516</v>
          </cell>
          <cell r="G4763">
            <v>862</v>
          </cell>
          <cell r="H4763">
            <v>155.16</v>
          </cell>
          <cell r="I4763">
            <v>0</v>
          </cell>
        </row>
        <row r="4764">
          <cell r="A4764">
            <v>0</v>
          </cell>
          <cell r="B4764" t="str">
            <v>Alambre de púas - Rollo 250m</v>
          </cell>
          <cell r="C4764">
            <v>0.3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</row>
        <row r="4765">
          <cell r="A4765">
            <v>0</v>
          </cell>
          <cell r="B4765" t="str">
            <v>Zabaleta doble</v>
          </cell>
          <cell r="C4765">
            <v>50</v>
          </cell>
          <cell r="D4765" t="str">
            <v>ML</v>
          </cell>
          <cell r="E4765">
            <v>147.19</v>
          </cell>
          <cell r="F4765">
            <v>26.494199999999999</v>
          </cell>
          <cell r="G4765">
            <v>7359.5</v>
          </cell>
          <cell r="H4765">
            <v>1324.71</v>
          </cell>
          <cell r="I4765">
            <v>0</v>
          </cell>
        </row>
        <row r="4766">
          <cell r="A4766">
            <v>0</v>
          </cell>
          <cell r="B4766" t="str">
            <v>Hojas de segueta</v>
          </cell>
          <cell r="C4766">
            <v>4</v>
          </cell>
          <cell r="D4766" t="str">
            <v>UND</v>
          </cell>
          <cell r="E4766">
            <v>55.08</v>
          </cell>
          <cell r="F4766">
            <v>9.9143999999999988</v>
          </cell>
          <cell r="G4766">
            <v>220.32</v>
          </cell>
          <cell r="H4766">
            <v>39.659999999999997</v>
          </cell>
          <cell r="I4766">
            <v>0</v>
          </cell>
        </row>
        <row r="4767">
          <cell r="A4767">
            <v>0</v>
          </cell>
          <cell r="B4767" t="str">
            <v xml:space="preserve">Mano de obra  </v>
          </cell>
          <cell r="C4767">
            <v>0.09</v>
          </cell>
          <cell r="D4767" t="str">
            <v>UND</v>
          </cell>
          <cell r="E4767">
            <v>169.49</v>
          </cell>
          <cell r="F4767">
            <v>30.508200000000002</v>
          </cell>
          <cell r="G4767">
            <v>15.25</v>
          </cell>
          <cell r="H4767">
            <v>2.75</v>
          </cell>
          <cell r="I4767">
            <v>0</v>
          </cell>
        </row>
        <row r="4768">
          <cell r="A4768">
            <v>0</v>
          </cell>
          <cell r="B4768" t="str">
            <v>Mano de obra alambre de púas</v>
          </cell>
          <cell r="C4768">
            <v>75</v>
          </cell>
          <cell r="D4768" t="str">
            <v>ML</v>
          </cell>
          <cell r="E4768">
            <v>32.46</v>
          </cell>
          <cell r="F4768">
            <v>0</v>
          </cell>
          <cell r="G4768">
            <v>2434.5</v>
          </cell>
          <cell r="H4768">
            <v>0</v>
          </cell>
          <cell r="I4768">
            <v>0</v>
          </cell>
        </row>
        <row r="4769">
          <cell r="A4769">
            <v>0</v>
          </cell>
          <cell r="B4769" t="str">
            <v>Mano de obra malla ciclónica</v>
          </cell>
          <cell r="C4769">
            <v>25</v>
          </cell>
          <cell r="D4769" t="str">
            <v>ML</v>
          </cell>
          <cell r="E4769">
            <v>381.87</v>
          </cell>
          <cell r="F4769">
            <v>0</v>
          </cell>
          <cell r="G4769">
            <v>9546.75</v>
          </cell>
          <cell r="H4769">
            <v>0</v>
          </cell>
          <cell r="I4769">
            <v>0</v>
          </cell>
        </row>
        <row r="4770">
          <cell r="A4770">
            <v>0</v>
          </cell>
          <cell r="B4770" t="str">
            <v>Total/UND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36437.56</v>
          </cell>
          <cell r="H4770">
            <v>4402.1299999999992</v>
          </cell>
          <cell r="I4770">
            <v>40839.689999999995</v>
          </cell>
        </row>
        <row r="4771">
          <cell r="B4771" t="str">
            <v>Confección estructura soporte madera</v>
          </cell>
          <cell r="C4771">
            <v>8.7200000000000006</v>
          </cell>
          <cell r="D4771" t="str">
            <v>PT</v>
          </cell>
          <cell r="E4771">
            <v>57.43</v>
          </cell>
          <cell r="F4771">
            <v>0</v>
          </cell>
          <cell r="G4771">
            <v>500.79</v>
          </cell>
          <cell r="H4771">
            <v>0</v>
          </cell>
        </row>
        <row r="4772">
          <cell r="A4772">
            <v>125.03000000000002</v>
          </cell>
          <cell r="B4772" t="str">
            <v>Instalación planchas de zinc sin enlatado</v>
          </cell>
          <cell r="C4772">
            <v>1.0900000000000001</v>
          </cell>
          <cell r="D4772" t="str">
            <v>UND</v>
          </cell>
          <cell r="E4772">
            <v>44.18</v>
          </cell>
          <cell r="F4772">
            <v>0</v>
          </cell>
          <cell r="G4772">
            <v>1714.0608</v>
          </cell>
          <cell r="H4772">
            <v>204.3844</v>
          </cell>
          <cell r="I4772">
            <v>1918.4451999999999</v>
          </cell>
        </row>
        <row r="4773">
          <cell r="A4773">
            <v>0</v>
          </cell>
          <cell r="B4773" t="str">
            <v>Malla ciclónica 6 pies con alambre trinchera</v>
          </cell>
          <cell r="C4773">
            <v>0.09</v>
          </cell>
          <cell r="D4773" t="str">
            <v>UND</v>
          </cell>
          <cell r="E4773">
            <v>57.43</v>
          </cell>
          <cell r="F4773">
            <v>0</v>
          </cell>
          <cell r="G4773">
            <v>5.17</v>
          </cell>
          <cell r="H4773">
            <v>0</v>
          </cell>
          <cell r="I4773">
            <v>0</v>
          </cell>
        </row>
        <row r="4774">
          <cell r="A4774">
            <v>0</v>
          </cell>
          <cell r="B4774" t="str">
            <v>Volumen Análisis</v>
          </cell>
          <cell r="C4774">
            <v>25</v>
          </cell>
          <cell r="D4774">
            <v>0</v>
          </cell>
          <cell r="E4774">
            <v>0</v>
          </cell>
          <cell r="F4774">
            <v>0</v>
          </cell>
          <cell r="G4774">
            <v>1488.2000000000003</v>
          </cell>
          <cell r="H4774">
            <v>168.14</v>
          </cell>
          <cell r="I4774">
            <v>1656.3400000000001</v>
          </cell>
        </row>
        <row r="4775">
          <cell r="B4775" t="str">
            <v>Materiales y Equipos</v>
          </cell>
          <cell r="C4775">
            <v>1</v>
          </cell>
          <cell r="D4775" t="str">
            <v>ML</v>
          </cell>
          <cell r="E4775">
            <v>340.11</v>
          </cell>
          <cell r="F4775">
            <v>0</v>
          </cell>
          <cell r="G4775">
            <v>340.11</v>
          </cell>
          <cell r="H4775">
            <v>0</v>
          </cell>
        </row>
        <row r="4776">
          <cell r="A4776">
            <v>125</v>
          </cell>
          <cell r="B4776" t="str">
            <v>Malla ciclónica 6 pies cal. 9 + 5% desp.</v>
          </cell>
          <cell r="C4776">
            <v>80.06</v>
          </cell>
          <cell r="D4776" t="str">
            <v>PL</v>
          </cell>
          <cell r="E4776">
            <v>111.86</v>
          </cell>
          <cell r="F4776">
            <v>20.134799999999998</v>
          </cell>
          <cell r="G4776">
            <v>8955.51</v>
          </cell>
          <cell r="H4776">
            <v>1611.99</v>
          </cell>
          <cell r="I4776">
            <v>0</v>
          </cell>
        </row>
        <row r="4777">
          <cell r="A4777">
            <v>125.01</v>
          </cell>
          <cell r="B4777" t="str">
            <v>Tubo Hierro Galvanizado Ligero 1-1/2" x 15pies</v>
          </cell>
          <cell r="C4777">
            <v>5</v>
          </cell>
          <cell r="D4777" t="str">
            <v>UND</v>
          </cell>
          <cell r="E4777">
            <v>576.86</v>
          </cell>
          <cell r="F4777">
            <v>103.8348</v>
          </cell>
          <cell r="G4777">
            <v>2884.3</v>
          </cell>
          <cell r="H4777">
            <v>519.16999999999996</v>
          </cell>
          <cell r="I4777">
            <v>1477.6795999999999</v>
          </cell>
        </row>
        <row r="4778">
          <cell r="A4778">
            <v>0</v>
          </cell>
          <cell r="B4778" t="str">
            <v>Tubo Hierro Galvanizado Ligero 1-1/4" x 20pies</v>
          </cell>
          <cell r="C4778">
            <v>5</v>
          </cell>
          <cell r="D4778" t="str">
            <v>UND</v>
          </cell>
          <cell r="E4778">
            <v>601.17999999999995</v>
          </cell>
          <cell r="F4778">
            <v>108.21239999999999</v>
          </cell>
          <cell r="G4778">
            <v>3005.9</v>
          </cell>
          <cell r="H4778">
            <v>541.05999999999995</v>
          </cell>
          <cell r="I4778">
            <v>0</v>
          </cell>
        </row>
        <row r="4779">
          <cell r="A4779">
            <v>0</v>
          </cell>
          <cell r="B4779" t="str">
            <v>Copa en H.G. 1/2"</v>
          </cell>
          <cell r="C4779">
            <v>2</v>
          </cell>
          <cell r="D4779" t="str">
            <v>UND</v>
          </cell>
          <cell r="E4779">
            <v>30.32</v>
          </cell>
          <cell r="F4779">
            <v>5.4576000000000002</v>
          </cell>
          <cell r="G4779">
            <v>60.64</v>
          </cell>
          <cell r="H4779">
            <v>10.92</v>
          </cell>
          <cell r="I4779">
            <v>0</v>
          </cell>
        </row>
        <row r="4780">
          <cell r="A4780">
            <v>0</v>
          </cell>
          <cell r="B4780" t="str">
            <v>Abrazaderas de 1-1/2"</v>
          </cell>
          <cell r="C4780">
            <v>10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</row>
        <row r="4781">
          <cell r="A4781">
            <v>0</v>
          </cell>
          <cell r="B4781" t="str">
            <v>Alambre galvanizado no. 14</v>
          </cell>
          <cell r="C4781">
            <v>12.009</v>
          </cell>
          <cell r="D4781" t="str">
            <v>LBS</v>
          </cell>
          <cell r="E4781">
            <v>49.15</v>
          </cell>
          <cell r="F4781">
            <v>8.8469999999999995</v>
          </cell>
          <cell r="G4781">
            <v>590.24</v>
          </cell>
          <cell r="H4781">
            <v>106.24</v>
          </cell>
          <cell r="I4781">
            <v>0</v>
          </cell>
        </row>
        <row r="4782">
          <cell r="A4782">
            <v>0</v>
          </cell>
          <cell r="B4782" t="str">
            <v>Palometas dobles</v>
          </cell>
          <cell r="C4782">
            <v>10</v>
          </cell>
          <cell r="D4782" t="str">
            <v>UND</v>
          </cell>
          <cell r="E4782">
            <v>146.65</v>
          </cell>
          <cell r="F4782">
            <v>26.396999999999998</v>
          </cell>
          <cell r="G4782">
            <v>1466.5</v>
          </cell>
          <cell r="H4782">
            <v>263.97000000000003</v>
          </cell>
          <cell r="I4782">
            <v>0</v>
          </cell>
        </row>
        <row r="4783">
          <cell r="B4783" t="str">
            <v>Alambre de trinchera Galv. 17" - Rollo</v>
          </cell>
          <cell r="C4783">
            <v>5.55</v>
          </cell>
          <cell r="D4783" t="str">
            <v>UND</v>
          </cell>
          <cell r="E4783">
            <v>667.38</v>
          </cell>
          <cell r="F4783">
            <v>120.1284</v>
          </cell>
          <cell r="G4783">
            <v>3703.96</v>
          </cell>
          <cell r="H4783">
            <v>666.71</v>
          </cell>
        </row>
        <row r="4784">
          <cell r="B4784" t="str">
            <v>Zabaleta doble</v>
          </cell>
          <cell r="C4784">
            <v>50</v>
          </cell>
          <cell r="D4784" t="str">
            <v>ML</v>
          </cell>
          <cell r="E4784">
            <v>147.19</v>
          </cell>
          <cell r="F4784">
            <v>26.494199999999999</v>
          </cell>
          <cell r="G4784">
            <v>7359.5</v>
          </cell>
          <cell r="H4784">
            <v>1324.71</v>
          </cell>
        </row>
        <row r="4785">
          <cell r="B4785" t="str">
            <v>Hojas de segueta</v>
          </cell>
          <cell r="C4785">
            <v>4</v>
          </cell>
          <cell r="D4785" t="str">
            <v>UND</v>
          </cell>
          <cell r="E4785">
            <v>55.08</v>
          </cell>
          <cell r="F4785">
            <v>9.9143999999999988</v>
          </cell>
          <cell r="G4785">
            <v>220.32</v>
          </cell>
          <cell r="H4785">
            <v>39.659999999999997</v>
          </cell>
        </row>
        <row r="4786">
          <cell r="B4786" t="str">
            <v xml:space="preserve">Mano de obra  </v>
          </cell>
          <cell r="C4786">
            <v>12.009</v>
          </cell>
          <cell r="D4786" t="str">
            <v>LBS</v>
          </cell>
          <cell r="E4786">
            <v>49.15</v>
          </cell>
          <cell r="F4786">
            <v>8.8469999999999995</v>
          </cell>
          <cell r="G4786">
            <v>590.24</v>
          </cell>
          <cell r="H4786">
            <v>106.24</v>
          </cell>
        </row>
        <row r="4787">
          <cell r="B4787" t="str">
            <v>Mano de obra alambre de trincheras</v>
          </cell>
          <cell r="C4787">
            <v>25</v>
          </cell>
          <cell r="D4787" t="str">
            <v>ML</v>
          </cell>
          <cell r="E4787">
            <v>196.72</v>
          </cell>
          <cell r="F4787">
            <v>0</v>
          </cell>
          <cell r="G4787">
            <v>4918</v>
          </cell>
          <cell r="H4787">
            <v>0</v>
          </cell>
        </row>
        <row r="4788">
          <cell r="A4788">
            <v>0</v>
          </cell>
          <cell r="B4788" t="str">
            <v>Mano de obra malla ciclónica</v>
          </cell>
          <cell r="C4788">
            <v>25</v>
          </cell>
          <cell r="D4788" t="str">
            <v>ML</v>
          </cell>
          <cell r="E4788">
            <v>381.87</v>
          </cell>
          <cell r="F4788">
            <v>0</v>
          </cell>
          <cell r="G4788">
            <v>9546.75</v>
          </cell>
          <cell r="H4788">
            <v>0</v>
          </cell>
          <cell r="I4788">
            <v>0</v>
          </cell>
        </row>
        <row r="4789">
          <cell r="A4789">
            <v>0</v>
          </cell>
          <cell r="B4789" t="str">
            <v>Total/UND</v>
          </cell>
          <cell r="C4789">
            <v>1</v>
          </cell>
          <cell r="D4789">
            <v>0</v>
          </cell>
          <cell r="E4789">
            <v>0</v>
          </cell>
          <cell r="F4789">
            <v>0</v>
          </cell>
          <cell r="G4789">
            <v>42851.519999999997</v>
          </cell>
          <cell r="H4789">
            <v>5109.6099999999997</v>
          </cell>
          <cell r="I4789">
            <v>47961.13</v>
          </cell>
        </row>
        <row r="4790">
          <cell r="B4790" t="str">
            <v>Mano de obra malla ciclónica</v>
          </cell>
          <cell r="C4790">
            <v>25</v>
          </cell>
          <cell r="D4790" t="str">
            <v>ML</v>
          </cell>
          <cell r="E4790">
            <v>381.87</v>
          </cell>
          <cell r="F4790">
            <v>0</v>
          </cell>
          <cell r="G4790">
            <v>9546.75</v>
          </cell>
          <cell r="H4790">
            <v>0</v>
          </cell>
          <cell r="I4790">
            <v>1948.7900000000002</v>
          </cell>
        </row>
        <row r="4791">
          <cell r="A4791">
            <v>126</v>
          </cell>
          <cell r="B4791" t="str">
            <v>Total/UND</v>
          </cell>
          <cell r="D4791">
            <v>0</v>
          </cell>
          <cell r="G4791">
            <v>32763.059999999998</v>
          </cell>
          <cell r="H4791">
            <v>4178.9299999999994</v>
          </cell>
          <cell r="I4791">
            <v>36941.99</v>
          </cell>
        </row>
        <row r="4792">
          <cell r="A4792">
            <v>126.01</v>
          </cell>
          <cell r="B4792" t="str">
            <v>MURO DE GAVIONES</v>
          </cell>
          <cell r="C4792">
            <v>1</v>
          </cell>
          <cell r="D4792">
            <v>0</v>
          </cell>
          <cell r="E4792">
            <v>0</v>
          </cell>
          <cell r="F4792">
            <v>0</v>
          </cell>
          <cell r="G4792">
            <v>3629.590555555556</v>
          </cell>
          <cell r="H4792">
            <v>413.49055555555555</v>
          </cell>
          <cell r="I4792">
            <v>4043.0811111111116</v>
          </cell>
        </row>
        <row r="4793">
          <cell r="A4793">
            <v>125.02000000000001</v>
          </cell>
          <cell r="B4793" t="str">
            <v>Muro de gaviones</v>
          </cell>
          <cell r="C4793">
            <v>1</v>
          </cell>
          <cell r="D4793" t="str">
            <v>ML</v>
          </cell>
          <cell r="E4793">
            <v>0</v>
          </cell>
          <cell r="F4793">
            <v>0</v>
          </cell>
          <cell r="G4793">
            <v>1457.5023999999999</v>
          </cell>
          <cell r="H4793">
            <v>176.08519999999996</v>
          </cell>
          <cell r="I4793">
            <v>1633.5875999999998</v>
          </cell>
        </row>
        <row r="4794">
          <cell r="A4794">
            <v>0</v>
          </cell>
          <cell r="B4794" t="str">
            <v>Volumen Análisis</v>
          </cell>
          <cell r="C4794">
            <v>18</v>
          </cell>
          <cell r="D4794" t="str">
            <v>M3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</row>
        <row r="4795">
          <cell r="A4795">
            <v>0</v>
          </cell>
          <cell r="B4795" t="str">
            <v>Materiales y Equipos</v>
          </cell>
          <cell r="C4795">
            <v>25</v>
          </cell>
          <cell r="D4795" t="str">
            <v>ML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</row>
        <row r="4796">
          <cell r="A4796">
            <v>0</v>
          </cell>
          <cell r="B4796" t="str">
            <v>Rollo para muro de gaviones 2x50m 2.4mm</v>
          </cell>
          <cell r="C4796">
            <v>1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</row>
        <row r="4797">
          <cell r="B4797" t="str">
            <v>Alambre galvanizado No. 14</v>
          </cell>
          <cell r="C4797">
            <v>14.5</v>
          </cell>
          <cell r="D4797" t="str">
            <v>LBS</v>
          </cell>
          <cell r="E4797">
            <v>49.15</v>
          </cell>
          <cell r="F4797">
            <v>8.8469999999999995</v>
          </cell>
          <cell r="G4797">
            <v>712.68</v>
          </cell>
          <cell r="H4797">
            <v>128.28</v>
          </cell>
        </row>
        <row r="4798">
          <cell r="B4798" t="str">
            <v>Madera pino bruto 1" x 4"</v>
          </cell>
          <cell r="C4798">
            <v>0.05</v>
          </cell>
          <cell r="D4798" t="str">
            <v>PT</v>
          </cell>
          <cell r="E4798">
            <v>59.32</v>
          </cell>
          <cell r="F4798">
            <v>10.6776</v>
          </cell>
          <cell r="G4798">
            <v>2.97</v>
          </cell>
          <cell r="H4798">
            <v>0.53</v>
          </cell>
        </row>
        <row r="4799">
          <cell r="B4799" t="str">
            <v>Clavos dulce 2"</v>
          </cell>
          <cell r="C4799">
            <v>0.08</v>
          </cell>
          <cell r="D4799" t="str">
            <v>LBS</v>
          </cell>
          <cell r="E4799">
            <v>38.14</v>
          </cell>
          <cell r="F4799">
            <v>6.8651999999999997</v>
          </cell>
          <cell r="G4799">
            <v>3.05</v>
          </cell>
          <cell r="H4799">
            <v>0.55000000000000004</v>
          </cell>
        </row>
        <row r="4800">
          <cell r="B4800" t="str">
            <v>Piedra para gaviones</v>
          </cell>
          <cell r="C4800">
            <v>22.5</v>
          </cell>
          <cell r="D4800" t="str">
            <v>M3E</v>
          </cell>
          <cell r="E4800">
            <v>762.71</v>
          </cell>
          <cell r="F4800">
            <v>137.2878</v>
          </cell>
          <cell r="G4800">
            <v>17160.98</v>
          </cell>
          <cell r="H4800">
            <v>3088.98</v>
          </cell>
        </row>
        <row r="4801">
          <cell r="A4801">
            <v>0</v>
          </cell>
          <cell r="B4801" t="str">
            <v>Tranporte piedra gaviones (arranque)</v>
          </cell>
          <cell r="C4801">
            <v>22.5</v>
          </cell>
          <cell r="D4801" t="str">
            <v>M3E</v>
          </cell>
          <cell r="E4801">
            <v>110</v>
          </cell>
          <cell r="F4801">
            <v>0</v>
          </cell>
          <cell r="G4801">
            <v>2475</v>
          </cell>
          <cell r="H4801">
            <v>0</v>
          </cell>
          <cell r="I4801">
            <v>0</v>
          </cell>
        </row>
        <row r="4802">
          <cell r="A4802">
            <v>0</v>
          </cell>
          <cell r="B4802" t="str">
            <v>Tranporte piedra gaviones (20 kms)</v>
          </cell>
          <cell r="C4802">
            <v>450</v>
          </cell>
          <cell r="D4802" t="str">
            <v>M3*KM</v>
          </cell>
          <cell r="E4802">
            <v>18</v>
          </cell>
          <cell r="F4802">
            <v>0</v>
          </cell>
          <cell r="G4802">
            <v>8100</v>
          </cell>
          <cell r="H4802">
            <v>0</v>
          </cell>
          <cell r="I4802">
            <v>0</v>
          </cell>
        </row>
        <row r="4803">
          <cell r="B4803" t="str">
            <v xml:space="preserve">Mano de obra  </v>
          </cell>
          <cell r="C4803">
            <v>10</v>
          </cell>
          <cell r="D4803" t="str">
            <v>UND</v>
          </cell>
          <cell r="E4803">
            <v>86.2</v>
          </cell>
          <cell r="F4803">
            <v>15.516</v>
          </cell>
          <cell r="G4803">
            <v>862</v>
          </cell>
          <cell r="H4803">
            <v>155.16</v>
          </cell>
        </row>
        <row r="4804">
          <cell r="B4804" t="str">
            <v>Mano de obra cajas malla gaviones</v>
          </cell>
          <cell r="C4804">
            <v>18</v>
          </cell>
          <cell r="D4804" t="str">
            <v>M3</v>
          </cell>
          <cell r="E4804">
            <v>532.09</v>
          </cell>
          <cell r="F4804">
            <v>0</v>
          </cell>
          <cell r="G4804">
            <v>9577.6200000000008</v>
          </cell>
          <cell r="H4804">
            <v>0</v>
          </cell>
          <cell r="I4804">
            <v>1964.25</v>
          </cell>
        </row>
        <row r="4805">
          <cell r="B4805" t="str">
            <v>Mano de obra llenado cajas con piedras</v>
          </cell>
          <cell r="C4805">
            <v>18</v>
          </cell>
          <cell r="D4805" t="str">
            <v>M3</v>
          </cell>
          <cell r="E4805">
            <v>212.83</v>
          </cell>
          <cell r="F4805">
            <v>0</v>
          </cell>
          <cell r="G4805">
            <v>3830.94</v>
          </cell>
          <cell r="H4805">
            <v>0</v>
          </cell>
        </row>
        <row r="4806">
          <cell r="A4806">
            <v>0</v>
          </cell>
          <cell r="B4806" t="str">
            <v>Total/UND</v>
          </cell>
          <cell r="C4806">
            <v>4</v>
          </cell>
          <cell r="D4806" t="str">
            <v>UND</v>
          </cell>
          <cell r="E4806">
            <v>55.08</v>
          </cell>
          <cell r="F4806">
            <v>9.9143999999999988</v>
          </cell>
          <cell r="G4806">
            <v>65332.630000000005</v>
          </cell>
          <cell r="H4806">
            <v>7442.83</v>
          </cell>
          <cell r="I4806">
            <v>72775.460000000006</v>
          </cell>
        </row>
        <row r="4807">
          <cell r="A4807">
            <v>0</v>
          </cell>
          <cell r="B4807" t="str">
            <v xml:space="preserve">Mano de obra  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</row>
        <row r="4808">
          <cell r="A4808">
            <v>127</v>
          </cell>
          <cell r="B4808" t="str">
            <v>HERRERIA</v>
          </cell>
          <cell r="C4808">
            <v>75</v>
          </cell>
          <cell r="D4808" t="str">
            <v>ML</v>
          </cell>
          <cell r="E4808">
            <v>32.46</v>
          </cell>
          <cell r="F4808">
            <v>0</v>
          </cell>
          <cell r="G4808">
            <v>2434.5</v>
          </cell>
          <cell r="H4808">
            <v>0</v>
          </cell>
          <cell r="I4808">
            <v>0</v>
          </cell>
        </row>
        <row r="4809">
          <cell r="A4809">
            <v>127.01</v>
          </cell>
          <cell r="B4809" t="str">
            <v>Mano de obra malla ciclónica</v>
          </cell>
          <cell r="C4809">
            <v>25</v>
          </cell>
          <cell r="D4809" t="str">
            <v>ML</v>
          </cell>
          <cell r="E4809">
            <v>381.87</v>
          </cell>
          <cell r="F4809">
            <v>0</v>
          </cell>
          <cell r="G4809">
            <v>134.02438336856943</v>
          </cell>
          <cell r="H4809">
            <v>7.1675123326286121</v>
          </cell>
          <cell r="I4809">
            <v>141.19189570119804</v>
          </cell>
        </row>
        <row r="4810">
          <cell r="A4810">
            <v>102.05000000000003</v>
          </cell>
          <cell r="B4810" t="str">
            <v>Protectores de ventanas en hierro negro en barras 1/2"</v>
          </cell>
          <cell r="C4810">
            <v>2.7E-2</v>
          </cell>
          <cell r="D4810">
            <v>0</v>
          </cell>
          <cell r="E4810">
            <v>5256.28</v>
          </cell>
          <cell r="F4810">
            <v>861.76</v>
          </cell>
          <cell r="G4810">
            <v>36437.56</v>
          </cell>
          <cell r="H4810">
            <v>4402.1299999999992</v>
          </cell>
          <cell r="I4810">
            <v>40839.689999999995</v>
          </cell>
        </row>
        <row r="4811">
          <cell r="A4811" t="str">
            <v>CE003</v>
          </cell>
          <cell r="B4811" t="str">
            <v>Volumen Análisis</v>
          </cell>
          <cell r="C4811">
            <v>141.9</v>
          </cell>
          <cell r="D4811">
            <v>0</v>
          </cell>
          <cell r="E4811">
            <v>364.40677966101697</v>
          </cell>
          <cell r="F4811">
            <v>65.593220338983059</v>
          </cell>
          <cell r="G4811">
            <v>0</v>
          </cell>
          <cell r="H4811">
            <v>0</v>
          </cell>
        </row>
        <row r="4812">
          <cell r="A4812">
            <v>125.03000000000002</v>
          </cell>
          <cell r="B4812" t="str">
            <v>Materiales y Equipos</v>
          </cell>
          <cell r="C4812">
            <v>1</v>
          </cell>
          <cell r="D4812" t="str">
            <v>ML</v>
          </cell>
          <cell r="E4812">
            <v>0</v>
          </cell>
          <cell r="F4812">
            <v>0</v>
          </cell>
          <cell r="G4812">
            <v>1714.0608</v>
          </cell>
          <cell r="H4812">
            <v>204.3844</v>
          </cell>
          <cell r="I4812">
            <v>1918.4451999999999</v>
          </cell>
        </row>
        <row r="4813">
          <cell r="A4813" t="str">
            <v>METAL001</v>
          </cell>
          <cell r="B4813" t="str">
            <v>Barras hierro negro 1/2" x 20 pies</v>
          </cell>
          <cell r="C4813">
            <v>10</v>
          </cell>
          <cell r="D4813" t="str">
            <v>UND</v>
          </cell>
          <cell r="E4813">
            <v>398.30508474576271</v>
          </cell>
          <cell r="F4813">
            <v>71.694915254237287</v>
          </cell>
          <cell r="G4813">
            <v>3983.05</v>
          </cell>
          <cell r="H4813">
            <v>716.95</v>
          </cell>
          <cell r="I4813">
            <v>0</v>
          </cell>
        </row>
        <row r="4814">
          <cell r="A4814" t="str">
            <v>METAL028</v>
          </cell>
          <cell r="B4814" t="str">
            <v>Soldadura universal 5/32"</v>
          </cell>
          <cell r="C4814">
            <v>5</v>
          </cell>
          <cell r="D4814" t="str">
            <v>LBS</v>
          </cell>
          <cell r="E4814">
            <v>66.101694915254242</v>
          </cell>
          <cell r="F4814">
            <v>11.898305084745763</v>
          </cell>
          <cell r="G4814">
            <v>330.51</v>
          </cell>
          <cell r="H4814">
            <v>59.49</v>
          </cell>
          <cell r="I4814">
            <v>0</v>
          </cell>
        </row>
        <row r="4815">
          <cell r="A4815" t="str">
            <v>PTRA023</v>
          </cell>
          <cell r="B4815" t="str">
            <v>Pintura Anticorrosivo color negro</v>
          </cell>
          <cell r="C4815">
            <v>0.25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 t="str">
            <v>PTRA030</v>
          </cell>
          <cell r="B4816" t="str">
            <v>Malla ciclónica 6 pies cal. 9 + 5% desp.</v>
          </cell>
          <cell r="C4816">
            <v>80.06</v>
          </cell>
          <cell r="D4816" t="str">
            <v>PL</v>
          </cell>
          <cell r="E4816">
            <v>111.86</v>
          </cell>
          <cell r="F4816">
            <v>20.134799999999998</v>
          </cell>
          <cell r="G4816">
            <v>8955.51</v>
          </cell>
          <cell r="H4816">
            <v>1611.99</v>
          </cell>
        </row>
        <row r="4817">
          <cell r="A4817" t="str">
            <v>METAL026</v>
          </cell>
          <cell r="B4817" t="str">
            <v>Tubo Hierro Galvanizado Ligero 1-1/2" x 15pies</v>
          </cell>
          <cell r="C4817">
            <v>5</v>
          </cell>
          <cell r="D4817" t="str">
            <v>UND</v>
          </cell>
          <cell r="E4817">
            <v>576.86</v>
          </cell>
          <cell r="F4817">
            <v>103.8348</v>
          </cell>
          <cell r="G4817">
            <v>2884.3</v>
          </cell>
          <cell r="H4817">
            <v>519.16999999999996</v>
          </cell>
          <cell r="I4817">
            <v>2942.28</v>
          </cell>
        </row>
        <row r="4818">
          <cell r="A4818">
            <v>0</v>
          </cell>
          <cell r="B4818" t="str">
            <v xml:space="preserve">Trasnporte a obra </v>
          </cell>
          <cell r="C4818">
            <v>1</v>
          </cell>
          <cell r="D4818" t="str">
            <v>UND</v>
          </cell>
          <cell r="E4818">
            <v>1500</v>
          </cell>
          <cell r="F4818">
            <v>0</v>
          </cell>
          <cell r="G4818">
            <v>1500</v>
          </cell>
          <cell r="H4818">
            <v>0</v>
          </cell>
          <cell r="I4818">
            <v>0</v>
          </cell>
        </row>
        <row r="4819">
          <cell r="A4819">
            <v>0</v>
          </cell>
          <cell r="B4819" t="str">
            <v xml:space="preserve">Mano de obra  </v>
          </cell>
          <cell r="C4819">
            <v>2</v>
          </cell>
          <cell r="D4819" t="str">
            <v>UND</v>
          </cell>
          <cell r="E4819">
            <v>30.32</v>
          </cell>
          <cell r="F4819">
            <v>5.4576000000000002</v>
          </cell>
          <cell r="G4819">
            <v>60.64</v>
          </cell>
          <cell r="H4819">
            <v>10.92</v>
          </cell>
          <cell r="I4819">
            <v>0</v>
          </cell>
        </row>
        <row r="4820">
          <cell r="A4820">
            <v>0</v>
          </cell>
          <cell r="B4820" t="str">
            <v>Mano de obra herrería</v>
          </cell>
          <cell r="C4820">
            <v>141.9</v>
          </cell>
          <cell r="D4820" t="str">
            <v>P2</v>
          </cell>
          <cell r="E4820">
            <v>75</v>
          </cell>
          <cell r="F4820">
            <v>0</v>
          </cell>
          <cell r="G4820">
            <v>10642.5</v>
          </cell>
          <cell r="H4820">
            <v>0</v>
          </cell>
          <cell r="I4820">
            <v>0</v>
          </cell>
        </row>
        <row r="4821">
          <cell r="A4821">
            <v>2.0199999999999996</v>
          </cell>
          <cell r="B4821" t="str">
            <v>Gastos indirectos contratista herrería</v>
          </cell>
          <cell r="C4821">
            <v>0.15</v>
          </cell>
          <cell r="D4821" t="str">
            <v>LBS</v>
          </cell>
          <cell r="E4821">
            <v>8167.5</v>
          </cell>
          <cell r="F4821">
            <v>0</v>
          </cell>
          <cell r="G4821">
            <v>1225.1300000000001</v>
          </cell>
          <cell r="H4821">
            <v>0</v>
          </cell>
        </row>
        <row r="4822">
          <cell r="A4822">
            <v>103.09000000000003</v>
          </cell>
          <cell r="B4822" t="str">
            <v>Total/UND</v>
          </cell>
          <cell r="C4822">
            <v>10</v>
          </cell>
          <cell r="D4822" t="str">
            <v>UND</v>
          </cell>
          <cell r="E4822">
            <v>146.65</v>
          </cell>
          <cell r="F4822">
            <v>26.396999999999998</v>
          </cell>
          <cell r="G4822">
            <v>19018.060000000001</v>
          </cell>
          <cell r="H4822">
            <v>1017.07</v>
          </cell>
          <cell r="I4822">
            <v>20035.13</v>
          </cell>
        </row>
        <row r="4823">
          <cell r="A4823">
            <v>113.05000000000003</v>
          </cell>
          <cell r="B4823" t="str">
            <v>Alambre de trinchera Galv. 17" - Rollo</v>
          </cell>
          <cell r="C4823">
            <v>5.55</v>
          </cell>
          <cell r="D4823" t="str">
            <v>UND</v>
          </cell>
          <cell r="E4823">
            <v>667.38</v>
          </cell>
          <cell r="F4823">
            <v>120.1284</v>
          </cell>
          <cell r="G4823">
            <v>3703.96</v>
          </cell>
          <cell r="H4823">
            <v>666.71</v>
          </cell>
        </row>
        <row r="4824">
          <cell r="A4824">
            <v>127.02000000000001</v>
          </cell>
          <cell r="B4824" t="str">
            <v>Zabaleta doble</v>
          </cell>
          <cell r="C4824">
            <v>50</v>
          </cell>
          <cell r="D4824" t="str">
            <v>ML</v>
          </cell>
          <cell r="E4824">
            <v>147.19</v>
          </cell>
          <cell r="F4824">
            <v>26.494199999999999</v>
          </cell>
          <cell r="G4824">
            <v>153.08033826638479</v>
          </cell>
          <cell r="H4824">
            <v>9.702325581395348</v>
          </cell>
          <cell r="I4824">
            <v>162.78266384778013</v>
          </cell>
        </row>
        <row r="4825">
          <cell r="A4825">
            <v>102.05000000000003</v>
          </cell>
          <cell r="B4825" t="str">
            <v>Protectores de ventanas en hierro negro en barras 5/8"</v>
          </cell>
          <cell r="C4825">
            <v>4</v>
          </cell>
          <cell r="D4825" t="str">
            <v>UND</v>
          </cell>
          <cell r="E4825">
            <v>55.08</v>
          </cell>
          <cell r="F4825">
            <v>9.9143999999999988</v>
          </cell>
          <cell r="G4825">
            <v>220.32</v>
          </cell>
          <cell r="H4825">
            <v>39.659999999999997</v>
          </cell>
        </row>
        <row r="4826">
          <cell r="A4826">
            <v>0</v>
          </cell>
          <cell r="B4826" t="str">
            <v>Volumen Análisis</v>
          </cell>
          <cell r="C4826">
            <v>141.9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</row>
        <row r="4827">
          <cell r="A4827">
            <v>0</v>
          </cell>
          <cell r="B4827" t="str">
            <v>Materiales y Equipos</v>
          </cell>
          <cell r="C4827">
            <v>25</v>
          </cell>
          <cell r="D4827" t="str">
            <v>ML</v>
          </cell>
          <cell r="E4827">
            <v>196.72</v>
          </cell>
          <cell r="F4827">
            <v>0</v>
          </cell>
          <cell r="G4827">
            <v>4918</v>
          </cell>
          <cell r="H4827">
            <v>0</v>
          </cell>
          <cell r="I4827">
            <v>0</v>
          </cell>
        </row>
        <row r="4828">
          <cell r="A4828">
            <v>1100.01</v>
          </cell>
          <cell r="B4828" t="str">
            <v>Barras hierro negro 5/8" x 20 pies</v>
          </cell>
          <cell r="C4828">
            <v>10</v>
          </cell>
          <cell r="D4828" t="str">
            <v>UND</v>
          </cell>
          <cell r="E4828">
            <v>601.69000000000005</v>
          </cell>
          <cell r="F4828">
            <v>108.30420000000001</v>
          </cell>
          <cell r="G4828">
            <v>6016.9</v>
          </cell>
          <cell r="H4828">
            <v>1083.04</v>
          </cell>
          <cell r="I4828">
            <v>709.99420000000009</v>
          </cell>
        </row>
        <row r="4829">
          <cell r="A4829" t="str">
            <v>TCHOS003</v>
          </cell>
          <cell r="B4829" t="str">
            <v>Total/UND</v>
          </cell>
          <cell r="C4829">
            <v>5</v>
          </cell>
          <cell r="D4829">
            <v>0</v>
          </cell>
          <cell r="E4829">
            <v>66.099999999999994</v>
          </cell>
          <cell r="F4829">
            <v>11.897999999999998</v>
          </cell>
          <cell r="G4829">
            <v>42851.519999999997</v>
          </cell>
          <cell r="H4829">
            <v>5109.6099999999997</v>
          </cell>
          <cell r="I4829">
            <v>47961.13</v>
          </cell>
        </row>
        <row r="4830">
          <cell r="A4830" t="str">
            <v>PTRA038</v>
          </cell>
          <cell r="B4830" t="str">
            <v>Pintura Anticorrosivo color negro</v>
          </cell>
          <cell r="C4830">
            <v>0.25</v>
          </cell>
          <cell r="D4830">
            <v>0</v>
          </cell>
          <cell r="E4830">
            <v>570.34</v>
          </cell>
          <cell r="F4830">
            <v>102.66120000000001</v>
          </cell>
          <cell r="G4830">
            <v>0</v>
          </cell>
          <cell r="H4830">
            <v>0</v>
          </cell>
          <cell r="I4830">
            <v>673.00120000000004</v>
          </cell>
        </row>
        <row r="4831">
          <cell r="A4831" t="str">
            <v>PTRA045</v>
          </cell>
          <cell r="B4831" t="str">
            <v>Thinner</v>
          </cell>
          <cell r="C4831">
            <v>0.25</v>
          </cell>
          <cell r="D4831" t="str">
            <v>GL</v>
          </cell>
          <cell r="E4831">
            <v>312.70999999999998</v>
          </cell>
          <cell r="F4831">
            <v>56.287799999999997</v>
          </cell>
          <cell r="G4831">
            <v>78.180000000000007</v>
          </cell>
          <cell r="H4831">
            <v>14.07</v>
          </cell>
          <cell r="I4831">
            <v>368.99779999999998</v>
          </cell>
        </row>
        <row r="4832">
          <cell r="A4832" t="str">
            <v>TCHOS001</v>
          </cell>
          <cell r="B4832" t="str">
            <v>Discos de corte fino 7"</v>
          </cell>
          <cell r="C4832">
            <v>7.5</v>
          </cell>
          <cell r="D4832" t="str">
            <v>UND</v>
          </cell>
          <cell r="E4832">
            <v>144.07</v>
          </cell>
          <cell r="F4832">
            <v>25.932599999999997</v>
          </cell>
          <cell r="G4832">
            <v>1080.53</v>
          </cell>
          <cell r="H4832">
            <v>194.49</v>
          </cell>
          <cell r="I4832">
            <v>170.0026</v>
          </cell>
        </row>
        <row r="4833">
          <cell r="A4833">
            <v>0</v>
          </cell>
          <cell r="B4833" t="str">
            <v xml:space="preserve">Trasnporte a obra </v>
          </cell>
          <cell r="C4833">
            <v>1</v>
          </cell>
          <cell r="D4833" t="str">
            <v>UND</v>
          </cell>
          <cell r="E4833">
            <v>1500</v>
          </cell>
          <cell r="F4833">
            <v>0</v>
          </cell>
          <cell r="G4833">
            <v>1500</v>
          </cell>
          <cell r="H4833">
            <v>0</v>
          </cell>
          <cell r="I4833">
            <v>1500</v>
          </cell>
        </row>
        <row r="4834">
          <cell r="A4834">
            <v>0</v>
          </cell>
          <cell r="B4834" t="str">
            <v xml:space="preserve">Mano de obra  </v>
          </cell>
          <cell r="C4834">
            <v>18</v>
          </cell>
          <cell r="D4834" t="str">
            <v>M3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</row>
        <row r="4835">
          <cell r="A4835">
            <v>0</v>
          </cell>
          <cell r="B4835" t="str">
            <v>Mano de obra herrería</v>
          </cell>
          <cell r="C4835">
            <v>141.9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</row>
        <row r="4836">
          <cell r="A4836">
            <v>0</v>
          </cell>
          <cell r="B4836" t="str">
            <v>Gastos indirectos contratista herrería</v>
          </cell>
          <cell r="C4836">
            <v>15</v>
          </cell>
          <cell r="D4836" t="str">
            <v>%</v>
          </cell>
          <cell r="E4836">
            <v>3175.19</v>
          </cell>
          <cell r="F4836">
            <v>0</v>
          </cell>
          <cell r="G4836">
            <v>1930.9</v>
          </cell>
          <cell r="H4836">
            <v>0</v>
          </cell>
          <cell r="I4836">
            <v>0</v>
          </cell>
        </row>
        <row r="4837">
          <cell r="A4837">
            <v>0</v>
          </cell>
          <cell r="B4837" t="str">
            <v>Total/UND</v>
          </cell>
          <cell r="C4837">
            <v>14.5</v>
          </cell>
          <cell r="D4837" t="str">
            <v>LBS</v>
          </cell>
          <cell r="E4837">
            <v>49.15</v>
          </cell>
          <cell r="F4837">
            <v>8.8469999999999995</v>
          </cell>
          <cell r="G4837">
            <v>21722.100000000002</v>
          </cell>
          <cell r="H4837">
            <v>1376.76</v>
          </cell>
          <cell r="I4837">
            <v>23098.86</v>
          </cell>
        </row>
        <row r="4838">
          <cell r="B4838" t="str">
            <v>Madera pino bruto 1" x 4"</v>
          </cell>
          <cell r="C4838">
            <v>0.05</v>
          </cell>
          <cell r="D4838" t="str">
            <v>PT</v>
          </cell>
          <cell r="E4838">
            <v>59.32</v>
          </cell>
          <cell r="F4838">
            <v>10.6776</v>
          </cell>
          <cell r="G4838">
            <v>2.97</v>
          </cell>
          <cell r="H4838">
            <v>0.53</v>
          </cell>
        </row>
        <row r="4839">
          <cell r="A4839">
            <v>127.03000000000002</v>
          </cell>
          <cell r="B4839" t="str">
            <v>Clavos dulce 2"</v>
          </cell>
          <cell r="C4839">
            <v>0.08</v>
          </cell>
          <cell r="D4839" t="str">
            <v>LBS</v>
          </cell>
          <cell r="E4839">
            <v>38.14</v>
          </cell>
          <cell r="F4839">
            <v>6.8651999999999997</v>
          </cell>
          <cell r="G4839">
            <v>531.72089761570828</v>
          </cell>
          <cell r="H4839">
            <v>39.351721988468128</v>
          </cell>
          <cell r="I4839">
            <v>571.07261960417645</v>
          </cell>
        </row>
        <row r="4840">
          <cell r="A4840">
            <v>0</v>
          </cell>
          <cell r="B4840" t="str">
            <v>Volumen Análisis</v>
          </cell>
          <cell r="C4840">
            <v>64.17</v>
          </cell>
          <cell r="D4840" t="str">
            <v>P2</v>
          </cell>
          <cell r="E4840">
            <v>762.71</v>
          </cell>
          <cell r="F4840">
            <v>137.2878</v>
          </cell>
          <cell r="G4840">
            <v>17160.98</v>
          </cell>
          <cell r="H4840">
            <v>3088.98</v>
          </cell>
          <cell r="I4840">
            <v>0</v>
          </cell>
        </row>
        <row r="4841">
          <cell r="B4841" t="str">
            <v>Materiales y Equipos</v>
          </cell>
          <cell r="C4841">
            <v>22.5</v>
          </cell>
          <cell r="D4841" t="str">
            <v>M3E</v>
          </cell>
          <cell r="E4841">
            <v>110</v>
          </cell>
          <cell r="F4841">
            <v>0</v>
          </cell>
          <cell r="G4841">
            <v>2475</v>
          </cell>
          <cell r="H4841">
            <v>0</v>
          </cell>
        </row>
        <row r="4842">
          <cell r="A4842" t="str">
            <v>METAL001</v>
          </cell>
          <cell r="B4842" t="str">
            <v>Tranporte piedra gaviones (20 kms)</v>
          </cell>
          <cell r="C4842">
            <v>450</v>
          </cell>
          <cell r="D4842" t="str">
            <v>M3*KM</v>
          </cell>
          <cell r="E4842">
            <v>18</v>
          </cell>
          <cell r="F4842">
            <v>0</v>
          </cell>
          <cell r="G4842">
            <v>8100</v>
          </cell>
          <cell r="H4842">
            <v>0</v>
          </cell>
          <cell r="I4842">
            <v>8038.29</v>
          </cell>
        </row>
        <row r="4843">
          <cell r="A4843" t="str">
            <v>METAL003</v>
          </cell>
          <cell r="B4843" t="str">
            <v>Perfil hierro negro 2"x4"x20' pies</v>
          </cell>
          <cell r="C4843">
            <v>4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</row>
        <row r="4844">
          <cell r="A4844" t="str">
            <v>METAL024</v>
          </cell>
          <cell r="B4844" t="str">
            <v>Tola hierro negro 4"x8"x1/16" A36</v>
          </cell>
          <cell r="C4844">
            <v>2.2000000000000002</v>
          </cell>
          <cell r="D4844" t="str">
            <v>UND</v>
          </cell>
          <cell r="E4844">
            <v>1610.1694915254238</v>
          </cell>
          <cell r="F4844">
            <v>289.83050847457628</v>
          </cell>
          <cell r="G4844">
            <v>3542.37</v>
          </cell>
          <cell r="H4844">
            <v>637.63</v>
          </cell>
          <cell r="I4844">
            <v>0</v>
          </cell>
        </row>
        <row r="4845">
          <cell r="A4845">
            <v>0</v>
          </cell>
          <cell r="B4845" t="str">
            <v>Acccesorios para cierre y bisagras</v>
          </cell>
          <cell r="C4845">
            <v>6</v>
          </cell>
          <cell r="D4845" t="str">
            <v>UND</v>
          </cell>
          <cell r="E4845">
            <v>195</v>
          </cell>
          <cell r="F4845">
            <v>35.1</v>
          </cell>
          <cell r="G4845">
            <v>1170</v>
          </cell>
          <cell r="H4845">
            <v>210.6</v>
          </cell>
          <cell r="I4845">
            <v>0</v>
          </cell>
        </row>
        <row r="4846">
          <cell r="A4846" t="str">
            <v>METAL028</v>
          </cell>
          <cell r="B4846" t="str">
            <v>Total/UND</v>
          </cell>
          <cell r="C4846">
            <v>7</v>
          </cell>
          <cell r="D4846">
            <v>0</v>
          </cell>
          <cell r="E4846">
            <v>66.101694915254242</v>
          </cell>
          <cell r="F4846">
            <v>11.898305084745763</v>
          </cell>
          <cell r="G4846">
            <v>65332.630000000005</v>
          </cell>
          <cell r="H4846">
            <v>7442.83</v>
          </cell>
          <cell r="I4846">
            <v>72775.460000000006</v>
          </cell>
        </row>
        <row r="4847">
          <cell r="A4847" t="str">
            <v>PTRA023</v>
          </cell>
          <cell r="B4847" t="str">
            <v>Pintura Anticorrosivo color negro</v>
          </cell>
          <cell r="C4847">
            <v>0.29818773234200746</v>
          </cell>
          <cell r="D4847">
            <v>0</v>
          </cell>
          <cell r="E4847">
            <v>686.4406779661017</v>
          </cell>
          <cell r="F4847">
            <v>123.5593220338983</v>
          </cell>
          <cell r="G4847">
            <v>0</v>
          </cell>
          <cell r="H4847">
            <v>0</v>
          </cell>
          <cell r="I4847">
            <v>0</v>
          </cell>
        </row>
        <row r="4848">
          <cell r="A4848" t="str">
            <v>PTRA015</v>
          </cell>
          <cell r="B4848" t="str">
            <v>Pintura mantenimiento</v>
          </cell>
          <cell r="C4848">
            <v>0.29818773234200746</v>
          </cell>
          <cell r="D4848" t="str">
            <v>GL</v>
          </cell>
          <cell r="E4848">
            <v>1381.35593220339</v>
          </cell>
          <cell r="F4848">
            <v>248.64406779661019</v>
          </cell>
          <cell r="G4848">
            <v>411.9</v>
          </cell>
          <cell r="H4848">
            <v>74.14</v>
          </cell>
          <cell r="I4848">
            <v>0</v>
          </cell>
        </row>
        <row r="4849">
          <cell r="A4849" t="str">
            <v>PTRA030</v>
          </cell>
          <cell r="B4849" t="str">
            <v>Thinner</v>
          </cell>
          <cell r="C4849">
            <v>0.25</v>
          </cell>
          <cell r="D4849" t="str">
            <v>GL</v>
          </cell>
          <cell r="E4849">
            <v>338.98305084745766</v>
          </cell>
          <cell r="F4849">
            <v>61.016949152542374</v>
          </cell>
          <cell r="G4849">
            <v>84.75</v>
          </cell>
          <cell r="H4849">
            <v>15.25</v>
          </cell>
          <cell r="I4849">
            <v>141.19189570119804</v>
          </cell>
        </row>
        <row r="4850">
          <cell r="A4850" t="str">
            <v>METAL026</v>
          </cell>
          <cell r="B4850" t="str">
            <v>Discos de corte fino 7"</v>
          </cell>
          <cell r="C4850">
            <v>7.5</v>
          </cell>
          <cell r="D4850" t="str">
            <v>UND</v>
          </cell>
          <cell r="E4850">
            <v>144.06779661016949</v>
          </cell>
          <cell r="F4850">
            <v>25.932203389830509</v>
          </cell>
          <cell r="G4850">
            <v>1080.51</v>
          </cell>
          <cell r="H4850">
            <v>194.49</v>
          </cell>
          <cell r="I4850">
            <v>0</v>
          </cell>
        </row>
        <row r="4851">
          <cell r="A4851">
            <v>0</v>
          </cell>
          <cell r="B4851" t="str">
            <v xml:space="preserve">Trasnporte a obra </v>
          </cell>
          <cell r="C4851">
            <v>1</v>
          </cell>
          <cell r="D4851" t="str">
            <v>UND</v>
          </cell>
          <cell r="E4851">
            <v>2500</v>
          </cell>
          <cell r="F4851">
            <v>0</v>
          </cell>
          <cell r="G4851">
            <v>2500</v>
          </cell>
          <cell r="H4851">
            <v>0</v>
          </cell>
          <cell r="I4851">
            <v>0</v>
          </cell>
        </row>
        <row r="4852">
          <cell r="A4852">
            <v>0</v>
          </cell>
          <cell r="B4852" t="str">
            <v xml:space="preserve">Mano de obra  </v>
          </cell>
          <cell r="C4852">
            <v>1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</row>
        <row r="4853">
          <cell r="A4853" t="str">
            <v>METAL001</v>
          </cell>
          <cell r="B4853" t="str">
            <v>Mano de obra herrería</v>
          </cell>
          <cell r="C4853">
            <v>64.17</v>
          </cell>
          <cell r="D4853" t="str">
            <v>P2</v>
          </cell>
          <cell r="E4853">
            <v>229.6</v>
          </cell>
          <cell r="F4853">
            <v>0</v>
          </cell>
          <cell r="G4853">
            <v>14733.43</v>
          </cell>
          <cell r="H4853">
            <v>0</v>
          </cell>
          <cell r="I4853">
            <v>8038.29</v>
          </cell>
        </row>
        <row r="4854">
          <cell r="A4854" t="str">
            <v>METAL028</v>
          </cell>
          <cell r="B4854" t="str">
            <v>Gastos indirectos contratista herrería</v>
          </cell>
          <cell r="C4854">
            <v>0.15</v>
          </cell>
          <cell r="D4854" t="str">
            <v>LBS</v>
          </cell>
          <cell r="E4854">
            <v>19054.170000000002</v>
          </cell>
          <cell r="F4854">
            <v>0</v>
          </cell>
          <cell r="G4854">
            <v>2858.13</v>
          </cell>
          <cell r="H4854">
            <v>0</v>
          </cell>
        </row>
        <row r="4855">
          <cell r="A4855" t="str">
            <v>PTRA023</v>
          </cell>
          <cell r="B4855" t="str">
            <v>Total/UND</v>
          </cell>
          <cell r="C4855">
            <v>0.25</v>
          </cell>
          <cell r="D4855" t="str">
            <v>GL</v>
          </cell>
          <cell r="E4855">
            <v>686.4406779661017</v>
          </cell>
          <cell r="F4855">
            <v>123.5593220338983</v>
          </cell>
          <cell r="G4855">
            <v>34120.53</v>
          </cell>
          <cell r="H4855">
            <v>2525.1999999999998</v>
          </cell>
          <cell r="I4855">
            <v>36645.729999999996</v>
          </cell>
        </row>
        <row r="4856">
          <cell r="A4856" t="str">
            <v>PTRA030</v>
          </cell>
          <cell r="B4856" t="str">
            <v>Thinner</v>
          </cell>
          <cell r="C4856">
            <v>0.25</v>
          </cell>
          <cell r="D4856" t="str">
            <v>GL</v>
          </cell>
          <cell r="E4856">
            <v>338.98305084745766</v>
          </cell>
          <cell r="F4856">
            <v>61.016949152542374</v>
          </cell>
          <cell r="G4856">
            <v>84.75</v>
          </cell>
          <cell r="H4856">
            <v>15.25</v>
          </cell>
          <cell r="I4856">
            <v>0</v>
          </cell>
        </row>
        <row r="4857">
          <cell r="A4857">
            <v>128</v>
          </cell>
          <cell r="B4857" t="str">
            <v>FORMALETAS</v>
          </cell>
          <cell r="C4857">
            <v>7.5</v>
          </cell>
          <cell r="D4857" t="str">
            <v>UND</v>
          </cell>
          <cell r="E4857">
            <v>144.06779661016949</v>
          </cell>
          <cell r="F4857">
            <v>25.932203389830509</v>
          </cell>
          <cell r="G4857">
            <v>1080.51</v>
          </cell>
          <cell r="H4857">
            <v>194.49</v>
          </cell>
          <cell r="I4857">
            <v>0</v>
          </cell>
        </row>
        <row r="4858">
          <cell r="A4858">
            <v>128.01</v>
          </cell>
          <cell r="B4858" t="str">
            <v xml:space="preserve">Trasnporte a obra </v>
          </cell>
          <cell r="C4858">
            <v>1</v>
          </cell>
          <cell r="D4858" t="str">
            <v>UND</v>
          </cell>
          <cell r="E4858">
            <v>1500</v>
          </cell>
          <cell r="F4858">
            <v>0</v>
          </cell>
          <cell r="G4858">
            <v>13289.720000000001</v>
          </cell>
          <cell r="H4858">
            <v>2392.14</v>
          </cell>
          <cell r="I4858">
            <v>15681.86</v>
          </cell>
        </row>
        <row r="4859">
          <cell r="A4859">
            <v>0</v>
          </cell>
          <cell r="B4859" t="str">
            <v>Muros 0.10m Fc=210Kg/cm2 Form. todo costo</v>
          </cell>
          <cell r="C4859">
            <v>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</row>
        <row r="4860">
          <cell r="A4860">
            <v>0</v>
          </cell>
          <cell r="B4860" t="str">
            <v>Volumen Análisis</v>
          </cell>
          <cell r="C4860">
            <v>1</v>
          </cell>
          <cell r="D4860" t="str">
            <v>M3</v>
          </cell>
          <cell r="E4860">
            <v>75</v>
          </cell>
          <cell r="F4860">
            <v>0</v>
          </cell>
          <cell r="G4860">
            <v>10642.5</v>
          </cell>
          <cell r="H4860">
            <v>0</v>
          </cell>
          <cell r="I4860">
            <v>0</v>
          </cell>
        </row>
        <row r="4861">
          <cell r="B4861" t="str">
            <v>Materiales y Equipos</v>
          </cell>
          <cell r="C4861">
            <v>0.15</v>
          </cell>
          <cell r="D4861">
            <v>0</v>
          </cell>
          <cell r="E4861">
            <v>8167.5</v>
          </cell>
          <cell r="F4861">
            <v>0</v>
          </cell>
          <cell r="G4861">
            <v>1225.1300000000001</v>
          </cell>
          <cell r="H4861">
            <v>0</v>
          </cell>
          <cell r="I4861">
            <v>0</v>
          </cell>
        </row>
        <row r="4862">
          <cell r="A4862">
            <v>0</v>
          </cell>
          <cell r="B4862" t="str">
            <v>Sistema Formaleta Aluminio Todo Costo</v>
          </cell>
          <cell r="C4862">
            <v>4</v>
          </cell>
          <cell r="D4862">
            <v>0</v>
          </cell>
          <cell r="E4862">
            <v>1310</v>
          </cell>
          <cell r="F4862">
            <v>235.79999999999998</v>
          </cell>
          <cell r="G4862">
            <v>19018.060000000001</v>
          </cell>
          <cell r="H4862">
            <v>1017.07</v>
          </cell>
          <cell r="I4862">
            <v>20035.13</v>
          </cell>
        </row>
        <row r="4863">
          <cell r="B4863" t="str">
            <v>Malla Electrosoldada D2.5 10x10mm</v>
          </cell>
          <cell r="C4863">
            <v>0.10999999999999999</v>
          </cell>
          <cell r="D4863">
            <v>0</v>
          </cell>
          <cell r="E4863">
            <v>13656.78</v>
          </cell>
          <cell r="F4863">
            <v>2458.2204000000002</v>
          </cell>
          <cell r="G4863">
            <v>0</v>
          </cell>
          <cell r="H4863">
            <v>0</v>
          </cell>
        </row>
        <row r="4864">
          <cell r="A4864">
            <v>127.02000000000001</v>
          </cell>
          <cell r="B4864" t="str">
            <v>Alambre No. 18</v>
          </cell>
          <cell r="C4864">
            <v>1.18</v>
          </cell>
          <cell r="D4864" t="str">
            <v>LBS</v>
          </cell>
          <cell r="E4864">
            <v>49.15</v>
          </cell>
          <cell r="F4864">
            <v>8.8469999999999995</v>
          </cell>
          <cell r="G4864">
            <v>58</v>
          </cell>
          <cell r="H4864">
            <v>10.44</v>
          </cell>
          <cell r="I4864">
            <v>162.78266384778013</v>
          </cell>
        </row>
        <row r="4865">
          <cell r="A4865">
            <v>0</v>
          </cell>
          <cell r="B4865" t="str">
            <v>Acero 3/8" p/refuerzos huecos puertas/ventanas</v>
          </cell>
          <cell r="C4865">
            <v>0.13</v>
          </cell>
          <cell r="D4865" t="str">
            <v>QQ</v>
          </cell>
          <cell r="E4865">
            <v>2245.7600000000002</v>
          </cell>
          <cell r="F4865">
            <v>404.23680000000002</v>
          </cell>
          <cell r="G4865">
            <v>291.95</v>
          </cell>
          <cell r="H4865">
            <v>52.55</v>
          </cell>
          <cell r="I4865">
            <v>0</v>
          </cell>
        </row>
        <row r="4866">
          <cell r="A4866">
            <v>0</v>
          </cell>
          <cell r="B4866" t="str">
            <v>Hormigón Fc=210 Kg/cm2 + 10% Desp.</v>
          </cell>
          <cell r="C4866">
            <v>1.1000000000000001</v>
          </cell>
          <cell r="D4866" t="str">
            <v>M3</v>
          </cell>
          <cell r="E4866">
            <v>5634.11</v>
          </cell>
          <cell r="F4866">
            <v>1014.1397999999999</v>
          </cell>
          <cell r="G4866">
            <v>6197.52</v>
          </cell>
          <cell r="H4866">
            <v>1115.55</v>
          </cell>
          <cell r="I4866">
            <v>0</v>
          </cell>
        </row>
        <row r="4867">
          <cell r="A4867">
            <v>0</v>
          </cell>
          <cell r="B4867" t="str">
            <v>Total/UND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13289.720000000001</v>
          </cell>
          <cell r="H4867">
            <v>2392.14</v>
          </cell>
          <cell r="I4867">
            <v>15681.86</v>
          </cell>
        </row>
        <row r="4868">
          <cell r="A4868">
            <v>0</v>
          </cell>
          <cell r="B4868" t="str">
            <v>Barras hierro negro 5/8" x 20 pies</v>
          </cell>
          <cell r="C4868">
            <v>10</v>
          </cell>
          <cell r="D4868" t="str">
            <v>UND</v>
          </cell>
          <cell r="E4868">
            <v>601.69000000000005</v>
          </cell>
          <cell r="F4868">
            <v>108.30420000000001</v>
          </cell>
          <cell r="G4868">
            <v>6016.9</v>
          </cell>
          <cell r="H4868">
            <v>1083.04</v>
          </cell>
          <cell r="I4868">
            <v>709.99420000000009</v>
          </cell>
        </row>
        <row r="4869">
          <cell r="A4869">
            <v>128.01999999999998</v>
          </cell>
          <cell r="B4869" t="str">
            <v>MUROS 0.10m Fc=210 KG/CM2 EN FORMALETAS ACERO-MADERA RENTADAS MALLA D2.5</v>
          </cell>
          <cell r="C4869">
            <v>1</v>
          </cell>
          <cell r="D4869" t="str">
            <v>M3</v>
          </cell>
          <cell r="E4869">
            <v>66.099999999999994</v>
          </cell>
          <cell r="F4869">
            <v>11.897999999999998</v>
          </cell>
          <cell r="G4869">
            <v>12365.029999999999</v>
          </cell>
          <cell r="H4869">
            <v>1730.41</v>
          </cell>
          <cell r="I4869">
            <v>14095.439999999999</v>
          </cell>
        </row>
        <row r="4870">
          <cell r="A4870" t="str">
            <v>PTRA038</v>
          </cell>
          <cell r="B4870" t="str">
            <v>Muros 0.10m Fc=210Kg/cm2 Formaletas rentadas</v>
          </cell>
          <cell r="C4870">
            <v>0.25</v>
          </cell>
          <cell r="D4870" t="str">
            <v>GL</v>
          </cell>
          <cell r="E4870">
            <v>570.34</v>
          </cell>
          <cell r="F4870">
            <v>102.66120000000001</v>
          </cell>
          <cell r="G4870">
            <v>142.59</v>
          </cell>
          <cell r="H4870">
            <v>25.67</v>
          </cell>
          <cell r="I4870">
            <v>673.00120000000004</v>
          </cell>
        </row>
        <row r="4871">
          <cell r="A4871" t="str">
            <v>PTRA045</v>
          </cell>
          <cell r="B4871" t="str">
            <v>Volumen Análisis</v>
          </cell>
          <cell r="C4871">
            <v>1</v>
          </cell>
          <cell r="D4871" t="str">
            <v>M3</v>
          </cell>
          <cell r="E4871">
            <v>312.70999999999998</v>
          </cell>
          <cell r="F4871">
            <v>56.287799999999997</v>
          </cell>
          <cell r="G4871">
            <v>78.180000000000007</v>
          </cell>
          <cell r="H4871">
            <v>14.07</v>
          </cell>
          <cell r="I4871">
            <v>368.99779999999998</v>
          </cell>
        </row>
        <row r="4872">
          <cell r="A4872" t="str">
            <v>TCHOS001</v>
          </cell>
          <cell r="B4872" t="str">
            <v>Materiales y Equipos</v>
          </cell>
          <cell r="C4872">
            <v>7.5</v>
          </cell>
          <cell r="D4872" t="str">
            <v>UND</v>
          </cell>
          <cell r="E4872">
            <v>144.07</v>
          </cell>
          <cell r="F4872">
            <v>25.932599999999997</v>
          </cell>
          <cell r="G4872">
            <v>1080.53</v>
          </cell>
          <cell r="H4872">
            <v>194.49</v>
          </cell>
          <cell r="I4872">
            <v>170.0026</v>
          </cell>
        </row>
        <row r="4873">
          <cell r="B4873" t="str">
            <v xml:space="preserve">Alquiler Sistema Formaleta Acero-Madera </v>
          </cell>
          <cell r="C4873">
            <v>20</v>
          </cell>
          <cell r="D4873" t="str">
            <v>M2/USO</v>
          </cell>
          <cell r="E4873">
            <v>38.909999999999997</v>
          </cell>
          <cell r="F4873">
            <v>7.0037999999999991</v>
          </cell>
          <cell r="G4873">
            <v>778.2</v>
          </cell>
          <cell r="H4873">
            <v>140.08000000000001</v>
          </cell>
          <cell r="I4873">
            <v>1500</v>
          </cell>
        </row>
        <row r="4874">
          <cell r="A4874">
            <v>0</v>
          </cell>
          <cell r="B4874" t="str">
            <v>Malla Electrosoldada D2.5 10x10mm</v>
          </cell>
          <cell r="C4874">
            <v>0.10999999999999999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</row>
        <row r="4875">
          <cell r="A4875">
            <v>0</v>
          </cell>
          <cell r="B4875" t="str">
            <v>Alambre No. 18</v>
          </cell>
          <cell r="C4875">
            <v>1.18</v>
          </cell>
          <cell r="D4875" t="str">
            <v>LBS</v>
          </cell>
          <cell r="E4875">
            <v>49.15</v>
          </cell>
          <cell r="F4875">
            <v>8.8469999999999995</v>
          </cell>
          <cell r="G4875">
            <v>58</v>
          </cell>
          <cell r="H4875">
            <v>10.44</v>
          </cell>
          <cell r="I4875">
            <v>0</v>
          </cell>
        </row>
        <row r="4876">
          <cell r="A4876">
            <v>0</v>
          </cell>
          <cell r="B4876" t="str">
            <v>Acero 3/8" p/refuerzos huecos puertas/ventanas</v>
          </cell>
          <cell r="C4876">
            <v>0.13</v>
          </cell>
          <cell r="D4876" t="str">
            <v>QQ</v>
          </cell>
          <cell r="E4876">
            <v>2245.7600000000002</v>
          </cell>
          <cell r="F4876">
            <v>404.23680000000002</v>
          </cell>
          <cell r="G4876">
            <v>291.95</v>
          </cell>
          <cell r="H4876">
            <v>52.55</v>
          </cell>
          <cell r="I4876">
            <v>0</v>
          </cell>
        </row>
        <row r="4877">
          <cell r="B4877" t="str">
            <v>Desmoldante base aceite - Tanque 55gls</v>
          </cell>
          <cell r="C4877">
            <v>6.8999999999999999E-3</v>
          </cell>
          <cell r="D4877">
            <v>0</v>
          </cell>
          <cell r="E4877">
            <v>10500</v>
          </cell>
          <cell r="F4877">
            <v>1890</v>
          </cell>
          <cell r="G4877">
            <v>21722.100000000002</v>
          </cell>
          <cell r="H4877">
            <v>1376.76</v>
          </cell>
          <cell r="I4877">
            <v>23098.86</v>
          </cell>
        </row>
        <row r="4878">
          <cell r="B4878" t="str">
            <v>Porta corbatas - Rollos 250m</v>
          </cell>
          <cell r="C4878">
            <v>3.3999999999999996E-2</v>
          </cell>
          <cell r="D4878">
            <v>0</v>
          </cell>
          <cell r="E4878">
            <v>2300</v>
          </cell>
          <cell r="F4878">
            <v>414</v>
          </cell>
          <cell r="G4878">
            <v>0</v>
          </cell>
          <cell r="H4878">
            <v>0</v>
          </cell>
          <cell r="I4878">
            <v>9711.2699999999986</v>
          </cell>
        </row>
        <row r="4879">
          <cell r="A4879">
            <v>127.03000000000002</v>
          </cell>
          <cell r="B4879" t="str">
            <v>Soporta mallas - Separadores</v>
          </cell>
          <cell r="C4879">
            <v>15</v>
          </cell>
          <cell r="D4879" t="str">
            <v>UND</v>
          </cell>
          <cell r="E4879">
            <v>6.6</v>
          </cell>
          <cell r="F4879">
            <v>1.1879999999999999</v>
          </cell>
          <cell r="G4879">
            <v>99</v>
          </cell>
          <cell r="H4879">
            <v>17.82</v>
          </cell>
          <cell r="I4879">
            <v>571.07261960417645</v>
          </cell>
        </row>
        <row r="4880">
          <cell r="A4880">
            <v>0</v>
          </cell>
          <cell r="B4880" t="str">
            <v>Hormigón Fc=210 Kg/cm2 + 10% Desp.</v>
          </cell>
          <cell r="C4880">
            <v>1.1000000000000001</v>
          </cell>
          <cell r="D4880" t="str">
            <v>M3</v>
          </cell>
          <cell r="E4880">
            <v>5634.11</v>
          </cell>
          <cell r="F4880">
            <v>1014.1397999999999</v>
          </cell>
          <cell r="G4880">
            <v>6197.52</v>
          </cell>
          <cell r="H4880">
            <v>1115.55</v>
          </cell>
          <cell r="I4880">
            <v>0</v>
          </cell>
        </row>
        <row r="4881">
          <cell r="A4881">
            <v>0</v>
          </cell>
          <cell r="B4881" t="str">
            <v>Tablones 2" x 12" x 16pies en pasarelas</v>
          </cell>
          <cell r="C4881">
            <v>2.5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</row>
        <row r="4882">
          <cell r="A4882" t="str">
            <v>METAL001</v>
          </cell>
          <cell r="B4882" t="str">
            <v>Resane en huecos corbatas y juntas pisos</v>
          </cell>
          <cell r="C4882">
            <v>2</v>
          </cell>
          <cell r="D4882" t="str">
            <v>M2</v>
          </cell>
          <cell r="E4882">
            <v>103.9</v>
          </cell>
          <cell r="F4882">
            <v>18.702000000000002</v>
          </cell>
          <cell r="G4882">
            <v>207.8</v>
          </cell>
          <cell r="H4882">
            <v>37.4</v>
          </cell>
          <cell r="I4882">
            <v>0</v>
          </cell>
        </row>
        <row r="4883">
          <cell r="A4883" t="str">
            <v>METAL003</v>
          </cell>
          <cell r="B4883" t="str">
            <v>Transporte sistema formaletas</v>
          </cell>
          <cell r="C4883">
            <v>20</v>
          </cell>
          <cell r="D4883" t="str">
            <v>M2</v>
          </cell>
          <cell r="E4883">
            <v>8.99</v>
          </cell>
          <cell r="F4883">
            <v>1.6182000000000001</v>
          </cell>
          <cell r="G4883">
            <v>179.8</v>
          </cell>
          <cell r="H4883">
            <v>32.36</v>
          </cell>
          <cell r="I4883">
            <v>0</v>
          </cell>
        </row>
        <row r="4884">
          <cell r="A4884" t="str">
            <v>METAL024</v>
          </cell>
          <cell r="B4884" t="str">
            <v xml:space="preserve">Mano de obra  </v>
          </cell>
          <cell r="C4884">
            <v>2.2000000000000002</v>
          </cell>
          <cell r="D4884" t="str">
            <v>UND</v>
          </cell>
          <cell r="E4884">
            <v>1610.1694915254238</v>
          </cell>
          <cell r="F4884">
            <v>289.83050847457628</v>
          </cell>
          <cell r="G4884">
            <v>3542.37</v>
          </cell>
          <cell r="H4884">
            <v>637.63</v>
          </cell>
        </row>
        <row r="4885">
          <cell r="B4885" t="str">
            <v>Mano de obra colocación formaletas y mallas</v>
          </cell>
          <cell r="C4885">
            <v>4</v>
          </cell>
          <cell r="D4885" t="str">
            <v>M2</v>
          </cell>
          <cell r="E4885">
            <v>667.59</v>
          </cell>
          <cell r="F4885">
            <v>0</v>
          </cell>
          <cell r="G4885">
            <v>2670.36</v>
          </cell>
          <cell r="H4885">
            <v>0</v>
          </cell>
        </row>
        <row r="4886">
          <cell r="A4886" t="str">
            <v>METAL028</v>
          </cell>
          <cell r="B4886" t="str">
            <v>Mano de obra subida de formaletas y mallas</v>
          </cell>
          <cell r="C4886">
            <v>20</v>
          </cell>
          <cell r="D4886" t="str">
            <v>M2</v>
          </cell>
          <cell r="E4886">
            <v>4.0599999999999996</v>
          </cell>
          <cell r="F4886">
            <v>0</v>
          </cell>
          <cell r="G4886">
            <v>81.2</v>
          </cell>
          <cell r="H4886">
            <v>0</v>
          </cell>
        </row>
        <row r="4887">
          <cell r="A4887" t="str">
            <v>PTRA023</v>
          </cell>
          <cell r="B4887" t="str">
            <v>Total/UND</v>
          </cell>
          <cell r="C4887">
            <v>0.29818773234200746</v>
          </cell>
          <cell r="D4887" t="str">
            <v>GL</v>
          </cell>
          <cell r="E4887">
            <v>686.4406779661017</v>
          </cell>
          <cell r="F4887">
            <v>123.5593220338983</v>
          </cell>
          <cell r="G4887">
            <v>12365.029999999999</v>
          </cell>
          <cell r="H4887">
            <v>1730.41</v>
          </cell>
          <cell r="I4887">
            <v>14095.439999999999</v>
          </cell>
        </row>
        <row r="4888">
          <cell r="A4888" t="str">
            <v>PTRA015</v>
          </cell>
          <cell r="B4888" t="str">
            <v>Pintura mantenimiento</v>
          </cell>
          <cell r="C4888">
            <v>0.29818773234200746</v>
          </cell>
          <cell r="D4888" t="str">
            <v>GL</v>
          </cell>
          <cell r="E4888">
            <v>1381.35593220339</v>
          </cell>
          <cell r="F4888">
            <v>248.64406779661019</v>
          </cell>
          <cell r="G4888">
            <v>411.9</v>
          </cell>
          <cell r="H4888">
            <v>74.14</v>
          </cell>
          <cell r="I4888">
            <v>0</v>
          </cell>
        </row>
        <row r="4889">
          <cell r="A4889">
            <v>128.02999999999997</v>
          </cell>
          <cell r="B4889" t="str">
            <v>MUROS 0.10m Fc=210 KG/CM2 EN FORMALETAS ACERO-MADERA PROPIOS MALLA D2.5</v>
          </cell>
          <cell r="C4889">
            <v>1</v>
          </cell>
          <cell r="D4889" t="str">
            <v>M3</v>
          </cell>
          <cell r="E4889">
            <v>338.98305084745766</v>
          </cell>
          <cell r="F4889">
            <v>61.016949152542374</v>
          </cell>
          <cell r="G4889">
            <v>12189.63</v>
          </cell>
          <cell r="H4889">
            <v>1698.83</v>
          </cell>
          <cell r="I4889">
            <v>13888.46</v>
          </cell>
        </row>
        <row r="4890">
          <cell r="A4890" t="str">
            <v>METAL026</v>
          </cell>
          <cell r="B4890" t="str">
            <v>Muros 0.10m Fc=210Kg/cm2 Formaletas Propias</v>
          </cell>
          <cell r="C4890">
            <v>7.5</v>
          </cell>
          <cell r="D4890" t="str">
            <v>UND</v>
          </cell>
          <cell r="E4890">
            <v>144.06779661016949</v>
          </cell>
          <cell r="F4890">
            <v>25.932203389830509</v>
          </cell>
          <cell r="G4890">
            <v>1080.51</v>
          </cell>
          <cell r="H4890">
            <v>194.49</v>
          </cell>
          <cell r="I4890">
            <v>0</v>
          </cell>
        </row>
        <row r="4891">
          <cell r="B4891" t="str">
            <v>Volumen Análisis</v>
          </cell>
          <cell r="C4891">
            <v>1</v>
          </cell>
          <cell r="D4891" t="str">
            <v>M3</v>
          </cell>
          <cell r="E4891">
            <v>2500</v>
          </cell>
          <cell r="F4891">
            <v>0</v>
          </cell>
          <cell r="G4891">
            <v>2500</v>
          </cell>
          <cell r="H4891">
            <v>0</v>
          </cell>
        </row>
        <row r="4892">
          <cell r="A4892">
            <v>0</v>
          </cell>
          <cell r="B4892" t="str">
            <v>Materiales y Equipos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</row>
        <row r="4893">
          <cell r="A4893">
            <v>0</v>
          </cell>
          <cell r="B4893" t="str">
            <v>Sistema Formaleta Acero-Madera</v>
          </cell>
          <cell r="C4893">
            <v>20</v>
          </cell>
          <cell r="D4893" t="str">
            <v>M2/USO</v>
          </cell>
          <cell r="E4893">
            <v>30.14</v>
          </cell>
          <cell r="F4893">
            <v>5.4252000000000002</v>
          </cell>
          <cell r="G4893">
            <v>602.79999999999995</v>
          </cell>
          <cell r="H4893">
            <v>108.5</v>
          </cell>
          <cell r="I4893">
            <v>0</v>
          </cell>
        </row>
        <row r="4894">
          <cell r="A4894">
            <v>122.06000000000003</v>
          </cell>
          <cell r="B4894" t="str">
            <v>Malla Electrosoldada D2.5 10x10mm</v>
          </cell>
          <cell r="C4894">
            <v>0.10999999999999999</v>
          </cell>
          <cell r="D4894" t="str">
            <v>ROLLO</v>
          </cell>
          <cell r="E4894">
            <v>13656.78</v>
          </cell>
          <cell r="F4894">
            <v>2458.2204000000002</v>
          </cell>
          <cell r="G4894">
            <v>1502.25</v>
          </cell>
          <cell r="H4894">
            <v>270.39999999999998</v>
          </cell>
          <cell r="I4894">
            <v>20409.989999999998</v>
          </cell>
        </row>
        <row r="4895">
          <cell r="A4895">
            <v>0</v>
          </cell>
          <cell r="B4895" t="str">
            <v>Alambre No. 18</v>
          </cell>
          <cell r="C4895">
            <v>1.18</v>
          </cell>
          <cell r="D4895">
            <v>0</v>
          </cell>
          <cell r="E4895">
            <v>49.15</v>
          </cell>
          <cell r="F4895">
            <v>8.8469999999999995</v>
          </cell>
          <cell r="G4895">
            <v>34120.53</v>
          </cell>
          <cell r="H4895">
            <v>2525.1999999999998</v>
          </cell>
          <cell r="I4895">
            <v>36645.729999999996</v>
          </cell>
        </row>
        <row r="4896">
          <cell r="A4896">
            <v>0</v>
          </cell>
          <cell r="B4896" t="str">
            <v>Acero 3/8" p/refuerzos huecos puertas/ventanas</v>
          </cell>
          <cell r="C4896">
            <v>0.13</v>
          </cell>
          <cell r="D4896">
            <v>0</v>
          </cell>
          <cell r="E4896">
            <v>2245.7600000000002</v>
          </cell>
          <cell r="F4896">
            <v>404.23680000000002</v>
          </cell>
          <cell r="G4896">
            <v>0</v>
          </cell>
          <cell r="H4896">
            <v>0</v>
          </cell>
          <cell r="I4896">
            <v>0</v>
          </cell>
        </row>
        <row r="4897">
          <cell r="A4897">
            <v>128</v>
          </cell>
          <cell r="B4897" t="str">
            <v>Desmoldante base aceite - Tanque 55gls</v>
          </cell>
          <cell r="C4897">
            <v>6.8999999999999999E-3</v>
          </cell>
          <cell r="D4897" t="str">
            <v>UND</v>
          </cell>
          <cell r="E4897">
            <v>10500</v>
          </cell>
          <cell r="F4897">
            <v>1890</v>
          </cell>
          <cell r="G4897">
            <v>72.45</v>
          </cell>
          <cell r="H4897">
            <v>13.04</v>
          </cell>
          <cell r="I4897">
            <v>0</v>
          </cell>
        </row>
        <row r="4898">
          <cell r="A4898">
            <v>128.01</v>
          </cell>
          <cell r="B4898" t="str">
            <v>Porta corbatas - Rollos 250m</v>
          </cell>
          <cell r="C4898">
            <v>3.3999999999999996E-2</v>
          </cell>
          <cell r="D4898" t="str">
            <v>UND</v>
          </cell>
          <cell r="E4898">
            <v>2300</v>
          </cell>
          <cell r="F4898">
            <v>414</v>
          </cell>
          <cell r="G4898">
            <v>78.2</v>
          </cell>
          <cell r="H4898">
            <v>14.08</v>
          </cell>
          <cell r="I4898">
            <v>15681.86</v>
          </cell>
        </row>
        <row r="4899">
          <cell r="A4899">
            <v>0</v>
          </cell>
          <cell r="B4899" t="str">
            <v>Soporta mallas - Separadores</v>
          </cell>
          <cell r="C4899">
            <v>15</v>
          </cell>
          <cell r="D4899" t="str">
            <v>UND</v>
          </cell>
          <cell r="E4899">
            <v>6.6</v>
          </cell>
          <cell r="F4899">
            <v>1.1879999999999999</v>
          </cell>
          <cell r="G4899">
            <v>99</v>
          </cell>
          <cell r="H4899">
            <v>17.82</v>
          </cell>
          <cell r="I4899">
            <v>0</v>
          </cell>
        </row>
        <row r="4900">
          <cell r="A4900">
            <v>0</v>
          </cell>
          <cell r="B4900" t="str">
            <v>Hormigón Fc=210 Kg/cm2 + 10% Desp.</v>
          </cell>
          <cell r="C4900">
            <v>1.1000000000000001</v>
          </cell>
          <cell r="D4900" t="str">
            <v>M3</v>
          </cell>
          <cell r="E4900">
            <v>5634.11</v>
          </cell>
          <cell r="F4900">
            <v>1014.1397999999999</v>
          </cell>
          <cell r="G4900">
            <v>6197.52</v>
          </cell>
          <cell r="H4900">
            <v>1115.55</v>
          </cell>
          <cell r="I4900">
            <v>0</v>
          </cell>
        </row>
        <row r="4901">
          <cell r="A4901">
            <v>0</v>
          </cell>
          <cell r="B4901" t="str">
            <v>Tablones 2" x 12" x 16pies en pasarelas</v>
          </cell>
          <cell r="C4901">
            <v>2.5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</row>
        <row r="4902">
          <cell r="B4902" t="str">
            <v>Resane en huecos corbatas y juntas pisos</v>
          </cell>
          <cell r="C4902">
            <v>2</v>
          </cell>
          <cell r="D4902" t="str">
            <v>M2</v>
          </cell>
          <cell r="E4902">
            <v>103.9</v>
          </cell>
          <cell r="F4902">
            <v>18.702000000000002</v>
          </cell>
          <cell r="G4902">
            <v>207.8</v>
          </cell>
          <cell r="H4902">
            <v>37.4</v>
          </cell>
        </row>
        <row r="4903">
          <cell r="B4903" t="str">
            <v>Transporte sistema formaletas</v>
          </cell>
          <cell r="C4903">
            <v>20</v>
          </cell>
          <cell r="D4903" t="str">
            <v>M2</v>
          </cell>
          <cell r="E4903">
            <v>8.99</v>
          </cell>
          <cell r="F4903">
            <v>1.6182000000000001</v>
          </cell>
          <cell r="G4903">
            <v>179.8</v>
          </cell>
          <cell r="H4903">
            <v>32.36</v>
          </cell>
        </row>
        <row r="4904">
          <cell r="A4904">
            <v>0</v>
          </cell>
          <cell r="B4904" t="str">
            <v xml:space="preserve">Mano de obra  </v>
          </cell>
          <cell r="C4904">
            <v>1.18</v>
          </cell>
          <cell r="D4904" t="str">
            <v>LBS</v>
          </cell>
          <cell r="E4904">
            <v>49.15</v>
          </cell>
          <cell r="F4904">
            <v>8.8469999999999995</v>
          </cell>
          <cell r="G4904">
            <v>58</v>
          </cell>
          <cell r="H4904">
            <v>10.44</v>
          </cell>
          <cell r="I4904">
            <v>0</v>
          </cell>
        </row>
        <row r="4905">
          <cell r="B4905" t="str">
            <v>Mano de obra colocación formaletas y mallas</v>
          </cell>
          <cell r="C4905">
            <v>4</v>
          </cell>
          <cell r="D4905" t="str">
            <v>M2</v>
          </cell>
          <cell r="E4905">
            <v>667.59</v>
          </cell>
          <cell r="F4905">
            <v>0</v>
          </cell>
          <cell r="G4905">
            <v>2670.36</v>
          </cell>
          <cell r="H4905">
            <v>0</v>
          </cell>
        </row>
        <row r="4906">
          <cell r="B4906" t="str">
            <v>Mano de obra subida de formaletas y mallas</v>
          </cell>
          <cell r="C4906">
            <v>20</v>
          </cell>
          <cell r="D4906" t="str">
            <v>M2</v>
          </cell>
          <cell r="E4906">
            <v>4.0599999999999996</v>
          </cell>
          <cell r="F4906">
            <v>0</v>
          </cell>
          <cell r="G4906">
            <v>81.2</v>
          </cell>
          <cell r="H4906">
            <v>0</v>
          </cell>
          <cell r="I4906">
            <v>20409.989999999998</v>
          </cell>
        </row>
        <row r="4907">
          <cell r="A4907">
            <v>0</v>
          </cell>
          <cell r="B4907" t="str">
            <v>Total/UND</v>
          </cell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G4907">
            <v>12189.63</v>
          </cell>
          <cell r="H4907">
            <v>1698.83</v>
          </cell>
          <cell r="I4907">
            <v>13888.46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</row>
        <row r="4909">
          <cell r="A4909">
            <v>128.03999999999996</v>
          </cell>
          <cell r="B4909" t="str">
            <v>MUROS DE 0.10m Fc=210 KG/CM2 EN FORMALETAS ALUMINIO PROPIO MALLA D2.5</v>
          </cell>
          <cell r="C4909">
            <v>1</v>
          </cell>
          <cell r="D4909" t="str">
            <v>M3</v>
          </cell>
          <cell r="E4909">
            <v>0</v>
          </cell>
          <cell r="F4909">
            <v>0</v>
          </cell>
          <cell r="G4909">
            <v>11896.55</v>
          </cell>
          <cell r="H4909">
            <v>1646.07</v>
          </cell>
          <cell r="I4909">
            <v>13542.619999999999</v>
          </cell>
        </row>
        <row r="4910">
          <cell r="A4910">
            <v>0</v>
          </cell>
          <cell r="B4910" t="str">
            <v>Muros 0.10m Fc=210Kg/cm2 Formaletas Propias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</row>
        <row r="4911">
          <cell r="A4911">
            <v>0</v>
          </cell>
          <cell r="B4911" t="str">
            <v>Volumen Análisis</v>
          </cell>
          <cell r="C4911">
            <v>1</v>
          </cell>
          <cell r="D4911" t="str">
            <v>M3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</row>
        <row r="4912">
          <cell r="A4912">
            <v>0</v>
          </cell>
          <cell r="B4912" t="str">
            <v>Materiales y Equipos</v>
          </cell>
          <cell r="C4912">
            <v>1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</row>
        <row r="4913">
          <cell r="B4913" t="str">
            <v>Sistema Formaleta Aluminio</v>
          </cell>
          <cell r="C4913">
            <v>20</v>
          </cell>
          <cell r="D4913" t="str">
            <v>M2/USO</v>
          </cell>
          <cell r="E4913">
            <v>15.24</v>
          </cell>
          <cell r="F4913">
            <v>2.7431999999999999</v>
          </cell>
          <cell r="G4913">
            <v>304.8</v>
          </cell>
          <cell r="H4913">
            <v>54.86</v>
          </cell>
        </row>
        <row r="4914">
          <cell r="B4914" t="str">
            <v>Malla Electrosoldada D2.5 10x10mm</v>
          </cell>
          <cell r="C4914">
            <v>0.10999999999999999</v>
          </cell>
          <cell r="D4914" t="str">
            <v>ROLLO</v>
          </cell>
          <cell r="E4914">
            <v>13656.78</v>
          </cell>
          <cell r="F4914">
            <v>2458.2204000000002</v>
          </cell>
          <cell r="G4914">
            <v>1502.25</v>
          </cell>
          <cell r="H4914">
            <v>270.39999999999998</v>
          </cell>
        </row>
        <row r="4915">
          <cell r="B4915" t="str">
            <v>Alambre No. 18</v>
          </cell>
          <cell r="C4915">
            <v>1.18</v>
          </cell>
          <cell r="D4915" t="str">
            <v>LBS</v>
          </cell>
          <cell r="E4915">
            <v>49.15</v>
          </cell>
          <cell r="F4915">
            <v>8.8469999999999995</v>
          </cell>
          <cell r="G4915">
            <v>58</v>
          </cell>
          <cell r="H4915">
            <v>10.44</v>
          </cell>
        </row>
        <row r="4916">
          <cell r="A4916">
            <v>0</v>
          </cell>
          <cell r="B4916" t="str">
            <v>Acero 3/8" p/refuerzos huecos puertas/ventanas</v>
          </cell>
          <cell r="C4916">
            <v>0.13</v>
          </cell>
          <cell r="D4916" t="str">
            <v>QQ</v>
          </cell>
          <cell r="E4916">
            <v>2245.7600000000002</v>
          </cell>
          <cell r="F4916">
            <v>404.23680000000002</v>
          </cell>
          <cell r="G4916">
            <v>291.95</v>
          </cell>
          <cell r="H4916">
            <v>52.55</v>
          </cell>
          <cell r="I4916">
            <v>0</v>
          </cell>
        </row>
        <row r="4917">
          <cell r="B4917" t="str">
            <v>Desmoldante base aceite - Tanque 55gls</v>
          </cell>
          <cell r="C4917">
            <v>6.8999999999999999E-3</v>
          </cell>
          <cell r="D4917" t="str">
            <v>UND</v>
          </cell>
          <cell r="E4917">
            <v>10500</v>
          </cell>
          <cell r="F4917">
            <v>1890</v>
          </cell>
          <cell r="G4917">
            <v>72.45</v>
          </cell>
          <cell r="H4917">
            <v>13.04</v>
          </cell>
        </row>
        <row r="4918">
          <cell r="A4918">
            <v>0</v>
          </cell>
          <cell r="B4918" t="str">
            <v>Porta corbatas - Rollos 550m</v>
          </cell>
          <cell r="C4918">
            <v>1.4999999999999999E-2</v>
          </cell>
          <cell r="D4918" t="str">
            <v>UND</v>
          </cell>
          <cell r="E4918">
            <v>5541</v>
          </cell>
          <cell r="F4918">
            <v>997.38</v>
          </cell>
          <cell r="G4918">
            <v>83.12</v>
          </cell>
          <cell r="H4918">
            <v>14.96</v>
          </cell>
          <cell r="I4918">
            <v>0</v>
          </cell>
        </row>
        <row r="4919">
          <cell r="B4919" t="str">
            <v>Soporta mallas - Separadores</v>
          </cell>
          <cell r="C4919">
            <v>15</v>
          </cell>
          <cell r="D4919" t="str">
            <v>UND</v>
          </cell>
          <cell r="E4919">
            <v>6.6</v>
          </cell>
          <cell r="F4919">
            <v>1.1879999999999999</v>
          </cell>
          <cell r="G4919">
            <v>99</v>
          </cell>
          <cell r="H4919">
            <v>17.82</v>
          </cell>
        </row>
        <row r="4920">
          <cell r="B4920" t="str">
            <v>Hormigón Fc=210 Kg/cm2 + 10% Desp.</v>
          </cell>
          <cell r="C4920">
            <v>1.1000000000000001</v>
          </cell>
          <cell r="D4920" t="str">
            <v>M3</v>
          </cell>
          <cell r="E4920">
            <v>5634.11</v>
          </cell>
          <cell r="F4920">
            <v>1014.1397999999999</v>
          </cell>
          <cell r="G4920">
            <v>6197.52</v>
          </cell>
          <cell r="H4920">
            <v>1115.55</v>
          </cell>
          <cell r="I4920">
            <v>21113.199999999997</v>
          </cell>
        </row>
        <row r="4921">
          <cell r="A4921">
            <v>0</v>
          </cell>
          <cell r="B4921" t="str">
            <v>Tablones 2" x 12" x 16pies en pasarelas</v>
          </cell>
          <cell r="C4921">
            <v>2.5</v>
          </cell>
          <cell r="D4921" t="str">
            <v>PT</v>
          </cell>
          <cell r="E4921">
            <v>59.32</v>
          </cell>
          <cell r="F4921">
            <v>10.6776</v>
          </cell>
          <cell r="G4921">
            <v>148.30000000000001</v>
          </cell>
          <cell r="H4921">
            <v>26.69</v>
          </cell>
          <cell r="I4921">
            <v>0</v>
          </cell>
        </row>
        <row r="4922">
          <cell r="A4922">
            <v>122.08000000000004</v>
          </cell>
          <cell r="B4922" t="str">
            <v>Resane en huecos corbatas y juntas pisos</v>
          </cell>
          <cell r="C4922">
            <v>2</v>
          </cell>
          <cell r="D4922" t="str">
            <v>M2</v>
          </cell>
          <cell r="E4922">
            <v>103.9</v>
          </cell>
          <cell r="F4922">
            <v>18.702000000000002</v>
          </cell>
          <cell r="G4922">
            <v>207.8</v>
          </cell>
          <cell r="H4922">
            <v>37.4</v>
          </cell>
          <cell r="I4922">
            <v>26437.460000000003</v>
          </cell>
        </row>
        <row r="4923">
          <cell r="A4923">
            <v>0</v>
          </cell>
          <cell r="B4923" t="str">
            <v>Transporte sistema formaletas</v>
          </cell>
          <cell r="C4923">
            <v>20</v>
          </cell>
          <cell r="D4923" t="str">
            <v>M2</v>
          </cell>
          <cell r="E4923">
            <v>8.99</v>
          </cell>
          <cell r="F4923">
            <v>1.6182000000000001</v>
          </cell>
          <cell r="G4923">
            <v>179.8</v>
          </cell>
          <cell r="H4923">
            <v>32.36</v>
          </cell>
          <cell r="I4923">
            <v>0</v>
          </cell>
        </row>
        <row r="4924">
          <cell r="A4924">
            <v>0</v>
          </cell>
          <cell r="B4924" t="str">
            <v xml:space="preserve">Mano de obra  </v>
          </cell>
          <cell r="C4924">
            <v>1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</row>
        <row r="4925">
          <cell r="A4925">
            <v>0</v>
          </cell>
          <cell r="B4925" t="str">
            <v>Mano de obra colocación formaletas y mallas</v>
          </cell>
          <cell r="C4925">
            <v>4</v>
          </cell>
          <cell r="D4925" t="str">
            <v>M2</v>
          </cell>
          <cell r="E4925">
            <v>667.59</v>
          </cell>
          <cell r="F4925">
            <v>0</v>
          </cell>
          <cell r="G4925">
            <v>2670.36</v>
          </cell>
          <cell r="H4925">
            <v>0</v>
          </cell>
          <cell r="I4925">
            <v>0</v>
          </cell>
        </row>
        <row r="4926">
          <cell r="A4926">
            <v>0</v>
          </cell>
          <cell r="B4926" t="str">
            <v>Mano de obra subida de formaletas y mallas</v>
          </cell>
          <cell r="C4926">
            <v>20</v>
          </cell>
          <cell r="D4926" t="str">
            <v>M2</v>
          </cell>
          <cell r="E4926">
            <v>4.0599999999999996</v>
          </cell>
          <cell r="F4926">
            <v>0</v>
          </cell>
          <cell r="G4926">
            <v>81.2</v>
          </cell>
          <cell r="H4926">
            <v>0</v>
          </cell>
          <cell r="I4926">
            <v>0</v>
          </cell>
        </row>
        <row r="4927">
          <cell r="B4927" t="str">
            <v>Total/UND</v>
          </cell>
          <cell r="C4927">
            <v>1.5</v>
          </cell>
          <cell r="D4927">
            <v>0</v>
          </cell>
          <cell r="E4927">
            <v>165.25</v>
          </cell>
          <cell r="F4927">
            <v>29.744999999999997</v>
          </cell>
          <cell r="G4927">
            <v>11896.55</v>
          </cell>
          <cell r="H4927">
            <v>1646.07</v>
          </cell>
          <cell r="I4927">
            <v>13542.619999999999</v>
          </cell>
        </row>
        <row r="4928">
          <cell r="B4928" t="str">
            <v>Tornillos tirafondo 3"</v>
          </cell>
          <cell r="C4928">
            <v>18</v>
          </cell>
          <cell r="D4928">
            <v>0</v>
          </cell>
          <cell r="E4928">
            <v>5.57</v>
          </cell>
          <cell r="F4928">
            <v>1.0025999999999999</v>
          </cell>
          <cell r="G4928">
            <v>0</v>
          </cell>
          <cell r="H4928">
            <v>0</v>
          </cell>
        </row>
        <row r="4929">
          <cell r="A4929">
            <v>128.04999999999995</v>
          </cell>
          <cell r="B4929" t="str">
            <v>MUROS 0.10m Fc=210 KG/CM2 EN FORMALETAS ALUMINIO - TODO COSTO MALLA D2.7</v>
          </cell>
          <cell r="C4929">
            <v>1</v>
          </cell>
          <cell r="D4929" t="str">
            <v>M3</v>
          </cell>
          <cell r="E4929">
            <v>0</v>
          </cell>
          <cell r="F4929">
            <v>0</v>
          </cell>
          <cell r="G4929">
            <v>13466.66</v>
          </cell>
          <cell r="H4929">
            <v>2423.9899999999998</v>
          </cell>
          <cell r="I4929">
            <v>15890.65</v>
          </cell>
        </row>
        <row r="4930">
          <cell r="A4930">
            <v>0</v>
          </cell>
          <cell r="B4930" t="str">
            <v>Muros 0.10m Fc=210Kg/cm2 Form. todo costo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</row>
        <row r="4931">
          <cell r="A4931">
            <v>0</v>
          </cell>
          <cell r="B4931" t="str">
            <v>Volumen Análisis</v>
          </cell>
          <cell r="C4931">
            <v>1</v>
          </cell>
          <cell r="D4931" t="str">
            <v>M3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</row>
        <row r="4932">
          <cell r="A4932">
            <v>0</v>
          </cell>
          <cell r="B4932" t="str">
            <v>Materiales y Equipos</v>
          </cell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</row>
        <row r="4933">
          <cell r="A4933">
            <v>0</v>
          </cell>
          <cell r="B4933" t="str">
            <v>Sistema Formaleta Aluminio Todo Costo</v>
          </cell>
          <cell r="C4933">
            <v>4</v>
          </cell>
          <cell r="D4933" t="str">
            <v>M2</v>
          </cell>
          <cell r="E4933">
            <v>1310</v>
          </cell>
          <cell r="F4933">
            <v>235.79999999999998</v>
          </cell>
          <cell r="G4933">
            <v>5240</v>
          </cell>
          <cell r="H4933">
            <v>943.2</v>
          </cell>
          <cell r="I4933">
            <v>0</v>
          </cell>
        </row>
        <row r="4934">
          <cell r="B4934" t="str">
            <v>Malla Electrosoldada D2.7 10x10mm</v>
          </cell>
          <cell r="C4934">
            <v>0.10999999999999999</v>
          </cell>
          <cell r="D4934" t="str">
            <v>ROLLO</v>
          </cell>
          <cell r="E4934">
            <v>15211.69</v>
          </cell>
          <cell r="F4934">
            <v>2738.1041999999998</v>
          </cell>
          <cell r="G4934">
            <v>1673.29</v>
          </cell>
          <cell r="H4934">
            <v>301.19</v>
          </cell>
          <cell r="I4934">
            <v>26437.460000000003</v>
          </cell>
        </row>
        <row r="4935">
          <cell r="B4935" t="str">
            <v>Alambre No. 18</v>
          </cell>
          <cell r="C4935">
            <v>1.3</v>
          </cell>
          <cell r="D4935" t="str">
            <v>LBS</v>
          </cell>
          <cell r="E4935">
            <v>49.15</v>
          </cell>
          <cell r="F4935">
            <v>8.8469999999999995</v>
          </cell>
          <cell r="G4935">
            <v>63.9</v>
          </cell>
          <cell r="H4935">
            <v>11.5</v>
          </cell>
        </row>
        <row r="4936">
          <cell r="A4936">
            <v>122.09000000000005</v>
          </cell>
          <cell r="B4936" t="str">
            <v>Acero 3/8" p/refuerzos huecos puertas/ventanas</v>
          </cell>
          <cell r="C4936">
            <v>0.13</v>
          </cell>
          <cell r="D4936" t="str">
            <v>QQ</v>
          </cell>
          <cell r="E4936">
            <v>2245.7600000000002</v>
          </cell>
          <cell r="F4936">
            <v>404.23680000000002</v>
          </cell>
          <cell r="G4936">
            <v>291.95</v>
          </cell>
          <cell r="H4936">
            <v>52.55</v>
          </cell>
          <cell r="I4936">
            <v>21743.920000000006</v>
          </cell>
        </row>
        <row r="4937">
          <cell r="A4937">
            <v>0</v>
          </cell>
          <cell r="B4937" t="str">
            <v>Hormigón Fc=210 Kg/cm2 + 10% Desp.</v>
          </cell>
          <cell r="C4937">
            <v>1.1000000000000001</v>
          </cell>
          <cell r="D4937" t="str">
            <v>M3</v>
          </cell>
          <cell r="E4937">
            <v>5634.11</v>
          </cell>
          <cell r="F4937">
            <v>1014.1397999999999</v>
          </cell>
          <cell r="G4937">
            <v>6197.52</v>
          </cell>
          <cell r="H4937">
            <v>1115.55</v>
          </cell>
          <cell r="I4937">
            <v>0</v>
          </cell>
        </row>
        <row r="4938">
          <cell r="A4938">
            <v>0</v>
          </cell>
          <cell r="B4938" t="str">
            <v>Total/UND</v>
          </cell>
          <cell r="C4938">
            <v>3.3999999999999996E-2</v>
          </cell>
          <cell r="D4938" t="str">
            <v>UND</v>
          </cell>
          <cell r="E4938">
            <v>2300</v>
          </cell>
          <cell r="F4938">
            <v>414</v>
          </cell>
          <cell r="G4938">
            <v>13466.66</v>
          </cell>
          <cell r="H4938">
            <v>2423.9899999999998</v>
          </cell>
          <cell r="I4938">
            <v>31134.500000000007</v>
          </cell>
        </row>
        <row r="4939">
          <cell r="A4939">
            <v>0</v>
          </cell>
          <cell r="B4939" t="str">
            <v>Soporta mallas - Separadores</v>
          </cell>
          <cell r="C4939">
            <v>15</v>
          </cell>
          <cell r="D4939" t="str">
            <v>UND</v>
          </cell>
          <cell r="E4939">
            <v>6.6</v>
          </cell>
          <cell r="F4939">
            <v>1.1879999999999999</v>
          </cell>
          <cell r="G4939">
            <v>99</v>
          </cell>
          <cell r="H4939">
            <v>17.82</v>
          </cell>
          <cell r="I4939">
            <v>0</v>
          </cell>
        </row>
        <row r="4940">
          <cell r="A4940">
            <v>128.05999999999995</v>
          </cell>
          <cell r="B4940" t="str">
            <v>MUROS 0.10m Fc=210 KG/CM2 EN FORMALETAS ACERO-MADERA RENTADAS MALLA D2.7</v>
          </cell>
          <cell r="C4940">
            <v>1</v>
          </cell>
          <cell r="D4940" t="str">
            <v>M3</v>
          </cell>
          <cell r="E4940">
            <v>5634.11</v>
          </cell>
          <cell r="F4940">
            <v>1014.1397999999999</v>
          </cell>
          <cell r="G4940">
            <v>12541.97</v>
          </cell>
          <cell r="H4940">
            <v>1762.26</v>
          </cell>
          <cell r="I4940">
            <v>14304.23</v>
          </cell>
        </row>
        <row r="4941">
          <cell r="B4941" t="str">
            <v>Muros 0.10m Fc=210Kg/cm2 Formaletas rentadas</v>
          </cell>
          <cell r="C4941">
            <v>2.5</v>
          </cell>
          <cell r="D4941" t="str">
            <v>PT</v>
          </cell>
          <cell r="E4941">
            <v>59.32</v>
          </cell>
          <cell r="F4941">
            <v>10.6776</v>
          </cell>
          <cell r="G4941">
            <v>148.30000000000001</v>
          </cell>
          <cell r="H4941">
            <v>26.69</v>
          </cell>
        </row>
        <row r="4942">
          <cell r="B4942" t="str">
            <v>Volumen Análisis</v>
          </cell>
          <cell r="C4942">
            <v>1</v>
          </cell>
          <cell r="D4942" t="str">
            <v>M3</v>
          </cell>
          <cell r="E4942">
            <v>103.9</v>
          </cell>
          <cell r="F4942">
            <v>18.702000000000002</v>
          </cell>
          <cell r="G4942">
            <v>207.8</v>
          </cell>
          <cell r="H4942">
            <v>37.4</v>
          </cell>
        </row>
        <row r="4943">
          <cell r="B4943" t="str">
            <v>Materiales y Equipos</v>
          </cell>
          <cell r="C4943">
            <v>20</v>
          </cell>
          <cell r="D4943" t="str">
            <v>M2</v>
          </cell>
          <cell r="E4943">
            <v>8.99</v>
          </cell>
          <cell r="F4943">
            <v>1.6182000000000001</v>
          </cell>
          <cell r="G4943">
            <v>179.8</v>
          </cell>
          <cell r="H4943">
            <v>32.36</v>
          </cell>
        </row>
        <row r="4944">
          <cell r="A4944">
            <v>0</v>
          </cell>
          <cell r="B4944" t="str">
            <v xml:space="preserve">Alquiler Sistema Formaleta Acero-Madera </v>
          </cell>
          <cell r="C4944">
            <v>20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A4945">
            <v>0</v>
          </cell>
          <cell r="B4945" t="str">
            <v>Malla Electrosoldada D2.7 10x10mm</v>
          </cell>
          <cell r="C4945">
            <v>0.10999999999999999</v>
          </cell>
          <cell r="D4945" t="str">
            <v>ROLLO</v>
          </cell>
          <cell r="E4945">
            <v>15211.69</v>
          </cell>
          <cell r="F4945">
            <v>2738.1041999999998</v>
          </cell>
          <cell r="G4945">
            <v>1673.29</v>
          </cell>
          <cell r="H4945">
            <v>301.19</v>
          </cell>
          <cell r="I4945">
            <v>0</v>
          </cell>
        </row>
        <row r="4946">
          <cell r="A4946">
            <v>0</v>
          </cell>
          <cell r="B4946" t="str">
            <v>Alambre No. 18</v>
          </cell>
          <cell r="C4946">
            <v>1.3</v>
          </cell>
          <cell r="D4946" t="str">
            <v>LBS</v>
          </cell>
          <cell r="E4946">
            <v>49.15</v>
          </cell>
          <cell r="F4946">
            <v>8.8469999999999995</v>
          </cell>
          <cell r="G4946">
            <v>63.9</v>
          </cell>
          <cell r="H4946">
            <v>11.5</v>
          </cell>
          <cell r="I4946">
            <v>0</v>
          </cell>
        </row>
        <row r="4947">
          <cell r="A4947">
            <v>0</v>
          </cell>
          <cell r="B4947" t="str">
            <v>Acero 3/8" p/refuerzos huecos puertas/ventanas</v>
          </cell>
          <cell r="C4947">
            <v>0.13</v>
          </cell>
          <cell r="D4947" t="str">
            <v>QQ</v>
          </cell>
          <cell r="E4947">
            <v>2245.7600000000002</v>
          </cell>
          <cell r="F4947">
            <v>404.23680000000002</v>
          </cell>
          <cell r="G4947">
            <v>291.95</v>
          </cell>
          <cell r="H4947">
            <v>52.55</v>
          </cell>
          <cell r="I4947">
            <v>13888.46</v>
          </cell>
        </row>
        <row r="4948">
          <cell r="B4948" t="str">
            <v>Desmoldante base aceite - Tanque 55gls</v>
          </cell>
          <cell r="C4948">
            <v>6.8999999999999999E-3</v>
          </cell>
          <cell r="D4948">
            <v>0</v>
          </cell>
          <cell r="E4948">
            <v>10500</v>
          </cell>
          <cell r="F4948">
            <v>1890</v>
          </cell>
          <cell r="G4948">
            <v>0</v>
          </cell>
          <cell r="H4948">
            <v>0</v>
          </cell>
          <cell r="I4948">
            <v>21743.920000000006</v>
          </cell>
        </row>
        <row r="4949">
          <cell r="A4949">
            <v>128.03999999999996</v>
          </cell>
          <cell r="B4949" t="str">
            <v>Porta corbatas - Rollos 250m</v>
          </cell>
          <cell r="C4949">
            <v>3.3999999999999996E-2</v>
          </cell>
          <cell r="D4949" t="str">
            <v>UND</v>
          </cell>
          <cell r="E4949">
            <v>2300</v>
          </cell>
          <cell r="F4949">
            <v>414</v>
          </cell>
          <cell r="G4949">
            <v>78.2</v>
          </cell>
          <cell r="H4949">
            <v>14.08</v>
          </cell>
          <cell r="I4949">
            <v>13542.619999999999</v>
          </cell>
        </row>
        <row r="4950">
          <cell r="A4950">
            <v>0</v>
          </cell>
          <cell r="B4950" t="str">
            <v>Soporta mallas - Separadores</v>
          </cell>
          <cell r="C4950">
            <v>15</v>
          </cell>
          <cell r="D4950" t="str">
            <v>UND</v>
          </cell>
          <cell r="E4950">
            <v>6.6</v>
          </cell>
          <cell r="F4950">
            <v>1.1879999999999999</v>
          </cell>
          <cell r="G4950">
            <v>99</v>
          </cell>
          <cell r="H4950">
            <v>17.82</v>
          </cell>
          <cell r="I4950">
            <v>0</v>
          </cell>
        </row>
        <row r="4951">
          <cell r="A4951">
            <v>0</v>
          </cell>
          <cell r="B4951" t="str">
            <v>Hormigón Fc=210 Kg/cm2 + 10% Desp.</v>
          </cell>
          <cell r="C4951">
            <v>1.1000000000000001</v>
          </cell>
          <cell r="D4951" t="str">
            <v>M3</v>
          </cell>
          <cell r="E4951">
            <v>5634.11</v>
          </cell>
          <cell r="F4951">
            <v>1014.1397999999999</v>
          </cell>
          <cell r="G4951">
            <v>6197.52</v>
          </cell>
          <cell r="H4951">
            <v>1115.55</v>
          </cell>
          <cell r="I4951">
            <v>0</v>
          </cell>
        </row>
        <row r="4952">
          <cell r="A4952">
            <v>0</v>
          </cell>
          <cell r="B4952" t="str">
            <v>Tablones 2" x 12" x 16pies en pasarelas</v>
          </cell>
          <cell r="C4952">
            <v>2.5</v>
          </cell>
          <cell r="D4952" t="str">
            <v>PT</v>
          </cell>
          <cell r="E4952">
            <v>59.32</v>
          </cell>
          <cell r="F4952">
            <v>10.6776</v>
          </cell>
          <cell r="G4952">
            <v>148.30000000000001</v>
          </cell>
          <cell r="H4952">
            <v>26.69</v>
          </cell>
          <cell r="I4952">
            <v>0</v>
          </cell>
        </row>
        <row r="4953">
          <cell r="A4953">
            <v>0</v>
          </cell>
          <cell r="B4953" t="str">
            <v>Resane en huecos corbatas y juntas pisos</v>
          </cell>
          <cell r="C4953">
            <v>2</v>
          </cell>
          <cell r="D4953" t="str">
            <v>M2</v>
          </cell>
          <cell r="E4953">
            <v>103.9</v>
          </cell>
          <cell r="F4953">
            <v>18.702000000000002</v>
          </cell>
          <cell r="G4953">
            <v>207.8</v>
          </cell>
          <cell r="H4953">
            <v>37.4</v>
          </cell>
          <cell r="I4953">
            <v>0</v>
          </cell>
        </row>
        <row r="4954">
          <cell r="B4954" t="str">
            <v>Transporte sistema formaletas</v>
          </cell>
          <cell r="C4954">
            <v>20</v>
          </cell>
          <cell r="D4954" t="str">
            <v>M2</v>
          </cell>
          <cell r="E4954">
            <v>8.99</v>
          </cell>
          <cell r="F4954">
            <v>1.6182000000000001</v>
          </cell>
          <cell r="G4954">
            <v>179.8</v>
          </cell>
          <cell r="H4954">
            <v>32.36</v>
          </cell>
        </row>
        <row r="4955">
          <cell r="B4955" t="str">
            <v xml:space="preserve">Mano de obra  </v>
          </cell>
          <cell r="C4955">
            <v>1.18</v>
          </cell>
          <cell r="D4955" t="str">
            <v>LBS</v>
          </cell>
          <cell r="E4955">
            <v>49.15</v>
          </cell>
          <cell r="F4955">
            <v>8.8469999999999995</v>
          </cell>
          <cell r="G4955">
            <v>58</v>
          </cell>
          <cell r="H4955">
            <v>10.44</v>
          </cell>
        </row>
        <row r="4956">
          <cell r="B4956" t="str">
            <v>Mano de obra colocación formaletas y mallas</v>
          </cell>
          <cell r="C4956">
            <v>4</v>
          </cell>
          <cell r="D4956" t="str">
            <v>M2</v>
          </cell>
          <cell r="E4956">
            <v>667.59</v>
          </cell>
          <cell r="F4956">
            <v>0</v>
          </cell>
          <cell r="G4956">
            <v>2670.36</v>
          </cell>
          <cell r="H4956">
            <v>0</v>
          </cell>
        </row>
        <row r="4957">
          <cell r="B4957" t="str">
            <v>Mano de obra subida de formaletas y mallas</v>
          </cell>
          <cell r="C4957">
            <v>20</v>
          </cell>
          <cell r="D4957" t="str">
            <v>M2</v>
          </cell>
          <cell r="E4957">
            <v>4.0599999999999996</v>
          </cell>
          <cell r="F4957">
            <v>0</v>
          </cell>
          <cell r="G4957">
            <v>81.2</v>
          </cell>
          <cell r="H4957">
            <v>0</v>
          </cell>
        </row>
        <row r="4958">
          <cell r="B4958" t="str">
            <v>Total/UND</v>
          </cell>
          <cell r="C4958">
            <v>1.4999999999999999E-2</v>
          </cell>
          <cell r="D4958" t="str">
            <v>UND</v>
          </cell>
          <cell r="E4958">
            <v>5541</v>
          </cell>
          <cell r="F4958">
            <v>997.38</v>
          </cell>
          <cell r="G4958">
            <v>12541.97</v>
          </cell>
          <cell r="H4958">
            <v>1762.26</v>
          </cell>
          <cell r="I4958">
            <v>14304.23</v>
          </cell>
        </row>
        <row r="4959">
          <cell r="B4959" t="str">
            <v>Soporta mallas - Separadores</v>
          </cell>
          <cell r="C4959">
            <v>15</v>
          </cell>
          <cell r="D4959" t="str">
            <v>UND</v>
          </cell>
          <cell r="E4959">
            <v>6.6</v>
          </cell>
          <cell r="F4959">
            <v>1.1879999999999999</v>
          </cell>
          <cell r="G4959">
            <v>99</v>
          </cell>
          <cell r="H4959">
            <v>17.82</v>
          </cell>
        </row>
        <row r="4960">
          <cell r="A4960">
            <v>128.06999999999994</v>
          </cell>
          <cell r="B4960" t="str">
            <v>Hormigón Fc=210 Kg/cm2 + 10% Desp.</v>
          </cell>
          <cell r="C4960">
            <v>1.1000000000000001</v>
          </cell>
          <cell r="D4960" t="str">
            <v>M3</v>
          </cell>
          <cell r="E4960">
            <v>5634.11</v>
          </cell>
          <cell r="F4960">
            <v>1014.1397999999999</v>
          </cell>
          <cell r="G4960">
            <v>12366.57</v>
          </cell>
          <cell r="H4960">
            <v>1730.68</v>
          </cell>
          <cell r="I4960">
            <v>14097.25</v>
          </cell>
        </row>
        <row r="4961">
          <cell r="B4961" t="str">
            <v>Muros 0.10m Fc=210Kg/cm2 Formaletas Propias</v>
          </cell>
          <cell r="C4961">
            <v>2.5</v>
          </cell>
          <cell r="D4961" t="str">
            <v>PT</v>
          </cell>
          <cell r="E4961">
            <v>59.32</v>
          </cell>
          <cell r="F4961">
            <v>10.6776</v>
          </cell>
          <cell r="G4961">
            <v>148.30000000000001</v>
          </cell>
          <cell r="H4961">
            <v>26.69</v>
          </cell>
        </row>
        <row r="4962">
          <cell r="B4962" t="str">
            <v>Volumen Análisis</v>
          </cell>
          <cell r="C4962">
            <v>1</v>
          </cell>
          <cell r="D4962" t="str">
            <v>M3</v>
          </cell>
          <cell r="E4962">
            <v>103.9</v>
          </cell>
          <cell r="F4962">
            <v>18.702000000000002</v>
          </cell>
          <cell r="G4962">
            <v>207.8</v>
          </cell>
          <cell r="H4962">
            <v>37.4</v>
          </cell>
          <cell r="I4962">
            <v>24355.82</v>
          </cell>
        </row>
        <row r="4963">
          <cell r="B4963" t="str">
            <v>Materiales y Equipos</v>
          </cell>
          <cell r="C4963">
            <v>20</v>
          </cell>
          <cell r="D4963" t="str">
            <v>M2</v>
          </cell>
          <cell r="E4963">
            <v>8.99</v>
          </cell>
          <cell r="F4963">
            <v>1.6182000000000001</v>
          </cell>
          <cell r="G4963">
            <v>179.8</v>
          </cell>
          <cell r="H4963">
            <v>32.36</v>
          </cell>
        </row>
        <row r="4964">
          <cell r="A4964">
            <v>0</v>
          </cell>
          <cell r="B4964" t="str">
            <v>Sistema Formaleta Acero-Madera</v>
          </cell>
          <cell r="C4964">
            <v>20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</row>
        <row r="4965">
          <cell r="A4965">
            <v>0</v>
          </cell>
          <cell r="B4965" t="str">
            <v>Malla Electrosoldada D2.7 10x10mm</v>
          </cell>
          <cell r="C4965">
            <v>0.10999999999999999</v>
          </cell>
          <cell r="D4965" t="str">
            <v>ROLLO</v>
          </cell>
          <cell r="E4965">
            <v>15211.69</v>
          </cell>
          <cell r="F4965">
            <v>2738.1041999999998</v>
          </cell>
          <cell r="G4965">
            <v>1673.29</v>
          </cell>
          <cell r="H4965">
            <v>301.19</v>
          </cell>
          <cell r="I4965">
            <v>0</v>
          </cell>
        </row>
        <row r="4966">
          <cell r="A4966">
            <v>0</v>
          </cell>
          <cell r="B4966" t="str">
            <v>Alambre No. 18</v>
          </cell>
          <cell r="C4966">
            <v>1.3</v>
          </cell>
          <cell r="D4966" t="str">
            <v>LBS</v>
          </cell>
          <cell r="E4966">
            <v>49.15</v>
          </cell>
          <cell r="F4966">
            <v>8.8469999999999995</v>
          </cell>
          <cell r="G4966">
            <v>63.9</v>
          </cell>
          <cell r="H4966">
            <v>11.5</v>
          </cell>
          <cell r="I4966">
            <v>0</v>
          </cell>
        </row>
        <row r="4967">
          <cell r="A4967">
            <v>0</v>
          </cell>
          <cell r="B4967" t="str">
            <v>Acero 3/8" p/refuerzos huecos puertas/ventanas</v>
          </cell>
          <cell r="C4967">
            <v>0.13</v>
          </cell>
          <cell r="D4967" t="str">
            <v>QQ</v>
          </cell>
          <cell r="E4967">
            <v>2245.7600000000002</v>
          </cell>
          <cell r="F4967">
            <v>404.23680000000002</v>
          </cell>
          <cell r="G4967">
            <v>291.95</v>
          </cell>
          <cell r="H4967">
            <v>52.55</v>
          </cell>
          <cell r="I4967">
            <v>13542.619999999999</v>
          </cell>
        </row>
        <row r="4968">
          <cell r="B4968" t="str">
            <v>Desmoldante base aceite - Tanque 55gls</v>
          </cell>
          <cell r="C4968">
            <v>6.8999999999999999E-3</v>
          </cell>
          <cell r="D4968">
            <v>0</v>
          </cell>
          <cell r="E4968">
            <v>10500</v>
          </cell>
          <cell r="F4968">
            <v>1890</v>
          </cell>
          <cell r="G4968">
            <v>0</v>
          </cell>
          <cell r="H4968">
            <v>0</v>
          </cell>
        </row>
        <row r="4969">
          <cell r="A4969">
            <v>128.04999999999995</v>
          </cell>
          <cell r="B4969" t="str">
            <v>Porta corbatas - Rollos 250m</v>
          </cell>
          <cell r="C4969">
            <v>3.3999999999999996E-2</v>
          </cell>
          <cell r="D4969" t="str">
            <v>UND</v>
          </cell>
          <cell r="E4969">
            <v>2300</v>
          </cell>
          <cell r="F4969">
            <v>414</v>
          </cell>
          <cell r="G4969">
            <v>78.2</v>
          </cell>
          <cell r="H4969">
            <v>14.08</v>
          </cell>
          <cell r="I4969">
            <v>15890.65</v>
          </cell>
        </row>
        <row r="4970">
          <cell r="A4970">
            <v>0</v>
          </cell>
          <cell r="B4970" t="str">
            <v>Soporta mallas - Separadores</v>
          </cell>
          <cell r="C4970">
            <v>15</v>
          </cell>
          <cell r="D4970" t="str">
            <v>UND</v>
          </cell>
          <cell r="E4970">
            <v>6.6</v>
          </cell>
          <cell r="F4970">
            <v>1.1879999999999999</v>
          </cell>
          <cell r="G4970">
            <v>99</v>
          </cell>
          <cell r="H4970">
            <v>17.82</v>
          </cell>
          <cell r="I4970">
            <v>0</v>
          </cell>
        </row>
        <row r="4971">
          <cell r="A4971">
            <v>0</v>
          </cell>
          <cell r="B4971" t="str">
            <v>Hormigón Fc=210 Kg/cm2 + 10% Desp.</v>
          </cell>
          <cell r="C4971">
            <v>1.1000000000000001</v>
          </cell>
          <cell r="D4971" t="str">
            <v>M3</v>
          </cell>
          <cell r="E4971">
            <v>5634.11</v>
          </cell>
          <cell r="F4971">
            <v>1014.1397999999999</v>
          </cell>
          <cell r="G4971">
            <v>6197.52</v>
          </cell>
          <cell r="H4971">
            <v>1115.55</v>
          </cell>
          <cell r="I4971">
            <v>0</v>
          </cell>
        </row>
        <row r="4972">
          <cell r="A4972">
            <v>0</v>
          </cell>
          <cell r="B4972" t="str">
            <v>Tablones 2" x 12" x 16pies en pasarelas</v>
          </cell>
          <cell r="C4972">
            <v>2.5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</row>
        <row r="4973">
          <cell r="B4973" t="str">
            <v>Resane en huecos corbatas y juntas pisos</v>
          </cell>
          <cell r="C4973">
            <v>2</v>
          </cell>
          <cell r="D4973" t="str">
            <v>M2</v>
          </cell>
          <cell r="E4973">
            <v>103.9</v>
          </cell>
          <cell r="F4973">
            <v>18.702000000000002</v>
          </cell>
          <cell r="G4973">
            <v>207.8</v>
          </cell>
          <cell r="H4973">
            <v>37.4</v>
          </cell>
        </row>
        <row r="4974">
          <cell r="A4974">
            <v>0</v>
          </cell>
          <cell r="B4974" t="str">
            <v>Transporte sistema formaletas</v>
          </cell>
          <cell r="C4974">
            <v>20</v>
          </cell>
          <cell r="D4974" t="str">
            <v>M2</v>
          </cell>
          <cell r="E4974">
            <v>8.99</v>
          </cell>
          <cell r="F4974">
            <v>1.6182000000000001</v>
          </cell>
          <cell r="G4974">
            <v>179.8</v>
          </cell>
          <cell r="H4974">
            <v>32.36</v>
          </cell>
          <cell r="I4974">
            <v>0</v>
          </cell>
        </row>
        <row r="4975">
          <cell r="B4975" t="str">
            <v xml:space="preserve">Mano de obra  </v>
          </cell>
          <cell r="C4975">
            <v>1.3</v>
          </cell>
          <cell r="D4975" t="str">
            <v>LBS</v>
          </cell>
          <cell r="E4975">
            <v>49.15</v>
          </cell>
          <cell r="F4975">
            <v>8.8469999999999995</v>
          </cell>
          <cell r="G4975">
            <v>63.9</v>
          </cell>
          <cell r="H4975">
            <v>11.5</v>
          </cell>
        </row>
        <row r="4976">
          <cell r="B4976" t="str">
            <v>Mano de obra colocación formaletas y mallas</v>
          </cell>
          <cell r="C4976">
            <v>4</v>
          </cell>
          <cell r="D4976" t="str">
            <v>M2</v>
          </cell>
          <cell r="E4976">
            <v>667.59</v>
          </cell>
          <cell r="F4976">
            <v>0</v>
          </cell>
          <cell r="G4976">
            <v>2670.36</v>
          </cell>
          <cell r="H4976">
            <v>0</v>
          </cell>
          <cell r="I4976">
            <v>28273.670000000002</v>
          </cell>
        </row>
        <row r="4977">
          <cell r="B4977" t="str">
            <v>Mano de obra subida de formaletas y mallas</v>
          </cell>
          <cell r="C4977">
            <v>20</v>
          </cell>
          <cell r="D4977" t="str">
            <v>M2</v>
          </cell>
          <cell r="E4977">
            <v>4.0599999999999996</v>
          </cell>
          <cell r="F4977">
            <v>0</v>
          </cell>
          <cell r="G4977">
            <v>81.2</v>
          </cell>
          <cell r="H4977">
            <v>0</v>
          </cell>
        </row>
        <row r="4978">
          <cell r="A4978">
            <v>122.12000000000006</v>
          </cell>
          <cell r="B4978" t="str">
            <v>Total/UND</v>
          </cell>
          <cell r="C4978">
            <v>1</v>
          </cell>
          <cell r="D4978">
            <v>0</v>
          </cell>
          <cell r="E4978">
            <v>0</v>
          </cell>
          <cell r="F4978">
            <v>0</v>
          </cell>
          <cell r="G4978">
            <v>12366.57</v>
          </cell>
          <cell r="H4978">
            <v>1730.68</v>
          </cell>
          <cell r="I4978">
            <v>14097.25</v>
          </cell>
        </row>
        <row r="4979">
          <cell r="A4979">
            <v>0</v>
          </cell>
          <cell r="B4979" t="str">
            <v>Puertas closet en Andiroba 2.80x2.10m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</row>
        <row r="4980">
          <cell r="A4980">
            <v>128.07999999999993</v>
          </cell>
          <cell r="B4980" t="str">
            <v>MUROS DE 0.10m Fc=210 KG/CM2 EN FORMALETAS ALUMINIO PROPIO MALLA D2.7</v>
          </cell>
          <cell r="C4980">
            <v>1</v>
          </cell>
          <cell r="D4980" t="str">
            <v>M3</v>
          </cell>
          <cell r="E4980">
            <v>0</v>
          </cell>
          <cell r="F4980">
            <v>0</v>
          </cell>
          <cell r="G4980">
            <v>12073.49</v>
          </cell>
          <cell r="H4980">
            <v>1677.92</v>
          </cell>
          <cell r="I4980">
            <v>13751.41</v>
          </cell>
        </row>
        <row r="4981">
          <cell r="A4981">
            <v>0</v>
          </cell>
          <cell r="B4981" t="str">
            <v>Muros 0.10m Fc=210Kg/cm2 Formaletas Propias</v>
          </cell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</row>
        <row r="4982">
          <cell r="A4982">
            <v>0</v>
          </cell>
          <cell r="B4982" t="str">
            <v>Volumen Análisis</v>
          </cell>
          <cell r="C4982">
            <v>1</v>
          </cell>
          <cell r="D4982" t="str">
            <v>M3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</row>
        <row r="4983">
          <cell r="A4983">
            <v>0</v>
          </cell>
          <cell r="B4983" t="str">
            <v>Materiales y Equipos</v>
          </cell>
          <cell r="C4983">
            <v>9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</row>
        <row r="4984">
          <cell r="B4984" t="str">
            <v>Sistema Formaleta Aluminio</v>
          </cell>
          <cell r="C4984">
            <v>20</v>
          </cell>
          <cell r="D4984" t="str">
            <v>M2/USO</v>
          </cell>
          <cell r="E4984">
            <v>15.24</v>
          </cell>
          <cell r="F4984">
            <v>2.7431999999999999</v>
          </cell>
          <cell r="G4984">
            <v>304.8</v>
          </cell>
          <cell r="H4984">
            <v>54.86</v>
          </cell>
        </row>
        <row r="4985">
          <cell r="B4985" t="str">
            <v>Malla Electrosoldada D2.7 10x10mm</v>
          </cell>
          <cell r="C4985">
            <v>0.10999999999999999</v>
          </cell>
          <cell r="D4985" t="str">
            <v>ROLLO</v>
          </cell>
          <cell r="E4985">
            <v>15211.69</v>
          </cell>
          <cell r="F4985">
            <v>2738.1041999999998</v>
          </cell>
          <cell r="G4985">
            <v>1673.29</v>
          </cell>
          <cell r="H4985">
            <v>301.19</v>
          </cell>
        </row>
        <row r="4986">
          <cell r="B4986" t="str">
            <v>Alambre No. 18</v>
          </cell>
          <cell r="C4986">
            <v>1.3</v>
          </cell>
          <cell r="D4986" t="str">
            <v>LBS</v>
          </cell>
          <cell r="E4986">
            <v>49.15</v>
          </cell>
          <cell r="F4986">
            <v>8.8469999999999995</v>
          </cell>
          <cell r="G4986">
            <v>63.9</v>
          </cell>
          <cell r="H4986">
            <v>11.5</v>
          </cell>
        </row>
        <row r="4987">
          <cell r="B4987" t="str">
            <v>Acero 3/8" p/refuerzos huecos puertas/ventanas</v>
          </cell>
          <cell r="C4987">
            <v>0.13</v>
          </cell>
          <cell r="D4987" t="str">
            <v>QQ</v>
          </cell>
          <cell r="E4987">
            <v>2245.7600000000002</v>
          </cell>
          <cell r="F4987">
            <v>404.23680000000002</v>
          </cell>
          <cell r="G4987">
            <v>291.95</v>
          </cell>
          <cell r="H4987">
            <v>52.55</v>
          </cell>
        </row>
        <row r="4988">
          <cell r="A4988">
            <v>0</v>
          </cell>
          <cell r="B4988" t="str">
            <v>Desmoldante base aceite - Tanque 55gls</v>
          </cell>
          <cell r="C4988">
            <v>6.8999999999999999E-3</v>
          </cell>
          <cell r="D4988" t="str">
            <v>UND</v>
          </cell>
          <cell r="E4988">
            <v>10500</v>
          </cell>
          <cell r="F4988">
            <v>1890</v>
          </cell>
          <cell r="G4988">
            <v>72.45</v>
          </cell>
          <cell r="H4988">
            <v>13.04</v>
          </cell>
          <cell r="I4988">
            <v>0</v>
          </cell>
        </row>
        <row r="4989">
          <cell r="B4989" t="str">
            <v>Porta corbatas - Rollos 550m</v>
          </cell>
          <cell r="C4989">
            <v>1.4999999999999999E-2</v>
          </cell>
          <cell r="D4989" t="str">
            <v>UND</v>
          </cell>
          <cell r="E4989">
            <v>5541</v>
          </cell>
          <cell r="F4989">
            <v>997.38</v>
          </cell>
          <cell r="G4989">
            <v>83.12</v>
          </cell>
          <cell r="H4989">
            <v>14.96</v>
          </cell>
        </row>
        <row r="4990">
          <cell r="B4990" t="str">
            <v>Soporta mallas - Separadores</v>
          </cell>
          <cell r="C4990">
            <v>15</v>
          </cell>
          <cell r="D4990" t="str">
            <v>UND</v>
          </cell>
          <cell r="E4990">
            <v>6.6</v>
          </cell>
          <cell r="F4990">
            <v>1.1879999999999999</v>
          </cell>
          <cell r="G4990">
            <v>99</v>
          </cell>
          <cell r="H4990">
            <v>17.82</v>
          </cell>
          <cell r="I4990">
            <v>45168.850000000006</v>
          </cell>
        </row>
        <row r="4991">
          <cell r="B4991" t="str">
            <v>Hormigón Fc=210 Kg/cm2 + 10% Desp.</v>
          </cell>
          <cell r="C4991">
            <v>1.1000000000000001</v>
          </cell>
          <cell r="D4991" t="str">
            <v>M3</v>
          </cell>
          <cell r="E4991">
            <v>5634.11</v>
          </cell>
          <cell r="F4991">
            <v>1014.1397999999999</v>
          </cell>
          <cell r="G4991">
            <v>6197.52</v>
          </cell>
          <cell r="H4991">
            <v>1115.55</v>
          </cell>
        </row>
        <row r="4992">
          <cell r="A4992">
            <v>122.13000000000007</v>
          </cell>
          <cell r="B4992" t="str">
            <v>Tablones 2" x 12" x 16pies en pasarelas</v>
          </cell>
          <cell r="C4992">
            <v>2.5</v>
          </cell>
          <cell r="D4992" t="str">
            <v>PT</v>
          </cell>
          <cell r="E4992">
            <v>59.32</v>
          </cell>
          <cell r="F4992">
            <v>10.6776</v>
          </cell>
          <cell r="G4992">
            <v>148.30000000000001</v>
          </cell>
          <cell r="H4992">
            <v>26.69</v>
          </cell>
          <cell r="I4992">
            <v>769.83546907134951</v>
          </cell>
        </row>
        <row r="4993">
          <cell r="A4993">
            <v>0</v>
          </cell>
          <cell r="B4993" t="str">
            <v>Resane en huecos corbatas y juntas pisos</v>
          </cell>
          <cell r="C4993">
            <v>2</v>
          </cell>
          <cell r="D4993" t="str">
            <v>M2</v>
          </cell>
          <cell r="E4993">
            <v>103.9</v>
          </cell>
          <cell r="F4993">
            <v>18.702000000000002</v>
          </cell>
          <cell r="G4993">
            <v>207.8</v>
          </cell>
          <cell r="H4993">
            <v>37.4</v>
          </cell>
          <cell r="I4993">
            <v>0</v>
          </cell>
        </row>
        <row r="4994">
          <cell r="A4994">
            <v>0</v>
          </cell>
          <cell r="B4994" t="str">
            <v>Transporte sistema formaletas</v>
          </cell>
          <cell r="C4994">
            <v>20</v>
          </cell>
          <cell r="D4994" t="str">
            <v>M2</v>
          </cell>
          <cell r="E4994">
            <v>8.99</v>
          </cell>
          <cell r="F4994">
            <v>1.6182000000000001</v>
          </cell>
          <cell r="G4994">
            <v>179.8</v>
          </cell>
          <cell r="H4994">
            <v>32.36</v>
          </cell>
          <cell r="I4994">
            <v>0</v>
          </cell>
        </row>
        <row r="4995">
          <cell r="A4995">
            <v>0</v>
          </cell>
          <cell r="B4995" t="str">
            <v xml:space="preserve">Mano de obra  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</row>
        <row r="4996">
          <cell r="A4996">
            <v>0</v>
          </cell>
          <cell r="B4996" t="str">
            <v>Mano de obra colocación formaletas y mallas</v>
          </cell>
          <cell r="C4996">
            <v>4</v>
          </cell>
          <cell r="D4996" t="str">
            <v>M2</v>
          </cell>
          <cell r="E4996">
            <v>667.59</v>
          </cell>
          <cell r="F4996">
            <v>0</v>
          </cell>
          <cell r="G4996">
            <v>2670.36</v>
          </cell>
          <cell r="H4996">
            <v>0</v>
          </cell>
          <cell r="I4996">
            <v>0</v>
          </cell>
        </row>
        <row r="4997">
          <cell r="A4997">
            <v>0</v>
          </cell>
          <cell r="B4997" t="str">
            <v>Mano de obra subida de formaletas y mallas</v>
          </cell>
          <cell r="C4997">
            <v>20</v>
          </cell>
          <cell r="D4997" t="str">
            <v>M2</v>
          </cell>
          <cell r="E4997">
            <v>4.0599999999999996</v>
          </cell>
          <cell r="F4997">
            <v>0</v>
          </cell>
          <cell r="G4997">
            <v>81.2</v>
          </cell>
          <cell r="H4997">
            <v>0</v>
          </cell>
          <cell r="I4997">
            <v>0</v>
          </cell>
        </row>
        <row r="4998">
          <cell r="B4998" t="str">
            <v>Total/UND</v>
          </cell>
          <cell r="C4998">
            <v>27</v>
          </cell>
          <cell r="D4998">
            <v>0</v>
          </cell>
          <cell r="E4998">
            <v>5.57</v>
          </cell>
          <cell r="F4998">
            <v>1.0025999999999999</v>
          </cell>
          <cell r="G4998">
            <v>12073.49</v>
          </cell>
          <cell r="H4998">
            <v>1677.92</v>
          </cell>
          <cell r="I4998">
            <v>13751.41</v>
          </cell>
        </row>
        <row r="4999">
          <cell r="B4999" t="str">
            <v>Tarugos plástico 3/8"</v>
          </cell>
          <cell r="C4999">
            <v>27</v>
          </cell>
          <cell r="D4999">
            <v>0</v>
          </cell>
          <cell r="E4999">
            <v>1.08</v>
          </cell>
          <cell r="F4999">
            <v>0.19440000000000002</v>
          </cell>
          <cell r="G4999">
            <v>0</v>
          </cell>
          <cell r="H4999">
            <v>0</v>
          </cell>
        </row>
        <row r="5000">
          <cell r="A5000">
            <v>128.08999999999992</v>
          </cell>
          <cell r="B5000" t="str">
            <v>MUROS 0.10m Fc=210 KG/CM2 EN FORMALETAS ALUMINIO - TODO COSTO MALLA D2.9</v>
          </cell>
          <cell r="C5000">
            <v>1</v>
          </cell>
          <cell r="D5000" t="str">
            <v>M3</v>
          </cell>
          <cell r="E5000">
            <v>0</v>
          </cell>
          <cell r="F5000">
            <v>0</v>
          </cell>
          <cell r="G5000">
            <v>13529.84</v>
          </cell>
          <cell r="H5000">
            <v>2435.37</v>
          </cell>
          <cell r="I5000">
            <v>15965.21</v>
          </cell>
        </row>
        <row r="5001">
          <cell r="A5001">
            <v>0</v>
          </cell>
          <cell r="B5001" t="str">
            <v>Muros 0.10m Fc=210Kg/cm2 Form. todo costo</v>
          </cell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</row>
        <row r="5002">
          <cell r="A5002">
            <v>0</v>
          </cell>
          <cell r="B5002" t="str">
            <v>Volumen Análisis</v>
          </cell>
          <cell r="C5002">
            <v>1</v>
          </cell>
          <cell r="D5002" t="str">
            <v>M3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</row>
        <row r="5003">
          <cell r="A5003">
            <v>0</v>
          </cell>
          <cell r="B5003" t="str">
            <v>Materiales y Equipos</v>
          </cell>
          <cell r="C5003">
            <v>63.21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</row>
        <row r="5004">
          <cell r="B5004" t="str">
            <v>Sistema Formaleta Aluminio Todo Costo</v>
          </cell>
          <cell r="C5004">
            <v>4</v>
          </cell>
          <cell r="D5004" t="str">
            <v>M2</v>
          </cell>
          <cell r="E5004">
            <v>1310</v>
          </cell>
          <cell r="F5004">
            <v>235.79999999999998</v>
          </cell>
          <cell r="G5004">
            <v>5240</v>
          </cell>
          <cell r="H5004">
            <v>943.2</v>
          </cell>
          <cell r="I5004">
            <v>48661.3</v>
          </cell>
        </row>
        <row r="5005">
          <cell r="B5005" t="str">
            <v>Malla Electrosoldada D2.9 10x10mm</v>
          </cell>
          <cell r="C5005">
            <v>0.10999999999999999</v>
          </cell>
          <cell r="D5005" t="str">
            <v>ROLLO</v>
          </cell>
          <cell r="E5005">
            <v>15754.85</v>
          </cell>
          <cell r="F5005">
            <v>2835.873</v>
          </cell>
          <cell r="G5005">
            <v>1733.03</v>
          </cell>
          <cell r="H5005">
            <v>311.95</v>
          </cell>
        </row>
        <row r="5006">
          <cell r="A5006">
            <v>123</v>
          </cell>
          <cell r="B5006" t="str">
            <v>Alambre No. 18</v>
          </cell>
          <cell r="C5006">
            <v>1.37</v>
          </cell>
          <cell r="D5006" t="str">
            <v>LBS</v>
          </cell>
          <cell r="E5006">
            <v>49.15</v>
          </cell>
          <cell r="F5006">
            <v>8.8469999999999995</v>
          </cell>
          <cell r="G5006">
            <v>67.34</v>
          </cell>
          <cell r="H5006">
            <v>12.12</v>
          </cell>
          <cell r="I5006">
            <v>0</v>
          </cell>
        </row>
        <row r="5007">
          <cell r="A5007">
            <v>123.01</v>
          </cell>
          <cell r="B5007" t="str">
            <v>Acero 3/8" p/refuerzos huecos puertas/ventanas</v>
          </cell>
          <cell r="C5007">
            <v>0.13</v>
          </cell>
          <cell r="D5007" t="str">
            <v>QQ</v>
          </cell>
          <cell r="E5007">
            <v>2245.7600000000002</v>
          </cell>
          <cell r="F5007">
            <v>404.23680000000002</v>
          </cell>
          <cell r="G5007">
            <v>291.95</v>
          </cell>
          <cell r="H5007">
            <v>52.55</v>
          </cell>
          <cell r="I5007">
            <v>1371.8449999999998</v>
          </cell>
        </row>
        <row r="5008">
          <cell r="A5008">
            <v>0</v>
          </cell>
          <cell r="B5008" t="str">
            <v>Hormigón Fc=210 Kg/cm2 + 10% Desp.</v>
          </cell>
          <cell r="C5008">
            <v>1.1000000000000001</v>
          </cell>
          <cell r="D5008" t="str">
            <v>M3</v>
          </cell>
          <cell r="E5008">
            <v>5634.11</v>
          </cell>
          <cell r="F5008">
            <v>1014.1397999999999</v>
          </cell>
          <cell r="G5008">
            <v>6197.52</v>
          </cell>
          <cell r="H5008">
            <v>1115.55</v>
          </cell>
          <cell r="I5008">
            <v>0</v>
          </cell>
        </row>
        <row r="5009">
          <cell r="A5009">
            <v>0</v>
          </cell>
          <cell r="B5009" t="str">
            <v>Total/UND</v>
          </cell>
          <cell r="C5009">
            <v>3.3999999999999996E-2</v>
          </cell>
          <cell r="D5009" t="str">
            <v>UND</v>
          </cell>
          <cell r="E5009">
            <v>2300</v>
          </cell>
          <cell r="F5009">
            <v>414</v>
          </cell>
          <cell r="G5009">
            <v>13529.84</v>
          </cell>
          <cell r="H5009">
            <v>2435.37</v>
          </cell>
          <cell r="I5009">
            <v>15965.21</v>
          </cell>
        </row>
        <row r="5010">
          <cell r="A5010">
            <v>0</v>
          </cell>
          <cell r="B5010" t="str">
            <v>Soporta mallas - Separadores</v>
          </cell>
          <cell r="C5010">
            <v>15</v>
          </cell>
          <cell r="D5010" t="str">
            <v>UND</v>
          </cell>
          <cell r="E5010">
            <v>6.6</v>
          </cell>
          <cell r="F5010">
            <v>1.1879999999999999</v>
          </cell>
          <cell r="G5010">
            <v>99</v>
          </cell>
          <cell r="H5010">
            <v>17.82</v>
          </cell>
          <cell r="I5010">
            <v>0</v>
          </cell>
        </row>
        <row r="5011">
          <cell r="A5011">
            <v>128.09999999999991</v>
          </cell>
          <cell r="B5011" t="str">
            <v>Hormigón Fc=210 Kg/cm2 + 10% Desp.</v>
          </cell>
          <cell r="C5011">
            <v>1.1000000000000001</v>
          </cell>
          <cell r="D5011" t="str">
            <v>M3</v>
          </cell>
          <cell r="E5011">
            <v>5634.11</v>
          </cell>
          <cell r="F5011">
            <v>1014.1397999999999</v>
          </cell>
          <cell r="G5011">
            <v>12605.15</v>
          </cell>
          <cell r="H5011">
            <v>1773.64</v>
          </cell>
          <cell r="I5011">
            <v>14378.789999999999</v>
          </cell>
        </row>
        <row r="5012">
          <cell r="A5012" t="str">
            <v>CE007</v>
          </cell>
          <cell r="B5012" t="str">
            <v>Muros 0.10m Fc=210Kg/cm2 Formaletas rentadas</v>
          </cell>
          <cell r="C5012">
            <v>2.5</v>
          </cell>
          <cell r="D5012" t="str">
            <v>PT</v>
          </cell>
          <cell r="E5012">
            <v>59.32</v>
          </cell>
          <cell r="F5012">
            <v>10.6776</v>
          </cell>
          <cell r="G5012">
            <v>148.30000000000001</v>
          </cell>
          <cell r="H5012">
            <v>26.69</v>
          </cell>
          <cell r="I5012">
            <v>0</v>
          </cell>
        </row>
        <row r="5013">
          <cell r="A5013" t="str">
            <v>CE003</v>
          </cell>
          <cell r="B5013" t="str">
            <v>Volumen Análisis</v>
          </cell>
          <cell r="C5013">
            <v>1</v>
          </cell>
          <cell r="D5013" t="str">
            <v>M3</v>
          </cell>
          <cell r="E5013">
            <v>103.9</v>
          </cell>
          <cell r="F5013">
            <v>18.702000000000002</v>
          </cell>
          <cell r="G5013">
            <v>207.8</v>
          </cell>
          <cell r="H5013">
            <v>37.4</v>
          </cell>
          <cell r="I5013">
            <v>0</v>
          </cell>
        </row>
        <row r="5014">
          <cell r="A5014" t="str">
            <v>PISO025</v>
          </cell>
          <cell r="B5014" t="str">
            <v>Materiales y Equipos</v>
          </cell>
          <cell r="C5014">
            <v>20</v>
          </cell>
          <cell r="D5014" t="str">
            <v>M2</v>
          </cell>
          <cell r="E5014">
            <v>8.99</v>
          </cell>
          <cell r="F5014">
            <v>1.6182000000000001</v>
          </cell>
          <cell r="G5014">
            <v>179.8</v>
          </cell>
          <cell r="H5014">
            <v>32.36</v>
          </cell>
        </row>
        <row r="5015">
          <cell r="A5015">
            <v>0</v>
          </cell>
          <cell r="B5015" t="str">
            <v xml:space="preserve">Alquiler Sistema Formaleta Acero-Madera </v>
          </cell>
          <cell r="C5015">
            <v>20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</row>
        <row r="5016">
          <cell r="A5016">
            <v>0</v>
          </cell>
          <cell r="B5016" t="str">
            <v>Malla Electrosoldada D2.9 10x10mm</v>
          </cell>
          <cell r="C5016">
            <v>0.10999999999999999</v>
          </cell>
          <cell r="D5016" t="str">
            <v>ROLLO</v>
          </cell>
          <cell r="E5016">
            <v>15754.85</v>
          </cell>
          <cell r="F5016">
            <v>2835.873</v>
          </cell>
          <cell r="G5016">
            <v>1733.03</v>
          </cell>
          <cell r="H5016">
            <v>311.95</v>
          </cell>
          <cell r="I5016">
            <v>0</v>
          </cell>
        </row>
        <row r="5017">
          <cell r="A5017">
            <v>0</v>
          </cell>
          <cell r="B5017" t="str">
            <v>Alambre No. 18</v>
          </cell>
          <cell r="C5017">
            <v>1.37</v>
          </cell>
          <cell r="D5017" t="str">
            <v>LBS</v>
          </cell>
          <cell r="E5017">
            <v>49.15</v>
          </cell>
          <cell r="F5017">
            <v>8.8469999999999995</v>
          </cell>
          <cell r="G5017">
            <v>67.34</v>
          </cell>
          <cell r="H5017">
            <v>12.12</v>
          </cell>
          <cell r="I5017">
            <v>0</v>
          </cell>
        </row>
        <row r="5018">
          <cell r="B5018" t="str">
            <v>Acero 3/8" p/refuerzos huecos puertas/ventanas</v>
          </cell>
          <cell r="C5018">
            <v>0.13</v>
          </cell>
          <cell r="D5018">
            <v>0</v>
          </cell>
          <cell r="E5018">
            <v>2245.7600000000002</v>
          </cell>
          <cell r="F5018">
            <v>404.23680000000002</v>
          </cell>
          <cell r="G5018">
            <v>12366.57</v>
          </cell>
          <cell r="H5018">
            <v>1730.68</v>
          </cell>
          <cell r="I5018">
            <v>14097.25</v>
          </cell>
        </row>
        <row r="5019">
          <cell r="A5019">
            <v>900.02</v>
          </cell>
          <cell r="B5019" t="str">
            <v>Desmoldante base aceite - Tanque 55gls</v>
          </cell>
          <cell r="C5019">
            <v>6.8999999999999999E-3</v>
          </cell>
          <cell r="D5019">
            <v>0</v>
          </cell>
          <cell r="E5019">
            <v>10500</v>
          </cell>
          <cell r="F5019">
            <v>1890</v>
          </cell>
          <cell r="G5019">
            <v>0</v>
          </cell>
          <cell r="H5019">
            <v>0</v>
          </cell>
        </row>
        <row r="5020">
          <cell r="A5020">
            <v>128.07999999999993</v>
          </cell>
          <cell r="B5020" t="str">
            <v>Porta corbatas - Rollos 250m</v>
          </cell>
          <cell r="C5020">
            <v>3.3999999999999996E-2</v>
          </cell>
          <cell r="D5020" t="str">
            <v>UND</v>
          </cell>
          <cell r="E5020">
            <v>2300</v>
          </cell>
          <cell r="F5020">
            <v>414</v>
          </cell>
          <cell r="G5020">
            <v>78.2</v>
          </cell>
          <cell r="H5020">
            <v>14.08</v>
          </cell>
          <cell r="I5020">
            <v>13751.41</v>
          </cell>
        </row>
        <row r="5021">
          <cell r="A5021">
            <v>0</v>
          </cell>
          <cell r="B5021" t="str">
            <v>Soporta mallas - Separadores</v>
          </cell>
          <cell r="C5021">
            <v>15</v>
          </cell>
          <cell r="D5021" t="str">
            <v>UND</v>
          </cell>
          <cell r="E5021">
            <v>6.6</v>
          </cell>
          <cell r="F5021">
            <v>1.1879999999999999</v>
          </cell>
          <cell r="G5021">
            <v>99</v>
          </cell>
          <cell r="H5021">
            <v>17.82</v>
          </cell>
          <cell r="I5021">
            <v>0</v>
          </cell>
        </row>
        <row r="5022">
          <cell r="A5022">
            <v>0</v>
          </cell>
          <cell r="B5022" t="str">
            <v>Hormigón Fc=210 Kg/cm2 + 10% Desp.</v>
          </cell>
          <cell r="C5022">
            <v>1.1000000000000001</v>
          </cell>
          <cell r="D5022" t="str">
            <v>M3</v>
          </cell>
          <cell r="E5022">
            <v>5634.11</v>
          </cell>
          <cell r="F5022">
            <v>1014.1397999999999</v>
          </cell>
          <cell r="G5022">
            <v>6197.52</v>
          </cell>
          <cell r="H5022">
            <v>1115.55</v>
          </cell>
          <cell r="I5022">
            <v>0</v>
          </cell>
        </row>
        <row r="5023">
          <cell r="A5023">
            <v>0</v>
          </cell>
          <cell r="B5023" t="str">
            <v>Tablones 2" x 12" x 16pies en pasarelas</v>
          </cell>
          <cell r="C5023">
            <v>2.5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</row>
        <row r="5024">
          <cell r="A5024">
            <v>0</v>
          </cell>
          <cell r="B5024" t="str">
            <v>Resane en huecos corbatas y juntas pisos</v>
          </cell>
          <cell r="C5024">
            <v>2</v>
          </cell>
          <cell r="D5024" t="str">
            <v>M2</v>
          </cell>
          <cell r="E5024">
            <v>103.9</v>
          </cell>
          <cell r="F5024">
            <v>18.702000000000002</v>
          </cell>
          <cell r="G5024">
            <v>207.8</v>
          </cell>
          <cell r="H5024">
            <v>37.4</v>
          </cell>
          <cell r="I5024">
            <v>0</v>
          </cell>
        </row>
        <row r="5025">
          <cell r="A5025">
            <v>0</v>
          </cell>
          <cell r="B5025" t="str">
            <v>Transporte sistema formaletas</v>
          </cell>
          <cell r="C5025">
            <v>20</v>
          </cell>
          <cell r="D5025" t="str">
            <v>M2</v>
          </cell>
          <cell r="E5025">
            <v>8.99</v>
          </cell>
          <cell r="F5025">
            <v>1.6182000000000001</v>
          </cell>
          <cell r="G5025">
            <v>179.8</v>
          </cell>
          <cell r="H5025">
            <v>32.36</v>
          </cell>
          <cell r="I5025">
            <v>0</v>
          </cell>
        </row>
        <row r="5026">
          <cell r="A5026">
            <v>0</v>
          </cell>
          <cell r="B5026" t="str">
            <v xml:space="preserve">Mano de obra  </v>
          </cell>
          <cell r="C5026">
            <v>1.3</v>
          </cell>
          <cell r="D5026" t="str">
            <v>LBS</v>
          </cell>
          <cell r="E5026">
            <v>49.15</v>
          </cell>
          <cell r="F5026">
            <v>8.8469999999999995</v>
          </cell>
          <cell r="G5026">
            <v>63.9</v>
          </cell>
          <cell r="H5026">
            <v>11.5</v>
          </cell>
          <cell r="I5026">
            <v>0</v>
          </cell>
        </row>
        <row r="5027">
          <cell r="B5027" t="str">
            <v>Mano de obra colocación formaletas y mallas</v>
          </cell>
          <cell r="C5027">
            <v>4</v>
          </cell>
          <cell r="D5027" t="str">
            <v>M2</v>
          </cell>
          <cell r="E5027">
            <v>667.59</v>
          </cell>
          <cell r="F5027">
            <v>0</v>
          </cell>
          <cell r="G5027">
            <v>2670.36</v>
          </cell>
          <cell r="H5027">
            <v>0</v>
          </cell>
        </row>
        <row r="5028">
          <cell r="A5028">
            <v>0</v>
          </cell>
          <cell r="B5028" t="str">
            <v>Mano de obra subida de formaletas y mallas</v>
          </cell>
          <cell r="C5028">
            <v>20</v>
          </cell>
          <cell r="D5028" t="str">
            <v>M2</v>
          </cell>
          <cell r="E5028">
            <v>4.0599999999999996</v>
          </cell>
          <cell r="F5028">
            <v>0</v>
          </cell>
          <cell r="G5028">
            <v>81.2</v>
          </cell>
          <cell r="H5028">
            <v>0</v>
          </cell>
          <cell r="I5028">
            <v>0</v>
          </cell>
        </row>
        <row r="5029">
          <cell r="A5029" t="str">
            <v>CE003</v>
          </cell>
          <cell r="B5029" t="str">
            <v>Total/UND</v>
          </cell>
          <cell r="C5029">
            <v>1.4999999999999999E-2</v>
          </cell>
          <cell r="D5029" t="str">
            <v>UND</v>
          </cell>
          <cell r="E5029">
            <v>5541</v>
          </cell>
          <cell r="F5029">
            <v>997.38</v>
          </cell>
          <cell r="G5029">
            <v>12605.15</v>
          </cell>
          <cell r="H5029">
            <v>1773.64</v>
          </cell>
          <cell r="I5029">
            <v>14378.789999999999</v>
          </cell>
        </row>
        <row r="5030">
          <cell r="B5030" t="str">
            <v>Soporta mallas - Separadores</v>
          </cell>
          <cell r="C5030">
            <v>15</v>
          </cell>
          <cell r="D5030" t="str">
            <v>UND</v>
          </cell>
          <cell r="E5030">
            <v>6.6</v>
          </cell>
          <cell r="F5030">
            <v>1.1879999999999999</v>
          </cell>
          <cell r="G5030">
            <v>99</v>
          </cell>
          <cell r="H5030">
            <v>17.82</v>
          </cell>
        </row>
        <row r="5031">
          <cell r="A5031">
            <v>128.1099999999999</v>
          </cell>
          <cell r="B5031" t="str">
            <v>Hormigón Fc=210 Kg/cm2 + 10% Desp.</v>
          </cell>
          <cell r="C5031">
            <v>1.1000000000000001</v>
          </cell>
          <cell r="D5031" t="str">
            <v>M3</v>
          </cell>
          <cell r="E5031">
            <v>5634.11</v>
          </cell>
          <cell r="F5031">
            <v>1014.1397999999999</v>
          </cell>
          <cell r="G5031">
            <v>12429.75</v>
          </cell>
          <cell r="H5031">
            <v>1742.0600000000002</v>
          </cell>
          <cell r="I5031">
            <v>14171.81</v>
          </cell>
        </row>
        <row r="5032">
          <cell r="A5032">
            <v>0</v>
          </cell>
          <cell r="B5032" t="str">
            <v>Muros 0.10m Fc=210Kg/cm2 Formaletas Propias</v>
          </cell>
          <cell r="C5032">
            <v>2.5</v>
          </cell>
          <cell r="D5032" t="str">
            <v>PT</v>
          </cell>
          <cell r="E5032">
            <v>59.32</v>
          </cell>
          <cell r="F5032">
            <v>10.6776</v>
          </cell>
          <cell r="G5032">
            <v>148.30000000000001</v>
          </cell>
          <cell r="H5032">
            <v>26.69</v>
          </cell>
          <cell r="I5032">
            <v>0</v>
          </cell>
        </row>
        <row r="5033">
          <cell r="B5033" t="str">
            <v>Volumen Análisis</v>
          </cell>
          <cell r="C5033">
            <v>1</v>
          </cell>
          <cell r="D5033" t="str">
            <v>M3</v>
          </cell>
          <cell r="E5033">
            <v>103.9</v>
          </cell>
          <cell r="F5033">
            <v>18.702000000000002</v>
          </cell>
          <cell r="G5033">
            <v>207.8</v>
          </cell>
          <cell r="H5033">
            <v>37.4</v>
          </cell>
        </row>
        <row r="5034">
          <cell r="B5034" t="str">
            <v>Materiales y Equipos</v>
          </cell>
          <cell r="C5034">
            <v>20</v>
          </cell>
          <cell r="D5034" t="str">
            <v>M2</v>
          </cell>
          <cell r="E5034">
            <v>8.99</v>
          </cell>
          <cell r="F5034">
            <v>1.6182000000000001</v>
          </cell>
          <cell r="G5034">
            <v>179.8</v>
          </cell>
          <cell r="H5034">
            <v>32.36</v>
          </cell>
        </row>
        <row r="5035">
          <cell r="A5035">
            <v>0</v>
          </cell>
          <cell r="B5035" t="str">
            <v>Sistema Formaleta Acero-Madera</v>
          </cell>
          <cell r="C5035">
            <v>20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</row>
        <row r="5036">
          <cell r="A5036">
            <v>0</v>
          </cell>
          <cell r="B5036" t="str">
            <v>Malla Electrosoldada D2.9 10x10mm</v>
          </cell>
          <cell r="C5036">
            <v>0.10999999999999999</v>
          </cell>
          <cell r="D5036" t="str">
            <v>ROLLO</v>
          </cell>
          <cell r="E5036">
            <v>15754.85</v>
          </cell>
          <cell r="F5036">
            <v>2835.873</v>
          </cell>
          <cell r="G5036">
            <v>1733.03</v>
          </cell>
          <cell r="H5036">
            <v>311.95</v>
          </cell>
          <cell r="I5036">
            <v>0</v>
          </cell>
        </row>
        <row r="5037">
          <cell r="A5037">
            <v>0</v>
          </cell>
          <cell r="B5037" t="str">
            <v>Alambre No. 18</v>
          </cell>
          <cell r="C5037">
            <v>1.37</v>
          </cell>
          <cell r="D5037" t="str">
            <v>LBS</v>
          </cell>
          <cell r="E5037">
            <v>49.15</v>
          </cell>
          <cell r="F5037">
            <v>8.8469999999999995</v>
          </cell>
          <cell r="G5037">
            <v>67.34</v>
          </cell>
          <cell r="H5037">
            <v>12.12</v>
          </cell>
          <cell r="I5037">
            <v>0</v>
          </cell>
        </row>
        <row r="5038">
          <cell r="B5038" t="str">
            <v>Acero 3/8" p/refuerzos huecos puertas/ventanas</v>
          </cell>
          <cell r="C5038">
            <v>0.13</v>
          </cell>
          <cell r="D5038">
            <v>0</v>
          </cell>
          <cell r="E5038">
            <v>2245.7600000000002</v>
          </cell>
          <cell r="F5038">
            <v>404.23680000000002</v>
          </cell>
          <cell r="G5038">
            <v>12073.49</v>
          </cell>
          <cell r="H5038">
            <v>1677.92</v>
          </cell>
          <cell r="I5038">
            <v>13751.41</v>
          </cell>
        </row>
        <row r="5039">
          <cell r="A5039">
            <v>123.03000000000002</v>
          </cell>
          <cell r="B5039" t="str">
            <v>Desmoldante base aceite - Tanque 55gls</v>
          </cell>
          <cell r="C5039">
            <v>6.8999999999999999E-3</v>
          </cell>
          <cell r="D5039">
            <v>0</v>
          </cell>
          <cell r="E5039">
            <v>10500</v>
          </cell>
          <cell r="F5039">
            <v>1890</v>
          </cell>
          <cell r="G5039">
            <v>0</v>
          </cell>
          <cell r="H5039">
            <v>0</v>
          </cell>
          <cell r="I5039">
            <v>2190</v>
          </cell>
        </row>
        <row r="5040">
          <cell r="A5040">
            <v>128.08999999999992</v>
          </cell>
          <cell r="B5040" t="str">
            <v>Porta corbatas - Rollos 250m</v>
          </cell>
          <cell r="C5040">
            <v>3.3999999999999996E-2</v>
          </cell>
          <cell r="D5040" t="str">
            <v>UND</v>
          </cell>
          <cell r="E5040">
            <v>2300</v>
          </cell>
          <cell r="F5040">
            <v>414</v>
          </cell>
          <cell r="G5040">
            <v>78.2</v>
          </cell>
          <cell r="H5040">
            <v>14.08</v>
          </cell>
          <cell r="I5040">
            <v>15965.21</v>
          </cell>
        </row>
        <row r="5041">
          <cell r="A5041">
            <v>0</v>
          </cell>
          <cell r="B5041" t="str">
            <v>Soporta mallas - Separadores</v>
          </cell>
          <cell r="C5041">
            <v>15</v>
          </cell>
          <cell r="D5041" t="str">
            <v>UND</v>
          </cell>
          <cell r="E5041">
            <v>6.6</v>
          </cell>
          <cell r="F5041">
            <v>1.1879999999999999</v>
          </cell>
          <cell r="G5041">
            <v>99</v>
          </cell>
          <cell r="H5041">
            <v>17.82</v>
          </cell>
          <cell r="I5041">
            <v>0</v>
          </cell>
        </row>
        <row r="5042">
          <cell r="A5042">
            <v>0</v>
          </cell>
          <cell r="B5042" t="str">
            <v>Hormigón Fc=210 Kg/cm2 + 10% Desp.</v>
          </cell>
          <cell r="C5042">
            <v>1.1000000000000001</v>
          </cell>
          <cell r="D5042" t="str">
            <v>M3</v>
          </cell>
          <cell r="E5042">
            <v>5634.11</v>
          </cell>
          <cell r="F5042">
            <v>1014.1397999999999</v>
          </cell>
          <cell r="G5042">
            <v>6197.52</v>
          </cell>
          <cell r="H5042">
            <v>1115.55</v>
          </cell>
          <cell r="I5042">
            <v>0</v>
          </cell>
        </row>
        <row r="5043">
          <cell r="A5043">
            <v>0</v>
          </cell>
          <cell r="B5043" t="str">
            <v>Tablones 2" x 12" x 16pies en pasarelas</v>
          </cell>
          <cell r="C5043">
            <v>2.5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</row>
        <row r="5044">
          <cell r="A5044">
            <v>0</v>
          </cell>
          <cell r="B5044" t="str">
            <v>Resane en huecos corbatas y juntas pisos</v>
          </cell>
          <cell r="C5044">
            <v>2</v>
          </cell>
          <cell r="D5044" t="str">
            <v>M2</v>
          </cell>
          <cell r="E5044">
            <v>103.9</v>
          </cell>
          <cell r="F5044">
            <v>18.702000000000002</v>
          </cell>
          <cell r="G5044">
            <v>207.8</v>
          </cell>
          <cell r="H5044">
            <v>37.4</v>
          </cell>
          <cell r="I5044">
            <v>0</v>
          </cell>
        </row>
        <row r="5045">
          <cell r="A5045" t="str">
            <v>CE003</v>
          </cell>
          <cell r="B5045" t="str">
            <v>Transporte sistema formaletas</v>
          </cell>
          <cell r="C5045">
            <v>20</v>
          </cell>
          <cell r="D5045" t="str">
            <v>M2</v>
          </cell>
          <cell r="E5045">
            <v>8.99</v>
          </cell>
          <cell r="F5045">
            <v>1.6182000000000001</v>
          </cell>
          <cell r="G5045">
            <v>179.8</v>
          </cell>
          <cell r="H5045">
            <v>32.36</v>
          </cell>
          <cell r="I5045">
            <v>0</v>
          </cell>
        </row>
        <row r="5046">
          <cell r="B5046" t="str">
            <v xml:space="preserve">Mano de obra  </v>
          </cell>
          <cell r="C5046">
            <v>1.37</v>
          </cell>
          <cell r="D5046" t="str">
            <v>LBS</v>
          </cell>
          <cell r="E5046">
            <v>49.15</v>
          </cell>
          <cell r="F5046">
            <v>8.8469999999999995</v>
          </cell>
          <cell r="G5046">
            <v>67.34</v>
          </cell>
          <cell r="H5046">
            <v>12.12</v>
          </cell>
        </row>
        <row r="5047">
          <cell r="B5047" t="str">
            <v>Mano de obra colocación formaletas y mallas</v>
          </cell>
          <cell r="C5047">
            <v>4</v>
          </cell>
          <cell r="D5047" t="str">
            <v>M2</v>
          </cell>
          <cell r="E5047">
            <v>667.59</v>
          </cell>
          <cell r="F5047">
            <v>0</v>
          </cell>
          <cell r="G5047">
            <v>2670.36</v>
          </cell>
          <cell r="H5047">
            <v>0</v>
          </cell>
        </row>
        <row r="5048">
          <cell r="B5048" t="str">
            <v>Mano de obra subida de formaletas y mallas</v>
          </cell>
          <cell r="C5048">
            <v>20</v>
          </cell>
          <cell r="D5048" t="str">
            <v>M2</v>
          </cell>
          <cell r="E5048">
            <v>4.0599999999999996</v>
          </cell>
          <cell r="F5048">
            <v>0</v>
          </cell>
          <cell r="G5048">
            <v>81.2</v>
          </cell>
          <cell r="H5048">
            <v>0</v>
          </cell>
        </row>
        <row r="5049">
          <cell r="B5049" t="str">
            <v>Total/UND</v>
          </cell>
          <cell r="C5049">
            <v>0.05</v>
          </cell>
          <cell r="D5049">
            <v>0</v>
          </cell>
          <cell r="E5049">
            <v>250</v>
          </cell>
          <cell r="F5049">
            <v>45</v>
          </cell>
          <cell r="G5049">
            <v>12429.75</v>
          </cell>
          <cell r="H5049">
            <v>1742.0600000000002</v>
          </cell>
          <cell r="I5049">
            <v>14171.81</v>
          </cell>
        </row>
        <row r="5050">
          <cell r="B5050" t="str">
            <v>Transporte de cerámicas (3%)</v>
          </cell>
          <cell r="C5050">
            <v>1</v>
          </cell>
          <cell r="D5050">
            <v>0</v>
          </cell>
          <cell r="E5050">
            <v>43.68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>
            <v>128.11999999999989</v>
          </cell>
          <cell r="B5051" t="str">
            <v>MUROS DE 0.10m Fc=210 KG/CM2 EN FORMALETAS ALUMINIO PROPIO MALLA D2.9</v>
          </cell>
          <cell r="C5051">
            <v>1</v>
          </cell>
          <cell r="D5051" t="str">
            <v>M3</v>
          </cell>
          <cell r="E5051">
            <v>0</v>
          </cell>
          <cell r="F5051">
            <v>0</v>
          </cell>
          <cell r="G5051">
            <v>12136.669999999998</v>
          </cell>
          <cell r="H5051">
            <v>1689.3</v>
          </cell>
          <cell r="I5051">
            <v>13825.969999999998</v>
          </cell>
        </row>
        <row r="5052">
          <cell r="A5052">
            <v>0</v>
          </cell>
          <cell r="B5052" t="str">
            <v>Muros 0.10m Fc=210Kg/cm2 Formaletas Propias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</row>
        <row r="5053">
          <cell r="A5053">
            <v>0</v>
          </cell>
          <cell r="B5053" t="str">
            <v>Volumen Análisis</v>
          </cell>
          <cell r="C5053">
            <v>1</v>
          </cell>
          <cell r="D5053" t="str">
            <v>M3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</row>
        <row r="5054">
          <cell r="A5054">
            <v>0</v>
          </cell>
          <cell r="B5054" t="str">
            <v>Materiales y Equipos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</row>
        <row r="5055">
          <cell r="A5055">
            <v>123.04000000000002</v>
          </cell>
          <cell r="B5055" t="str">
            <v>Sistema Formaleta Aluminio</v>
          </cell>
          <cell r="C5055">
            <v>20</v>
          </cell>
          <cell r="D5055" t="str">
            <v>M2/USO</v>
          </cell>
          <cell r="E5055">
            <v>15.24</v>
          </cell>
          <cell r="F5055">
            <v>2.7431999999999999</v>
          </cell>
          <cell r="G5055">
            <v>304.8</v>
          </cell>
          <cell r="H5055">
            <v>54.86</v>
          </cell>
          <cell r="I5055">
            <v>2434.88</v>
          </cell>
        </row>
        <row r="5056">
          <cell r="A5056">
            <v>0</v>
          </cell>
          <cell r="B5056" t="str">
            <v>Malla Electrosoldada D2.9 10x10mm</v>
          </cell>
          <cell r="C5056">
            <v>0.10999999999999999</v>
          </cell>
          <cell r="D5056" t="str">
            <v>ROLLO</v>
          </cell>
          <cell r="E5056">
            <v>15754.85</v>
          </cell>
          <cell r="F5056">
            <v>2835.873</v>
          </cell>
          <cell r="G5056">
            <v>1733.03</v>
          </cell>
          <cell r="H5056">
            <v>311.95</v>
          </cell>
          <cell r="I5056">
            <v>0</v>
          </cell>
        </row>
        <row r="5057">
          <cell r="A5057">
            <v>0</v>
          </cell>
          <cell r="B5057" t="str">
            <v>Alambre No. 18</v>
          </cell>
          <cell r="C5057">
            <v>1.37</v>
          </cell>
          <cell r="D5057" t="str">
            <v>LBS</v>
          </cell>
          <cell r="E5057">
            <v>49.15</v>
          </cell>
          <cell r="F5057">
            <v>8.8469999999999995</v>
          </cell>
          <cell r="G5057">
            <v>67.34</v>
          </cell>
          <cell r="H5057">
            <v>12.12</v>
          </cell>
          <cell r="I5057">
            <v>0</v>
          </cell>
        </row>
        <row r="5058">
          <cell r="A5058">
            <v>0</v>
          </cell>
          <cell r="B5058" t="str">
            <v>Acero 3/8" p/refuerzos huecos puertas/ventanas</v>
          </cell>
          <cell r="C5058">
            <v>0.13</v>
          </cell>
          <cell r="D5058" t="str">
            <v>QQ</v>
          </cell>
          <cell r="E5058">
            <v>2245.7600000000002</v>
          </cell>
          <cell r="F5058">
            <v>404.23680000000002</v>
          </cell>
          <cell r="G5058">
            <v>291.95</v>
          </cell>
          <cell r="H5058">
            <v>52.55</v>
          </cell>
          <cell r="I5058">
            <v>0</v>
          </cell>
        </row>
        <row r="5059">
          <cell r="A5059">
            <v>0</v>
          </cell>
          <cell r="B5059" t="str">
            <v>Desmoldante base aceite - Tanque 55gls</v>
          </cell>
          <cell r="C5059">
            <v>6.8999999999999999E-3</v>
          </cell>
          <cell r="D5059" t="str">
            <v>UND</v>
          </cell>
          <cell r="E5059">
            <v>10500</v>
          </cell>
          <cell r="F5059">
            <v>1890</v>
          </cell>
          <cell r="G5059">
            <v>72.45</v>
          </cell>
          <cell r="H5059">
            <v>13.04</v>
          </cell>
          <cell r="I5059">
            <v>0</v>
          </cell>
        </row>
        <row r="5060">
          <cell r="A5060">
            <v>0</v>
          </cell>
          <cell r="B5060" t="str">
            <v>Porta corbatas - Rollos 550m</v>
          </cell>
          <cell r="C5060">
            <v>1.4999999999999999E-2</v>
          </cell>
          <cell r="D5060" t="str">
            <v>UND</v>
          </cell>
          <cell r="E5060">
            <v>5541</v>
          </cell>
          <cell r="F5060">
            <v>997.38</v>
          </cell>
          <cell r="G5060">
            <v>83.12</v>
          </cell>
          <cell r="H5060">
            <v>14.96</v>
          </cell>
          <cell r="I5060">
            <v>0</v>
          </cell>
        </row>
        <row r="5061">
          <cell r="A5061">
            <v>0</v>
          </cell>
          <cell r="B5061" t="str">
            <v>Soporta mallas - Separadores</v>
          </cell>
          <cell r="C5061">
            <v>15</v>
          </cell>
          <cell r="D5061" t="str">
            <v>UND</v>
          </cell>
          <cell r="E5061">
            <v>6.6</v>
          </cell>
          <cell r="F5061">
            <v>1.1879999999999999</v>
          </cell>
          <cell r="G5061">
            <v>99</v>
          </cell>
          <cell r="H5061">
            <v>17.82</v>
          </cell>
          <cell r="I5061">
            <v>0</v>
          </cell>
        </row>
        <row r="5062">
          <cell r="B5062" t="str">
            <v>Hormigón Fc=210 Kg/cm2 + 10% Desp.</v>
          </cell>
          <cell r="C5062">
            <v>1.1000000000000001</v>
          </cell>
          <cell r="D5062" t="str">
            <v>M3</v>
          </cell>
          <cell r="E5062">
            <v>5634.11</v>
          </cell>
          <cell r="F5062">
            <v>1014.1397999999999</v>
          </cell>
          <cell r="G5062">
            <v>6197.52</v>
          </cell>
          <cell r="H5062">
            <v>1115.55</v>
          </cell>
        </row>
        <row r="5063">
          <cell r="B5063" t="str">
            <v>Tablones 2" x 12" x 16pies en pasarelas</v>
          </cell>
          <cell r="C5063">
            <v>2.5</v>
          </cell>
          <cell r="D5063" t="str">
            <v>PT</v>
          </cell>
          <cell r="E5063">
            <v>59.32</v>
          </cell>
          <cell r="F5063">
            <v>10.6776</v>
          </cell>
          <cell r="G5063">
            <v>148.30000000000001</v>
          </cell>
          <cell r="H5063">
            <v>26.69</v>
          </cell>
        </row>
        <row r="5064">
          <cell r="B5064" t="str">
            <v>Resane en huecos corbatas y juntas pisos</v>
          </cell>
          <cell r="C5064">
            <v>2</v>
          </cell>
          <cell r="D5064" t="str">
            <v>M2</v>
          </cell>
          <cell r="E5064">
            <v>103.9</v>
          </cell>
          <cell r="F5064">
            <v>18.702000000000002</v>
          </cell>
          <cell r="G5064">
            <v>207.8</v>
          </cell>
          <cell r="H5064">
            <v>37.4</v>
          </cell>
        </row>
        <row r="5065">
          <cell r="B5065" t="str">
            <v>Transporte sistema formaletas</v>
          </cell>
          <cell r="C5065">
            <v>20</v>
          </cell>
          <cell r="D5065" t="str">
            <v>M2</v>
          </cell>
          <cell r="E5065">
            <v>8.99</v>
          </cell>
          <cell r="F5065">
            <v>1.6182000000000001</v>
          </cell>
          <cell r="G5065">
            <v>179.8</v>
          </cell>
          <cell r="H5065">
            <v>32.36</v>
          </cell>
        </row>
        <row r="5066">
          <cell r="A5066">
            <v>0</v>
          </cell>
          <cell r="B5066" t="str">
            <v xml:space="preserve">Mano de obra  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</row>
        <row r="5067">
          <cell r="A5067">
            <v>0</v>
          </cell>
          <cell r="B5067" t="str">
            <v>Mano de obra colocación formaletas y mallas</v>
          </cell>
          <cell r="C5067">
            <v>4</v>
          </cell>
          <cell r="D5067" t="str">
            <v>M2</v>
          </cell>
          <cell r="E5067">
            <v>667.59</v>
          </cell>
          <cell r="F5067">
            <v>0</v>
          </cell>
          <cell r="G5067">
            <v>2670.36</v>
          </cell>
          <cell r="H5067">
            <v>0</v>
          </cell>
          <cell r="I5067">
            <v>0</v>
          </cell>
        </row>
        <row r="5068">
          <cell r="A5068">
            <v>0</v>
          </cell>
          <cell r="B5068" t="str">
            <v>Mano de obra subida de formaletas y mallas</v>
          </cell>
          <cell r="C5068">
            <v>20</v>
          </cell>
          <cell r="D5068" t="str">
            <v>M2</v>
          </cell>
          <cell r="E5068">
            <v>4.0599999999999996</v>
          </cell>
          <cell r="F5068">
            <v>0</v>
          </cell>
          <cell r="G5068">
            <v>81.2</v>
          </cell>
          <cell r="H5068">
            <v>0</v>
          </cell>
          <cell r="I5068">
            <v>0</v>
          </cell>
        </row>
        <row r="5069">
          <cell r="B5069" t="str">
            <v>Total/UND</v>
          </cell>
          <cell r="D5069">
            <v>0</v>
          </cell>
          <cell r="G5069">
            <v>12136.669999999998</v>
          </cell>
          <cell r="H5069">
            <v>1689.3</v>
          </cell>
          <cell r="I5069">
            <v>13825.969999999998</v>
          </cell>
        </row>
        <row r="5070">
          <cell r="D5070">
            <v>0</v>
          </cell>
          <cell r="G5070">
            <v>0</v>
          </cell>
          <cell r="H5070">
            <v>0</v>
          </cell>
        </row>
        <row r="5071">
          <cell r="A5071">
            <v>128.12999999999988</v>
          </cell>
          <cell r="B5071" t="str">
            <v>LOSA 0.10m Fc=210 KG/CM2 EN FORMALETAS ALUMINIO - TODO COSTO MALLA D2.5</v>
          </cell>
          <cell r="C5071">
            <v>1</v>
          </cell>
          <cell r="D5071" t="str">
            <v>M3</v>
          </cell>
          <cell r="E5071">
            <v>0</v>
          </cell>
          <cell r="F5071">
            <v>0</v>
          </cell>
          <cell r="G5071">
            <v>12521.9</v>
          </cell>
          <cell r="H5071">
            <v>2253.9399999999996</v>
          </cell>
          <cell r="I5071">
            <v>14775.84</v>
          </cell>
        </row>
        <row r="5072">
          <cell r="A5072">
            <v>0</v>
          </cell>
          <cell r="B5072" t="str">
            <v>Losa 0.10m Fc=210Kg/cm2 Form. todo costo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</row>
        <row r="5073">
          <cell r="A5073">
            <v>0</v>
          </cell>
          <cell r="B5073" t="str">
            <v>Volumen Análisis</v>
          </cell>
          <cell r="C5073">
            <v>1</v>
          </cell>
          <cell r="D5073" t="str">
            <v>M3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>
            <v>0</v>
          </cell>
          <cell r="B5074" t="str">
            <v>Materiales y Equipos</v>
          </cell>
          <cell r="C5074">
            <v>1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</row>
        <row r="5075">
          <cell r="A5075">
            <v>0</v>
          </cell>
          <cell r="B5075" t="str">
            <v>Sistema Formaleta Aluminio Todo Costo</v>
          </cell>
          <cell r="C5075">
            <v>2</v>
          </cell>
          <cell r="D5075" t="str">
            <v>M2</v>
          </cell>
          <cell r="E5075">
            <v>1310</v>
          </cell>
          <cell r="F5075">
            <v>235.79999999999998</v>
          </cell>
          <cell r="G5075">
            <v>2620</v>
          </cell>
          <cell r="H5075">
            <v>471.6</v>
          </cell>
          <cell r="I5075">
            <v>0</v>
          </cell>
        </row>
        <row r="5076">
          <cell r="A5076">
            <v>112.01</v>
          </cell>
          <cell r="B5076" t="str">
            <v>Malla Electrosoldada D2.5 10x10mm</v>
          </cell>
          <cell r="C5076">
            <v>0.22</v>
          </cell>
          <cell r="D5076" t="str">
            <v>ROLLO</v>
          </cell>
          <cell r="E5076">
            <v>13656.78</v>
          </cell>
          <cell r="F5076">
            <v>2458.2204000000002</v>
          </cell>
          <cell r="G5076">
            <v>3004.49</v>
          </cell>
          <cell r="H5076">
            <v>540.80999999999995</v>
          </cell>
          <cell r="I5076">
            <v>0</v>
          </cell>
        </row>
        <row r="5077">
          <cell r="B5077" t="str">
            <v>Alambre No. 18</v>
          </cell>
          <cell r="C5077">
            <v>2.36</v>
          </cell>
          <cell r="D5077" t="str">
            <v>LBS</v>
          </cell>
          <cell r="E5077">
            <v>49.15</v>
          </cell>
          <cell r="F5077">
            <v>8.8469999999999995</v>
          </cell>
          <cell r="G5077">
            <v>115.99</v>
          </cell>
          <cell r="H5077">
            <v>20.88</v>
          </cell>
        </row>
        <row r="5078">
          <cell r="A5078">
            <v>0</v>
          </cell>
          <cell r="B5078" t="str">
            <v xml:space="preserve">Acero 3/8" p/refuerzos </v>
          </cell>
          <cell r="C5078">
            <v>0.26</v>
          </cell>
          <cell r="D5078" t="str">
            <v>QQ</v>
          </cell>
          <cell r="E5078">
            <v>2245.7600000000002</v>
          </cell>
          <cell r="F5078">
            <v>404.23680000000002</v>
          </cell>
          <cell r="G5078">
            <v>583.9</v>
          </cell>
          <cell r="H5078">
            <v>105.1</v>
          </cell>
          <cell r="I5078">
            <v>0</v>
          </cell>
        </row>
        <row r="5079">
          <cell r="A5079">
            <v>0</v>
          </cell>
          <cell r="B5079" t="str">
            <v>Hormigón Fc=210 Kg/cm2 + 10% Desp.</v>
          </cell>
          <cell r="C5079">
            <v>1.1000000000000001</v>
          </cell>
          <cell r="D5079" t="str">
            <v>M3</v>
          </cell>
          <cell r="E5079">
            <v>5634.11</v>
          </cell>
          <cell r="F5079">
            <v>1014.1397999999999</v>
          </cell>
          <cell r="G5079">
            <v>6197.52</v>
          </cell>
          <cell r="H5079">
            <v>1115.55</v>
          </cell>
          <cell r="I5079">
            <v>0</v>
          </cell>
        </row>
        <row r="5080">
          <cell r="B5080" t="str">
            <v>Total/UND</v>
          </cell>
          <cell r="C5080">
            <v>3.3999999999999996E-2</v>
          </cell>
          <cell r="D5080" t="str">
            <v>UND</v>
          </cell>
          <cell r="E5080">
            <v>2300</v>
          </cell>
          <cell r="F5080">
            <v>414</v>
          </cell>
          <cell r="G5080">
            <v>12521.9</v>
          </cell>
          <cell r="H5080">
            <v>2253.9399999999996</v>
          </cell>
          <cell r="I5080">
            <v>14775.84</v>
          </cell>
        </row>
        <row r="5081">
          <cell r="B5081" t="str">
            <v>Soporta mallas - Separadores</v>
          </cell>
          <cell r="C5081">
            <v>15</v>
          </cell>
          <cell r="D5081" t="str">
            <v>UND</v>
          </cell>
          <cell r="E5081">
            <v>6.6</v>
          </cell>
          <cell r="F5081">
            <v>1.1879999999999999</v>
          </cell>
          <cell r="G5081">
            <v>99</v>
          </cell>
          <cell r="H5081">
            <v>17.82</v>
          </cell>
          <cell r="I5081">
            <v>613</v>
          </cell>
        </row>
        <row r="5082">
          <cell r="A5082">
            <v>128.13999999999987</v>
          </cell>
          <cell r="B5082" t="str">
            <v>Hormigón Fc=210 Kg/cm2 + 10% Desp.</v>
          </cell>
          <cell r="C5082">
            <v>1.1000000000000001</v>
          </cell>
          <cell r="D5082" t="str">
            <v>M3</v>
          </cell>
          <cell r="E5082">
            <v>5634.11</v>
          </cell>
          <cell r="F5082">
            <v>1014.1397999999999</v>
          </cell>
          <cell r="G5082">
            <v>11891.91</v>
          </cell>
          <cell r="H5082">
            <v>1892.8999999999999</v>
          </cell>
          <cell r="I5082">
            <v>13784.81</v>
          </cell>
        </row>
        <row r="5083">
          <cell r="A5083">
            <v>124.02000000000001</v>
          </cell>
          <cell r="B5083" t="str">
            <v>Losa 0.10m Fc=210Kg/cm2 Formaletas rentadas</v>
          </cell>
          <cell r="C5083">
            <v>2.5</v>
          </cell>
          <cell r="D5083" t="str">
            <v>PT</v>
          </cell>
          <cell r="E5083">
            <v>59.32</v>
          </cell>
          <cell r="F5083">
            <v>10.6776</v>
          </cell>
          <cell r="G5083">
            <v>148.30000000000001</v>
          </cell>
          <cell r="H5083">
            <v>26.69</v>
          </cell>
          <cell r="I5083">
            <v>465.62</v>
          </cell>
        </row>
        <row r="5084">
          <cell r="A5084">
            <v>0</v>
          </cell>
          <cell r="B5084" t="str">
            <v>Volumen Análisis</v>
          </cell>
          <cell r="C5084">
            <v>1</v>
          </cell>
          <cell r="D5084" t="str">
            <v>M3</v>
          </cell>
          <cell r="E5084">
            <v>103.9</v>
          </cell>
          <cell r="F5084">
            <v>18.702000000000002</v>
          </cell>
          <cell r="G5084">
            <v>207.8</v>
          </cell>
          <cell r="H5084">
            <v>37.4</v>
          </cell>
          <cell r="I5084">
            <v>0</v>
          </cell>
        </row>
        <row r="5085">
          <cell r="A5085">
            <v>0</v>
          </cell>
          <cell r="B5085" t="str">
            <v>Materiales y Equipos</v>
          </cell>
          <cell r="C5085">
            <v>20</v>
          </cell>
          <cell r="D5085" t="str">
            <v>M2</v>
          </cell>
          <cell r="E5085">
            <v>8.99</v>
          </cell>
          <cell r="F5085">
            <v>1.6182000000000001</v>
          </cell>
          <cell r="G5085">
            <v>179.8</v>
          </cell>
          <cell r="H5085">
            <v>32.36</v>
          </cell>
          <cell r="I5085">
            <v>0</v>
          </cell>
        </row>
        <row r="5086">
          <cell r="A5086">
            <v>0</v>
          </cell>
          <cell r="B5086" t="str">
            <v xml:space="preserve">Alquiler Sistema Formaleta Acero-Madera </v>
          </cell>
          <cell r="C5086">
            <v>10</v>
          </cell>
          <cell r="D5086" t="str">
            <v>M2/USO</v>
          </cell>
          <cell r="E5086">
            <v>38.909999999999997</v>
          </cell>
          <cell r="F5086">
            <v>7.0037999999999991</v>
          </cell>
          <cell r="G5086">
            <v>389.1</v>
          </cell>
          <cell r="H5086">
            <v>70.040000000000006</v>
          </cell>
          <cell r="I5086">
            <v>0</v>
          </cell>
        </row>
        <row r="5087">
          <cell r="A5087">
            <v>0</v>
          </cell>
          <cell r="B5087" t="str">
            <v>Malla Electrosoldada D2.5 10x10mm</v>
          </cell>
          <cell r="C5087">
            <v>0.22</v>
          </cell>
          <cell r="D5087" t="str">
            <v>ROLLO</v>
          </cell>
          <cell r="E5087">
            <v>13656.78</v>
          </cell>
          <cell r="F5087">
            <v>2458.2204000000002</v>
          </cell>
          <cell r="G5087">
            <v>3004.49</v>
          </cell>
          <cell r="H5087">
            <v>540.80999999999995</v>
          </cell>
          <cell r="I5087">
            <v>0</v>
          </cell>
        </row>
        <row r="5088">
          <cell r="A5088">
            <v>0</v>
          </cell>
          <cell r="B5088" t="str">
            <v>Alambre No. 18</v>
          </cell>
          <cell r="C5088">
            <v>2.36</v>
          </cell>
          <cell r="D5088" t="str">
            <v>LBS</v>
          </cell>
          <cell r="E5088">
            <v>49.15</v>
          </cell>
          <cell r="F5088">
            <v>8.8469999999999995</v>
          </cell>
          <cell r="G5088">
            <v>115.99</v>
          </cell>
          <cell r="H5088">
            <v>20.88</v>
          </cell>
          <cell r="I5088">
            <v>0</v>
          </cell>
        </row>
        <row r="5089">
          <cell r="A5089">
            <v>0</v>
          </cell>
          <cell r="B5089" t="str">
            <v xml:space="preserve">Acero 3/8" p/refuerzos </v>
          </cell>
          <cell r="C5089">
            <v>0.26</v>
          </cell>
          <cell r="D5089">
            <v>0</v>
          </cell>
          <cell r="E5089">
            <v>2245.7600000000002</v>
          </cell>
          <cell r="F5089">
            <v>404.23680000000002</v>
          </cell>
          <cell r="G5089">
            <v>12429.75</v>
          </cell>
          <cell r="H5089">
            <v>1742.0600000000002</v>
          </cell>
          <cell r="I5089">
            <v>14171.81</v>
          </cell>
        </row>
        <row r="5090">
          <cell r="B5090" t="str">
            <v>Desmoldante base aceite - Tanque 55gls</v>
          </cell>
          <cell r="C5090">
            <v>3.4499999999999999E-3</v>
          </cell>
          <cell r="D5090">
            <v>0</v>
          </cell>
          <cell r="E5090">
            <v>10500</v>
          </cell>
          <cell r="F5090">
            <v>1890</v>
          </cell>
          <cell r="G5090">
            <v>0</v>
          </cell>
          <cell r="H5090">
            <v>0</v>
          </cell>
        </row>
        <row r="5091">
          <cell r="A5091">
            <v>128.11999999999989</v>
          </cell>
          <cell r="B5091" t="str">
            <v>Soporta mallas - Separadores</v>
          </cell>
          <cell r="C5091">
            <v>15</v>
          </cell>
          <cell r="D5091" t="str">
            <v>UND</v>
          </cell>
          <cell r="E5091">
            <v>6.6</v>
          </cell>
          <cell r="F5091">
            <v>1.1879999999999999</v>
          </cell>
          <cell r="G5091">
            <v>99</v>
          </cell>
          <cell r="H5091">
            <v>17.82</v>
          </cell>
          <cell r="I5091">
            <v>13825.969999999998</v>
          </cell>
        </row>
        <row r="5092">
          <cell r="A5092">
            <v>0</v>
          </cell>
          <cell r="B5092" t="str">
            <v>Hormigón Fc=210 Kg/cm2 + 10% Desp.</v>
          </cell>
          <cell r="C5092">
            <v>1.1000000000000001</v>
          </cell>
          <cell r="D5092" t="str">
            <v>M3</v>
          </cell>
          <cell r="E5092">
            <v>5634.11</v>
          </cell>
          <cell r="F5092">
            <v>1014.1397999999999</v>
          </cell>
          <cell r="G5092">
            <v>6197.52</v>
          </cell>
          <cell r="H5092">
            <v>1115.55</v>
          </cell>
          <cell r="I5092">
            <v>0</v>
          </cell>
        </row>
        <row r="5093">
          <cell r="A5093">
            <v>0</v>
          </cell>
          <cell r="B5093" t="str">
            <v>Transporte sistema formaletas</v>
          </cell>
          <cell r="C5093">
            <v>10</v>
          </cell>
          <cell r="D5093" t="str">
            <v>M2</v>
          </cell>
          <cell r="E5093">
            <v>8.99</v>
          </cell>
          <cell r="F5093">
            <v>1.6182000000000001</v>
          </cell>
          <cell r="G5093">
            <v>89.9</v>
          </cell>
          <cell r="H5093">
            <v>16.18</v>
          </cell>
          <cell r="I5093">
            <v>0</v>
          </cell>
        </row>
        <row r="5094">
          <cell r="A5094">
            <v>0</v>
          </cell>
          <cell r="B5094" t="str">
            <v xml:space="preserve">Mano de obra  </v>
          </cell>
          <cell r="C5094">
            <v>1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</row>
        <row r="5095">
          <cell r="A5095">
            <v>0</v>
          </cell>
          <cell r="B5095" t="str">
            <v>Mano de obra colocación formaletas y mallas</v>
          </cell>
          <cell r="C5095">
            <v>2</v>
          </cell>
          <cell r="D5095" t="str">
            <v>M2</v>
          </cell>
          <cell r="E5095">
            <v>667.59</v>
          </cell>
          <cell r="F5095">
            <v>0</v>
          </cell>
          <cell r="G5095">
            <v>1335.18</v>
          </cell>
          <cell r="H5095">
            <v>0</v>
          </cell>
          <cell r="I5095">
            <v>0</v>
          </cell>
        </row>
        <row r="5096">
          <cell r="A5096">
            <v>0</v>
          </cell>
          <cell r="B5096" t="str">
            <v>Mano de obra subida de formaletas y mallas</v>
          </cell>
          <cell r="C5096">
            <v>10</v>
          </cell>
          <cell r="D5096" t="str">
            <v>M2</v>
          </cell>
          <cell r="E5096">
            <v>4.0599999999999996</v>
          </cell>
          <cell r="F5096">
            <v>0</v>
          </cell>
          <cell r="G5096">
            <v>40.6</v>
          </cell>
          <cell r="H5096">
            <v>0</v>
          </cell>
          <cell r="I5096">
            <v>0</v>
          </cell>
        </row>
        <row r="5097">
          <cell r="A5097">
            <v>0</v>
          </cell>
          <cell r="B5097" t="str">
            <v>Total/UND</v>
          </cell>
          <cell r="C5097">
            <v>1.37</v>
          </cell>
          <cell r="D5097" t="str">
            <v>LBS</v>
          </cell>
          <cell r="E5097">
            <v>49.15</v>
          </cell>
          <cell r="F5097">
            <v>8.8469999999999995</v>
          </cell>
          <cell r="G5097">
            <v>11891.91</v>
          </cell>
          <cell r="H5097">
            <v>1892.8999999999999</v>
          </cell>
          <cell r="I5097">
            <v>13784.81</v>
          </cell>
        </row>
        <row r="5098">
          <cell r="A5098">
            <v>112.01</v>
          </cell>
          <cell r="B5098" t="str">
            <v>Acero 3/8" p/refuerzos huecos puertas/ventanas</v>
          </cell>
          <cell r="C5098">
            <v>0.13</v>
          </cell>
          <cell r="D5098" t="str">
            <v>QQ</v>
          </cell>
          <cell r="E5098">
            <v>2245.7600000000002</v>
          </cell>
          <cell r="F5098">
            <v>404.23680000000002</v>
          </cell>
          <cell r="G5098">
            <v>291.95</v>
          </cell>
          <cell r="H5098">
            <v>52.55</v>
          </cell>
          <cell r="I5098">
            <v>0</v>
          </cell>
        </row>
        <row r="5099">
          <cell r="A5099">
            <v>128.14999999999986</v>
          </cell>
          <cell r="B5099" t="str">
            <v>Desmoldante base aceite - Tanque 55gls</v>
          </cell>
          <cell r="C5099">
            <v>6.8999999999999999E-3</v>
          </cell>
          <cell r="D5099" t="str">
            <v>UND</v>
          </cell>
          <cell r="E5099">
            <v>10500</v>
          </cell>
          <cell r="F5099">
            <v>1890</v>
          </cell>
          <cell r="G5099">
            <v>11804.73</v>
          </cell>
          <cell r="H5099">
            <v>1877.21</v>
          </cell>
          <cell r="I5099">
            <v>13681.939999999999</v>
          </cell>
        </row>
        <row r="5100">
          <cell r="B5100" t="str">
            <v>Losa 0.10m Fc=210Kg/cm2 Formaletas Propias</v>
          </cell>
          <cell r="C5100">
            <v>1.4999999999999999E-2</v>
          </cell>
          <cell r="D5100" t="str">
            <v>UND</v>
          </cell>
          <cell r="E5100">
            <v>5541</v>
          </cell>
          <cell r="F5100">
            <v>997.38</v>
          </cell>
          <cell r="G5100">
            <v>83.12</v>
          </cell>
          <cell r="H5100">
            <v>14.96</v>
          </cell>
        </row>
        <row r="5101">
          <cell r="B5101" t="str">
            <v>Volumen Análisis</v>
          </cell>
          <cell r="C5101">
            <v>1</v>
          </cell>
          <cell r="D5101" t="str">
            <v>M3</v>
          </cell>
          <cell r="E5101">
            <v>6.6</v>
          </cell>
          <cell r="F5101">
            <v>1.1879999999999999</v>
          </cell>
          <cell r="G5101">
            <v>99</v>
          </cell>
          <cell r="H5101">
            <v>17.82</v>
          </cell>
        </row>
        <row r="5102">
          <cell r="A5102">
            <v>0</v>
          </cell>
          <cell r="B5102" t="str">
            <v>Materiales y Equipos</v>
          </cell>
          <cell r="C5102">
            <v>1.1000000000000001</v>
          </cell>
          <cell r="D5102" t="str">
            <v>M3</v>
          </cell>
          <cell r="E5102">
            <v>5634.11</v>
          </cell>
          <cell r="F5102">
            <v>1014.1397999999999</v>
          </cell>
          <cell r="G5102">
            <v>6197.52</v>
          </cell>
          <cell r="H5102">
            <v>1115.55</v>
          </cell>
          <cell r="I5102">
            <v>160.09999999999997</v>
          </cell>
        </row>
        <row r="5103">
          <cell r="B5103" t="str">
            <v>Sistema Formaleta Acero-Madera</v>
          </cell>
          <cell r="C5103">
            <v>10</v>
          </cell>
          <cell r="D5103" t="str">
            <v>M2/USO</v>
          </cell>
          <cell r="E5103">
            <v>30.14</v>
          </cell>
          <cell r="F5103">
            <v>5.4252000000000002</v>
          </cell>
          <cell r="G5103">
            <v>301.39999999999998</v>
          </cell>
          <cell r="H5103">
            <v>54.25</v>
          </cell>
        </row>
        <row r="5104">
          <cell r="A5104">
            <v>124.04</v>
          </cell>
          <cell r="B5104" t="str">
            <v>Malla Electrosoldada D2.5 10x10mm</v>
          </cell>
          <cell r="C5104">
            <v>0.22</v>
          </cell>
          <cell r="D5104" t="str">
            <v>ROLLO</v>
          </cell>
          <cell r="E5104">
            <v>13656.78</v>
          </cell>
          <cell r="F5104">
            <v>2458.2204000000002</v>
          </cell>
          <cell r="G5104">
            <v>3004.49</v>
          </cell>
          <cell r="H5104">
            <v>540.80999999999995</v>
          </cell>
          <cell r="I5104">
            <v>1624.6000000000001</v>
          </cell>
        </row>
        <row r="5105">
          <cell r="A5105">
            <v>0</v>
          </cell>
          <cell r="B5105" t="str">
            <v>Alambre No. 18</v>
          </cell>
          <cell r="C5105">
            <v>2.36</v>
          </cell>
          <cell r="D5105" t="str">
            <v>LBS</v>
          </cell>
          <cell r="E5105">
            <v>49.15</v>
          </cell>
          <cell r="F5105">
            <v>8.8469999999999995</v>
          </cell>
          <cell r="G5105">
            <v>115.99</v>
          </cell>
          <cell r="H5105">
            <v>20.88</v>
          </cell>
          <cell r="I5105">
            <v>0</v>
          </cell>
        </row>
        <row r="5106">
          <cell r="A5106">
            <v>0</v>
          </cell>
          <cell r="B5106" t="str">
            <v xml:space="preserve">Acero 3/8" p/refuerzos </v>
          </cell>
          <cell r="C5106">
            <v>0.26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</row>
        <row r="5107">
          <cell r="A5107">
            <v>0</v>
          </cell>
          <cell r="B5107" t="str">
            <v>Desmoldante base aceite - Tanque 55gls</v>
          </cell>
          <cell r="C5107">
            <v>3.5000000000000001E-3</v>
          </cell>
          <cell r="D5107" t="str">
            <v>UND</v>
          </cell>
          <cell r="E5107">
            <v>10500</v>
          </cell>
          <cell r="F5107">
            <v>1890</v>
          </cell>
          <cell r="G5107">
            <v>36.75</v>
          </cell>
          <cell r="H5107">
            <v>6.62</v>
          </cell>
          <cell r="I5107">
            <v>0</v>
          </cell>
        </row>
        <row r="5108">
          <cell r="A5108">
            <v>0</v>
          </cell>
          <cell r="B5108" t="str">
            <v>Soporta mallas - Separadores</v>
          </cell>
          <cell r="C5108">
            <v>15</v>
          </cell>
          <cell r="D5108" t="str">
            <v>UND</v>
          </cell>
          <cell r="E5108">
            <v>6.6</v>
          </cell>
          <cell r="F5108">
            <v>1.1879999999999999</v>
          </cell>
          <cell r="G5108">
            <v>99</v>
          </cell>
          <cell r="H5108">
            <v>17.82</v>
          </cell>
          <cell r="I5108">
            <v>0</v>
          </cell>
        </row>
        <row r="5109">
          <cell r="A5109">
            <v>0</v>
          </cell>
          <cell r="B5109" t="str">
            <v>Hormigón Fc=210 Kg/cm2 + 10% Desp.</v>
          </cell>
          <cell r="C5109">
            <v>1.1000000000000001</v>
          </cell>
          <cell r="D5109">
            <v>0</v>
          </cell>
          <cell r="E5109">
            <v>5634.11</v>
          </cell>
          <cell r="F5109">
            <v>1014.1397999999999</v>
          </cell>
          <cell r="G5109">
            <v>12136.669999999998</v>
          </cell>
          <cell r="H5109">
            <v>1689.3</v>
          </cell>
          <cell r="I5109">
            <v>13825.969999999998</v>
          </cell>
        </row>
        <row r="5110">
          <cell r="A5110">
            <v>0</v>
          </cell>
          <cell r="B5110" t="str">
            <v>Transporte sistema formaletas</v>
          </cell>
          <cell r="C5110">
            <v>10</v>
          </cell>
          <cell r="D5110" t="str">
            <v>M2</v>
          </cell>
          <cell r="E5110">
            <v>8.99</v>
          </cell>
          <cell r="F5110">
            <v>1.6182000000000001</v>
          </cell>
          <cell r="G5110">
            <v>89.9</v>
          </cell>
          <cell r="H5110">
            <v>16.18</v>
          </cell>
          <cell r="I5110">
            <v>0</v>
          </cell>
        </row>
        <row r="5111">
          <cell r="A5111">
            <v>128.12999999999988</v>
          </cell>
          <cell r="B5111" t="str">
            <v xml:space="preserve">Mano de obra  </v>
          </cell>
          <cell r="C5111">
            <v>1</v>
          </cell>
          <cell r="D5111" t="str">
            <v>M3</v>
          </cell>
          <cell r="E5111">
            <v>0</v>
          </cell>
          <cell r="F5111">
            <v>0</v>
          </cell>
          <cell r="G5111">
            <v>12521.9</v>
          </cell>
          <cell r="H5111">
            <v>2253.9399999999996</v>
          </cell>
          <cell r="I5111">
            <v>14775.84</v>
          </cell>
        </row>
        <row r="5112">
          <cell r="A5112">
            <v>0</v>
          </cell>
          <cell r="B5112" t="str">
            <v>Mano de obra colocación formaletas y mallas</v>
          </cell>
          <cell r="C5112">
            <v>2</v>
          </cell>
          <cell r="D5112" t="str">
            <v>M2</v>
          </cell>
          <cell r="E5112">
            <v>667.59</v>
          </cell>
          <cell r="F5112">
            <v>0</v>
          </cell>
          <cell r="G5112">
            <v>1335.18</v>
          </cell>
          <cell r="H5112">
            <v>0</v>
          </cell>
          <cell r="I5112">
            <v>0</v>
          </cell>
        </row>
        <row r="5113">
          <cell r="A5113">
            <v>0</v>
          </cell>
          <cell r="B5113" t="str">
            <v>Mano de obra subida de formaletas y mallas</v>
          </cell>
          <cell r="C5113">
            <v>10</v>
          </cell>
          <cell r="D5113" t="str">
            <v>M2</v>
          </cell>
          <cell r="E5113">
            <v>4.0599999999999996</v>
          </cell>
          <cell r="F5113">
            <v>0</v>
          </cell>
          <cell r="G5113">
            <v>40.6</v>
          </cell>
          <cell r="H5113">
            <v>0</v>
          </cell>
          <cell r="I5113">
            <v>0</v>
          </cell>
        </row>
        <row r="5114">
          <cell r="A5114">
            <v>0</v>
          </cell>
          <cell r="B5114" t="str">
            <v>Total/UND</v>
          </cell>
          <cell r="C5114">
            <v>8.7200000000000006</v>
          </cell>
          <cell r="D5114">
            <v>0</v>
          </cell>
          <cell r="E5114">
            <v>0</v>
          </cell>
          <cell r="F5114">
            <v>0</v>
          </cell>
          <cell r="G5114">
            <v>11804.73</v>
          </cell>
          <cell r="H5114">
            <v>1877.21</v>
          </cell>
          <cell r="I5114">
            <v>13681.939999999999</v>
          </cell>
        </row>
        <row r="5115">
          <cell r="B5115" t="str">
            <v>Sistema Formaleta Aluminio Todo Costo</v>
          </cell>
          <cell r="C5115">
            <v>2</v>
          </cell>
          <cell r="D5115" t="str">
            <v>M2</v>
          </cell>
          <cell r="E5115">
            <v>1310</v>
          </cell>
          <cell r="F5115">
            <v>235.79999999999998</v>
          </cell>
          <cell r="G5115">
            <v>2620</v>
          </cell>
          <cell r="H5115">
            <v>471.6</v>
          </cell>
        </row>
        <row r="5116">
          <cell r="A5116">
            <v>128.15999999999985</v>
          </cell>
          <cell r="B5116" t="str">
            <v>Malla Electrosoldada D2.5 10x10mm</v>
          </cell>
          <cell r="C5116">
            <v>0.22</v>
          </cell>
          <cell r="D5116" t="str">
            <v>ROLLO</v>
          </cell>
          <cell r="E5116">
            <v>13656.78</v>
          </cell>
          <cell r="F5116">
            <v>2458.2204000000002</v>
          </cell>
          <cell r="G5116">
            <v>11655.73</v>
          </cell>
          <cell r="H5116">
            <v>1850.39</v>
          </cell>
          <cell r="I5116">
            <v>13506.119999999999</v>
          </cell>
        </row>
        <row r="5117">
          <cell r="B5117" t="str">
            <v>Losa 0.10m Fc=210Kg/cm2 Formaletas Propias</v>
          </cell>
          <cell r="C5117">
            <v>2.36</v>
          </cell>
          <cell r="D5117" t="str">
            <v>LBS</v>
          </cell>
          <cell r="E5117">
            <v>49.15</v>
          </cell>
          <cell r="F5117">
            <v>8.8469999999999995</v>
          </cell>
          <cell r="G5117">
            <v>115.99</v>
          </cell>
          <cell r="H5117">
            <v>20.88</v>
          </cell>
          <cell r="I5117">
            <v>1624.6000000000001</v>
          </cell>
        </row>
        <row r="5118">
          <cell r="B5118" t="str">
            <v>Volumen Análisis</v>
          </cell>
          <cell r="C5118">
            <v>1</v>
          </cell>
          <cell r="D5118" t="str">
            <v>M3</v>
          </cell>
          <cell r="E5118">
            <v>2245.7600000000002</v>
          </cell>
          <cell r="F5118">
            <v>404.23680000000002</v>
          </cell>
          <cell r="G5118">
            <v>583.9</v>
          </cell>
          <cell r="H5118">
            <v>105.1</v>
          </cell>
        </row>
        <row r="5119">
          <cell r="A5119">
            <v>124.05</v>
          </cell>
          <cell r="B5119" t="str">
            <v>Materiales y Equipos</v>
          </cell>
          <cell r="C5119">
            <v>1.1000000000000001</v>
          </cell>
          <cell r="D5119" t="str">
            <v>M3</v>
          </cell>
          <cell r="E5119">
            <v>5634.11</v>
          </cell>
          <cell r="F5119">
            <v>1014.1397999999999</v>
          </cell>
          <cell r="G5119">
            <v>6197.52</v>
          </cell>
          <cell r="H5119">
            <v>1115.55</v>
          </cell>
          <cell r="I5119">
            <v>1656.3400000000001</v>
          </cell>
        </row>
        <row r="5120">
          <cell r="A5120">
            <v>0</v>
          </cell>
          <cell r="B5120" t="str">
            <v>Sistema Formaleta Aluminio</v>
          </cell>
          <cell r="C5120">
            <v>10</v>
          </cell>
          <cell r="D5120">
            <v>0</v>
          </cell>
          <cell r="E5120">
            <v>15.24</v>
          </cell>
          <cell r="F5120">
            <v>2.7431999999999999</v>
          </cell>
          <cell r="G5120">
            <v>12521.9</v>
          </cell>
          <cell r="H5120">
            <v>2253.9399999999996</v>
          </cell>
          <cell r="I5120">
            <v>14775.84</v>
          </cell>
        </row>
        <row r="5121">
          <cell r="A5121">
            <v>0</v>
          </cell>
          <cell r="B5121" t="str">
            <v>Malla Electrosoldada D2.5 10x10mm</v>
          </cell>
          <cell r="C5121">
            <v>0.22</v>
          </cell>
          <cell r="D5121">
            <v>0</v>
          </cell>
          <cell r="E5121">
            <v>13656.78</v>
          </cell>
          <cell r="F5121">
            <v>2458.2204000000002</v>
          </cell>
          <cell r="G5121">
            <v>0</v>
          </cell>
          <cell r="H5121">
            <v>0</v>
          </cell>
          <cell r="I5121">
            <v>0</v>
          </cell>
        </row>
        <row r="5122">
          <cell r="A5122">
            <v>128.13999999999987</v>
          </cell>
          <cell r="B5122" t="str">
            <v>Alambre No. 18</v>
          </cell>
          <cell r="C5122">
            <v>2.36</v>
          </cell>
          <cell r="D5122" t="str">
            <v>LBS</v>
          </cell>
          <cell r="E5122">
            <v>49.15</v>
          </cell>
          <cell r="F5122">
            <v>8.8469999999999995</v>
          </cell>
          <cell r="G5122">
            <v>115.99</v>
          </cell>
          <cell r="H5122">
            <v>20.88</v>
          </cell>
          <cell r="I5122">
            <v>13784.81</v>
          </cell>
        </row>
        <row r="5123">
          <cell r="A5123">
            <v>0</v>
          </cell>
          <cell r="B5123" t="str">
            <v xml:space="preserve">Acero 3/8" p/refuerzos </v>
          </cell>
          <cell r="C5123">
            <v>0.26</v>
          </cell>
          <cell r="D5123" t="str">
            <v>QQ</v>
          </cell>
          <cell r="E5123">
            <v>2245.7600000000002</v>
          </cell>
          <cell r="F5123">
            <v>404.23680000000002</v>
          </cell>
          <cell r="G5123">
            <v>583.9</v>
          </cell>
          <cell r="H5123">
            <v>105.1</v>
          </cell>
          <cell r="I5123">
            <v>0</v>
          </cell>
        </row>
        <row r="5124">
          <cell r="A5124">
            <v>0</v>
          </cell>
          <cell r="B5124" t="str">
            <v>Desmoldante base aceite - Tanque 55gls</v>
          </cell>
          <cell r="C5124">
            <v>3.5000000000000001E-3</v>
          </cell>
          <cell r="D5124" t="str">
            <v>UND</v>
          </cell>
          <cell r="E5124">
            <v>10500</v>
          </cell>
          <cell r="F5124">
            <v>1890</v>
          </cell>
          <cell r="G5124">
            <v>36.75</v>
          </cell>
          <cell r="H5124">
            <v>6.62</v>
          </cell>
          <cell r="I5124">
            <v>0</v>
          </cell>
        </row>
        <row r="5125">
          <cell r="A5125">
            <v>0</v>
          </cell>
          <cell r="B5125" t="str">
            <v>Soporta mallas - Separadores</v>
          </cell>
          <cell r="C5125">
            <v>15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</row>
        <row r="5126">
          <cell r="A5126">
            <v>0</v>
          </cell>
          <cell r="B5126" t="str">
            <v>Hormigón Fc=210 Kg/cm2 + 10% Desp.</v>
          </cell>
          <cell r="C5126">
            <v>1.1000000000000001</v>
          </cell>
          <cell r="D5126" t="str">
            <v>M3</v>
          </cell>
          <cell r="E5126">
            <v>5634.11</v>
          </cell>
          <cell r="F5126">
            <v>1014.1397999999999</v>
          </cell>
          <cell r="G5126">
            <v>6197.52</v>
          </cell>
          <cell r="H5126">
            <v>1115.55</v>
          </cell>
          <cell r="I5126">
            <v>0</v>
          </cell>
        </row>
        <row r="5127">
          <cell r="A5127">
            <v>0</v>
          </cell>
          <cell r="B5127" t="str">
            <v>Transporte sistema formaletas</v>
          </cell>
          <cell r="C5127">
            <v>10</v>
          </cell>
          <cell r="D5127" t="str">
            <v>M2</v>
          </cell>
          <cell r="E5127">
            <v>8.99</v>
          </cell>
          <cell r="F5127">
            <v>1.6182000000000001</v>
          </cell>
          <cell r="G5127">
            <v>89.9</v>
          </cell>
          <cell r="H5127">
            <v>16.18</v>
          </cell>
          <cell r="I5127">
            <v>0</v>
          </cell>
        </row>
        <row r="5128">
          <cell r="A5128">
            <v>0</v>
          </cell>
          <cell r="B5128" t="str">
            <v xml:space="preserve">Mano de obra  </v>
          </cell>
          <cell r="C5128">
            <v>2.36</v>
          </cell>
          <cell r="D5128" t="str">
            <v>LBS</v>
          </cell>
          <cell r="E5128">
            <v>49.15</v>
          </cell>
          <cell r="F5128">
            <v>8.8469999999999995</v>
          </cell>
          <cell r="G5128">
            <v>115.99</v>
          </cell>
          <cell r="H5128">
            <v>20.88</v>
          </cell>
          <cell r="I5128">
            <v>0</v>
          </cell>
        </row>
        <row r="5129">
          <cell r="B5129" t="str">
            <v>Mano de obra colocación formaletas y mallas</v>
          </cell>
          <cell r="C5129">
            <v>2</v>
          </cell>
          <cell r="D5129" t="str">
            <v>M2</v>
          </cell>
          <cell r="E5129">
            <v>667.59</v>
          </cell>
          <cell r="F5129">
            <v>0</v>
          </cell>
          <cell r="G5129">
            <v>1335.18</v>
          </cell>
          <cell r="H5129">
            <v>0</v>
          </cell>
        </row>
        <row r="5130">
          <cell r="A5130">
            <v>0</v>
          </cell>
          <cell r="B5130" t="str">
            <v>Mano de obra subida de formaletas y mallas</v>
          </cell>
          <cell r="C5130">
            <v>10</v>
          </cell>
          <cell r="D5130" t="str">
            <v>M2</v>
          </cell>
          <cell r="E5130">
            <v>4.0599999999999996</v>
          </cell>
          <cell r="F5130">
            <v>0</v>
          </cell>
          <cell r="G5130">
            <v>40.6</v>
          </cell>
          <cell r="H5130">
            <v>0</v>
          </cell>
          <cell r="I5130">
            <v>0</v>
          </cell>
        </row>
        <row r="5131">
          <cell r="A5131">
            <v>0</v>
          </cell>
          <cell r="B5131" t="str">
            <v>Total/UND</v>
          </cell>
          <cell r="C5131">
            <v>15</v>
          </cell>
          <cell r="D5131" t="str">
            <v>UND</v>
          </cell>
          <cell r="E5131">
            <v>6.6</v>
          </cell>
          <cell r="F5131">
            <v>1.1879999999999999</v>
          </cell>
          <cell r="G5131">
            <v>11655.73</v>
          </cell>
          <cell r="H5131">
            <v>1850.39</v>
          </cell>
          <cell r="I5131">
            <v>13506.119999999999</v>
          </cell>
        </row>
        <row r="5132">
          <cell r="B5132" t="str">
            <v>Hormigón Fc=210 Kg/cm2 + 10% Desp.</v>
          </cell>
          <cell r="C5132">
            <v>1.1000000000000001</v>
          </cell>
          <cell r="D5132" t="str">
            <v>M3</v>
          </cell>
          <cell r="E5132">
            <v>5634.11</v>
          </cell>
          <cell r="F5132">
            <v>1014.1397999999999</v>
          </cell>
          <cell r="G5132">
            <v>6197.52</v>
          </cell>
          <cell r="H5132">
            <v>1115.55</v>
          </cell>
          <cell r="I5132">
            <v>1656.3400000000001</v>
          </cell>
        </row>
        <row r="5133">
          <cell r="A5133">
            <v>128.16999999999985</v>
          </cell>
          <cell r="B5133" t="str">
            <v>Transporte sistema formaletas</v>
          </cell>
          <cell r="C5133">
            <v>10</v>
          </cell>
          <cell r="D5133" t="str">
            <v>M2</v>
          </cell>
          <cell r="E5133">
            <v>8.99</v>
          </cell>
          <cell r="F5133">
            <v>1.6182000000000001</v>
          </cell>
          <cell r="G5133">
            <v>12873.32</v>
          </cell>
          <cell r="H5133">
            <v>2317.1899999999996</v>
          </cell>
          <cell r="I5133">
            <v>15190.509999999998</v>
          </cell>
        </row>
        <row r="5134">
          <cell r="A5134">
            <v>0</v>
          </cell>
          <cell r="B5134" t="str">
            <v>Losa 0.10m Fc=210Kg/cm2 Form. todo costo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</row>
        <row r="5135">
          <cell r="A5135">
            <v>0</v>
          </cell>
          <cell r="B5135" t="str">
            <v>Volumen Análisis</v>
          </cell>
          <cell r="C5135">
            <v>1</v>
          </cell>
          <cell r="D5135" t="str">
            <v>M3</v>
          </cell>
          <cell r="E5135">
            <v>667.59</v>
          </cell>
          <cell r="F5135">
            <v>0</v>
          </cell>
          <cell r="G5135">
            <v>1335.18</v>
          </cell>
          <cell r="H5135">
            <v>0</v>
          </cell>
          <cell r="I5135">
            <v>0</v>
          </cell>
        </row>
        <row r="5136">
          <cell r="A5136">
            <v>0</v>
          </cell>
          <cell r="B5136" t="str">
            <v>Materiales y Equipos</v>
          </cell>
          <cell r="C5136">
            <v>10</v>
          </cell>
          <cell r="D5136" t="str">
            <v>M2</v>
          </cell>
          <cell r="E5136">
            <v>4.0599999999999996</v>
          </cell>
          <cell r="F5136">
            <v>0</v>
          </cell>
          <cell r="G5136">
            <v>40.6</v>
          </cell>
          <cell r="H5136">
            <v>0</v>
          </cell>
          <cell r="I5136">
            <v>0</v>
          </cell>
        </row>
        <row r="5137">
          <cell r="A5137">
            <v>0</v>
          </cell>
          <cell r="B5137" t="str">
            <v>Sistema Formaleta Aluminio Todo Costo</v>
          </cell>
          <cell r="C5137">
            <v>2</v>
          </cell>
          <cell r="D5137" t="str">
            <v>M2</v>
          </cell>
          <cell r="E5137">
            <v>1310</v>
          </cell>
          <cell r="F5137">
            <v>235.79999999999998</v>
          </cell>
          <cell r="G5137">
            <v>2620</v>
          </cell>
          <cell r="H5137">
            <v>471.6</v>
          </cell>
          <cell r="I5137">
            <v>13784.81</v>
          </cell>
        </row>
        <row r="5138">
          <cell r="A5138">
            <v>0</v>
          </cell>
          <cell r="B5138" t="str">
            <v>Malla Electrosoldada D2.7 10x10mm</v>
          </cell>
          <cell r="C5138">
            <v>0.22</v>
          </cell>
          <cell r="D5138">
            <v>0</v>
          </cell>
          <cell r="E5138">
            <v>15211.69</v>
          </cell>
          <cell r="F5138">
            <v>2738.1041999999998</v>
          </cell>
          <cell r="G5138">
            <v>0</v>
          </cell>
          <cell r="H5138">
            <v>0</v>
          </cell>
          <cell r="I5138">
            <v>0</v>
          </cell>
        </row>
        <row r="5139">
          <cell r="A5139">
            <v>128.14999999999986</v>
          </cell>
          <cell r="B5139" t="str">
            <v>Alambre No. 18</v>
          </cell>
          <cell r="C5139">
            <v>2.5499999999999998</v>
          </cell>
          <cell r="D5139" t="str">
            <v>LBS</v>
          </cell>
          <cell r="E5139">
            <v>49.15</v>
          </cell>
          <cell r="F5139">
            <v>8.8469999999999995</v>
          </cell>
          <cell r="G5139">
            <v>125.33</v>
          </cell>
          <cell r="H5139">
            <v>22.56</v>
          </cell>
          <cell r="I5139">
            <v>13681.939999999999</v>
          </cell>
        </row>
        <row r="5140">
          <cell r="A5140">
            <v>0</v>
          </cell>
          <cell r="B5140" t="str">
            <v xml:space="preserve">Acero 3/8" p/refuerzos </v>
          </cell>
          <cell r="C5140">
            <v>0.26</v>
          </cell>
          <cell r="D5140" t="str">
            <v>QQ</v>
          </cell>
          <cell r="E5140">
            <v>2245.7600000000002</v>
          </cell>
          <cell r="F5140">
            <v>404.23680000000002</v>
          </cell>
          <cell r="G5140">
            <v>583.9</v>
          </cell>
          <cell r="H5140">
            <v>105.1</v>
          </cell>
          <cell r="I5140">
            <v>0</v>
          </cell>
        </row>
        <row r="5141">
          <cell r="A5141">
            <v>0</v>
          </cell>
          <cell r="B5141" t="str">
            <v>Hormigón Fc=210 Kg/cm2 + 10% Desp.</v>
          </cell>
          <cell r="C5141">
            <v>1.1000000000000001</v>
          </cell>
          <cell r="D5141" t="str">
            <v>M3</v>
          </cell>
          <cell r="E5141">
            <v>5634.11</v>
          </cell>
          <cell r="F5141">
            <v>1014.1397999999999</v>
          </cell>
          <cell r="G5141">
            <v>6197.52</v>
          </cell>
          <cell r="H5141">
            <v>1115.55</v>
          </cell>
          <cell r="I5141">
            <v>0</v>
          </cell>
        </row>
        <row r="5142">
          <cell r="A5142">
            <v>0</v>
          </cell>
          <cell r="B5142" t="str">
            <v>Total/UND</v>
          </cell>
          <cell r="C5142">
            <v>2</v>
          </cell>
          <cell r="D5142">
            <v>0</v>
          </cell>
          <cell r="E5142">
            <v>0</v>
          </cell>
          <cell r="F5142">
            <v>0</v>
          </cell>
          <cell r="G5142">
            <v>12873.32</v>
          </cell>
          <cell r="H5142">
            <v>2317.1899999999996</v>
          </cell>
          <cell r="I5142">
            <v>15190.509999999998</v>
          </cell>
        </row>
        <row r="5143">
          <cell r="B5143" t="str">
            <v>Sistema Formaleta Acero-Madera</v>
          </cell>
          <cell r="C5143">
            <v>10</v>
          </cell>
          <cell r="D5143" t="str">
            <v>M2/USO</v>
          </cell>
          <cell r="E5143">
            <v>30.14</v>
          </cell>
          <cell r="F5143">
            <v>5.4252000000000002</v>
          </cell>
          <cell r="G5143">
            <v>301.39999999999998</v>
          </cell>
          <cell r="H5143">
            <v>54.25</v>
          </cell>
        </row>
        <row r="5144">
          <cell r="A5144">
            <v>128.17999999999984</v>
          </cell>
          <cell r="B5144" t="str">
            <v>Malla Electrosoldada D2.5 10x10mm</v>
          </cell>
          <cell r="C5144">
            <v>0.22</v>
          </cell>
          <cell r="D5144" t="str">
            <v>ROLLO</v>
          </cell>
          <cell r="E5144">
            <v>13656.78</v>
          </cell>
          <cell r="F5144">
            <v>2458.2204000000002</v>
          </cell>
          <cell r="G5144">
            <v>12243.33</v>
          </cell>
          <cell r="H5144">
            <v>1956.1499999999999</v>
          </cell>
          <cell r="I5144">
            <v>14199.48</v>
          </cell>
        </row>
        <row r="5145">
          <cell r="B5145" t="str">
            <v>Losa 0.10m Fc=210Kg/cm2 Formaletas rentadas</v>
          </cell>
          <cell r="C5145">
            <v>2.36</v>
          </cell>
          <cell r="D5145" t="str">
            <v>LBS</v>
          </cell>
          <cell r="E5145">
            <v>49.15</v>
          </cell>
          <cell r="F5145">
            <v>8.8469999999999995</v>
          </cell>
          <cell r="G5145">
            <v>115.99</v>
          </cell>
          <cell r="H5145">
            <v>20.88</v>
          </cell>
        </row>
        <row r="5146">
          <cell r="B5146" t="str">
            <v>Volumen Análisis</v>
          </cell>
          <cell r="C5146">
            <v>1</v>
          </cell>
          <cell r="D5146" t="str">
            <v>M3</v>
          </cell>
          <cell r="E5146">
            <v>2245.7600000000002</v>
          </cell>
          <cell r="F5146">
            <v>404.23680000000002</v>
          </cell>
          <cell r="G5146">
            <v>583.9</v>
          </cell>
          <cell r="H5146">
            <v>105.1</v>
          </cell>
        </row>
        <row r="5147">
          <cell r="A5147">
            <v>0</v>
          </cell>
          <cell r="B5147" t="str">
            <v>Materiales y Equipos</v>
          </cell>
          <cell r="C5147">
            <v>3.5000000000000001E-3</v>
          </cell>
          <cell r="D5147" t="str">
            <v>UND</v>
          </cell>
          <cell r="E5147">
            <v>10500</v>
          </cell>
          <cell r="F5147">
            <v>1890</v>
          </cell>
          <cell r="G5147">
            <v>36.75</v>
          </cell>
          <cell r="H5147">
            <v>6.62</v>
          </cell>
          <cell r="I5147">
            <v>0</v>
          </cell>
        </row>
        <row r="5148">
          <cell r="B5148" t="str">
            <v xml:space="preserve">Alquiler Sistema Formaleta Acero-Madera </v>
          </cell>
          <cell r="C5148">
            <v>10</v>
          </cell>
          <cell r="D5148" t="str">
            <v>M2/USO</v>
          </cell>
          <cell r="E5148">
            <v>38.909999999999997</v>
          </cell>
          <cell r="F5148">
            <v>7.0037999999999991</v>
          </cell>
          <cell r="G5148">
            <v>389.1</v>
          </cell>
          <cell r="H5148">
            <v>70.040000000000006</v>
          </cell>
        </row>
        <row r="5149">
          <cell r="A5149">
            <v>0</v>
          </cell>
          <cell r="B5149" t="str">
            <v>Malla Electrosoldada D2.7 10x10mm</v>
          </cell>
          <cell r="C5149">
            <v>0.22</v>
          </cell>
          <cell r="D5149" t="str">
            <v>ROLLO</v>
          </cell>
          <cell r="E5149">
            <v>15211.69</v>
          </cell>
          <cell r="F5149">
            <v>2738.1041999999998</v>
          </cell>
          <cell r="G5149">
            <v>3346.57</v>
          </cell>
          <cell r="H5149">
            <v>602.38</v>
          </cell>
          <cell r="I5149">
            <v>0</v>
          </cell>
        </row>
        <row r="5150">
          <cell r="A5150">
            <v>0</v>
          </cell>
          <cell r="B5150" t="str">
            <v>Alambre No. 18</v>
          </cell>
          <cell r="C5150">
            <v>2.5499999999999998</v>
          </cell>
          <cell r="D5150" t="str">
            <v>LBS</v>
          </cell>
          <cell r="E5150">
            <v>49.15</v>
          </cell>
          <cell r="F5150">
            <v>8.8469999999999995</v>
          </cell>
          <cell r="G5150">
            <v>125.33</v>
          </cell>
          <cell r="H5150">
            <v>22.56</v>
          </cell>
          <cell r="I5150">
            <v>0</v>
          </cell>
        </row>
        <row r="5151">
          <cell r="A5151">
            <v>0</v>
          </cell>
          <cell r="B5151" t="str">
            <v xml:space="preserve">Acero 3/8" p/refuerzos </v>
          </cell>
          <cell r="C5151">
            <v>0.26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</row>
        <row r="5152">
          <cell r="A5152">
            <v>0</v>
          </cell>
          <cell r="B5152" t="str">
            <v>Desmoldante base aceite - Tanque 55gls</v>
          </cell>
          <cell r="C5152">
            <v>3.4499999999999999E-3</v>
          </cell>
          <cell r="D5152" t="str">
            <v>UND</v>
          </cell>
          <cell r="E5152">
            <v>10500</v>
          </cell>
          <cell r="F5152">
            <v>1890</v>
          </cell>
          <cell r="G5152">
            <v>36.229999999999997</v>
          </cell>
          <cell r="H5152">
            <v>6.52</v>
          </cell>
          <cell r="I5152">
            <v>0</v>
          </cell>
        </row>
        <row r="5153">
          <cell r="A5153">
            <v>0</v>
          </cell>
          <cell r="B5153" t="str">
            <v>Soporta mallas - Separadores</v>
          </cell>
          <cell r="C5153">
            <v>15</v>
          </cell>
          <cell r="D5153" t="str">
            <v>UND</v>
          </cell>
          <cell r="E5153">
            <v>6.6</v>
          </cell>
          <cell r="F5153">
            <v>1.1879999999999999</v>
          </cell>
          <cell r="G5153">
            <v>99</v>
          </cell>
          <cell r="H5153">
            <v>17.82</v>
          </cell>
          <cell r="I5153">
            <v>0</v>
          </cell>
        </row>
        <row r="5154">
          <cell r="A5154">
            <v>0</v>
          </cell>
          <cell r="B5154" t="str">
            <v>Hormigón Fc=210 Kg/cm2 + 10% Desp.</v>
          </cell>
          <cell r="C5154">
            <v>1.1000000000000001</v>
          </cell>
          <cell r="D5154" t="str">
            <v>M3</v>
          </cell>
          <cell r="E5154">
            <v>5634.11</v>
          </cell>
          <cell r="F5154">
            <v>1014.1397999999999</v>
          </cell>
          <cell r="G5154">
            <v>6197.52</v>
          </cell>
          <cell r="H5154">
            <v>1115.55</v>
          </cell>
          <cell r="I5154">
            <v>13681.939999999999</v>
          </cell>
        </row>
        <row r="5155">
          <cell r="B5155" t="str">
            <v>Transporte sistema formaletas</v>
          </cell>
          <cell r="C5155">
            <v>10</v>
          </cell>
          <cell r="D5155">
            <v>0</v>
          </cell>
          <cell r="E5155">
            <v>8.99</v>
          </cell>
          <cell r="F5155">
            <v>1.6182000000000001</v>
          </cell>
          <cell r="G5155">
            <v>0</v>
          </cell>
          <cell r="H5155">
            <v>0</v>
          </cell>
        </row>
        <row r="5156">
          <cell r="A5156">
            <v>128.15999999999985</v>
          </cell>
          <cell r="B5156" t="str">
            <v xml:space="preserve">Mano de obra  </v>
          </cell>
          <cell r="C5156">
            <v>1</v>
          </cell>
          <cell r="D5156" t="str">
            <v>M3</v>
          </cell>
          <cell r="E5156">
            <v>0</v>
          </cell>
          <cell r="F5156">
            <v>0</v>
          </cell>
          <cell r="G5156">
            <v>11655.73</v>
          </cell>
          <cell r="H5156">
            <v>1850.39</v>
          </cell>
          <cell r="I5156">
            <v>13506.119999999999</v>
          </cell>
        </row>
        <row r="5157">
          <cell r="A5157">
            <v>0</v>
          </cell>
          <cell r="B5157" t="str">
            <v>Mano de obra colocación formaletas y mallas</v>
          </cell>
          <cell r="C5157">
            <v>2</v>
          </cell>
          <cell r="D5157" t="str">
            <v>M2</v>
          </cell>
          <cell r="E5157">
            <v>667.59</v>
          </cell>
          <cell r="F5157">
            <v>0</v>
          </cell>
          <cell r="G5157">
            <v>1335.18</v>
          </cell>
          <cell r="H5157">
            <v>0</v>
          </cell>
          <cell r="I5157">
            <v>0</v>
          </cell>
        </row>
        <row r="5158">
          <cell r="A5158">
            <v>0</v>
          </cell>
          <cell r="B5158" t="str">
            <v>Mano de obra subida de formaletas y mallas</v>
          </cell>
          <cell r="C5158">
            <v>10</v>
          </cell>
          <cell r="D5158" t="str">
            <v>M2</v>
          </cell>
          <cell r="E5158">
            <v>4.0599999999999996</v>
          </cell>
          <cell r="F5158">
            <v>0</v>
          </cell>
          <cell r="G5158">
            <v>40.6</v>
          </cell>
          <cell r="H5158">
            <v>0</v>
          </cell>
          <cell r="I5158">
            <v>0</v>
          </cell>
        </row>
        <row r="5159">
          <cell r="A5159">
            <v>0</v>
          </cell>
          <cell r="B5159" t="str">
            <v>Total/UND</v>
          </cell>
          <cell r="C5159">
            <v>10</v>
          </cell>
          <cell r="D5159">
            <v>0</v>
          </cell>
          <cell r="E5159">
            <v>0</v>
          </cell>
          <cell r="F5159">
            <v>0</v>
          </cell>
          <cell r="G5159">
            <v>12243.33</v>
          </cell>
          <cell r="H5159">
            <v>1956.1499999999999</v>
          </cell>
          <cell r="I5159">
            <v>14199.48</v>
          </cell>
        </row>
        <row r="5160">
          <cell r="A5160">
            <v>0</v>
          </cell>
          <cell r="B5160" t="str">
            <v>Sistema Formaleta Aluminio</v>
          </cell>
          <cell r="C5160">
            <v>10</v>
          </cell>
          <cell r="D5160" t="str">
            <v>M2/USO</v>
          </cell>
          <cell r="E5160">
            <v>15.24</v>
          </cell>
          <cell r="F5160">
            <v>2.7431999999999999</v>
          </cell>
          <cell r="G5160">
            <v>152.4</v>
          </cell>
          <cell r="H5160">
            <v>27.43</v>
          </cell>
          <cell r="I5160">
            <v>0</v>
          </cell>
        </row>
        <row r="5161">
          <cell r="A5161">
            <v>128.18999999999983</v>
          </cell>
          <cell r="B5161" t="str">
            <v>Malla Electrosoldada D2.5 10x10mm</v>
          </cell>
          <cell r="C5161">
            <v>0.22</v>
          </cell>
          <cell r="D5161" t="str">
            <v>ROLLO</v>
          </cell>
          <cell r="E5161">
            <v>13656.78</v>
          </cell>
          <cell r="F5161">
            <v>2458.2204000000002</v>
          </cell>
          <cell r="G5161">
            <v>12156.150000000001</v>
          </cell>
          <cell r="H5161">
            <v>1940.46</v>
          </cell>
          <cell r="I5161">
            <v>14096.61</v>
          </cell>
        </row>
        <row r="5162">
          <cell r="B5162" t="str">
            <v>Losa 0.10m Fc=210Kg/cm2 Formaletas Propias</v>
          </cell>
          <cell r="C5162">
            <v>2.36</v>
          </cell>
          <cell r="D5162" t="str">
            <v>LBS</v>
          </cell>
          <cell r="E5162">
            <v>49.15</v>
          </cell>
          <cell r="F5162">
            <v>8.8469999999999995</v>
          </cell>
          <cell r="G5162">
            <v>115.99</v>
          </cell>
          <cell r="H5162">
            <v>20.88</v>
          </cell>
        </row>
        <row r="5163">
          <cell r="A5163">
            <v>0</v>
          </cell>
          <cell r="B5163" t="str">
            <v>Volumen Análisis</v>
          </cell>
          <cell r="C5163">
            <v>1</v>
          </cell>
          <cell r="D5163" t="str">
            <v>M3</v>
          </cell>
          <cell r="E5163">
            <v>2245.7600000000002</v>
          </cell>
          <cell r="F5163">
            <v>404.23680000000002</v>
          </cell>
          <cell r="G5163">
            <v>583.9</v>
          </cell>
          <cell r="H5163">
            <v>105.1</v>
          </cell>
          <cell r="I5163">
            <v>0</v>
          </cell>
        </row>
        <row r="5164">
          <cell r="A5164">
            <v>0</v>
          </cell>
          <cell r="B5164" t="str">
            <v>Materiales y Equipos</v>
          </cell>
          <cell r="C5164">
            <v>3.5000000000000001E-3</v>
          </cell>
          <cell r="D5164" t="str">
            <v>UND</v>
          </cell>
          <cell r="E5164">
            <v>10500</v>
          </cell>
          <cell r="F5164">
            <v>1890</v>
          </cell>
          <cell r="G5164">
            <v>36.75</v>
          </cell>
          <cell r="H5164">
            <v>6.62</v>
          </cell>
          <cell r="I5164">
            <v>0</v>
          </cell>
        </row>
        <row r="5165">
          <cell r="A5165">
            <v>0</v>
          </cell>
          <cell r="B5165" t="str">
            <v>Sistema Formaleta Acero-Madera</v>
          </cell>
          <cell r="C5165">
            <v>10</v>
          </cell>
          <cell r="D5165" t="str">
            <v>M2/USO</v>
          </cell>
          <cell r="E5165">
            <v>30.14</v>
          </cell>
          <cell r="F5165">
            <v>5.4252000000000002</v>
          </cell>
          <cell r="G5165">
            <v>301.39999999999998</v>
          </cell>
          <cell r="H5165">
            <v>54.25</v>
          </cell>
          <cell r="I5165">
            <v>0</v>
          </cell>
        </row>
        <row r="5166">
          <cell r="A5166">
            <v>0</v>
          </cell>
          <cell r="B5166" t="str">
            <v>Malla Electrosoldada D2.7 10x10mm</v>
          </cell>
          <cell r="C5166">
            <v>0.22</v>
          </cell>
          <cell r="D5166" t="str">
            <v>ROLLO</v>
          </cell>
          <cell r="E5166">
            <v>15211.69</v>
          </cell>
          <cell r="F5166">
            <v>2738.1041999999998</v>
          </cell>
          <cell r="G5166">
            <v>3346.57</v>
          </cell>
          <cell r="H5166">
            <v>602.38</v>
          </cell>
          <cell r="I5166">
            <v>0</v>
          </cell>
        </row>
        <row r="5167">
          <cell r="A5167">
            <v>0</v>
          </cell>
          <cell r="B5167" t="str">
            <v>Alambre No. 18</v>
          </cell>
          <cell r="C5167">
            <v>2.5499999999999998</v>
          </cell>
          <cell r="D5167" t="str">
            <v>LBS</v>
          </cell>
          <cell r="E5167">
            <v>49.15</v>
          </cell>
          <cell r="F5167">
            <v>8.8469999999999995</v>
          </cell>
          <cell r="G5167">
            <v>125.33</v>
          </cell>
          <cell r="H5167">
            <v>22.56</v>
          </cell>
          <cell r="I5167">
            <v>0</v>
          </cell>
        </row>
        <row r="5168">
          <cell r="A5168">
            <v>0</v>
          </cell>
          <cell r="B5168" t="str">
            <v xml:space="preserve">Acero 3/8" p/refuerzos </v>
          </cell>
          <cell r="C5168">
            <v>0.26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</row>
        <row r="5169">
          <cell r="A5169">
            <v>0</v>
          </cell>
          <cell r="B5169" t="str">
            <v>Desmoldante base aceite - Tanque 55gls</v>
          </cell>
          <cell r="C5169">
            <v>3.5000000000000001E-3</v>
          </cell>
          <cell r="D5169" t="str">
            <v>UND</v>
          </cell>
          <cell r="E5169">
            <v>10500</v>
          </cell>
          <cell r="F5169">
            <v>1890</v>
          </cell>
          <cell r="G5169">
            <v>36.75</v>
          </cell>
          <cell r="H5169">
            <v>6.62</v>
          </cell>
          <cell r="I5169">
            <v>0</v>
          </cell>
        </row>
        <row r="5170">
          <cell r="A5170">
            <v>0</v>
          </cell>
          <cell r="B5170" t="str">
            <v>Soporta mallas - Separadores</v>
          </cell>
          <cell r="C5170">
            <v>15</v>
          </cell>
          <cell r="D5170" t="str">
            <v>UND</v>
          </cell>
          <cell r="E5170">
            <v>6.6</v>
          </cell>
          <cell r="F5170">
            <v>1.1879999999999999</v>
          </cell>
          <cell r="G5170">
            <v>99</v>
          </cell>
          <cell r="H5170">
            <v>17.82</v>
          </cell>
          <cell r="I5170">
            <v>0</v>
          </cell>
        </row>
        <row r="5171">
          <cell r="A5171">
            <v>0</v>
          </cell>
          <cell r="B5171" t="str">
            <v>Hormigón Fc=210 Kg/cm2 + 10% Desp.</v>
          </cell>
          <cell r="C5171">
            <v>1.1000000000000001</v>
          </cell>
          <cell r="D5171">
            <v>0</v>
          </cell>
          <cell r="E5171">
            <v>5634.11</v>
          </cell>
          <cell r="F5171">
            <v>1014.1397999999999</v>
          </cell>
          <cell r="G5171">
            <v>11655.73</v>
          </cell>
          <cell r="H5171">
            <v>1850.39</v>
          </cell>
          <cell r="I5171">
            <v>13506.119999999999</v>
          </cell>
        </row>
        <row r="5172">
          <cell r="A5172">
            <v>0</v>
          </cell>
          <cell r="B5172" t="str">
            <v>Transporte sistema formaletas</v>
          </cell>
          <cell r="C5172">
            <v>10</v>
          </cell>
          <cell r="D5172">
            <v>0</v>
          </cell>
          <cell r="E5172">
            <v>8.99</v>
          </cell>
          <cell r="F5172">
            <v>1.6182000000000001</v>
          </cell>
          <cell r="G5172">
            <v>0</v>
          </cell>
          <cell r="H5172">
            <v>0</v>
          </cell>
          <cell r="I5172">
            <v>0</v>
          </cell>
        </row>
        <row r="5173">
          <cell r="A5173">
            <v>128.16999999999985</v>
          </cell>
          <cell r="B5173" t="str">
            <v xml:space="preserve">Mano de obra  </v>
          </cell>
          <cell r="C5173">
            <v>1</v>
          </cell>
          <cell r="D5173" t="str">
            <v>M3</v>
          </cell>
          <cell r="E5173">
            <v>0</v>
          </cell>
          <cell r="F5173">
            <v>0</v>
          </cell>
          <cell r="G5173">
            <v>12873.32</v>
          </cell>
          <cell r="H5173">
            <v>2317.1899999999996</v>
          </cell>
          <cell r="I5173">
            <v>15190.509999999998</v>
          </cell>
        </row>
        <row r="5174">
          <cell r="A5174">
            <v>0</v>
          </cell>
          <cell r="B5174" t="str">
            <v>Mano de obra colocación formaletas y mallas</v>
          </cell>
          <cell r="C5174">
            <v>2</v>
          </cell>
          <cell r="D5174" t="str">
            <v>M2</v>
          </cell>
          <cell r="E5174">
            <v>667.59</v>
          </cell>
          <cell r="F5174">
            <v>0</v>
          </cell>
          <cell r="G5174">
            <v>1335.18</v>
          </cell>
          <cell r="H5174">
            <v>0</v>
          </cell>
          <cell r="I5174">
            <v>0</v>
          </cell>
        </row>
        <row r="5175">
          <cell r="A5175">
            <v>0</v>
          </cell>
          <cell r="B5175" t="str">
            <v>Mano de obra subida de formaletas y mallas</v>
          </cell>
          <cell r="C5175">
            <v>10</v>
          </cell>
          <cell r="D5175" t="str">
            <v>M2</v>
          </cell>
          <cell r="E5175">
            <v>4.0599999999999996</v>
          </cell>
          <cell r="F5175">
            <v>0</v>
          </cell>
          <cell r="G5175">
            <v>40.6</v>
          </cell>
          <cell r="H5175">
            <v>0</v>
          </cell>
          <cell r="I5175">
            <v>0</v>
          </cell>
        </row>
        <row r="5176">
          <cell r="A5176">
            <v>0</v>
          </cell>
          <cell r="B5176" t="str">
            <v>Total/UND</v>
          </cell>
          <cell r="C5176">
            <v>5</v>
          </cell>
          <cell r="D5176">
            <v>0</v>
          </cell>
          <cell r="E5176">
            <v>0</v>
          </cell>
          <cell r="F5176">
            <v>0</v>
          </cell>
          <cell r="G5176">
            <v>12156.150000000001</v>
          </cell>
          <cell r="H5176">
            <v>1940.46</v>
          </cell>
          <cell r="I5176">
            <v>14096.61</v>
          </cell>
        </row>
        <row r="5177">
          <cell r="B5177" t="str">
            <v>Sistema Formaleta Aluminio Todo Costo</v>
          </cell>
          <cell r="C5177">
            <v>2</v>
          </cell>
          <cell r="D5177" t="str">
            <v>M2</v>
          </cell>
          <cell r="E5177">
            <v>1310</v>
          </cell>
          <cell r="F5177">
            <v>235.79999999999998</v>
          </cell>
          <cell r="G5177">
            <v>2620</v>
          </cell>
          <cell r="H5177">
            <v>471.6</v>
          </cell>
        </row>
        <row r="5178">
          <cell r="A5178">
            <v>128.19999999999982</v>
          </cell>
          <cell r="B5178" t="str">
            <v>Malla Electrosoldada D2.7 10x10mm</v>
          </cell>
          <cell r="C5178">
            <v>0.22</v>
          </cell>
          <cell r="D5178" t="str">
            <v>ROLLO</v>
          </cell>
          <cell r="E5178">
            <v>15211.69</v>
          </cell>
          <cell r="F5178">
            <v>2738.1041999999998</v>
          </cell>
          <cell r="G5178">
            <v>12007.150000000001</v>
          </cell>
          <cell r="H5178">
            <v>1913.64</v>
          </cell>
          <cell r="I5178">
            <v>13920.79</v>
          </cell>
        </row>
        <row r="5179">
          <cell r="B5179" t="str">
            <v>Losa 0.10m Fc=210Kg/cm2 Formaletas Propias</v>
          </cell>
          <cell r="C5179">
            <v>2.5499999999999998</v>
          </cell>
          <cell r="D5179" t="str">
            <v>LBS</v>
          </cell>
          <cell r="E5179">
            <v>49.15</v>
          </cell>
          <cell r="F5179">
            <v>8.8469999999999995</v>
          </cell>
          <cell r="G5179">
            <v>125.33</v>
          </cell>
          <cell r="H5179">
            <v>22.56</v>
          </cell>
        </row>
        <row r="5180">
          <cell r="B5180" t="str">
            <v>Volumen Análisis</v>
          </cell>
          <cell r="C5180">
            <v>1</v>
          </cell>
          <cell r="D5180" t="str">
            <v>M3</v>
          </cell>
          <cell r="E5180">
            <v>2245.7600000000002</v>
          </cell>
          <cell r="F5180">
            <v>404.23680000000002</v>
          </cell>
          <cell r="G5180">
            <v>583.9</v>
          </cell>
          <cell r="H5180">
            <v>105.1</v>
          </cell>
        </row>
        <row r="5181">
          <cell r="B5181" t="str">
            <v>Materiales y Equipos</v>
          </cell>
          <cell r="C5181">
            <v>1.1000000000000001</v>
          </cell>
          <cell r="D5181" t="str">
            <v>M3</v>
          </cell>
          <cell r="E5181">
            <v>5634.11</v>
          </cell>
          <cell r="F5181">
            <v>1014.1397999999999</v>
          </cell>
          <cell r="G5181">
            <v>6197.52</v>
          </cell>
          <cell r="H5181">
            <v>1115.55</v>
          </cell>
        </row>
        <row r="5182">
          <cell r="B5182" t="str">
            <v>Sistema Formaleta Aluminio</v>
          </cell>
          <cell r="C5182">
            <v>10</v>
          </cell>
          <cell r="D5182">
            <v>0</v>
          </cell>
          <cell r="E5182">
            <v>15.24</v>
          </cell>
          <cell r="F5182">
            <v>2.7431999999999999</v>
          </cell>
          <cell r="G5182">
            <v>12873.32</v>
          </cell>
          <cell r="H5182">
            <v>2317.1899999999996</v>
          </cell>
          <cell r="I5182">
            <v>15190.509999999998</v>
          </cell>
        </row>
        <row r="5183">
          <cell r="B5183" t="str">
            <v>Malla Electrosoldada D2.7 10x10mm</v>
          </cell>
          <cell r="C5183">
            <v>0.22</v>
          </cell>
          <cell r="D5183">
            <v>0</v>
          </cell>
          <cell r="E5183">
            <v>15211.69</v>
          </cell>
          <cell r="F5183">
            <v>2738.1041999999998</v>
          </cell>
          <cell r="G5183">
            <v>0</v>
          </cell>
          <cell r="H5183">
            <v>0</v>
          </cell>
        </row>
        <row r="5184">
          <cell r="A5184">
            <v>128.17999999999984</v>
          </cell>
          <cell r="B5184" t="str">
            <v>Alambre No. 18</v>
          </cell>
          <cell r="C5184">
            <v>2.5499999999999998</v>
          </cell>
          <cell r="D5184" t="str">
            <v>LBS</v>
          </cell>
          <cell r="E5184">
            <v>49.15</v>
          </cell>
          <cell r="F5184">
            <v>8.8469999999999995</v>
          </cell>
          <cell r="G5184">
            <v>125.33</v>
          </cell>
          <cell r="H5184">
            <v>22.56</v>
          </cell>
          <cell r="I5184">
            <v>14199.48</v>
          </cell>
        </row>
        <row r="5185">
          <cell r="A5185">
            <v>0</v>
          </cell>
          <cell r="B5185" t="str">
            <v xml:space="preserve">Acero 3/8" p/refuerzos </v>
          </cell>
          <cell r="C5185">
            <v>0.26</v>
          </cell>
          <cell r="D5185" t="str">
            <v>QQ</v>
          </cell>
          <cell r="E5185">
            <v>2245.7600000000002</v>
          </cell>
          <cell r="F5185">
            <v>404.23680000000002</v>
          </cell>
          <cell r="G5185">
            <v>583.9</v>
          </cell>
          <cell r="H5185">
            <v>105.1</v>
          </cell>
          <cell r="I5185">
            <v>0</v>
          </cell>
        </row>
        <row r="5186">
          <cell r="A5186">
            <v>0</v>
          </cell>
          <cell r="B5186" t="str">
            <v>Desmoldante base aceite - Tanque 55gls</v>
          </cell>
          <cell r="C5186">
            <v>3.5000000000000001E-3</v>
          </cell>
          <cell r="D5186" t="str">
            <v>UND</v>
          </cell>
          <cell r="E5186">
            <v>10500</v>
          </cell>
          <cell r="F5186">
            <v>1890</v>
          </cell>
          <cell r="G5186">
            <v>36.75</v>
          </cell>
          <cell r="H5186">
            <v>6.62</v>
          </cell>
          <cell r="I5186">
            <v>0</v>
          </cell>
        </row>
        <row r="5187">
          <cell r="A5187">
            <v>0</v>
          </cell>
          <cell r="B5187" t="str">
            <v>Soporta mallas - Separadores</v>
          </cell>
          <cell r="C5187">
            <v>15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</row>
        <row r="5188">
          <cell r="B5188" t="str">
            <v>Hormigón Fc=210 Kg/cm2 + 10% Desp.</v>
          </cell>
          <cell r="C5188">
            <v>1.1000000000000001</v>
          </cell>
          <cell r="D5188" t="str">
            <v>M3</v>
          </cell>
          <cell r="E5188">
            <v>5634.11</v>
          </cell>
          <cell r="F5188">
            <v>1014.1397999999999</v>
          </cell>
          <cell r="G5188">
            <v>6197.52</v>
          </cell>
          <cell r="H5188">
            <v>1115.55</v>
          </cell>
        </row>
        <row r="5189">
          <cell r="A5189">
            <v>0</v>
          </cell>
          <cell r="B5189" t="str">
            <v>Transporte sistema formaletas</v>
          </cell>
          <cell r="C5189">
            <v>10</v>
          </cell>
          <cell r="D5189" t="str">
            <v>M2</v>
          </cell>
          <cell r="E5189">
            <v>8.99</v>
          </cell>
          <cell r="F5189">
            <v>1.6182000000000001</v>
          </cell>
          <cell r="G5189">
            <v>89.9</v>
          </cell>
          <cell r="H5189">
            <v>16.18</v>
          </cell>
          <cell r="I5189">
            <v>0</v>
          </cell>
        </row>
        <row r="5190">
          <cell r="A5190">
            <v>126.01</v>
          </cell>
          <cell r="B5190" t="str">
            <v xml:space="preserve">Mano de obra  </v>
          </cell>
          <cell r="C5190">
            <v>2.5499999999999998</v>
          </cell>
          <cell r="D5190" t="str">
            <v>LBS</v>
          </cell>
          <cell r="E5190">
            <v>49.15</v>
          </cell>
          <cell r="F5190">
            <v>8.8469999999999995</v>
          </cell>
          <cell r="G5190">
            <v>125.33</v>
          </cell>
          <cell r="H5190">
            <v>22.56</v>
          </cell>
          <cell r="I5190">
            <v>4043.0811111111116</v>
          </cell>
        </row>
        <row r="5191">
          <cell r="A5191">
            <v>0</v>
          </cell>
          <cell r="B5191" t="str">
            <v>Mano de obra colocación formaletas y mallas</v>
          </cell>
          <cell r="C5191">
            <v>2</v>
          </cell>
          <cell r="D5191" t="str">
            <v>M2</v>
          </cell>
          <cell r="E5191">
            <v>667.59</v>
          </cell>
          <cell r="F5191">
            <v>0</v>
          </cell>
          <cell r="G5191">
            <v>1335.18</v>
          </cell>
          <cell r="H5191">
            <v>0</v>
          </cell>
          <cell r="I5191">
            <v>0</v>
          </cell>
        </row>
        <row r="5192">
          <cell r="A5192">
            <v>0</v>
          </cell>
          <cell r="B5192" t="str">
            <v>Mano de obra subida de formaletas y mallas</v>
          </cell>
          <cell r="C5192">
            <v>10</v>
          </cell>
          <cell r="D5192" t="str">
            <v>M2</v>
          </cell>
          <cell r="E5192">
            <v>4.0599999999999996</v>
          </cell>
          <cell r="F5192">
            <v>0</v>
          </cell>
          <cell r="G5192">
            <v>40.6</v>
          </cell>
          <cell r="H5192">
            <v>0</v>
          </cell>
          <cell r="I5192">
            <v>0</v>
          </cell>
        </row>
        <row r="5193">
          <cell r="A5193">
            <v>0</v>
          </cell>
          <cell r="B5193" t="str">
            <v>Total/UND</v>
          </cell>
          <cell r="C5193">
            <v>15</v>
          </cell>
          <cell r="D5193" t="str">
            <v>UND</v>
          </cell>
          <cell r="E5193">
            <v>6.6</v>
          </cell>
          <cell r="F5193">
            <v>1.1879999999999999</v>
          </cell>
          <cell r="G5193">
            <v>12007.150000000001</v>
          </cell>
          <cell r="H5193">
            <v>1913.64</v>
          </cell>
          <cell r="I5193">
            <v>13920.79</v>
          </cell>
        </row>
        <row r="5194">
          <cell r="B5194" t="str">
            <v>Hormigón Fc=210 Kg/cm2 + 10% Desp.</v>
          </cell>
          <cell r="C5194">
            <v>1.1000000000000001</v>
          </cell>
          <cell r="D5194" t="str">
            <v>M3</v>
          </cell>
          <cell r="E5194">
            <v>5634.11</v>
          </cell>
          <cell r="F5194">
            <v>1014.1397999999999</v>
          </cell>
          <cell r="G5194">
            <v>6197.52</v>
          </cell>
          <cell r="H5194">
            <v>1115.55</v>
          </cell>
        </row>
        <row r="5195">
          <cell r="A5195">
            <v>128.20999999999981</v>
          </cell>
          <cell r="B5195" t="str">
            <v>Transporte sistema formaletas</v>
          </cell>
          <cell r="C5195">
            <v>10</v>
          </cell>
          <cell r="D5195" t="str">
            <v>M2</v>
          </cell>
          <cell r="E5195">
            <v>8.99</v>
          </cell>
          <cell r="F5195">
            <v>1.6182000000000001</v>
          </cell>
          <cell r="G5195">
            <v>13002.16</v>
          </cell>
          <cell r="H5195">
            <v>2340.38</v>
          </cell>
          <cell r="I5195">
            <v>15342.54</v>
          </cell>
        </row>
        <row r="5196">
          <cell r="A5196">
            <v>0</v>
          </cell>
          <cell r="B5196" t="str">
            <v>Losa 0.10m Fc=210Kg/cm2 Form. todo costo</v>
          </cell>
          <cell r="C5196">
            <v>0.05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</row>
        <row r="5197">
          <cell r="A5197">
            <v>0</v>
          </cell>
          <cell r="B5197" t="str">
            <v>Volumen Análisis</v>
          </cell>
          <cell r="C5197">
            <v>1</v>
          </cell>
          <cell r="D5197" t="str">
            <v>M3</v>
          </cell>
          <cell r="E5197">
            <v>667.59</v>
          </cell>
          <cell r="F5197">
            <v>0</v>
          </cell>
          <cell r="G5197">
            <v>1335.18</v>
          </cell>
          <cell r="H5197">
            <v>0</v>
          </cell>
          <cell r="I5197">
            <v>0</v>
          </cell>
        </row>
        <row r="5198">
          <cell r="A5198">
            <v>0</v>
          </cell>
          <cell r="B5198" t="str">
            <v>Materiales y Equipos</v>
          </cell>
          <cell r="C5198">
            <v>10</v>
          </cell>
          <cell r="D5198" t="str">
            <v>M2</v>
          </cell>
          <cell r="E5198">
            <v>4.0599999999999996</v>
          </cell>
          <cell r="F5198">
            <v>0</v>
          </cell>
          <cell r="G5198">
            <v>40.6</v>
          </cell>
          <cell r="H5198">
            <v>0</v>
          </cell>
          <cell r="I5198">
            <v>0</v>
          </cell>
        </row>
        <row r="5199">
          <cell r="B5199" t="str">
            <v>Sistema Formaleta Aluminio Todo Costo</v>
          </cell>
          <cell r="C5199">
            <v>2</v>
          </cell>
          <cell r="D5199">
            <v>0</v>
          </cell>
          <cell r="E5199">
            <v>1310</v>
          </cell>
          <cell r="F5199">
            <v>235.79999999999998</v>
          </cell>
          <cell r="G5199">
            <v>12243.33</v>
          </cell>
          <cell r="H5199">
            <v>1956.1499999999999</v>
          </cell>
          <cell r="I5199">
            <v>14199.48</v>
          </cell>
        </row>
        <row r="5200">
          <cell r="B5200" t="str">
            <v>Malla Electrosoldada D2.9 10x10mm</v>
          </cell>
          <cell r="C5200">
            <v>0.22</v>
          </cell>
          <cell r="D5200">
            <v>0</v>
          </cell>
          <cell r="E5200">
            <v>15754.85</v>
          </cell>
          <cell r="F5200">
            <v>2835.873</v>
          </cell>
          <cell r="G5200">
            <v>0</v>
          </cell>
          <cell r="H5200">
            <v>0</v>
          </cell>
        </row>
        <row r="5201">
          <cell r="A5201">
            <v>128.18999999999983</v>
          </cell>
          <cell r="B5201" t="str">
            <v>Alambre No. 18</v>
          </cell>
          <cell r="C5201">
            <v>2.74</v>
          </cell>
          <cell r="D5201" t="str">
            <v>LBS</v>
          </cell>
          <cell r="E5201">
            <v>49.15</v>
          </cell>
          <cell r="F5201">
            <v>8.8469999999999995</v>
          </cell>
          <cell r="G5201">
            <v>134.66999999999999</v>
          </cell>
          <cell r="H5201">
            <v>24.24</v>
          </cell>
          <cell r="I5201">
            <v>14096.61</v>
          </cell>
        </row>
        <row r="5202">
          <cell r="A5202">
            <v>0</v>
          </cell>
          <cell r="B5202" t="str">
            <v xml:space="preserve">Acero 3/8" p/refuerzos </v>
          </cell>
          <cell r="C5202">
            <v>0.26</v>
          </cell>
          <cell r="D5202" t="str">
            <v>QQ</v>
          </cell>
          <cell r="E5202">
            <v>2245.7600000000002</v>
          </cell>
          <cell r="F5202">
            <v>404.23680000000002</v>
          </cell>
          <cell r="G5202">
            <v>583.9</v>
          </cell>
          <cell r="H5202">
            <v>105.1</v>
          </cell>
          <cell r="I5202">
            <v>0</v>
          </cell>
        </row>
        <row r="5203">
          <cell r="A5203">
            <v>0</v>
          </cell>
          <cell r="B5203" t="str">
            <v>Hormigón Fc=210 Kg/cm2 + 10% Desp.</v>
          </cell>
          <cell r="C5203">
            <v>1.1000000000000001</v>
          </cell>
          <cell r="D5203" t="str">
            <v>M3</v>
          </cell>
          <cell r="E5203">
            <v>5634.11</v>
          </cell>
          <cell r="F5203">
            <v>1014.1397999999999</v>
          </cell>
          <cell r="G5203">
            <v>6197.52</v>
          </cell>
          <cell r="H5203">
            <v>1115.55</v>
          </cell>
          <cell r="I5203">
            <v>0</v>
          </cell>
        </row>
        <row r="5204">
          <cell r="A5204">
            <v>0</v>
          </cell>
          <cell r="B5204" t="str">
            <v>Total/UND</v>
          </cell>
          <cell r="D5204">
            <v>0</v>
          </cell>
          <cell r="E5204">
            <v>0</v>
          </cell>
          <cell r="F5204">
            <v>0</v>
          </cell>
          <cell r="G5204">
            <v>13002.16</v>
          </cell>
          <cell r="H5204">
            <v>2340.38</v>
          </cell>
          <cell r="I5204">
            <v>15342.54</v>
          </cell>
        </row>
        <row r="5205">
          <cell r="B5205" t="str">
            <v>Sistema Formaleta Acero-Madera</v>
          </cell>
          <cell r="C5205">
            <v>10</v>
          </cell>
          <cell r="D5205" t="str">
            <v>M2/USO</v>
          </cell>
          <cell r="E5205">
            <v>30.14</v>
          </cell>
          <cell r="F5205">
            <v>5.4252000000000002</v>
          </cell>
          <cell r="G5205">
            <v>301.39999999999998</v>
          </cell>
          <cell r="H5205">
            <v>54.25</v>
          </cell>
        </row>
        <row r="5206">
          <cell r="A5206">
            <v>128.2199999999998</v>
          </cell>
          <cell r="B5206" t="str">
            <v>LOSA 0.10m Fc=210 KG/CM2 EN FORMALETAS ACERO-MADERA RENTADAS MALLA D2.9</v>
          </cell>
          <cell r="C5206">
            <v>1</v>
          </cell>
          <cell r="D5206" t="str">
            <v>M3</v>
          </cell>
          <cell r="E5206">
            <v>15211.69</v>
          </cell>
          <cell r="F5206">
            <v>2738.1041999999998</v>
          </cell>
          <cell r="G5206">
            <v>12372.17</v>
          </cell>
          <cell r="H5206">
            <v>1979.34</v>
          </cell>
          <cell r="I5206">
            <v>14351.51</v>
          </cell>
        </row>
        <row r="5207">
          <cell r="A5207">
            <v>127.01</v>
          </cell>
          <cell r="B5207" t="str">
            <v>Losa 0.10m Fc=210Kg/cm2 Formaletas rentadas</v>
          </cell>
          <cell r="C5207">
            <v>2.5499999999999998</v>
          </cell>
          <cell r="D5207" t="str">
            <v>LBS</v>
          </cell>
          <cell r="E5207">
            <v>49.15</v>
          </cell>
          <cell r="F5207">
            <v>8.8469999999999995</v>
          </cell>
          <cell r="G5207">
            <v>125.33</v>
          </cell>
          <cell r="H5207">
            <v>22.56</v>
          </cell>
          <cell r="I5207">
            <v>149.79295278365046</v>
          </cell>
        </row>
        <row r="5208">
          <cell r="A5208">
            <v>0</v>
          </cell>
          <cell r="B5208" t="str">
            <v>Volumen Análisis</v>
          </cell>
          <cell r="C5208">
            <v>1</v>
          </cell>
          <cell r="D5208" t="str">
            <v>M3</v>
          </cell>
          <cell r="E5208">
            <v>2245.7600000000002</v>
          </cell>
          <cell r="F5208">
            <v>404.23680000000002</v>
          </cell>
          <cell r="G5208">
            <v>583.9</v>
          </cell>
          <cell r="H5208">
            <v>105.1</v>
          </cell>
          <cell r="I5208">
            <v>0</v>
          </cell>
        </row>
        <row r="5209">
          <cell r="A5209">
            <v>0</v>
          </cell>
          <cell r="B5209" t="str">
            <v>Materiales y Equipos</v>
          </cell>
          <cell r="C5209">
            <v>3.5000000000000001E-3</v>
          </cell>
          <cell r="D5209" t="str">
            <v>UND</v>
          </cell>
          <cell r="E5209">
            <v>10500</v>
          </cell>
          <cell r="F5209">
            <v>1890</v>
          </cell>
          <cell r="G5209">
            <v>36.75</v>
          </cell>
          <cell r="H5209">
            <v>6.62</v>
          </cell>
          <cell r="I5209">
            <v>0</v>
          </cell>
        </row>
        <row r="5210">
          <cell r="A5210">
            <v>0</v>
          </cell>
          <cell r="B5210" t="str">
            <v xml:space="preserve">Alquiler Sistema Formaleta Acero-Madera </v>
          </cell>
          <cell r="C5210">
            <v>10</v>
          </cell>
          <cell r="D5210" t="str">
            <v>M2/USO</v>
          </cell>
          <cell r="E5210">
            <v>38.909999999999997</v>
          </cell>
          <cell r="F5210">
            <v>7.0037999999999991</v>
          </cell>
          <cell r="G5210">
            <v>389.1</v>
          </cell>
          <cell r="H5210">
            <v>70.040000000000006</v>
          </cell>
          <cell r="I5210">
            <v>0</v>
          </cell>
        </row>
        <row r="5211">
          <cell r="A5211" t="str">
            <v>METAL001</v>
          </cell>
          <cell r="B5211" t="str">
            <v>Malla Electrosoldada D2.9 10x10mm</v>
          </cell>
          <cell r="C5211">
            <v>0.22</v>
          </cell>
          <cell r="D5211" t="str">
            <v>ROLLO</v>
          </cell>
          <cell r="E5211">
            <v>15754.85</v>
          </cell>
          <cell r="F5211">
            <v>2835.873</v>
          </cell>
          <cell r="G5211">
            <v>3466.07</v>
          </cell>
          <cell r="H5211">
            <v>623.89</v>
          </cell>
        </row>
        <row r="5212">
          <cell r="A5212" t="str">
            <v>METAL028</v>
          </cell>
          <cell r="B5212" t="str">
            <v>Alambre No. 18</v>
          </cell>
          <cell r="C5212">
            <v>2.74</v>
          </cell>
          <cell r="D5212" t="str">
            <v>LBS</v>
          </cell>
          <cell r="E5212">
            <v>49.15</v>
          </cell>
          <cell r="F5212">
            <v>8.8469999999999995</v>
          </cell>
          <cell r="G5212">
            <v>134.66999999999999</v>
          </cell>
          <cell r="H5212">
            <v>24.24</v>
          </cell>
        </row>
        <row r="5213">
          <cell r="A5213">
            <v>0</v>
          </cell>
          <cell r="B5213" t="str">
            <v xml:space="preserve">Acero 3/8" p/refuerzos </v>
          </cell>
          <cell r="C5213">
            <v>0.26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</row>
        <row r="5214">
          <cell r="A5214">
            <v>0</v>
          </cell>
          <cell r="B5214" t="str">
            <v>Desmoldante base aceite - Tanque 55gls</v>
          </cell>
          <cell r="C5214">
            <v>3.4499999999999999E-3</v>
          </cell>
          <cell r="D5214" t="str">
            <v>UND</v>
          </cell>
          <cell r="E5214">
            <v>10500</v>
          </cell>
          <cell r="F5214">
            <v>1890</v>
          </cell>
          <cell r="G5214">
            <v>36.229999999999997</v>
          </cell>
          <cell r="H5214">
            <v>6.52</v>
          </cell>
          <cell r="I5214">
            <v>0</v>
          </cell>
        </row>
        <row r="5215">
          <cell r="A5215">
            <v>0</v>
          </cell>
          <cell r="B5215" t="str">
            <v>Soporta mallas - Separadores</v>
          </cell>
          <cell r="C5215">
            <v>15</v>
          </cell>
          <cell r="D5215" t="str">
            <v>UND</v>
          </cell>
          <cell r="E5215">
            <v>6.6</v>
          </cell>
          <cell r="F5215">
            <v>1.1879999999999999</v>
          </cell>
          <cell r="G5215">
            <v>99</v>
          </cell>
          <cell r="H5215">
            <v>17.82</v>
          </cell>
          <cell r="I5215">
            <v>0</v>
          </cell>
        </row>
        <row r="5216">
          <cell r="B5216" t="str">
            <v>Hormigón Fc=210 Kg/cm2 + 10% Desp.</v>
          </cell>
          <cell r="C5216">
            <v>1.1000000000000001</v>
          </cell>
          <cell r="D5216">
            <v>0</v>
          </cell>
          <cell r="E5216">
            <v>5634.11</v>
          </cell>
          <cell r="F5216">
            <v>1014.1397999999999</v>
          </cell>
          <cell r="G5216">
            <v>12156.150000000001</v>
          </cell>
          <cell r="H5216">
            <v>1940.46</v>
          </cell>
          <cell r="I5216">
            <v>14096.61</v>
          </cell>
        </row>
        <row r="5217">
          <cell r="A5217">
            <v>0</v>
          </cell>
          <cell r="B5217" t="str">
            <v>Transporte sistema formaletas</v>
          </cell>
          <cell r="C5217">
            <v>10</v>
          </cell>
          <cell r="D5217">
            <v>0</v>
          </cell>
          <cell r="E5217">
            <v>8.99</v>
          </cell>
          <cell r="F5217">
            <v>1.6182000000000001</v>
          </cell>
          <cell r="G5217">
            <v>0</v>
          </cell>
          <cell r="H5217">
            <v>0</v>
          </cell>
          <cell r="I5217">
            <v>0</v>
          </cell>
        </row>
        <row r="5218">
          <cell r="A5218">
            <v>128.19999999999982</v>
          </cell>
          <cell r="B5218" t="str">
            <v xml:space="preserve">Mano de obra  </v>
          </cell>
          <cell r="C5218">
            <v>1</v>
          </cell>
          <cell r="D5218" t="str">
            <v>M3</v>
          </cell>
          <cell r="E5218">
            <v>0</v>
          </cell>
          <cell r="F5218">
            <v>0</v>
          </cell>
          <cell r="G5218">
            <v>12007.150000000001</v>
          </cell>
          <cell r="H5218">
            <v>1913.64</v>
          </cell>
          <cell r="I5218">
            <v>13920.79</v>
          </cell>
        </row>
        <row r="5219">
          <cell r="A5219">
            <v>0</v>
          </cell>
          <cell r="B5219" t="str">
            <v>Mano de obra colocación formaletas y mallas</v>
          </cell>
          <cell r="C5219">
            <v>2</v>
          </cell>
          <cell r="D5219" t="str">
            <v>M2</v>
          </cell>
          <cell r="E5219">
            <v>667.59</v>
          </cell>
          <cell r="F5219">
            <v>0</v>
          </cell>
          <cell r="G5219">
            <v>1335.18</v>
          </cell>
          <cell r="H5219">
            <v>0</v>
          </cell>
          <cell r="I5219">
            <v>0</v>
          </cell>
        </row>
        <row r="5220">
          <cell r="A5220">
            <v>0</v>
          </cell>
          <cell r="B5220" t="str">
            <v>Mano de obra subida de formaletas y mallas</v>
          </cell>
          <cell r="C5220">
            <v>10</v>
          </cell>
          <cell r="D5220" t="str">
            <v>M2</v>
          </cell>
          <cell r="E5220">
            <v>4.0599999999999996</v>
          </cell>
          <cell r="F5220">
            <v>0</v>
          </cell>
          <cell r="G5220">
            <v>40.6</v>
          </cell>
          <cell r="H5220">
            <v>0</v>
          </cell>
          <cell r="I5220">
            <v>0</v>
          </cell>
        </row>
        <row r="5221">
          <cell r="A5221">
            <v>0</v>
          </cell>
          <cell r="B5221" t="str">
            <v>Total/UND</v>
          </cell>
          <cell r="D5221">
            <v>0</v>
          </cell>
          <cell r="E5221">
            <v>0</v>
          </cell>
          <cell r="F5221">
            <v>0</v>
          </cell>
          <cell r="G5221">
            <v>12372.17</v>
          </cell>
          <cell r="H5221">
            <v>1979.34</v>
          </cell>
          <cell r="I5221">
            <v>14351.51</v>
          </cell>
        </row>
        <row r="5222">
          <cell r="A5222">
            <v>127.02000000000001</v>
          </cell>
          <cell r="B5222" t="str">
            <v>Sistema Formaleta Aluminio</v>
          </cell>
          <cell r="C5222">
            <v>10</v>
          </cell>
          <cell r="D5222" t="str">
            <v>M2/USO</v>
          </cell>
          <cell r="E5222">
            <v>15.24</v>
          </cell>
          <cell r="F5222">
            <v>2.7431999999999999</v>
          </cell>
          <cell r="G5222">
            <v>152.4</v>
          </cell>
          <cell r="H5222">
            <v>27.43</v>
          </cell>
          <cell r="I5222">
            <v>162.78266384778013</v>
          </cell>
        </row>
        <row r="5223">
          <cell r="A5223">
            <v>128.22999999999979</v>
          </cell>
          <cell r="B5223" t="str">
            <v>Malla Electrosoldada D2.7 10x10mm</v>
          </cell>
          <cell r="C5223">
            <v>0.22</v>
          </cell>
          <cell r="D5223" t="str">
            <v>ROLLO</v>
          </cell>
          <cell r="E5223">
            <v>15211.69</v>
          </cell>
          <cell r="F5223">
            <v>2738.1041999999998</v>
          </cell>
          <cell r="G5223">
            <v>12284.990000000002</v>
          </cell>
          <cell r="H5223">
            <v>1963.65</v>
          </cell>
          <cell r="I5223">
            <v>14248.640000000001</v>
          </cell>
        </row>
        <row r="5224">
          <cell r="A5224">
            <v>0</v>
          </cell>
          <cell r="B5224" t="str">
            <v>Losa 0.10m Fc=210Kg/cm2 Formaletas Propias</v>
          </cell>
          <cell r="C5224">
            <v>2.5499999999999998</v>
          </cell>
          <cell r="D5224" t="str">
            <v>LBS</v>
          </cell>
          <cell r="E5224">
            <v>49.15</v>
          </cell>
          <cell r="F5224">
            <v>8.8469999999999995</v>
          </cell>
          <cell r="G5224">
            <v>125.33</v>
          </cell>
          <cell r="H5224">
            <v>22.56</v>
          </cell>
          <cell r="I5224">
            <v>0</v>
          </cell>
        </row>
        <row r="5225">
          <cell r="A5225">
            <v>0</v>
          </cell>
          <cell r="B5225" t="str">
            <v>Volumen Análisis</v>
          </cell>
          <cell r="C5225">
            <v>1</v>
          </cell>
          <cell r="D5225" t="str">
            <v>M3</v>
          </cell>
          <cell r="E5225">
            <v>2245.7600000000002</v>
          </cell>
          <cell r="F5225">
            <v>404.23680000000002</v>
          </cell>
          <cell r="G5225">
            <v>583.9</v>
          </cell>
          <cell r="H5225">
            <v>105.1</v>
          </cell>
          <cell r="I5225">
            <v>0</v>
          </cell>
        </row>
        <row r="5226">
          <cell r="B5226" t="str">
            <v>Materiales y Equipos</v>
          </cell>
          <cell r="C5226">
            <v>3.5000000000000001E-3</v>
          </cell>
          <cell r="D5226" t="str">
            <v>UND</v>
          </cell>
          <cell r="E5226">
            <v>10500</v>
          </cell>
          <cell r="F5226">
            <v>1890</v>
          </cell>
          <cell r="G5226">
            <v>36.75</v>
          </cell>
          <cell r="H5226">
            <v>6.62</v>
          </cell>
          <cell r="I5226">
            <v>709.99420000000009</v>
          </cell>
        </row>
        <row r="5227">
          <cell r="A5227" t="str">
            <v>TCHOS003</v>
          </cell>
          <cell r="B5227" t="str">
            <v>Sistema Formaleta Acero-Madera</v>
          </cell>
          <cell r="C5227">
            <v>10</v>
          </cell>
          <cell r="D5227" t="str">
            <v>M2/USO</v>
          </cell>
          <cell r="E5227">
            <v>30.14</v>
          </cell>
          <cell r="F5227">
            <v>5.4252000000000002</v>
          </cell>
          <cell r="G5227">
            <v>301.39999999999998</v>
          </cell>
          <cell r="H5227">
            <v>54.25</v>
          </cell>
          <cell r="I5227">
            <v>77.99799999999999</v>
          </cell>
        </row>
        <row r="5228">
          <cell r="A5228" t="str">
            <v>PTRA038</v>
          </cell>
          <cell r="B5228" t="str">
            <v>Malla Electrosoldada D2.9 10x10mm</v>
          </cell>
          <cell r="C5228">
            <v>0.22</v>
          </cell>
          <cell r="D5228" t="str">
            <v>ROLLO</v>
          </cell>
          <cell r="E5228">
            <v>15754.85</v>
          </cell>
          <cell r="F5228">
            <v>2835.873</v>
          </cell>
          <cell r="G5228">
            <v>3466.07</v>
          </cell>
          <cell r="H5228">
            <v>623.89</v>
          </cell>
          <cell r="I5228">
            <v>673.00120000000004</v>
          </cell>
        </row>
        <row r="5229">
          <cell r="A5229" t="str">
            <v>PTRA045</v>
          </cell>
          <cell r="B5229" t="str">
            <v>Alambre No. 18</v>
          </cell>
          <cell r="C5229">
            <v>2.74</v>
          </cell>
          <cell r="D5229" t="str">
            <v>LBS</v>
          </cell>
          <cell r="E5229">
            <v>49.15</v>
          </cell>
          <cell r="F5229">
            <v>8.8469999999999995</v>
          </cell>
          <cell r="G5229">
            <v>134.66999999999999</v>
          </cell>
          <cell r="H5229">
            <v>24.24</v>
          </cell>
          <cell r="I5229">
            <v>368.99779999999998</v>
          </cell>
        </row>
        <row r="5230">
          <cell r="A5230">
            <v>0</v>
          </cell>
          <cell r="B5230" t="str">
            <v xml:space="preserve">Acero 3/8" p/refuerzos </v>
          </cell>
          <cell r="C5230">
            <v>0.26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</row>
        <row r="5231">
          <cell r="A5231">
            <v>0</v>
          </cell>
          <cell r="B5231" t="str">
            <v>Desmoldante base aceite - Tanque 55gls</v>
          </cell>
          <cell r="C5231">
            <v>3.5000000000000001E-3</v>
          </cell>
          <cell r="D5231" t="str">
            <v>UND</v>
          </cell>
          <cell r="E5231">
            <v>10500</v>
          </cell>
          <cell r="F5231">
            <v>1890</v>
          </cell>
          <cell r="G5231">
            <v>36.75</v>
          </cell>
          <cell r="H5231">
            <v>6.62</v>
          </cell>
          <cell r="I5231">
            <v>0</v>
          </cell>
        </row>
        <row r="5232">
          <cell r="A5232">
            <v>0</v>
          </cell>
          <cell r="B5232" t="str">
            <v>Soporta mallas - Separadores</v>
          </cell>
          <cell r="C5232">
            <v>15</v>
          </cell>
          <cell r="D5232" t="str">
            <v>UND</v>
          </cell>
          <cell r="E5232">
            <v>6.6</v>
          </cell>
          <cell r="F5232">
            <v>1.1879999999999999</v>
          </cell>
          <cell r="G5232">
            <v>99</v>
          </cell>
          <cell r="H5232">
            <v>17.82</v>
          </cell>
          <cell r="I5232">
            <v>0</v>
          </cell>
        </row>
        <row r="5233">
          <cell r="A5233">
            <v>0</v>
          </cell>
          <cell r="B5233" t="str">
            <v>Hormigón Fc=210 Kg/cm2 + 10% Desp.</v>
          </cell>
          <cell r="C5233">
            <v>1.1000000000000001</v>
          </cell>
          <cell r="D5233">
            <v>0</v>
          </cell>
          <cell r="E5233">
            <v>5634.11</v>
          </cell>
          <cell r="F5233">
            <v>1014.1397999999999</v>
          </cell>
          <cell r="G5233">
            <v>12007.150000000001</v>
          </cell>
          <cell r="H5233">
            <v>1913.64</v>
          </cell>
          <cell r="I5233">
            <v>13920.79</v>
          </cell>
        </row>
        <row r="5234">
          <cell r="B5234" t="str">
            <v>Transporte sistema formaletas</v>
          </cell>
          <cell r="C5234">
            <v>10</v>
          </cell>
          <cell r="D5234" t="str">
            <v>M2</v>
          </cell>
          <cell r="E5234">
            <v>8.99</v>
          </cell>
          <cell r="F5234">
            <v>1.6182000000000001</v>
          </cell>
          <cell r="G5234">
            <v>89.9</v>
          </cell>
          <cell r="H5234">
            <v>16.18</v>
          </cell>
        </row>
        <row r="5235">
          <cell r="A5235">
            <v>128.20999999999981</v>
          </cell>
          <cell r="B5235" t="str">
            <v xml:space="preserve">Mano de obra  </v>
          </cell>
          <cell r="C5235">
            <v>1</v>
          </cell>
          <cell r="D5235" t="str">
            <v>M3</v>
          </cell>
          <cell r="E5235">
            <v>0</v>
          </cell>
          <cell r="F5235">
            <v>0</v>
          </cell>
          <cell r="G5235">
            <v>13002.16</v>
          </cell>
          <cell r="H5235">
            <v>2340.38</v>
          </cell>
          <cell r="I5235">
            <v>15342.54</v>
          </cell>
        </row>
        <row r="5236">
          <cell r="A5236">
            <v>0</v>
          </cell>
          <cell r="B5236" t="str">
            <v>Mano de obra colocación formaletas y mallas</v>
          </cell>
          <cell r="C5236">
            <v>2</v>
          </cell>
          <cell r="D5236" t="str">
            <v>M2</v>
          </cell>
          <cell r="E5236">
            <v>667.59</v>
          </cell>
          <cell r="F5236">
            <v>0</v>
          </cell>
          <cell r="G5236">
            <v>1335.18</v>
          </cell>
          <cell r="H5236">
            <v>0</v>
          </cell>
          <cell r="I5236">
            <v>0</v>
          </cell>
        </row>
        <row r="5237">
          <cell r="A5237">
            <v>0</v>
          </cell>
          <cell r="B5237" t="str">
            <v>Mano de obra subida de formaletas y mallas</v>
          </cell>
          <cell r="C5237">
            <v>10</v>
          </cell>
          <cell r="D5237" t="str">
            <v>M2</v>
          </cell>
          <cell r="E5237">
            <v>4.0599999999999996</v>
          </cell>
          <cell r="F5237">
            <v>0</v>
          </cell>
          <cell r="G5237">
            <v>40.6</v>
          </cell>
          <cell r="H5237">
            <v>0</v>
          </cell>
          <cell r="I5237">
            <v>0</v>
          </cell>
        </row>
        <row r="5238">
          <cell r="A5238">
            <v>0</v>
          </cell>
          <cell r="B5238" t="str">
            <v>Total/UND</v>
          </cell>
          <cell r="C5238">
            <v>64.17</v>
          </cell>
          <cell r="D5238">
            <v>0</v>
          </cell>
          <cell r="E5238">
            <v>0</v>
          </cell>
          <cell r="F5238">
            <v>0</v>
          </cell>
          <cell r="G5238">
            <v>12284.990000000002</v>
          </cell>
          <cell r="H5238">
            <v>1963.65</v>
          </cell>
          <cell r="I5238">
            <v>14248.640000000001</v>
          </cell>
        </row>
        <row r="5239">
          <cell r="A5239">
            <v>0</v>
          </cell>
          <cell r="B5239" t="str">
            <v>Sistema Formaleta Aluminio Todo Costo</v>
          </cell>
          <cell r="C5239">
            <v>2</v>
          </cell>
          <cell r="D5239" t="str">
            <v>M2</v>
          </cell>
          <cell r="E5239">
            <v>1310</v>
          </cell>
          <cell r="F5239">
            <v>235.79999999999998</v>
          </cell>
          <cell r="G5239">
            <v>2620</v>
          </cell>
          <cell r="H5239">
            <v>471.6</v>
          </cell>
          <cell r="I5239">
            <v>0</v>
          </cell>
        </row>
        <row r="5240">
          <cell r="A5240">
            <v>128.23999999999978</v>
          </cell>
          <cell r="B5240" t="str">
            <v>Malla Electrosoldada D2.9 10x10mm</v>
          </cell>
          <cell r="C5240">
            <v>0.22</v>
          </cell>
          <cell r="D5240" t="str">
            <v>ROLLO</v>
          </cell>
          <cell r="E5240">
            <v>15754.85</v>
          </cell>
          <cell r="F5240">
            <v>2835.873</v>
          </cell>
          <cell r="G5240">
            <v>12135.990000000002</v>
          </cell>
          <cell r="H5240">
            <v>1936.8300000000002</v>
          </cell>
          <cell r="I5240">
            <v>14072.820000000002</v>
          </cell>
        </row>
        <row r="5241">
          <cell r="A5241" t="str">
            <v>METAL003</v>
          </cell>
          <cell r="B5241" t="str">
            <v>Losa 0.10m Fc=210Kg/cm2 Formaletas Propias</v>
          </cell>
          <cell r="C5241">
            <v>2.74</v>
          </cell>
          <cell r="D5241" t="str">
            <v>LBS</v>
          </cell>
          <cell r="E5241">
            <v>49.15</v>
          </cell>
          <cell r="F5241">
            <v>8.8469999999999995</v>
          </cell>
          <cell r="G5241">
            <v>134.66999999999999</v>
          </cell>
          <cell r="H5241">
            <v>24.24</v>
          </cell>
        </row>
        <row r="5242">
          <cell r="A5242" t="str">
            <v>METAL024</v>
          </cell>
          <cell r="B5242" t="str">
            <v>Volumen Análisis</v>
          </cell>
          <cell r="C5242">
            <v>1</v>
          </cell>
          <cell r="D5242" t="str">
            <v>M3</v>
          </cell>
          <cell r="E5242">
            <v>2245.7600000000002</v>
          </cell>
          <cell r="F5242">
            <v>404.23680000000002</v>
          </cell>
          <cell r="G5242">
            <v>583.9</v>
          </cell>
          <cell r="H5242">
            <v>105.1</v>
          </cell>
        </row>
        <row r="5243">
          <cell r="B5243" t="str">
            <v>Materiales y Equipos</v>
          </cell>
          <cell r="C5243">
            <v>1.1000000000000001</v>
          </cell>
          <cell r="D5243" t="str">
            <v>M3</v>
          </cell>
          <cell r="E5243">
            <v>5634.11</v>
          </cell>
          <cell r="F5243">
            <v>1014.1397999999999</v>
          </cell>
          <cell r="G5243">
            <v>6197.52</v>
          </cell>
          <cell r="H5243">
            <v>1115.55</v>
          </cell>
        </row>
        <row r="5244">
          <cell r="A5244" t="str">
            <v>METAL028</v>
          </cell>
          <cell r="B5244" t="str">
            <v>Sistema Formaleta Aluminio</v>
          </cell>
          <cell r="C5244">
            <v>10</v>
          </cell>
          <cell r="D5244">
            <v>0</v>
          </cell>
          <cell r="E5244">
            <v>15.24</v>
          </cell>
          <cell r="F5244">
            <v>2.7431999999999999</v>
          </cell>
          <cell r="G5244">
            <v>13002.16</v>
          </cell>
          <cell r="H5244">
            <v>2340.38</v>
          </cell>
          <cell r="I5244">
            <v>15342.54</v>
          </cell>
        </row>
        <row r="5245">
          <cell r="A5245" t="str">
            <v>PTRA023</v>
          </cell>
          <cell r="B5245" t="str">
            <v>Malla Electrosoldada D2.9 10x10mm</v>
          </cell>
          <cell r="C5245">
            <v>0.22</v>
          </cell>
          <cell r="D5245">
            <v>0</v>
          </cell>
          <cell r="E5245">
            <v>15754.85</v>
          </cell>
          <cell r="F5245">
            <v>2835.873</v>
          </cell>
          <cell r="G5245">
            <v>0</v>
          </cell>
          <cell r="H5245">
            <v>0</v>
          </cell>
          <cell r="I5245">
            <v>0</v>
          </cell>
        </row>
        <row r="5246">
          <cell r="A5246">
            <v>128.2199999999998</v>
          </cell>
          <cell r="B5246" t="str">
            <v>Alambre No. 18</v>
          </cell>
          <cell r="C5246">
            <v>2.74</v>
          </cell>
          <cell r="D5246" t="str">
            <v>LBS</v>
          </cell>
          <cell r="E5246">
            <v>49.15</v>
          </cell>
          <cell r="F5246">
            <v>8.8469999999999995</v>
          </cell>
          <cell r="G5246">
            <v>134.66999999999999</v>
          </cell>
          <cell r="H5246">
            <v>24.24</v>
          </cell>
          <cell r="I5246">
            <v>14351.51</v>
          </cell>
        </row>
        <row r="5247">
          <cell r="A5247">
            <v>0</v>
          </cell>
          <cell r="B5247" t="str">
            <v xml:space="preserve">Acero 3/8" p/refuerzos </v>
          </cell>
          <cell r="C5247">
            <v>0.26</v>
          </cell>
          <cell r="D5247" t="str">
            <v>QQ</v>
          </cell>
          <cell r="E5247">
            <v>2245.7600000000002</v>
          </cell>
          <cell r="F5247">
            <v>404.23680000000002</v>
          </cell>
          <cell r="G5247">
            <v>583.9</v>
          </cell>
          <cell r="H5247">
            <v>105.1</v>
          </cell>
          <cell r="I5247">
            <v>0</v>
          </cell>
        </row>
        <row r="5248">
          <cell r="A5248">
            <v>0</v>
          </cell>
          <cell r="B5248" t="str">
            <v>Desmoldante base aceite - Tanque 55gls</v>
          </cell>
          <cell r="C5248">
            <v>3.5000000000000001E-3</v>
          </cell>
          <cell r="D5248" t="str">
            <v>UND</v>
          </cell>
          <cell r="E5248">
            <v>10500</v>
          </cell>
          <cell r="F5248">
            <v>1890</v>
          </cell>
          <cell r="G5248">
            <v>36.75</v>
          </cell>
          <cell r="H5248">
            <v>6.62</v>
          </cell>
          <cell r="I5248">
            <v>0</v>
          </cell>
        </row>
        <row r="5249">
          <cell r="A5249">
            <v>0</v>
          </cell>
          <cell r="B5249" t="str">
            <v>Soporta mallas - Separadores</v>
          </cell>
          <cell r="C5249">
            <v>15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</row>
        <row r="5250">
          <cell r="A5250">
            <v>0</v>
          </cell>
          <cell r="B5250" t="str">
            <v>Hormigón Fc=210 Kg/cm2 + 10% Desp.</v>
          </cell>
          <cell r="C5250">
            <v>1.1000000000000001</v>
          </cell>
          <cell r="D5250" t="str">
            <v>M3</v>
          </cell>
          <cell r="E5250">
            <v>5634.11</v>
          </cell>
          <cell r="F5250">
            <v>1014.1397999999999</v>
          </cell>
          <cell r="G5250">
            <v>6197.52</v>
          </cell>
          <cell r="H5250">
            <v>1115.55</v>
          </cell>
          <cell r="I5250">
            <v>0</v>
          </cell>
        </row>
        <row r="5251">
          <cell r="A5251">
            <v>0</v>
          </cell>
          <cell r="B5251" t="str">
            <v>Transporte sistema formaletas</v>
          </cell>
          <cell r="C5251">
            <v>10</v>
          </cell>
          <cell r="D5251" t="str">
            <v>M2</v>
          </cell>
          <cell r="E5251">
            <v>8.99</v>
          </cell>
          <cell r="F5251">
            <v>1.6182000000000001</v>
          </cell>
          <cell r="G5251">
            <v>89.9</v>
          </cell>
          <cell r="H5251">
            <v>16.18</v>
          </cell>
          <cell r="I5251">
            <v>0</v>
          </cell>
        </row>
        <row r="5252">
          <cell r="B5252" t="str">
            <v xml:space="preserve">Mano de obra  </v>
          </cell>
          <cell r="C5252">
            <v>2.74</v>
          </cell>
          <cell r="D5252" t="str">
            <v>LBS</v>
          </cell>
          <cell r="E5252">
            <v>49.15</v>
          </cell>
          <cell r="F5252">
            <v>8.8469999999999995</v>
          </cell>
          <cell r="G5252">
            <v>134.66999999999999</v>
          </cell>
          <cell r="H5252">
            <v>24.24</v>
          </cell>
        </row>
        <row r="5253">
          <cell r="B5253" t="str">
            <v>Mano de obra colocación formaletas y mallas</v>
          </cell>
          <cell r="C5253">
            <v>2</v>
          </cell>
          <cell r="D5253" t="str">
            <v>M2</v>
          </cell>
          <cell r="E5253">
            <v>667.59</v>
          </cell>
          <cell r="F5253">
            <v>0</v>
          </cell>
          <cell r="G5253">
            <v>1335.18</v>
          </cell>
          <cell r="H5253">
            <v>0</v>
          </cell>
          <cell r="I5253">
            <v>40861.99</v>
          </cell>
        </row>
        <row r="5254">
          <cell r="B5254" t="str">
            <v>Mano de obra subida de formaletas y mallas</v>
          </cell>
          <cell r="C5254">
            <v>10</v>
          </cell>
          <cell r="D5254" t="str">
            <v>M2</v>
          </cell>
          <cell r="E5254">
            <v>4.0599999999999996</v>
          </cell>
          <cell r="F5254">
            <v>0</v>
          </cell>
          <cell r="G5254">
            <v>40.6</v>
          </cell>
          <cell r="H5254">
            <v>0</v>
          </cell>
        </row>
        <row r="5255">
          <cell r="A5255">
            <v>127.04000000000002</v>
          </cell>
          <cell r="B5255" t="str">
            <v>Total/UND</v>
          </cell>
          <cell r="C5255">
            <v>15</v>
          </cell>
          <cell r="D5255" t="str">
            <v>UND</v>
          </cell>
          <cell r="E5255">
            <v>6.6</v>
          </cell>
          <cell r="F5255">
            <v>1.1879999999999999</v>
          </cell>
          <cell r="G5255">
            <v>12135.990000000002</v>
          </cell>
          <cell r="H5255">
            <v>1936.8300000000002</v>
          </cell>
          <cell r="I5255">
            <v>14072.820000000002</v>
          </cell>
        </row>
        <row r="5256">
          <cell r="A5256">
            <v>0</v>
          </cell>
          <cell r="B5256" t="str">
            <v>Hormigón Fc=210 Kg/cm2 + 10% Desp.</v>
          </cell>
          <cell r="C5256">
            <v>1.1000000000000001</v>
          </cell>
          <cell r="D5256" t="str">
            <v>M3</v>
          </cell>
          <cell r="E5256">
            <v>5634.11</v>
          </cell>
          <cell r="F5256">
            <v>1014.1397999999999</v>
          </cell>
          <cell r="G5256">
            <v>6197.52</v>
          </cell>
          <cell r="H5256">
            <v>1115.55</v>
          </cell>
          <cell r="I5256">
            <v>0</v>
          </cell>
        </row>
        <row r="5257">
          <cell r="A5257">
            <v>128.24999999999977</v>
          </cell>
          <cell r="B5257" t="str">
            <v>Transporte sistema formaletas</v>
          </cell>
          <cell r="C5257">
            <v>10</v>
          </cell>
          <cell r="D5257" t="str">
            <v>M2</v>
          </cell>
          <cell r="E5257">
            <v>8.99</v>
          </cell>
          <cell r="F5257">
            <v>1.6182000000000001</v>
          </cell>
          <cell r="G5257">
            <v>11424.36</v>
          </cell>
          <cell r="H5257">
            <v>2056.38</v>
          </cell>
          <cell r="I5257">
            <v>13480.740000000002</v>
          </cell>
        </row>
        <row r="5258">
          <cell r="A5258">
            <v>0</v>
          </cell>
          <cell r="B5258" t="str">
            <v>Losa 0.12m Fc=210Kg/cm2 Form. todo costo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</row>
        <row r="5259">
          <cell r="A5259">
            <v>0</v>
          </cell>
          <cell r="B5259" t="str">
            <v>Volumen Análisis</v>
          </cell>
          <cell r="C5259">
            <v>1</v>
          </cell>
          <cell r="D5259" t="str">
            <v>M3</v>
          </cell>
          <cell r="E5259">
            <v>667.59</v>
          </cell>
          <cell r="F5259">
            <v>0</v>
          </cell>
          <cell r="G5259">
            <v>1335.18</v>
          </cell>
          <cell r="H5259">
            <v>0</v>
          </cell>
          <cell r="I5259">
            <v>0</v>
          </cell>
        </row>
        <row r="5260">
          <cell r="A5260">
            <v>0</v>
          </cell>
          <cell r="B5260" t="str">
            <v>Materiales y Equipos</v>
          </cell>
          <cell r="C5260">
            <v>10</v>
          </cell>
          <cell r="D5260" t="str">
            <v>M2</v>
          </cell>
          <cell r="E5260">
            <v>4.0599999999999996</v>
          </cell>
          <cell r="F5260">
            <v>0</v>
          </cell>
          <cell r="G5260">
            <v>40.6</v>
          </cell>
          <cell r="H5260">
            <v>0</v>
          </cell>
          <cell r="I5260">
            <v>0</v>
          </cell>
        </row>
        <row r="5261">
          <cell r="A5261" t="str">
            <v>METAL028</v>
          </cell>
          <cell r="B5261" t="str">
            <v>Sistema Formaleta Aluminio Todo Costo</v>
          </cell>
          <cell r="C5261">
            <v>1.67</v>
          </cell>
          <cell r="D5261">
            <v>0</v>
          </cell>
          <cell r="E5261">
            <v>1310</v>
          </cell>
          <cell r="F5261">
            <v>235.79999999999998</v>
          </cell>
          <cell r="G5261">
            <v>12372.17</v>
          </cell>
          <cell r="H5261">
            <v>1979.34</v>
          </cell>
          <cell r="I5261">
            <v>14351.51</v>
          </cell>
        </row>
        <row r="5262">
          <cell r="A5262" t="str">
            <v>PTRA023</v>
          </cell>
          <cell r="B5262" t="str">
            <v>Malla Electrosoldada D2.5 10x10mm</v>
          </cell>
          <cell r="C5262">
            <v>0.18</v>
          </cell>
          <cell r="D5262">
            <v>0</v>
          </cell>
          <cell r="E5262">
            <v>13656.78</v>
          </cell>
          <cell r="F5262">
            <v>2458.2204000000002</v>
          </cell>
          <cell r="G5262">
            <v>0</v>
          </cell>
          <cell r="H5262">
            <v>0</v>
          </cell>
          <cell r="I5262">
            <v>0</v>
          </cell>
        </row>
        <row r="5263">
          <cell r="A5263">
            <v>128.22999999999979</v>
          </cell>
          <cell r="B5263" t="str">
            <v>Alambre No. 18</v>
          </cell>
          <cell r="C5263">
            <v>1.9587999999999999</v>
          </cell>
          <cell r="D5263" t="str">
            <v>LBS</v>
          </cell>
          <cell r="E5263">
            <v>49.15</v>
          </cell>
          <cell r="F5263">
            <v>8.8469999999999995</v>
          </cell>
          <cell r="G5263">
            <v>96.28</v>
          </cell>
          <cell r="H5263">
            <v>17.329999999999998</v>
          </cell>
          <cell r="I5263">
            <v>14248.640000000001</v>
          </cell>
        </row>
        <row r="5264">
          <cell r="A5264">
            <v>0</v>
          </cell>
          <cell r="B5264" t="str">
            <v xml:space="preserve">Acero 3/8" p/refuerzos </v>
          </cell>
          <cell r="C5264">
            <v>0.21579999999999999</v>
          </cell>
          <cell r="D5264" t="str">
            <v>QQ</v>
          </cell>
          <cell r="E5264">
            <v>2245.7600000000002</v>
          </cell>
          <cell r="F5264">
            <v>404.23680000000002</v>
          </cell>
          <cell r="G5264">
            <v>484.64</v>
          </cell>
          <cell r="H5264">
            <v>87.23</v>
          </cell>
          <cell r="I5264">
            <v>0</v>
          </cell>
        </row>
        <row r="5265">
          <cell r="A5265">
            <v>0</v>
          </cell>
          <cell r="B5265" t="str">
            <v>Hormigón Fc=210 Kg/cm2 + 10% Desp.</v>
          </cell>
          <cell r="C5265">
            <v>1.1000000000000001</v>
          </cell>
          <cell r="D5265" t="str">
            <v>M3</v>
          </cell>
          <cell r="E5265">
            <v>5634.11</v>
          </cell>
          <cell r="F5265">
            <v>1014.1397999999999</v>
          </cell>
          <cell r="G5265">
            <v>6197.52</v>
          </cell>
          <cell r="H5265">
            <v>1115.55</v>
          </cell>
          <cell r="I5265">
            <v>0</v>
          </cell>
        </row>
        <row r="5266">
          <cell r="A5266">
            <v>0</v>
          </cell>
          <cell r="B5266" t="str">
            <v>Total/UND</v>
          </cell>
          <cell r="C5266">
            <v>0.5</v>
          </cell>
          <cell r="D5266">
            <v>0</v>
          </cell>
          <cell r="E5266">
            <v>0</v>
          </cell>
          <cell r="F5266">
            <v>0</v>
          </cell>
          <cell r="G5266">
            <v>11424.36</v>
          </cell>
          <cell r="H5266">
            <v>2056.38</v>
          </cell>
          <cell r="I5266">
            <v>13480.740000000002</v>
          </cell>
        </row>
        <row r="5267">
          <cell r="A5267">
            <v>0</v>
          </cell>
          <cell r="B5267" t="str">
            <v>Sistema Formaleta Acero-Madera</v>
          </cell>
          <cell r="C5267">
            <v>10</v>
          </cell>
          <cell r="D5267" t="str">
            <v>M2/USO</v>
          </cell>
          <cell r="E5267">
            <v>30.14</v>
          </cell>
          <cell r="F5267">
            <v>5.4252000000000002</v>
          </cell>
          <cell r="G5267">
            <v>301.39999999999998</v>
          </cell>
          <cell r="H5267">
            <v>54.25</v>
          </cell>
          <cell r="I5267">
            <v>0</v>
          </cell>
        </row>
        <row r="5268">
          <cell r="A5268">
            <v>128.25999999999976</v>
          </cell>
          <cell r="B5268" t="str">
            <v>Malla Electrosoldada D2.9 10x10mm</v>
          </cell>
          <cell r="C5268">
            <v>0.22</v>
          </cell>
          <cell r="D5268" t="str">
            <v>ROLLO</v>
          </cell>
          <cell r="E5268">
            <v>15754.85</v>
          </cell>
          <cell r="F5268">
            <v>2835.873</v>
          </cell>
          <cell r="G5268">
            <v>10936.669999999998</v>
          </cell>
          <cell r="H5268">
            <v>1761.8200000000002</v>
          </cell>
          <cell r="I5268">
            <v>12698.489999999998</v>
          </cell>
        </row>
        <row r="5269">
          <cell r="A5269">
            <v>0</v>
          </cell>
          <cell r="B5269" t="str">
            <v>Losa 0.12m Fc=210Kg/cm2 Formaletas rentadas</v>
          </cell>
          <cell r="C5269">
            <v>2.74</v>
          </cell>
          <cell r="D5269" t="str">
            <v>LBS</v>
          </cell>
          <cell r="E5269">
            <v>49.15</v>
          </cell>
          <cell r="F5269">
            <v>8.8469999999999995</v>
          </cell>
          <cell r="G5269">
            <v>134.66999999999999</v>
          </cell>
          <cell r="H5269">
            <v>24.24</v>
          </cell>
        </row>
        <row r="5270">
          <cell r="A5270">
            <v>0</v>
          </cell>
          <cell r="B5270" t="str">
            <v>Volumen Análisis</v>
          </cell>
          <cell r="C5270">
            <v>1</v>
          </cell>
          <cell r="D5270" t="str">
            <v>M3</v>
          </cell>
          <cell r="E5270">
            <v>2245.7600000000002</v>
          </cell>
          <cell r="F5270">
            <v>404.23680000000002</v>
          </cell>
          <cell r="G5270">
            <v>583.9</v>
          </cell>
          <cell r="H5270">
            <v>105.1</v>
          </cell>
          <cell r="I5270">
            <v>10091.119999999999</v>
          </cell>
        </row>
        <row r="5271">
          <cell r="A5271">
            <v>0</v>
          </cell>
          <cell r="B5271" t="str">
            <v>Materiales y Equipos</v>
          </cell>
          <cell r="C5271">
            <v>3.5000000000000001E-3</v>
          </cell>
          <cell r="D5271" t="str">
            <v>UND</v>
          </cell>
          <cell r="E5271">
            <v>10500</v>
          </cell>
          <cell r="F5271">
            <v>1890</v>
          </cell>
          <cell r="G5271">
            <v>36.75</v>
          </cell>
          <cell r="H5271">
            <v>6.62</v>
          </cell>
        </row>
        <row r="5272">
          <cell r="A5272">
            <v>128</v>
          </cell>
          <cell r="B5272" t="str">
            <v xml:space="preserve">Alquiler Sistema Formaleta Acero-Madera </v>
          </cell>
          <cell r="C5272">
            <v>8.33</v>
          </cell>
          <cell r="D5272" t="str">
            <v>M2/USO</v>
          </cell>
          <cell r="E5272">
            <v>38.909999999999997</v>
          </cell>
          <cell r="F5272">
            <v>7.0037999999999991</v>
          </cell>
          <cell r="G5272">
            <v>324.12</v>
          </cell>
          <cell r="H5272">
            <v>58.34</v>
          </cell>
          <cell r="I5272">
            <v>0</v>
          </cell>
        </row>
        <row r="5273">
          <cell r="A5273">
            <v>128.01</v>
          </cell>
          <cell r="B5273" t="str">
            <v>Malla Electrosoldada D2.5 10x10mm</v>
          </cell>
          <cell r="C5273">
            <v>0.18</v>
          </cell>
          <cell r="D5273" t="str">
            <v>ROLLO</v>
          </cell>
          <cell r="E5273">
            <v>13656.78</v>
          </cell>
          <cell r="F5273">
            <v>2458.2204000000002</v>
          </cell>
          <cell r="G5273">
            <v>2458.2199999999998</v>
          </cell>
          <cell r="H5273">
            <v>442.48</v>
          </cell>
          <cell r="I5273">
            <v>15681.86</v>
          </cell>
        </row>
        <row r="5274">
          <cell r="A5274">
            <v>0</v>
          </cell>
          <cell r="B5274" t="str">
            <v>Alambre No. 18</v>
          </cell>
          <cell r="C5274">
            <v>1.96</v>
          </cell>
          <cell r="D5274" t="str">
            <v>LBS</v>
          </cell>
          <cell r="E5274">
            <v>49.15</v>
          </cell>
          <cell r="F5274">
            <v>8.8469999999999995</v>
          </cell>
          <cell r="G5274">
            <v>96.33</v>
          </cell>
          <cell r="H5274">
            <v>17.34</v>
          </cell>
          <cell r="I5274">
            <v>0</v>
          </cell>
        </row>
        <row r="5275">
          <cell r="A5275">
            <v>0</v>
          </cell>
          <cell r="B5275" t="str">
            <v xml:space="preserve">Acero 3/8" p/refuerzos </v>
          </cell>
          <cell r="C5275">
            <v>0.22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</row>
        <row r="5276">
          <cell r="A5276">
            <v>0</v>
          </cell>
          <cell r="B5276" t="str">
            <v>Desmoldante base aceite - Tanque 55gls</v>
          </cell>
          <cell r="C5276">
            <v>5.7476999999999997E-3</v>
          </cell>
          <cell r="D5276" t="str">
            <v>UND</v>
          </cell>
          <cell r="E5276">
            <v>10500</v>
          </cell>
          <cell r="F5276">
            <v>1890</v>
          </cell>
          <cell r="G5276">
            <v>60.35</v>
          </cell>
          <cell r="H5276">
            <v>10.86</v>
          </cell>
          <cell r="I5276">
            <v>0</v>
          </cell>
        </row>
        <row r="5277">
          <cell r="A5277">
            <v>0</v>
          </cell>
          <cell r="B5277" t="str">
            <v>Soporta mallas - Separadores</v>
          </cell>
          <cell r="C5277">
            <v>12.495000000000001</v>
          </cell>
          <cell r="D5277" t="str">
            <v>UND</v>
          </cell>
          <cell r="E5277">
            <v>6.6</v>
          </cell>
          <cell r="F5277">
            <v>1.1879999999999999</v>
          </cell>
          <cell r="G5277">
            <v>82.47</v>
          </cell>
          <cell r="H5277">
            <v>14.84</v>
          </cell>
          <cell r="I5277">
            <v>0</v>
          </cell>
        </row>
        <row r="5278">
          <cell r="B5278" t="str">
            <v>Hormigón Fc=210 Kg/cm2 + 10% Desp.</v>
          </cell>
          <cell r="C5278">
            <v>1.1000000000000001</v>
          </cell>
          <cell r="D5278">
            <v>0</v>
          </cell>
          <cell r="E5278">
            <v>5634.11</v>
          </cell>
          <cell r="F5278">
            <v>1014.1397999999999</v>
          </cell>
          <cell r="G5278">
            <v>12284.990000000002</v>
          </cell>
          <cell r="H5278">
            <v>1963.65</v>
          </cell>
          <cell r="I5278">
            <v>14248.640000000001</v>
          </cell>
        </row>
        <row r="5279">
          <cell r="A5279">
            <v>0</v>
          </cell>
          <cell r="B5279" t="str">
            <v>Transporte sistema formaletas</v>
          </cell>
          <cell r="C5279">
            <v>8.33</v>
          </cell>
          <cell r="D5279" t="str">
            <v>M2</v>
          </cell>
          <cell r="E5279">
            <v>8.99</v>
          </cell>
          <cell r="F5279">
            <v>1.6182000000000001</v>
          </cell>
          <cell r="G5279">
            <v>74.89</v>
          </cell>
          <cell r="H5279">
            <v>13.48</v>
          </cell>
          <cell r="I5279">
            <v>0</v>
          </cell>
        </row>
        <row r="5280">
          <cell r="A5280">
            <v>128.23999999999978</v>
          </cell>
          <cell r="B5280" t="str">
            <v xml:space="preserve">Mano de obra  </v>
          </cell>
          <cell r="C5280">
            <v>1</v>
          </cell>
          <cell r="D5280" t="str">
            <v>M3</v>
          </cell>
          <cell r="E5280">
            <v>0</v>
          </cell>
          <cell r="F5280">
            <v>0</v>
          </cell>
          <cell r="G5280">
            <v>12135.990000000002</v>
          </cell>
          <cell r="H5280">
            <v>1936.8300000000002</v>
          </cell>
          <cell r="I5280">
            <v>14072.820000000002</v>
          </cell>
        </row>
        <row r="5281">
          <cell r="A5281">
            <v>0</v>
          </cell>
          <cell r="B5281" t="str">
            <v>Mano de obra colocación formaletas y mallas</v>
          </cell>
          <cell r="C5281">
            <v>1.67</v>
          </cell>
          <cell r="D5281" t="str">
            <v>M2</v>
          </cell>
          <cell r="E5281">
            <v>667.59</v>
          </cell>
          <cell r="F5281">
            <v>0</v>
          </cell>
          <cell r="G5281">
            <v>1114.8800000000001</v>
          </cell>
          <cell r="H5281">
            <v>0</v>
          </cell>
          <cell r="I5281">
            <v>0</v>
          </cell>
        </row>
        <row r="5282">
          <cell r="A5282">
            <v>0</v>
          </cell>
          <cell r="B5282" t="str">
            <v>Mano de obra subida de formaletas y mallas</v>
          </cell>
          <cell r="C5282">
            <v>8.33</v>
          </cell>
          <cell r="D5282" t="str">
            <v>M2</v>
          </cell>
          <cell r="E5282">
            <v>4.0599999999999996</v>
          </cell>
          <cell r="F5282">
            <v>0</v>
          </cell>
          <cell r="G5282">
            <v>33.82</v>
          </cell>
          <cell r="H5282">
            <v>0</v>
          </cell>
          <cell r="I5282">
            <v>0</v>
          </cell>
        </row>
        <row r="5283">
          <cell r="A5283">
            <v>0</v>
          </cell>
          <cell r="B5283" t="str">
            <v>Total/UND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10936.669999999998</v>
          </cell>
          <cell r="H5283">
            <v>1761.8200000000002</v>
          </cell>
          <cell r="I5283">
            <v>12698.489999999998</v>
          </cell>
        </row>
        <row r="5284">
          <cell r="A5284">
            <v>128.01999999999998</v>
          </cell>
          <cell r="B5284" t="str">
            <v>Sistema Formaleta Aluminio</v>
          </cell>
          <cell r="C5284">
            <v>10</v>
          </cell>
          <cell r="D5284" t="str">
            <v>M2/USO</v>
          </cell>
          <cell r="E5284">
            <v>15.24</v>
          </cell>
          <cell r="F5284">
            <v>2.7431999999999999</v>
          </cell>
          <cell r="G5284">
            <v>152.4</v>
          </cell>
          <cell r="H5284">
            <v>27.43</v>
          </cell>
          <cell r="I5284">
            <v>14095.439999999999</v>
          </cell>
        </row>
        <row r="5285">
          <cell r="A5285">
            <v>128.26999999999975</v>
          </cell>
          <cell r="B5285" t="str">
            <v>Malla Electrosoldada D2.9 10x10mm</v>
          </cell>
          <cell r="C5285">
            <v>0.22</v>
          </cell>
          <cell r="D5285" t="str">
            <v>ROLLO</v>
          </cell>
          <cell r="E5285">
            <v>15754.85</v>
          </cell>
          <cell r="F5285">
            <v>2835.873</v>
          </cell>
          <cell r="G5285">
            <v>10863.150000000001</v>
          </cell>
          <cell r="H5285">
            <v>1748.5900000000001</v>
          </cell>
          <cell r="I5285">
            <v>12611.740000000002</v>
          </cell>
        </row>
        <row r="5286">
          <cell r="A5286">
            <v>0</v>
          </cell>
          <cell r="B5286" t="str">
            <v>Losa 0.12m Fc=210Kg/cm2 Formaletas Propias</v>
          </cell>
          <cell r="C5286">
            <v>2.74</v>
          </cell>
          <cell r="D5286" t="str">
            <v>LBS</v>
          </cell>
          <cell r="E5286">
            <v>49.15</v>
          </cell>
          <cell r="F5286">
            <v>8.8469999999999995</v>
          </cell>
          <cell r="G5286">
            <v>134.66999999999999</v>
          </cell>
          <cell r="H5286">
            <v>24.24</v>
          </cell>
          <cell r="I5286">
            <v>0</v>
          </cell>
        </row>
        <row r="5287">
          <cell r="A5287">
            <v>0</v>
          </cell>
          <cell r="B5287" t="str">
            <v>Volumen Análisis</v>
          </cell>
          <cell r="C5287">
            <v>1</v>
          </cell>
          <cell r="D5287" t="str">
            <v>M3</v>
          </cell>
          <cell r="E5287">
            <v>2245.7600000000002</v>
          </cell>
          <cell r="F5287">
            <v>404.23680000000002</v>
          </cell>
          <cell r="G5287">
            <v>583.9</v>
          </cell>
          <cell r="H5287">
            <v>105.1</v>
          </cell>
          <cell r="I5287">
            <v>0</v>
          </cell>
        </row>
        <row r="5288">
          <cell r="B5288" t="str">
            <v>Materiales y Equipos</v>
          </cell>
          <cell r="C5288">
            <v>3.5000000000000001E-3</v>
          </cell>
          <cell r="D5288" t="str">
            <v>UND</v>
          </cell>
          <cell r="E5288">
            <v>10500</v>
          </cell>
          <cell r="F5288">
            <v>1890</v>
          </cell>
          <cell r="G5288">
            <v>36.75</v>
          </cell>
          <cell r="H5288">
            <v>6.62</v>
          </cell>
        </row>
        <row r="5289">
          <cell r="B5289" t="str">
            <v>Sistema Formaleta Acero-Madera</v>
          </cell>
          <cell r="C5289">
            <v>8.33</v>
          </cell>
          <cell r="D5289" t="str">
            <v>M2/USO</v>
          </cell>
          <cell r="E5289">
            <v>30.14</v>
          </cell>
          <cell r="F5289">
            <v>5.4252000000000002</v>
          </cell>
          <cell r="G5289">
            <v>251.07</v>
          </cell>
          <cell r="H5289">
            <v>45.19</v>
          </cell>
        </row>
        <row r="5290">
          <cell r="B5290" t="str">
            <v>Malla Electrosoldada D2.5 10x10mm</v>
          </cell>
          <cell r="C5290">
            <v>0.18</v>
          </cell>
          <cell r="D5290" t="str">
            <v>ROLLO</v>
          </cell>
          <cell r="E5290">
            <v>13656.78</v>
          </cell>
          <cell r="F5290">
            <v>2458.2204000000002</v>
          </cell>
          <cell r="G5290">
            <v>2458.2199999999998</v>
          </cell>
          <cell r="H5290">
            <v>442.48</v>
          </cell>
        </row>
        <row r="5291">
          <cell r="A5291">
            <v>0</v>
          </cell>
          <cell r="B5291" t="str">
            <v>Alambre No. 18</v>
          </cell>
          <cell r="C5291">
            <v>1.96</v>
          </cell>
          <cell r="D5291" t="str">
            <v>LBS</v>
          </cell>
          <cell r="E5291">
            <v>49.15</v>
          </cell>
          <cell r="F5291">
            <v>8.8469999999999995</v>
          </cell>
          <cell r="G5291">
            <v>96.33</v>
          </cell>
          <cell r="H5291">
            <v>17.34</v>
          </cell>
          <cell r="I5291">
            <v>0</v>
          </cell>
        </row>
        <row r="5292">
          <cell r="A5292">
            <v>0</v>
          </cell>
          <cell r="B5292" t="str">
            <v xml:space="preserve">Acero 3/8" p/refuerzos </v>
          </cell>
          <cell r="C5292">
            <v>0.22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</row>
        <row r="5293">
          <cell r="A5293">
            <v>0</v>
          </cell>
          <cell r="B5293" t="str">
            <v>Desmoldante base aceite - Tanque 55gls</v>
          </cell>
          <cell r="C5293">
            <v>5.7000000000000002E-3</v>
          </cell>
          <cell r="D5293" t="str">
            <v>UND</v>
          </cell>
          <cell r="E5293">
            <v>10500</v>
          </cell>
          <cell r="F5293">
            <v>1890</v>
          </cell>
          <cell r="G5293">
            <v>59.85</v>
          </cell>
          <cell r="H5293">
            <v>10.77</v>
          </cell>
          <cell r="I5293">
            <v>0</v>
          </cell>
        </row>
        <row r="5294">
          <cell r="A5294">
            <v>0</v>
          </cell>
          <cell r="B5294" t="str">
            <v>Soporta mallas - Separadores</v>
          </cell>
          <cell r="C5294">
            <v>12.5</v>
          </cell>
          <cell r="D5294" t="str">
            <v>UND</v>
          </cell>
          <cell r="E5294">
            <v>6.6</v>
          </cell>
          <cell r="F5294">
            <v>1.1879999999999999</v>
          </cell>
          <cell r="G5294">
            <v>82.5</v>
          </cell>
          <cell r="H5294">
            <v>14.85</v>
          </cell>
          <cell r="I5294">
            <v>0</v>
          </cell>
        </row>
        <row r="5295">
          <cell r="B5295" t="str">
            <v>Hormigón Fc=210 Kg/cm2 + 10% Desp.</v>
          </cell>
          <cell r="C5295">
            <v>1.1000000000000001</v>
          </cell>
          <cell r="D5295">
            <v>0</v>
          </cell>
          <cell r="E5295">
            <v>5634.11</v>
          </cell>
          <cell r="F5295">
            <v>1014.1397999999999</v>
          </cell>
          <cell r="G5295">
            <v>12135.990000000002</v>
          </cell>
          <cell r="H5295">
            <v>1936.8300000000002</v>
          </cell>
          <cell r="I5295">
            <v>14072.820000000002</v>
          </cell>
        </row>
        <row r="5296">
          <cell r="B5296" t="str">
            <v>Transporte sistema formaletas</v>
          </cell>
          <cell r="C5296">
            <v>8.33</v>
          </cell>
          <cell r="D5296" t="str">
            <v>M2</v>
          </cell>
          <cell r="E5296">
            <v>8.99</v>
          </cell>
          <cell r="F5296">
            <v>1.6182000000000001</v>
          </cell>
          <cell r="G5296">
            <v>74.89</v>
          </cell>
          <cell r="H5296">
            <v>13.48</v>
          </cell>
        </row>
        <row r="5297">
          <cell r="A5297">
            <v>128.24999999999977</v>
          </cell>
          <cell r="B5297" t="str">
            <v xml:space="preserve">Mano de obra  </v>
          </cell>
          <cell r="C5297">
            <v>1</v>
          </cell>
          <cell r="D5297" t="str">
            <v>M3</v>
          </cell>
          <cell r="E5297">
            <v>0</v>
          </cell>
          <cell r="F5297">
            <v>0</v>
          </cell>
          <cell r="G5297">
            <v>11424.36</v>
          </cell>
          <cell r="H5297">
            <v>2056.38</v>
          </cell>
          <cell r="I5297">
            <v>13480.740000000002</v>
          </cell>
        </row>
        <row r="5298">
          <cell r="A5298">
            <v>0</v>
          </cell>
          <cell r="B5298" t="str">
            <v>Mano de obra colocación formaletas y mallas</v>
          </cell>
          <cell r="C5298">
            <v>1.67</v>
          </cell>
          <cell r="D5298" t="str">
            <v>M2</v>
          </cell>
          <cell r="E5298">
            <v>667.59</v>
          </cell>
          <cell r="F5298">
            <v>0</v>
          </cell>
          <cell r="G5298">
            <v>1114.8800000000001</v>
          </cell>
          <cell r="H5298">
            <v>0</v>
          </cell>
          <cell r="I5298">
            <v>0</v>
          </cell>
        </row>
        <row r="5299">
          <cell r="A5299">
            <v>0</v>
          </cell>
          <cell r="B5299" t="str">
            <v>Mano de obra subida de formaletas y mallas</v>
          </cell>
          <cell r="C5299">
            <v>8.33</v>
          </cell>
          <cell r="D5299" t="str">
            <v>M2</v>
          </cell>
          <cell r="E5299">
            <v>4.0599999999999996</v>
          </cell>
          <cell r="F5299">
            <v>0</v>
          </cell>
          <cell r="G5299">
            <v>33.82</v>
          </cell>
          <cell r="H5299">
            <v>0</v>
          </cell>
          <cell r="I5299">
            <v>0</v>
          </cell>
        </row>
        <row r="5300">
          <cell r="A5300">
            <v>0</v>
          </cell>
          <cell r="B5300" t="str">
            <v>Total/UND</v>
          </cell>
          <cell r="C5300">
            <v>4</v>
          </cell>
          <cell r="D5300">
            <v>0</v>
          </cell>
          <cell r="E5300">
            <v>0</v>
          </cell>
          <cell r="F5300">
            <v>0</v>
          </cell>
          <cell r="G5300">
            <v>10863.150000000001</v>
          </cell>
          <cell r="H5300">
            <v>1748.5900000000001</v>
          </cell>
          <cell r="I5300">
            <v>12611.740000000002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MATERIALES E INSUMOS"/>
      <sheetName val="MANO DE OBRA"/>
      <sheetName val="EQUIPOS Y MOV TIERRAS"/>
      <sheetName val="analisis Paredes"/>
      <sheetName val="Hoja2"/>
    </sheetNames>
    <sheetDataSet>
      <sheetData sheetId="0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E3">
            <v>0</v>
          </cell>
          <cell r="F3">
            <v>0</v>
          </cell>
          <cell r="G3">
            <v>1440.68</v>
          </cell>
          <cell r="H3">
            <v>259.32</v>
          </cell>
          <cell r="I3">
            <v>1700</v>
          </cell>
          <cell r="J3" t="str">
            <v>compresor de aire ir 185cfm 2 pistolas</v>
          </cell>
        </row>
        <row r="4">
          <cell r="A4">
            <v>0</v>
          </cell>
          <cell r="B4" t="str">
            <v>Compresor de aire IR 185CFM 2 pistolas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0</v>
          </cell>
          <cell r="B5" t="str">
            <v>Volumen Análisis</v>
          </cell>
          <cell r="C5">
            <v>1</v>
          </cell>
          <cell r="D5" t="str">
            <v>HR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 t="str">
            <v>Rendimientos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0</v>
          </cell>
          <cell r="B7" t="str">
            <v>Consumo Combustible</v>
          </cell>
          <cell r="C7">
            <v>2</v>
          </cell>
          <cell r="D7" t="str">
            <v>GL/HR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0</v>
          </cell>
          <cell r="B8" t="str">
            <v>Materiales y Equipos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  <cell r="I9">
            <v>0</v>
          </cell>
        </row>
        <row r="10">
          <cell r="A10">
            <v>0</v>
          </cell>
          <cell r="B10" t="str">
            <v>Total/UND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1440.68</v>
          </cell>
          <cell r="H10">
            <v>259.32</v>
          </cell>
          <cell r="I10">
            <v>1700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E12">
            <v>0</v>
          </cell>
          <cell r="F12">
            <v>0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A13">
            <v>0</v>
          </cell>
          <cell r="B13" t="str">
            <v xml:space="preserve">Minicargador Bobcat 763 o similar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0</v>
          </cell>
          <cell r="B14" t="str">
            <v>Volumen Análisis</v>
          </cell>
          <cell r="C14">
            <v>1</v>
          </cell>
          <cell r="D14" t="str">
            <v>HR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0</v>
          </cell>
          <cell r="B15" t="str">
            <v>Rendimientos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0</v>
          </cell>
          <cell r="B16" t="str">
            <v>Consumo Combustible</v>
          </cell>
          <cell r="C16">
            <v>2</v>
          </cell>
          <cell r="D16" t="str">
            <v>GL/HR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0</v>
          </cell>
          <cell r="B17" t="str">
            <v>Materiales y Equipos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0</v>
          </cell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  <cell r="I18">
            <v>0</v>
          </cell>
        </row>
        <row r="19">
          <cell r="A19">
            <v>0</v>
          </cell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  <cell r="I19">
            <v>0</v>
          </cell>
        </row>
        <row r="20">
          <cell r="A20">
            <v>0</v>
          </cell>
          <cell r="B20" t="str">
            <v>Total/UND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1485.67</v>
          </cell>
          <cell r="H20">
            <v>205.93</v>
          </cell>
          <cell r="I20">
            <v>1691.6000000000001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E22">
            <v>0</v>
          </cell>
          <cell r="F22">
            <v>0</v>
          </cell>
          <cell r="G22">
            <v>2382.33</v>
          </cell>
          <cell r="H22">
            <v>327.97</v>
          </cell>
          <cell r="I22">
            <v>2710.3</v>
          </cell>
        </row>
        <row r="23">
          <cell r="A23">
            <v>0</v>
          </cell>
          <cell r="B23" t="str">
            <v>Retropala CAT416E o similar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str">
            <v>Volumen Análisis</v>
          </cell>
          <cell r="C24">
            <v>1</v>
          </cell>
          <cell r="D24" t="str">
            <v>HR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Rendimientos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 t="str">
            <v>Consumo Combustible</v>
          </cell>
          <cell r="C26">
            <v>3.5</v>
          </cell>
          <cell r="D26" t="str">
            <v>GL/HR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B27" t="str">
            <v>Materiales y Equipos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  <cell r="I28">
            <v>0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180.16949152542372</v>
          </cell>
          <cell r="F29">
            <v>0</v>
          </cell>
          <cell r="G29">
            <v>630.59</v>
          </cell>
          <cell r="H29">
            <v>0</v>
          </cell>
          <cell r="I29">
            <v>0</v>
          </cell>
        </row>
        <row r="30">
          <cell r="A30">
            <v>0</v>
          </cell>
          <cell r="B30" t="str">
            <v>Total/UND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2382.33</v>
          </cell>
          <cell r="H30">
            <v>327.97</v>
          </cell>
          <cell r="I30">
            <v>2710.3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E32">
            <v>0</v>
          </cell>
          <cell r="F32">
            <v>0</v>
          </cell>
          <cell r="G32">
            <v>2919.06</v>
          </cell>
          <cell r="H32">
            <v>381.36</v>
          </cell>
          <cell r="I32">
            <v>3300.42</v>
          </cell>
        </row>
        <row r="33">
          <cell r="A33">
            <v>0</v>
          </cell>
          <cell r="B33" t="str">
            <v>Excavadora CAT320D o similar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B34" t="str">
            <v>Volumen Análisis</v>
          </cell>
          <cell r="C34">
            <v>1</v>
          </cell>
          <cell r="D34" t="str">
            <v>HR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B35" t="str">
            <v>Rendimientos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B36" t="str">
            <v>Consumo Combustible</v>
          </cell>
          <cell r="C36">
            <v>5</v>
          </cell>
          <cell r="D36" t="str">
            <v>GL/HR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B37" t="str">
            <v>Materiales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  <cell r="I38">
            <v>0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180.16949152542372</v>
          </cell>
          <cell r="F39">
            <v>0</v>
          </cell>
          <cell r="G39">
            <v>900.85</v>
          </cell>
          <cell r="H39">
            <v>0</v>
          </cell>
          <cell r="I39">
            <v>0</v>
          </cell>
        </row>
        <row r="40">
          <cell r="A40">
            <v>0</v>
          </cell>
          <cell r="B40" t="str">
            <v>Total/UND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2919.06</v>
          </cell>
          <cell r="H40">
            <v>381.36</v>
          </cell>
          <cell r="I40">
            <v>3300.42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E42">
            <v>0</v>
          </cell>
          <cell r="F42">
            <v>0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A43">
            <v>0</v>
          </cell>
          <cell r="B43" t="str">
            <v>Excavadora CAT330D o similar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0</v>
          </cell>
          <cell r="B44" t="str">
            <v>Volumen Análisis</v>
          </cell>
          <cell r="C44">
            <v>1</v>
          </cell>
          <cell r="D44" t="str">
            <v>HR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0</v>
          </cell>
          <cell r="B45" t="str">
            <v>Rendimientos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B46" t="str">
            <v>Consumo Combustible</v>
          </cell>
          <cell r="C46">
            <v>8</v>
          </cell>
          <cell r="D46" t="str">
            <v>GL/HR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Materiales y Equipos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  <cell r="I48">
            <v>0</v>
          </cell>
        </row>
        <row r="49">
          <cell r="A49">
            <v>0</v>
          </cell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  <cell r="I49">
            <v>0</v>
          </cell>
        </row>
        <row r="50">
          <cell r="A50">
            <v>0</v>
          </cell>
          <cell r="B50" t="str">
            <v>Total/UND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4332.5</v>
          </cell>
          <cell r="H50">
            <v>533.9</v>
          </cell>
          <cell r="I50">
            <v>4866.3999999999996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E52">
            <v>0</v>
          </cell>
          <cell r="F52">
            <v>0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A53">
            <v>0</v>
          </cell>
          <cell r="B53" t="str">
            <v>Excavadora CAT320D o similar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0</v>
          </cell>
          <cell r="B54" t="str">
            <v>Volumen Análisis</v>
          </cell>
          <cell r="C54">
            <v>1</v>
          </cell>
          <cell r="D54" t="str">
            <v>HR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0</v>
          </cell>
          <cell r="B55" t="str">
            <v>Rendimientos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 t="str">
            <v>Consumo Combustible</v>
          </cell>
          <cell r="C56">
            <v>5</v>
          </cell>
          <cell r="D56" t="str">
            <v>GL/HR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0</v>
          </cell>
          <cell r="B57" t="str">
            <v>Materiales y Equipos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8152.6</v>
          </cell>
          <cell r="I57">
            <v>0</v>
          </cell>
        </row>
        <row r="58">
          <cell r="A58">
            <v>0</v>
          </cell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  <cell r="I58">
            <v>0</v>
          </cell>
        </row>
        <row r="59">
          <cell r="A59">
            <v>0</v>
          </cell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  <cell r="I59">
            <v>0</v>
          </cell>
        </row>
        <row r="60">
          <cell r="A60">
            <v>0</v>
          </cell>
          <cell r="B60" t="str">
            <v>Total/UND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3820.1</v>
          </cell>
          <cell r="H60">
            <v>533.9</v>
          </cell>
          <cell r="I60">
            <v>4354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E62">
            <v>0</v>
          </cell>
          <cell r="F62">
            <v>0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A63">
            <v>0</v>
          </cell>
          <cell r="B63" t="str">
            <v>Excavadora CAT330D o similar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0</v>
          </cell>
          <cell r="B64" t="str">
            <v>Volumen Análisis</v>
          </cell>
          <cell r="C64">
            <v>1</v>
          </cell>
          <cell r="D64" t="str">
            <v>HR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0</v>
          </cell>
          <cell r="B65" t="str">
            <v>Rendimientos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0</v>
          </cell>
          <cell r="B66" t="str">
            <v>Consumo Combustible</v>
          </cell>
          <cell r="C66">
            <v>8</v>
          </cell>
          <cell r="D66" t="str">
            <v>GL/HR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0</v>
          </cell>
          <cell r="B67" t="str">
            <v>Materiales y Equipos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0</v>
          </cell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  <cell r="I68">
            <v>0</v>
          </cell>
        </row>
        <row r="69">
          <cell r="A69">
            <v>0</v>
          </cell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  <cell r="I69">
            <v>0</v>
          </cell>
        </row>
        <row r="70">
          <cell r="A70">
            <v>0</v>
          </cell>
          <cell r="B70" t="str">
            <v>Total/UND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E72">
            <v>0</v>
          </cell>
          <cell r="F72">
            <v>0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A73">
            <v>0</v>
          </cell>
          <cell r="B73" t="str">
            <v>Pala Cargador Frontal CAT950G o similar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0</v>
          </cell>
          <cell r="B74" t="str">
            <v>Volumen Análisis</v>
          </cell>
          <cell r="C74">
            <v>1</v>
          </cell>
          <cell r="D74" t="str">
            <v>HR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0</v>
          </cell>
          <cell r="B75" t="str">
            <v>Rendimientos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0</v>
          </cell>
          <cell r="B76" t="str">
            <v>Consumo Combustible</v>
          </cell>
          <cell r="C76">
            <v>4.5</v>
          </cell>
          <cell r="D76" t="str">
            <v>GL/HR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0</v>
          </cell>
          <cell r="B77" t="str">
            <v>Materiales y Equipos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0</v>
          </cell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  <cell r="I78">
            <v>0</v>
          </cell>
        </row>
        <row r="79">
          <cell r="A79">
            <v>0</v>
          </cell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  <cell r="I79">
            <v>0</v>
          </cell>
        </row>
        <row r="80">
          <cell r="A80">
            <v>0</v>
          </cell>
          <cell r="B80" t="str">
            <v>Total/UND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3734.7</v>
          </cell>
          <cell r="H80">
            <v>533.9</v>
          </cell>
          <cell r="I80">
            <v>4268.5999999999995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E82">
            <v>0</v>
          </cell>
          <cell r="F82">
            <v>0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A83">
            <v>0</v>
          </cell>
          <cell r="B83" t="str">
            <v>Rodillo Ingersollrand SD-100D o Similar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0</v>
          </cell>
          <cell r="B84" t="str">
            <v>Volumen Análisis</v>
          </cell>
          <cell r="C84">
            <v>1</v>
          </cell>
          <cell r="D84" t="str">
            <v>HR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0</v>
          </cell>
          <cell r="B85" t="str">
            <v>Rendimientos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0</v>
          </cell>
          <cell r="B86" t="str">
            <v>Consumo Combustible</v>
          </cell>
          <cell r="C86">
            <v>4</v>
          </cell>
          <cell r="D86" t="str">
            <v>GL/HR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0</v>
          </cell>
          <cell r="B87" t="str">
            <v>Materiales y Equipos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0</v>
          </cell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  <cell r="I88">
            <v>0</v>
          </cell>
        </row>
        <row r="89">
          <cell r="A89">
            <v>0</v>
          </cell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  <cell r="I89">
            <v>0</v>
          </cell>
        </row>
        <row r="90">
          <cell r="A90">
            <v>0</v>
          </cell>
          <cell r="B90" t="str">
            <v>Total/UND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3056.08</v>
          </cell>
          <cell r="H90">
            <v>427.12</v>
          </cell>
          <cell r="I90">
            <v>3483.2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E92">
            <v>0</v>
          </cell>
          <cell r="F92">
            <v>0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A93">
            <v>0</v>
          </cell>
          <cell r="B93" t="str">
            <v>Motoniveladora CAT12H o similar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0</v>
          </cell>
          <cell r="B94" t="str">
            <v>Volumen Análisis</v>
          </cell>
          <cell r="C94">
            <v>1</v>
          </cell>
          <cell r="D94" t="str">
            <v>HR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0</v>
          </cell>
          <cell r="B95" t="str">
            <v>Rendimientos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0</v>
          </cell>
          <cell r="B96" t="str">
            <v>Consumo Combustible</v>
          </cell>
          <cell r="C96">
            <v>6</v>
          </cell>
          <cell r="D96" t="str">
            <v>GL/HR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0</v>
          </cell>
          <cell r="B97" t="str">
            <v>Materiales y 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0</v>
          </cell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  <cell r="I98">
            <v>0</v>
          </cell>
        </row>
        <row r="99">
          <cell r="A99">
            <v>0</v>
          </cell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  <cell r="I99">
            <v>0</v>
          </cell>
        </row>
        <row r="100">
          <cell r="A100">
            <v>0</v>
          </cell>
          <cell r="B100" t="str">
            <v>Total/UND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4499.38</v>
          </cell>
          <cell r="H100">
            <v>625.41999999999996</v>
          </cell>
          <cell r="I100">
            <v>5124.8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E102">
            <v>0</v>
          </cell>
          <cell r="F102">
            <v>0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A103">
            <v>0</v>
          </cell>
          <cell r="B103" t="str">
            <v>Bulldozer CATD6N o similar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0</v>
          </cell>
          <cell r="B104" t="str">
            <v>Volumen Análisis</v>
          </cell>
          <cell r="C104">
            <v>1</v>
          </cell>
          <cell r="D104" t="str">
            <v>HR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0</v>
          </cell>
          <cell r="B105" t="str">
            <v>Rendimientos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0</v>
          </cell>
          <cell r="B106" t="str">
            <v>Consumo Combustible</v>
          </cell>
          <cell r="C106">
            <v>7</v>
          </cell>
          <cell r="D106" t="str">
            <v>GL/HR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0</v>
          </cell>
          <cell r="B107" t="str">
            <v>Materiales y Equipos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0</v>
          </cell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  <cell r="I108">
            <v>0</v>
          </cell>
        </row>
        <row r="109">
          <cell r="A109">
            <v>0</v>
          </cell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  <cell r="I109">
            <v>0</v>
          </cell>
        </row>
        <row r="110">
          <cell r="A110">
            <v>0</v>
          </cell>
          <cell r="B110" t="str">
            <v>Total/UND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E112">
            <v>0</v>
          </cell>
          <cell r="F112">
            <v>0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A113">
            <v>0</v>
          </cell>
          <cell r="B113" t="str">
            <v>Bulldozer CATD8R o similar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0</v>
          </cell>
          <cell r="B114" t="str">
            <v>Volumen Análisis</v>
          </cell>
          <cell r="C114">
            <v>1</v>
          </cell>
          <cell r="D114" t="str">
            <v>HR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0</v>
          </cell>
          <cell r="B115" t="str">
            <v>Rendimientos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0</v>
          </cell>
          <cell r="B116" t="str">
            <v>Consumo Combustible</v>
          </cell>
          <cell r="C116">
            <v>9</v>
          </cell>
          <cell r="D116" t="str">
            <v>GL/HR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0</v>
          </cell>
          <cell r="B117" t="str">
            <v>Materiales y Equipos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0</v>
          </cell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  <cell r="I118">
            <v>0</v>
          </cell>
        </row>
        <row r="119">
          <cell r="A119">
            <v>0</v>
          </cell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  <cell r="I119">
            <v>0</v>
          </cell>
        </row>
        <row r="120">
          <cell r="A120">
            <v>0</v>
          </cell>
          <cell r="B120" t="str">
            <v>Total/UND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2</v>
          </cell>
          <cell r="B122" t="str">
            <v>MOVIMIENTOS DE TIERRA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E123">
            <v>0</v>
          </cell>
          <cell r="F123">
            <v>0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A124">
            <v>0</v>
          </cell>
          <cell r="B124" t="str">
            <v>Extracción Capa Vegetal e=0.20m solar 700M2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0</v>
          </cell>
          <cell r="B125" t="str">
            <v>Volumen Análisis - Solar 700 M2</v>
          </cell>
          <cell r="C125">
            <v>700</v>
          </cell>
          <cell r="D125" t="str">
            <v>M2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0</v>
          </cell>
          <cell r="B126" t="str">
            <v>Volumen material a excavar</v>
          </cell>
          <cell r="C126">
            <v>182</v>
          </cell>
          <cell r="D126" t="str">
            <v xml:space="preserve">M3E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0</v>
          </cell>
          <cell r="B127" t="str">
            <v>Rendimientos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0</v>
          </cell>
          <cell r="B128" t="str">
            <v>Extracción capa vegetal-Excavadora CAT320D Cubo</v>
          </cell>
          <cell r="C128">
            <v>45</v>
          </cell>
          <cell r="D128" t="str">
            <v>M3E/HR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0</v>
          </cell>
          <cell r="B129" t="str">
            <v>Coeficiente de esponjamiento</v>
          </cell>
          <cell r="C129">
            <v>1.3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0</v>
          </cell>
          <cell r="B130" t="str">
            <v>Materiales y Equipos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0</v>
          </cell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  <cell r="I131">
            <v>0</v>
          </cell>
        </row>
        <row r="132">
          <cell r="A132">
            <v>0</v>
          </cell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  <cell r="I132">
            <v>0</v>
          </cell>
        </row>
        <row r="133">
          <cell r="A133">
            <v>0</v>
          </cell>
          <cell r="B133" t="str">
            <v>Mano de Obra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0</v>
          </cell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  <cell r="I134">
            <v>0</v>
          </cell>
        </row>
        <row r="135">
          <cell r="A135">
            <v>0</v>
          </cell>
          <cell r="B135" t="str">
            <v>Total/UND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2.0199999999999996</v>
          </cell>
          <cell r="B137" t="str">
            <v>EXCAVACIÓN A MANO EN TIERRA/CALICHE</v>
          </cell>
          <cell r="C137">
            <v>1</v>
          </cell>
          <cell r="D137" t="str">
            <v>M2</v>
          </cell>
          <cell r="E137">
            <v>0</v>
          </cell>
          <cell r="F137">
            <v>0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A138">
            <v>0</v>
          </cell>
          <cell r="B138" t="str">
            <v>Volumen material a excavar</v>
          </cell>
          <cell r="C138">
            <v>20</v>
          </cell>
          <cell r="D138" t="str">
            <v xml:space="preserve">M3E 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0</v>
          </cell>
          <cell r="B139" t="str">
            <v xml:space="preserve">Rendimientos brigada 4 peones </v>
          </cell>
          <cell r="C139">
            <v>3</v>
          </cell>
          <cell r="D139" t="str">
            <v>M3N/DÍA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0</v>
          </cell>
          <cell r="B140" t="str">
            <v>Materiales y Equipos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0</v>
          </cell>
          <cell r="B141" t="str">
            <v>Herramientas 5%</v>
          </cell>
          <cell r="C141">
            <v>0.05</v>
          </cell>
          <cell r="D141">
            <v>0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  <cell r="I141">
            <v>0</v>
          </cell>
        </row>
        <row r="142">
          <cell r="A142">
            <v>0</v>
          </cell>
          <cell r="B142" t="str">
            <v>Mano de Obra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  <cell r="I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  <cell r="I144">
            <v>0</v>
          </cell>
        </row>
        <row r="145">
          <cell r="A145">
            <v>0</v>
          </cell>
          <cell r="B145" t="str">
            <v>Total/UND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7248.5</v>
          </cell>
          <cell r="H145">
            <v>62.13</v>
          </cell>
          <cell r="I145">
            <v>7310.63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E147">
            <v>0</v>
          </cell>
          <cell r="F147">
            <v>0</v>
          </cell>
          <cell r="G147">
            <v>234.50283571428568</v>
          </cell>
          <cell r="H147">
            <v>32.898478571428569</v>
          </cell>
          <cell r="I147">
            <v>267.40131428571425</v>
          </cell>
        </row>
        <row r="148">
          <cell r="A148">
            <v>0</v>
          </cell>
          <cell r="B148" t="str">
            <v>Excavación en roca en solar 700M2 x 2M prof.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0</v>
          </cell>
          <cell r="B149" t="str">
            <v xml:space="preserve">Volumen Análisis </v>
          </cell>
          <cell r="C149">
            <v>1400</v>
          </cell>
          <cell r="D149" t="str">
            <v>M3N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0</v>
          </cell>
          <cell r="B150" t="str">
            <v>Rendimientos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0</v>
          </cell>
          <cell r="B151" t="str">
            <v>Renta Retropala CAT416E con operador</v>
          </cell>
          <cell r="C151">
            <v>10.83</v>
          </cell>
          <cell r="D151" t="str">
            <v>M3N/HR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 t="str">
            <v>Materiales y Equipos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2452.62</v>
          </cell>
          <cell r="F153">
            <v>327.97</v>
          </cell>
          <cell r="G153">
            <v>317051.40999999997</v>
          </cell>
          <cell r="H153">
            <v>42396.85</v>
          </cell>
          <cell r="I153">
            <v>0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12711.864406779661</v>
          </cell>
          <cell r="F154">
            <v>2288.1355932203392</v>
          </cell>
          <cell r="G154">
            <v>20338.98</v>
          </cell>
          <cell r="H154">
            <v>3661.02</v>
          </cell>
          <cell r="I154">
            <v>0</v>
          </cell>
        </row>
        <row r="155">
          <cell r="A155">
            <v>0</v>
          </cell>
          <cell r="B155" t="str">
            <v>Total/UND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328303.96999999997</v>
          </cell>
          <cell r="H155">
            <v>46057.869999999995</v>
          </cell>
          <cell r="I155">
            <v>374361.83999999997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E157">
            <v>0</v>
          </cell>
          <cell r="F157">
            <v>0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A158">
            <v>0</v>
          </cell>
          <cell r="B158" t="str">
            <v>Excavación caliche compresor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0</v>
          </cell>
          <cell r="B159" t="str">
            <v xml:space="preserve">Volumen Análisis </v>
          </cell>
          <cell r="C159">
            <v>1</v>
          </cell>
          <cell r="D159" t="str">
            <v>M3N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0</v>
          </cell>
          <cell r="B160" t="str">
            <v>Rendimientos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0</v>
          </cell>
          <cell r="B161" t="str">
            <v xml:space="preserve">Excavación compresor  </v>
          </cell>
          <cell r="C161">
            <v>3</v>
          </cell>
          <cell r="D161" t="str">
            <v>M3N/HR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0</v>
          </cell>
          <cell r="B162" t="str">
            <v>Materiales y Equipos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  <cell r="I163">
            <v>0</v>
          </cell>
        </row>
        <row r="164">
          <cell r="A164">
            <v>0</v>
          </cell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  <cell r="I164">
            <v>0</v>
          </cell>
        </row>
        <row r="165">
          <cell r="A165">
            <v>0</v>
          </cell>
          <cell r="B165" t="str">
            <v>Total/UND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1180.18</v>
          </cell>
          <cell r="H165">
            <v>86.43</v>
          </cell>
          <cell r="I165">
            <v>1266.6100000000001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E167">
            <v>0</v>
          </cell>
          <cell r="F167">
            <v>0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A168">
            <v>0</v>
          </cell>
          <cell r="B168" t="str">
            <v>Excavación en roca compresor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 t="str">
            <v xml:space="preserve">Volumen Análisis </v>
          </cell>
          <cell r="C169">
            <v>1</v>
          </cell>
          <cell r="D169" t="str">
            <v>M3N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0</v>
          </cell>
          <cell r="B170" t="str">
            <v>Rendimientos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0</v>
          </cell>
          <cell r="B171" t="str">
            <v xml:space="preserve">Excavación roca compresor  </v>
          </cell>
          <cell r="C171">
            <v>0.75</v>
          </cell>
          <cell r="D171" t="str">
            <v>M3N/HR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0</v>
          </cell>
          <cell r="B172" t="str">
            <v>Materiales y Equipos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  <cell r="I173">
            <v>0</v>
          </cell>
        </row>
        <row r="174">
          <cell r="A174">
            <v>0</v>
          </cell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  <cell r="I174">
            <v>0</v>
          </cell>
        </row>
        <row r="175">
          <cell r="A175">
            <v>0</v>
          </cell>
          <cell r="B175" t="str">
            <v>Total/UND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E177">
            <v>0</v>
          </cell>
          <cell r="F177">
            <v>0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A178">
            <v>0</v>
          </cell>
          <cell r="B178" t="str">
            <v>Demolición elementos hormigón compresor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 t="str">
            <v xml:space="preserve">Volumen Análisis </v>
          </cell>
          <cell r="C179">
            <v>1</v>
          </cell>
          <cell r="D179" t="str">
            <v>M3N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0</v>
          </cell>
          <cell r="B180" t="str">
            <v>Rendimientos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0</v>
          </cell>
          <cell r="B181" t="str">
            <v xml:space="preserve">Demolición compresor  </v>
          </cell>
          <cell r="C181">
            <v>0.8</v>
          </cell>
          <cell r="D181" t="str">
            <v>M3N/HR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0</v>
          </cell>
          <cell r="B182" t="str">
            <v>Materiales y Equipos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  <cell r="I183">
            <v>0</v>
          </cell>
        </row>
        <row r="184">
          <cell r="A184">
            <v>0</v>
          </cell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 t="str">
            <v>Total/UND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2500.85</v>
          </cell>
          <cell r="H185">
            <v>324.14999999999998</v>
          </cell>
          <cell r="I185">
            <v>2825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E187">
            <v>0</v>
          </cell>
          <cell r="F187">
            <v>0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A188">
            <v>0</v>
          </cell>
          <cell r="B188" t="str">
            <v>Carga material 350 M3N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0</v>
          </cell>
          <cell r="B189" t="str">
            <v xml:space="preserve">Volumen Análisis </v>
          </cell>
          <cell r="C189">
            <v>455</v>
          </cell>
          <cell r="D189" t="str">
            <v>M3E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0</v>
          </cell>
          <cell r="B190" t="str">
            <v>Rendimientos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0</v>
          </cell>
          <cell r="B191" t="str">
            <v>Carga material con Pala Cargador Frontal CAT950G</v>
          </cell>
          <cell r="C191">
            <v>80</v>
          </cell>
          <cell r="D191" t="str">
            <v>M3E/HR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 t="str">
            <v>Coeficiente de Esponjamiento</v>
          </cell>
          <cell r="C192">
            <v>1.3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0</v>
          </cell>
          <cell r="B193" t="str">
            <v>Materiales y Equipos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0</v>
          </cell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  <cell r="I194">
            <v>0</v>
          </cell>
        </row>
        <row r="195">
          <cell r="A195">
            <v>0</v>
          </cell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  <cell r="I195">
            <v>0</v>
          </cell>
        </row>
        <row r="196">
          <cell r="A196">
            <v>0</v>
          </cell>
          <cell r="B196" t="str">
            <v>Total/UND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30013.62</v>
          </cell>
          <cell r="H196">
            <v>3947.55</v>
          </cell>
          <cell r="I196">
            <v>33961.17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E198">
            <v>0</v>
          </cell>
          <cell r="F198">
            <v>0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A199">
            <v>0</v>
          </cell>
          <cell r="B199" t="str">
            <v>Carga material 350 M3N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0</v>
          </cell>
          <cell r="B200" t="str">
            <v xml:space="preserve">Volumen Análisis </v>
          </cell>
          <cell r="C200">
            <v>455</v>
          </cell>
          <cell r="D200" t="str">
            <v>M3E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 t="str">
            <v>Rendimientos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0</v>
          </cell>
          <cell r="B202" t="str">
            <v>Carga material con Excavadora CAT320D Cubo</v>
          </cell>
          <cell r="C202">
            <v>75</v>
          </cell>
          <cell r="D202" t="str">
            <v>M3E/HR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0</v>
          </cell>
          <cell r="B203" t="str">
            <v>Coeficiente de Esponjamiento</v>
          </cell>
          <cell r="C203">
            <v>1.3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0</v>
          </cell>
          <cell r="B204" t="str">
            <v>Materiales y Equipos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  <cell r="I205">
            <v>0</v>
          </cell>
        </row>
        <row r="206">
          <cell r="A206">
            <v>0</v>
          </cell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  <cell r="I206">
            <v>0</v>
          </cell>
        </row>
        <row r="207">
          <cell r="A207">
            <v>0</v>
          </cell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  <cell r="I207">
            <v>0</v>
          </cell>
        </row>
        <row r="208">
          <cell r="A208">
            <v>0</v>
          </cell>
          <cell r="B208" t="str">
            <v>Total/UND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26825.29</v>
          </cell>
          <cell r="H208">
            <v>3133.52</v>
          </cell>
          <cell r="I208">
            <v>29958.81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E210">
            <v>0</v>
          </cell>
          <cell r="F210">
            <v>0</v>
          </cell>
          <cell r="G210">
            <v>100.88083516483518</v>
          </cell>
          <cell r="H210">
            <v>14.124571428571429</v>
          </cell>
          <cell r="I210">
            <v>115.0054065934066</v>
          </cell>
        </row>
        <row r="211">
          <cell r="A211">
            <v>0</v>
          </cell>
          <cell r="B211" t="str">
            <v>Carga material 350 M3N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0</v>
          </cell>
          <cell r="B212" t="str">
            <v xml:space="preserve">Volumen Análisis </v>
          </cell>
          <cell r="C212">
            <v>455</v>
          </cell>
          <cell r="D212" t="str">
            <v>M3E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0</v>
          </cell>
          <cell r="B213" t="str">
            <v>Rendimientos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0</v>
          </cell>
          <cell r="B214" t="str">
            <v>Carga material con Retropala CAT416E</v>
          </cell>
          <cell r="C214">
            <v>32.5</v>
          </cell>
          <cell r="D214" t="str">
            <v>M3E/HR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0</v>
          </cell>
          <cell r="B215" t="str">
            <v>Coeficiente de Esponjamiento</v>
          </cell>
          <cell r="C215">
            <v>1.3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0</v>
          </cell>
          <cell r="B216" t="str">
            <v>Materiales y Equipos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2452.62</v>
          </cell>
          <cell r="F217">
            <v>327.97</v>
          </cell>
          <cell r="G217">
            <v>44637.68</v>
          </cell>
          <cell r="H217">
            <v>5969.05</v>
          </cell>
          <cell r="I217">
            <v>0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12711.864406779661</v>
          </cell>
          <cell r="F218">
            <v>2288.1355932203392</v>
          </cell>
          <cell r="G218">
            <v>2542.37</v>
          </cell>
          <cell r="H218">
            <v>457.63</v>
          </cell>
          <cell r="I218">
            <v>0</v>
          </cell>
        </row>
        <row r="219">
          <cell r="A219">
            <v>0</v>
          </cell>
          <cell r="B219" t="str">
            <v>Total/UND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45900.780000000006</v>
          </cell>
          <cell r="H219">
            <v>6426.68</v>
          </cell>
          <cell r="I219">
            <v>52327.460000000006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E221">
            <v>0</v>
          </cell>
          <cell r="F221">
            <v>0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A222">
            <v>0</v>
          </cell>
          <cell r="B222" t="str">
            <v>Carga material 350 M3N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>
            <v>0</v>
          </cell>
          <cell r="B223" t="str">
            <v xml:space="preserve">Volumen Análisis </v>
          </cell>
          <cell r="C223">
            <v>455</v>
          </cell>
          <cell r="D223" t="str">
            <v>M3E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0</v>
          </cell>
          <cell r="B224" t="str">
            <v>Rendimientos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0</v>
          </cell>
          <cell r="B225" t="str">
            <v>Carga material con Minicargador Bobcat 763G</v>
          </cell>
          <cell r="C225">
            <v>16</v>
          </cell>
          <cell r="D225" t="str">
            <v>M3E/HR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0</v>
          </cell>
          <cell r="B226" t="str">
            <v>Coeficiente de Esponjamiento</v>
          </cell>
          <cell r="C226">
            <v>1.3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0</v>
          </cell>
          <cell r="B227" t="str">
            <v>Materiales y Equipos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  <cell r="I228">
            <v>0</v>
          </cell>
        </row>
        <row r="229">
          <cell r="A229">
            <v>0</v>
          </cell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  <cell r="I229">
            <v>0</v>
          </cell>
        </row>
        <row r="230">
          <cell r="A230">
            <v>0</v>
          </cell>
          <cell r="B230" t="str">
            <v>Total/UND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56523.44</v>
          </cell>
          <cell r="H230">
            <v>7612.98</v>
          </cell>
          <cell r="I230">
            <v>64136.42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E232">
            <v>0</v>
          </cell>
          <cell r="F232">
            <v>0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A233">
            <v>0</v>
          </cell>
          <cell r="B233" t="str">
            <v xml:space="preserve">Carga y bote material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0</v>
          </cell>
          <cell r="B234" t="str">
            <v xml:space="preserve">Volumen Análisis </v>
          </cell>
          <cell r="C234">
            <v>1</v>
          </cell>
          <cell r="D234" t="str">
            <v>M3E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0</v>
          </cell>
          <cell r="B235" t="str">
            <v>Materiales y Equipos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0</v>
          </cell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  <cell r="I236">
            <v>0</v>
          </cell>
        </row>
        <row r="237">
          <cell r="A237">
            <v>0</v>
          </cell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  <cell r="I238">
            <v>0</v>
          </cell>
        </row>
        <row r="239">
          <cell r="A239">
            <v>0</v>
          </cell>
          <cell r="B239" t="str">
            <v>Total/UND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274.64</v>
          </cell>
          <cell r="H239">
            <v>8.68</v>
          </cell>
          <cell r="I239">
            <v>283.32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E241">
            <v>0</v>
          </cell>
          <cell r="F241">
            <v>0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A242">
            <v>0</v>
          </cell>
          <cell r="B242" t="str">
            <v xml:space="preserve">Carga y bote material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>
            <v>0</v>
          </cell>
          <cell r="B243" t="str">
            <v xml:space="preserve">Volumen Análisis </v>
          </cell>
          <cell r="C243">
            <v>1</v>
          </cell>
          <cell r="D243" t="str">
            <v>M3E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0</v>
          </cell>
          <cell r="B244" t="str">
            <v>Materiales y Equipos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0</v>
          </cell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  <cell r="I245">
            <v>0</v>
          </cell>
        </row>
        <row r="246">
          <cell r="A246">
            <v>0</v>
          </cell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  <cell r="I246">
            <v>0</v>
          </cell>
        </row>
        <row r="247">
          <cell r="A247">
            <v>0</v>
          </cell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  <cell r="I247">
            <v>0</v>
          </cell>
        </row>
        <row r="248">
          <cell r="A248">
            <v>0</v>
          </cell>
          <cell r="B248" t="str">
            <v>Total/UND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E250">
            <v>0</v>
          </cell>
          <cell r="F250">
            <v>0</v>
          </cell>
          <cell r="G250">
            <v>278.83999999999997</v>
          </cell>
          <cell r="H250">
            <v>46.16</v>
          </cell>
          <cell r="I250">
            <v>325</v>
          </cell>
        </row>
        <row r="251">
          <cell r="A251">
            <v>0</v>
          </cell>
          <cell r="B251" t="str">
            <v xml:space="preserve">Carga y bote material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 t="str">
            <v xml:space="preserve">Volumen Análisis </v>
          </cell>
          <cell r="C252">
            <v>1</v>
          </cell>
          <cell r="D252" t="str">
            <v>M3E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0</v>
          </cell>
          <cell r="B253" t="str">
            <v>Materiales y Equipos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103.69241758241759</v>
          </cell>
          <cell r="F254">
            <v>14.124571428571429</v>
          </cell>
          <cell r="G254">
            <v>103.69</v>
          </cell>
          <cell r="H254">
            <v>14.12</v>
          </cell>
          <cell r="I254">
            <v>0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  <cell r="I255">
            <v>0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  <cell r="I256">
            <v>0</v>
          </cell>
        </row>
        <row r="257">
          <cell r="A257">
            <v>0</v>
          </cell>
          <cell r="B257" t="str">
            <v>Total/UND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278.83999999999997</v>
          </cell>
          <cell r="H257">
            <v>46.16</v>
          </cell>
          <cell r="I257">
            <v>325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E259">
            <v>0</v>
          </cell>
          <cell r="F259">
            <v>0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A260">
            <v>0</v>
          </cell>
          <cell r="B260" t="str">
            <v xml:space="preserve">Carga y bote material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0</v>
          </cell>
          <cell r="B261" t="str">
            <v xml:space="preserve">Volumen Análisis </v>
          </cell>
          <cell r="C261">
            <v>1</v>
          </cell>
          <cell r="D261" t="str">
            <v>M3E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0</v>
          </cell>
          <cell r="B262" t="str">
            <v>Materiales y Equipos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0</v>
          </cell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  <cell r="I263">
            <v>0</v>
          </cell>
        </row>
        <row r="264">
          <cell r="A264">
            <v>0</v>
          </cell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  <cell r="I264">
            <v>0</v>
          </cell>
        </row>
        <row r="265">
          <cell r="A265">
            <v>0</v>
          </cell>
          <cell r="B265" t="str">
            <v>Total/UND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598.46</v>
          </cell>
          <cell r="H265">
            <v>16.73</v>
          </cell>
          <cell r="I265">
            <v>615.19000000000005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E267">
            <v>0</v>
          </cell>
          <cell r="F267">
            <v>0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A268">
            <v>0</v>
          </cell>
          <cell r="B268" t="str">
            <v xml:space="preserve">Bote material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0</v>
          </cell>
          <cell r="B269" t="str">
            <v xml:space="preserve">Volumen Análisis </v>
          </cell>
          <cell r="C269">
            <v>4.8499999999999996</v>
          </cell>
          <cell r="D269" t="str">
            <v>M3E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0</v>
          </cell>
          <cell r="B270" t="str">
            <v>Materiales y Equipos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0</v>
          </cell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  <cell r="I271">
            <v>0</v>
          </cell>
        </row>
        <row r="272">
          <cell r="A272">
            <v>0</v>
          </cell>
          <cell r="B272" t="str">
            <v>Total/UND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2300</v>
          </cell>
          <cell r="H272">
            <v>0</v>
          </cell>
          <cell r="I272">
            <v>2300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2.1599999999999966</v>
          </cell>
          <cell r="B274" t="str">
            <v>CARGA A MANO Y BOTE A CAMION 6M3</v>
          </cell>
          <cell r="C274">
            <v>1</v>
          </cell>
          <cell r="D274" t="str">
            <v>M3E</v>
          </cell>
          <cell r="E274">
            <v>0</v>
          </cell>
          <cell r="F274">
            <v>0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A275">
            <v>0</v>
          </cell>
          <cell r="B275" t="str">
            <v xml:space="preserve">Carga y bote material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0</v>
          </cell>
          <cell r="B276" t="str">
            <v xml:space="preserve">Volumen Análisis </v>
          </cell>
          <cell r="C276">
            <v>4.8499999999999996</v>
          </cell>
          <cell r="D276" t="str">
            <v>M3E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0</v>
          </cell>
          <cell r="B277" t="str">
            <v>Carguío</v>
          </cell>
          <cell r="C277">
            <v>12.08</v>
          </cell>
          <cell r="D277" t="str">
            <v>M3E/DIA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0</v>
          </cell>
          <cell r="B278" t="str">
            <v>Materiales y Equipos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  <cell r="I279">
            <v>0</v>
          </cell>
        </row>
        <row r="280">
          <cell r="A280">
            <v>0</v>
          </cell>
          <cell r="B280" t="str">
            <v>Herramientas 5%</v>
          </cell>
          <cell r="C280">
            <v>0.05</v>
          </cell>
          <cell r="D280">
            <v>0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  <cell r="I280">
            <v>0</v>
          </cell>
        </row>
        <row r="281">
          <cell r="A281">
            <v>0</v>
          </cell>
          <cell r="B281" t="str">
            <v>Materiales y Equipos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  <cell r="I282">
            <v>0</v>
          </cell>
        </row>
        <row r="283">
          <cell r="A283">
            <v>0</v>
          </cell>
          <cell r="B283" t="str">
            <v>Total/UND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1777.81</v>
          </cell>
          <cell r="H283">
            <v>2.38</v>
          </cell>
          <cell r="I283">
            <v>1780.19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E285">
            <v>0</v>
          </cell>
          <cell r="F285">
            <v>0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A286">
            <v>0</v>
          </cell>
          <cell r="B286" t="str">
            <v>Excavación en caliche en solar 700M2 x 2M prof.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0</v>
          </cell>
          <cell r="B287" t="str">
            <v xml:space="preserve">Volumen Análisis </v>
          </cell>
          <cell r="C287">
            <v>1820</v>
          </cell>
          <cell r="D287" t="str">
            <v>M3N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0</v>
          </cell>
          <cell r="B288" t="str">
            <v>Rendimientos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0</v>
          </cell>
          <cell r="B289" t="str">
            <v>Excavación caliche Excavadora CAT320D Cubo</v>
          </cell>
          <cell r="C289">
            <v>25</v>
          </cell>
          <cell r="D289" t="str">
            <v>M3N/HR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0</v>
          </cell>
          <cell r="B290" t="str">
            <v>Coeficiente de Esponjamiento</v>
          </cell>
          <cell r="C290">
            <v>1.3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0</v>
          </cell>
          <cell r="B291" t="str">
            <v>Materiales y Equipos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0</v>
          </cell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  <cell r="I292">
            <v>0</v>
          </cell>
        </row>
        <row r="293">
          <cell r="A293">
            <v>0</v>
          </cell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  <cell r="I293">
            <v>0</v>
          </cell>
        </row>
        <row r="294">
          <cell r="A294">
            <v>0</v>
          </cell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  <cell r="I294">
            <v>0</v>
          </cell>
        </row>
        <row r="295">
          <cell r="A295">
            <v>0</v>
          </cell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  <cell r="I295">
            <v>0</v>
          </cell>
        </row>
        <row r="296">
          <cell r="A296">
            <v>0</v>
          </cell>
          <cell r="B296" t="str">
            <v>Total/UND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E298">
            <v>0</v>
          </cell>
          <cell r="F298">
            <v>0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A299">
            <v>0</v>
          </cell>
          <cell r="B299" t="str">
            <v>Excavación en roca en solar 700M2 x 2M prof.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0</v>
          </cell>
          <cell r="B300" t="str">
            <v xml:space="preserve">Volumen Análisis </v>
          </cell>
          <cell r="C300">
            <v>1400</v>
          </cell>
          <cell r="D300" t="str">
            <v>M3N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0</v>
          </cell>
          <cell r="B301" t="str">
            <v>Rendimientos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0</v>
          </cell>
          <cell r="B302" t="str">
            <v>Excavación caliche Excavadora CAT320D Cubo</v>
          </cell>
          <cell r="C302">
            <v>8</v>
          </cell>
          <cell r="D302" t="str">
            <v>M3N/HR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0</v>
          </cell>
          <cell r="B303" t="str">
            <v>Coeficiente de Esponjamiento</v>
          </cell>
          <cell r="C303">
            <v>1.45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0</v>
          </cell>
          <cell r="B304" t="str">
            <v>Materiales y Equipos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  <cell r="I305">
            <v>0</v>
          </cell>
        </row>
        <row r="306">
          <cell r="A306">
            <v>0</v>
          </cell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  <cell r="I306">
            <v>0</v>
          </cell>
        </row>
        <row r="307">
          <cell r="A307">
            <v>0</v>
          </cell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  <cell r="I307">
            <v>0</v>
          </cell>
        </row>
        <row r="308">
          <cell r="A308">
            <v>0</v>
          </cell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  <cell r="I308">
            <v>0</v>
          </cell>
        </row>
        <row r="309">
          <cell r="A309">
            <v>0</v>
          </cell>
          <cell r="B309" t="str">
            <v>Total/UND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E311">
            <v>0</v>
          </cell>
          <cell r="F311">
            <v>0</v>
          </cell>
          <cell r="G311">
            <v>1143.5973066666666</v>
          </cell>
          <cell r="H311">
            <v>109.22536666666669</v>
          </cell>
          <cell r="I311">
            <v>1252.8226733333333</v>
          </cell>
        </row>
        <row r="312">
          <cell r="A312">
            <v>0</v>
          </cell>
          <cell r="B312" t="str">
            <v xml:space="preserve">Relleno, nivelado y compactado relleno 6000M2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 t="str">
            <v xml:space="preserve">Volumen Análisis </v>
          </cell>
          <cell r="C313">
            <v>1200</v>
          </cell>
          <cell r="D313" t="str">
            <v>M3C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0</v>
          </cell>
          <cell r="B314" t="str">
            <v>Rendimientos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0</v>
          </cell>
          <cell r="B315" t="str">
            <v>Regado y nivelado con Motonivelador CAT12H</v>
          </cell>
          <cell r="C315">
            <v>90</v>
          </cell>
          <cell r="D315" t="str">
            <v>M3E/HR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0</v>
          </cell>
          <cell r="B316" t="str">
            <v>Terminación de superficie Motonivelador CAT12H</v>
          </cell>
          <cell r="C316">
            <v>180</v>
          </cell>
          <cell r="D316" t="str">
            <v>M3E/HR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0</v>
          </cell>
          <cell r="B317" t="str">
            <v>Compactación con Rodillo IR SD100-D</v>
          </cell>
          <cell r="C317">
            <v>75</v>
          </cell>
          <cell r="D317" t="str">
            <v>M3E/HR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0</v>
          </cell>
          <cell r="B318" t="str">
            <v>Camión de agua 2,000 GLS</v>
          </cell>
          <cell r="C318">
            <v>300</v>
          </cell>
          <cell r="D318" t="str">
            <v>M3E/UND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0</v>
          </cell>
          <cell r="B319" t="str">
            <v>Coeficiente de Esponjamiento</v>
          </cell>
          <cell r="C319">
            <v>1.3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0</v>
          </cell>
          <cell r="B320" t="str">
            <v>Materiales y Equipos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  <cell r="I321">
            <v>0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  <cell r="I322">
            <v>0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  <cell r="I323">
            <v>0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  <cell r="I324">
            <v>0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  <cell r="I325">
            <v>0</v>
          </cell>
        </row>
        <row r="326">
          <cell r="A326" t="str">
            <v>TRANSP004</v>
          </cell>
          <cell r="B326" t="str">
            <v>Transporte Material relleno (Mina 15kms)</v>
          </cell>
          <cell r="C326">
            <v>23400</v>
          </cell>
          <cell r="D326" t="str">
            <v>M3E-KM</v>
          </cell>
          <cell r="E326">
            <v>18</v>
          </cell>
          <cell r="F326">
            <v>0</v>
          </cell>
          <cell r="G326">
            <v>421200</v>
          </cell>
          <cell r="H326">
            <v>0</v>
          </cell>
          <cell r="I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12711.864406779661</v>
          </cell>
          <cell r="F327">
            <v>2288.1355932203392</v>
          </cell>
          <cell r="G327">
            <v>25423.73</v>
          </cell>
          <cell r="H327">
            <v>4576.2700000000004</v>
          </cell>
          <cell r="I327">
            <v>0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12711.864406779661</v>
          </cell>
          <cell r="F328">
            <v>2288.1355932203392</v>
          </cell>
          <cell r="G328">
            <v>25423.73</v>
          </cell>
          <cell r="H328">
            <v>4576.2700000000004</v>
          </cell>
          <cell r="I328">
            <v>0</v>
          </cell>
        </row>
        <row r="329">
          <cell r="A329">
            <v>0</v>
          </cell>
          <cell r="B329" t="str">
            <v>Mano de Obra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49.025423728813564</v>
          </cell>
          <cell r="F330">
            <v>0</v>
          </cell>
          <cell r="G330">
            <v>147.08000000000001</v>
          </cell>
          <cell r="H330">
            <v>0</v>
          </cell>
          <cell r="I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  <cell r="I331">
            <v>0</v>
          </cell>
        </row>
        <row r="332">
          <cell r="A332">
            <v>0</v>
          </cell>
          <cell r="B332" t="str">
            <v>Beneficios contratista Movimientos de Tierra</v>
          </cell>
          <cell r="C332">
            <v>0.15</v>
          </cell>
          <cell r="D332">
            <v>0</v>
          </cell>
          <cell r="E332">
            <v>1190224.92</v>
          </cell>
          <cell r="F332">
            <v>0</v>
          </cell>
          <cell r="G332">
            <v>178533.73799999998</v>
          </cell>
          <cell r="H332">
            <v>0</v>
          </cell>
          <cell r="I332">
            <v>0</v>
          </cell>
        </row>
        <row r="333">
          <cell r="A333">
            <v>0</v>
          </cell>
          <cell r="B333" t="str">
            <v>Total/UND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1372316.7679999999</v>
          </cell>
          <cell r="H333">
            <v>131070.44000000002</v>
          </cell>
          <cell r="I333">
            <v>1503387.2079999999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E335">
            <v>0</v>
          </cell>
          <cell r="F335">
            <v>0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A336">
            <v>0</v>
          </cell>
          <cell r="B336" t="str">
            <v xml:space="preserve">Relleno, nivelado y compactado relleno 6000M2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0</v>
          </cell>
          <cell r="B337" t="str">
            <v xml:space="preserve">Volumen Análisis </v>
          </cell>
          <cell r="C337">
            <v>1560</v>
          </cell>
          <cell r="D337" t="str">
            <v>M3E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0</v>
          </cell>
          <cell r="B338" t="str">
            <v>Rendimientos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0</v>
          </cell>
          <cell r="B339" t="str">
            <v>Regado y nivelado con Motonivelador CAT12H</v>
          </cell>
          <cell r="C339">
            <v>90</v>
          </cell>
          <cell r="D339" t="str">
            <v>M3E/HR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0</v>
          </cell>
          <cell r="B340" t="str">
            <v>Terminación de superficie Motonivelador CAT12H</v>
          </cell>
          <cell r="C340">
            <v>180</v>
          </cell>
          <cell r="D340" t="str">
            <v>M3E/HR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0</v>
          </cell>
          <cell r="B341" t="str">
            <v>Compactación con Rodillo IR SD100-D</v>
          </cell>
          <cell r="C341">
            <v>75</v>
          </cell>
          <cell r="D341" t="str">
            <v>M3E/HR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0</v>
          </cell>
          <cell r="B342" t="str">
            <v>Camión de agua 2,000 GLS</v>
          </cell>
          <cell r="C342">
            <v>300</v>
          </cell>
          <cell r="D342" t="str">
            <v>M3E/UND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0</v>
          </cell>
          <cell r="B343" t="str">
            <v>Coeficiente de Esponjamiento</v>
          </cell>
          <cell r="C343">
            <v>1.3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0</v>
          </cell>
          <cell r="B344" t="str">
            <v>Materiales y Equipos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0</v>
          </cell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  <cell r="I345">
            <v>0</v>
          </cell>
        </row>
        <row r="346">
          <cell r="A346">
            <v>0</v>
          </cell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  <cell r="I346">
            <v>0</v>
          </cell>
        </row>
        <row r="347">
          <cell r="A347">
            <v>0</v>
          </cell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  <cell r="I347">
            <v>0</v>
          </cell>
        </row>
        <row r="348">
          <cell r="A348">
            <v>0</v>
          </cell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  <cell r="I348">
            <v>0</v>
          </cell>
        </row>
        <row r="349">
          <cell r="A349">
            <v>0</v>
          </cell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  <cell r="I349">
            <v>0</v>
          </cell>
        </row>
        <row r="350">
          <cell r="A350">
            <v>0</v>
          </cell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  <cell r="I350">
            <v>0</v>
          </cell>
        </row>
        <row r="351">
          <cell r="A351">
            <v>0</v>
          </cell>
          <cell r="B351" t="str">
            <v>Mano de Obra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0</v>
          </cell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  <cell r="I352">
            <v>0</v>
          </cell>
        </row>
        <row r="353">
          <cell r="A353">
            <v>0</v>
          </cell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  <cell r="I353">
            <v>0</v>
          </cell>
        </row>
        <row r="354">
          <cell r="A354">
            <v>0</v>
          </cell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  <cell r="I354">
            <v>0</v>
          </cell>
        </row>
        <row r="355">
          <cell r="A355">
            <v>0</v>
          </cell>
          <cell r="B355" t="str">
            <v>Total/UND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E357">
            <v>0</v>
          </cell>
          <cell r="F357">
            <v>0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A358">
            <v>0</v>
          </cell>
          <cell r="B358" t="str">
            <v xml:space="preserve">Relleno, nivelado y compactado relleno 6000M2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0</v>
          </cell>
          <cell r="B359" t="str">
            <v xml:space="preserve">Volumen Análisis </v>
          </cell>
          <cell r="C359">
            <v>1200</v>
          </cell>
          <cell r="D359" t="str">
            <v>M3N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0</v>
          </cell>
          <cell r="B360" t="str">
            <v>Rendimientos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0</v>
          </cell>
          <cell r="B361" t="str">
            <v>Regado y nivelado con Motonivelador CAT12H</v>
          </cell>
          <cell r="C361">
            <v>90</v>
          </cell>
          <cell r="D361" t="str">
            <v>M3E/HR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0</v>
          </cell>
          <cell r="B362" t="str">
            <v>Terminación de superficie Motonivelador CAT12H</v>
          </cell>
          <cell r="C362">
            <v>180</v>
          </cell>
          <cell r="D362" t="str">
            <v>M3E/HR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0</v>
          </cell>
          <cell r="B363" t="str">
            <v>Compactación con Rodillo IR SD100-D</v>
          </cell>
          <cell r="C363">
            <v>75</v>
          </cell>
          <cell r="D363" t="str">
            <v>M3E/HR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0</v>
          </cell>
          <cell r="B364" t="str">
            <v>Camión de agua 2,000 GLS</v>
          </cell>
          <cell r="C364">
            <v>300</v>
          </cell>
          <cell r="D364" t="str">
            <v>M3E/UND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0</v>
          </cell>
          <cell r="B365" t="str">
            <v>Coeficiente de Esponjamiento</v>
          </cell>
          <cell r="C365">
            <v>1.3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0</v>
          </cell>
          <cell r="B366" t="str">
            <v>Materiales y Equipos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0</v>
          </cell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  <cell r="I367">
            <v>0</v>
          </cell>
        </row>
        <row r="368">
          <cell r="A368">
            <v>0</v>
          </cell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  <cell r="I368">
            <v>0</v>
          </cell>
        </row>
        <row r="369">
          <cell r="A369">
            <v>0</v>
          </cell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  <cell r="I369">
            <v>0</v>
          </cell>
        </row>
        <row r="370">
          <cell r="A370">
            <v>0</v>
          </cell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  <cell r="I370">
            <v>0</v>
          </cell>
        </row>
        <row r="371">
          <cell r="A371">
            <v>0</v>
          </cell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  <cell r="I371">
            <v>0</v>
          </cell>
        </row>
        <row r="372">
          <cell r="A372">
            <v>0</v>
          </cell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  <cell r="I372">
            <v>0</v>
          </cell>
        </row>
        <row r="373">
          <cell r="A373">
            <v>0</v>
          </cell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  <cell r="I373">
            <v>0</v>
          </cell>
        </row>
        <row r="374">
          <cell r="A374">
            <v>0</v>
          </cell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 t="str">
            <v>Mano de Obra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  <cell r="I377">
            <v>0</v>
          </cell>
        </row>
        <row r="378">
          <cell r="A378">
            <v>0</v>
          </cell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  <cell r="I378">
            <v>0</v>
          </cell>
        </row>
        <row r="379">
          <cell r="A379">
            <v>0</v>
          </cell>
          <cell r="B379" t="str">
            <v>Total/UND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E381">
            <v>0</v>
          </cell>
          <cell r="F381">
            <v>0</v>
          </cell>
          <cell r="G381">
            <v>746.6234730000001</v>
          </cell>
          <cell r="H381">
            <v>118.48728666666666</v>
          </cell>
          <cell r="I381">
            <v>865.11075966666681</v>
          </cell>
        </row>
        <row r="382">
          <cell r="A382">
            <v>0</v>
          </cell>
          <cell r="B382">
            <v>0</v>
          </cell>
          <cell r="C382">
            <v>1</v>
          </cell>
          <cell r="D382" t="str">
            <v>M3E</v>
          </cell>
          <cell r="E382">
            <v>0</v>
          </cell>
          <cell r="F382">
            <v>0</v>
          </cell>
          <cell r="G382">
            <v>11945.975568000002</v>
          </cell>
          <cell r="H382">
            <v>1895.7965866666666</v>
          </cell>
          <cell r="I382">
            <v>13841.772154666669</v>
          </cell>
        </row>
        <row r="383">
          <cell r="A383">
            <v>0</v>
          </cell>
          <cell r="B383" t="str">
            <v xml:space="preserve">Volumen Análisis </v>
          </cell>
          <cell r="C383">
            <v>3000</v>
          </cell>
          <cell r="D383" t="str">
            <v>M2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0</v>
          </cell>
          <cell r="B384" t="str">
            <v>Coeficiente de Esponjamiento</v>
          </cell>
          <cell r="C384">
            <v>1.25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0</v>
          </cell>
          <cell r="B385" t="str">
            <v>Materiales y Equipos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127.11864406779662</v>
          </cell>
          <cell r="F386">
            <v>22.881355932203391</v>
          </cell>
          <cell r="G386">
            <v>381355.93</v>
          </cell>
          <cell r="H386">
            <v>68644.070000000007</v>
          </cell>
          <cell r="I386">
            <v>0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  <cell r="I387">
            <v>0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  <cell r="I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29.661016949152543</v>
          </cell>
          <cell r="F389">
            <v>5.3389830508474576</v>
          </cell>
          <cell r="G389">
            <v>88983.05</v>
          </cell>
          <cell r="H389">
            <v>16016.95</v>
          </cell>
          <cell r="I389">
            <v>0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1016.949152542373</v>
          </cell>
          <cell r="F390">
            <v>183.05084745762713</v>
          </cell>
          <cell r="G390">
            <v>190677.97</v>
          </cell>
          <cell r="H390">
            <v>34322.03</v>
          </cell>
          <cell r="I390">
            <v>0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  <cell r="I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  <cell r="I392">
            <v>0</v>
          </cell>
        </row>
        <row r="393">
          <cell r="A393">
            <v>0</v>
          </cell>
          <cell r="B393" t="str">
            <v>Mano de Obra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  <cell r="I394">
            <v>0</v>
          </cell>
        </row>
        <row r="395">
          <cell r="A395">
            <v>0</v>
          </cell>
          <cell r="B395" t="str">
            <v>Beneficios contratista Movimientos de Tierra</v>
          </cell>
          <cell r="C395">
            <v>0.15</v>
          </cell>
          <cell r="D395">
            <v>0</v>
          </cell>
          <cell r="E395">
            <v>355461.86</v>
          </cell>
          <cell r="F395">
            <v>0</v>
          </cell>
          <cell r="G395">
            <v>53319.278999999995</v>
          </cell>
          <cell r="H395">
            <v>0</v>
          </cell>
          <cell r="I395">
            <v>0</v>
          </cell>
        </row>
        <row r="396">
          <cell r="A396">
            <v>0</v>
          </cell>
          <cell r="B396" t="str">
            <v>Total/UND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2239870.4190000002</v>
          </cell>
          <cell r="H396">
            <v>355461.86</v>
          </cell>
          <cell r="I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E398">
            <v>0</v>
          </cell>
          <cell r="F398">
            <v>0</v>
          </cell>
          <cell r="G398">
            <v>231.65260450000002</v>
          </cell>
          <cell r="H398">
            <v>33.158896666666671</v>
          </cell>
          <cell r="I398">
            <v>264.81150116666669</v>
          </cell>
        </row>
        <row r="399">
          <cell r="A399">
            <v>0</v>
          </cell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E399">
            <v>0</v>
          </cell>
          <cell r="F399">
            <v>0</v>
          </cell>
          <cell r="G399">
            <v>3706.4416720000004</v>
          </cell>
          <cell r="H399">
            <v>530.54234666666673</v>
          </cell>
          <cell r="I399">
            <v>4236.984018666667</v>
          </cell>
        </row>
        <row r="400">
          <cell r="A400">
            <v>0</v>
          </cell>
          <cell r="B400" t="str">
            <v xml:space="preserve">Volumen Análisis </v>
          </cell>
          <cell r="C400">
            <v>3000</v>
          </cell>
          <cell r="D400" t="str">
            <v>M2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0</v>
          </cell>
          <cell r="B401" t="str">
            <v>Coeficiente de Esponjamiento</v>
          </cell>
          <cell r="C401">
            <v>1.25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0</v>
          </cell>
          <cell r="B402" t="str">
            <v>Materiales y Equipos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127.11864406779662</v>
          </cell>
          <cell r="F403">
            <v>22.881355932203391</v>
          </cell>
          <cell r="G403">
            <v>381355.93</v>
          </cell>
          <cell r="H403">
            <v>68644.070000000007</v>
          </cell>
          <cell r="I403">
            <v>0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29.661016949152543</v>
          </cell>
          <cell r="F406">
            <v>5.3389830508474576</v>
          </cell>
          <cell r="G406">
            <v>88983.05</v>
          </cell>
          <cell r="H406">
            <v>16016.95</v>
          </cell>
          <cell r="I406">
            <v>0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1016.949152542373</v>
          </cell>
          <cell r="F407">
            <v>183.05084745762713</v>
          </cell>
          <cell r="G407">
            <v>190677.97</v>
          </cell>
          <cell r="H407">
            <v>34322.03</v>
          </cell>
          <cell r="I407">
            <v>0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  <cell r="I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  <cell r="I409">
            <v>0</v>
          </cell>
        </row>
        <row r="410">
          <cell r="A410">
            <v>0</v>
          </cell>
          <cell r="B410" t="str">
            <v>Mano de Obra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  <cell r="I411">
            <v>0</v>
          </cell>
        </row>
        <row r="412">
          <cell r="A412">
            <v>0</v>
          </cell>
          <cell r="B412" t="str">
            <v>Beneficios contratista Movimientos de Tierra</v>
          </cell>
          <cell r="C412">
            <v>0.15</v>
          </cell>
          <cell r="D412">
            <v>0</v>
          </cell>
          <cell r="E412">
            <v>99476.69</v>
          </cell>
          <cell r="F412">
            <v>0</v>
          </cell>
          <cell r="G412">
            <v>14921.503499999999</v>
          </cell>
          <cell r="H412">
            <v>0</v>
          </cell>
          <cell r="I412">
            <v>0</v>
          </cell>
        </row>
        <row r="413">
          <cell r="A413">
            <v>0</v>
          </cell>
          <cell r="B413" t="str">
            <v>Total/UND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694957.81350000005</v>
          </cell>
          <cell r="H413">
            <v>99476.69</v>
          </cell>
          <cell r="I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E415">
            <v>0</v>
          </cell>
          <cell r="F415">
            <v>0</v>
          </cell>
          <cell r="G415">
            <v>44.896153846153844</v>
          </cell>
          <cell r="H415">
            <v>0.38482417582417577</v>
          </cell>
          <cell r="I415">
            <v>45.280978021978022</v>
          </cell>
        </row>
        <row r="416">
          <cell r="A416">
            <v>0</v>
          </cell>
          <cell r="B416" t="str">
            <v>Volumen Análisis</v>
          </cell>
          <cell r="C416">
            <v>163.80000000000001</v>
          </cell>
          <cell r="D416" t="str">
            <v>m2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0</v>
          </cell>
          <cell r="B417" t="str">
            <v xml:space="preserve">Rendimiento (brigada 2 hombres) </v>
          </cell>
          <cell r="C417">
            <v>91</v>
          </cell>
          <cell r="D417" t="str">
            <v>M2/DIA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0</v>
          </cell>
          <cell r="B418" t="str">
            <v>Brigada</v>
          </cell>
          <cell r="C418">
            <v>2</v>
          </cell>
          <cell r="D418" t="str">
            <v>Hombre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0</v>
          </cell>
          <cell r="B419" t="str">
            <v>Materiales y Equipos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0</v>
          </cell>
          <cell r="B420" t="str">
            <v>Herramientas (5% de la mano de obra)</v>
          </cell>
          <cell r="C420">
            <v>0.05</v>
          </cell>
          <cell r="D420">
            <v>0</v>
          </cell>
          <cell r="E420">
            <v>7003.8</v>
          </cell>
          <cell r="F420">
            <v>1260.684</v>
          </cell>
          <cell r="G420">
            <v>350.19000000000005</v>
          </cell>
          <cell r="H420">
            <v>63.034199999999998</v>
          </cell>
          <cell r="I420">
            <v>0</v>
          </cell>
        </row>
        <row r="421">
          <cell r="A421">
            <v>0</v>
          </cell>
          <cell r="B421" t="str">
            <v>Mano de Obra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O03T2</v>
          </cell>
          <cell r="B422" t="str">
            <v>Capataz</v>
          </cell>
          <cell r="C422">
            <v>2.8241379310344827</v>
          </cell>
          <cell r="D422" t="str">
            <v>DIA</v>
          </cell>
          <cell r="E422">
            <v>1255</v>
          </cell>
          <cell r="F422">
            <v>0</v>
          </cell>
          <cell r="G422">
            <v>3544.29</v>
          </cell>
          <cell r="H422">
            <v>0</v>
          </cell>
          <cell r="I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11.296551724137931</v>
          </cell>
          <cell r="D423" t="str">
            <v>DIA</v>
          </cell>
          <cell r="E423">
            <v>659</v>
          </cell>
          <cell r="F423">
            <v>0</v>
          </cell>
          <cell r="G423">
            <v>7444.43</v>
          </cell>
          <cell r="H423">
            <v>0</v>
          </cell>
          <cell r="I423">
            <v>0</v>
          </cell>
        </row>
        <row r="424">
          <cell r="A424">
            <v>0</v>
          </cell>
          <cell r="B424" t="str">
            <v>Total/UND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7353.99</v>
          </cell>
          <cell r="H424">
            <v>63.034199999999998</v>
          </cell>
          <cell r="I424">
            <v>7417.0241999999998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E426">
            <v>0</v>
          </cell>
          <cell r="F426">
            <v>0</v>
          </cell>
          <cell r="G426">
            <v>1639.7850000000001</v>
          </cell>
          <cell r="H426">
            <v>259.57929999999999</v>
          </cell>
          <cell r="I426">
            <v>1899.3643000000002</v>
          </cell>
        </row>
        <row r="427">
          <cell r="A427">
            <v>0</v>
          </cell>
          <cell r="B427" t="str">
            <v>Volumen Análisis</v>
          </cell>
          <cell r="C427">
            <v>1</v>
          </cell>
          <cell r="D427" t="str">
            <v>m3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0</v>
          </cell>
          <cell r="B428" t="str">
            <v>Materiales y Equipos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1144.0677966101696</v>
          </cell>
          <cell r="F429">
            <v>205.93220338983051</v>
          </cell>
          <cell r="G429">
            <v>1487.29</v>
          </cell>
          <cell r="H429">
            <v>267.70999999999998</v>
          </cell>
          <cell r="I429">
            <v>0</v>
          </cell>
        </row>
        <row r="430">
          <cell r="A430">
            <v>0</v>
          </cell>
          <cell r="B430" t="str">
            <v>Herramientas (5% de la mano de obra)</v>
          </cell>
          <cell r="C430">
            <v>0.05</v>
          </cell>
          <cell r="D430">
            <v>0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  <cell r="I430">
            <v>0</v>
          </cell>
        </row>
        <row r="431">
          <cell r="A431">
            <v>0</v>
          </cell>
          <cell r="B431" t="str">
            <v>Mano de Obra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  <cell r="I432">
            <v>0</v>
          </cell>
        </row>
        <row r="433">
          <cell r="A433">
            <v>0</v>
          </cell>
          <cell r="B433" t="str">
            <v>Total/UND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1639.7850000000001</v>
          </cell>
          <cell r="H433">
            <v>259.57929999999999</v>
          </cell>
          <cell r="I433">
            <v>1899.3643000000002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E435">
            <v>0</v>
          </cell>
          <cell r="F435">
            <v>0</v>
          </cell>
          <cell r="G435">
            <v>1414.6599999999999</v>
          </cell>
          <cell r="H435">
            <v>207.19</v>
          </cell>
          <cell r="I435">
            <v>1621.85</v>
          </cell>
        </row>
        <row r="436">
          <cell r="A436">
            <v>0</v>
          </cell>
          <cell r="B436" t="str">
            <v>Volumen Análisis</v>
          </cell>
          <cell r="C436">
            <v>1</v>
          </cell>
          <cell r="D436" t="str">
            <v>M3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0</v>
          </cell>
          <cell r="B437" t="str">
            <v>Materiales y Equipos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398.30508474576271</v>
          </cell>
          <cell r="F438">
            <v>71.694915254237287</v>
          </cell>
          <cell r="G438">
            <v>1593.22</v>
          </cell>
          <cell r="H438">
            <v>286.77999999999997</v>
          </cell>
          <cell r="I438">
            <v>0</v>
          </cell>
          <cell r="J438">
            <v>0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1144.0677966101696</v>
          </cell>
          <cell r="F439">
            <v>205.93220338983051</v>
          </cell>
          <cell r="G439">
            <v>1144.07</v>
          </cell>
          <cell r="H439">
            <v>205.93</v>
          </cell>
          <cell r="I439">
            <v>0</v>
          </cell>
          <cell r="J439">
            <v>0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  <cell r="I440">
            <v>0</v>
          </cell>
          <cell r="J440">
            <v>0</v>
          </cell>
        </row>
        <row r="441">
          <cell r="A441">
            <v>0</v>
          </cell>
          <cell r="B441" t="str">
            <v>30% HS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777.33</v>
          </cell>
          <cell r="H442">
            <v>139.92000000000002</v>
          </cell>
          <cell r="I442">
            <v>0</v>
          </cell>
          <cell r="J442">
            <v>0</v>
          </cell>
        </row>
        <row r="443">
          <cell r="A443" t="str">
            <v>AGR013</v>
          </cell>
          <cell r="B443" t="str">
            <v xml:space="preserve">Piedra </v>
          </cell>
          <cell r="C443">
            <v>0.7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533.9</v>
          </cell>
          <cell r="H443">
            <v>96.1</v>
          </cell>
          <cell r="I443">
            <v>0</v>
          </cell>
          <cell r="J443">
            <v>0</v>
          </cell>
        </row>
        <row r="444">
          <cell r="A444">
            <v>0</v>
          </cell>
          <cell r="B444" t="str">
            <v>70% PIEDRA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373.72999999999996</v>
          </cell>
          <cell r="H445">
            <v>67.27</v>
          </cell>
          <cell r="I445">
            <v>0</v>
          </cell>
          <cell r="J445">
            <v>0</v>
          </cell>
        </row>
        <row r="446">
          <cell r="A446">
            <v>0</v>
          </cell>
          <cell r="B446" t="str">
            <v>Mano de Obra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0</v>
          </cell>
          <cell r="B448" t="str">
            <v>Total/UND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1414.6599999999999</v>
          </cell>
          <cell r="H448">
            <v>207.19</v>
          </cell>
          <cell r="I448">
            <v>1621.85</v>
          </cell>
          <cell r="J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I449">
            <v>0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E450">
            <v>0</v>
          </cell>
          <cell r="F450">
            <v>0</v>
          </cell>
          <cell r="G450">
            <v>1529.615</v>
          </cell>
          <cell r="H450">
            <v>239.74930000000001</v>
          </cell>
          <cell r="I450">
            <v>1769.3643</v>
          </cell>
        </row>
        <row r="451">
          <cell r="A451">
            <v>0</v>
          </cell>
          <cell r="B451" t="str">
            <v>Volumen Análisis</v>
          </cell>
          <cell r="C451">
            <v>1</v>
          </cell>
          <cell r="D451" t="str">
            <v>m3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0</v>
          </cell>
          <cell r="B452" t="str">
            <v>Materiales y Equipos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1101.6949152542375</v>
          </cell>
          <cell r="F453">
            <v>198.30508474576274</v>
          </cell>
          <cell r="G453">
            <v>1432.2</v>
          </cell>
          <cell r="H453">
            <v>257.8</v>
          </cell>
          <cell r="I453">
            <v>0</v>
          </cell>
        </row>
        <row r="454">
          <cell r="A454">
            <v>0</v>
          </cell>
          <cell r="B454" t="str">
            <v>Herramientas (5% de la mano de obra)</v>
          </cell>
          <cell r="C454">
            <v>0.05</v>
          </cell>
          <cell r="D454">
            <v>0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  <cell r="I454">
            <v>0</v>
          </cell>
        </row>
        <row r="455">
          <cell r="A455">
            <v>0</v>
          </cell>
          <cell r="B455" t="str">
            <v>Mano de Obra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  <cell r="I456">
            <v>0</v>
          </cell>
        </row>
        <row r="457">
          <cell r="A457">
            <v>0</v>
          </cell>
          <cell r="B457" t="str">
            <v>Total/UND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1529.615</v>
          </cell>
          <cell r="H457">
            <v>239.74930000000001</v>
          </cell>
          <cell r="I457">
            <v>1769.3643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E459">
            <v>0</v>
          </cell>
          <cell r="F459">
            <v>0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A460">
            <v>0</v>
          </cell>
          <cell r="B460" t="str">
            <v xml:space="preserve">Relleno, nivelado y compactado relleno 6000M2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0</v>
          </cell>
          <cell r="B461" t="str">
            <v xml:space="preserve">Volumen Análisis </v>
          </cell>
          <cell r="C461">
            <v>71</v>
          </cell>
          <cell r="D461" t="str">
            <v>M3C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0</v>
          </cell>
          <cell r="B462" t="str">
            <v>Rendimientos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0</v>
          </cell>
          <cell r="B463" t="str">
            <v>Compactador Manual</v>
          </cell>
          <cell r="C463">
            <v>3.5</v>
          </cell>
          <cell r="D463" t="str">
            <v>M3E/HR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>
            <v>0</v>
          </cell>
          <cell r="B464" t="str">
            <v>Peón</v>
          </cell>
          <cell r="C464">
            <v>3.5</v>
          </cell>
          <cell r="D464" t="str">
            <v>M3E/HR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0</v>
          </cell>
          <cell r="B465" t="str">
            <v>Materiales y Equipos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  <cell r="I466">
            <v>0</v>
          </cell>
        </row>
        <row r="467">
          <cell r="A467">
            <v>0</v>
          </cell>
          <cell r="B467" t="str">
            <v>Herramientas</v>
          </cell>
          <cell r="C467">
            <v>0.05</v>
          </cell>
          <cell r="D467">
            <v>0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  <cell r="I467">
            <v>0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  <cell r="I468">
            <v>0</v>
          </cell>
        </row>
        <row r="469">
          <cell r="A469">
            <v>0</v>
          </cell>
          <cell r="B469" t="str">
            <v>Mano de Obra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  <cell r="I470">
            <v>0</v>
          </cell>
        </row>
        <row r="471">
          <cell r="A471">
            <v>0</v>
          </cell>
          <cell r="B471" t="str">
            <v>Total/UND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6823.18</v>
          </cell>
          <cell r="H471">
            <v>841.58</v>
          </cell>
          <cell r="I471">
            <v>7664.76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2.2809999999999939</v>
          </cell>
          <cell r="B473" t="str">
            <v>RELLENO DE REPOSICIÓN CON MATERIAL DE PRÉSTAMO</v>
          </cell>
          <cell r="C473">
            <v>1</v>
          </cell>
          <cell r="D473" t="str">
            <v>M3C</v>
          </cell>
          <cell r="E473">
            <v>0</v>
          </cell>
          <cell r="F473">
            <v>0</v>
          </cell>
          <cell r="G473">
            <v>1010.5676450000001</v>
          </cell>
          <cell r="H473">
            <v>88.40333333333335</v>
          </cell>
          <cell r="I473">
            <v>1098.9709783333335</v>
          </cell>
        </row>
        <row r="474">
          <cell r="A474">
            <v>0</v>
          </cell>
          <cell r="B474" t="str">
            <v xml:space="preserve">Relleno, nivelado y compactado relleno 6000M2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0</v>
          </cell>
          <cell r="B475" t="str">
            <v xml:space="preserve">Volumen Análisis </v>
          </cell>
          <cell r="C475">
            <v>1200</v>
          </cell>
          <cell r="D475" t="str">
            <v>M3C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0</v>
          </cell>
          <cell r="B476" t="str">
            <v>Rendimientos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>
            <v>0</v>
          </cell>
          <cell r="B477" t="str">
            <v>Regado y nivelado con Motonivelador CAT12H</v>
          </cell>
          <cell r="C477">
            <v>90</v>
          </cell>
          <cell r="D477" t="str">
            <v>M3E/HR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0</v>
          </cell>
          <cell r="B478" t="str">
            <v>Terminación de superficie Motonivelador CAT12H</v>
          </cell>
          <cell r="C478">
            <v>180</v>
          </cell>
          <cell r="D478" t="str">
            <v>M3E/HR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0</v>
          </cell>
          <cell r="B479" t="str">
            <v>Compactación con Rodillo IR SD100-D</v>
          </cell>
          <cell r="C479">
            <v>75</v>
          </cell>
          <cell r="D479" t="str">
            <v>M3E/HR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AGR008</v>
          </cell>
          <cell r="B480" t="str">
            <v>Camión de agua 2,000 GLS</v>
          </cell>
          <cell r="C480">
            <v>300</v>
          </cell>
          <cell r="D480" t="str">
            <v>M3E/UND</v>
          </cell>
          <cell r="E480">
            <v>338.98305084745766</v>
          </cell>
          <cell r="F480">
            <v>61.016949152542374</v>
          </cell>
          <cell r="G480">
            <v>31288.14</v>
          </cell>
          <cell r="H480">
            <v>5631.86</v>
          </cell>
          <cell r="I480">
            <v>0</v>
          </cell>
        </row>
        <row r="481">
          <cell r="A481">
            <v>133.09999999999991</v>
          </cell>
          <cell r="B481" t="str">
            <v>Coeficiente de Esponjamiento</v>
          </cell>
          <cell r="C481">
            <v>1.3</v>
          </cell>
          <cell r="D481" t="str">
            <v>DIA</v>
          </cell>
          <cell r="E481">
            <v>1525.4237288135594</v>
          </cell>
          <cell r="F481">
            <v>274.57627118644069</v>
          </cell>
          <cell r="G481">
            <v>3868.04</v>
          </cell>
          <cell r="H481">
            <v>696.25</v>
          </cell>
          <cell r="I481">
            <v>0</v>
          </cell>
        </row>
        <row r="482">
          <cell r="A482">
            <v>0</v>
          </cell>
          <cell r="B482" t="str">
            <v>Materiales y Equipos</v>
          </cell>
          <cell r="C482">
            <v>0.05</v>
          </cell>
          <cell r="D482">
            <v>0</v>
          </cell>
          <cell r="E482">
            <v>2147.75</v>
          </cell>
          <cell r="F482">
            <v>386.59499999999997</v>
          </cell>
          <cell r="G482">
            <v>107.39</v>
          </cell>
          <cell r="H482">
            <v>19.329999999999998</v>
          </cell>
          <cell r="I482">
            <v>0</v>
          </cell>
        </row>
        <row r="483">
          <cell r="A483" t="str">
            <v>TRANSP004</v>
          </cell>
          <cell r="B483" t="str">
            <v>Transporte Material relleno (Mina 15kms)</v>
          </cell>
          <cell r="C483">
            <v>1384.5</v>
          </cell>
          <cell r="D483" t="str">
            <v>M3E-KM</v>
          </cell>
          <cell r="E483">
            <v>18</v>
          </cell>
          <cell r="F483">
            <v>0</v>
          </cell>
          <cell r="G483">
            <v>24921</v>
          </cell>
          <cell r="H483">
            <v>0</v>
          </cell>
          <cell r="I483">
            <v>0</v>
          </cell>
        </row>
        <row r="484">
          <cell r="A484" t="str">
            <v>TRANSP012</v>
          </cell>
          <cell r="B484" t="str">
            <v>Tranporte Ida y Vuelta interno Rodillo</v>
          </cell>
          <cell r="C484">
            <v>0.2</v>
          </cell>
          <cell r="D484" t="str">
            <v>UND</v>
          </cell>
          <cell r="E484">
            <v>3500</v>
          </cell>
          <cell r="F484">
            <v>630</v>
          </cell>
          <cell r="G484">
            <v>700</v>
          </cell>
          <cell r="H484">
            <v>126</v>
          </cell>
          <cell r="I484">
            <v>0</v>
          </cell>
        </row>
        <row r="485">
          <cell r="A485">
            <v>0</v>
          </cell>
          <cell r="B485" t="str">
            <v>Mano de Obra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O05AY</v>
          </cell>
          <cell r="B486" t="str">
            <v>Peón</v>
          </cell>
          <cell r="C486">
            <v>2.5357142857142856</v>
          </cell>
          <cell r="D486" t="str">
            <v>DIA</v>
          </cell>
          <cell r="E486">
            <v>847</v>
          </cell>
          <cell r="F486">
            <v>0</v>
          </cell>
          <cell r="G486">
            <v>2147.75</v>
          </cell>
          <cell r="H486">
            <v>0</v>
          </cell>
          <cell r="I486">
            <v>0</v>
          </cell>
        </row>
        <row r="487">
          <cell r="A487">
            <v>0</v>
          </cell>
          <cell r="B487" t="str">
            <v>Total/UND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63032.32</v>
          </cell>
          <cell r="H487">
            <v>6473.44</v>
          </cell>
          <cell r="I487">
            <v>69505.759999999995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>
            <v>2.2899999999999938</v>
          </cell>
          <cell r="B489" t="str">
            <v>RELLENO COMPACTADO - TOSCA</v>
          </cell>
          <cell r="C489">
            <v>1</v>
          </cell>
          <cell r="D489" t="str">
            <v>M3C</v>
          </cell>
          <cell r="E489">
            <v>0</v>
          </cell>
          <cell r="F489">
            <v>0</v>
          </cell>
          <cell r="G489">
            <v>1073.8959062499998</v>
          </cell>
          <cell r="H489">
            <v>98.318591666666677</v>
          </cell>
          <cell r="I489">
            <v>1172.2144979166665</v>
          </cell>
        </row>
        <row r="490">
          <cell r="A490">
            <v>0</v>
          </cell>
          <cell r="B490" t="str">
            <v xml:space="preserve">Relleno, nivelado y compactado relleno 6000M2 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0</v>
          </cell>
          <cell r="B491" t="str">
            <v>Mano de Obra</v>
          </cell>
          <cell r="C491">
            <v>1200</v>
          </cell>
          <cell r="D491" t="str">
            <v>M3C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>
            <v>0</v>
          </cell>
          <cell r="B492" t="str">
            <v>Rendimientos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>
            <v>0</v>
          </cell>
          <cell r="B493" t="str">
            <v>Regado y nivelado con Motonivelador CAT12H</v>
          </cell>
          <cell r="C493">
            <v>90</v>
          </cell>
          <cell r="D493" t="str">
            <v>M3E/HR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>
            <v>0</v>
          </cell>
          <cell r="B494" t="str">
            <v>Beneficios contratista Movimientos de Tierra</v>
          </cell>
          <cell r="C494">
            <v>0.15</v>
          </cell>
          <cell r="D494" t="str">
            <v>M3E/HR</v>
          </cell>
          <cell r="E494">
            <v>1051411.3600000001</v>
          </cell>
          <cell r="F494">
            <v>0</v>
          </cell>
          <cell r="G494">
            <v>157711.704</v>
          </cell>
          <cell r="H494">
            <v>0</v>
          </cell>
          <cell r="I494">
            <v>0</v>
          </cell>
        </row>
        <row r="495">
          <cell r="A495">
            <v>0</v>
          </cell>
          <cell r="B495" t="str">
            <v>Total/UND</v>
          </cell>
          <cell r="C495">
            <v>75</v>
          </cell>
          <cell r="D495" t="str">
            <v>M3E/HR</v>
          </cell>
          <cell r="E495">
            <v>0</v>
          </cell>
          <cell r="F495">
            <v>0</v>
          </cell>
          <cell r="G495">
            <v>1212681.1740000001</v>
          </cell>
          <cell r="H495">
            <v>106084.00000000001</v>
          </cell>
          <cell r="I495">
            <v>1318765.1740000001</v>
          </cell>
        </row>
        <row r="496">
          <cell r="A496">
            <v>0</v>
          </cell>
          <cell r="B496" t="str">
            <v>Camión de agua 2,000 GLS</v>
          </cell>
          <cell r="C496">
            <v>300</v>
          </cell>
          <cell r="D496" t="str">
            <v>M3E/UND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0</v>
          </cell>
          <cell r="B497" t="str">
            <v>Coeficiente de Esponjamiento</v>
          </cell>
          <cell r="C497">
            <v>1.3</v>
          </cell>
          <cell r="D497">
            <v>0</v>
          </cell>
          <cell r="E497">
            <v>0</v>
          </cell>
          <cell r="F497">
            <v>0</v>
          </cell>
          <cell r="G497">
            <v>899.6182295000001</v>
          </cell>
          <cell r="H497">
            <v>143.97139666666666</v>
          </cell>
          <cell r="I497">
            <v>1043.5896261666667</v>
          </cell>
        </row>
        <row r="498">
          <cell r="A498">
            <v>0</v>
          </cell>
          <cell r="B498" t="str">
            <v>Materiales y Equipos</v>
          </cell>
          <cell r="C498">
            <v>1</v>
          </cell>
          <cell r="D498" t="str">
            <v>M3E</v>
          </cell>
          <cell r="E498">
            <v>0</v>
          </cell>
          <cell r="F498">
            <v>0</v>
          </cell>
          <cell r="G498">
            <v>11333.77297007874</v>
          </cell>
          <cell r="H498">
            <v>1813.8128713910762</v>
          </cell>
          <cell r="I498">
            <v>13147.585841469816</v>
          </cell>
        </row>
        <row r="499">
          <cell r="A499" t="str">
            <v>AGR017</v>
          </cell>
          <cell r="B499" t="str">
            <v xml:space="preserve">Volumen Análisis </v>
          </cell>
          <cell r="C499">
            <v>3000</v>
          </cell>
          <cell r="D499" t="str">
            <v>M2</v>
          </cell>
          <cell r="E499">
            <v>292.37288135593224</v>
          </cell>
          <cell r="F499">
            <v>52.627118644067799</v>
          </cell>
          <cell r="G499">
            <v>456101.69</v>
          </cell>
          <cell r="H499">
            <v>82098.31</v>
          </cell>
          <cell r="I499">
            <v>0</v>
          </cell>
        </row>
        <row r="500">
          <cell r="A500">
            <v>1.1000000000000001</v>
          </cell>
          <cell r="B500" t="str">
            <v>Coeficiente de Esponjamiento</v>
          </cell>
          <cell r="C500">
            <v>1.25</v>
          </cell>
          <cell r="D500" t="str">
            <v>HR</v>
          </cell>
          <cell r="E500">
            <v>4499.38</v>
          </cell>
          <cell r="F500">
            <v>625.41999999999996</v>
          </cell>
          <cell r="G500">
            <v>77974.259999999995</v>
          </cell>
          <cell r="H500">
            <v>10838.53</v>
          </cell>
          <cell r="I500">
            <v>0</v>
          </cell>
        </row>
        <row r="501">
          <cell r="A501">
            <v>1.1000000000000001</v>
          </cell>
          <cell r="B501" t="str">
            <v>Materiales y Equipos</v>
          </cell>
          <cell r="C501">
            <v>8.67</v>
          </cell>
          <cell r="D501" t="str">
            <v>HR</v>
          </cell>
          <cell r="E501">
            <v>4499.38</v>
          </cell>
          <cell r="F501">
            <v>625.41999999999996</v>
          </cell>
          <cell r="G501">
            <v>39009.620000000003</v>
          </cell>
          <cell r="H501">
            <v>5422.39</v>
          </cell>
          <cell r="I501">
            <v>0</v>
          </cell>
        </row>
        <row r="502">
          <cell r="A502">
            <v>1.0900000000000001</v>
          </cell>
          <cell r="B502" t="str">
            <v>Compactación con Rodillo IR SD100-D</v>
          </cell>
          <cell r="C502">
            <v>20.8</v>
          </cell>
          <cell r="D502" t="str">
            <v>HR</v>
          </cell>
          <cell r="E502">
            <v>3056.08</v>
          </cell>
          <cell r="F502">
            <v>427.12</v>
          </cell>
          <cell r="G502">
            <v>63566.46</v>
          </cell>
          <cell r="H502">
            <v>8884.1</v>
          </cell>
          <cell r="I502">
            <v>0</v>
          </cell>
        </row>
        <row r="503">
          <cell r="A503" t="str">
            <v>AGR016</v>
          </cell>
          <cell r="B503" t="str">
            <v>Camión de agua 2,000 GLS</v>
          </cell>
          <cell r="C503">
            <v>5.2</v>
          </cell>
          <cell r="D503" t="str">
            <v>UND</v>
          </cell>
          <cell r="E503">
            <v>1694.9152542372883</v>
          </cell>
          <cell r="F503">
            <v>305.08474576271186</v>
          </cell>
          <cell r="G503">
            <v>8813.56</v>
          </cell>
          <cell r="H503">
            <v>1586.44</v>
          </cell>
          <cell r="I503">
            <v>0</v>
          </cell>
        </row>
        <row r="504">
          <cell r="A504" t="str">
            <v>TRANSP004</v>
          </cell>
          <cell r="B504" t="str">
            <v>Transporte Material relleno (Mina 15kms)</v>
          </cell>
          <cell r="C504">
            <v>23400</v>
          </cell>
          <cell r="D504" t="str">
            <v>M3E-KM</v>
          </cell>
          <cell r="E504">
            <v>18</v>
          </cell>
          <cell r="F504">
            <v>0</v>
          </cell>
          <cell r="G504">
            <v>421200</v>
          </cell>
          <cell r="H504">
            <v>0</v>
          </cell>
          <cell r="I504">
            <v>0</v>
          </cell>
        </row>
        <row r="505">
          <cell r="A505" t="str">
            <v>TRANSP012</v>
          </cell>
          <cell r="B505" t="str">
            <v>Tranporte Ida y Vuelta interno Motoniveladora</v>
          </cell>
          <cell r="C505">
            <v>2</v>
          </cell>
          <cell r="D505" t="str">
            <v>UND</v>
          </cell>
          <cell r="E505">
            <v>12711.864406779661</v>
          </cell>
          <cell r="F505">
            <v>2288.1355932203392</v>
          </cell>
          <cell r="G505">
            <v>25423.73</v>
          </cell>
          <cell r="H505">
            <v>4576.2700000000004</v>
          </cell>
          <cell r="I505">
            <v>0</v>
          </cell>
        </row>
        <row r="506">
          <cell r="A506" t="str">
            <v>TRANSP012</v>
          </cell>
          <cell r="B506" t="str">
            <v>Tranporte Ida y Vuelta interno Rodillo</v>
          </cell>
          <cell r="C506">
            <v>2</v>
          </cell>
          <cell r="D506" t="str">
            <v>UND</v>
          </cell>
          <cell r="E506">
            <v>12711.864406779661</v>
          </cell>
          <cell r="F506">
            <v>2288.1355932203392</v>
          </cell>
          <cell r="G506">
            <v>25423.73</v>
          </cell>
          <cell r="H506">
            <v>4576.2700000000004</v>
          </cell>
          <cell r="I506">
            <v>0</v>
          </cell>
        </row>
        <row r="507">
          <cell r="A507">
            <v>0</v>
          </cell>
          <cell r="B507" t="str">
            <v>Mano de Obra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OTROS015</v>
          </cell>
          <cell r="B508" t="str">
            <v>Brigada Topográfica</v>
          </cell>
          <cell r="C508">
            <v>3</v>
          </cell>
          <cell r="D508" t="str">
            <v>DIA</v>
          </cell>
          <cell r="E508">
            <v>49.025423728813564</v>
          </cell>
          <cell r="F508">
            <v>0</v>
          </cell>
          <cell r="G508">
            <v>147.08000000000001</v>
          </cell>
          <cell r="H508">
            <v>0</v>
          </cell>
          <cell r="I508">
            <v>0</v>
          </cell>
        </row>
        <row r="509">
          <cell r="A509" t="str">
            <v>O05AY</v>
          </cell>
          <cell r="B509" t="str">
            <v>Mano de Obra</v>
          </cell>
          <cell r="C509">
            <v>4</v>
          </cell>
          <cell r="D509" t="str">
            <v>DIA</v>
          </cell>
          <cell r="E509">
            <v>847</v>
          </cell>
          <cell r="F509">
            <v>0</v>
          </cell>
          <cell r="G509">
            <v>3388</v>
          </cell>
          <cell r="H509">
            <v>0</v>
          </cell>
          <cell r="I509">
            <v>0</v>
          </cell>
        </row>
        <row r="510">
          <cell r="A510">
            <v>0</v>
          </cell>
          <cell r="B510" t="str">
            <v>Beneficios contratista Movimientos de Tierra</v>
          </cell>
          <cell r="C510">
            <v>0.15</v>
          </cell>
          <cell r="D510">
            <v>0</v>
          </cell>
          <cell r="E510">
            <v>1117513.0499999998</v>
          </cell>
          <cell r="F510">
            <v>0</v>
          </cell>
          <cell r="G510">
            <v>167626.95749999996</v>
          </cell>
          <cell r="H510">
            <v>0</v>
          </cell>
          <cell r="I510">
            <v>0</v>
          </cell>
        </row>
        <row r="511">
          <cell r="A511">
            <v>0</v>
          </cell>
          <cell r="B511" t="str">
            <v>Beneficios contratista Movimientos de Tierra</v>
          </cell>
          <cell r="C511">
            <v>0.15</v>
          </cell>
          <cell r="D511">
            <v>0</v>
          </cell>
          <cell r="E511">
            <v>431914.19</v>
          </cell>
          <cell r="F511">
            <v>0</v>
          </cell>
          <cell r="G511">
            <v>64787.128499999999</v>
          </cell>
          <cell r="H511">
            <v>0</v>
          </cell>
          <cell r="I511">
            <v>1406657.3975</v>
          </cell>
        </row>
        <row r="512">
          <cell r="A512">
            <v>0</v>
          </cell>
          <cell r="B512" t="str">
            <v>Total/UND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2698854.6885000002</v>
          </cell>
          <cell r="H512">
            <v>431914.19</v>
          </cell>
          <cell r="I512">
            <v>0</v>
          </cell>
        </row>
        <row r="513">
          <cell r="A513">
            <v>2.2999999999999936</v>
          </cell>
          <cell r="B513" t="str">
            <v xml:space="preserve">CARPETA HORMIGON ASFALTICO EN CALIENTE H.A.C EN 2.5" CON IMPRIMACION RC2 0.30Gal/M2 </v>
          </cell>
          <cell r="C513">
            <v>1</v>
          </cell>
          <cell r="D513" t="str">
            <v>M2</v>
          </cell>
          <cell r="E513">
            <v>0</v>
          </cell>
          <cell r="F513">
            <v>0</v>
          </cell>
          <cell r="G513">
            <v>940.38816850000001</v>
          </cell>
          <cell r="H513">
            <v>151.11705666666666</v>
          </cell>
          <cell r="I513">
            <v>1091.5052251666666</v>
          </cell>
        </row>
        <row r="514">
          <cell r="A514">
            <v>0</v>
          </cell>
          <cell r="B514">
            <v>0</v>
          </cell>
          <cell r="C514">
            <v>1</v>
          </cell>
          <cell r="D514" t="str">
            <v>M3E</v>
          </cell>
          <cell r="E514">
            <v>0</v>
          </cell>
          <cell r="F514">
            <v>0</v>
          </cell>
          <cell r="G514">
            <v>187.45200000000003</v>
          </cell>
          <cell r="H514">
            <v>4.984</v>
          </cell>
          <cell r="I514">
            <v>192.43600000000004</v>
          </cell>
        </row>
        <row r="515">
          <cell r="A515">
            <v>0</v>
          </cell>
          <cell r="B515" t="str">
            <v xml:space="preserve">Rendimiento </v>
          </cell>
          <cell r="C515">
            <v>5</v>
          </cell>
          <cell r="D515" t="str">
            <v>ML/HR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>
            <v>0</v>
          </cell>
          <cell r="B516" t="str">
            <v>Materiales y Equipos</v>
          </cell>
          <cell r="C516">
            <v>1.25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>
            <v>0</v>
          </cell>
          <cell r="B517" t="str">
            <v>Materiales y Equipos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VIAL002</v>
          </cell>
          <cell r="B518" t="str">
            <v>ITEBIS (Servicio 18% de Alquiler)</v>
          </cell>
          <cell r="C518">
            <v>18</v>
          </cell>
          <cell r="D518" t="str">
            <v>%</v>
          </cell>
          <cell r="E518">
            <v>459.29745762711866</v>
          </cell>
          <cell r="F518">
            <v>0</v>
          </cell>
          <cell r="G518">
            <v>82.67</v>
          </cell>
          <cell r="H518">
            <v>0</v>
          </cell>
          <cell r="I518">
            <v>0</v>
          </cell>
        </row>
        <row r="519">
          <cell r="A519" t="str">
            <v>VIAL003</v>
          </cell>
          <cell r="B519" t="str">
            <v>Riego de adherencia</v>
          </cell>
          <cell r="C519">
            <v>3000</v>
          </cell>
          <cell r="D519" t="str">
            <v>M2</v>
          </cell>
          <cell r="E519">
            <v>29.661016949152543</v>
          </cell>
          <cell r="F519">
            <v>5.3389830508474576</v>
          </cell>
          <cell r="G519">
            <v>88983.05</v>
          </cell>
          <cell r="H519">
            <v>16016.95</v>
          </cell>
          <cell r="I519">
            <v>0</v>
          </cell>
        </row>
        <row r="520">
          <cell r="A520" t="str">
            <v>VIAL001</v>
          </cell>
          <cell r="B520" t="str">
            <v>LUBRICANTE =0.2 DE (0.20% de combustible)</v>
          </cell>
          <cell r="C520">
            <v>1</v>
          </cell>
          <cell r="D520" t="str">
            <v>UND</v>
          </cell>
          <cell r="E520">
            <v>23.073898305084754</v>
          </cell>
          <cell r="F520">
            <v>4.153301694915255</v>
          </cell>
          <cell r="G520">
            <v>23.07</v>
          </cell>
          <cell r="H520">
            <v>4.1500000000000004</v>
          </cell>
          <cell r="I520">
            <v>0</v>
          </cell>
        </row>
        <row r="521">
          <cell r="A521" t="str">
            <v>TRANSP004</v>
          </cell>
          <cell r="B521" t="str">
            <v>Transporte Asfalto Caliente (Planta 25kms)</v>
          </cell>
          <cell r="C521">
            <v>5953.125</v>
          </cell>
          <cell r="D521" t="str">
            <v>M3E-KM</v>
          </cell>
          <cell r="E521">
            <v>18</v>
          </cell>
          <cell r="F521">
            <v>0</v>
          </cell>
          <cell r="G521">
            <v>107156.25</v>
          </cell>
          <cell r="H521">
            <v>0</v>
          </cell>
          <cell r="I521">
            <v>0</v>
          </cell>
        </row>
        <row r="522">
          <cell r="A522" t="str">
            <v>VIAL004</v>
          </cell>
          <cell r="B522" t="str">
            <v>Desgaste de Dico US$3.63/DIA /8 horas*RD$(Taza de usd)/US$*2</v>
          </cell>
          <cell r="C522">
            <v>1</v>
          </cell>
          <cell r="D522" t="str">
            <v>UND</v>
          </cell>
          <cell r="E522">
            <v>60.720824999999998</v>
          </cell>
          <cell r="F522">
            <v>0</v>
          </cell>
          <cell r="G522">
            <v>60.72</v>
          </cell>
          <cell r="H522">
            <v>0</v>
          </cell>
          <cell r="I522">
            <v>0</v>
          </cell>
        </row>
        <row r="523">
          <cell r="A523" t="str">
            <v>AGR016</v>
          </cell>
          <cell r="B523" t="str">
            <v>Total/UND</v>
          </cell>
          <cell r="C523">
            <v>2</v>
          </cell>
          <cell r="D523" t="str">
            <v>UND</v>
          </cell>
          <cell r="E523">
            <v>2000</v>
          </cell>
          <cell r="F523">
            <v>0</v>
          </cell>
          <cell r="G523">
            <v>937.2600000000001</v>
          </cell>
          <cell r="H523">
            <v>24.92</v>
          </cell>
          <cell r="I523">
            <v>0</v>
          </cell>
        </row>
        <row r="524">
          <cell r="A524" t="str">
            <v>VIAL005</v>
          </cell>
          <cell r="B524" t="str">
            <v xml:space="preserve">Tranporte Ida y Vuelta equipos colocación </v>
          </cell>
          <cell r="C524">
            <v>2</v>
          </cell>
          <cell r="D524" t="str">
            <v>UND</v>
          </cell>
          <cell r="E524">
            <v>60000</v>
          </cell>
          <cell r="F524">
            <v>0</v>
          </cell>
          <cell r="G524">
            <v>120000</v>
          </cell>
          <cell r="H524">
            <v>0</v>
          </cell>
          <cell r="I524">
            <v>0</v>
          </cell>
        </row>
        <row r="525">
          <cell r="A525">
            <v>0</v>
          </cell>
          <cell r="B525" t="str">
            <v>Mano de Obra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749.80800000000011</v>
          </cell>
          <cell r="H525">
            <v>19.936</v>
          </cell>
          <cell r="I525">
            <v>769.74400000000014</v>
          </cell>
        </row>
        <row r="526">
          <cell r="A526" t="str">
            <v>O05AY</v>
          </cell>
          <cell r="B526" t="str">
            <v xml:space="preserve">Rendimiento </v>
          </cell>
          <cell r="C526">
            <v>1.25</v>
          </cell>
          <cell r="D526" t="str">
            <v>ML/HR</v>
          </cell>
          <cell r="E526">
            <v>847</v>
          </cell>
          <cell r="F526">
            <v>0</v>
          </cell>
          <cell r="G526">
            <v>3388</v>
          </cell>
          <cell r="H526">
            <v>0</v>
          </cell>
          <cell r="I526">
            <v>0</v>
          </cell>
        </row>
        <row r="527">
          <cell r="A527">
            <v>0</v>
          </cell>
          <cell r="B527" t="str">
            <v>Materiales y Equipos</v>
          </cell>
          <cell r="C527">
            <v>0.15</v>
          </cell>
          <cell r="D527">
            <v>0</v>
          </cell>
          <cell r="E527">
            <v>453351.17</v>
          </cell>
          <cell r="F527">
            <v>0</v>
          </cell>
          <cell r="G527">
            <v>68002.675499999998</v>
          </cell>
          <cell r="H527">
            <v>0</v>
          </cell>
          <cell r="I527">
            <v>0</v>
          </cell>
        </row>
        <row r="528">
          <cell r="A528">
            <v>0</v>
          </cell>
          <cell r="B528" t="str">
            <v>Total/UND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2821164.5055</v>
          </cell>
          <cell r="H528">
            <v>453351.17</v>
          </cell>
          <cell r="I528">
            <v>0</v>
          </cell>
        </row>
        <row r="529">
          <cell r="A529">
            <v>0</v>
          </cell>
          <cell r="B529" t="str">
            <v>ITEBIS (Servicio 18% de Alquiler)</v>
          </cell>
          <cell r="C529">
            <v>18</v>
          </cell>
          <cell r="D529" t="str">
            <v>%</v>
          </cell>
          <cell r="E529">
            <v>459.29745762711866</v>
          </cell>
          <cell r="F529">
            <v>0</v>
          </cell>
          <cell r="G529">
            <v>82.67</v>
          </cell>
          <cell r="H529">
            <v>0</v>
          </cell>
          <cell r="I529">
            <v>0</v>
          </cell>
        </row>
        <row r="530">
          <cell r="A530">
            <v>2.3099999999999934</v>
          </cell>
          <cell r="B530" t="str">
            <v>CORTE CON SIERRA EN LATERALES DE ASFALTO:</v>
          </cell>
          <cell r="C530">
            <v>1</v>
          </cell>
          <cell r="D530" t="str">
            <v>ML</v>
          </cell>
          <cell r="E530">
            <v>0</v>
          </cell>
          <cell r="F530">
            <v>0</v>
          </cell>
          <cell r="G530">
            <v>133.41538461538462</v>
          </cell>
          <cell r="H530">
            <v>4.1538461538461542</v>
          </cell>
          <cell r="I530">
            <v>137.56923076923078</v>
          </cell>
        </row>
        <row r="531">
          <cell r="A531">
            <v>0</v>
          </cell>
          <cell r="B531" t="str">
            <v>LUBRICANTE =0.2 DE (0.20% de combustible)</v>
          </cell>
          <cell r="C531">
            <v>1</v>
          </cell>
          <cell r="D531" t="str">
            <v>UND</v>
          </cell>
          <cell r="E531">
            <v>23.073898305084754</v>
          </cell>
          <cell r="F531">
            <v>4.153301694915255</v>
          </cell>
          <cell r="G531">
            <v>23.07</v>
          </cell>
          <cell r="H531">
            <v>4.1500000000000004</v>
          </cell>
          <cell r="I531">
            <v>0</v>
          </cell>
        </row>
        <row r="532">
          <cell r="A532">
            <v>0</v>
          </cell>
          <cell r="B532" t="str">
            <v>Materiales y Equipos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</row>
        <row r="533">
          <cell r="A533" t="str">
            <v>EQP016</v>
          </cell>
          <cell r="B533" t="str">
            <v>Desgaste de Dico US$3.63/DIA /8 horas*RD$(Taza de usd)/US$*2</v>
          </cell>
          <cell r="C533">
            <v>1</v>
          </cell>
          <cell r="D533" t="str">
            <v>UND</v>
          </cell>
          <cell r="E533">
            <v>60.720824999999998</v>
          </cell>
          <cell r="F533">
            <v>0</v>
          </cell>
          <cell r="G533">
            <v>60.72</v>
          </cell>
          <cell r="H533">
            <v>0</v>
          </cell>
          <cell r="I533">
            <v>0</v>
          </cell>
        </row>
        <row r="534">
          <cell r="A534">
            <v>0</v>
          </cell>
          <cell r="B534" t="str">
            <v>Total/UND</v>
          </cell>
          <cell r="C534">
            <v>18</v>
          </cell>
          <cell r="D534" t="str">
            <v>%</v>
          </cell>
          <cell r="E534">
            <v>397.10593220338984</v>
          </cell>
          <cell r="F534">
            <v>0</v>
          </cell>
          <cell r="G534">
            <v>937.2600000000001</v>
          </cell>
          <cell r="H534">
            <v>24.92</v>
          </cell>
          <cell r="I534">
            <v>0</v>
          </cell>
          <cell r="J534">
            <v>1144.3799999999999</v>
          </cell>
        </row>
        <row r="535">
          <cell r="A535" t="str">
            <v>OTROS010</v>
          </cell>
          <cell r="B535" t="str">
            <v>COMBUSTIBLE = 0.04*(13 HP )(PRECIO RD$/GL)</v>
          </cell>
          <cell r="C535">
            <v>1</v>
          </cell>
          <cell r="D535" t="str">
            <v>UND</v>
          </cell>
          <cell r="E535">
            <v>124.9762711864407</v>
          </cell>
          <cell r="F535">
            <v>22.495728813559325</v>
          </cell>
          <cell r="G535">
            <v>124.98</v>
          </cell>
          <cell r="H535">
            <v>22.5</v>
          </cell>
          <cell r="I535">
            <v>0</v>
          </cell>
        </row>
        <row r="536">
          <cell r="A536">
            <v>0</v>
          </cell>
          <cell r="B536" t="str">
            <v>LUBRICANTE =0.2 DE (0.20% de combustible)</v>
          </cell>
          <cell r="C536">
            <v>1</v>
          </cell>
          <cell r="D536" t="str">
            <v>UND</v>
          </cell>
          <cell r="E536">
            <v>24.99525423728814</v>
          </cell>
          <cell r="F536">
            <v>4.4991457627118647</v>
          </cell>
          <cell r="G536">
            <v>1373.3100000000002</v>
          </cell>
          <cell r="H536">
            <v>160.73533333333336</v>
          </cell>
          <cell r="I536">
            <v>1534.0453333333335</v>
          </cell>
        </row>
        <row r="537">
          <cell r="A537" t="str">
            <v>O01T1</v>
          </cell>
          <cell r="B537" t="str">
            <v xml:space="preserve">Rendimiento </v>
          </cell>
          <cell r="C537">
            <v>15</v>
          </cell>
          <cell r="D537" t="str">
            <v>M2</v>
          </cell>
          <cell r="E537">
            <v>196.125</v>
          </cell>
          <cell r="F537">
            <v>0</v>
          </cell>
          <cell r="G537">
            <v>196.13</v>
          </cell>
          <cell r="H537">
            <v>0</v>
          </cell>
          <cell r="I537">
            <v>0</v>
          </cell>
        </row>
        <row r="538">
          <cell r="A538">
            <v>0</v>
          </cell>
          <cell r="B538" t="str">
            <v>Materiales y Equipos</v>
          </cell>
          <cell r="C538">
            <v>1</v>
          </cell>
          <cell r="D538" t="str">
            <v>UND</v>
          </cell>
          <cell r="E538">
            <v>52.498874999999998</v>
          </cell>
          <cell r="F538">
            <v>0</v>
          </cell>
          <cell r="G538">
            <v>52.5</v>
          </cell>
          <cell r="H538">
            <v>0</v>
          </cell>
          <cell r="I538">
            <v>0</v>
          </cell>
          <cell r="J538">
            <v>0</v>
          </cell>
        </row>
        <row r="539">
          <cell r="A539">
            <v>0</v>
          </cell>
          <cell r="B539" t="str">
            <v>Total/UND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867.2</v>
          </cell>
          <cell r="H539">
            <v>27</v>
          </cell>
          <cell r="I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>
            <v>2.3199999999999932</v>
          </cell>
          <cell r="B541" t="str">
            <v>CORTE CON SIERRA EN LATERALES EN HORMIGON:</v>
          </cell>
          <cell r="C541">
            <v>1</v>
          </cell>
          <cell r="D541" t="str">
            <v>ML</v>
          </cell>
          <cell r="E541">
            <v>0</v>
          </cell>
          <cell r="F541">
            <v>0</v>
          </cell>
          <cell r="G541">
            <v>693.76</v>
          </cell>
          <cell r="H541">
            <v>21.6</v>
          </cell>
          <cell r="I541">
            <v>715.36</v>
          </cell>
        </row>
        <row r="542">
          <cell r="A542">
            <v>0</v>
          </cell>
          <cell r="B542" t="str">
            <v xml:space="preserve">Rendimiento </v>
          </cell>
          <cell r="C542">
            <v>1.25</v>
          </cell>
          <cell r="D542" t="str">
            <v>ML/HR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>
            <v>0</v>
          </cell>
          <cell r="B543" t="str">
            <v>Materiales y Equipos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A544" t="str">
            <v>EQP016</v>
          </cell>
          <cell r="B544" t="str">
            <v>Total/UND</v>
          </cell>
          <cell r="C544">
            <v>1</v>
          </cell>
          <cell r="D544" t="str">
            <v>HR</v>
          </cell>
          <cell r="E544">
            <v>397.10593220338984</v>
          </cell>
          <cell r="F544">
            <v>0</v>
          </cell>
          <cell r="G544">
            <v>20599.650000000001</v>
          </cell>
          <cell r="H544">
            <v>2411.0300000000002</v>
          </cell>
          <cell r="I544">
            <v>23010.68</v>
          </cell>
        </row>
        <row r="545">
          <cell r="A545">
            <v>0</v>
          </cell>
          <cell r="B545" t="str">
            <v>ITEBIS (Servicio 18% de Alquiler)</v>
          </cell>
          <cell r="C545">
            <v>18</v>
          </cell>
          <cell r="D545" t="str">
            <v>%</v>
          </cell>
          <cell r="E545">
            <v>397.10593220338984</v>
          </cell>
          <cell r="F545">
            <v>0</v>
          </cell>
          <cell r="G545">
            <v>71.48</v>
          </cell>
          <cell r="H545">
            <v>0</v>
          </cell>
          <cell r="I545">
            <v>0</v>
          </cell>
        </row>
        <row r="546">
          <cell r="A546" t="str">
            <v>OTROS010</v>
          </cell>
          <cell r="B546" t="str">
            <v>COMBUSTIBLE = 0.04*(13 HP )(PRECIO RD$/GL)</v>
          </cell>
          <cell r="C546">
            <v>1</v>
          </cell>
          <cell r="D546" t="str">
            <v>UND</v>
          </cell>
          <cell r="E546">
            <v>124.9762711864407</v>
          </cell>
          <cell r="F546">
            <v>22.495728813559325</v>
          </cell>
          <cell r="G546">
            <v>124.98</v>
          </cell>
          <cell r="H546">
            <v>22.5</v>
          </cell>
          <cell r="I546">
            <v>0</v>
          </cell>
        </row>
        <row r="547">
          <cell r="A547">
            <v>0</v>
          </cell>
          <cell r="B547" t="str">
            <v>LUBRICANTE =0.2 DE (0.20% de combustible)</v>
          </cell>
          <cell r="C547">
            <v>1</v>
          </cell>
          <cell r="D547" t="str">
            <v>UND</v>
          </cell>
          <cell r="E547">
            <v>24.99525423728814</v>
          </cell>
          <cell r="F547">
            <v>4.4991457627118647</v>
          </cell>
          <cell r="G547">
            <v>49300.850000000006</v>
          </cell>
          <cell r="H547">
            <v>8874.1500000000015</v>
          </cell>
          <cell r="I547">
            <v>58175.000000000007</v>
          </cell>
        </row>
        <row r="548">
          <cell r="A548" t="str">
            <v>O01T1</v>
          </cell>
          <cell r="B548" t="str">
            <v>Letrero de obra</v>
          </cell>
          <cell r="C548">
            <v>1</v>
          </cell>
          <cell r="D548" t="str">
            <v>HORA</v>
          </cell>
          <cell r="E548">
            <v>196.125</v>
          </cell>
          <cell r="F548">
            <v>0</v>
          </cell>
          <cell r="G548">
            <v>196.13</v>
          </cell>
          <cell r="H548">
            <v>0</v>
          </cell>
          <cell r="I548">
            <v>0</v>
          </cell>
        </row>
        <row r="549">
          <cell r="A549">
            <v>0</v>
          </cell>
          <cell r="B549" t="str">
            <v>Volumen Análisis</v>
          </cell>
          <cell r="C549">
            <v>1</v>
          </cell>
          <cell r="D549" t="str">
            <v>UND</v>
          </cell>
          <cell r="E549">
            <v>52.498874999999998</v>
          </cell>
          <cell r="F549">
            <v>0</v>
          </cell>
          <cell r="G549">
            <v>52.5</v>
          </cell>
          <cell r="H549">
            <v>0</v>
          </cell>
          <cell r="I549">
            <v>0</v>
          </cell>
        </row>
        <row r="550">
          <cell r="A550">
            <v>0</v>
          </cell>
          <cell r="B550" t="str">
            <v>Materiales y Equipos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867.2</v>
          </cell>
          <cell r="H550">
            <v>27</v>
          </cell>
          <cell r="I550">
            <v>0</v>
          </cell>
        </row>
        <row r="551">
          <cell r="A551">
            <v>0</v>
          </cell>
          <cell r="B551" t="str">
            <v>Arte e impresión en vilnil y colocación</v>
          </cell>
          <cell r="C551">
            <v>1</v>
          </cell>
          <cell r="D551" t="str">
            <v>PA</v>
          </cell>
          <cell r="E551">
            <v>19004.240000000002</v>
          </cell>
          <cell r="F551">
            <v>3420.7632000000003</v>
          </cell>
          <cell r="G551">
            <v>19004.240000000002</v>
          </cell>
          <cell r="H551">
            <v>3420.76</v>
          </cell>
          <cell r="I551">
            <v>0</v>
          </cell>
        </row>
        <row r="552">
          <cell r="A552">
            <v>2.329999999999993</v>
          </cell>
          <cell r="B552" t="str">
            <v>Estructura metálica todo costo</v>
          </cell>
          <cell r="C552">
            <v>1</v>
          </cell>
          <cell r="D552" t="str">
            <v>PA</v>
          </cell>
          <cell r="E552">
            <v>30296.61</v>
          </cell>
          <cell r="F552">
            <v>5453.3897999999999</v>
          </cell>
          <cell r="G552">
            <v>30296.61</v>
          </cell>
          <cell r="H552">
            <v>5453.39</v>
          </cell>
          <cell r="I552">
            <v>1144.3799999999999</v>
          </cell>
        </row>
        <row r="553">
          <cell r="A553">
            <v>0</v>
          </cell>
          <cell r="B553" t="str">
            <v>Total/UND</v>
          </cell>
          <cell r="C553">
            <v>1</v>
          </cell>
          <cell r="D553" t="str">
            <v>M2</v>
          </cell>
          <cell r="E553">
            <v>0</v>
          </cell>
          <cell r="F553">
            <v>0</v>
          </cell>
          <cell r="G553">
            <v>49300.850000000006</v>
          </cell>
          <cell r="H553">
            <v>8874.1500000000015</v>
          </cell>
          <cell r="I553">
            <v>58175.000000000007</v>
          </cell>
        </row>
        <row r="554">
          <cell r="A554">
            <v>0</v>
          </cell>
          <cell r="B554" t="str">
            <v>CORTE CON SIERRA EN LATERALES DE ASFALTO:</v>
          </cell>
          <cell r="C554">
            <v>1</v>
          </cell>
          <cell r="D554" t="str">
            <v>M2</v>
          </cell>
          <cell r="E554">
            <v>85</v>
          </cell>
          <cell r="F554">
            <v>15.299999999999999</v>
          </cell>
          <cell r="G554">
            <v>85</v>
          </cell>
          <cell r="H554">
            <v>15.3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100.02000000000001</v>
          </cell>
          <cell r="B555" t="str">
            <v>EXCAVACIÓN A MANO EN TIERRA/CALICHE</v>
          </cell>
          <cell r="C555">
            <v>0.3</v>
          </cell>
          <cell r="D555" t="str">
            <v>m3</v>
          </cell>
          <cell r="E555">
            <v>572.64</v>
          </cell>
          <cell r="F555">
            <v>0</v>
          </cell>
          <cell r="G555">
            <v>134.40743801652891</v>
          </cell>
          <cell r="H555">
            <v>20.03942148760331</v>
          </cell>
          <cell r="I555">
            <v>154.44685950413222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2.1599999999999966</v>
          </cell>
          <cell r="B556" t="str">
            <v xml:space="preserve">Estructura 11.00m x 22.00m </v>
          </cell>
          <cell r="C556">
            <v>0.45</v>
          </cell>
          <cell r="D556" t="str">
            <v>M3</v>
          </cell>
          <cell r="E556">
            <v>366.55876288659795</v>
          </cell>
          <cell r="F556">
            <v>0.49072164948453612</v>
          </cell>
          <cell r="G556">
            <v>164.95</v>
          </cell>
          <cell r="H556">
            <v>0.22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2.1899999999999959</v>
          </cell>
          <cell r="B557" t="str">
            <v>Volumen Análisis</v>
          </cell>
          <cell r="C557">
            <v>242</v>
          </cell>
          <cell r="D557" t="str">
            <v>M2</v>
          </cell>
          <cell r="E557">
            <v>1143.578115</v>
          </cell>
          <cell r="F557">
            <v>109.22536666666669</v>
          </cell>
          <cell r="G557">
            <v>343.07</v>
          </cell>
          <cell r="H557">
            <v>32.770000000000003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 t="str">
            <v>VIAL002</v>
          </cell>
          <cell r="B558" t="str">
            <v>Materiales y Equipos</v>
          </cell>
          <cell r="C558">
            <v>1</v>
          </cell>
          <cell r="D558" t="str">
            <v>M2</v>
          </cell>
          <cell r="E558">
            <v>150</v>
          </cell>
          <cell r="F558">
            <v>27</v>
          </cell>
          <cell r="G558">
            <v>150</v>
          </cell>
          <cell r="H558">
            <v>27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 t="str">
            <v>VIAL001</v>
          </cell>
          <cell r="B559" t="str">
            <v>Suministro Hormigón Asfático Caliente en Planta</v>
          </cell>
          <cell r="C559">
            <v>0.08</v>
          </cell>
          <cell r="D559" t="str">
            <v>M3S</v>
          </cell>
          <cell r="E559">
            <v>8950</v>
          </cell>
          <cell r="F559">
            <v>1611</v>
          </cell>
          <cell r="G559">
            <v>7.16</v>
          </cell>
          <cell r="H559">
            <v>128.88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 t="str">
            <v>VIAL004</v>
          </cell>
          <cell r="B560" t="str">
            <v>COLOCACIÓN  DE ASFALTO</v>
          </cell>
          <cell r="C560">
            <v>0.08</v>
          </cell>
          <cell r="D560" t="str">
            <v>M3S</v>
          </cell>
          <cell r="E560">
            <v>1200</v>
          </cell>
          <cell r="F560">
            <v>216</v>
          </cell>
          <cell r="G560">
            <v>0.96</v>
          </cell>
          <cell r="H560">
            <v>17.28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0</v>
          </cell>
          <cell r="B561" t="str">
            <v>Total/UND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922.93</v>
          </cell>
          <cell r="H561">
            <v>221.45000000000002</v>
          </cell>
          <cell r="I561">
            <v>1144.3799999999999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100</v>
          </cell>
          <cell r="B563" t="str">
            <v>PRELIMINARES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100.01</v>
          </cell>
          <cell r="B564" t="str">
            <v>LETRERO DE OBRA</v>
          </cell>
          <cell r="C564">
            <v>1</v>
          </cell>
          <cell r="D564" t="str">
            <v>UND</v>
          </cell>
          <cell r="E564">
            <v>0</v>
          </cell>
          <cell r="F564">
            <v>0</v>
          </cell>
          <cell r="G564">
            <v>49300.850000000006</v>
          </cell>
          <cell r="H564">
            <v>8874.1500000000015</v>
          </cell>
          <cell r="I564">
            <v>58175.000000000007</v>
          </cell>
        </row>
        <row r="565">
          <cell r="A565">
            <v>0</v>
          </cell>
          <cell r="B565" t="str">
            <v>Letrero de obra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0</v>
          </cell>
          <cell r="B566" t="str">
            <v>Mano de Obra</v>
          </cell>
          <cell r="C566">
            <v>1</v>
          </cell>
          <cell r="D566" t="str">
            <v>UND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0</v>
          </cell>
          <cell r="B567" t="str">
            <v>Materiales y Equipos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>
            <v>0</v>
          </cell>
          <cell r="B568" t="str">
            <v>Arte e impresión en vilnil y colocación</v>
          </cell>
          <cell r="C568">
            <v>1</v>
          </cell>
          <cell r="D568" t="str">
            <v>PA</v>
          </cell>
          <cell r="E568">
            <v>19004.240000000002</v>
          </cell>
          <cell r="F568">
            <v>3420.7632000000003</v>
          </cell>
          <cell r="G568">
            <v>19004.240000000002</v>
          </cell>
          <cell r="H568">
            <v>3420.76</v>
          </cell>
        </row>
        <row r="569">
          <cell r="A569">
            <v>0</v>
          </cell>
          <cell r="B569" t="str">
            <v>Estructura metálica todo costo</v>
          </cell>
          <cell r="C569">
            <v>1</v>
          </cell>
          <cell r="D569" t="str">
            <v>PA</v>
          </cell>
          <cell r="E569">
            <v>30296.61</v>
          </cell>
          <cell r="F569">
            <v>5453.3897999999999</v>
          </cell>
          <cell r="G569">
            <v>30296.61</v>
          </cell>
          <cell r="H569">
            <v>5453.39</v>
          </cell>
        </row>
        <row r="570">
          <cell r="A570">
            <v>0</v>
          </cell>
          <cell r="B570" t="str">
            <v>Total/UND</v>
          </cell>
          <cell r="C570">
            <v>2</v>
          </cell>
          <cell r="D570">
            <v>0</v>
          </cell>
          <cell r="G570">
            <v>49300.850000000006</v>
          </cell>
          <cell r="H570">
            <v>8874.1500000000015</v>
          </cell>
          <cell r="I570">
            <v>58175.000000000007</v>
          </cell>
        </row>
        <row r="571">
          <cell r="A571">
            <v>0</v>
          </cell>
          <cell r="D571">
            <v>0</v>
          </cell>
          <cell r="G571">
            <v>0</v>
          </cell>
          <cell r="H571">
            <v>0</v>
          </cell>
        </row>
        <row r="572">
          <cell r="A572">
            <v>100.02000000000001</v>
          </cell>
          <cell r="B572" t="str">
            <v xml:space="preserve">DEMOLICION DE ACERA A MANO </v>
          </cell>
          <cell r="C572">
            <v>1</v>
          </cell>
          <cell r="D572" t="str">
            <v>M3</v>
          </cell>
          <cell r="E572">
            <v>0</v>
          </cell>
          <cell r="F572">
            <v>0</v>
          </cell>
          <cell r="G572">
            <v>1384.0699815837936</v>
          </cell>
          <cell r="H572">
            <v>10.128913443830569</v>
          </cell>
          <cell r="I572">
            <v>1394.1988950276241</v>
          </cell>
        </row>
        <row r="573">
          <cell r="A573">
            <v>0</v>
          </cell>
          <cell r="B573" t="str">
            <v xml:space="preserve">Estructura 11.00m x 22.00m </v>
          </cell>
          <cell r="C573">
            <v>1</v>
          </cell>
          <cell r="D573" t="str">
            <v>M2</v>
          </cell>
          <cell r="E573">
            <v>0</v>
          </cell>
          <cell r="F573">
            <v>0</v>
          </cell>
          <cell r="G573">
            <v>138.40699815837937</v>
          </cell>
          <cell r="H573">
            <v>1.0128913443830569</v>
          </cell>
          <cell r="I573">
            <v>139.41988950276243</v>
          </cell>
        </row>
        <row r="574">
          <cell r="A574">
            <v>0</v>
          </cell>
          <cell r="B574" t="str">
            <v>Volumen Análisis</v>
          </cell>
          <cell r="C574">
            <v>0.54300000000000004</v>
          </cell>
          <cell r="D574" t="str">
            <v>M3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0</v>
          </cell>
          <cell r="B575" t="str">
            <v>Rendimiento acera M2/M3 con espesor de 0.10m</v>
          </cell>
          <cell r="C575">
            <v>10</v>
          </cell>
          <cell r="D575" t="str">
            <v>M2</v>
          </cell>
          <cell r="G575">
            <v>0</v>
          </cell>
          <cell r="H575">
            <v>0</v>
          </cell>
        </row>
        <row r="576">
          <cell r="A576" t="str">
            <v>CARP001</v>
          </cell>
          <cell r="B576" t="str">
            <v>Materiales y Equipos</v>
          </cell>
          <cell r="C576">
            <v>79.2</v>
          </cell>
          <cell r="D576" t="str">
            <v>P2</v>
          </cell>
          <cell r="E576">
            <v>101.69491525423729</v>
          </cell>
          <cell r="F576">
            <v>18.305084745762709</v>
          </cell>
          <cell r="G576">
            <v>8054.24</v>
          </cell>
          <cell r="H576">
            <v>1449.76</v>
          </cell>
        </row>
        <row r="577">
          <cell r="A577" t="str">
            <v>CARP001</v>
          </cell>
          <cell r="B577" t="str">
            <v>Herramientas (5% de la mano de obra)</v>
          </cell>
          <cell r="C577">
            <v>1</v>
          </cell>
          <cell r="D577" t="str">
            <v>PA</v>
          </cell>
          <cell r="E577">
            <v>30.550847457627125</v>
          </cell>
          <cell r="F577">
            <v>5.4991525423728822</v>
          </cell>
          <cell r="G577">
            <v>30.55</v>
          </cell>
          <cell r="H577">
            <v>5.5</v>
          </cell>
        </row>
        <row r="578">
          <cell r="A578" t="str">
            <v>CARP035</v>
          </cell>
          <cell r="B578" t="str">
            <v>Mano de Obra</v>
          </cell>
          <cell r="C578">
            <v>9.5</v>
          </cell>
          <cell r="D578" t="str">
            <v>LB</v>
          </cell>
          <cell r="E578">
            <v>33.9</v>
          </cell>
          <cell r="F578">
            <v>6.1019999999999994</v>
          </cell>
          <cell r="G578">
            <v>322.05</v>
          </cell>
          <cell r="H578">
            <v>57.97</v>
          </cell>
        </row>
        <row r="579">
          <cell r="A579" t="str">
            <v>CE001</v>
          </cell>
          <cell r="B579" t="str">
            <v>Cal Grande hidratada 20 kilos</v>
          </cell>
          <cell r="C579">
            <v>6</v>
          </cell>
          <cell r="D579" t="str">
            <v>FDA</v>
          </cell>
          <cell r="E579">
            <v>311.02</v>
          </cell>
          <cell r="F579">
            <v>55.983599999999996</v>
          </cell>
          <cell r="G579">
            <v>1866.12</v>
          </cell>
          <cell r="H579">
            <v>335.9</v>
          </cell>
        </row>
        <row r="580">
          <cell r="A580" t="str">
            <v>CARP038</v>
          </cell>
          <cell r="B580" t="str">
            <v>Total/UND</v>
          </cell>
          <cell r="C580">
            <v>2</v>
          </cell>
          <cell r="D580" t="str">
            <v>U</v>
          </cell>
          <cell r="E580">
            <v>148.30508474576271</v>
          </cell>
          <cell r="F580">
            <v>26.694915254237287</v>
          </cell>
          <cell r="G580">
            <v>751.55</v>
          </cell>
          <cell r="H580">
            <v>5.5</v>
          </cell>
          <cell r="I580">
            <v>757.05</v>
          </cell>
        </row>
        <row r="581">
          <cell r="A581" t="str">
            <v>HERR02009</v>
          </cell>
          <cell r="B581" t="str">
            <v>Cinta Métrica Stanley 8 metros</v>
          </cell>
          <cell r="C581">
            <v>0.1</v>
          </cell>
          <cell r="D581" t="str">
            <v>U</v>
          </cell>
          <cell r="E581">
            <v>1368.6440677966102</v>
          </cell>
          <cell r="F581">
            <v>246.35593220338984</v>
          </cell>
          <cell r="G581">
            <v>136.86000000000001</v>
          </cell>
          <cell r="H581">
            <v>24.64</v>
          </cell>
        </row>
        <row r="582">
          <cell r="A582" t="str">
            <v>OTROS015</v>
          </cell>
          <cell r="B582" t="str">
            <v xml:space="preserve">DEMOLICION DE CONTEN A MANO </v>
          </cell>
          <cell r="C582">
            <v>1</v>
          </cell>
          <cell r="D582" t="str">
            <v>M3</v>
          </cell>
          <cell r="E582">
            <v>49.025423728813564</v>
          </cell>
          <cell r="F582">
            <v>49.025423728813564</v>
          </cell>
          <cell r="G582">
            <v>1384.0699815837936</v>
          </cell>
          <cell r="H582">
            <v>10.128913443830569</v>
          </cell>
          <cell r="I582">
            <v>1394.1988950276241</v>
          </cell>
        </row>
        <row r="583">
          <cell r="A583">
            <v>0</v>
          </cell>
          <cell r="B583" t="str">
            <v>Mano de Obra</v>
          </cell>
          <cell r="C583">
            <v>1</v>
          </cell>
          <cell r="D583" t="str">
            <v>ML</v>
          </cell>
          <cell r="G583">
            <v>0</v>
          </cell>
          <cell r="H583">
            <v>0</v>
          </cell>
          <cell r="I583">
            <v>0</v>
          </cell>
        </row>
        <row r="584">
          <cell r="A584" t="str">
            <v>O01MA</v>
          </cell>
          <cell r="B584" t="str">
            <v>Volumen Análisis</v>
          </cell>
          <cell r="C584">
            <v>0.54300000000000004</v>
          </cell>
          <cell r="D584" t="str">
            <v>M3</v>
          </cell>
          <cell r="E584">
            <v>1977</v>
          </cell>
          <cell r="F584">
            <v>0</v>
          </cell>
          <cell r="G584">
            <v>3954</v>
          </cell>
          <cell r="H584">
            <v>0</v>
          </cell>
          <cell r="I584">
            <v>0</v>
          </cell>
        </row>
        <row r="585">
          <cell r="A585" t="str">
            <v>O05AY</v>
          </cell>
          <cell r="B585" t="str">
            <v>Rendimiento acera ML/M3, la sección trasnversal tiene 0.09m2</v>
          </cell>
          <cell r="C585">
            <v>11.111111111111111</v>
          </cell>
          <cell r="D585" t="str">
            <v>ML</v>
          </cell>
          <cell r="E585">
            <v>847</v>
          </cell>
          <cell r="F585">
            <v>0</v>
          </cell>
          <cell r="G585">
            <v>1694</v>
          </cell>
          <cell r="H585">
            <v>0</v>
          </cell>
        </row>
        <row r="586">
          <cell r="A586" t="str">
            <v>O07PE</v>
          </cell>
          <cell r="B586" t="str">
            <v>Materiales y Equipos</v>
          </cell>
          <cell r="C586">
            <v>0.1</v>
          </cell>
          <cell r="D586" t="str">
            <v>DIA</v>
          </cell>
          <cell r="E586">
            <v>659</v>
          </cell>
          <cell r="F586">
            <v>0</v>
          </cell>
          <cell r="G586">
            <v>65.900000000000006</v>
          </cell>
          <cell r="H586">
            <v>0</v>
          </cell>
          <cell r="J586">
            <v>0</v>
          </cell>
          <cell r="K586">
            <v>0</v>
          </cell>
        </row>
        <row r="587">
          <cell r="A587">
            <v>0</v>
          </cell>
          <cell r="B587" t="str">
            <v>Herramientas (5% de la mano de obra)</v>
          </cell>
          <cell r="C587">
            <v>1</v>
          </cell>
          <cell r="D587" t="str">
            <v>PA</v>
          </cell>
          <cell r="E587">
            <v>30.550847457627125</v>
          </cell>
          <cell r="F587">
            <v>5.4991525423728822</v>
          </cell>
          <cell r="G587">
            <v>30.55</v>
          </cell>
          <cell r="H587">
            <v>5.5</v>
          </cell>
          <cell r="I587">
            <v>37368.46</v>
          </cell>
          <cell r="J587">
            <v>0</v>
          </cell>
        </row>
        <row r="588">
          <cell r="A588">
            <v>0</v>
          </cell>
          <cell r="B588" t="str">
            <v>Mano de Obra</v>
          </cell>
          <cell r="D588">
            <v>0</v>
          </cell>
          <cell r="G588">
            <v>0</v>
          </cell>
          <cell r="H588">
            <v>0</v>
          </cell>
        </row>
        <row r="589">
          <cell r="A589">
            <v>0</v>
          </cell>
          <cell r="B589" t="str">
            <v xml:space="preserve">DEMOLICION DE ACERA A MANO </v>
          </cell>
          <cell r="C589">
            <v>1</v>
          </cell>
          <cell r="D589" t="str">
            <v>M3</v>
          </cell>
          <cell r="E589">
            <v>0</v>
          </cell>
          <cell r="F589">
            <v>0</v>
          </cell>
          <cell r="G589">
            <v>1384.0699815837936</v>
          </cell>
          <cell r="H589">
            <v>10.128913443830569</v>
          </cell>
          <cell r="I589">
            <v>1394.1988950276241</v>
          </cell>
        </row>
        <row r="590">
          <cell r="A590">
            <v>100.03</v>
          </cell>
          <cell r="B590" t="str">
            <v>Total/UND</v>
          </cell>
          <cell r="C590">
            <v>1</v>
          </cell>
          <cell r="D590" t="str">
            <v>M2</v>
          </cell>
          <cell r="E590">
            <v>0</v>
          </cell>
          <cell r="F590">
            <v>0</v>
          </cell>
          <cell r="G590">
            <v>751.55</v>
          </cell>
          <cell r="H590">
            <v>5.5</v>
          </cell>
          <cell r="I590">
            <v>757.05</v>
          </cell>
        </row>
        <row r="591">
          <cell r="A591">
            <v>0</v>
          </cell>
          <cell r="B591" t="str">
            <v>Volumen Análisis</v>
          </cell>
          <cell r="C591">
            <v>0.54300000000000004</v>
          </cell>
          <cell r="D591" t="str">
            <v>M3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A592">
            <v>0</v>
          </cell>
          <cell r="B592" t="str">
            <v>Rendimiento acera M2/M3 con espesor de 0.10m</v>
          </cell>
          <cell r="C592">
            <v>10</v>
          </cell>
          <cell r="D592" t="str">
            <v>M2</v>
          </cell>
          <cell r="E592">
            <v>0</v>
          </cell>
          <cell r="F592">
            <v>0</v>
          </cell>
          <cell r="G592">
            <v>44.938971962616819</v>
          </cell>
          <cell r="H592">
            <v>0.32878504672897196</v>
          </cell>
          <cell r="I592">
            <v>45.267757009345793</v>
          </cell>
        </row>
        <row r="593">
          <cell r="A593">
            <v>0</v>
          </cell>
          <cell r="B593" t="str">
            <v>Volumen Análisis</v>
          </cell>
          <cell r="C593">
            <v>107</v>
          </cell>
          <cell r="D593" t="str">
            <v>M2/DIA</v>
          </cell>
          <cell r="G593">
            <v>0</v>
          </cell>
          <cell r="H593">
            <v>0</v>
          </cell>
        </row>
        <row r="594">
          <cell r="A594">
            <v>0</v>
          </cell>
          <cell r="B594" t="str">
            <v>Materiales y Equipos</v>
          </cell>
          <cell r="C594">
            <v>1</v>
          </cell>
          <cell r="D594" t="str">
            <v>PA</v>
          </cell>
          <cell r="E594">
            <v>30.550847457627125</v>
          </cell>
          <cell r="F594">
            <v>5.4991525423728822</v>
          </cell>
          <cell r="G594">
            <v>30.55</v>
          </cell>
          <cell r="H594">
            <v>5.5</v>
          </cell>
        </row>
        <row r="595">
          <cell r="A595">
            <v>0</v>
          </cell>
          <cell r="B595" t="str">
            <v>Herramientas (5% de la mano de obra)</v>
          </cell>
          <cell r="C595">
            <v>1</v>
          </cell>
          <cell r="D595" t="str">
            <v>PA</v>
          </cell>
          <cell r="E595">
            <v>195.46610169491527</v>
          </cell>
          <cell r="F595">
            <v>35.183898305084746</v>
          </cell>
          <cell r="G595">
            <v>195.47</v>
          </cell>
          <cell r="H595">
            <v>35.18</v>
          </cell>
        </row>
        <row r="596">
          <cell r="A596" t="str">
            <v>O06TC</v>
          </cell>
          <cell r="B596" t="str">
            <v>Mano de Obra</v>
          </cell>
          <cell r="C596">
            <v>1</v>
          </cell>
          <cell r="D596" t="str">
            <v>DIA</v>
          </cell>
          <cell r="E596">
            <v>721</v>
          </cell>
          <cell r="F596">
            <v>0</v>
          </cell>
          <cell r="G596">
            <v>721</v>
          </cell>
          <cell r="H596">
            <v>0</v>
          </cell>
          <cell r="I596">
            <v>0</v>
          </cell>
        </row>
        <row r="597">
          <cell r="A597">
            <v>0</v>
          </cell>
          <cell r="B597" t="str">
            <v>Total/UND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751.55</v>
          </cell>
          <cell r="H597">
            <v>5.5</v>
          </cell>
          <cell r="I597">
            <v>757.05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>
            <v>0</v>
          </cell>
          <cell r="B599" t="str">
            <v>Total/UND</v>
          </cell>
          <cell r="C599">
            <v>1</v>
          </cell>
          <cell r="D599" t="str">
            <v>M3</v>
          </cell>
          <cell r="E599">
            <v>0</v>
          </cell>
          <cell r="F599">
            <v>0</v>
          </cell>
          <cell r="G599">
            <v>4808.4699999999993</v>
          </cell>
          <cell r="H599">
            <v>35.18</v>
          </cell>
          <cell r="I599">
            <v>4843.6499999999996</v>
          </cell>
        </row>
        <row r="600">
          <cell r="A600">
            <v>100.04</v>
          </cell>
          <cell r="B600">
            <v>0</v>
          </cell>
          <cell r="C600">
            <v>1</v>
          </cell>
          <cell r="D600" t="str">
            <v>ML</v>
          </cell>
          <cell r="E600">
            <v>0</v>
          </cell>
          <cell r="F600">
            <v>0</v>
          </cell>
          <cell r="G600">
            <v>124.56629834254143</v>
          </cell>
          <cell r="H600">
            <v>0.91160220994475127</v>
          </cell>
          <cell r="I600">
            <v>125.47790055248618</v>
          </cell>
        </row>
        <row r="601">
          <cell r="A601">
            <v>0</v>
          </cell>
          <cell r="B601" t="str">
            <v>Volumen Análisis</v>
          </cell>
          <cell r="C601">
            <v>0.54300000000000004</v>
          </cell>
          <cell r="D601" t="str">
            <v>M3</v>
          </cell>
          <cell r="E601">
            <v>0</v>
          </cell>
          <cell r="F601">
            <v>0</v>
          </cell>
          <cell r="G601">
            <v>1384.0699815837936</v>
          </cell>
          <cell r="H601">
            <v>10.128913443830569</v>
          </cell>
          <cell r="I601">
            <v>1394.1988950276241</v>
          </cell>
        </row>
        <row r="602">
          <cell r="A602">
            <v>0</v>
          </cell>
          <cell r="B602" t="str">
            <v>Volumen Análisis</v>
          </cell>
          <cell r="C602">
            <v>0.54300000000000004</v>
          </cell>
          <cell r="D602" t="str">
            <v>M3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>
            <v>0</v>
          </cell>
          <cell r="B603" t="str">
            <v>Materiales y Equipos</v>
          </cell>
          <cell r="D603">
            <v>0</v>
          </cell>
          <cell r="G603">
            <v>0</v>
          </cell>
          <cell r="H603">
            <v>0</v>
          </cell>
          <cell r="J603">
            <v>8.0750000000000002E-2</v>
          </cell>
          <cell r="K603">
            <v>8.8825000000000015E-2</v>
          </cell>
        </row>
        <row r="604">
          <cell r="A604">
            <v>0</v>
          </cell>
          <cell r="B604" t="str">
            <v>Herramientas (5% de la mano de obra)</v>
          </cell>
          <cell r="C604">
            <v>1</v>
          </cell>
          <cell r="D604" t="str">
            <v>PA</v>
          </cell>
          <cell r="E604">
            <v>30.550847457627125</v>
          </cell>
          <cell r="F604">
            <v>5.4991525423728822</v>
          </cell>
          <cell r="G604">
            <v>30.55</v>
          </cell>
          <cell r="H604">
            <v>5.5</v>
          </cell>
          <cell r="J604">
            <v>0.3</v>
          </cell>
        </row>
        <row r="605">
          <cell r="A605">
            <v>0</v>
          </cell>
          <cell r="B605" t="str">
            <v>Mano de Obra</v>
          </cell>
          <cell r="D605">
            <v>0</v>
          </cell>
          <cell r="G605">
            <v>0</v>
          </cell>
          <cell r="H605">
            <v>0</v>
          </cell>
        </row>
        <row r="606">
          <cell r="A606" t="str">
            <v>O06TC</v>
          </cell>
          <cell r="B606" t="str">
            <v>Trabajador Calificado (TC)</v>
          </cell>
          <cell r="C606">
            <v>1</v>
          </cell>
          <cell r="D606" t="str">
            <v>DIA</v>
          </cell>
          <cell r="E606">
            <v>721</v>
          </cell>
          <cell r="F606">
            <v>0</v>
          </cell>
          <cell r="G606">
            <v>721</v>
          </cell>
          <cell r="H606">
            <v>0</v>
          </cell>
          <cell r="I606">
            <v>0</v>
          </cell>
        </row>
        <row r="607">
          <cell r="A607">
            <v>0</v>
          </cell>
          <cell r="B607" t="str">
            <v>Total/UND</v>
          </cell>
          <cell r="D607">
            <v>0</v>
          </cell>
          <cell r="G607">
            <v>751.55</v>
          </cell>
          <cell r="H607">
            <v>5.5</v>
          </cell>
          <cell r="I607">
            <v>757.05</v>
          </cell>
        </row>
        <row r="608">
          <cell r="A608">
            <v>0</v>
          </cell>
          <cell r="D608">
            <v>0</v>
          </cell>
          <cell r="G608">
            <v>0</v>
          </cell>
          <cell r="H608">
            <v>0</v>
          </cell>
        </row>
        <row r="609">
          <cell r="A609">
            <v>100.05</v>
          </cell>
          <cell r="B609" t="str">
            <v>LIMPIEZA Y DESYERBO A MANO</v>
          </cell>
          <cell r="C609">
            <v>1</v>
          </cell>
          <cell r="D609" t="str">
            <v>M2</v>
          </cell>
          <cell r="E609">
            <v>0</v>
          </cell>
          <cell r="F609">
            <v>0</v>
          </cell>
          <cell r="G609">
            <v>26.902985074626862</v>
          </cell>
          <cell r="H609">
            <v>0.23063255152807391</v>
          </cell>
          <cell r="I609">
            <v>27.133617626154937</v>
          </cell>
        </row>
        <row r="610">
          <cell r="A610">
            <v>0</v>
          </cell>
          <cell r="B610" t="str">
            <v>Volumen Análisis</v>
          </cell>
          <cell r="C610">
            <v>28.14</v>
          </cell>
          <cell r="D610" t="str">
            <v>ML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0</v>
          </cell>
          <cell r="B611" t="str">
            <v>Materiales y Equipos</v>
          </cell>
          <cell r="D611">
            <v>0</v>
          </cell>
          <cell r="G611">
            <v>0</v>
          </cell>
          <cell r="H611">
            <v>0</v>
          </cell>
        </row>
        <row r="612">
          <cell r="A612">
            <v>0</v>
          </cell>
          <cell r="B612" t="str">
            <v>Herramientas (5% de la mano de obra)</v>
          </cell>
          <cell r="C612">
            <v>0.05</v>
          </cell>
          <cell r="D612" t="str">
            <v>PA</v>
          </cell>
          <cell r="E612">
            <v>721</v>
          </cell>
          <cell r="F612">
            <v>129.78</v>
          </cell>
          <cell r="G612">
            <v>36.049999999999997</v>
          </cell>
          <cell r="H612">
            <v>6.49</v>
          </cell>
        </row>
        <row r="613">
          <cell r="A613">
            <v>0</v>
          </cell>
          <cell r="B613" t="str">
            <v>Mano de Obra</v>
          </cell>
          <cell r="D613">
            <v>0</v>
          </cell>
          <cell r="G613">
            <v>0</v>
          </cell>
          <cell r="H613">
            <v>0</v>
          </cell>
        </row>
        <row r="614">
          <cell r="A614" t="str">
            <v>O07PE</v>
          </cell>
          <cell r="B614" t="str">
            <v>Peón o Trabajador No Calificado (PE)</v>
          </cell>
          <cell r="C614">
            <v>4</v>
          </cell>
          <cell r="D614" t="str">
            <v>DIA</v>
          </cell>
          <cell r="E614">
            <v>659</v>
          </cell>
          <cell r="F614">
            <v>0</v>
          </cell>
          <cell r="G614">
            <v>2636</v>
          </cell>
          <cell r="H614">
            <v>0</v>
          </cell>
          <cell r="I614">
            <v>0</v>
          </cell>
        </row>
        <row r="615">
          <cell r="A615" t="str">
            <v>O01MA</v>
          </cell>
          <cell r="B615" t="str">
            <v>Total/UND</v>
          </cell>
          <cell r="C615">
            <v>1</v>
          </cell>
          <cell r="D615" t="str">
            <v>DIA</v>
          </cell>
          <cell r="E615">
            <v>1977</v>
          </cell>
          <cell r="F615">
            <v>0</v>
          </cell>
          <cell r="G615">
            <v>757.05</v>
          </cell>
          <cell r="H615">
            <v>6.49</v>
          </cell>
          <cell r="I615">
            <v>763.54</v>
          </cell>
        </row>
        <row r="616">
          <cell r="A616">
            <v>0</v>
          </cell>
          <cell r="B616" t="str">
            <v>Total/UND</v>
          </cell>
          <cell r="D616">
            <v>0</v>
          </cell>
          <cell r="G616">
            <v>4808.4699999999993</v>
          </cell>
          <cell r="H616">
            <v>35.18</v>
          </cell>
          <cell r="I616">
            <v>4843.6499999999996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A618">
            <v>100.06</v>
          </cell>
          <cell r="B618" t="str">
            <v>Volumen Análisis</v>
          </cell>
          <cell r="C618">
            <v>150</v>
          </cell>
          <cell r="D618" t="str">
            <v>M3</v>
          </cell>
          <cell r="E618">
            <v>0</v>
          </cell>
          <cell r="F618">
            <v>0</v>
          </cell>
          <cell r="G618">
            <v>1265.0460405156537</v>
          </cell>
          <cell r="H618">
            <v>9.2633517495395949</v>
          </cell>
          <cell r="I618">
            <v>1274.3093922651933</v>
          </cell>
        </row>
        <row r="619">
          <cell r="A619">
            <v>0</v>
          </cell>
          <cell r="B619" t="str">
            <v>Rendimiento</v>
          </cell>
          <cell r="C619">
            <v>22</v>
          </cell>
          <cell r="D619" t="str">
            <v>M3/HR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A620">
            <v>0</v>
          </cell>
          <cell r="B620" t="str">
            <v>Materiales y Equipos</v>
          </cell>
          <cell r="D620">
            <v>0</v>
          </cell>
          <cell r="G620">
            <v>0</v>
          </cell>
          <cell r="H620">
            <v>0</v>
          </cell>
        </row>
        <row r="621">
          <cell r="A621">
            <v>0</v>
          </cell>
          <cell r="B621" t="str">
            <v>Herramientas (5% de la mano de obra)</v>
          </cell>
          <cell r="C621">
            <v>1</v>
          </cell>
          <cell r="D621" t="str">
            <v>PA</v>
          </cell>
          <cell r="E621">
            <v>27.923728813559325</v>
          </cell>
          <cell r="F621">
            <v>5.0262711864406784</v>
          </cell>
          <cell r="G621">
            <v>27.92</v>
          </cell>
          <cell r="H621">
            <v>5.03</v>
          </cell>
        </row>
        <row r="622">
          <cell r="A622">
            <v>0</v>
          </cell>
          <cell r="B622" t="str">
            <v>Total/UND</v>
          </cell>
          <cell r="D622">
            <v>0</v>
          </cell>
          <cell r="G622">
            <v>0</v>
          </cell>
          <cell r="H622">
            <v>0</v>
          </cell>
          <cell r="I622">
            <v>0</v>
          </cell>
        </row>
        <row r="623">
          <cell r="A623" t="str">
            <v>O07PE</v>
          </cell>
          <cell r="B623" t="str">
            <v>Peón o Trabajador No Calificado (PE)</v>
          </cell>
          <cell r="C623">
            <v>1</v>
          </cell>
          <cell r="D623" t="str">
            <v>DIA</v>
          </cell>
          <cell r="E623">
            <v>659</v>
          </cell>
          <cell r="F623">
            <v>0</v>
          </cell>
          <cell r="G623">
            <v>659</v>
          </cell>
          <cell r="H623">
            <v>0</v>
          </cell>
          <cell r="I623">
            <v>0</v>
          </cell>
        </row>
        <row r="624">
          <cell r="A624">
            <v>0</v>
          </cell>
          <cell r="B624" t="str">
            <v>Total/UND</v>
          </cell>
          <cell r="C624">
            <v>0</v>
          </cell>
          <cell r="D624">
            <v>0</v>
          </cell>
          <cell r="G624">
            <v>686.92</v>
          </cell>
          <cell r="H624">
            <v>5.03</v>
          </cell>
          <cell r="I624">
            <v>691.94999999999993</v>
          </cell>
        </row>
        <row r="625">
          <cell r="A625">
            <v>0</v>
          </cell>
          <cell r="B625" t="str">
            <v>Demolición elementos hormigón compresor</v>
          </cell>
          <cell r="D625">
            <v>0</v>
          </cell>
          <cell r="G625">
            <v>0</v>
          </cell>
          <cell r="H625">
            <v>0</v>
          </cell>
        </row>
        <row r="626">
          <cell r="A626">
            <v>100.07000000000001</v>
          </cell>
          <cell r="B626" t="str">
            <v xml:space="preserve">Volumen Análisis </v>
          </cell>
          <cell r="C626">
            <v>1</v>
          </cell>
          <cell r="D626" t="str">
            <v>M3N</v>
          </cell>
          <cell r="E626">
            <v>0</v>
          </cell>
          <cell r="F626">
            <v>0</v>
          </cell>
          <cell r="G626">
            <v>26.902985074626862</v>
          </cell>
          <cell r="H626">
            <v>0.23063255152807391</v>
          </cell>
          <cell r="I626">
            <v>27.133617626154937</v>
          </cell>
        </row>
        <row r="627">
          <cell r="A627">
            <v>0</v>
          </cell>
          <cell r="B627" t="str">
            <v xml:space="preserve">Rendimiento </v>
          </cell>
          <cell r="C627">
            <v>20</v>
          </cell>
          <cell r="D627" t="str">
            <v>M2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A628">
            <v>0</v>
          </cell>
          <cell r="B628" t="str">
            <v>Rendimientos</v>
          </cell>
          <cell r="D628">
            <v>0</v>
          </cell>
          <cell r="G628">
            <v>0</v>
          </cell>
          <cell r="H628">
            <v>0</v>
          </cell>
        </row>
        <row r="629">
          <cell r="A629">
            <v>0</v>
          </cell>
          <cell r="B629" t="str">
            <v xml:space="preserve">Demolición compresor  </v>
          </cell>
          <cell r="C629">
            <v>0.8</v>
          </cell>
          <cell r="D629" t="str">
            <v>M3N/HR</v>
          </cell>
          <cell r="E629">
            <v>721</v>
          </cell>
          <cell r="F629">
            <v>129.78</v>
          </cell>
          <cell r="G629">
            <v>36.049999999999997</v>
          </cell>
          <cell r="H629">
            <v>6.49</v>
          </cell>
        </row>
        <row r="630">
          <cell r="A630">
            <v>0</v>
          </cell>
          <cell r="B630" t="str">
            <v>Materiales y Equipos</v>
          </cell>
          <cell r="D630">
            <v>0</v>
          </cell>
          <cell r="G630">
            <v>0</v>
          </cell>
          <cell r="H630">
            <v>0</v>
          </cell>
        </row>
        <row r="631">
          <cell r="A631" t="str">
            <v>O06TC</v>
          </cell>
          <cell r="B631" t="str">
            <v>Trabajador Calificado (TC)</v>
          </cell>
          <cell r="C631">
            <v>1</v>
          </cell>
          <cell r="D631" t="str">
            <v>DIA</v>
          </cell>
          <cell r="E631">
            <v>721</v>
          </cell>
          <cell r="F631">
            <v>0</v>
          </cell>
          <cell r="G631">
            <v>721</v>
          </cell>
          <cell r="H631">
            <v>0</v>
          </cell>
          <cell r="I631">
            <v>0</v>
          </cell>
        </row>
        <row r="632">
          <cell r="A632">
            <v>0</v>
          </cell>
          <cell r="B632" t="str">
            <v>Tranporte Ida y Vuelta interno</v>
          </cell>
          <cell r="C632">
            <v>0.2</v>
          </cell>
          <cell r="D632" t="str">
            <v>UND</v>
          </cell>
          <cell r="E632">
            <v>3500</v>
          </cell>
          <cell r="F632">
            <v>0</v>
          </cell>
          <cell r="G632">
            <v>700</v>
          </cell>
          <cell r="H632">
            <v>0</v>
          </cell>
          <cell r="I632">
            <v>763.54</v>
          </cell>
        </row>
        <row r="633">
          <cell r="A633">
            <v>0</v>
          </cell>
          <cell r="B633" t="str">
            <v>Total/UND</v>
          </cell>
          <cell r="D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A634">
            <v>100.08000000000001</v>
          </cell>
          <cell r="B634" t="str">
            <v>LIMPIEZA CON EQUIPO</v>
          </cell>
          <cell r="C634">
            <v>1</v>
          </cell>
          <cell r="D634" t="str">
            <v>M3</v>
          </cell>
          <cell r="E634">
            <v>0</v>
          </cell>
          <cell r="F634">
            <v>0</v>
          </cell>
          <cell r="G634">
            <v>111.48273333333333</v>
          </cell>
          <cell r="H634">
            <v>14.907733333333333</v>
          </cell>
          <cell r="I634">
            <v>126.39046666666667</v>
          </cell>
        </row>
        <row r="635">
          <cell r="A635">
            <v>0</v>
          </cell>
          <cell r="B635" t="str">
            <v>Volumen Análisis</v>
          </cell>
          <cell r="C635">
            <v>150</v>
          </cell>
          <cell r="D635" t="str">
            <v>M3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0</v>
          </cell>
          <cell r="B636" t="str">
            <v>Rendimiento</v>
          </cell>
          <cell r="C636">
            <v>22</v>
          </cell>
          <cell r="D636" t="str">
            <v>M3/HR</v>
          </cell>
          <cell r="E636">
            <v>0</v>
          </cell>
          <cell r="F636">
            <v>0</v>
          </cell>
          <cell r="G636">
            <v>1060.7985714285714</v>
          </cell>
          <cell r="H636">
            <v>45.387142857142855</v>
          </cell>
          <cell r="I636">
            <v>1106.1857142857143</v>
          </cell>
        </row>
        <row r="637">
          <cell r="A637">
            <v>0</v>
          </cell>
          <cell r="B637" t="str">
            <v xml:space="preserve">Ligado y vaciado a mano </v>
          </cell>
          <cell r="D637">
            <v>0</v>
          </cell>
          <cell r="G637">
            <v>0</v>
          </cell>
          <cell r="H637">
            <v>0</v>
          </cell>
        </row>
        <row r="638">
          <cell r="A638">
            <v>1.03</v>
          </cell>
          <cell r="B638" t="str">
            <v>Volumen Análisis</v>
          </cell>
          <cell r="C638">
            <v>14</v>
          </cell>
          <cell r="D638" t="str">
            <v>M3</v>
          </cell>
          <cell r="E638">
            <v>2452.62</v>
          </cell>
          <cell r="F638">
            <v>327.97</v>
          </cell>
          <cell r="G638">
            <v>16722.41</v>
          </cell>
          <cell r="H638">
            <v>2236.16</v>
          </cell>
          <cell r="I638">
            <v>0</v>
          </cell>
        </row>
        <row r="639">
          <cell r="A639">
            <v>0</v>
          </cell>
          <cell r="B639" t="str">
            <v xml:space="preserve">Rendimiento </v>
          </cell>
          <cell r="C639">
            <v>14</v>
          </cell>
          <cell r="D639" t="str">
            <v>M3/DIA</v>
          </cell>
          <cell r="G639">
            <v>16722.41</v>
          </cell>
          <cell r="H639">
            <v>2236.16</v>
          </cell>
          <cell r="I639">
            <v>18958.57</v>
          </cell>
        </row>
        <row r="640">
          <cell r="A640">
            <v>0</v>
          </cell>
          <cell r="B640" t="str">
            <v>Materiales y Equipos</v>
          </cell>
          <cell r="D640">
            <v>0</v>
          </cell>
          <cell r="G640">
            <v>0</v>
          </cell>
          <cell r="H640">
            <v>0</v>
          </cell>
        </row>
        <row r="641">
          <cell r="A641">
            <v>100.09000000000002</v>
          </cell>
          <cell r="B641" t="str">
            <v>REMOCION DE CARPETA ASFALTICA DE 2" CON COMPRESOR 185CFM 2 PISTOLAS</v>
          </cell>
          <cell r="C641">
            <v>1</v>
          </cell>
          <cell r="D641" t="str">
            <v>M3</v>
          </cell>
          <cell r="E641">
            <v>0</v>
          </cell>
          <cell r="F641">
            <v>0</v>
          </cell>
          <cell r="G641">
            <v>125.04249999999999</v>
          </cell>
          <cell r="H641">
            <v>16.2075</v>
          </cell>
          <cell r="I641">
            <v>141.25</v>
          </cell>
        </row>
        <row r="642">
          <cell r="A642">
            <v>0</v>
          </cell>
          <cell r="B642" t="str">
            <v>Demolición elementos hormigón compresor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A643">
            <v>0</v>
          </cell>
          <cell r="B643" t="str">
            <v xml:space="preserve">Volumen Análisis </v>
          </cell>
          <cell r="C643">
            <v>1</v>
          </cell>
          <cell r="D643" t="str">
            <v>M3N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A644">
            <v>0</v>
          </cell>
          <cell r="B644" t="str">
            <v xml:space="preserve">Rendimiento </v>
          </cell>
          <cell r="C644">
            <v>20</v>
          </cell>
          <cell r="D644" t="str">
            <v>M2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</row>
        <row r="645">
          <cell r="A645">
            <v>0</v>
          </cell>
          <cell r="B645" t="str">
            <v>Mano de Obra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A646">
            <v>0</v>
          </cell>
          <cell r="B646" t="str">
            <v xml:space="preserve">Demolición compresor  </v>
          </cell>
          <cell r="C646">
            <v>0.8</v>
          </cell>
          <cell r="D646" t="str">
            <v>M3N/HR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>
            <v>0</v>
          </cell>
          <cell r="B647" t="str">
            <v>Materiales y Equipos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A648">
            <v>1.01</v>
          </cell>
          <cell r="B648" t="str">
            <v>Compresor 185CFM 2 pistolas Todo Costo</v>
          </cell>
          <cell r="C648">
            <v>1.25</v>
          </cell>
          <cell r="D648" t="str">
            <v>HR</v>
          </cell>
          <cell r="E648">
            <v>1440.68</v>
          </cell>
          <cell r="F648">
            <v>259.32</v>
          </cell>
          <cell r="G648">
            <v>1800.85</v>
          </cell>
          <cell r="H648">
            <v>324.14999999999998</v>
          </cell>
          <cell r="I648">
            <v>0</v>
          </cell>
        </row>
        <row r="649">
          <cell r="A649">
            <v>0</v>
          </cell>
          <cell r="B649" t="str">
            <v>Tranporte Ida y Vuelta interno</v>
          </cell>
          <cell r="C649">
            <v>0.2</v>
          </cell>
          <cell r="D649" t="str">
            <v>UND</v>
          </cell>
          <cell r="E649">
            <v>3500</v>
          </cell>
          <cell r="F649">
            <v>0</v>
          </cell>
          <cell r="G649">
            <v>700</v>
          </cell>
          <cell r="H649">
            <v>0</v>
          </cell>
          <cell r="I649">
            <v>0</v>
          </cell>
        </row>
        <row r="650">
          <cell r="A650">
            <v>0</v>
          </cell>
          <cell r="B650" t="str">
            <v>Total/UND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2500.85</v>
          </cell>
          <cell r="H650">
            <v>324.14999999999998</v>
          </cell>
          <cell r="I650">
            <v>2825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A652">
            <v>101</v>
          </cell>
          <cell r="B652" t="str">
            <v>Total/UND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14851.18</v>
          </cell>
          <cell r="H652">
            <v>635.41999999999996</v>
          </cell>
          <cell r="I652">
            <v>15486.6</v>
          </cell>
        </row>
        <row r="653">
          <cell r="A653">
            <v>101.01</v>
          </cell>
          <cell r="B653" t="str">
            <v>LIGADO Y VACIADO A MANO</v>
          </cell>
          <cell r="C653">
            <v>1</v>
          </cell>
          <cell r="D653" t="str">
            <v>M3</v>
          </cell>
          <cell r="E653">
            <v>0</v>
          </cell>
          <cell r="F653">
            <v>0</v>
          </cell>
          <cell r="G653">
            <v>1061.4035714285715</v>
          </cell>
          <cell r="H653">
            <v>45.496428571428567</v>
          </cell>
          <cell r="I653">
            <v>1106.9000000000001</v>
          </cell>
        </row>
        <row r="654">
          <cell r="A654">
            <v>0</v>
          </cell>
          <cell r="B654" t="str">
            <v xml:space="preserve">Ligado y vaciado a mano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771.11388888888882</v>
          </cell>
          <cell r="H654">
            <v>54.430555555555557</v>
          </cell>
          <cell r="I654">
            <v>825.54444444444437</v>
          </cell>
        </row>
        <row r="655">
          <cell r="A655">
            <v>0</v>
          </cell>
          <cell r="B655" t="str">
            <v>Ligado y vaciado con ligadora de 2 fundas</v>
          </cell>
          <cell r="C655">
            <v>14</v>
          </cell>
          <cell r="D655" t="str">
            <v>M3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0</v>
          </cell>
          <cell r="B656" t="str">
            <v>Volumen Análisis</v>
          </cell>
          <cell r="C656">
            <v>18</v>
          </cell>
          <cell r="D656" t="str">
            <v>M3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0</v>
          </cell>
          <cell r="B657" t="str">
            <v xml:space="preserve">Rendimiento </v>
          </cell>
          <cell r="C657">
            <v>18</v>
          </cell>
          <cell r="D657" t="str">
            <v>M3/DIA</v>
          </cell>
          <cell r="G657">
            <v>0</v>
          </cell>
          <cell r="H657">
            <v>0</v>
          </cell>
        </row>
        <row r="658">
          <cell r="A658" t="str">
            <v>HERR02001</v>
          </cell>
          <cell r="B658" t="str">
            <v>Materiales y Equipos</v>
          </cell>
          <cell r="C658">
            <v>0.4</v>
          </cell>
          <cell r="D658" t="str">
            <v>UND</v>
          </cell>
          <cell r="E658">
            <v>5552.5423728813566</v>
          </cell>
          <cell r="F658">
            <v>999.45762711864415</v>
          </cell>
          <cell r="G658">
            <v>2221.02</v>
          </cell>
          <cell r="H658">
            <v>399.78</v>
          </cell>
        </row>
        <row r="659">
          <cell r="A659" t="str">
            <v>HERR02002</v>
          </cell>
          <cell r="B659" t="str">
            <v>Pala cuadrada Tramontina (6 meses uso)</v>
          </cell>
          <cell r="C659">
            <v>0.8</v>
          </cell>
          <cell r="D659" t="str">
            <v>UND</v>
          </cell>
          <cell r="E659">
            <v>514.40677966101703</v>
          </cell>
          <cell r="F659">
            <v>92.593220338983059</v>
          </cell>
          <cell r="G659">
            <v>411.53</v>
          </cell>
          <cell r="H659">
            <v>74.069999999999993</v>
          </cell>
        </row>
        <row r="660">
          <cell r="A660" t="str">
            <v>HERR02015</v>
          </cell>
          <cell r="B660" t="str">
            <v>Tanques plástico 55 gals. para agua (6 meses uso)</v>
          </cell>
          <cell r="C660">
            <v>0.2</v>
          </cell>
          <cell r="D660" t="str">
            <v>UND</v>
          </cell>
          <cell r="E660">
            <v>1144.0677966101696</v>
          </cell>
          <cell r="F660">
            <v>205.93220338983051</v>
          </cell>
          <cell r="G660">
            <v>228.81</v>
          </cell>
          <cell r="H660">
            <v>41.19</v>
          </cell>
        </row>
        <row r="661">
          <cell r="A661" t="str">
            <v>CARP001</v>
          </cell>
          <cell r="B661" t="str">
            <v>Tablones (2"x4"x10) en caminos 4 usos-4 und</v>
          </cell>
          <cell r="C661">
            <v>6.66</v>
          </cell>
          <cell r="D661" t="str">
            <v>PT</v>
          </cell>
          <cell r="E661">
            <v>101.69491525423729</v>
          </cell>
          <cell r="F661">
            <v>18.305084745762709</v>
          </cell>
          <cell r="G661">
            <v>677.29</v>
          </cell>
          <cell r="H661">
            <v>121.91</v>
          </cell>
          <cell r="J661">
            <v>178.38</v>
          </cell>
        </row>
        <row r="662">
          <cell r="A662">
            <v>0</v>
          </cell>
          <cell r="B662" t="str">
            <v>Mano de Obra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O01T1</v>
          </cell>
          <cell r="B663" t="str">
            <v>Capataz (T1)</v>
          </cell>
          <cell r="C663">
            <v>1</v>
          </cell>
          <cell r="D663" t="str">
            <v>DIA</v>
          </cell>
          <cell r="E663">
            <v>1569</v>
          </cell>
          <cell r="F663">
            <v>0</v>
          </cell>
          <cell r="G663">
            <v>1569</v>
          </cell>
          <cell r="H663">
            <v>0</v>
          </cell>
        </row>
        <row r="664">
          <cell r="A664" t="str">
            <v>O06TC</v>
          </cell>
          <cell r="B664" t="str">
            <v>Mano de Obra</v>
          </cell>
          <cell r="C664">
            <v>2</v>
          </cell>
          <cell r="D664" t="str">
            <v>DIA</v>
          </cell>
          <cell r="E664">
            <v>721</v>
          </cell>
          <cell r="F664">
            <v>0</v>
          </cell>
          <cell r="G664">
            <v>1442</v>
          </cell>
          <cell r="H664">
            <v>0</v>
          </cell>
        </row>
        <row r="665">
          <cell r="A665" t="str">
            <v>O06TC</v>
          </cell>
          <cell r="B665" t="str">
            <v>Cementero/Aguatero (TC)</v>
          </cell>
          <cell r="C665">
            <v>2</v>
          </cell>
          <cell r="D665" t="str">
            <v>DIA</v>
          </cell>
          <cell r="E665">
            <v>721</v>
          </cell>
          <cell r="F665">
            <v>0</v>
          </cell>
          <cell r="G665">
            <v>1442</v>
          </cell>
          <cell r="H665">
            <v>0</v>
          </cell>
        </row>
        <row r="666">
          <cell r="A666" t="str">
            <v>O06TC</v>
          </cell>
          <cell r="B666" t="str">
            <v>Mezcladores (TC)</v>
          </cell>
          <cell r="C666">
            <v>4</v>
          </cell>
          <cell r="D666" t="str">
            <v>DIA</v>
          </cell>
          <cell r="E666">
            <v>721</v>
          </cell>
          <cell r="F666">
            <v>0</v>
          </cell>
          <cell r="G666">
            <v>2884</v>
          </cell>
          <cell r="H666">
            <v>0</v>
          </cell>
        </row>
        <row r="667">
          <cell r="A667" t="str">
            <v>O06TC</v>
          </cell>
          <cell r="B667" t="str">
            <v>Carretilleros (TC)</v>
          </cell>
          <cell r="C667">
            <v>4</v>
          </cell>
          <cell r="D667" t="str">
            <v>DIA</v>
          </cell>
          <cell r="E667">
            <v>721</v>
          </cell>
          <cell r="F667">
            <v>0</v>
          </cell>
          <cell r="G667">
            <v>2884</v>
          </cell>
          <cell r="H667">
            <v>0</v>
          </cell>
        </row>
        <row r="668">
          <cell r="A668" t="str">
            <v>O04T3</v>
          </cell>
          <cell r="B668" t="str">
            <v>Vaciador - Terminador (T3)</v>
          </cell>
          <cell r="C668">
            <v>1</v>
          </cell>
          <cell r="D668" t="str">
            <v>DIA</v>
          </cell>
          <cell r="E668">
            <v>1100</v>
          </cell>
          <cell r="F668">
            <v>0</v>
          </cell>
          <cell r="G668">
            <v>1100</v>
          </cell>
          <cell r="H668">
            <v>0</v>
          </cell>
        </row>
        <row r="669">
          <cell r="A669">
            <v>0</v>
          </cell>
          <cell r="B669" t="str">
            <v>Total/UND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14859.65</v>
          </cell>
          <cell r="H669">
            <v>636.94999999999993</v>
          </cell>
          <cell r="I669">
            <v>15496.6</v>
          </cell>
        </row>
        <row r="670">
          <cell r="A670">
            <v>0</v>
          </cell>
          <cell r="B670" t="str">
            <v>Total/UND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13880.05</v>
          </cell>
          <cell r="H670">
            <v>979.75</v>
          </cell>
          <cell r="I670">
            <v>14859.8</v>
          </cell>
        </row>
        <row r="671">
          <cell r="A671">
            <v>101.02000000000001</v>
          </cell>
          <cell r="B671" t="str">
            <v>LIGADO Y VACIADO CON LIGADORA 2 FDAS</v>
          </cell>
          <cell r="C671">
            <v>1</v>
          </cell>
          <cell r="D671" t="str">
            <v>M3</v>
          </cell>
          <cell r="E671">
            <v>0</v>
          </cell>
          <cell r="F671">
            <v>0</v>
          </cell>
          <cell r="G671">
            <v>771.58444444444444</v>
          </cell>
          <cell r="H671">
            <v>54.515555555555551</v>
          </cell>
          <cell r="I671">
            <v>826.1</v>
          </cell>
        </row>
        <row r="672">
          <cell r="A672">
            <v>0</v>
          </cell>
          <cell r="B672" t="str">
            <v>Ligado y vaciado con ligadora de 2 fundas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1124.221111111111</v>
          </cell>
          <cell r="H672">
            <v>117.98999999999998</v>
          </cell>
          <cell r="I672">
            <v>1242.211111111111</v>
          </cell>
        </row>
        <row r="673">
          <cell r="A673">
            <v>0</v>
          </cell>
          <cell r="B673" t="str">
            <v>Ligado y vaciado con ligadora 2 fundas y winche</v>
          </cell>
          <cell r="C673">
            <v>18</v>
          </cell>
          <cell r="D673" t="str">
            <v>M3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0</v>
          </cell>
          <cell r="B674" t="str">
            <v>Volumen Análisis</v>
          </cell>
          <cell r="C674">
            <v>18</v>
          </cell>
          <cell r="D674" t="str">
            <v>M3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0</v>
          </cell>
          <cell r="B675" t="str">
            <v xml:space="preserve">Rendimiento </v>
          </cell>
          <cell r="C675">
            <v>18</v>
          </cell>
          <cell r="D675" t="str">
            <v>M3/DIA</v>
          </cell>
          <cell r="G675">
            <v>0</v>
          </cell>
          <cell r="H675">
            <v>0</v>
          </cell>
        </row>
        <row r="676">
          <cell r="A676" t="str">
            <v>HERR02001</v>
          </cell>
          <cell r="B676" t="str">
            <v>Materiales y Equipos</v>
          </cell>
          <cell r="C676">
            <v>0.4</v>
          </cell>
          <cell r="D676" t="str">
            <v>UND</v>
          </cell>
          <cell r="E676">
            <v>5552.5423728813566</v>
          </cell>
          <cell r="F676">
            <v>999.45762711864415</v>
          </cell>
          <cell r="G676">
            <v>2221.02</v>
          </cell>
          <cell r="H676">
            <v>399.78</v>
          </cell>
        </row>
        <row r="677">
          <cell r="A677" t="str">
            <v>HERR02002</v>
          </cell>
          <cell r="B677" t="str">
            <v>Pala cuadrada Tramontina (6 meses uso)</v>
          </cell>
          <cell r="C677">
            <v>0.4</v>
          </cell>
          <cell r="D677" t="str">
            <v>UND</v>
          </cell>
          <cell r="E677">
            <v>514.40677966101703</v>
          </cell>
          <cell r="F677">
            <v>92.593220338983059</v>
          </cell>
          <cell r="G677">
            <v>205.76</v>
          </cell>
          <cell r="H677">
            <v>37.04</v>
          </cell>
        </row>
        <row r="678">
          <cell r="A678" t="str">
            <v>HERR02015</v>
          </cell>
          <cell r="B678" t="str">
            <v>Tanques plástico 55 gals. para agua (6 meses uso)</v>
          </cell>
          <cell r="C678">
            <v>0.2</v>
          </cell>
          <cell r="D678" t="str">
            <v>UND</v>
          </cell>
          <cell r="E678">
            <v>1144.0677966101696</v>
          </cell>
          <cell r="F678">
            <v>205.93220338983051</v>
          </cell>
          <cell r="G678">
            <v>228.81</v>
          </cell>
          <cell r="H678">
            <v>41.19</v>
          </cell>
        </row>
        <row r="679">
          <cell r="A679" t="str">
            <v>CARP001</v>
          </cell>
          <cell r="B679" t="str">
            <v>Tablones (2"x4"x10) en caminos 4 usos-4 und</v>
          </cell>
          <cell r="C679">
            <v>6.66</v>
          </cell>
          <cell r="D679" t="str">
            <v>PT</v>
          </cell>
          <cell r="E679">
            <v>101.69491525423729</v>
          </cell>
          <cell r="F679">
            <v>18.305084745762709</v>
          </cell>
          <cell r="G679">
            <v>677.29</v>
          </cell>
          <cell r="H679">
            <v>121.91</v>
          </cell>
        </row>
        <row r="680">
          <cell r="A680" t="str">
            <v>EQM001</v>
          </cell>
          <cell r="B680" t="str">
            <v>Alquiler Ligadora 2 Fundas</v>
          </cell>
          <cell r="C680">
            <v>1</v>
          </cell>
          <cell r="D680" t="str">
            <v>DIA</v>
          </cell>
          <cell r="E680">
            <v>2118.6440677966102</v>
          </cell>
          <cell r="F680">
            <v>381.35593220338984</v>
          </cell>
          <cell r="G680">
            <v>2118.64</v>
          </cell>
          <cell r="H680">
            <v>381.36</v>
          </cell>
        </row>
        <row r="681">
          <cell r="A681">
            <v>0</v>
          </cell>
          <cell r="B681" t="str">
            <v>Mano de Obra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O01T1</v>
          </cell>
          <cell r="B682" t="str">
            <v>Capataz (T1)</v>
          </cell>
          <cell r="C682">
            <v>1</v>
          </cell>
          <cell r="D682" t="str">
            <v>DIA</v>
          </cell>
          <cell r="E682">
            <v>1569</v>
          </cell>
          <cell r="F682">
            <v>0</v>
          </cell>
          <cell r="G682">
            <v>1569</v>
          </cell>
          <cell r="H682">
            <v>0</v>
          </cell>
        </row>
        <row r="683">
          <cell r="A683" t="str">
            <v>O06TC</v>
          </cell>
          <cell r="B683" t="str">
            <v>Mano de Obra</v>
          </cell>
          <cell r="C683">
            <v>2</v>
          </cell>
          <cell r="D683" t="str">
            <v>DIA</v>
          </cell>
          <cell r="E683">
            <v>721</v>
          </cell>
          <cell r="F683">
            <v>0</v>
          </cell>
          <cell r="G683">
            <v>1442</v>
          </cell>
          <cell r="H683">
            <v>0</v>
          </cell>
        </row>
        <row r="684">
          <cell r="A684" t="str">
            <v>O06TC</v>
          </cell>
          <cell r="B684" t="str">
            <v>Cementero/Aguatero (TC)</v>
          </cell>
          <cell r="C684">
            <v>2</v>
          </cell>
          <cell r="D684" t="str">
            <v>DIA</v>
          </cell>
          <cell r="E684">
            <v>721</v>
          </cell>
          <cell r="F684">
            <v>0</v>
          </cell>
          <cell r="G684">
            <v>1442</v>
          </cell>
          <cell r="H684">
            <v>0</v>
          </cell>
          <cell r="I684">
            <v>0</v>
          </cell>
        </row>
        <row r="685">
          <cell r="A685" t="str">
            <v>O06TC</v>
          </cell>
          <cell r="B685" t="str">
            <v>Carretilleros (TC)</v>
          </cell>
          <cell r="C685">
            <v>4</v>
          </cell>
          <cell r="D685" t="str">
            <v>DIA</v>
          </cell>
          <cell r="E685">
            <v>721</v>
          </cell>
          <cell r="F685">
            <v>0</v>
          </cell>
          <cell r="G685">
            <v>2884</v>
          </cell>
          <cell r="H685">
            <v>0</v>
          </cell>
        </row>
        <row r="686">
          <cell r="A686" t="str">
            <v>O04T3</v>
          </cell>
          <cell r="B686" t="str">
            <v>Vaciador - Terminador (T3)</v>
          </cell>
          <cell r="C686">
            <v>1</v>
          </cell>
          <cell r="D686" t="str">
            <v>DIA</v>
          </cell>
          <cell r="E686">
            <v>1100</v>
          </cell>
          <cell r="F686">
            <v>0</v>
          </cell>
          <cell r="G686">
            <v>1100</v>
          </cell>
          <cell r="H686">
            <v>0</v>
          </cell>
        </row>
        <row r="687">
          <cell r="A687">
            <v>0</v>
          </cell>
          <cell r="B687" t="str">
            <v>Total/UND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13888.52</v>
          </cell>
          <cell r="H687">
            <v>981.28</v>
          </cell>
          <cell r="I687">
            <v>14869.800000000001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</row>
        <row r="689">
          <cell r="A689">
            <v>101.03000000000002</v>
          </cell>
          <cell r="B689" t="str">
            <v>Total/UND</v>
          </cell>
          <cell r="C689">
            <v>1</v>
          </cell>
          <cell r="D689" t="str">
            <v>M3</v>
          </cell>
          <cell r="E689">
            <v>0</v>
          </cell>
          <cell r="F689">
            <v>0</v>
          </cell>
          <cell r="G689">
            <v>20235.98</v>
          </cell>
          <cell r="H689">
            <v>2123.8199999999997</v>
          </cell>
          <cell r="I689">
            <v>22359.8</v>
          </cell>
        </row>
        <row r="690">
          <cell r="A690">
            <v>0</v>
          </cell>
          <cell r="B690" t="str">
            <v>Ligado y vaciado con ligadora 2 fundas y winche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0</v>
          </cell>
          <cell r="B691" t="str">
            <v>Volumen Análisis</v>
          </cell>
          <cell r="C691">
            <v>18</v>
          </cell>
          <cell r="D691" t="str">
            <v>M3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0</v>
          </cell>
          <cell r="B692" t="str">
            <v xml:space="preserve">Rendimiento </v>
          </cell>
          <cell r="C692">
            <v>18</v>
          </cell>
          <cell r="D692" t="str">
            <v>M3/DIA</v>
          </cell>
          <cell r="E692">
            <v>0</v>
          </cell>
          <cell r="F692">
            <v>0</v>
          </cell>
          <cell r="G692">
            <v>5035.38</v>
          </cell>
          <cell r="H692">
            <v>760.81000000000006</v>
          </cell>
          <cell r="I692">
            <v>5796.1900000000005</v>
          </cell>
        </row>
        <row r="693">
          <cell r="A693">
            <v>0</v>
          </cell>
          <cell r="B693" t="str">
            <v>Hormigón simple 1:3:5</v>
          </cell>
          <cell r="D693">
            <v>0</v>
          </cell>
          <cell r="G693">
            <v>0</v>
          </cell>
          <cell r="H693">
            <v>0</v>
          </cell>
        </row>
        <row r="694">
          <cell r="A694" t="str">
            <v>HERR02001</v>
          </cell>
          <cell r="B694" t="str">
            <v>Volumen Análisis</v>
          </cell>
          <cell r="C694">
            <v>1</v>
          </cell>
          <cell r="D694" t="str">
            <v>M3</v>
          </cell>
          <cell r="E694">
            <v>5552.5423728813566</v>
          </cell>
          <cell r="F694">
            <v>999.45762711864415</v>
          </cell>
          <cell r="G694">
            <v>2221.02</v>
          </cell>
          <cell r="H694">
            <v>399.78</v>
          </cell>
        </row>
        <row r="695">
          <cell r="A695" t="str">
            <v>HERR02002</v>
          </cell>
          <cell r="B695" t="str">
            <v>Materiales y Equipos</v>
          </cell>
          <cell r="C695">
            <v>0.4</v>
          </cell>
          <cell r="D695" t="str">
            <v>UND</v>
          </cell>
          <cell r="E695">
            <v>514.40677966101703</v>
          </cell>
          <cell r="F695">
            <v>92.593220338983059</v>
          </cell>
          <cell r="G695">
            <v>205.76</v>
          </cell>
          <cell r="H695">
            <v>37.04</v>
          </cell>
        </row>
        <row r="696">
          <cell r="A696" t="str">
            <v>HERR02015</v>
          </cell>
          <cell r="B696" t="str">
            <v>Tanques plástico 55 gals. para agua (6 meses uso)</v>
          </cell>
          <cell r="C696">
            <v>0.2</v>
          </cell>
          <cell r="D696" t="str">
            <v>UND</v>
          </cell>
          <cell r="E696">
            <v>1144.0677966101696</v>
          </cell>
          <cell r="F696">
            <v>205.93220338983051</v>
          </cell>
          <cell r="G696">
            <v>228.81</v>
          </cell>
          <cell r="H696">
            <v>41.19</v>
          </cell>
        </row>
        <row r="697">
          <cell r="A697" t="str">
            <v>CARP001</v>
          </cell>
          <cell r="B697" t="str">
            <v>Tablones (2"x4"x10) en caminos 4 usos-4 und</v>
          </cell>
          <cell r="C697">
            <v>6.66</v>
          </cell>
          <cell r="D697" t="str">
            <v>PT</v>
          </cell>
          <cell r="E697">
            <v>101.69491525423729</v>
          </cell>
          <cell r="F697">
            <v>18.305084745762709</v>
          </cell>
          <cell r="G697">
            <v>677.29</v>
          </cell>
          <cell r="H697">
            <v>121.91</v>
          </cell>
        </row>
        <row r="698">
          <cell r="A698" t="str">
            <v>EQM001</v>
          </cell>
          <cell r="B698" t="str">
            <v>Alquiler Ligadora 2 Fundas</v>
          </cell>
          <cell r="C698">
            <v>1</v>
          </cell>
          <cell r="D698" t="str">
            <v>DIA</v>
          </cell>
          <cell r="E698">
            <v>2118.6440677966102</v>
          </cell>
          <cell r="F698">
            <v>381.35593220338984</v>
          </cell>
          <cell r="G698">
            <v>2118.64</v>
          </cell>
          <cell r="H698">
            <v>381.36</v>
          </cell>
        </row>
        <row r="699">
          <cell r="A699" t="str">
            <v>EQM002</v>
          </cell>
          <cell r="B699" t="str">
            <v>Alquiler Winche elevador 12m</v>
          </cell>
          <cell r="C699">
            <v>1</v>
          </cell>
          <cell r="D699" t="str">
            <v>DIA</v>
          </cell>
          <cell r="E699">
            <v>6355.9322033898306</v>
          </cell>
          <cell r="F699">
            <v>1144.0677966101696</v>
          </cell>
          <cell r="G699">
            <v>6355.93</v>
          </cell>
          <cell r="H699">
            <v>1144.07</v>
          </cell>
        </row>
        <row r="700">
          <cell r="A700">
            <v>0</v>
          </cell>
          <cell r="B700" t="str">
            <v>Mano de Obra</v>
          </cell>
          <cell r="D700">
            <v>0</v>
          </cell>
          <cell r="G700">
            <v>0</v>
          </cell>
          <cell r="H700">
            <v>0</v>
          </cell>
        </row>
        <row r="701">
          <cell r="A701" t="str">
            <v>O01T1</v>
          </cell>
          <cell r="B701" t="str">
            <v>Capataz (T1)</v>
          </cell>
          <cell r="C701">
            <v>1</v>
          </cell>
          <cell r="D701" t="str">
            <v>DIA</v>
          </cell>
          <cell r="E701">
            <v>1569</v>
          </cell>
          <cell r="F701">
            <v>0</v>
          </cell>
          <cell r="G701">
            <v>1569</v>
          </cell>
          <cell r="H701">
            <v>0</v>
          </cell>
        </row>
        <row r="702">
          <cell r="A702" t="str">
            <v>O06TC</v>
          </cell>
          <cell r="B702" t="str">
            <v>Total/UND</v>
          </cell>
          <cell r="C702">
            <v>2</v>
          </cell>
          <cell r="D702" t="str">
            <v>DIA</v>
          </cell>
          <cell r="E702">
            <v>721</v>
          </cell>
          <cell r="F702">
            <v>0</v>
          </cell>
          <cell r="G702">
            <v>5035.38</v>
          </cell>
          <cell r="H702">
            <v>760.81000000000006</v>
          </cell>
          <cell r="I702">
            <v>5796.1900000000005</v>
          </cell>
        </row>
        <row r="703">
          <cell r="A703" t="str">
            <v>O06TC</v>
          </cell>
          <cell r="B703" t="str">
            <v>Cementero/Aguatero (TC)</v>
          </cell>
          <cell r="C703">
            <v>2</v>
          </cell>
          <cell r="D703" t="str">
            <v>DIA</v>
          </cell>
          <cell r="E703">
            <v>721</v>
          </cell>
          <cell r="F703">
            <v>0</v>
          </cell>
          <cell r="G703">
            <v>1442</v>
          </cell>
          <cell r="H703">
            <v>0</v>
          </cell>
          <cell r="K703">
            <v>0</v>
          </cell>
        </row>
        <row r="704">
          <cell r="A704" t="str">
            <v>O06TC</v>
          </cell>
          <cell r="B704" t="str">
            <v>Carretilleros (TC)</v>
          </cell>
          <cell r="C704">
            <v>4</v>
          </cell>
          <cell r="D704" t="str">
            <v>DIA</v>
          </cell>
          <cell r="E704">
            <v>721</v>
          </cell>
          <cell r="F704">
            <v>0</v>
          </cell>
          <cell r="G704">
            <v>4745.6899999999996</v>
          </cell>
          <cell r="H704">
            <v>769.85</v>
          </cell>
          <cell r="I704">
            <v>5515.54</v>
          </cell>
        </row>
        <row r="705">
          <cell r="A705" t="str">
            <v>O04T3</v>
          </cell>
          <cell r="B705" t="str">
            <v>Hormigón simple 1:3:5</v>
          </cell>
          <cell r="C705">
            <v>1</v>
          </cell>
          <cell r="D705" t="str">
            <v>DIA</v>
          </cell>
          <cell r="E705">
            <v>1100</v>
          </cell>
          <cell r="F705">
            <v>0</v>
          </cell>
          <cell r="G705">
            <v>1100</v>
          </cell>
          <cell r="H705">
            <v>0</v>
          </cell>
        </row>
        <row r="706">
          <cell r="A706">
            <v>0</v>
          </cell>
          <cell r="B706" t="str">
            <v>Volumen Análisis</v>
          </cell>
          <cell r="C706">
            <v>1</v>
          </cell>
          <cell r="D706" t="str">
            <v>M3</v>
          </cell>
          <cell r="G706">
            <v>20244.45</v>
          </cell>
          <cell r="H706">
            <v>2125.35</v>
          </cell>
          <cell r="I706">
            <v>22369.8</v>
          </cell>
        </row>
        <row r="707">
          <cell r="A707">
            <v>0</v>
          </cell>
          <cell r="B707" t="str">
            <v>Materiales y Equipos</v>
          </cell>
          <cell r="D707">
            <v>0</v>
          </cell>
          <cell r="G707">
            <v>0</v>
          </cell>
          <cell r="H707">
            <v>0</v>
          </cell>
        </row>
        <row r="708">
          <cell r="A708">
            <v>102</v>
          </cell>
          <cell r="B708" t="str">
            <v>HORMIGONES SIMPLES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102.01</v>
          </cell>
          <cell r="B709" t="str">
            <v>HORMIGON 1:3:5 LIGADO A MANO</v>
          </cell>
          <cell r="C709">
            <v>1</v>
          </cell>
          <cell r="D709" t="str">
            <v>M3</v>
          </cell>
          <cell r="E709">
            <v>0</v>
          </cell>
          <cell r="F709">
            <v>0</v>
          </cell>
          <cell r="G709">
            <v>5314.7900000000009</v>
          </cell>
          <cell r="H709">
            <v>811.11</v>
          </cell>
          <cell r="I709">
            <v>6125.9000000000005</v>
          </cell>
        </row>
        <row r="710">
          <cell r="A710">
            <v>0</v>
          </cell>
          <cell r="B710" t="str">
            <v>Hormigón simple 1:3:5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>
            <v>0</v>
          </cell>
          <cell r="B711" t="str">
            <v>Volumen Análisis</v>
          </cell>
          <cell r="C711">
            <v>1</v>
          </cell>
          <cell r="D711" t="str">
            <v>M3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A712">
            <v>0</v>
          </cell>
          <cell r="B712" t="str">
            <v>Mano de Obra</v>
          </cell>
          <cell r="D712">
            <v>0</v>
          </cell>
          <cell r="G712">
            <v>0</v>
          </cell>
          <cell r="H712">
            <v>0</v>
          </cell>
        </row>
        <row r="713">
          <cell r="A713" t="str">
            <v>CE003</v>
          </cell>
          <cell r="B713" t="str">
            <v>Cemento Gris 94 lbs. Tipo Portland</v>
          </cell>
          <cell r="C713">
            <v>6.5</v>
          </cell>
          <cell r="D713" t="str">
            <v>FDA</v>
          </cell>
          <cell r="E713">
            <v>398.30508474576271</v>
          </cell>
          <cell r="F713">
            <v>71.694915254237287</v>
          </cell>
          <cell r="G713">
            <v>2588.98</v>
          </cell>
          <cell r="H713">
            <v>466.02</v>
          </cell>
        </row>
        <row r="714">
          <cell r="A714" t="str">
            <v>AGR001</v>
          </cell>
          <cell r="B714" t="str">
            <v>Total/UND</v>
          </cell>
          <cell r="C714">
            <v>0.52</v>
          </cell>
          <cell r="D714" t="str">
            <v>M3E</v>
          </cell>
          <cell r="E714">
            <v>1186.4406779661017</v>
          </cell>
          <cell r="F714">
            <v>213.5593220338983</v>
          </cell>
          <cell r="G714">
            <v>4745.6899999999996</v>
          </cell>
          <cell r="H714">
            <v>769.85</v>
          </cell>
          <cell r="I714">
            <v>5515.54</v>
          </cell>
        </row>
        <row r="715">
          <cell r="A715" t="str">
            <v>AGR005</v>
          </cell>
          <cell r="B715" t="str">
            <v>Grava 3/4"</v>
          </cell>
          <cell r="C715">
            <v>0.86</v>
          </cell>
          <cell r="D715" t="str">
            <v>M3E</v>
          </cell>
          <cell r="E715">
            <v>1144.0677966101696</v>
          </cell>
          <cell r="F715">
            <v>205.93220338983051</v>
          </cell>
          <cell r="G715">
            <v>983.9</v>
          </cell>
          <cell r="H715">
            <v>177.1</v>
          </cell>
        </row>
        <row r="716">
          <cell r="A716" t="str">
            <v>AGR015</v>
          </cell>
          <cell r="B716" t="str">
            <v>Agua</v>
          </cell>
          <cell r="C716">
            <v>60</v>
          </cell>
          <cell r="D716" t="str">
            <v>GL</v>
          </cell>
          <cell r="E716">
            <v>1.0593220338983051</v>
          </cell>
          <cell r="F716">
            <v>0.19067796610169491</v>
          </cell>
          <cell r="G716">
            <v>4968.29</v>
          </cell>
          <cell r="H716">
            <v>809.93</v>
          </cell>
          <cell r="I716">
            <v>5778.22</v>
          </cell>
        </row>
        <row r="717">
          <cell r="A717">
            <v>0</v>
          </cell>
          <cell r="B717" t="str">
            <v>Hormigón simple 1:3:5</v>
          </cell>
          <cell r="C717">
            <v>0</v>
          </cell>
          <cell r="D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A718">
            <v>101.01</v>
          </cell>
          <cell r="B718" t="str">
            <v>Volumen Análisis</v>
          </cell>
          <cell r="C718">
            <v>1</v>
          </cell>
          <cell r="D718" t="str">
            <v>M3</v>
          </cell>
          <cell r="E718">
            <v>1061.4035714285715</v>
          </cell>
          <cell r="F718">
            <v>45.496428571428567</v>
          </cell>
          <cell r="G718">
            <v>1061.4000000000001</v>
          </cell>
          <cell r="H718">
            <v>45.5</v>
          </cell>
        </row>
        <row r="719">
          <cell r="A719">
            <v>0</v>
          </cell>
          <cell r="B719" t="str">
            <v>Materiales y Equipos</v>
          </cell>
          <cell r="D719">
            <v>0</v>
          </cell>
          <cell r="G719">
            <v>5314.7900000000009</v>
          </cell>
          <cell r="H719">
            <v>811.11</v>
          </cell>
          <cell r="I719">
            <v>6125.9000000000005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K720">
            <v>178.38</v>
          </cell>
        </row>
        <row r="721">
          <cell r="A721">
            <v>102.02000000000001</v>
          </cell>
          <cell r="B721" t="str">
            <v>HORMIGON 1:3:5 CON LIGADORA</v>
          </cell>
          <cell r="C721">
            <v>1</v>
          </cell>
          <cell r="D721" t="str">
            <v>M3</v>
          </cell>
          <cell r="E721">
            <v>0</v>
          </cell>
          <cell r="F721">
            <v>0</v>
          </cell>
          <cell r="G721">
            <v>5024.97</v>
          </cell>
          <cell r="H721">
            <v>820.13</v>
          </cell>
          <cell r="I721">
            <v>5845.1</v>
          </cell>
        </row>
        <row r="722">
          <cell r="A722">
            <v>0</v>
          </cell>
          <cell r="B722" t="str">
            <v>Hormigón simple 1:3:5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A723">
            <v>0</v>
          </cell>
          <cell r="B723" t="str">
            <v>Volumen Análisis</v>
          </cell>
          <cell r="C723">
            <v>1</v>
          </cell>
          <cell r="D723" t="str">
            <v>M3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A724">
            <v>0</v>
          </cell>
          <cell r="B724" t="str">
            <v>Mano de Obra</v>
          </cell>
          <cell r="D724">
            <v>0</v>
          </cell>
          <cell r="G724">
            <v>0</v>
          </cell>
          <cell r="H724">
            <v>0</v>
          </cell>
        </row>
        <row r="725">
          <cell r="A725" t="str">
            <v>CE003</v>
          </cell>
          <cell r="B725" t="str">
            <v>Cemento Gris 94 lbs. Tipo Portland</v>
          </cell>
          <cell r="C725">
            <v>6.5</v>
          </cell>
          <cell r="D725" t="str">
            <v>FDA</v>
          </cell>
          <cell r="E725">
            <v>398.30508474576271</v>
          </cell>
          <cell r="F725">
            <v>71.694915254237287</v>
          </cell>
          <cell r="G725">
            <v>2588.98</v>
          </cell>
          <cell r="H725">
            <v>466.02</v>
          </cell>
        </row>
        <row r="726">
          <cell r="A726" t="str">
            <v>AGR001</v>
          </cell>
          <cell r="B726" t="str">
            <v>Total/UND</v>
          </cell>
          <cell r="C726">
            <v>0.52</v>
          </cell>
          <cell r="D726" t="str">
            <v>M3E</v>
          </cell>
          <cell r="E726">
            <v>1186.4406779661017</v>
          </cell>
          <cell r="F726">
            <v>213.5593220338983</v>
          </cell>
          <cell r="G726">
            <v>4968.29</v>
          </cell>
          <cell r="H726">
            <v>809.93</v>
          </cell>
          <cell r="I726">
            <v>5778.22</v>
          </cell>
        </row>
        <row r="727">
          <cell r="A727" t="str">
            <v>AGR005</v>
          </cell>
          <cell r="B727" t="str">
            <v>Grava 3/4"</v>
          </cell>
          <cell r="C727">
            <v>0.86</v>
          </cell>
          <cell r="D727" t="str">
            <v>M3E</v>
          </cell>
          <cell r="E727">
            <v>1144.0677966101696</v>
          </cell>
          <cell r="F727">
            <v>205.93220338983051</v>
          </cell>
          <cell r="G727">
            <v>983.9</v>
          </cell>
          <cell r="H727">
            <v>177.1</v>
          </cell>
        </row>
        <row r="728">
          <cell r="A728" t="str">
            <v>AGR015</v>
          </cell>
          <cell r="B728" t="str">
            <v>Agua</v>
          </cell>
          <cell r="C728">
            <v>60</v>
          </cell>
          <cell r="D728" t="str">
            <v>GL</v>
          </cell>
          <cell r="E728">
            <v>1.0593220338983051</v>
          </cell>
          <cell r="F728">
            <v>0.19067796610169491</v>
          </cell>
          <cell r="G728">
            <v>5545.97</v>
          </cell>
          <cell r="H728">
            <v>852.72</v>
          </cell>
          <cell r="I728">
            <v>6398.6900000000005</v>
          </cell>
        </row>
        <row r="729">
          <cell r="A729">
            <v>0</v>
          </cell>
          <cell r="B729" t="str">
            <v>Hormigón simple 1:2:4</v>
          </cell>
          <cell r="D729">
            <v>0</v>
          </cell>
          <cell r="G729">
            <v>0</v>
          </cell>
          <cell r="H729">
            <v>0</v>
          </cell>
        </row>
        <row r="730">
          <cell r="A730">
            <v>101.02000000000001</v>
          </cell>
          <cell r="B730" t="str">
            <v>Volumen Análisis</v>
          </cell>
          <cell r="C730">
            <v>1</v>
          </cell>
          <cell r="D730" t="str">
            <v>M3</v>
          </cell>
          <cell r="E730">
            <v>771.58444444444444</v>
          </cell>
          <cell r="F730">
            <v>54.515555555555551</v>
          </cell>
          <cell r="G730">
            <v>771.58</v>
          </cell>
          <cell r="H730">
            <v>54.52</v>
          </cell>
        </row>
        <row r="731">
          <cell r="A731">
            <v>0</v>
          </cell>
          <cell r="B731" t="str">
            <v>Materiales y Equipos</v>
          </cell>
          <cell r="D731">
            <v>0</v>
          </cell>
          <cell r="G731">
            <v>5024.97</v>
          </cell>
          <cell r="H731">
            <v>820.13</v>
          </cell>
          <cell r="I731">
            <v>5845.1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>
            <v>102.03000000000002</v>
          </cell>
          <cell r="B733" t="str">
            <v>HORMIGON 1:3:5 CON LIGADORA Y WINCHE</v>
          </cell>
          <cell r="C733">
            <v>1</v>
          </cell>
          <cell r="D733" t="str">
            <v>M3</v>
          </cell>
          <cell r="E733">
            <v>0</v>
          </cell>
          <cell r="F733">
            <v>0</v>
          </cell>
          <cell r="G733">
            <v>5189.1000000000004</v>
          </cell>
          <cell r="H733">
            <v>849.68</v>
          </cell>
          <cell r="I733">
            <v>6038.7800000000007</v>
          </cell>
        </row>
        <row r="734">
          <cell r="A734">
            <v>0</v>
          </cell>
          <cell r="B734" t="str">
            <v>Hormigón simple 1:3:5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0</v>
          </cell>
          <cell r="B735" t="str">
            <v>Volumen Análisis</v>
          </cell>
          <cell r="C735">
            <v>1</v>
          </cell>
          <cell r="D735" t="str">
            <v>M3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</row>
        <row r="736">
          <cell r="A736">
            <v>0</v>
          </cell>
          <cell r="B736" t="str">
            <v>Mano de Obra</v>
          </cell>
          <cell r="D736">
            <v>0</v>
          </cell>
          <cell r="G736">
            <v>0</v>
          </cell>
          <cell r="H736">
            <v>0</v>
          </cell>
        </row>
        <row r="737">
          <cell r="A737" t="str">
            <v>CE003</v>
          </cell>
          <cell r="B737" t="str">
            <v>Cemento Gris 94 lbs. Tipo Portland</v>
          </cell>
          <cell r="C737">
            <v>6.5</v>
          </cell>
          <cell r="D737" t="str">
            <v>FDA</v>
          </cell>
          <cell r="E737">
            <v>398.30508474576271</v>
          </cell>
          <cell r="F737">
            <v>71.694915254237287</v>
          </cell>
          <cell r="G737">
            <v>2588.98</v>
          </cell>
          <cell r="H737">
            <v>466.02</v>
          </cell>
        </row>
        <row r="738">
          <cell r="A738" t="str">
            <v>AGR001</v>
          </cell>
          <cell r="B738" t="str">
            <v>Total/UND</v>
          </cell>
          <cell r="C738">
            <v>0.52</v>
          </cell>
          <cell r="D738" t="str">
            <v>M3E</v>
          </cell>
          <cell r="E738">
            <v>1186.44</v>
          </cell>
          <cell r="F738">
            <v>213.5592</v>
          </cell>
          <cell r="G738">
            <v>5545.97</v>
          </cell>
          <cell r="H738">
            <v>852.72</v>
          </cell>
          <cell r="I738">
            <v>6398.6900000000005</v>
          </cell>
        </row>
        <row r="739">
          <cell r="A739" t="str">
            <v>AGR005</v>
          </cell>
          <cell r="B739" t="str">
            <v>Grava 3/4"</v>
          </cell>
          <cell r="C739">
            <v>0.86</v>
          </cell>
          <cell r="D739" t="str">
            <v>M3E</v>
          </cell>
          <cell r="E739">
            <v>911.02</v>
          </cell>
          <cell r="F739">
            <v>163.9836</v>
          </cell>
          <cell r="G739">
            <v>783.48</v>
          </cell>
          <cell r="H739">
            <v>141.03</v>
          </cell>
        </row>
        <row r="740">
          <cell r="A740" t="str">
            <v>AGR015</v>
          </cell>
          <cell r="B740" t="str">
            <v>Agua</v>
          </cell>
          <cell r="C740">
            <v>60</v>
          </cell>
          <cell r="D740" t="str">
            <v>GL</v>
          </cell>
          <cell r="E740">
            <v>1.25</v>
          </cell>
          <cell r="F740">
            <v>0.22499999999999998</v>
          </cell>
          <cell r="G740">
            <v>5256.28</v>
          </cell>
          <cell r="H740">
            <v>861.76</v>
          </cell>
          <cell r="I740">
            <v>6118.04</v>
          </cell>
        </row>
        <row r="741">
          <cell r="A741">
            <v>0</v>
          </cell>
          <cell r="B741" t="str">
            <v>Hormigón simple 1:2:4</v>
          </cell>
          <cell r="D741">
            <v>0</v>
          </cell>
          <cell r="G741">
            <v>0</v>
          </cell>
          <cell r="H741">
            <v>0</v>
          </cell>
        </row>
        <row r="742">
          <cell r="A742">
            <v>101.03000000000002</v>
          </cell>
          <cell r="B742" t="str">
            <v>Volumen Análisis</v>
          </cell>
          <cell r="C742">
            <v>1</v>
          </cell>
          <cell r="D742" t="str">
            <v>M3</v>
          </cell>
          <cell r="E742">
            <v>1124.6916666666666</v>
          </cell>
          <cell r="F742">
            <v>118.07499999999999</v>
          </cell>
          <cell r="G742">
            <v>1124.69</v>
          </cell>
          <cell r="H742">
            <v>118.08</v>
          </cell>
        </row>
        <row r="743">
          <cell r="A743">
            <v>0</v>
          </cell>
          <cell r="B743" t="str">
            <v>Materiales y Equipos</v>
          </cell>
          <cell r="D743">
            <v>0</v>
          </cell>
          <cell r="G743">
            <v>5189.1000000000004</v>
          </cell>
          <cell r="H743">
            <v>849.68</v>
          </cell>
          <cell r="I743">
            <v>6038.7800000000007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>
            <v>102.04000000000002</v>
          </cell>
          <cell r="B745" t="str">
            <v>HORMIGON 1:2:4 LIGADO A MANO</v>
          </cell>
          <cell r="C745">
            <v>1</v>
          </cell>
          <cell r="D745" t="str">
            <v>M3</v>
          </cell>
          <cell r="E745">
            <v>0</v>
          </cell>
          <cell r="F745">
            <v>0</v>
          </cell>
          <cell r="G745">
            <v>5874.9600000000009</v>
          </cell>
          <cell r="H745">
            <v>911.94</v>
          </cell>
          <cell r="I745">
            <v>6786.9000000000015</v>
          </cell>
        </row>
        <row r="746">
          <cell r="A746">
            <v>0</v>
          </cell>
          <cell r="B746" t="str">
            <v>Hormigón simple 1:2:4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>
            <v>0</v>
          </cell>
          <cell r="B747" t="str">
            <v>Volumen Análisis</v>
          </cell>
          <cell r="C747">
            <v>1</v>
          </cell>
          <cell r="D747" t="str">
            <v>M3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>
            <v>0</v>
          </cell>
          <cell r="B748" t="str">
            <v>Mano de Obra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 t="str">
            <v>CE003</v>
          </cell>
          <cell r="B749" t="str">
            <v>Cemento Gris 94 lbs. Tipo Portland</v>
          </cell>
          <cell r="C749">
            <v>8</v>
          </cell>
          <cell r="D749" t="str">
            <v>FDA</v>
          </cell>
          <cell r="E749">
            <v>398.30508474576271</v>
          </cell>
          <cell r="F749">
            <v>71.694915254237287</v>
          </cell>
          <cell r="G749">
            <v>3186.44</v>
          </cell>
          <cell r="H749">
            <v>573.55999999999995</v>
          </cell>
        </row>
        <row r="750">
          <cell r="A750" t="str">
            <v>AGR001</v>
          </cell>
          <cell r="B750" t="str">
            <v>Total/UND</v>
          </cell>
          <cell r="C750">
            <v>0.45</v>
          </cell>
          <cell r="D750" t="str">
            <v>M3E</v>
          </cell>
          <cell r="E750">
            <v>1186.4406779661017</v>
          </cell>
          <cell r="F750">
            <v>213.5593220338983</v>
          </cell>
          <cell r="G750">
            <v>5256.28</v>
          </cell>
          <cell r="H750">
            <v>861.76</v>
          </cell>
          <cell r="I750">
            <v>6118.04</v>
          </cell>
        </row>
        <row r="751">
          <cell r="A751" t="str">
            <v>AGR005</v>
          </cell>
          <cell r="B751" t="str">
            <v>Grava 3/4"</v>
          </cell>
          <cell r="C751">
            <v>0.9</v>
          </cell>
          <cell r="D751" t="str">
            <v>M3E</v>
          </cell>
          <cell r="E751">
            <v>1144.0677966101696</v>
          </cell>
          <cell r="F751">
            <v>205.93220338983051</v>
          </cell>
          <cell r="G751">
            <v>1029.6600000000001</v>
          </cell>
          <cell r="H751">
            <v>185.34</v>
          </cell>
        </row>
        <row r="752">
          <cell r="A752" t="str">
            <v>AGR015</v>
          </cell>
          <cell r="B752" t="str">
            <v>Agua</v>
          </cell>
          <cell r="C752">
            <v>60</v>
          </cell>
          <cell r="D752" t="str">
            <v>GL</v>
          </cell>
          <cell r="E752">
            <v>1.0593220338983051</v>
          </cell>
          <cell r="F752">
            <v>0.19067796610169491</v>
          </cell>
          <cell r="G752">
            <v>5609.39</v>
          </cell>
          <cell r="H752">
            <v>925.32</v>
          </cell>
          <cell r="I752">
            <v>6534.71</v>
          </cell>
        </row>
        <row r="753">
          <cell r="A753">
            <v>0</v>
          </cell>
          <cell r="B753" t="str">
            <v>Hormigón simple 1:2:4</v>
          </cell>
          <cell r="D753">
            <v>0</v>
          </cell>
          <cell r="G753">
            <v>0</v>
          </cell>
          <cell r="H753">
            <v>0</v>
          </cell>
        </row>
        <row r="754">
          <cell r="A754">
            <v>101.01</v>
          </cell>
          <cell r="B754" t="str">
            <v>Volumen Análisis</v>
          </cell>
          <cell r="C754">
            <v>1</v>
          </cell>
          <cell r="D754" t="str">
            <v>M3</v>
          </cell>
          <cell r="E754">
            <v>1061.4035714285715</v>
          </cell>
          <cell r="F754">
            <v>45.496428571428567</v>
          </cell>
          <cell r="G754">
            <v>1061.4000000000001</v>
          </cell>
          <cell r="H754">
            <v>45.5</v>
          </cell>
        </row>
        <row r="755">
          <cell r="A755">
            <v>0</v>
          </cell>
          <cell r="B755" t="str">
            <v>Materiales y Equipos</v>
          </cell>
          <cell r="D755">
            <v>0</v>
          </cell>
          <cell r="G755">
            <v>5874.9600000000009</v>
          </cell>
          <cell r="H755">
            <v>911.94</v>
          </cell>
          <cell r="I755">
            <v>6786.9000000000015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>
            <v>102.05000000000003</v>
          </cell>
          <cell r="B757" t="str">
            <v>HORMIGON 1:2:4 CON LIGADORA</v>
          </cell>
          <cell r="C757">
            <v>1</v>
          </cell>
          <cell r="D757" t="str">
            <v>M3</v>
          </cell>
          <cell r="E757">
            <v>0</v>
          </cell>
          <cell r="F757">
            <v>0</v>
          </cell>
          <cell r="G757">
            <v>5585.14</v>
          </cell>
          <cell r="H757">
            <v>920.96</v>
          </cell>
          <cell r="I757">
            <v>6506.1</v>
          </cell>
        </row>
        <row r="758">
          <cell r="A758">
            <v>0</v>
          </cell>
          <cell r="B758" t="str">
            <v>Hormigón simple 1:2:4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>
            <v>0</v>
          </cell>
          <cell r="B759" t="str">
            <v>Volumen Análisis</v>
          </cell>
          <cell r="C759">
            <v>1</v>
          </cell>
          <cell r="D759" t="str">
            <v>M3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>
            <v>0</v>
          </cell>
          <cell r="B760" t="str">
            <v>Mano de Obra</v>
          </cell>
          <cell r="D760">
            <v>0</v>
          </cell>
          <cell r="G760">
            <v>0</v>
          </cell>
          <cell r="H760">
            <v>0</v>
          </cell>
        </row>
        <row r="761">
          <cell r="A761" t="str">
            <v>CE003</v>
          </cell>
          <cell r="B761" t="str">
            <v>Cemento Gris 94 lbs. Tipo Portland</v>
          </cell>
          <cell r="C761">
            <v>8</v>
          </cell>
          <cell r="D761" t="str">
            <v>FDA</v>
          </cell>
          <cell r="E761">
            <v>398.30508474576271</v>
          </cell>
          <cell r="F761">
            <v>71.694915254237287</v>
          </cell>
          <cell r="G761">
            <v>3186.44</v>
          </cell>
          <cell r="H761">
            <v>573.55999999999995</v>
          </cell>
        </row>
        <row r="762">
          <cell r="A762" t="str">
            <v>AGR001</v>
          </cell>
          <cell r="B762" t="str">
            <v>Total/UND</v>
          </cell>
          <cell r="C762">
            <v>0.45</v>
          </cell>
          <cell r="D762" t="str">
            <v>M3E</v>
          </cell>
          <cell r="E762">
            <v>1186.4406779661017</v>
          </cell>
          <cell r="F762">
            <v>213.5593220338983</v>
          </cell>
          <cell r="G762">
            <v>5609.39</v>
          </cell>
          <cell r="H762">
            <v>925.32</v>
          </cell>
          <cell r="I762">
            <v>6534.71</v>
          </cell>
        </row>
        <row r="763">
          <cell r="A763" t="str">
            <v>AGR005</v>
          </cell>
          <cell r="B763" t="str">
            <v>Grava 3/4"</v>
          </cell>
          <cell r="C763">
            <v>0.9</v>
          </cell>
          <cell r="D763" t="str">
            <v>M3E</v>
          </cell>
          <cell r="E763">
            <v>1144.0677966101696</v>
          </cell>
          <cell r="F763">
            <v>205.93220338983051</v>
          </cell>
          <cell r="G763">
            <v>1029.6600000000001</v>
          </cell>
          <cell r="H763">
            <v>185.34</v>
          </cell>
        </row>
        <row r="764">
          <cell r="A764" t="str">
            <v>AGR015</v>
          </cell>
          <cell r="B764" t="str">
            <v>Agua</v>
          </cell>
          <cell r="C764">
            <v>60</v>
          </cell>
          <cell r="D764" t="str">
            <v>GL</v>
          </cell>
          <cell r="E764">
            <v>1.0593220338983051</v>
          </cell>
          <cell r="F764">
            <v>0.19067796610169491</v>
          </cell>
          <cell r="G764">
            <v>5640.04</v>
          </cell>
          <cell r="H764">
            <v>869.65000000000009</v>
          </cell>
          <cell r="I764">
            <v>6509.6900000000005</v>
          </cell>
        </row>
        <row r="765">
          <cell r="A765">
            <v>0</v>
          </cell>
          <cell r="B765" t="str">
            <v>Hormigón simple 180Kg/cm2 Tabla Cemex</v>
          </cell>
          <cell r="D765">
            <v>0</v>
          </cell>
          <cell r="G765">
            <v>0</v>
          </cell>
          <cell r="H765">
            <v>0</v>
          </cell>
        </row>
        <row r="766">
          <cell r="A766">
            <v>101.02000000000001</v>
          </cell>
          <cell r="B766" t="str">
            <v>Volumen Análisis</v>
          </cell>
          <cell r="C766">
            <v>1</v>
          </cell>
          <cell r="D766" t="str">
            <v>M3</v>
          </cell>
          <cell r="E766">
            <v>771.58444444444444</v>
          </cell>
          <cell r="F766">
            <v>54.515555555555551</v>
          </cell>
          <cell r="G766">
            <v>771.58</v>
          </cell>
          <cell r="H766">
            <v>54.52</v>
          </cell>
        </row>
        <row r="767">
          <cell r="A767">
            <v>0</v>
          </cell>
          <cell r="B767" t="str">
            <v>Materiales y Equipos</v>
          </cell>
          <cell r="D767">
            <v>0</v>
          </cell>
          <cell r="G767">
            <v>5585.14</v>
          </cell>
          <cell r="H767">
            <v>920.96</v>
          </cell>
          <cell r="I767">
            <v>6506.1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>
            <v>102.06000000000003</v>
          </cell>
          <cell r="B769" t="str">
            <v>HORMIGON 1:2:4 CON LIGADORA Y WINCHE</v>
          </cell>
          <cell r="C769">
            <v>1</v>
          </cell>
          <cell r="D769" t="str">
            <v>M3</v>
          </cell>
          <cell r="E769">
            <v>0</v>
          </cell>
          <cell r="F769">
            <v>0</v>
          </cell>
          <cell r="G769">
            <v>5938.25</v>
          </cell>
          <cell r="H769">
            <v>984.5200000000001</v>
          </cell>
          <cell r="I769">
            <v>6922.77</v>
          </cell>
        </row>
        <row r="770">
          <cell r="A770">
            <v>0</v>
          </cell>
          <cell r="B770" t="str">
            <v>Hormigón simple 1:2:4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0</v>
          </cell>
          <cell r="B771" t="str">
            <v>Volumen Análisis</v>
          </cell>
          <cell r="C771">
            <v>1</v>
          </cell>
          <cell r="D771" t="str">
            <v>M3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0</v>
          </cell>
          <cell r="B772" t="str">
            <v>Mano de Obra</v>
          </cell>
          <cell r="D772">
            <v>0</v>
          </cell>
          <cell r="G772">
            <v>0</v>
          </cell>
          <cell r="H772">
            <v>0</v>
          </cell>
        </row>
        <row r="773">
          <cell r="A773" t="str">
            <v>CE003</v>
          </cell>
          <cell r="B773" t="str">
            <v>Cemento Gris 94 lbs. Tipo Portland</v>
          </cell>
          <cell r="C773">
            <v>8</v>
          </cell>
          <cell r="D773" t="str">
            <v>FDA</v>
          </cell>
          <cell r="E773">
            <v>398.30508474576271</v>
          </cell>
          <cell r="F773">
            <v>71.694915254237287</v>
          </cell>
          <cell r="G773">
            <v>3186.44</v>
          </cell>
          <cell r="H773">
            <v>573.55999999999995</v>
          </cell>
        </row>
        <row r="774">
          <cell r="A774" t="str">
            <v>AGR001</v>
          </cell>
          <cell r="B774" t="str">
            <v>Total/UND</v>
          </cell>
          <cell r="C774">
            <v>0.45</v>
          </cell>
          <cell r="D774" t="str">
            <v>M3E</v>
          </cell>
          <cell r="E774">
            <v>1186.4406779661017</v>
          </cell>
          <cell r="F774">
            <v>213.5593220338983</v>
          </cell>
          <cell r="G774">
            <v>5640.04</v>
          </cell>
          <cell r="H774">
            <v>869.65000000000009</v>
          </cell>
          <cell r="I774">
            <v>6509.6900000000005</v>
          </cell>
        </row>
        <row r="775">
          <cell r="A775" t="str">
            <v>AGR005</v>
          </cell>
          <cell r="B775" t="str">
            <v>Grava 3/4"</v>
          </cell>
          <cell r="C775">
            <v>0.9</v>
          </cell>
          <cell r="D775" t="str">
            <v>M3E</v>
          </cell>
          <cell r="E775">
            <v>1144.0677966101696</v>
          </cell>
          <cell r="F775">
            <v>205.93220338983051</v>
          </cell>
          <cell r="G775">
            <v>1029.6600000000001</v>
          </cell>
          <cell r="H775">
            <v>185.34</v>
          </cell>
        </row>
        <row r="776">
          <cell r="A776" t="str">
            <v>AGR015</v>
          </cell>
          <cell r="B776" t="str">
            <v>Agua</v>
          </cell>
          <cell r="C776">
            <v>60</v>
          </cell>
          <cell r="D776" t="str">
            <v>GL</v>
          </cell>
          <cell r="E776">
            <v>1.0593220338983051</v>
          </cell>
          <cell r="F776">
            <v>0.19067796610169491</v>
          </cell>
          <cell r="G776">
            <v>5350.3499999999995</v>
          </cell>
          <cell r="H776">
            <v>878.69</v>
          </cell>
          <cell r="I776">
            <v>6229.0399999999991</v>
          </cell>
        </row>
        <row r="777">
          <cell r="A777">
            <v>0</v>
          </cell>
          <cell r="B777" t="str">
            <v>Hormigón simple 180Kg/cm2 Tabla Cemex</v>
          </cell>
          <cell r="D777">
            <v>0</v>
          </cell>
          <cell r="G777">
            <v>0</v>
          </cell>
          <cell r="H777">
            <v>0</v>
          </cell>
        </row>
        <row r="778">
          <cell r="A778">
            <v>101.03000000000002</v>
          </cell>
          <cell r="B778" t="str">
            <v>Volumen Análisis</v>
          </cell>
          <cell r="C778">
            <v>1</v>
          </cell>
          <cell r="D778" t="str">
            <v>M3</v>
          </cell>
          <cell r="E778">
            <v>1124.6916666666666</v>
          </cell>
          <cell r="F778">
            <v>118.07499999999999</v>
          </cell>
          <cell r="G778">
            <v>1124.69</v>
          </cell>
          <cell r="H778">
            <v>118.08</v>
          </cell>
        </row>
        <row r="779">
          <cell r="A779">
            <v>0</v>
          </cell>
          <cell r="B779" t="str">
            <v>Materiales y Equipos</v>
          </cell>
          <cell r="D779">
            <v>0</v>
          </cell>
          <cell r="G779">
            <v>5938.25</v>
          </cell>
          <cell r="H779">
            <v>984.5200000000001</v>
          </cell>
          <cell r="I779">
            <v>6922.77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>
            <v>102.07000000000004</v>
          </cell>
          <cell r="B781" t="str">
            <v>HORMIGON 180kg/cm2 TABLA CEMEX A MANO</v>
          </cell>
          <cell r="C781">
            <v>1</v>
          </cell>
          <cell r="D781" t="str">
            <v>M3</v>
          </cell>
          <cell r="E781">
            <v>0</v>
          </cell>
          <cell r="F781">
            <v>0</v>
          </cell>
          <cell r="G781">
            <v>5992.34</v>
          </cell>
          <cell r="H781">
            <v>933.06000000000006</v>
          </cell>
          <cell r="I781">
            <v>6925.4000000000005</v>
          </cell>
        </row>
        <row r="782">
          <cell r="A782">
            <v>0</v>
          </cell>
          <cell r="B782" t="str">
            <v>Hormigón simple 180Kg/cm2 Tabla Cemex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>
            <v>0</v>
          </cell>
          <cell r="B783" t="str">
            <v>Volumen Análisis</v>
          </cell>
          <cell r="C783">
            <v>1</v>
          </cell>
          <cell r="D783" t="str">
            <v>M3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A784">
            <v>0</v>
          </cell>
          <cell r="B784" t="str">
            <v>Mano de Obra</v>
          </cell>
          <cell r="D784">
            <v>0</v>
          </cell>
          <cell r="G784">
            <v>0</v>
          </cell>
          <cell r="H784">
            <v>0</v>
          </cell>
        </row>
        <row r="785">
          <cell r="A785" t="str">
            <v>CE003</v>
          </cell>
          <cell r="B785" t="str">
            <v>Cemento Gris 94 lbs. Tipo Portland</v>
          </cell>
          <cell r="C785">
            <v>9</v>
          </cell>
          <cell r="D785" t="str">
            <v>FDA</v>
          </cell>
          <cell r="E785">
            <v>398.30508474576271</v>
          </cell>
          <cell r="F785">
            <v>71.694915254237287</v>
          </cell>
          <cell r="G785">
            <v>3584.75</v>
          </cell>
          <cell r="H785">
            <v>645.25</v>
          </cell>
        </row>
        <row r="786">
          <cell r="A786" t="str">
            <v>AGR001</v>
          </cell>
          <cell r="B786" t="str">
            <v>Total/UND</v>
          </cell>
          <cell r="C786">
            <v>0.56999999999999995</v>
          </cell>
          <cell r="D786" t="str">
            <v>M3E</v>
          </cell>
          <cell r="E786">
            <v>1186.4406779661017</v>
          </cell>
          <cell r="F786">
            <v>213.5593220338983</v>
          </cell>
          <cell r="G786">
            <v>5350.3499999999995</v>
          </cell>
          <cell r="H786">
            <v>878.69</v>
          </cell>
          <cell r="I786">
            <v>6229.0399999999991</v>
          </cell>
        </row>
        <row r="787">
          <cell r="A787" t="str">
            <v>AGR005</v>
          </cell>
          <cell r="B787" t="str">
            <v>Grava 3/4"</v>
          </cell>
          <cell r="C787">
            <v>0.53</v>
          </cell>
          <cell r="D787" t="str">
            <v>M3E</v>
          </cell>
          <cell r="E787">
            <v>1144.0677966101696</v>
          </cell>
          <cell r="F787">
            <v>205.93220338983051</v>
          </cell>
          <cell r="G787">
            <v>606.36</v>
          </cell>
          <cell r="H787">
            <v>109.14</v>
          </cell>
          <cell r="I787">
            <v>0</v>
          </cell>
        </row>
        <row r="788">
          <cell r="A788" t="str">
            <v>AGR015</v>
          </cell>
          <cell r="B788" t="str">
            <v>Agua</v>
          </cell>
          <cell r="C788">
            <v>60</v>
          </cell>
          <cell r="D788" t="str">
            <v>GL</v>
          </cell>
          <cell r="E788">
            <v>1.0593220338983051</v>
          </cell>
          <cell r="F788">
            <v>0.19067796610169491</v>
          </cell>
          <cell r="G788">
            <v>5703.46</v>
          </cell>
          <cell r="H788">
            <v>942.25000000000011</v>
          </cell>
          <cell r="I788">
            <v>6645.71</v>
          </cell>
        </row>
        <row r="789">
          <cell r="A789">
            <v>0</v>
          </cell>
          <cell r="B789" t="str">
            <v>Hormigón simple 180Kg/cm2 Tabla Cemex</v>
          </cell>
          <cell r="D789">
            <v>0</v>
          </cell>
          <cell r="G789">
            <v>0</v>
          </cell>
          <cell r="H789">
            <v>0</v>
          </cell>
        </row>
        <row r="790">
          <cell r="A790">
            <v>101.01</v>
          </cell>
          <cell r="B790" t="str">
            <v>Volumen Análisis</v>
          </cell>
          <cell r="C790">
            <v>1</v>
          </cell>
          <cell r="D790" t="str">
            <v>M3</v>
          </cell>
          <cell r="E790">
            <v>1061.4035714285715</v>
          </cell>
          <cell r="F790">
            <v>45.496428571428567</v>
          </cell>
          <cell r="G790">
            <v>1061.4000000000001</v>
          </cell>
          <cell r="H790">
            <v>45.5</v>
          </cell>
        </row>
        <row r="791">
          <cell r="A791">
            <v>0</v>
          </cell>
          <cell r="B791" t="str">
            <v>Materiales y Equipos</v>
          </cell>
          <cell r="D791">
            <v>0</v>
          </cell>
          <cell r="G791">
            <v>5992.34</v>
          </cell>
          <cell r="H791">
            <v>933.06000000000006</v>
          </cell>
          <cell r="I791">
            <v>6925.4000000000005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</row>
        <row r="793">
          <cell r="A793">
            <v>102.08000000000004</v>
          </cell>
          <cell r="B793" t="str">
            <v>HORMIGON 180kg/cm2 TABLA CEMEX LIGADORA</v>
          </cell>
          <cell r="C793">
            <v>1</v>
          </cell>
          <cell r="D793" t="str">
            <v>M3</v>
          </cell>
          <cell r="E793">
            <v>0</v>
          </cell>
          <cell r="F793">
            <v>0</v>
          </cell>
          <cell r="G793">
            <v>5702.52</v>
          </cell>
          <cell r="H793">
            <v>942.08</v>
          </cell>
          <cell r="I793">
            <v>6644.6</v>
          </cell>
        </row>
        <row r="794">
          <cell r="A794">
            <v>0</v>
          </cell>
          <cell r="B794" t="str">
            <v>Hormigón simple 180Kg/cm2 Tabla Cemex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0</v>
          </cell>
          <cell r="B795" t="str">
            <v>Volumen Análisis</v>
          </cell>
          <cell r="C795">
            <v>1</v>
          </cell>
          <cell r="D795" t="str">
            <v>M3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0</v>
          </cell>
          <cell r="B796" t="str">
            <v>Mano de Obra</v>
          </cell>
          <cell r="D796">
            <v>0</v>
          </cell>
          <cell r="G796">
            <v>0</v>
          </cell>
          <cell r="H796">
            <v>0</v>
          </cell>
        </row>
        <row r="797">
          <cell r="A797" t="str">
            <v>CE003</v>
          </cell>
          <cell r="B797" t="str">
            <v>Cemento Gris 94 lbs. Tipo Portland</v>
          </cell>
          <cell r="C797">
            <v>9</v>
          </cell>
          <cell r="D797" t="str">
            <v>FDA</v>
          </cell>
          <cell r="E797">
            <v>398.30508474576271</v>
          </cell>
          <cell r="F797">
            <v>71.694915254237287</v>
          </cell>
          <cell r="G797">
            <v>3584.75</v>
          </cell>
          <cell r="H797">
            <v>645.25</v>
          </cell>
        </row>
        <row r="798">
          <cell r="A798" t="str">
            <v>AGR001</v>
          </cell>
          <cell r="B798" t="str">
            <v>Total/UND</v>
          </cell>
          <cell r="C798">
            <v>0.56999999999999995</v>
          </cell>
          <cell r="D798" t="str">
            <v>M3E</v>
          </cell>
          <cell r="E798">
            <v>1186.4406779661017</v>
          </cell>
          <cell r="F798">
            <v>213.5593220338983</v>
          </cell>
          <cell r="G798">
            <v>5703.46</v>
          </cell>
          <cell r="H798">
            <v>942.25000000000011</v>
          </cell>
          <cell r="I798">
            <v>6645.71</v>
          </cell>
        </row>
        <row r="799">
          <cell r="A799" t="str">
            <v>AGR005</v>
          </cell>
          <cell r="B799" t="str">
            <v>Grava 3/4"</v>
          </cell>
          <cell r="C799">
            <v>0.53</v>
          </cell>
          <cell r="D799" t="str">
            <v>M3E</v>
          </cell>
          <cell r="E799">
            <v>1144.0677966101696</v>
          </cell>
          <cell r="F799">
            <v>205.93220338983051</v>
          </cell>
          <cell r="G799">
            <v>606.36</v>
          </cell>
          <cell r="H799">
            <v>109.14</v>
          </cell>
        </row>
        <row r="800">
          <cell r="A800" t="str">
            <v>AGR015</v>
          </cell>
          <cell r="B800" t="str">
            <v>Agua</v>
          </cell>
          <cell r="C800">
            <v>60</v>
          </cell>
          <cell r="D800" t="str">
            <v>GL</v>
          </cell>
          <cell r="E800">
            <v>1.0593220338983051</v>
          </cell>
          <cell r="F800">
            <v>0.19067796610169491</v>
          </cell>
          <cell r="G800">
            <v>5897.0300000000007</v>
          </cell>
          <cell r="H800">
            <v>915.91</v>
          </cell>
          <cell r="I800">
            <v>6812.9400000000005</v>
          </cell>
        </row>
        <row r="801">
          <cell r="A801">
            <v>0</v>
          </cell>
          <cell r="B801" t="str">
            <v>Hormigón simple 210Kg/cm2 Tabla Cemex</v>
          </cell>
          <cell r="D801">
            <v>0</v>
          </cell>
          <cell r="G801">
            <v>0</v>
          </cell>
          <cell r="H801">
            <v>0</v>
          </cell>
        </row>
        <row r="802">
          <cell r="A802">
            <v>101.02000000000001</v>
          </cell>
          <cell r="B802" t="str">
            <v>Volumen Análisis</v>
          </cell>
          <cell r="C802">
            <v>1</v>
          </cell>
          <cell r="D802" t="str">
            <v>M3</v>
          </cell>
          <cell r="E802">
            <v>771.58444444444444</v>
          </cell>
          <cell r="F802">
            <v>54.515555555555551</v>
          </cell>
          <cell r="G802">
            <v>771.58</v>
          </cell>
          <cell r="H802">
            <v>54.52</v>
          </cell>
        </row>
        <row r="803">
          <cell r="A803">
            <v>0</v>
          </cell>
          <cell r="B803" t="str">
            <v>Materiales y Equipos</v>
          </cell>
          <cell r="D803">
            <v>0</v>
          </cell>
          <cell r="G803">
            <v>5702.52</v>
          </cell>
          <cell r="H803">
            <v>942.08</v>
          </cell>
          <cell r="I803">
            <v>6644.6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>
            <v>102.09000000000005</v>
          </cell>
          <cell r="B805" t="str">
            <v>HORMIGON 180kg/cm2 TABLA CEMEX CON LIGADORA Y WINCHE</v>
          </cell>
          <cell r="C805">
            <v>1</v>
          </cell>
          <cell r="D805" t="str">
            <v>M3</v>
          </cell>
          <cell r="E805">
            <v>0</v>
          </cell>
          <cell r="F805">
            <v>0</v>
          </cell>
          <cell r="G805">
            <v>6055.630000000001</v>
          </cell>
          <cell r="H805">
            <v>1005.6400000000001</v>
          </cell>
          <cell r="I805">
            <v>7061.2700000000013</v>
          </cell>
        </row>
        <row r="806">
          <cell r="A806">
            <v>0</v>
          </cell>
          <cell r="B806" t="str">
            <v>Hormigón simple 180Kg/cm2 Tabla Cemex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A807">
            <v>0</v>
          </cell>
          <cell r="B807" t="str">
            <v>Volumen Análisis</v>
          </cell>
          <cell r="C807">
            <v>1</v>
          </cell>
          <cell r="D807" t="str">
            <v>M3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A808">
            <v>0</v>
          </cell>
          <cell r="B808" t="str">
            <v>Materiales y Equipos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CE003</v>
          </cell>
          <cell r="B809" t="str">
            <v>Total/UND</v>
          </cell>
          <cell r="C809">
            <v>9</v>
          </cell>
          <cell r="D809" t="str">
            <v>FDA</v>
          </cell>
          <cell r="E809">
            <v>398.30508474576271</v>
          </cell>
          <cell r="F809">
            <v>71.694915254237287</v>
          </cell>
          <cell r="G809">
            <v>5897.0300000000007</v>
          </cell>
          <cell r="H809">
            <v>915.91</v>
          </cell>
          <cell r="I809">
            <v>6812.9400000000005</v>
          </cell>
        </row>
        <row r="810">
          <cell r="A810" t="str">
            <v>AGR001</v>
          </cell>
          <cell r="B810" t="str">
            <v>Arena Itabo gruesa lavada</v>
          </cell>
          <cell r="C810">
            <v>0.56999999999999995</v>
          </cell>
          <cell r="D810" t="str">
            <v>M3E</v>
          </cell>
          <cell r="E810">
            <v>1186.4406779661017</v>
          </cell>
          <cell r="F810">
            <v>213.5593220338983</v>
          </cell>
          <cell r="G810">
            <v>676.27</v>
          </cell>
          <cell r="H810">
            <v>121.73</v>
          </cell>
        </row>
        <row r="811">
          <cell r="A811" t="str">
            <v>AGR005</v>
          </cell>
          <cell r="B811" t="str">
            <v>Grava 3/4"</v>
          </cell>
          <cell r="C811">
            <v>0.53</v>
          </cell>
          <cell r="D811" t="str">
            <v>M3E</v>
          </cell>
          <cell r="E811">
            <v>1144.0677966101696</v>
          </cell>
          <cell r="F811">
            <v>205.93220338983051</v>
          </cell>
          <cell r="G811">
            <v>5607.34</v>
          </cell>
          <cell r="H811">
            <v>924.94999999999993</v>
          </cell>
          <cell r="I811">
            <v>6532.29</v>
          </cell>
        </row>
        <row r="812">
          <cell r="A812" t="str">
            <v>AGR015</v>
          </cell>
          <cell r="B812" t="str">
            <v>Hormigón simple 210Kg/cm2 Tabla Cemex</v>
          </cell>
          <cell r="C812">
            <v>60</v>
          </cell>
          <cell r="D812" t="str">
            <v>GL</v>
          </cell>
          <cell r="E812">
            <v>1.0593220338983051</v>
          </cell>
          <cell r="F812">
            <v>0.19067796610169491</v>
          </cell>
          <cell r="G812">
            <v>63.56</v>
          </cell>
          <cell r="H812">
            <v>11.44</v>
          </cell>
        </row>
        <row r="813">
          <cell r="A813">
            <v>0</v>
          </cell>
          <cell r="B813" t="str">
            <v>Volumen Análisis</v>
          </cell>
          <cell r="C813">
            <v>1</v>
          </cell>
          <cell r="D813" t="str">
            <v>M3</v>
          </cell>
          <cell r="G813">
            <v>0</v>
          </cell>
          <cell r="H813">
            <v>0</v>
          </cell>
        </row>
        <row r="814">
          <cell r="A814">
            <v>101.03000000000002</v>
          </cell>
          <cell r="B814" t="str">
            <v>Materiales y Equipos</v>
          </cell>
          <cell r="C814">
            <v>1</v>
          </cell>
          <cell r="D814" t="str">
            <v>M3</v>
          </cell>
          <cell r="E814">
            <v>1124.6916666666666</v>
          </cell>
          <cell r="F814">
            <v>118.07499999999999</v>
          </cell>
          <cell r="G814">
            <v>1124.69</v>
          </cell>
          <cell r="H814">
            <v>118.08</v>
          </cell>
          <cell r="I814">
            <v>0</v>
          </cell>
        </row>
        <row r="815">
          <cell r="A815">
            <v>0</v>
          </cell>
          <cell r="B815" t="str">
            <v>Total/UND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6055.630000000001</v>
          </cell>
          <cell r="H815">
            <v>1005.6400000000001</v>
          </cell>
          <cell r="I815">
            <v>7061.2700000000013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A817">
            <v>102.10000000000005</v>
          </cell>
          <cell r="B817" t="str">
            <v>HORMIGON 210kg/cm2 TABLA CEMEX A MANO</v>
          </cell>
          <cell r="C817">
            <v>1</v>
          </cell>
          <cell r="D817" t="str">
            <v>M3</v>
          </cell>
          <cell r="E817">
            <v>0</v>
          </cell>
          <cell r="F817">
            <v>0</v>
          </cell>
          <cell r="G817">
            <v>6236.6100000000006</v>
          </cell>
          <cell r="H817">
            <v>977.04000000000008</v>
          </cell>
          <cell r="I817">
            <v>7213.6500000000005</v>
          </cell>
        </row>
        <row r="818">
          <cell r="A818">
            <v>0</v>
          </cell>
          <cell r="B818" t="str">
            <v>Hormigón simple 210Kg/cm2 Tabla Cemex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</row>
        <row r="819">
          <cell r="A819">
            <v>0</v>
          </cell>
          <cell r="B819" t="str">
            <v>Volumen Análisis</v>
          </cell>
          <cell r="C819">
            <v>1</v>
          </cell>
          <cell r="D819" t="str">
            <v>M3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</row>
        <row r="820">
          <cell r="A820">
            <v>0</v>
          </cell>
          <cell r="B820" t="str">
            <v>Total/UND</v>
          </cell>
          <cell r="D820">
            <v>0</v>
          </cell>
          <cell r="G820">
            <v>0</v>
          </cell>
          <cell r="H820">
            <v>0</v>
          </cell>
          <cell r="I820">
            <v>0</v>
          </cell>
        </row>
        <row r="821">
          <cell r="A821" t="str">
            <v>CE003</v>
          </cell>
          <cell r="B821" t="str">
            <v>Cemento Gris 94 lbs. Tipo Portland</v>
          </cell>
          <cell r="C821">
            <v>10</v>
          </cell>
          <cell r="D821" t="str">
            <v>FDA</v>
          </cell>
          <cell r="E821">
            <v>398.30508474576271</v>
          </cell>
          <cell r="F821">
            <v>71.694915254237287</v>
          </cell>
          <cell r="G821">
            <v>3983.05</v>
          </cell>
          <cell r="H821">
            <v>716.95</v>
          </cell>
        </row>
        <row r="822">
          <cell r="A822" t="str">
            <v>AGR001</v>
          </cell>
          <cell r="B822" t="str">
            <v>Arena Itabo gruesa lavada</v>
          </cell>
          <cell r="C822">
            <v>0.55000000000000004</v>
          </cell>
          <cell r="D822" t="str">
            <v>M3E</v>
          </cell>
          <cell r="E822">
            <v>1186.44</v>
          </cell>
          <cell r="F822">
            <v>213.5592</v>
          </cell>
          <cell r="G822">
            <v>5960.4500000000007</v>
          </cell>
          <cell r="H822">
            <v>988.51</v>
          </cell>
          <cell r="I822">
            <v>6948.9600000000009</v>
          </cell>
        </row>
        <row r="823">
          <cell r="A823" t="str">
            <v>AGR005</v>
          </cell>
          <cell r="B823" t="str">
            <v>Hormigón simple 210Kg/cm2 Tabla Cemex</v>
          </cell>
          <cell r="C823">
            <v>0.51</v>
          </cell>
          <cell r="D823" t="str">
            <v>M3E</v>
          </cell>
          <cell r="E823">
            <v>911.02</v>
          </cell>
          <cell r="F823">
            <v>163.9836</v>
          </cell>
          <cell r="G823">
            <v>464.62</v>
          </cell>
          <cell r="H823">
            <v>83.63</v>
          </cell>
        </row>
        <row r="824">
          <cell r="A824" t="str">
            <v>AGR015</v>
          </cell>
          <cell r="B824" t="str">
            <v>Volumen Análisis</v>
          </cell>
          <cell r="C824">
            <v>1</v>
          </cell>
          <cell r="D824" t="str">
            <v>M3</v>
          </cell>
          <cell r="E824">
            <v>1.25</v>
          </cell>
          <cell r="F824">
            <v>0.22499999999999998</v>
          </cell>
          <cell r="G824">
            <v>75</v>
          </cell>
          <cell r="H824">
            <v>13.5</v>
          </cell>
        </row>
        <row r="825">
          <cell r="A825">
            <v>101.01</v>
          </cell>
          <cell r="B825" t="str">
            <v>Materiales y Equipos</v>
          </cell>
          <cell r="C825">
            <v>1</v>
          </cell>
          <cell r="D825" t="str">
            <v>M3</v>
          </cell>
          <cell r="E825">
            <v>1061.4035714285715</v>
          </cell>
          <cell r="F825">
            <v>45.496428571428567</v>
          </cell>
          <cell r="G825">
            <v>1061.4000000000001</v>
          </cell>
          <cell r="H825">
            <v>45.5</v>
          </cell>
        </row>
        <row r="826">
          <cell r="A826">
            <v>0</v>
          </cell>
          <cell r="B826" t="str">
            <v>Total/UND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6236.6100000000006</v>
          </cell>
          <cell r="H826">
            <v>977.04000000000008</v>
          </cell>
          <cell r="I826">
            <v>7213.6500000000005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>
            <v>102.11000000000006</v>
          </cell>
          <cell r="B828" t="str">
            <v>HORMIGON 210kg/cm2 TABLA CEMEX LIGADORA</v>
          </cell>
          <cell r="C828">
            <v>1</v>
          </cell>
          <cell r="D828" t="str">
            <v>M3</v>
          </cell>
          <cell r="E828">
            <v>0</v>
          </cell>
          <cell r="F828">
            <v>0</v>
          </cell>
          <cell r="G828">
            <v>5946.79</v>
          </cell>
          <cell r="H828">
            <v>986.06000000000006</v>
          </cell>
          <cell r="I828">
            <v>6932.85</v>
          </cell>
        </row>
        <row r="829">
          <cell r="A829">
            <v>0</v>
          </cell>
          <cell r="B829" t="str">
            <v>Hormigón simple 210Kg/cm2 Tabla Cemex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</row>
        <row r="830">
          <cell r="A830">
            <v>0</v>
          </cell>
          <cell r="B830" t="str">
            <v>Volumen Análisis</v>
          </cell>
          <cell r="C830">
            <v>1</v>
          </cell>
          <cell r="D830" t="str">
            <v>M3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</row>
        <row r="831">
          <cell r="A831">
            <v>0</v>
          </cell>
          <cell r="B831" t="str">
            <v>Total/UND</v>
          </cell>
          <cell r="D831">
            <v>0</v>
          </cell>
          <cell r="G831">
            <v>0</v>
          </cell>
          <cell r="H831">
            <v>0</v>
          </cell>
          <cell r="I831">
            <v>0</v>
          </cell>
        </row>
        <row r="832">
          <cell r="A832" t="str">
            <v>CE003</v>
          </cell>
          <cell r="B832" t="str">
            <v>Cemento Gris 94 lbs. Tipo Portland</v>
          </cell>
          <cell r="C832">
            <v>10</v>
          </cell>
          <cell r="D832" t="str">
            <v>FDA</v>
          </cell>
          <cell r="E832">
            <v>398.30508474576271</v>
          </cell>
          <cell r="F832">
            <v>71.694915254237287</v>
          </cell>
          <cell r="G832">
            <v>3983.05</v>
          </cell>
          <cell r="H832">
            <v>716.95</v>
          </cell>
        </row>
        <row r="833">
          <cell r="A833" t="str">
            <v>AGR001</v>
          </cell>
          <cell r="B833" t="str">
            <v>Arena Itabo gruesa lavada</v>
          </cell>
          <cell r="C833">
            <v>0.55000000000000004</v>
          </cell>
          <cell r="D833" t="str">
            <v>M3E</v>
          </cell>
          <cell r="E833">
            <v>1186.44</v>
          </cell>
          <cell r="F833">
            <v>213.5592</v>
          </cell>
          <cell r="G833">
            <v>6213.97</v>
          </cell>
          <cell r="H833">
            <v>972.96999999999991</v>
          </cell>
          <cell r="I833">
            <v>7186.9400000000005</v>
          </cell>
        </row>
        <row r="834">
          <cell r="A834" t="str">
            <v>AGR005</v>
          </cell>
          <cell r="B834" t="str">
            <v>Hormigón simple 240Kg/cm2 Tabla Cemex</v>
          </cell>
          <cell r="C834">
            <v>0.51</v>
          </cell>
          <cell r="D834" t="str">
            <v>M3E</v>
          </cell>
          <cell r="E834">
            <v>911.02</v>
          </cell>
          <cell r="F834">
            <v>163.9836</v>
          </cell>
          <cell r="G834">
            <v>464.62</v>
          </cell>
          <cell r="H834">
            <v>83.63</v>
          </cell>
        </row>
        <row r="835">
          <cell r="A835" t="str">
            <v>AGR015</v>
          </cell>
          <cell r="B835" t="str">
            <v>Volumen Análisis</v>
          </cell>
          <cell r="C835">
            <v>1</v>
          </cell>
          <cell r="D835" t="str">
            <v>M3</v>
          </cell>
          <cell r="E835">
            <v>1.25</v>
          </cell>
          <cell r="F835">
            <v>0.22499999999999998</v>
          </cell>
          <cell r="G835">
            <v>75</v>
          </cell>
          <cell r="H835">
            <v>13.5</v>
          </cell>
        </row>
        <row r="836">
          <cell r="A836">
            <v>101.02000000000001</v>
          </cell>
          <cell r="B836" t="str">
            <v>Materiales y Equipos</v>
          </cell>
          <cell r="C836">
            <v>1</v>
          </cell>
          <cell r="D836" t="str">
            <v>M3</v>
          </cell>
          <cell r="E836">
            <v>771.58444444444444</v>
          </cell>
          <cell r="F836">
            <v>54.515555555555551</v>
          </cell>
          <cell r="G836">
            <v>771.58</v>
          </cell>
          <cell r="H836">
            <v>54.52</v>
          </cell>
        </row>
        <row r="837">
          <cell r="A837">
            <v>0</v>
          </cell>
          <cell r="B837" t="str">
            <v>Total/UND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5946.79</v>
          </cell>
          <cell r="H837">
            <v>986.06000000000006</v>
          </cell>
          <cell r="I837">
            <v>6932.85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>
            <v>102.12000000000006</v>
          </cell>
          <cell r="B839" t="str">
            <v>HORMIGON 210kg/cm2 TABLA CEMEX CON LIGADORA Y WINCHE</v>
          </cell>
          <cell r="C839">
            <v>1</v>
          </cell>
          <cell r="D839" t="str">
            <v>M3</v>
          </cell>
          <cell r="E839">
            <v>0</v>
          </cell>
          <cell r="F839">
            <v>0</v>
          </cell>
          <cell r="G839">
            <v>6299.9</v>
          </cell>
          <cell r="H839">
            <v>1049.6200000000001</v>
          </cell>
          <cell r="I839">
            <v>7349.5199999999995</v>
          </cell>
        </row>
        <row r="840">
          <cell r="A840">
            <v>0</v>
          </cell>
          <cell r="B840" t="str">
            <v>Hormigón simple 210Kg/cm2 Tabla Cemex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A841">
            <v>0</v>
          </cell>
          <cell r="B841" t="str">
            <v>Volumen Análisis</v>
          </cell>
          <cell r="C841">
            <v>1</v>
          </cell>
          <cell r="D841" t="str">
            <v>M3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</row>
        <row r="842">
          <cell r="A842">
            <v>0</v>
          </cell>
          <cell r="B842" t="str">
            <v>Total/UND</v>
          </cell>
          <cell r="D842">
            <v>0</v>
          </cell>
          <cell r="G842">
            <v>0</v>
          </cell>
          <cell r="H842">
            <v>0</v>
          </cell>
          <cell r="I842">
            <v>0</v>
          </cell>
        </row>
        <row r="843">
          <cell r="A843" t="str">
            <v>CE003</v>
          </cell>
          <cell r="B843" t="str">
            <v>Cemento Gris 94 lbs. Tipo Portland</v>
          </cell>
          <cell r="C843">
            <v>10</v>
          </cell>
          <cell r="D843" t="str">
            <v>FDA</v>
          </cell>
          <cell r="E843">
            <v>398.30508474576271</v>
          </cell>
          <cell r="F843">
            <v>71.694915254237287</v>
          </cell>
          <cell r="G843">
            <v>3983.05</v>
          </cell>
          <cell r="H843">
            <v>716.95</v>
          </cell>
        </row>
        <row r="844">
          <cell r="A844" t="str">
            <v>AGR001</v>
          </cell>
          <cell r="B844" t="str">
            <v>Arena Itabo gruesa lavada</v>
          </cell>
          <cell r="C844">
            <v>0.55000000000000004</v>
          </cell>
          <cell r="D844" t="str">
            <v>M3E</v>
          </cell>
          <cell r="E844">
            <v>1186.44</v>
          </cell>
          <cell r="F844">
            <v>213.5592</v>
          </cell>
          <cell r="G844">
            <v>5924.28</v>
          </cell>
          <cell r="H844">
            <v>982.00999999999988</v>
          </cell>
          <cell r="I844">
            <v>6906.29</v>
          </cell>
        </row>
        <row r="845">
          <cell r="A845" t="str">
            <v>AGR005</v>
          </cell>
          <cell r="B845" t="str">
            <v>Hormigón simple 240Kg/cm2 Tabla Cemex</v>
          </cell>
          <cell r="C845">
            <v>0.51</v>
          </cell>
          <cell r="D845" t="str">
            <v>M3E</v>
          </cell>
          <cell r="E845">
            <v>911.02</v>
          </cell>
          <cell r="F845">
            <v>163.9836</v>
          </cell>
          <cell r="G845">
            <v>464.62</v>
          </cell>
          <cell r="H845">
            <v>83.63</v>
          </cell>
        </row>
        <row r="846">
          <cell r="A846" t="str">
            <v>AGR015</v>
          </cell>
          <cell r="B846" t="str">
            <v>Volumen Análisis</v>
          </cell>
          <cell r="C846">
            <v>1</v>
          </cell>
          <cell r="D846" t="str">
            <v>M3</v>
          </cell>
          <cell r="E846">
            <v>1.25</v>
          </cell>
          <cell r="F846">
            <v>0.22499999999999998</v>
          </cell>
          <cell r="G846">
            <v>75</v>
          </cell>
          <cell r="H846">
            <v>13.5</v>
          </cell>
          <cell r="I846">
            <v>0</v>
          </cell>
        </row>
        <row r="847">
          <cell r="A847">
            <v>101.03000000000002</v>
          </cell>
          <cell r="B847" t="str">
            <v>Materiales y Equipos</v>
          </cell>
          <cell r="C847">
            <v>1</v>
          </cell>
          <cell r="D847" t="str">
            <v>M3</v>
          </cell>
          <cell r="E847">
            <v>1124.6916666666666</v>
          </cell>
          <cell r="F847">
            <v>118.07499999999999</v>
          </cell>
          <cell r="G847">
            <v>1124.69</v>
          </cell>
          <cell r="H847">
            <v>118.08</v>
          </cell>
        </row>
        <row r="848">
          <cell r="A848">
            <v>0</v>
          </cell>
          <cell r="B848" t="str">
            <v>Total/UND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6299.9</v>
          </cell>
          <cell r="H848">
            <v>1049.6200000000001</v>
          </cell>
          <cell r="I848">
            <v>7349.5199999999995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>
            <v>102.13000000000007</v>
          </cell>
          <cell r="B850" t="str">
            <v>HORMIGON 240kg/cm2 TABLA CEMEX A MANO</v>
          </cell>
          <cell r="C850">
            <v>1</v>
          </cell>
          <cell r="D850" t="str">
            <v>M3</v>
          </cell>
          <cell r="E850">
            <v>0</v>
          </cell>
          <cell r="F850">
            <v>0</v>
          </cell>
          <cell r="G850">
            <v>6587.4599999999991</v>
          </cell>
          <cell r="H850">
            <v>1040.19</v>
          </cell>
          <cell r="I850">
            <v>7627.65</v>
          </cell>
        </row>
        <row r="851">
          <cell r="A851">
            <v>0</v>
          </cell>
          <cell r="B851" t="str">
            <v>Hormigón simple 240Kg/cm2 Tabla Cemex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>
            <v>0</v>
          </cell>
          <cell r="B852" t="str">
            <v>Volumen Análisis</v>
          </cell>
          <cell r="C852">
            <v>1</v>
          </cell>
          <cell r="D852" t="str">
            <v>M3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0</v>
          </cell>
          <cell r="B853" t="str">
            <v>Total/UND</v>
          </cell>
          <cell r="D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A854" t="str">
            <v>CE003</v>
          </cell>
          <cell r="B854" t="str">
            <v>Cemento Gris 94 lbs. Tipo Portland</v>
          </cell>
          <cell r="C854">
            <v>11</v>
          </cell>
          <cell r="D854" t="str">
            <v>FDA</v>
          </cell>
          <cell r="E854">
            <v>398.30508474576271</v>
          </cell>
          <cell r="F854">
            <v>71.694915254237287</v>
          </cell>
          <cell r="G854">
            <v>4381.3599999999997</v>
          </cell>
          <cell r="H854">
            <v>788.64</v>
          </cell>
        </row>
        <row r="855">
          <cell r="A855" t="str">
            <v>AGR001</v>
          </cell>
          <cell r="B855" t="str">
            <v>Arena Itabo gruesa lavada</v>
          </cell>
          <cell r="C855">
            <v>0.51</v>
          </cell>
          <cell r="D855" t="str">
            <v>M3E</v>
          </cell>
          <cell r="E855">
            <v>1186.44</v>
          </cell>
          <cell r="F855">
            <v>213.5592</v>
          </cell>
          <cell r="G855">
            <v>6341.58</v>
          </cell>
          <cell r="H855">
            <v>1057.1299999999999</v>
          </cell>
          <cell r="I855">
            <v>7398.71</v>
          </cell>
        </row>
        <row r="856">
          <cell r="A856" t="str">
            <v>AGR005</v>
          </cell>
          <cell r="B856" t="str">
            <v>Hormigón simple 240Kg/cm2 Tabla Cemex</v>
          </cell>
          <cell r="C856">
            <v>0.51</v>
          </cell>
          <cell r="D856" t="str">
            <v>M3E</v>
          </cell>
          <cell r="E856">
            <v>911.02</v>
          </cell>
          <cell r="F856">
            <v>163.9836</v>
          </cell>
          <cell r="G856">
            <v>464.62</v>
          </cell>
          <cell r="H856">
            <v>83.63</v>
          </cell>
        </row>
        <row r="857">
          <cell r="A857" t="str">
            <v>AGR015</v>
          </cell>
          <cell r="B857" t="str">
            <v>Volumen Análisis</v>
          </cell>
          <cell r="C857">
            <v>1</v>
          </cell>
          <cell r="D857" t="str">
            <v>M3</v>
          </cell>
          <cell r="E857">
            <v>1.25</v>
          </cell>
          <cell r="F857">
            <v>0.22499999999999998</v>
          </cell>
          <cell r="G857">
            <v>75</v>
          </cell>
          <cell r="H857">
            <v>13.5</v>
          </cell>
        </row>
        <row r="858">
          <cell r="A858">
            <v>101.01</v>
          </cell>
          <cell r="B858" t="str">
            <v>Materiales y Equipos</v>
          </cell>
          <cell r="C858">
            <v>1</v>
          </cell>
          <cell r="D858" t="str">
            <v>M3</v>
          </cell>
          <cell r="E858">
            <v>1061.4035714285715</v>
          </cell>
          <cell r="F858">
            <v>45.496428571428567</v>
          </cell>
          <cell r="G858">
            <v>1061.4000000000001</v>
          </cell>
          <cell r="H858">
            <v>45.5</v>
          </cell>
        </row>
        <row r="859">
          <cell r="A859">
            <v>0</v>
          </cell>
          <cell r="B859" t="str">
            <v>Total/UND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6587.4599999999991</v>
          </cell>
          <cell r="H859">
            <v>1040.19</v>
          </cell>
          <cell r="I859">
            <v>1040.19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>
            <v>102.14000000000007</v>
          </cell>
          <cell r="B861" t="str">
            <v>HORMIGON 240kg/cm2 TABLA CEMEX LIGADORA</v>
          </cell>
          <cell r="C861">
            <v>1</v>
          </cell>
          <cell r="D861" t="str">
            <v>M3</v>
          </cell>
          <cell r="E861">
            <v>0</v>
          </cell>
          <cell r="F861">
            <v>0</v>
          </cell>
          <cell r="G861">
            <v>6297.6399999999994</v>
          </cell>
          <cell r="H861">
            <v>1049.21</v>
          </cell>
          <cell r="I861">
            <v>7346.8499999999995</v>
          </cell>
        </row>
        <row r="862">
          <cell r="A862">
            <v>0</v>
          </cell>
          <cell r="B862" t="str">
            <v>Hormigón simple 240Kg/cm2 Tabla Cemex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0</v>
          </cell>
          <cell r="B863" t="str">
            <v>Volumen Análisis</v>
          </cell>
          <cell r="C863">
            <v>1</v>
          </cell>
          <cell r="D863" t="str">
            <v>M3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0</v>
          </cell>
          <cell r="B864" t="str">
            <v>Total/UND</v>
          </cell>
          <cell r="D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A865" t="str">
            <v>CE003</v>
          </cell>
          <cell r="B865" t="str">
            <v>Cemento Gris 94 lbs. Tipo Portland</v>
          </cell>
          <cell r="C865">
            <v>11</v>
          </cell>
          <cell r="D865" t="str">
            <v>FDA</v>
          </cell>
          <cell r="E865">
            <v>398.30508474576271</v>
          </cell>
          <cell r="F865">
            <v>71.694915254237287</v>
          </cell>
          <cell r="G865">
            <v>4381.3599999999997</v>
          </cell>
          <cell r="H865">
            <v>788.64</v>
          </cell>
        </row>
        <row r="866">
          <cell r="A866" t="str">
            <v>AGR001</v>
          </cell>
          <cell r="B866" t="str">
            <v>Arena Itabo gruesa lavada</v>
          </cell>
          <cell r="C866">
            <v>0.51</v>
          </cell>
          <cell r="D866" t="str">
            <v>M3E</v>
          </cell>
          <cell r="E866">
            <v>1186.44</v>
          </cell>
          <cell r="F866">
            <v>213.5592</v>
          </cell>
          <cell r="G866">
            <v>5581.82</v>
          </cell>
          <cell r="H866">
            <v>687.75</v>
          </cell>
          <cell r="I866">
            <v>6269.57</v>
          </cell>
        </row>
        <row r="867">
          <cell r="A867" t="str">
            <v>AGR005</v>
          </cell>
          <cell r="B867" t="str">
            <v>Grava 3/4"</v>
          </cell>
          <cell r="C867">
            <v>0.51</v>
          </cell>
          <cell r="D867" t="str">
            <v>M3E</v>
          </cell>
          <cell r="E867">
            <v>911.02</v>
          </cell>
          <cell r="F867">
            <v>163.9836</v>
          </cell>
          <cell r="G867">
            <v>464.62</v>
          </cell>
          <cell r="H867">
            <v>83.63</v>
          </cell>
        </row>
        <row r="868">
          <cell r="A868" t="str">
            <v>AGR015</v>
          </cell>
          <cell r="B868" t="str">
            <v>Volumen Análisis</v>
          </cell>
          <cell r="C868">
            <v>1</v>
          </cell>
          <cell r="D868" t="str">
            <v>M3</v>
          </cell>
          <cell r="E868">
            <v>1.25</v>
          </cell>
          <cell r="F868">
            <v>0.22499999999999998</v>
          </cell>
          <cell r="G868">
            <v>75</v>
          </cell>
          <cell r="H868">
            <v>13.5</v>
          </cell>
        </row>
        <row r="869">
          <cell r="A869">
            <v>101.02000000000001</v>
          </cell>
          <cell r="B869" t="str">
            <v>Materiales y Equipos</v>
          </cell>
          <cell r="C869">
            <v>1</v>
          </cell>
          <cell r="D869" t="str">
            <v>M3</v>
          </cell>
          <cell r="E869">
            <v>771.58444444444444</v>
          </cell>
          <cell r="F869">
            <v>54.515555555555551</v>
          </cell>
          <cell r="G869">
            <v>771.58</v>
          </cell>
          <cell r="H869">
            <v>54.52</v>
          </cell>
        </row>
        <row r="870">
          <cell r="A870">
            <v>0</v>
          </cell>
          <cell r="B870" t="str">
            <v>Total/UND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6297.6399999999994</v>
          </cell>
          <cell r="H870">
            <v>1049.21</v>
          </cell>
          <cell r="I870">
            <v>7346.8499999999995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>
            <v>102.15000000000008</v>
          </cell>
          <cell r="B872" t="str">
            <v>HORMIGON 240kg/cm2 TABLA CEMEX CON LIGADORA Y WINCHE</v>
          </cell>
          <cell r="C872">
            <v>1</v>
          </cell>
          <cell r="D872" t="str">
            <v>M3</v>
          </cell>
          <cell r="E872">
            <v>0</v>
          </cell>
          <cell r="F872">
            <v>0</v>
          </cell>
          <cell r="G872">
            <v>6758.16</v>
          </cell>
          <cell r="H872">
            <v>1132.1099999999999</v>
          </cell>
          <cell r="I872">
            <v>7890.2699999999995</v>
          </cell>
        </row>
        <row r="873">
          <cell r="A873">
            <v>0</v>
          </cell>
          <cell r="B873" t="str">
            <v>Hormigón simple 240Kg/cm2 Tabla Cemex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>
            <v>0</v>
          </cell>
          <cell r="B874" t="str">
            <v>Mano de Obra</v>
          </cell>
          <cell r="C874">
            <v>1</v>
          </cell>
          <cell r="D874" t="str">
            <v>M3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>
            <v>0</v>
          </cell>
          <cell r="B875" t="str">
            <v>Materiales y Equipos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A876" t="str">
            <v>CE003</v>
          </cell>
          <cell r="B876" t="str">
            <v>Cemento Gris 94 lbs. Tipo Portland</v>
          </cell>
          <cell r="C876">
            <v>11</v>
          </cell>
          <cell r="D876" t="str">
            <v>FDA</v>
          </cell>
          <cell r="E876">
            <v>398.30508474576271</v>
          </cell>
          <cell r="F876">
            <v>71.694915254237287</v>
          </cell>
          <cell r="G876">
            <v>4381.3599999999997</v>
          </cell>
          <cell r="H876">
            <v>788.64</v>
          </cell>
        </row>
        <row r="877">
          <cell r="A877" t="str">
            <v>AGR001</v>
          </cell>
          <cell r="B877" t="str">
            <v>Total/UND</v>
          </cell>
          <cell r="C877">
            <v>0.51</v>
          </cell>
          <cell r="D877" t="str">
            <v>M3E</v>
          </cell>
          <cell r="E877">
            <v>1186.4406779661017</v>
          </cell>
          <cell r="F877">
            <v>213.5593220338983</v>
          </cell>
          <cell r="G877">
            <v>5581.82</v>
          </cell>
          <cell r="H877">
            <v>687.75</v>
          </cell>
          <cell r="I877">
            <v>6269.57</v>
          </cell>
        </row>
        <row r="878">
          <cell r="A878" t="str">
            <v>AGR005</v>
          </cell>
          <cell r="B878" t="str">
            <v>Grava 3/4"</v>
          </cell>
          <cell r="C878">
            <v>0.51</v>
          </cell>
          <cell r="D878" t="str">
            <v>M3E</v>
          </cell>
          <cell r="E878">
            <v>1144.0677966101696</v>
          </cell>
          <cell r="F878">
            <v>205.93220338983051</v>
          </cell>
          <cell r="G878">
            <v>583.47</v>
          </cell>
          <cell r="H878">
            <v>105.03</v>
          </cell>
        </row>
        <row r="879">
          <cell r="A879" t="str">
            <v>AGR015</v>
          </cell>
          <cell r="B879" t="str">
            <v>Agua</v>
          </cell>
          <cell r="C879">
            <v>60</v>
          </cell>
          <cell r="D879" t="str">
            <v>GL</v>
          </cell>
          <cell r="E879">
            <v>1.0593220338983051</v>
          </cell>
          <cell r="F879">
            <v>0.19067796610169491</v>
          </cell>
          <cell r="G879">
            <v>63.56</v>
          </cell>
          <cell r="H879">
            <v>11.44</v>
          </cell>
        </row>
        <row r="880">
          <cell r="A880">
            <v>101.03000000000002</v>
          </cell>
          <cell r="B880" t="str">
            <v>Ligado y vaciado con ligadora y Winche</v>
          </cell>
          <cell r="C880">
            <v>1</v>
          </cell>
          <cell r="D880" t="str">
            <v>M3</v>
          </cell>
          <cell r="E880">
            <v>1124.6916666666666</v>
          </cell>
          <cell r="F880">
            <v>118.07499999999999</v>
          </cell>
          <cell r="G880">
            <v>11792.25</v>
          </cell>
          <cell r="H880">
            <v>2112.69</v>
          </cell>
          <cell r="I880">
            <v>13904.94</v>
          </cell>
        </row>
        <row r="881">
          <cell r="A881">
            <v>0</v>
          </cell>
          <cell r="B881" t="str">
            <v>Volumen Análisis</v>
          </cell>
          <cell r="C881">
            <v>1</v>
          </cell>
          <cell r="D881" t="str">
            <v>M3</v>
          </cell>
          <cell r="G881">
            <v>6758.16</v>
          </cell>
          <cell r="H881">
            <v>1132.1099999999999</v>
          </cell>
          <cell r="I881">
            <v>7890.2699999999995</v>
          </cell>
        </row>
        <row r="882">
          <cell r="A882">
            <v>0</v>
          </cell>
          <cell r="B882" t="str">
            <v>Materiales y Equipos</v>
          </cell>
        </row>
        <row r="883">
          <cell r="A883">
            <v>102.16</v>
          </cell>
          <cell r="B883" t="str">
            <v xml:space="preserve">HORMIGON CICLÓPEO </v>
          </cell>
          <cell r="C883">
            <v>1</v>
          </cell>
          <cell r="D883" t="str">
            <v>M3</v>
          </cell>
          <cell r="E883">
            <v>0</v>
          </cell>
          <cell r="F883">
            <v>0</v>
          </cell>
          <cell r="G883">
            <v>5859.2</v>
          </cell>
          <cell r="H883">
            <v>737.68000000000006</v>
          </cell>
          <cell r="I883">
            <v>6596.88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>
            <v>0</v>
          </cell>
          <cell r="B885" t="str">
            <v>Volumen Análisis</v>
          </cell>
          <cell r="C885">
            <v>1</v>
          </cell>
          <cell r="D885" t="str">
            <v>M3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0</v>
          </cell>
          <cell r="B886" t="str">
            <v>Mano de Obra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 t="str">
            <v>CE003</v>
          </cell>
          <cell r="B887" t="str">
            <v>Cemento Gris 94 lbs. Tipo Portland</v>
          </cell>
          <cell r="C887">
            <v>6.33</v>
          </cell>
          <cell r="D887" t="str">
            <v>FDA</v>
          </cell>
          <cell r="E887">
            <v>398.30508474576271</v>
          </cell>
          <cell r="F887">
            <v>71.694915254237287</v>
          </cell>
          <cell r="G887">
            <v>2521.27</v>
          </cell>
          <cell r="H887">
            <v>453.83</v>
          </cell>
        </row>
        <row r="888">
          <cell r="A888" t="str">
            <v>AGR001</v>
          </cell>
          <cell r="B888" t="str">
            <v>Total/UND</v>
          </cell>
          <cell r="C888">
            <v>0.6</v>
          </cell>
          <cell r="D888" t="str">
            <v>m3</v>
          </cell>
          <cell r="E888">
            <v>1186.4406779661017</v>
          </cell>
          <cell r="F888">
            <v>213.5593220338983</v>
          </cell>
          <cell r="G888">
            <v>11792.25</v>
          </cell>
          <cell r="H888">
            <v>2112.69</v>
          </cell>
          <cell r="I888">
            <v>13904.94</v>
          </cell>
        </row>
        <row r="889">
          <cell r="A889" t="str">
            <v>AGR015</v>
          </cell>
          <cell r="B889" t="str">
            <v>Agua</v>
          </cell>
          <cell r="C889">
            <v>20.7</v>
          </cell>
          <cell r="D889" t="str">
            <v>gl</v>
          </cell>
          <cell r="E889">
            <v>1.0593220338983051</v>
          </cell>
          <cell r="F889">
            <v>0.19067796610169491</v>
          </cell>
          <cell r="G889">
            <v>21.93</v>
          </cell>
          <cell r="H889">
            <v>3.95</v>
          </cell>
        </row>
        <row r="890">
          <cell r="A890">
            <v>2.2599999999999945</v>
          </cell>
          <cell r="B890" t="str">
            <v>telford</v>
          </cell>
          <cell r="C890">
            <v>0.7</v>
          </cell>
          <cell r="D890" t="str">
            <v>M3E</v>
          </cell>
          <cell r="E890">
            <v>1468.0509999999999</v>
          </cell>
          <cell r="F890">
            <v>216.79899999999998</v>
          </cell>
          <cell r="G890">
            <v>15493.25</v>
          </cell>
          <cell r="H890">
            <v>2781.19</v>
          </cell>
          <cell r="I890">
            <v>18274.439999999999</v>
          </cell>
        </row>
        <row r="891">
          <cell r="A891">
            <v>0</v>
          </cell>
          <cell r="B891" t="str">
            <v>Volumen Análisis</v>
          </cell>
          <cell r="C891">
            <v>1</v>
          </cell>
          <cell r="D891" t="str">
            <v>M3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 t="str">
            <v>O03T2</v>
          </cell>
          <cell r="B892" t="str">
            <v>Materiales y Equipos</v>
          </cell>
          <cell r="C892">
            <v>0.75</v>
          </cell>
          <cell r="D892" t="str">
            <v>día</v>
          </cell>
          <cell r="E892">
            <v>1255</v>
          </cell>
          <cell r="F892">
            <v>0</v>
          </cell>
          <cell r="G892">
            <v>941.25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 t="str">
            <v>O05AY</v>
          </cell>
          <cell r="B893" t="str">
            <v>Ayudante (AY)</v>
          </cell>
          <cell r="C893">
            <v>0.75</v>
          </cell>
          <cell r="D893" t="str">
            <v>día</v>
          </cell>
          <cell r="E893">
            <v>847</v>
          </cell>
          <cell r="F893">
            <v>0</v>
          </cell>
          <cell r="G893">
            <v>635.25</v>
          </cell>
          <cell r="H893">
            <v>0</v>
          </cell>
        </row>
        <row r="894">
          <cell r="A894">
            <v>0</v>
          </cell>
          <cell r="B894" t="str">
            <v>Total/UND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5859.2</v>
          </cell>
          <cell r="H894">
            <v>737.68000000000006</v>
          </cell>
          <cell r="I894">
            <v>6596.88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</row>
        <row r="896">
          <cell r="A896">
            <v>103</v>
          </cell>
          <cell r="B896" t="str">
            <v>Mano de Obra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 t="str">
            <v>FUN-012</v>
          </cell>
          <cell r="B897" t="str">
            <v>ZAPATAS PARA COLUMNA Z1(1.40X1.40X0.30)M, F'C=210KG/CM2, Ø1/2"@0.10M A.D (FUNERARIA NUEVA ESPERANZA)</v>
          </cell>
          <cell r="C897">
            <v>1</v>
          </cell>
          <cell r="D897" t="str">
            <v>M3</v>
          </cell>
          <cell r="E897">
            <v>0</v>
          </cell>
          <cell r="F897">
            <v>0</v>
          </cell>
          <cell r="G897">
            <v>12336.19</v>
          </cell>
          <cell r="H897">
            <v>2210.6</v>
          </cell>
          <cell r="I897">
            <v>14546.79</v>
          </cell>
        </row>
        <row r="898">
          <cell r="A898">
            <v>0</v>
          </cell>
          <cell r="B898" t="str">
            <v>Total/UND</v>
          </cell>
          <cell r="C898">
            <v>1</v>
          </cell>
          <cell r="D898" t="str">
            <v>M3</v>
          </cell>
          <cell r="E898">
            <v>0</v>
          </cell>
          <cell r="F898">
            <v>0</v>
          </cell>
          <cell r="G898">
            <v>15493.25</v>
          </cell>
          <cell r="H898">
            <v>2781.19</v>
          </cell>
          <cell r="I898">
            <v>18274.439999999999</v>
          </cell>
        </row>
        <row r="899">
          <cell r="A899">
            <v>0</v>
          </cell>
          <cell r="B899" t="str">
            <v>Materiales y Equipos</v>
          </cell>
          <cell r="D899">
            <v>0</v>
          </cell>
          <cell r="G899">
            <v>0</v>
          </cell>
          <cell r="H899">
            <v>0</v>
          </cell>
        </row>
        <row r="900">
          <cell r="A900" t="str">
            <v>AE002</v>
          </cell>
          <cell r="B900" t="str">
            <v>Acero Estruc. Grado 40-60, 1/2" x 20 a 30 pies</v>
          </cell>
          <cell r="C900">
            <v>1.9450000000000001</v>
          </cell>
          <cell r="D900" t="str">
            <v>QQ</v>
          </cell>
          <cell r="E900">
            <v>3076.2711864406783</v>
          </cell>
          <cell r="F900">
            <v>553.72881355932202</v>
          </cell>
          <cell r="G900">
            <v>12073.910000000002</v>
          </cell>
          <cell r="H900">
            <v>2155.65</v>
          </cell>
          <cell r="I900">
            <v>14229.560000000001</v>
          </cell>
        </row>
        <row r="901">
          <cell r="A901" t="str">
            <v>HI002</v>
          </cell>
          <cell r="B901" t="str">
            <v>Volumen Análisis</v>
          </cell>
          <cell r="C901">
            <v>1</v>
          </cell>
          <cell r="D901" t="str">
            <v>M3</v>
          </cell>
          <cell r="E901">
            <v>5652.5423728813566</v>
          </cell>
          <cell r="F901">
            <v>1017.4576271186442</v>
          </cell>
          <cell r="G901">
            <v>5935.17</v>
          </cell>
          <cell r="H901">
            <v>1068.33</v>
          </cell>
        </row>
        <row r="902">
          <cell r="A902" t="str">
            <v>AE016</v>
          </cell>
          <cell r="B902" t="str">
            <v>Materiales y Equipos</v>
          </cell>
          <cell r="C902">
            <v>3.89</v>
          </cell>
          <cell r="D902" t="str">
            <v>LB</v>
          </cell>
          <cell r="E902">
            <v>93.220338983050851</v>
          </cell>
          <cell r="F902">
            <v>16.779661016949152</v>
          </cell>
          <cell r="G902">
            <v>362.63</v>
          </cell>
          <cell r="H902">
            <v>65.27</v>
          </cell>
          <cell r="I902">
            <v>0</v>
          </cell>
        </row>
        <row r="903">
          <cell r="A903">
            <v>0</v>
          </cell>
          <cell r="B903" t="str">
            <v>Mano de Obra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A904">
            <v>200.09999999999991</v>
          </cell>
          <cell r="B904" t="str">
            <v>Mano de Obra Acero</v>
          </cell>
          <cell r="C904">
            <v>0.51020408163265318</v>
          </cell>
          <cell r="D904" t="str">
            <v>ML</v>
          </cell>
          <cell r="E904">
            <v>107.87</v>
          </cell>
          <cell r="F904">
            <v>0</v>
          </cell>
          <cell r="G904">
            <v>55.04</v>
          </cell>
          <cell r="H904">
            <v>0</v>
          </cell>
        </row>
        <row r="905">
          <cell r="A905">
            <v>0</v>
          </cell>
          <cell r="B905" t="str">
            <v>Total/UND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12336.19</v>
          </cell>
          <cell r="H905">
            <v>2210.6</v>
          </cell>
          <cell r="I905">
            <v>14546.79</v>
          </cell>
        </row>
        <row r="906">
          <cell r="A906">
            <v>0</v>
          </cell>
          <cell r="B906" t="str">
            <v>Mano de Obra</v>
          </cell>
          <cell r="D906">
            <v>0</v>
          </cell>
          <cell r="G906">
            <v>0</v>
          </cell>
          <cell r="H906">
            <v>0</v>
          </cell>
        </row>
        <row r="907">
          <cell r="A907" t="str">
            <v>FUN-013</v>
          </cell>
          <cell r="B907" t="str">
            <v>ZAPATAS PARA COLUMNA Z2(1.60X1.60X0.35)M, F'C=210KG/CM2, Ø1/2"@0.10M A.D Y A.C.  (FUNERARIA NUEVA ESPERANZA)</v>
          </cell>
          <cell r="C907">
            <v>1</v>
          </cell>
          <cell r="D907" t="str">
            <v>M3</v>
          </cell>
          <cell r="E907">
            <v>0</v>
          </cell>
          <cell r="F907">
            <v>0</v>
          </cell>
          <cell r="G907">
            <v>16385.37</v>
          </cell>
          <cell r="H907">
            <v>2941.7700000000004</v>
          </cell>
          <cell r="I907">
            <v>19327.14</v>
          </cell>
        </row>
        <row r="908">
          <cell r="A908">
            <v>0</v>
          </cell>
          <cell r="B908" t="str">
            <v>Total/UND</v>
          </cell>
          <cell r="C908">
            <v>1</v>
          </cell>
          <cell r="D908" t="str">
            <v>M3</v>
          </cell>
          <cell r="E908">
            <v>0</v>
          </cell>
          <cell r="F908">
            <v>0</v>
          </cell>
          <cell r="G908">
            <v>12073.910000000002</v>
          </cell>
          <cell r="H908">
            <v>2155.65</v>
          </cell>
          <cell r="I908">
            <v>14229.560000000001</v>
          </cell>
        </row>
        <row r="909">
          <cell r="A909">
            <v>0</v>
          </cell>
          <cell r="B909" t="str">
            <v>Materiales y Equipos</v>
          </cell>
          <cell r="D909">
            <v>0</v>
          </cell>
          <cell r="G909">
            <v>0</v>
          </cell>
          <cell r="H909">
            <v>0</v>
          </cell>
        </row>
        <row r="910">
          <cell r="A910" t="str">
            <v>AE002</v>
          </cell>
          <cell r="B910" t="str">
            <v>Acero Estruc. Grado 40-60, 1/2" x 20 a 30 pies</v>
          </cell>
          <cell r="C910">
            <v>3.19</v>
          </cell>
          <cell r="D910" t="str">
            <v>QQ</v>
          </cell>
          <cell r="E910">
            <v>3076.2711864406783</v>
          </cell>
          <cell r="F910">
            <v>553.72881355932202</v>
          </cell>
          <cell r="G910">
            <v>18114.580000000005</v>
          </cell>
          <cell r="H910">
            <v>3242.98</v>
          </cell>
          <cell r="I910">
            <v>21357.560000000005</v>
          </cell>
        </row>
        <row r="911">
          <cell r="A911" t="str">
            <v>HI002</v>
          </cell>
          <cell r="B911" t="str">
            <v>Volumen Análisis</v>
          </cell>
          <cell r="C911">
            <v>1</v>
          </cell>
          <cell r="D911" t="str">
            <v>M3</v>
          </cell>
          <cell r="E911">
            <v>5652.5423728813566</v>
          </cell>
          <cell r="F911">
            <v>1017.4576271186442</v>
          </cell>
          <cell r="G911">
            <v>5935.17</v>
          </cell>
          <cell r="H911">
            <v>1068.33</v>
          </cell>
        </row>
        <row r="912">
          <cell r="A912" t="str">
            <v>AE016</v>
          </cell>
          <cell r="B912" t="str">
            <v>Materiales y Equipos</v>
          </cell>
          <cell r="C912">
            <v>6.38</v>
          </cell>
          <cell r="D912" t="str">
            <v>LB</v>
          </cell>
          <cell r="E912">
            <v>93.220338983050851</v>
          </cell>
          <cell r="F912">
            <v>16.779661016949152</v>
          </cell>
          <cell r="G912">
            <v>594.75</v>
          </cell>
          <cell r="H912">
            <v>107.05</v>
          </cell>
        </row>
        <row r="913">
          <cell r="A913">
            <v>0</v>
          </cell>
          <cell r="B913" t="str">
            <v>Mano de Obra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A914">
            <v>200.09999999999991</v>
          </cell>
          <cell r="B914" t="str">
            <v>Mano de Obra Acero</v>
          </cell>
          <cell r="C914">
            <v>0.39062499999999994</v>
          </cell>
          <cell r="D914" t="str">
            <v>ML</v>
          </cell>
          <cell r="E914">
            <v>107.87</v>
          </cell>
          <cell r="F914">
            <v>0</v>
          </cell>
          <cell r="G914">
            <v>42.14</v>
          </cell>
          <cell r="H914">
            <v>0</v>
          </cell>
        </row>
        <row r="915">
          <cell r="A915">
            <v>0</v>
          </cell>
          <cell r="B915" t="str">
            <v>Total/UND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16385.37</v>
          </cell>
          <cell r="H915">
            <v>2941.7700000000004</v>
          </cell>
          <cell r="I915">
            <v>19327.14</v>
          </cell>
        </row>
        <row r="916">
          <cell r="A916">
            <v>0</v>
          </cell>
          <cell r="B916" t="str">
            <v>Mano de Obra</v>
          </cell>
          <cell r="D916">
            <v>0</v>
          </cell>
          <cell r="G916">
            <v>0</v>
          </cell>
          <cell r="H916">
            <v>0</v>
          </cell>
        </row>
        <row r="917">
          <cell r="A917">
            <v>103.01</v>
          </cell>
          <cell r="B917" t="str">
            <v>ZAPATAS PARA COLUMNA (1.10X1.10X0.35)M, F'C=210KG/CM2, Ø1/2"@0.10M A.D  (ESC. LABORAL LOS PALMARES)</v>
          </cell>
          <cell r="C917">
            <v>1</v>
          </cell>
          <cell r="D917" t="str">
            <v>M3</v>
          </cell>
          <cell r="E917">
            <v>0</v>
          </cell>
          <cell r="F917">
            <v>0</v>
          </cell>
          <cell r="G917">
            <v>12640.22</v>
          </cell>
          <cell r="H917">
            <v>2257.59</v>
          </cell>
          <cell r="I917">
            <v>14897.81</v>
          </cell>
        </row>
        <row r="918">
          <cell r="A918">
            <v>0</v>
          </cell>
          <cell r="B918" t="str">
            <v>Total/UND</v>
          </cell>
          <cell r="C918">
            <v>1</v>
          </cell>
          <cell r="D918" t="str">
            <v>M3</v>
          </cell>
          <cell r="E918">
            <v>0</v>
          </cell>
          <cell r="F918">
            <v>0</v>
          </cell>
          <cell r="G918">
            <v>18114.580000000005</v>
          </cell>
          <cell r="H918">
            <v>3242.98</v>
          </cell>
          <cell r="I918">
            <v>21357.560000000005</v>
          </cell>
        </row>
        <row r="919">
          <cell r="A919">
            <v>0</v>
          </cell>
          <cell r="B919" t="str">
            <v>Materiales y Equipos</v>
          </cell>
          <cell r="D919">
            <v>0</v>
          </cell>
          <cell r="G919">
            <v>0</v>
          </cell>
          <cell r="H919">
            <v>0</v>
          </cell>
        </row>
        <row r="920">
          <cell r="A920" t="str">
            <v>AE002</v>
          </cell>
          <cell r="B920" t="str">
            <v>Acero Estruc. Grado 40-60, 1/2" x 20 a 30 pies</v>
          </cell>
          <cell r="C920">
            <v>2.0249999999999999</v>
          </cell>
          <cell r="D920" t="str">
            <v>QQ</v>
          </cell>
          <cell r="E920">
            <v>3076.2711864406783</v>
          </cell>
          <cell r="F920">
            <v>553.72881355932202</v>
          </cell>
          <cell r="G920">
            <v>11621.47</v>
          </cell>
          <cell r="H920">
            <v>2067.5899999999997</v>
          </cell>
          <cell r="I920">
            <v>13689.06</v>
          </cell>
        </row>
        <row r="921">
          <cell r="A921" t="str">
            <v>HI002</v>
          </cell>
          <cell r="B921" t="str">
            <v>Volumen Análisis</v>
          </cell>
          <cell r="C921">
            <v>1</v>
          </cell>
          <cell r="D921" t="str">
            <v>M3</v>
          </cell>
          <cell r="E921">
            <v>5652.5423728813566</v>
          </cell>
          <cell r="F921">
            <v>1017.4576271186442</v>
          </cell>
          <cell r="G921">
            <v>5935.17</v>
          </cell>
          <cell r="H921">
            <v>1068.33</v>
          </cell>
        </row>
        <row r="922">
          <cell r="A922" t="str">
            <v>AE016</v>
          </cell>
          <cell r="B922" t="str">
            <v>Materiales y Equipos</v>
          </cell>
          <cell r="C922">
            <v>4.05</v>
          </cell>
          <cell r="D922" t="str">
            <v>LB</v>
          </cell>
          <cell r="E922">
            <v>93.220338983050851</v>
          </cell>
          <cell r="F922">
            <v>16.779661016949152</v>
          </cell>
          <cell r="G922">
            <v>377.54</v>
          </cell>
          <cell r="H922">
            <v>67.959999999999994</v>
          </cell>
        </row>
        <row r="923">
          <cell r="A923">
            <v>0</v>
          </cell>
          <cell r="B923" t="str">
            <v>Mano de Obra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A924">
            <v>200.09999999999991</v>
          </cell>
          <cell r="B924" t="str">
            <v>Mano de Obra Acero</v>
          </cell>
          <cell r="C924">
            <v>0.90909090909090906</v>
          </cell>
          <cell r="D924" t="str">
            <v>ML</v>
          </cell>
          <cell r="E924">
            <v>107.87</v>
          </cell>
          <cell r="F924">
            <v>0</v>
          </cell>
          <cell r="G924">
            <v>98.06</v>
          </cell>
          <cell r="H924">
            <v>0</v>
          </cell>
        </row>
        <row r="925">
          <cell r="A925">
            <v>0</v>
          </cell>
          <cell r="B925" t="str">
            <v>Total/UND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12640.22</v>
          </cell>
          <cell r="H925">
            <v>2257.59</v>
          </cell>
          <cell r="I925">
            <v>14897.81</v>
          </cell>
        </row>
        <row r="926">
          <cell r="A926">
            <v>0</v>
          </cell>
          <cell r="B926" t="str">
            <v>Mano de Obra</v>
          </cell>
          <cell r="D926">
            <v>0</v>
          </cell>
          <cell r="G926">
            <v>0</v>
          </cell>
          <cell r="H926">
            <v>0</v>
          </cell>
        </row>
        <row r="927">
          <cell r="A927">
            <v>103.02</v>
          </cell>
          <cell r="B927" t="str">
            <v>ZAPATAS PARA COLUMNA (1.10X1.10X0.35)M, F'C=210KG/CM2, Ø1/2"@0.10M A.D Y A. C. (ESC. LABORAL LOS PALMARES)</v>
          </cell>
          <cell r="C927">
            <v>1</v>
          </cell>
          <cell r="D927" t="str">
            <v>M3</v>
          </cell>
          <cell r="E927">
            <v>0</v>
          </cell>
          <cell r="F927">
            <v>0</v>
          </cell>
          <cell r="G927">
            <v>19247.210000000003</v>
          </cell>
          <cell r="H927">
            <v>3446.85</v>
          </cell>
          <cell r="I927">
            <v>22694.06</v>
          </cell>
        </row>
        <row r="928">
          <cell r="A928">
            <v>0</v>
          </cell>
          <cell r="B928" t="str">
            <v>Total/UND</v>
          </cell>
          <cell r="C928">
            <v>1</v>
          </cell>
          <cell r="D928" t="str">
            <v>M3</v>
          </cell>
          <cell r="E928">
            <v>0</v>
          </cell>
          <cell r="F928">
            <v>0</v>
          </cell>
          <cell r="G928">
            <v>11621.47</v>
          </cell>
          <cell r="H928">
            <v>2067.5899999999997</v>
          </cell>
          <cell r="I928">
            <v>13689.06</v>
          </cell>
        </row>
        <row r="929">
          <cell r="A929">
            <v>0</v>
          </cell>
          <cell r="B929" t="str">
            <v>Materiales y Equipos</v>
          </cell>
          <cell r="D929">
            <v>0</v>
          </cell>
          <cell r="G929">
            <v>0</v>
          </cell>
          <cell r="H929">
            <v>0</v>
          </cell>
        </row>
        <row r="930">
          <cell r="A930" t="str">
            <v>AE002</v>
          </cell>
          <cell r="B930" t="str">
            <v>Acero Estruc. Grado 40-60, 1/2" x 20 a 30 pies</v>
          </cell>
          <cell r="C930">
            <v>4.05</v>
          </cell>
          <cell r="D930" t="str">
            <v>QQ</v>
          </cell>
          <cell r="E930">
            <v>3076.2711864406783</v>
          </cell>
          <cell r="F930">
            <v>553.72881355932202</v>
          </cell>
          <cell r="G930">
            <v>11247.460000000001</v>
          </cell>
          <cell r="H930">
            <v>1907.47</v>
          </cell>
          <cell r="I930">
            <v>13154.93</v>
          </cell>
        </row>
        <row r="931">
          <cell r="A931" t="str">
            <v>HI002</v>
          </cell>
          <cell r="B931" t="str">
            <v>Volumen Análisis</v>
          </cell>
          <cell r="C931">
            <v>1</v>
          </cell>
          <cell r="D931" t="str">
            <v>M3</v>
          </cell>
          <cell r="E931">
            <v>5652.5423728813566</v>
          </cell>
          <cell r="F931">
            <v>1017.4576271186442</v>
          </cell>
          <cell r="G931">
            <v>5935.17</v>
          </cell>
          <cell r="H931">
            <v>1068.33</v>
          </cell>
        </row>
        <row r="932">
          <cell r="A932" t="str">
            <v>AE016</v>
          </cell>
          <cell r="B932" t="str">
            <v>Materiales y Equipos</v>
          </cell>
          <cell r="C932">
            <v>8.1</v>
          </cell>
          <cell r="D932" t="str">
            <v>LB</v>
          </cell>
          <cell r="E932">
            <v>93.220338983050851</v>
          </cell>
          <cell r="F932">
            <v>16.779661016949152</v>
          </cell>
          <cell r="G932">
            <v>755.08</v>
          </cell>
          <cell r="H932">
            <v>135.91999999999999</v>
          </cell>
        </row>
        <row r="933">
          <cell r="A933">
            <v>0</v>
          </cell>
          <cell r="B933" t="str">
            <v>Mano de Obra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200.09999999999991</v>
          </cell>
          <cell r="B934" t="str">
            <v>Mano de Obra Acero</v>
          </cell>
          <cell r="C934">
            <v>0.90909090909090906</v>
          </cell>
          <cell r="D934" t="str">
            <v>ML</v>
          </cell>
          <cell r="E934">
            <v>107.87</v>
          </cell>
          <cell r="F934">
            <v>0</v>
          </cell>
          <cell r="G934">
            <v>98.06</v>
          </cell>
          <cell r="H934">
            <v>0</v>
          </cell>
        </row>
        <row r="935">
          <cell r="A935">
            <v>0</v>
          </cell>
          <cell r="B935" t="str">
            <v>Total/UND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19247.210000000003</v>
          </cell>
          <cell r="H935">
            <v>3446.85</v>
          </cell>
          <cell r="I935">
            <v>22694.06</v>
          </cell>
        </row>
        <row r="936">
          <cell r="A936">
            <v>0</v>
          </cell>
          <cell r="B936" t="str">
            <v>Mano de Obra</v>
          </cell>
          <cell r="D936">
            <v>0</v>
          </cell>
          <cell r="G936">
            <v>0</v>
          </cell>
          <cell r="H936">
            <v>0</v>
          </cell>
        </row>
        <row r="937">
          <cell r="A937">
            <v>103.03</v>
          </cell>
          <cell r="B937" t="str">
            <v xml:space="preserve">ZAPATAS PARA COLUMNA (0.80X0.80X0.30)M, F'C=210KG/CM2, Ø1/2"@0.13M A.D </v>
          </cell>
          <cell r="C937">
            <v>1</v>
          </cell>
          <cell r="D937" t="str">
            <v>M3</v>
          </cell>
          <cell r="E937">
            <v>0</v>
          </cell>
          <cell r="F937">
            <v>0</v>
          </cell>
          <cell r="G937">
            <v>12141.92</v>
          </cell>
          <cell r="H937">
            <v>2161.2699999999995</v>
          </cell>
          <cell r="I937">
            <v>14303.189999999999</v>
          </cell>
        </row>
        <row r="938">
          <cell r="A938">
            <v>0</v>
          </cell>
          <cell r="B938" t="str">
            <v>Total/UND</v>
          </cell>
          <cell r="C938">
            <v>1</v>
          </cell>
          <cell r="D938" t="str">
            <v>M3</v>
          </cell>
          <cell r="E938">
            <v>0</v>
          </cell>
          <cell r="F938">
            <v>0</v>
          </cell>
          <cell r="G938">
            <v>11247.460000000001</v>
          </cell>
          <cell r="H938">
            <v>1907.47</v>
          </cell>
          <cell r="I938">
            <v>13154.93</v>
          </cell>
        </row>
        <row r="939">
          <cell r="A939">
            <v>0</v>
          </cell>
          <cell r="B939" t="str">
            <v>Materiales y Equipos</v>
          </cell>
          <cell r="D939">
            <v>0</v>
          </cell>
          <cell r="G939">
            <v>0</v>
          </cell>
          <cell r="H939">
            <v>0</v>
          </cell>
        </row>
        <row r="940">
          <cell r="A940" t="str">
            <v>AE002</v>
          </cell>
          <cell r="B940" t="str">
            <v>Acero Estruc. Grado 40-60, 1/2" x 20 a 30 pies</v>
          </cell>
          <cell r="C940">
            <v>1.861</v>
          </cell>
          <cell r="D940" t="str">
            <v>QQ</v>
          </cell>
          <cell r="E940">
            <v>3076.2711864406783</v>
          </cell>
          <cell r="F940">
            <v>553.72881355932202</v>
          </cell>
          <cell r="G940">
            <v>15484.77</v>
          </cell>
          <cell r="H940">
            <v>2675.0299999999997</v>
          </cell>
          <cell r="I940">
            <v>18159.8</v>
          </cell>
        </row>
        <row r="941">
          <cell r="A941" t="str">
            <v>HI002</v>
          </cell>
          <cell r="B941" t="str">
            <v>Volumen Análisis</v>
          </cell>
          <cell r="C941">
            <v>1</v>
          </cell>
          <cell r="D941" t="str">
            <v>M3</v>
          </cell>
          <cell r="E941">
            <v>5652.5423728813566</v>
          </cell>
          <cell r="F941">
            <v>1017.4576271186442</v>
          </cell>
          <cell r="G941">
            <v>5935.17</v>
          </cell>
          <cell r="H941">
            <v>1068.33</v>
          </cell>
        </row>
        <row r="942">
          <cell r="A942" t="str">
            <v>AE016</v>
          </cell>
          <cell r="B942" t="str">
            <v>Materiales y Equipos</v>
          </cell>
          <cell r="C942">
            <v>3.722</v>
          </cell>
          <cell r="D942" t="str">
            <v>LB</v>
          </cell>
          <cell r="E942">
            <v>93.220338983050851</v>
          </cell>
          <cell r="F942">
            <v>16.779661016949152</v>
          </cell>
          <cell r="G942">
            <v>346.97</v>
          </cell>
          <cell r="H942">
            <v>62.45</v>
          </cell>
        </row>
        <row r="943">
          <cell r="A943">
            <v>0</v>
          </cell>
          <cell r="B943" t="str">
            <v>Mano de Obra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</row>
        <row r="944">
          <cell r="A944">
            <v>200.09999999999991</v>
          </cell>
          <cell r="B944" t="str">
            <v>Mano de Obra Acero</v>
          </cell>
          <cell r="C944">
            <v>1.25</v>
          </cell>
          <cell r="D944" t="str">
            <v>ML</v>
          </cell>
          <cell r="E944">
            <v>2796.6101694915255</v>
          </cell>
          <cell r="F944">
            <v>503.38983050847457</v>
          </cell>
          <cell r="G944">
            <v>2930.85</v>
          </cell>
          <cell r="H944">
            <v>527.54999999999995</v>
          </cell>
        </row>
        <row r="945">
          <cell r="A945">
            <v>0</v>
          </cell>
          <cell r="B945" t="str">
            <v>Total/UND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12141.92</v>
          </cell>
          <cell r="H945">
            <v>2161.2699999999995</v>
          </cell>
          <cell r="I945">
            <v>14303.189999999999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</row>
        <row r="947">
          <cell r="A947">
            <v>103.04</v>
          </cell>
          <cell r="B947" t="str">
            <v>Mano de Obra</v>
          </cell>
          <cell r="C947">
            <v>1</v>
          </cell>
          <cell r="D947" t="str">
            <v>M3</v>
          </cell>
          <cell r="E947">
            <v>0</v>
          </cell>
          <cell r="F947">
            <v>0</v>
          </cell>
          <cell r="G947">
            <v>12108.960000000001</v>
          </cell>
          <cell r="H947">
            <v>2062.54</v>
          </cell>
          <cell r="I947">
            <v>14171.5</v>
          </cell>
        </row>
        <row r="948">
          <cell r="A948">
            <v>0</v>
          </cell>
          <cell r="B948" t="str">
            <v>Volumen Análisis</v>
          </cell>
          <cell r="C948">
            <v>1</v>
          </cell>
          <cell r="D948" t="str">
            <v>M3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0</v>
          </cell>
          <cell r="B949" t="str">
            <v>Total/UND</v>
          </cell>
          <cell r="D949">
            <v>0</v>
          </cell>
          <cell r="G949">
            <v>0</v>
          </cell>
          <cell r="H949">
            <v>0</v>
          </cell>
          <cell r="I949">
            <v>0</v>
          </cell>
        </row>
        <row r="950">
          <cell r="A950" t="str">
            <v>AE002</v>
          </cell>
          <cell r="B950" t="str">
            <v>Acero Estruc. Grado 40-60, 1/2" x 20 a 30 pies</v>
          </cell>
          <cell r="C950">
            <v>1.7869999999999999</v>
          </cell>
          <cell r="D950" t="str">
            <v>QQ</v>
          </cell>
          <cell r="E950">
            <v>3076.2711864406783</v>
          </cell>
          <cell r="F950">
            <v>553.72881355932202</v>
          </cell>
          <cell r="G950">
            <v>5497.3</v>
          </cell>
          <cell r="H950">
            <v>989.51</v>
          </cell>
          <cell r="I950">
            <v>0</v>
          </cell>
        </row>
        <row r="951">
          <cell r="A951">
            <v>102.05000000000003</v>
          </cell>
          <cell r="B951" t="str">
            <v>Vaciado y ligado Hormigón 1:2:4 - 10% desp</v>
          </cell>
          <cell r="C951">
            <v>1.1000000000000001</v>
          </cell>
          <cell r="D951" t="str">
            <v>M3</v>
          </cell>
          <cell r="E951">
            <v>5585.14</v>
          </cell>
          <cell r="F951">
            <v>920.96</v>
          </cell>
          <cell r="G951">
            <v>9852.619999999999</v>
          </cell>
          <cell r="H951">
            <v>1608.39</v>
          </cell>
          <cell r="I951">
            <v>11461.009999999998</v>
          </cell>
        </row>
        <row r="952">
          <cell r="A952" t="str">
            <v>AE016</v>
          </cell>
          <cell r="B952" t="str">
            <v>Volumen Análisis</v>
          </cell>
          <cell r="C952">
            <v>1</v>
          </cell>
          <cell r="D952" t="str">
            <v>M3</v>
          </cell>
          <cell r="E952">
            <v>93.220338983050851</v>
          </cell>
          <cell r="F952">
            <v>16.779661016949152</v>
          </cell>
          <cell r="G952">
            <v>333.17</v>
          </cell>
          <cell r="H952">
            <v>59.97</v>
          </cell>
        </row>
        <row r="953">
          <cell r="A953">
            <v>0</v>
          </cell>
          <cell r="B953" t="str">
            <v>Materiales y Equipos</v>
          </cell>
          <cell r="C953">
            <v>0</v>
          </cell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200.09999999999991</v>
          </cell>
          <cell r="B954" t="str">
            <v>Mano de Obra Acero</v>
          </cell>
          <cell r="C954">
            <v>1.25</v>
          </cell>
          <cell r="D954" t="str">
            <v>ML</v>
          </cell>
          <cell r="E954">
            <v>107.87</v>
          </cell>
          <cell r="F954">
            <v>0</v>
          </cell>
          <cell r="G954">
            <v>134.84</v>
          </cell>
          <cell r="H954">
            <v>0</v>
          </cell>
        </row>
        <row r="955">
          <cell r="A955">
            <v>0</v>
          </cell>
          <cell r="B955" t="str">
            <v>Total/UND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12108.960000000001</v>
          </cell>
          <cell r="H955">
            <v>2062.54</v>
          </cell>
          <cell r="I955">
            <v>14171.5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>
            <v>103.05000000000001</v>
          </cell>
          <cell r="B957" t="str">
            <v>Mano de Obra</v>
          </cell>
          <cell r="C957">
            <v>1</v>
          </cell>
          <cell r="D957" t="str">
            <v>M3</v>
          </cell>
          <cell r="E957">
            <v>0</v>
          </cell>
          <cell r="F957">
            <v>0</v>
          </cell>
          <cell r="G957">
            <v>16764.349999999999</v>
          </cell>
          <cell r="H957">
            <v>2905.3699999999994</v>
          </cell>
          <cell r="I957">
            <v>19669.719999999998</v>
          </cell>
        </row>
        <row r="958">
          <cell r="A958">
            <v>0</v>
          </cell>
          <cell r="B958" t="str">
            <v>Volumen Análisis</v>
          </cell>
          <cell r="C958">
            <v>1</v>
          </cell>
          <cell r="D958" t="str">
            <v>M3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A959">
            <v>0</v>
          </cell>
          <cell r="B959" t="str">
            <v>Total/UND</v>
          </cell>
          <cell r="D959">
            <v>0</v>
          </cell>
          <cell r="G959">
            <v>0</v>
          </cell>
          <cell r="H959">
            <v>0</v>
          </cell>
          <cell r="I959">
            <v>0</v>
          </cell>
        </row>
        <row r="960">
          <cell r="A960" t="str">
            <v>AE002</v>
          </cell>
          <cell r="B960" t="str">
            <v>Acero Estruc. Grado 40-60, 1/2" x 20 a 30 pies</v>
          </cell>
          <cell r="C960">
            <v>2.234</v>
          </cell>
          <cell r="D960" t="str">
            <v>QQ</v>
          </cell>
          <cell r="E960">
            <v>3076.2711864406783</v>
          </cell>
          <cell r="F960">
            <v>553.72881355932202</v>
          </cell>
          <cell r="G960">
            <v>6872.39</v>
          </cell>
          <cell r="H960">
            <v>1237.03</v>
          </cell>
          <cell r="I960">
            <v>0</v>
          </cell>
        </row>
        <row r="961">
          <cell r="A961" t="str">
            <v>AE001</v>
          </cell>
          <cell r="B961" t="str">
            <v>Acero Estruc. Grado 40-60, 3/8" x 20 a 30 pies</v>
          </cell>
          <cell r="C961">
            <v>1.048</v>
          </cell>
          <cell r="D961">
            <v>0</v>
          </cell>
          <cell r="E961">
            <v>3076.2711864406783</v>
          </cell>
          <cell r="F961">
            <v>553.72881355932202</v>
          </cell>
          <cell r="G961">
            <v>10094.82</v>
          </cell>
          <cell r="H961">
            <v>1644.4799999999998</v>
          </cell>
          <cell r="I961">
            <v>11739.3</v>
          </cell>
        </row>
        <row r="962">
          <cell r="A962">
            <v>102.05000000000003</v>
          </cell>
          <cell r="B962" t="str">
            <v>Volumen Análisis</v>
          </cell>
          <cell r="C962">
            <v>1</v>
          </cell>
          <cell r="D962" t="str">
            <v>M3</v>
          </cell>
          <cell r="E962">
            <v>5585.14</v>
          </cell>
          <cell r="F962">
            <v>920.96</v>
          </cell>
          <cell r="G962">
            <v>6143.65</v>
          </cell>
          <cell r="H962">
            <v>1013.06</v>
          </cell>
        </row>
        <row r="963">
          <cell r="A963" t="str">
            <v>AE016</v>
          </cell>
          <cell r="B963" t="str">
            <v>Materiales y Equipos</v>
          </cell>
          <cell r="C963">
            <v>4.468</v>
          </cell>
          <cell r="D963" t="str">
            <v>LB</v>
          </cell>
          <cell r="E963">
            <v>93.220338983050851</v>
          </cell>
          <cell r="F963">
            <v>16.779661016949152</v>
          </cell>
          <cell r="G963">
            <v>416.51</v>
          </cell>
          <cell r="H963">
            <v>74.97</v>
          </cell>
        </row>
        <row r="964">
          <cell r="A964">
            <v>0</v>
          </cell>
          <cell r="B964" t="str">
            <v>Mano de Obra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A965">
            <v>200.09999999999991</v>
          </cell>
          <cell r="B965" t="str">
            <v>Mano de Obra Acero</v>
          </cell>
          <cell r="C965">
            <v>1</v>
          </cell>
          <cell r="D965" t="str">
            <v>ML</v>
          </cell>
          <cell r="E965">
            <v>107.87</v>
          </cell>
          <cell r="F965">
            <v>0</v>
          </cell>
          <cell r="G965">
            <v>107.87</v>
          </cell>
          <cell r="H965">
            <v>0</v>
          </cell>
        </row>
        <row r="966">
          <cell r="A966">
            <v>0</v>
          </cell>
          <cell r="B966" t="str">
            <v>Total/UND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16764.349999999999</v>
          </cell>
          <cell r="H966">
            <v>2905.3699999999994</v>
          </cell>
          <cell r="I966">
            <v>19669.719999999998</v>
          </cell>
        </row>
        <row r="967">
          <cell r="A967">
            <v>0</v>
          </cell>
          <cell r="B967" t="str">
            <v>Mano de Obra</v>
          </cell>
          <cell r="D967">
            <v>0</v>
          </cell>
          <cell r="G967">
            <v>0</v>
          </cell>
          <cell r="H967">
            <v>0</v>
          </cell>
        </row>
        <row r="968">
          <cell r="A968">
            <v>103.06000000000002</v>
          </cell>
          <cell r="B968" t="str">
            <v>ZAPATAS PARA COLUMNA (1.00X1.00X0.40)M, F'C=210KG/CM2 (LIGADORA), Ainf. Ø1/2"@0.15M A.D</v>
          </cell>
          <cell r="C968">
            <v>1</v>
          </cell>
          <cell r="D968" t="str">
            <v>M3</v>
          </cell>
          <cell r="E968">
            <v>0</v>
          </cell>
          <cell r="F968">
            <v>0</v>
          </cell>
          <cell r="G968">
            <v>10558.339999999998</v>
          </cell>
          <cell r="H968">
            <v>1735.43</v>
          </cell>
          <cell r="I968">
            <v>12293.769999999999</v>
          </cell>
        </row>
        <row r="969">
          <cell r="A969">
            <v>0</v>
          </cell>
          <cell r="B969" t="str">
            <v>Total/UND</v>
          </cell>
          <cell r="C969">
            <v>1</v>
          </cell>
          <cell r="D969" t="str">
            <v>M3</v>
          </cell>
          <cell r="E969">
            <v>0</v>
          </cell>
          <cell r="F969">
            <v>0</v>
          </cell>
          <cell r="G969">
            <v>10094.82</v>
          </cell>
          <cell r="H969">
            <v>1644.4799999999998</v>
          </cell>
          <cell r="I969">
            <v>11739.3</v>
          </cell>
        </row>
        <row r="970">
          <cell r="A970">
            <v>0</v>
          </cell>
          <cell r="B970" t="str">
            <v>Materiales y Equipos</v>
          </cell>
          <cell r="D970">
            <v>0</v>
          </cell>
          <cell r="G970">
            <v>0</v>
          </cell>
          <cell r="H970">
            <v>0</v>
          </cell>
        </row>
        <row r="971">
          <cell r="A971" t="str">
            <v>AE002</v>
          </cell>
          <cell r="B971" t="str">
            <v>Acero Estruc. Grado 40-60, 1/2" x 20 a 30 pies</v>
          </cell>
          <cell r="C971">
            <v>1.23</v>
          </cell>
          <cell r="D971" t="str">
            <v>QQ</v>
          </cell>
          <cell r="E971">
            <v>3076.2711864406783</v>
          </cell>
          <cell r="F971">
            <v>553.72881355932202</v>
          </cell>
          <cell r="G971">
            <v>8971.7599999999984</v>
          </cell>
          <cell r="H971">
            <v>1353.74</v>
          </cell>
          <cell r="I971">
            <v>10325.499999999998</v>
          </cell>
        </row>
        <row r="972">
          <cell r="A972">
            <v>102.05000000000003</v>
          </cell>
          <cell r="B972" t="str">
            <v>Volumen Análisis</v>
          </cell>
          <cell r="C972">
            <v>1</v>
          </cell>
          <cell r="D972" t="str">
            <v>M3</v>
          </cell>
          <cell r="E972">
            <v>5585.14</v>
          </cell>
          <cell r="F972">
            <v>920.96</v>
          </cell>
          <cell r="G972">
            <v>6143.65</v>
          </cell>
          <cell r="H972">
            <v>1013.06</v>
          </cell>
        </row>
        <row r="973">
          <cell r="A973" t="str">
            <v>AE016</v>
          </cell>
          <cell r="B973" t="str">
            <v>Materiales y Equipos</v>
          </cell>
          <cell r="C973">
            <v>2.46</v>
          </cell>
          <cell r="D973" t="str">
            <v>LB</v>
          </cell>
          <cell r="E973">
            <v>93.220338983050851</v>
          </cell>
          <cell r="F973">
            <v>16.779661016949152</v>
          </cell>
          <cell r="G973">
            <v>229.32</v>
          </cell>
          <cell r="H973">
            <v>41.28</v>
          </cell>
        </row>
        <row r="974">
          <cell r="A974">
            <v>0</v>
          </cell>
          <cell r="B974" t="str">
            <v>Mano de Obra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A975">
            <v>200.05999999999995</v>
          </cell>
          <cell r="B975" t="str">
            <v>Mano de Obra Acero</v>
          </cell>
          <cell r="C975">
            <v>1.23</v>
          </cell>
          <cell r="D975" t="str">
            <v>QQ</v>
          </cell>
          <cell r="E975">
            <v>326.47275741487186</v>
          </cell>
          <cell r="F975">
            <v>0</v>
          </cell>
          <cell r="G975">
            <v>401.56</v>
          </cell>
          <cell r="H975">
            <v>0</v>
          </cell>
        </row>
        <row r="976">
          <cell r="A976">
            <v>0</v>
          </cell>
          <cell r="B976" t="str">
            <v>Total/UND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10558.339999999998</v>
          </cell>
          <cell r="H976">
            <v>1735.43</v>
          </cell>
          <cell r="I976">
            <v>12293.769999999999</v>
          </cell>
        </row>
        <row r="977">
          <cell r="A977">
            <v>0</v>
          </cell>
          <cell r="B977" t="str">
            <v>Mano de Obra</v>
          </cell>
          <cell r="D977">
            <v>0</v>
          </cell>
          <cell r="G977">
            <v>0</v>
          </cell>
          <cell r="H977">
            <v>0</v>
          </cell>
        </row>
        <row r="978">
          <cell r="A978">
            <v>103.07000000000002</v>
          </cell>
          <cell r="B978" t="str">
            <v>ZAPATAS PARA MUROS (0.45X0.25)M, F'C=210KG/CM2, 5Ø3/8" Y  Ø3/8@0.20M (ESC. LABORAL LOS PALMARES)</v>
          </cell>
          <cell r="C978">
            <v>1</v>
          </cell>
          <cell r="D978" t="str">
            <v>M3</v>
          </cell>
          <cell r="E978">
            <v>0</v>
          </cell>
          <cell r="F978">
            <v>0</v>
          </cell>
          <cell r="G978">
            <v>10394.9</v>
          </cell>
          <cell r="H978">
            <v>1698.49</v>
          </cell>
          <cell r="I978">
            <v>12093.39</v>
          </cell>
        </row>
        <row r="979">
          <cell r="A979">
            <v>0</v>
          </cell>
          <cell r="B979" t="str">
            <v>Total/UND</v>
          </cell>
          <cell r="C979">
            <v>1</v>
          </cell>
          <cell r="D979" t="str">
            <v>M3</v>
          </cell>
          <cell r="E979">
            <v>0</v>
          </cell>
          <cell r="F979">
            <v>0</v>
          </cell>
          <cell r="G979">
            <v>8971.7599999999984</v>
          </cell>
          <cell r="H979">
            <v>1353.74</v>
          </cell>
          <cell r="I979">
            <v>10325.499999999998</v>
          </cell>
        </row>
        <row r="980">
          <cell r="A980">
            <v>0</v>
          </cell>
          <cell r="B980" t="str">
            <v>Materiales y Equipos</v>
          </cell>
          <cell r="D980">
            <v>0</v>
          </cell>
          <cell r="G980">
            <v>0</v>
          </cell>
          <cell r="H980">
            <v>0</v>
          </cell>
        </row>
        <row r="981">
          <cell r="A981" t="str">
            <v>AE001</v>
          </cell>
          <cell r="B981" t="str">
            <v>Acero Estruc. Grado 40-60, 3/8" x 20 a 30 pies</v>
          </cell>
          <cell r="C981">
            <v>1.073</v>
          </cell>
          <cell r="D981" t="str">
            <v>QQ</v>
          </cell>
          <cell r="E981">
            <v>3076.2711864406783</v>
          </cell>
          <cell r="F981">
            <v>553.72881355932202</v>
          </cell>
          <cell r="G981">
            <v>8470.61</v>
          </cell>
          <cell r="H981">
            <v>1263.5300000000002</v>
          </cell>
          <cell r="I981">
            <v>9734.1400000000012</v>
          </cell>
        </row>
        <row r="982">
          <cell r="A982" t="str">
            <v>HI002</v>
          </cell>
          <cell r="B982" t="str">
            <v>Volumen Análisis</v>
          </cell>
          <cell r="C982">
            <v>1</v>
          </cell>
          <cell r="D982" t="str">
            <v>M3</v>
          </cell>
          <cell r="E982">
            <v>5652.5423728813566</v>
          </cell>
          <cell r="F982">
            <v>1017.4576271186442</v>
          </cell>
          <cell r="G982">
            <v>5935.17</v>
          </cell>
          <cell r="H982">
            <v>1068.33</v>
          </cell>
        </row>
        <row r="983">
          <cell r="A983" t="str">
            <v>AE016</v>
          </cell>
          <cell r="B983" t="str">
            <v>Materiales y Equipos</v>
          </cell>
          <cell r="C983">
            <v>2.1459999999999999</v>
          </cell>
          <cell r="D983" t="str">
            <v>LB</v>
          </cell>
          <cell r="E983">
            <v>93.220338983050851</v>
          </cell>
          <cell r="F983">
            <v>16.779661016949152</v>
          </cell>
          <cell r="G983">
            <v>200.05</v>
          </cell>
          <cell r="H983">
            <v>36.01</v>
          </cell>
        </row>
        <row r="984">
          <cell r="A984">
            <v>0</v>
          </cell>
          <cell r="B984" t="str">
            <v>Mano de Obra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>
            <v>200.09999999999991</v>
          </cell>
          <cell r="B985" t="str">
            <v>Mano de Obra Acero</v>
          </cell>
          <cell r="C985">
            <v>8.8888888888888893</v>
          </cell>
          <cell r="D985" t="str">
            <v>ML</v>
          </cell>
          <cell r="E985">
            <v>107.87</v>
          </cell>
          <cell r="F985">
            <v>0</v>
          </cell>
          <cell r="G985">
            <v>958.84</v>
          </cell>
          <cell r="H985">
            <v>0</v>
          </cell>
        </row>
        <row r="986">
          <cell r="A986">
            <v>0</v>
          </cell>
          <cell r="B986" t="str">
            <v>Total/UND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10394.9</v>
          </cell>
          <cell r="H986">
            <v>1698.49</v>
          </cell>
          <cell r="I986">
            <v>12093.39</v>
          </cell>
        </row>
        <row r="987">
          <cell r="A987">
            <v>0</v>
          </cell>
          <cell r="B987" t="str">
            <v>Mano de Obra</v>
          </cell>
          <cell r="D987">
            <v>0</v>
          </cell>
          <cell r="G987">
            <v>0</v>
          </cell>
          <cell r="H987">
            <v>0</v>
          </cell>
        </row>
        <row r="988">
          <cell r="A988">
            <v>103.08000000000003</v>
          </cell>
          <cell r="B988" t="str">
            <v>ZAPATAS PARA MUROS (0.45X0.25)M, F'C=210KG/CM2, 3Ø3/8" Y  Ø3/8@0.15M</v>
          </cell>
          <cell r="C988">
            <v>1</v>
          </cell>
          <cell r="D988" t="str">
            <v>M3</v>
          </cell>
          <cell r="E988">
            <v>0</v>
          </cell>
          <cell r="F988">
            <v>0</v>
          </cell>
          <cell r="G988">
            <v>9550.86</v>
          </cell>
          <cell r="H988">
            <v>1457.99</v>
          </cell>
          <cell r="I988">
            <v>11008.85</v>
          </cell>
        </row>
        <row r="989">
          <cell r="A989">
            <v>0</v>
          </cell>
          <cell r="B989" t="str">
            <v>Total/UND</v>
          </cell>
          <cell r="C989">
            <v>1</v>
          </cell>
          <cell r="D989" t="str">
            <v>M3</v>
          </cell>
          <cell r="E989">
            <v>0</v>
          </cell>
          <cell r="F989">
            <v>0</v>
          </cell>
          <cell r="G989">
            <v>8470.61</v>
          </cell>
          <cell r="H989">
            <v>1263.5300000000002</v>
          </cell>
          <cell r="I989">
            <v>9734.1400000000012</v>
          </cell>
        </row>
        <row r="990">
          <cell r="A990">
            <v>0</v>
          </cell>
          <cell r="B990" t="str">
            <v>Materiales y Equipos</v>
          </cell>
          <cell r="D990">
            <v>0</v>
          </cell>
          <cell r="G990">
            <v>0</v>
          </cell>
          <cell r="H990">
            <v>0</v>
          </cell>
        </row>
        <row r="991">
          <cell r="A991" t="str">
            <v>AE001</v>
          </cell>
          <cell r="B991" t="str">
            <v>Acero Estruc. Grado 40-60, 3/8" x 20 a 30 pies</v>
          </cell>
          <cell r="C991">
            <v>0.83599999999999997</v>
          </cell>
          <cell r="D991" t="str">
            <v>QQ</v>
          </cell>
          <cell r="E991">
            <v>3076.2711864406783</v>
          </cell>
          <cell r="F991">
            <v>553.72881355932202</v>
          </cell>
          <cell r="G991">
            <v>10296.23</v>
          </cell>
          <cell r="H991">
            <v>1592.15</v>
          </cell>
          <cell r="I991">
            <v>11888.38</v>
          </cell>
        </row>
        <row r="992">
          <cell r="A992">
            <v>102.05000000000003</v>
          </cell>
          <cell r="B992" t="str">
            <v>Volumen Análisis</v>
          </cell>
          <cell r="C992">
            <v>1</v>
          </cell>
          <cell r="D992" t="str">
            <v>M3</v>
          </cell>
          <cell r="E992">
            <v>5585.14</v>
          </cell>
          <cell r="F992">
            <v>920.96</v>
          </cell>
          <cell r="G992">
            <v>5864.4</v>
          </cell>
          <cell r="H992">
            <v>967.01</v>
          </cell>
        </row>
        <row r="993">
          <cell r="A993" t="str">
            <v>AE016</v>
          </cell>
          <cell r="B993" t="str">
            <v>Materiales y Equipos</v>
          </cell>
          <cell r="C993">
            <v>1.6719999999999999</v>
          </cell>
          <cell r="D993" t="str">
            <v>LB</v>
          </cell>
          <cell r="E993">
            <v>93.220338983050851</v>
          </cell>
          <cell r="F993">
            <v>16.779661016949152</v>
          </cell>
          <cell r="G993">
            <v>155.86000000000001</v>
          </cell>
          <cell r="H993">
            <v>28.06</v>
          </cell>
        </row>
        <row r="994">
          <cell r="A994">
            <v>0</v>
          </cell>
          <cell r="B994" t="str">
            <v>Mano de Obra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>
            <v>200.09999999999991</v>
          </cell>
          <cell r="B995" t="str">
            <v>Mano de Obra Acero</v>
          </cell>
          <cell r="C995">
            <v>8.8888888888888893</v>
          </cell>
          <cell r="D995" t="str">
            <v>ML</v>
          </cell>
          <cell r="E995">
            <v>107.87</v>
          </cell>
          <cell r="F995">
            <v>0</v>
          </cell>
          <cell r="G995">
            <v>958.84</v>
          </cell>
          <cell r="H995">
            <v>0</v>
          </cell>
        </row>
        <row r="996">
          <cell r="A996">
            <v>0</v>
          </cell>
          <cell r="B996" t="str">
            <v>Total/UND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9550.86</v>
          </cell>
          <cell r="H996">
            <v>1457.99</v>
          </cell>
          <cell r="I996">
            <v>11008.85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>
            <v>103.09000000000003</v>
          </cell>
          <cell r="B998" t="str">
            <v>Mano de Obra</v>
          </cell>
          <cell r="C998">
            <v>1</v>
          </cell>
          <cell r="D998" t="str">
            <v>M3</v>
          </cell>
          <cell r="E998">
            <v>0</v>
          </cell>
          <cell r="F998">
            <v>0</v>
          </cell>
          <cell r="G998">
            <v>9002.73</v>
          </cell>
          <cell r="H998">
            <v>1359.3200000000002</v>
          </cell>
          <cell r="I998">
            <v>10362.049999999999</v>
          </cell>
        </row>
        <row r="999">
          <cell r="A999">
            <v>0</v>
          </cell>
          <cell r="B999" t="str">
            <v>Volumen Análisis</v>
          </cell>
          <cell r="C999">
            <v>1</v>
          </cell>
          <cell r="D999" t="str">
            <v>M3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A1000">
            <v>0</v>
          </cell>
          <cell r="B1000" t="str">
            <v>Total/UND</v>
          </cell>
          <cell r="D1000">
            <v>0</v>
          </cell>
          <cell r="G1000">
            <v>0</v>
          </cell>
          <cell r="H1000">
            <v>0</v>
          </cell>
          <cell r="I1000">
            <v>0</v>
          </cell>
        </row>
        <row r="1001">
          <cell r="A1001" t="str">
            <v>AE001</v>
          </cell>
          <cell r="B1001" t="str">
            <v>Acero Estruc. Grado 40-60, 3/8" x 20 a 30 pies</v>
          </cell>
          <cell r="C1001">
            <v>0.66800000000000004</v>
          </cell>
          <cell r="D1001" t="str">
            <v>QQ</v>
          </cell>
          <cell r="E1001">
            <v>3076.2711864406783</v>
          </cell>
          <cell r="F1001">
            <v>553.72881355932202</v>
          </cell>
          <cell r="G1001">
            <v>2054.9499999999998</v>
          </cell>
          <cell r="H1001">
            <v>369.89</v>
          </cell>
        </row>
        <row r="1002">
          <cell r="A1002">
            <v>102.05000000000003</v>
          </cell>
          <cell r="B1002" t="str">
            <v>Vaciado y ligado Hormigón 1:2:4 - 10% desp</v>
          </cell>
          <cell r="C1002">
            <v>1.05</v>
          </cell>
          <cell r="D1002" t="str">
            <v>M3</v>
          </cell>
          <cell r="E1002">
            <v>5585.14</v>
          </cell>
          <cell r="F1002">
            <v>920.96</v>
          </cell>
          <cell r="G1002">
            <v>10033.560000000001</v>
          </cell>
          <cell r="H1002">
            <v>1698.1799999999998</v>
          </cell>
          <cell r="I1002">
            <v>11731.740000000002</v>
          </cell>
        </row>
        <row r="1003">
          <cell r="A1003" t="str">
            <v>AE016</v>
          </cell>
          <cell r="B1003" t="str">
            <v>Volumen Análisis</v>
          </cell>
          <cell r="C1003">
            <v>1</v>
          </cell>
          <cell r="D1003" t="str">
            <v>M3</v>
          </cell>
          <cell r="E1003">
            <v>93.220338983050851</v>
          </cell>
          <cell r="F1003">
            <v>16.779661016949152</v>
          </cell>
          <cell r="G1003">
            <v>124.54</v>
          </cell>
          <cell r="H1003">
            <v>22.42</v>
          </cell>
        </row>
        <row r="1004">
          <cell r="A1004">
            <v>0</v>
          </cell>
          <cell r="B1004" t="str">
            <v>Materiales y Equipos</v>
          </cell>
          <cell r="D1004">
            <v>0</v>
          </cell>
          <cell r="G1004">
            <v>0</v>
          </cell>
          <cell r="H1004">
            <v>0</v>
          </cell>
        </row>
        <row r="1005">
          <cell r="A1005">
            <v>200.09999999999991</v>
          </cell>
          <cell r="B1005" t="str">
            <v>Mano de Obra Acero</v>
          </cell>
          <cell r="C1005">
            <v>8.8888888888888893</v>
          </cell>
          <cell r="D1005" t="str">
            <v>ML</v>
          </cell>
          <cell r="E1005">
            <v>107.87</v>
          </cell>
          <cell r="F1005">
            <v>0</v>
          </cell>
          <cell r="G1005">
            <v>958.84</v>
          </cell>
          <cell r="H1005">
            <v>0</v>
          </cell>
        </row>
        <row r="1006">
          <cell r="A1006">
            <v>0</v>
          </cell>
          <cell r="B1006" t="str">
            <v>Total/UND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9002.73</v>
          </cell>
          <cell r="H1006">
            <v>1359.3200000000002</v>
          </cell>
          <cell r="I1006">
            <v>10362.049999999999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>
            <v>103.10000000000004</v>
          </cell>
          <cell r="B1008" t="str">
            <v>Mano de Obra</v>
          </cell>
          <cell r="C1008">
            <v>1</v>
          </cell>
          <cell r="D1008" t="str">
            <v>M3</v>
          </cell>
          <cell r="E1008">
            <v>0</v>
          </cell>
          <cell r="F1008">
            <v>0</v>
          </cell>
          <cell r="G1008">
            <v>10999.509999999998</v>
          </cell>
          <cell r="H1008">
            <v>1718.74</v>
          </cell>
          <cell r="I1008">
            <v>12718.249999999998</v>
          </cell>
        </row>
        <row r="1009">
          <cell r="A1009">
            <v>0</v>
          </cell>
          <cell r="B1009" t="str">
            <v>Volumen Análisis</v>
          </cell>
          <cell r="C1009">
            <v>1</v>
          </cell>
          <cell r="D1009" t="str">
            <v>M3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</row>
        <row r="1010">
          <cell r="A1010">
            <v>0</v>
          </cell>
          <cell r="B1010" t="str">
            <v>Total/UND</v>
          </cell>
          <cell r="D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A1011" t="str">
            <v>AE001</v>
          </cell>
          <cell r="B1011" t="str">
            <v>Acero Estruc. Grado 40-60, 3/8" x 20 a 30 pies</v>
          </cell>
          <cell r="C1011">
            <v>0.65</v>
          </cell>
          <cell r="D1011" t="str">
            <v>QQ</v>
          </cell>
          <cell r="E1011">
            <v>3076.2711864406783</v>
          </cell>
          <cell r="F1011">
            <v>553.72881355932202</v>
          </cell>
          <cell r="G1011">
            <v>1999.58</v>
          </cell>
          <cell r="H1011">
            <v>359.92</v>
          </cell>
        </row>
        <row r="1012">
          <cell r="A1012" t="str">
            <v>AE002</v>
          </cell>
          <cell r="B1012" t="str">
            <v>Acero Estruc. Grado 40-60, 1/2" x 20 a 30 pies</v>
          </cell>
          <cell r="C1012">
            <v>0.63</v>
          </cell>
          <cell r="D1012" t="str">
            <v>QQ</v>
          </cell>
          <cell r="E1012">
            <v>3076.2711864406783</v>
          </cell>
          <cell r="F1012">
            <v>553.72881355932202</v>
          </cell>
          <cell r="G1012">
            <v>13201.86</v>
          </cell>
          <cell r="H1012">
            <v>2151.7799999999997</v>
          </cell>
          <cell r="I1012">
            <v>15353.64</v>
          </cell>
        </row>
        <row r="1013">
          <cell r="A1013">
            <v>102.05000000000003</v>
          </cell>
          <cell r="B1013" t="str">
            <v>Volumen Análisis</v>
          </cell>
          <cell r="C1013">
            <v>1</v>
          </cell>
          <cell r="D1013" t="str">
            <v>M3</v>
          </cell>
          <cell r="E1013">
            <v>5585.14</v>
          </cell>
          <cell r="F1013">
            <v>920.96</v>
          </cell>
          <cell r="G1013">
            <v>5864.4</v>
          </cell>
          <cell r="H1013">
            <v>967.01</v>
          </cell>
        </row>
        <row r="1014">
          <cell r="A1014" t="str">
            <v>AE016</v>
          </cell>
          <cell r="B1014" t="str">
            <v>Materiales y Equipos</v>
          </cell>
          <cell r="C1014">
            <v>2.56</v>
          </cell>
          <cell r="D1014" t="str">
            <v>LB</v>
          </cell>
          <cell r="E1014">
            <v>93.220338983050851</v>
          </cell>
          <cell r="F1014">
            <v>16.779661016949152</v>
          </cell>
          <cell r="G1014">
            <v>238.64</v>
          </cell>
          <cell r="H1014">
            <v>42.96</v>
          </cell>
        </row>
        <row r="1015">
          <cell r="A1015">
            <v>0</v>
          </cell>
          <cell r="B1015" t="str">
            <v>Mano de Obra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</row>
        <row r="1016">
          <cell r="A1016">
            <v>200.09999999999991</v>
          </cell>
          <cell r="B1016" t="str">
            <v>Mano de Obra Acero</v>
          </cell>
          <cell r="C1016">
            <v>8.8888888888888893</v>
          </cell>
          <cell r="D1016" t="str">
            <v>ML</v>
          </cell>
          <cell r="E1016">
            <v>107.87</v>
          </cell>
          <cell r="F1016">
            <v>0</v>
          </cell>
          <cell r="G1016">
            <v>958.84</v>
          </cell>
          <cell r="H1016">
            <v>0</v>
          </cell>
        </row>
        <row r="1017">
          <cell r="A1017">
            <v>0</v>
          </cell>
          <cell r="B1017" t="str">
            <v>Total/UND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10999.509999999998</v>
          </cell>
          <cell r="H1017">
            <v>1718.74</v>
          </cell>
          <cell r="I1017">
            <v>12718.249999999998</v>
          </cell>
        </row>
        <row r="1018">
          <cell r="A1018">
            <v>0</v>
          </cell>
          <cell r="B1018" t="str">
            <v>Mano de Obra</v>
          </cell>
          <cell r="D1018">
            <v>0</v>
          </cell>
          <cell r="G1018">
            <v>0</v>
          </cell>
          <cell r="H1018">
            <v>0</v>
          </cell>
        </row>
        <row r="1019">
          <cell r="A1019" t="str">
            <v>FUN-014</v>
          </cell>
          <cell r="B1019" t="str">
            <v>ZAPATAS PARA MUROS (0.60X0.30)M, F'C=210KG/CM2, 5Ø3/8" Y  Ø3/8@0.20M   (FUNERARIA NUEVA ESPERANZA)</v>
          </cell>
          <cell r="C1019">
            <v>1</v>
          </cell>
          <cell r="D1019" t="str">
            <v>M3</v>
          </cell>
          <cell r="E1019">
            <v>0</v>
          </cell>
          <cell r="F1019">
            <v>0</v>
          </cell>
          <cell r="G1019">
            <v>10361.61</v>
          </cell>
          <cell r="H1019">
            <v>1757.2199999999998</v>
          </cell>
          <cell r="I1019">
            <v>12118.83</v>
          </cell>
        </row>
        <row r="1020">
          <cell r="A1020">
            <v>0</v>
          </cell>
          <cell r="B1020" t="str">
            <v>Total/UND</v>
          </cell>
          <cell r="C1020">
            <v>1</v>
          </cell>
          <cell r="D1020" t="str">
            <v>M3</v>
          </cell>
          <cell r="E1020">
            <v>0</v>
          </cell>
          <cell r="F1020">
            <v>0</v>
          </cell>
          <cell r="G1020">
            <v>13201.86</v>
          </cell>
          <cell r="H1020">
            <v>2151.7799999999997</v>
          </cell>
          <cell r="I1020">
            <v>15353.64</v>
          </cell>
        </row>
        <row r="1021">
          <cell r="A1021">
            <v>0</v>
          </cell>
          <cell r="B1021" t="str">
            <v>Materiales y Equipos</v>
          </cell>
          <cell r="D1021">
            <v>0</v>
          </cell>
          <cell r="G1021">
            <v>0</v>
          </cell>
          <cell r="H1021">
            <v>0</v>
          </cell>
        </row>
        <row r="1022">
          <cell r="A1022" t="str">
            <v>AE001</v>
          </cell>
          <cell r="B1022" t="str">
            <v>Acero Estruc. Grado 40-60, 3/8" x 20 a 30 pies</v>
          </cell>
          <cell r="C1022">
            <v>1.173</v>
          </cell>
          <cell r="D1022" t="str">
            <v>QQ</v>
          </cell>
          <cell r="E1022">
            <v>3076.2711864406783</v>
          </cell>
          <cell r="F1022">
            <v>553.72881355932202</v>
          </cell>
          <cell r="G1022">
            <v>10590.64</v>
          </cell>
          <cell r="H1022">
            <v>1728.1299999999999</v>
          </cell>
          <cell r="I1022">
            <v>12318.769999999999</v>
          </cell>
        </row>
        <row r="1023">
          <cell r="A1023" t="str">
            <v>HI002</v>
          </cell>
          <cell r="B1023" t="str">
            <v>Volumen Análisis</v>
          </cell>
          <cell r="C1023">
            <v>1</v>
          </cell>
          <cell r="D1023" t="str">
            <v>M3</v>
          </cell>
          <cell r="E1023">
            <v>5652.5423728813566</v>
          </cell>
          <cell r="F1023">
            <v>1017.4576271186442</v>
          </cell>
          <cell r="G1023">
            <v>5935.17</v>
          </cell>
          <cell r="H1023">
            <v>1068.33</v>
          </cell>
        </row>
        <row r="1024">
          <cell r="A1024" t="str">
            <v>AE016</v>
          </cell>
          <cell r="B1024" t="str">
            <v>Materiales y Equipos</v>
          </cell>
          <cell r="C1024">
            <v>2.3460000000000001</v>
          </cell>
          <cell r="D1024" t="str">
            <v>LB</v>
          </cell>
          <cell r="E1024">
            <v>93.220338983050851</v>
          </cell>
          <cell r="F1024">
            <v>16.779661016949152</v>
          </cell>
          <cell r="G1024">
            <v>218.69</v>
          </cell>
          <cell r="H1024">
            <v>39.369999999999997</v>
          </cell>
        </row>
        <row r="1025">
          <cell r="A1025">
            <v>0</v>
          </cell>
          <cell r="B1025" t="str">
            <v>Mano de Obra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</row>
        <row r="1026">
          <cell r="A1026">
            <v>200.09999999999991</v>
          </cell>
          <cell r="B1026" t="str">
            <v>Mano de Obra Acero</v>
          </cell>
          <cell r="C1026">
            <v>5.5555555555555554</v>
          </cell>
          <cell r="D1026" t="str">
            <v>ML</v>
          </cell>
          <cell r="E1026">
            <v>107.87</v>
          </cell>
          <cell r="F1026">
            <v>0</v>
          </cell>
          <cell r="G1026">
            <v>599.28</v>
          </cell>
          <cell r="H1026">
            <v>0</v>
          </cell>
        </row>
        <row r="1027">
          <cell r="A1027">
            <v>0</v>
          </cell>
          <cell r="B1027" t="str">
            <v>Total/UND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10361.61</v>
          </cell>
          <cell r="H1027">
            <v>1757.2199999999998</v>
          </cell>
          <cell r="I1027">
            <v>12118.83</v>
          </cell>
        </row>
        <row r="1028">
          <cell r="A1028">
            <v>0</v>
          </cell>
          <cell r="B1028" t="str">
            <v>Mano de Obra</v>
          </cell>
          <cell r="D1028">
            <v>0</v>
          </cell>
          <cell r="G1028">
            <v>0</v>
          </cell>
          <cell r="H1028">
            <v>0</v>
          </cell>
        </row>
        <row r="1029">
          <cell r="A1029">
            <v>103.11000000000004</v>
          </cell>
          <cell r="B1029" t="str">
            <v>PLATEA DE HORMIGÓN ARMADO PARA BADENES E=0.25M, F'C=210KG/CM2 (LIGADORA), Ø1/2"@0.20M AD Y AC</v>
          </cell>
          <cell r="C1029">
            <v>1</v>
          </cell>
          <cell r="D1029" t="str">
            <v>M3</v>
          </cell>
          <cell r="E1029">
            <v>0</v>
          </cell>
          <cell r="F1029">
            <v>0</v>
          </cell>
          <cell r="G1029">
            <v>14190.6</v>
          </cell>
          <cell r="H1029">
            <v>2329.7599999999998</v>
          </cell>
          <cell r="I1029">
            <v>16520.36</v>
          </cell>
        </row>
        <row r="1030">
          <cell r="A1030">
            <v>0</v>
          </cell>
          <cell r="B1030" t="str">
            <v>Total/UND</v>
          </cell>
          <cell r="C1030">
            <v>1</v>
          </cell>
          <cell r="D1030" t="str">
            <v>M3</v>
          </cell>
          <cell r="E1030">
            <v>0</v>
          </cell>
          <cell r="F1030">
            <v>0</v>
          </cell>
          <cell r="G1030">
            <v>10590.64</v>
          </cell>
          <cell r="H1030">
            <v>1728.1299999999999</v>
          </cell>
          <cell r="I1030">
            <v>12318.769999999999</v>
          </cell>
        </row>
        <row r="1031">
          <cell r="A1031">
            <v>0</v>
          </cell>
          <cell r="B1031" t="str">
            <v>Materiales y Equipos</v>
          </cell>
          <cell r="D1031">
            <v>0</v>
          </cell>
          <cell r="G1031">
            <v>0</v>
          </cell>
          <cell r="H1031">
            <v>0</v>
          </cell>
        </row>
        <row r="1032">
          <cell r="A1032" t="str">
            <v>AE002</v>
          </cell>
          <cell r="B1032" t="str">
            <v>Acero Estruc. Grado 40-60, 1/2" x 20 a 30 pies</v>
          </cell>
          <cell r="C1032">
            <v>2.242</v>
          </cell>
          <cell r="D1032" t="str">
            <v>QQ</v>
          </cell>
          <cell r="E1032">
            <v>3076.2711864406783</v>
          </cell>
          <cell r="F1032">
            <v>553.72881355932202</v>
          </cell>
          <cell r="G1032">
            <v>11550.41</v>
          </cell>
          <cell r="H1032">
            <v>1883.84</v>
          </cell>
          <cell r="I1032">
            <v>13434.25</v>
          </cell>
        </row>
        <row r="1033">
          <cell r="A1033">
            <v>102.05000000000003</v>
          </cell>
          <cell r="B1033" t="str">
            <v>Volumen Análisis</v>
          </cell>
          <cell r="C1033">
            <v>1</v>
          </cell>
          <cell r="D1033" t="str">
            <v>M3</v>
          </cell>
          <cell r="E1033">
            <v>5585.14</v>
          </cell>
          <cell r="F1033">
            <v>920.96</v>
          </cell>
          <cell r="G1033">
            <v>6143.65</v>
          </cell>
          <cell r="H1033">
            <v>1013.06</v>
          </cell>
        </row>
        <row r="1034">
          <cell r="A1034" t="str">
            <v>AE016</v>
          </cell>
          <cell r="B1034" t="str">
            <v>Materiales y Equipos</v>
          </cell>
          <cell r="C1034">
            <v>4.484</v>
          </cell>
          <cell r="D1034" t="str">
            <v>LB</v>
          </cell>
          <cell r="E1034">
            <v>93.220338983050851</v>
          </cell>
          <cell r="F1034">
            <v>16.779661016949152</v>
          </cell>
          <cell r="G1034">
            <v>418</v>
          </cell>
          <cell r="H1034">
            <v>75.239999999999995</v>
          </cell>
        </row>
        <row r="1035">
          <cell r="A1035">
            <v>0</v>
          </cell>
          <cell r="B1035" t="str">
            <v>Mano de Obra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>
            <v>200.05999999999995</v>
          </cell>
          <cell r="B1036" t="str">
            <v>Coloc. acero normal</v>
          </cell>
          <cell r="C1036">
            <v>2.242</v>
          </cell>
          <cell r="D1036" t="str">
            <v>QQ</v>
          </cell>
          <cell r="E1036">
            <v>326.47275741487186</v>
          </cell>
          <cell r="F1036">
            <v>0</v>
          </cell>
          <cell r="G1036">
            <v>731.95</v>
          </cell>
          <cell r="H1036">
            <v>0</v>
          </cell>
        </row>
        <row r="1037">
          <cell r="A1037">
            <v>0</v>
          </cell>
          <cell r="B1037" t="str">
            <v>Total/UND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14190.6</v>
          </cell>
          <cell r="H1037">
            <v>2329.7599999999998</v>
          </cell>
          <cell r="I1037">
            <v>16520.36</v>
          </cell>
        </row>
        <row r="1038">
          <cell r="A1038">
            <v>0</v>
          </cell>
          <cell r="B1038" t="str">
            <v>Mano de Obra</v>
          </cell>
          <cell r="D1038">
            <v>0</v>
          </cell>
          <cell r="G1038">
            <v>0</v>
          </cell>
          <cell r="H1038">
            <v>0</v>
          </cell>
        </row>
        <row r="1039">
          <cell r="A1039">
            <v>103.12000000000005</v>
          </cell>
          <cell r="B1039" t="str">
            <v xml:space="preserve">PLATEA DE HORMIGÓN ARMADO PARA FILTRANTES E=0.12M, F'C=210KG/CM2 (LIGADORA), Ø3/8"@0.20M AD </v>
          </cell>
          <cell r="C1039">
            <v>1</v>
          </cell>
          <cell r="D1039" t="str">
            <v>M3</v>
          </cell>
          <cell r="E1039">
            <v>0</v>
          </cell>
          <cell r="F1039">
            <v>0</v>
          </cell>
          <cell r="G1039">
            <v>11358.73</v>
          </cell>
          <cell r="H1039">
            <v>1866.39</v>
          </cell>
          <cell r="I1039">
            <v>13225.119999999999</v>
          </cell>
        </row>
        <row r="1040">
          <cell r="A1040">
            <v>0</v>
          </cell>
          <cell r="B1040" t="str">
            <v>Total/UND</v>
          </cell>
          <cell r="C1040">
            <v>1</v>
          </cell>
          <cell r="D1040" t="str">
            <v>M3</v>
          </cell>
          <cell r="E1040">
            <v>0</v>
          </cell>
          <cell r="F1040">
            <v>0</v>
          </cell>
          <cell r="G1040">
            <v>11550.41</v>
          </cell>
          <cell r="H1040">
            <v>1883.84</v>
          </cell>
          <cell r="I1040">
            <v>13434.25</v>
          </cell>
        </row>
        <row r="1041">
          <cell r="A1041">
            <v>0</v>
          </cell>
          <cell r="B1041" t="str">
            <v>Materiales y Equipos</v>
          </cell>
          <cell r="D1041">
            <v>0</v>
          </cell>
          <cell r="G1041">
            <v>0</v>
          </cell>
          <cell r="H1041">
            <v>0</v>
          </cell>
        </row>
        <row r="1042">
          <cell r="A1042" t="str">
            <v>AE001</v>
          </cell>
          <cell r="B1042" t="str">
            <v>Acero Estruc. Grado 40-60, 3/8" x 20 a 30 pies</v>
          </cell>
          <cell r="C1042">
            <v>1.4530000000000001</v>
          </cell>
          <cell r="D1042" t="str">
            <v>QQ</v>
          </cell>
          <cell r="E1042">
            <v>3076.2711864406783</v>
          </cell>
          <cell r="F1042">
            <v>553.72881355932202</v>
          </cell>
          <cell r="G1042">
            <v>13493.1</v>
          </cell>
          <cell r="H1042">
            <v>2199.0300000000002</v>
          </cell>
          <cell r="I1042">
            <v>15692.130000000001</v>
          </cell>
        </row>
        <row r="1043">
          <cell r="A1043">
            <v>102.05000000000003</v>
          </cell>
          <cell r="B1043" t="str">
            <v>Volumen Análisis</v>
          </cell>
          <cell r="C1043">
            <v>1</v>
          </cell>
          <cell r="D1043" t="str">
            <v>M3</v>
          </cell>
          <cell r="E1043">
            <v>5585.14</v>
          </cell>
          <cell r="F1043">
            <v>920.96</v>
          </cell>
          <cell r="G1043">
            <v>6143.65</v>
          </cell>
          <cell r="H1043">
            <v>1013.06</v>
          </cell>
        </row>
        <row r="1044">
          <cell r="A1044" t="str">
            <v>AE016</v>
          </cell>
          <cell r="B1044" t="str">
            <v>Materiales y Equipos</v>
          </cell>
          <cell r="C1044">
            <v>2.9060000000000001</v>
          </cell>
          <cell r="D1044" t="str">
            <v>LB</v>
          </cell>
          <cell r="E1044">
            <v>93.220338983050851</v>
          </cell>
          <cell r="F1044">
            <v>16.779661016949152</v>
          </cell>
          <cell r="G1044">
            <v>270.89999999999998</v>
          </cell>
          <cell r="H1044">
            <v>48.76</v>
          </cell>
        </row>
        <row r="1045">
          <cell r="A1045">
            <v>0</v>
          </cell>
          <cell r="B1045" t="str">
            <v>Mano de Obra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>
            <v>200.05999999999995</v>
          </cell>
          <cell r="B1046" t="str">
            <v>Coloc. acero normal</v>
          </cell>
          <cell r="C1046">
            <v>1.4530000000000001</v>
          </cell>
          <cell r="D1046" t="str">
            <v>QQ</v>
          </cell>
          <cell r="E1046">
            <v>326.47275741487186</v>
          </cell>
          <cell r="F1046">
            <v>0</v>
          </cell>
          <cell r="G1046">
            <v>474.36</v>
          </cell>
          <cell r="H1046">
            <v>0</v>
          </cell>
        </row>
        <row r="1047">
          <cell r="A1047">
            <v>0</v>
          </cell>
          <cell r="B1047" t="str">
            <v>Total/UND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11358.73</v>
          </cell>
          <cell r="H1047">
            <v>1866.39</v>
          </cell>
          <cell r="I1047">
            <v>13225.119999999999</v>
          </cell>
        </row>
        <row r="1048">
          <cell r="A1048">
            <v>0</v>
          </cell>
          <cell r="B1048" t="str">
            <v>Mano de Obra</v>
          </cell>
          <cell r="D1048">
            <v>0</v>
          </cell>
          <cell r="G1048">
            <v>0</v>
          </cell>
          <cell r="H1048">
            <v>0</v>
          </cell>
        </row>
        <row r="1049">
          <cell r="A1049">
            <v>103.13000000000005</v>
          </cell>
          <cell r="B1049" t="str">
            <v xml:space="preserve">PLATEA DE HORMIGÓN ARMADO PARA REGISTROS E=0.10M, F'C=210KG/CM2 (LIGADORA), Ø3/8"@0.20M AD </v>
          </cell>
          <cell r="C1049">
            <v>1</v>
          </cell>
          <cell r="D1049" t="str">
            <v>M3</v>
          </cell>
          <cell r="E1049">
            <v>0</v>
          </cell>
          <cell r="F1049">
            <v>0</v>
          </cell>
          <cell r="G1049">
            <v>12399.599999999999</v>
          </cell>
          <cell r="H1049">
            <v>2036.7</v>
          </cell>
          <cell r="I1049">
            <v>14436.3</v>
          </cell>
        </row>
        <row r="1050">
          <cell r="A1050">
            <v>0</v>
          </cell>
          <cell r="B1050" t="str">
            <v>Total/UND</v>
          </cell>
          <cell r="C1050">
            <v>1</v>
          </cell>
          <cell r="D1050" t="str">
            <v>M3</v>
          </cell>
          <cell r="E1050">
            <v>0</v>
          </cell>
          <cell r="F1050">
            <v>0</v>
          </cell>
          <cell r="G1050">
            <v>13493.1</v>
          </cell>
          <cell r="H1050">
            <v>2199.0300000000002</v>
          </cell>
          <cell r="I1050">
            <v>15692.130000000001</v>
          </cell>
        </row>
        <row r="1051">
          <cell r="A1051">
            <v>0</v>
          </cell>
          <cell r="B1051" t="str">
            <v>Materiales y Equipos</v>
          </cell>
          <cell r="D1051">
            <v>0</v>
          </cell>
          <cell r="G1051">
            <v>0</v>
          </cell>
          <cell r="H1051">
            <v>0</v>
          </cell>
        </row>
        <row r="1052">
          <cell r="A1052" t="str">
            <v>AE001</v>
          </cell>
          <cell r="B1052" t="str">
            <v>Acero Estruc. Grado 40-60, 3/8" x 20 a 30 pies</v>
          </cell>
          <cell r="C1052">
            <v>1.7430000000000001</v>
          </cell>
          <cell r="D1052" t="str">
            <v>QQ</v>
          </cell>
          <cell r="E1052">
            <v>3076.2711864406783</v>
          </cell>
          <cell r="F1052">
            <v>553.72881355932202</v>
          </cell>
          <cell r="G1052">
            <v>11242.63</v>
          </cell>
          <cell r="H1052">
            <v>1833.9</v>
          </cell>
          <cell r="I1052">
            <v>13076.529999999999</v>
          </cell>
        </row>
        <row r="1053">
          <cell r="A1053">
            <v>102.05000000000003</v>
          </cell>
          <cell r="B1053" t="str">
            <v>Volumen Análisis</v>
          </cell>
          <cell r="C1053">
            <v>1</v>
          </cell>
          <cell r="D1053" t="str">
            <v>M3</v>
          </cell>
          <cell r="E1053">
            <v>5585.14</v>
          </cell>
          <cell r="F1053">
            <v>920.96</v>
          </cell>
          <cell r="G1053">
            <v>6143.65</v>
          </cell>
          <cell r="H1053">
            <v>1013.06</v>
          </cell>
        </row>
        <row r="1054">
          <cell r="A1054" t="str">
            <v>AE016</v>
          </cell>
          <cell r="B1054" t="str">
            <v>Materiales y Equipos</v>
          </cell>
          <cell r="C1054">
            <v>3.4860000000000002</v>
          </cell>
          <cell r="D1054" t="str">
            <v>LB</v>
          </cell>
          <cell r="E1054">
            <v>93.220338983050851</v>
          </cell>
          <cell r="F1054">
            <v>16.779661016949152</v>
          </cell>
          <cell r="G1054">
            <v>324.97000000000003</v>
          </cell>
          <cell r="H1054">
            <v>58.49</v>
          </cell>
        </row>
        <row r="1055">
          <cell r="A1055">
            <v>0</v>
          </cell>
          <cell r="B1055" t="str">
            <v>Mano de Obra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>
            <v>200.05999999999995</v>
          </cell>
          <cell r="B1056" t="str">
            <v>Coloc. acero normal</v>
          </cell>
          <cell r="C1056">
            <v>1.7430000000000001</v>
          </cell>
          <cell r="D1056" t="str">
            <v>QQ</v>
          </cell>
          <cell r="E1056">
            <v>2796.6101694915255</v>
          </cell>
          <cell r="F1056">
            <v>503.38983050847457</v>
          </cell>
          <cell r="G1056">
            <v>0</v>
          </cell>
          <cell r="H1056">
            <v>0</v>
          </cell>
        </row>
        <row r="1057">
          <cell r="A1057">
            <v>0</v>
          </cell>
          <cell r="B1057" t="str">
            <v>Total/UND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12399.599999999999</v>
          </cell>
          <cell r="H1057">
            <v>2036.7</v>
          </cell>
          <cell r="I1057">
            <v>14436.3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>
            <v>103.14000000000006</v>
          </cell>
          <cell r="B1059" t="str">
            <v>Mano de Obra</v>
          </cell>
          <cell r="C1059">
            <v>1</v>
          </cell>
          <cell r="D1059" t="str">
            <v>M3</v>
          </cell>
          <cell r="E1059">
            <v>0</v>
          </cell>
          <cell r="F1059">
            <v>0</v>
          </cell>
          <cell r="G1059">
            <v>14506.45</v>
          </cell>
          <cell r="H1059">
            <v>2381.44</v>
          </cell>
          <cell r="I1059">
            <v>16887.89</v>
          </cell>
        </row>
        <row r="1060">
          <cell r="A1060">
            <v>0</v>
          </cell>
          <cell r="B1060" t="str">
            <v>Volumen Análisis</v>
          </cell>
          <cell r="C1060">
            <v>1</v>
          </cell>
          <cell r="D1060" t="str">
            <v>M3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</row>
        <row r="1061">
          <cell r="A1061">
            <v>0</v>
          </cell>
          <cell r="B1061" t="str">
            <v>Total/UND</v>
          </cell>
          <cell r="D1061">
            <v>0</v>
          </cell>
          <cell r="G1061">
            <v>0</v>
          </cell>
          <cell r="H1061">
            <v>0</v>
          </cell>
          <cell r="I1061">
            <v>0</v>
          </cell>
        </row>
        <row r="1062">
          <cell r="A1062" t="str">
            <v>AE001</v>
          </cell>
          <cell r="B1062" t="str">
            <v>Acero Estruc. Grado 40-60, 3/8" x 20 a 30 pies</v>
          </cell>
          <cell r="C1062">
            <v>2.33</v>
          </cell>
          <cell r="D1062" t="str">
            <v>QQ</v>
          </cell>
          <cell r="E1062">
            <v>3076.2711864406783</v>
          </cell>
          <cell r="F1062">
            <v>553.72881355932202</v>
          </cell>
          <cell r="G1062">
            <v>7167.71</v>
          </cell>
          <cell r="H1062">
            <v>1290.19</v>
          </cell>
        </row>
        <row r="1063">
          <cell r="A1063">
            <v>102.05000000000003</v>
          </cell>
          <cell r="B1063" t="str">
            <v>Vaciado y ligado Hormigón 1:2:4 - 10% desp</v>
          </cell>
          <cell r="C1063">
            <v>1.1000000000000001</v>
          </cell>
          <cell r="D1063" t="str">
            <v>M3</v>
          </cell>
          <cell r="E1063">
            <v>5585.14</v>
          </cell>
          <cell r="F1063">
            <v>920.96</v>
          </cell>
          <cell r="G1063">
            <v>15644.289999999999</v>
          </cell>
          <cell r="H1063">
            <v>2548.0500000000002</v>
          </cell>
          <cell r="I1063">
            <v>18192.34</v>
          </cell>
        </row>
        <row r="1064">
          <cell r="A1064" t="str">
            <v>AE016</v>
          </cell>
          <cell r="B1064" t="str">
            <v>Volumen Análisis</v>
          </cell>
          <cell r="C1064">
            <v>1</v>
          </cell>
          <cell r="D1064" t="str">
            <v>M3</v>
          </cell>
          <cell r="E1064">
            <v>93.220338983050851</v>
          </cell>
          <cell r="F1064">
            <v>16.779661016949152</v>
          </cell>
          <cell r="G1064">
            <v>434.41</v>
          </cell>
          <cell r="H1064">
            <v>78.19</v>
          </cell>
        </row>
        <row r="1065">
          <cell r="A1065">
            <v>0</v>
          </cell>
          <cell r="B1065" t="str">
            <v>Materiales y Equipos</v>
          </cell>
          <cell r="D1065">
            <v>0</v>
          </cell>
          <cell r="G1065">
            <v>0</v>
          </cell>
          <cell r="H1065">
            <v>0</v>
          </cell>
        </row>
        <row r="1066">
          <cell r="A1066">
            <v>200.05999999999995</v>
          </cell>
          <cell r="B1066" t="str">
            <v>Coloc. acero normal</v>
          </cell>
          <cell r="C1066">
            <v>2.33</v>
          </cell>
          <cell r="D1066" t="str">
            <v>QQ</v>
          </cell>
          <cell r="E1066">
            <v>326.47275741487186</v>
          </cell>
          <cell r="F1066">
            <v>0</v>
          </cell>
          <cell r="G1066">
            <v>760.68</v>
          </cell>
          <cell r="H1066">
            <v>0</v>
          </cell>
        </row>
        <row r="1067">
          <cell r="A1067">
            <v>0</v>
          </cell>
          <cell r="B1067" t="str">
            <v>Total/UND</v>
          </cell>
          <cell r="C1067">
            <v>0</v>
          </cell>
          <cell r="D1067">
            <v>0</v>
          </cell>
          <cell r="E1067">
            <v>2796.6101694915255</v>
          </cell>
          <cell r="F1067">
            <v>503.38983050847457</v>
          </cell>
          <cell r="G1067">
            <v>0</v>
          </cell>
          <cell r="H1067">
            <v>0</v>
          </cell>
          <cell r="I1067">
            <v>16887.89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</row>
        <row r="1069">
          <cell r="A1069" t="str">
            <v>CAT-001</v>
          </cell>
          <cell r="B1069" t="str">
            <v>ZAPATAS DE HA PARA COLUMNA Z1(1.20x1.20x0.30)M, f'c=210KG/CM2, ACERO Ø1/2"@0.11M A.D (CENTRO DE ATENCION PRIMARIA-HIGUERO)</v>
          </cell>
          <cell r="C1069">
            <v>1</v>
          </cell>
          <cell r="D1069" t="str">
            <v>M3</v>
          </cell>
          <cell r="E1069">
            <v>0</v>
          </cell>
          <cell r="F1069">
            <v>0</v>
          </cell>
          <cell r="G1069">
            <v>12065.81</v>
          </cell>
          <cell r="H1069">
            <v>1982.08</v>
          </cell>
          <cell r="I1069">
            <v>14047.89</v>
          </cell>
        </row>
        <row r="1070">
          <cell r="A1070">
            <v>0</v>
          </cell>
          <cell r="B1070" t="str">
            <v>Mano de Obra</v>
          </cell>
          <cell r="C1070">
            <v>1</v>
          </cell>
          <cell r="D1070" t="str">
            <v>M3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</row>
        <row r="1071">
          <cell r="A1071">
            <v>0</v>
          </cell>
          <cell r="B1071" t="str">
            <v>Materiales y Equipos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AE002</v>
          </cell>
          <cell r="B1072" t="str">
            <v>Total/UND</v>
          </cell>
          <cell r="C1072">
            <v>1.65</v>
          </cell>
          <cell r="D1072" t="str">
            <v>QQ</v>
          </cell>
          <cell r="E1072">
            <v>3076.2711864406783</v>
          </cell>
          <cell r="F1072">
            <v>553.72881355932202</v>
          </cell>
          <cell r="G1072">
            <v>15644.289999999999</v>
          </cell>
          <cell r="H1072">
            <v>2548.0500000000002</v>
          </cell>
          <cell r="I1072">
            <v>18192.34</v>
          </cell>
        </row>
        <row r="1073">
          <cell r="A1073" t="str">
            <v>AE001</v>
          </cell>
          <cell r="B1073" t="str">
            <v>Acero Estruc. Grado 40-60, 3/8" x 20 a 30 pies</v>
          </cell>
          <cell r="C1073">
            <v>0</v>
          </cell>
          <cell r="D1073">
            <v>0</v>
          </cell>
          <cell r="E1073">
            <v>3076.2711864406783</v>
          </cell>
          <cell r="F1073">
            <v>553.72881355932202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>
            <v>102.05000000000003</v>
          </cell>
          <cell r="B1074" t="str">
            <v>Vaciado y ligado Hormigón 1:2:4 - 10% desp</v>
          </cell>
          <cell r="C1074">
            <v>1.1000000000000001</v>
          </cell>
          <cell r="D1074" t="str">
            <v>M3</v>
          </cell>
          <cell r="E1074">
            <v>5585.14</v>
          </cell>
          <cell r="F1074">
            <v>920.96</v>
          </cell>
          <cell r="G1074">
            <v>11952.491582491582</v>
          </cell>
          <cell r="H1074">
            <v>2044.6015712682376</v>
          </cell>
          <cell r="I1074">
            <v>13997.093153759821</v>
          </cell>
        </row>
        <row r="1075">
          <cell r="A1075" t="str">
            <v>AE016</v>
          </cell>
          <cell r="B1075" t="str">
            <v>Volumen Análisis</v>
          </cell>
          <cell r="C1075">
            <v>0.89100000000000001</v>
          </cell>
          <cell r="D1075" t="str">
            <v>M3</v>
          </cell>
          <cell r="E1075">
            <v>93.220338983050851</v>
          </cell>
          <cell r="F1075">
            <v>16.779661016949152</v>
          </cell>
          <cell r="G1075">
            <v>307.63</v>
          </cell>
          <cell r="H1075">
            <v>55.37</v>
          </cell>
        </row>
        <row r="1076">
          <cell r="A1076">
            <v>0</v>
          </cell>
          <cell r="B1076" t="str">
            <v>Materiales y Equipos</v>
          </cell>
          <cell r="C1076">
            <v>0</v>
          </cell>
          <cell r="D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>
            <v>200.05999999999995</v>
          </cell>
          <cell r="B1077" t="str">
            <v>Mano de Obra Acero</v>
          </cell>
          <cell r="C1077">
            <v>1.65</v>
          </cell>
          <cell r="D1077" t="str">
            <v>QQ</v>
          </cell>
          <cell r="E1077">
            <v>326.47275741487186</v>
          </cell>
          <cell r="F1077">
            <v>0</v>
          </cell>
          <cell r="G1077">
            <v>538.67999999999995</v>
          </cell>
          <cell r="H1077">
            <v>0</v>
          </cell>
        </row>
        <row r="1078">
          <cell r="A1078">
            <v>0</v>
          </cell>
          <cell r="B1078" t="str">
            <v>Total/UND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12065.81</v>
          </cell>
          <cell r="H1078">
            <v>1982.08</v>
          </cell>
          <cell r="I1078">
            <v>14047.89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CAT-002</v>
          </cell>
          <cell r="B1080" t="str">
            <v>Mano de Obra</v>
          </cell>
          <cell r="C1080">
            <v>1</v>
          </cell>
          <cell r="D1080" t="str">
            <v>M3</v>
          </cell>
          <cell r="E1080">
            <v>0</v>
          </cell>
          <cell r="F1080">
            <v>0</v>
          </cell>
          <cell r="G1080">
            <v>16839.420000000002</v>
          </cell>
          <cell r="H1080">
            <v>2763.1800000000003</v>
          </cell>
          <cell r="I1080">
            <v>19602.600000000002</v>
          </cell>
        </row>
        <row r="1081">
          <cell r="A1081">
            <v>0</v>
          </cell>
          <cell r="B1081" t="str">
            <v>Volumen Análisis</v>
          </cell>
          <cell r="C1081">
            <v>1</v>
          </cell>
          <cell r="D1081" t="str">
            <v>M3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</row>
        <row r="1082">
          <cell r="A1082">
            <v>0</v>
          </cell>
          <cell r="B1082" t="str">
            <v>Total/UND</v>
          </cell>
          <cell r="D1082">
            <v>0</v>
          </cell>
          <cell r="G1082">
            <v>0</v>
          </cell>
          <cell r="H1082">
            <v>0</v>
          </cell>
          <cell r="I1082">
            <v>0</v>
          </cell>
        </row>
        <row r="1083">
          <cell r="A1083" t="str">
            <v>AE002</v>
          </cell>
          <cell r="B1083" t="str">
            <v>Acero Estruc. Grado 40-60, 1/2" x 20 a 30 pies</v>
          </cell>
          <cell r="C1083">
            <v>2.98</v>
          </cell>
          <cell r="D1083" t="str">
            <v>QQ</v>
          </cell>
          <cell r="E1083">
            <v>3076.2711864406783</v>
          </cell>
          <cell r="F1083">
            <v>553.72881355932202</v>
          </cell>
          <cell r="G1083">
            <v>9167.2900000000009</v>
          </cell>
          <cell r="H1083">
            <v>1650.11</v>
          </cell>
          <cell r="I1083">
            <v>0</v>
          </cell>
        </row>
        <row r="1084">
          <cell r="A1084" t="str">
            <v>AE001</v>
          </cell>
          <cell r="B1084" t="str">
            <v>Acero Estruc. Grado 40-60, 3/8" x 20 a 30 pies</v>
          </cell>
          <cell r="C1084">
            <v>0</v>
          </cell>
          <cell r="D1084">
            <v>0</v>
          </cell>
          <cell r="E1084">
            <v>3076.2711864406783</v>
          </cell>
          <cell r="F1084">
            <v>553.72881355932202</v>
          </cell>
          <cell r="G1084">
            <v>12760.150000000001</v>
          </cell>
          <cell r="H1084">
            <v>2047.8600000000001</v>
          </cell>
          <cell r="I1084">
            <v>14808.010000000002</v>
          </cell>
        </row>
        <row r="1085">
          <cell r="A1085">
            <v>102.05000000000003</v>
          </cell>
          <cell r="B1085" t="str">
            <v>Volumen Análisis</v>
          </cell>
          <cell r="C1085">
            <v>1</v>
          </cell>
          <cell r="D1085" t="str">
            <v>M3</v>
          </cell>
          <cell r="E1085">
            <v>5585.14</v>
          </cell>
          <cell r="F1085">
            <v>920.96</v>
          </cell>
          <cell r="G1085">
            <v>6143.65</v>
          </cell>
          <cell r="H1085">
            <v>1013.06</v>
          </cell>
        </row>
        <row r="1086">
          <cell r="A1086" t="str">
            <v>AE016</v>
          </cell>
          <cell r="B1086" t="str">
            <v>Materiales y Equipos</v>
          </cell>
          <cell r="C1086">
            <v>5.96</v>
          </cell>
          <cell r="D1086" t="str">
            <v>LB</v>
          </cell>
          <cell r="E1086">
            <v>93.220338983050851</v>
          </cell>
          <cell r="F1086">
            <v>16.779661016949152</v>
          </cell>
          <cell r="G1086">
            <v>555.59</v>
          </cell>
          <cell r="H1086">
            <v>100.01</v>
          </cell>
        </row>
        <row r="1087">
          <cell r="A1087">
            <v>0</v>
          </cell>
          <cell r="B1087" t="str">
            <v>Mano de Obra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>
            <v>200.05999999999995</v>
          </cell>
          <cell r="B1088" t="str">
            <v>Mano de Obra Acero</v>
          </cell>
          <cell r="C1088">
            <v>2.98</v>
          </cell>
          <cell r="D1088" t="str">
            <v>QQ</v>
          </cell>
          <cell r="E1088">
            <v>326.47275741487186</v>
          </cell>
          <cell r="F1088">
            <v>0</v>
          </cell>
          <cell r="G1088">
            <v>972.89</v>
          </cell>
          <cell r="H1088">
            <v>0</v>
          </cell>
        </row>
        <row r="1089">
          <cell r="A1089">
            <v>0</v>
          </cell>
          <cell r="B1089" t="str">
            <v>Total/UND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16839.420000000002</v>
          </cell>
          <cell r="H1089">
            <v>2763.1800000000003</v>
          </cell>
          <cell r="I1089">
            <v>19602.600000000002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</row>
        <row r="1091">
          <cell r="A1091" t="str">
            <v>CC-001</v>
          </cell>
          <cell r="B1091" t="str">
            <v>Mano de Obra</v>
          </cell>
          <cell r="C1091">
            <v>1</v>
          </cell>
          <cell r="D1091" t="str">
            <v>M3</v>
          </cell>
          <cell r="E1091">
            <v>0</v>
          </cell>
          <cell r="F1091">
            <v>0</v>
          </cell>
          <cell r="G1091">
            <v>16630.940000000002</v>
          </cell>
          <cell r="H1091">
            <v>2818.45</v>
          </cell>
          <cell r="I1091">
            <v>19449.390000000003</v>
          </cell>
        </row>
        <row r="1092">
          <cell r="A1092">
            <v>0</v>
          </cell>
          <cell r="B1092" t="str">
            <v>Volumen Análisis</v>
          </cell>
          <cell r="C1092">
            <v>1</v>
          </cell>
          <cell r="D1092" t="str">
            <v>M3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>
            <v>0</v>
          </cell>
          <cell r="B1093" t="str">
            <v>Total/UND</v>
          </cell>
          <cell r="D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 t="str">
            <v>AE002</v>
          </cell>
          <cell r="B1094" t="str">
            <v>Acero Estruc. Grado 40-60, 1/2" x 20 a 30 pies</v>
          </cell>
          <cell r="C1094">
            <v>2.98</v>
          </cell>
          <cell r="D1094" t="str">
            <v>QQ</v>
          </cell>
          <cell r="E1094">
            <v>3076.2711864406783</v>
          </cell>
          <cell r="F1094">
            <v>553.72881355932202</v>
          </cell>
          <cell r="G1094">
            <v>9167.2900000000009</v>
          </cell>
          <cell r="H1094">
            <v>1650.11</v>
          </cell>
          <cell r="I1094">
            <v>0</v>
          </cell>
        </row>
        <row r="1095">
          <cell r="A1095" t="str">
            <v>AE001</v>
          </cell>
          <cell r="B1095" t="str">
            <v>Acero Estruc. Grado 40-60, 3/8" x 20 a 30 pies</v>
          </cell>
          <cell r="C1095">
            <v>0</v>
          </cell>
          <cell r="D1095">
            <v>0</v>
          </cell>
          <cell r="E1095">
            <v>3076.2711864406783</v>
          </cell>
          <cell r="F1095">
            <v>553.72881355932202</v>
          </cell>
          <cell r="G1095">
            <v>8733.43</v>
          </cell>
          <cell r="H1095">
            <v>1306.6200000000001</v>
          </cell>
          <cell r="I1095">
            <v>10040.050000000001</v>
          </cell>
        </row>
        <row r="1096">
          <cell r="A1096" t="str">
            <v>HI002</v>
          </cell>
          <cell r="B1096" t="str">
            <v>Volumen Análisis</v>
          </cell>
          <cell r="C1096">
            <v>1</v>
          </cell>
          <cell r="D1096" t="str">
            <v>M3</v>
          </cell>
          <cell r="E1096">
            <v>5652.5423728813566</v>
          </cell>
          <cell r="F1096">
            <v>1017.4576271186442</v>
          </cell>
          <cell r="G1096">
            <v>5935.17</v>
          </cell>
          <cell r="H1096">
            <v>1068.33</v>
          </cell>
        </row>
        <row r="1097">
          <cell r="A1097" t="str">
            <v>AE016</v>
          </cell>
          <cell r="B1097" t="str">
            <v>Materiales y Equipos</v>
          </cell>
          <cell r="C1097">
            <v>5.96</v>
          </cell>
          <cell r="D1097" t="str">
            <v>LB</v>
          </cell>
          <cell r="E1097">
            <v>93.220338983050851</v>
          </cell>
          <cell r="F1097">
            <v>16.779661016949152</v>
          </cell>
          <cell r="G1097">
            <v>555.59</v>
          </cell>
          <cell r="H1097">
            <v>100.01</v>
          </cell>
        </row>
        <row r="1098">
          <cell r="A1098">
            <v>0</v>
          </cell>
          <cell r="B1098" t="str">
            <v>Mano de Obra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>
            <v>200.05999999999995</v>
          </cell>
          <cell r="B1099" t="str">
            <v>Mano de Obra Acero</v>
          </cell>
          <cell r="C1099">
            <v>2.98</v>
          </cell>
          <cell r="D1099" t="str">
            <v>QQ</v>
          </cell>
          <cell r="E1099">
            <v>326.47275741487186</v>
          </cell>
          <cell r="F1099">
            <v>0</v>
          </cell>
          <cell r="G1099">
            <v>972.89</v>
          </cell>
          <cell r="H1099">
            <v>0</v>
          </cell>
        </row>
        <row r="1100">
          <cell r="A1100">
            <v>0</v>
          </cell>
          <cell r="B1100" t="str">
            <v>Total/UND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16630.940000000002</v>
          </cell>
          <cell r="H1100">
            <v>2818.45</v>
          </cell>
          <cell r="I1100">
            <v>19449.390000000003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CC-002</v>
          </cell>
          <cell r="B1102" t="str">
            <v>Mano de Obra</v>
          </cell>
          <cell r="C1102">
            <v>1</v>
          </cell>
          <cell r="D1102" t="str">
            <v>M3</v>
          </cell>
          <cell r="E1102">
            <v>0</v>
          </cell>
          <cell r="F1102">
            <v>0</v>
          </cell>
          <cell r="G1102">
            <v>11857.33</v>
          </cell>
          <cell r="H1102">
            <v>2037.35</v>
          </cell>
          <cell r="I1102">
            <v>13894.68</v>
          </cell>
        </row>
        <row r="1103">
          <cell r="A1103">
            <v>0</v>
          </cell>
          <cell r="B1103" t="str">
            <v>Volumen Análisis</v>
          </cell>
          <cell r="C1103">
            <v>1</v>
          </cell>
          <cell r="D1103" t="str">
            <v>M3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>
            <v>0</v>
          </cell>
          <cell r="B1104" t="str">
            <v>Total/UND</v>
          </cell>
          <cell r="D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 t="str">
            <v>AE002</v>
          </cell>
          <cell r="B1105" t="str">
            <v>Acero Estruc. Grado 40-60, 1/2" x 20 a 30 pies</v>
          </cell>
          <cell r="C1105">
            <v>1.65</v>
          </cell>
          <cell r="D1105" t="str">
            <v>QQ</v>
          </cell>
          <cell r="E1105">
            <v>3076.2711864406783</v>
          </cell>
          <cell r="F1105">
            <v>553.72881355932202</v>
          </cell>
          <cell r="G1105">
            <v>5075.8500000000004</v>
          </cell>
          <cell r="H1105">
            <v>913.65</v>
          </cell>
          <cell r="I1105">
            <v>0</v>
          </cell>
        </row>
        <row r="1106">
          <cell r="A1106" t="str">
            <v>AE001</v>
          </cell>
          <cell r="B1106" t="str">
            <v>Acero Estruc. Grado 40-60, 3/8" x 20 a 30 pies</v>
          </cell>
          <cell r="C1106">
            <v>0</v>
          </cell>
          <cell r="D1106">
            <v>0</v>
          </cell>
          <cell r="E1106">
            <v>3076.2711864406783</v>
          </cell>
          <cell r="F1106">
            <v>553.72881355932202</v>
          </cell>
          <cell r="G1106">
            <v>20218.04</v>
          </cell>
          <cell r="H1106">
            <v>3290.12</v>
          </cell>
          <cell r="I1106">
            <v>23508.16</v>
          </cell>
        </row>
        <row r="1107">
          <cell r="A1107" t="str">
            <v>HI002</v>
          </cell>
          <cell r="B1107" t="str">
            <v>Volumen Análisis</v>
          </cell>
          <cell r="C1107">
            <v>1</v>
          </cell>
          <cell r="D1107" t="str">
            <v>M3</v>
          </cell>
          <cell r="E1107">
            <v>5652.5423728813566</v>
          </cell>
          <cell r="F1107">
            <v>1017.4576271186442</v>
          </cell>
          <cell r="G1107">
            <v>5935.17</v>
          </cell>
          <cell r="H1107">
            <v>1068.33</v>
          </cell>
        </row>
        <row r="1108">
          <cell r="A1108" t="str">
            <v>AE016</v>
          </cell>
          <cell r="B1108" t="str">
            <v>Materiales y Equipos</v>
          </cell>
          <cell r="C1108">
            <v>3.3</v>
          </cell>
          <cell r="D1108" t="str">
            <v>LB</v>
          </cell>
          <cell r="E1108">
            <v>93.220338983050851</v>
          </cell>
          <cell r="F1108">
            <v>16.779661016949152</v>
          </cell>
          <cell r="G1108">
            <v>307.63</v>
          </cell>
          <cell r="H1108">
            <v>55.37</v>
          </cell>
        </row>
        <row r="1109">
          <cell r="A1109">
            <v>0</v>
          </cell>
          <cell r="B1109" t="str">
            <v>Mano de Obra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A1110">
            <v>200.05999999999995</v>
          </cell>
          <cell r="B1110" t="str">
            <v>Mano de Obra Acero</v>
          </cell>
          <cell r="C1110">
            <v>1.65</v>
          </cell>
          <cell r="D1110" t="str">
            <v>QQ</v>
          </cell>
          <cell r="E1110">
            <v>326.47275741487186</v>
          </cell>
          <cell r="F1110">
            <v>0</v>
          </cell>
          <cell r="G1110">
            <v>538.67999999999995</v>
          </cell>
          <cell r="H1110">
            <v>0</v>
          </cell>
        </row>
        <row r="1111">
          <cell r="A1111">
            <v>0</v>
          </cell>
          <cell r="B1111" t="str">
            <v>Total/UND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11857.33</v>
          </cell>
          <cell r="H1111">
            <v>2037.35</v>
          </cell>
          <cell r="I1111">
            <v>13894.68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</row>
        <row r="1113">
          <cell r="A1113" t="str">
            <v>CABE-001</v>
          </cell>
          <cell r="B1113" t="str">
            <v>Mano de Obra</v>
          </cell>
          <cell r="C1113">
            <v>1</v>
          </cell>
          <cell r="D1113" t="str">
            <v>M3</v>
          </cell>
          <cell r="E1113">
            <v>0</v>
          </cell>
          <cell r="F1113">
            <v>0</v>
          </cell>
          <cell r="G1113">
            <v>12460.965207631873</v>
          </cell>
          <cell r="H1113">
            <v>2136.127946127946</v>
          </cell>
          <cell r="I1113">
            <v>14597.093153759819</v>
          </cell>
        </row>
        <row r="1114">
          <cell r="A1114">
            <v>0</v>
          </cell>
          <cell r="B1114" t="str">
            <v>Volumen Análisis</v>
          </cell>
          <cell r="C1114">
            <v>0.89100000000000001</v>
          </cell>
          <cell r="D1114" t="str">
            <v>M3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>
            <v>0</v>
          </cell>
          <cell r="B1115" t="str">
            <v>Total/UND</v>
          </cell>
          <cell r="D1115">
            <v>0</v>
          </cell>
          <cell r="G1115">
            <v>0</v>
          </cell>
          <cell r="H1115">
            <v>0</v>
          </cell>
          <cell r="I1115">
            <v>0</v>
          </cell>
        </row>
        <row r="1116">
          <cell r="A1116" t="str">
            <v>AE002</v>
          </cell>
          <cell r="B1116" t="str">
            <v>Acero Estruc. Grado 40-60, 1/2" x 20 a 30 pies</v>
          </cell>
          <cell r="C1116">
            <v>1.62</v>
          </cell>
          <cell r="D1116" t="str">
            <v>QQ</v>
          </cell>
          <cell r="E1116">
            <v>3076.2711864406783</v>
          </cell>
          <cell r="F1116">
            <v>553.72881355932202</v>
          </cell>
          <cell r="G1116">
            <v>4983.5600000000004</v>
          </cell>
          <cell r="H1116">
            <v>897.04</v>
          </cell>
          <cell r="I1116">
            <v>0</v>
          </cell>
        </row>
        <row r="1117">
          <cell r="A1117" t="str">
            <v>HI002</v>
          </cell>
          <cell r="B1117" t="str">
            <v>Hormigón Industrial 210kg/cm2 - 10% desp</v>
          </cell>
          <cell r="C1117">
            <v>0.89100000000000001</v>
          </cell>
          <cell r="D1117" t="str">
            <v>M3</v>
          </cell>
          <cell r="E1117">
            <v>5935.17</v>
          </cell>
          <cell r="F1117">
            <v>1068.33</v>
          </cell>
          <cell r="G1117">
            <v>6546.91</v>
          </cell>
          <cell r="H1117">
            <v>1124.5099999999998</v>
          </cell>
          <cell r="I1117">
            <v>7671.42</v>
          </cell>
        </row>
        <row r="1118">
          <cell r="A1118" t="str">
            <v>AE016</v>
          </cell>
          <cell r="B1118" t="str">
            <v>Volumen Análisis</v>
          </cell>
          <cell r="C1118">
            <v>1</v>
          </cell>
          <cell r="D1118" t="str">
            <v>M3</v>
          </cell>
          <cell r="E1118">
            <v>93.220338983050851</v>
          </cell>
          <cell r="F1118">
            <v>16.779661016949152</v>
          </cell>
          <cell r="G1118">
            <v>302.02999999999997</v>
          </cell>
          <cell r="H1118">
            <v>54.37</v>
          </cell>
        </row>
        <row r="1119">
          <cell r="A1119">
            <v>0</v>
          </cell>
          <cell r="B1119" t="str">
            <v>Materiales y Equipos</v>
          </cell>
          <cell r="C1119">
            <v>0</v>
          </cell>
          <cell r="D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200.05999999999995</v>
          </cell>
          <cell r="B1120" t="str">
            <v>Mano de Obra Acero</v>
          </cell>
          <cell r="C1120">
            <v>1.62</v>
          </cell>
          <cell r="D1120" t="str">
            <v>QQ</v>
          </cell>
          <cell r="E1120">
            <v>326.47275741487186</v>
          </cell>
          <cell r="F1120">
            <v>0</v>
          </cell>
          <cell r="G1120">
            <v>528.89</v>
          </cell>
          <cell r="H1120">
            <v>0</v>
          </cell>
        </row>
        <row r="1121">
          <cell r="A1121">
            <v>0</v>
          </cell>
          <cell r="B1121" t="str">
            <v>Total/UND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11102.72</v>
          </cell>
          <cell r="H1121">
            <v>1903.29</v>
          </cell>
          <cell r="I1121">
            <v>13006.009999999998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>
            <v>103.15000000000006</v>
          </cell>
          <cell r="B1123" t="str">
            <v>PLATEA DE HORMIGÓN ARMADO E=0.40M, F'C=210KG/CM2, Ø1/2"@0.15M AD AC (TANQUE DE H. A.)</v>
          </cell>
          <cell r="C1123">
            <v>1</v>
          </cell>
          <cell r="D1123" t="str">
            <v>M3</v>
          </cell>
          <cell r="E1123">
            <v>0</v>
          </cell>
          <cell r="F1123">
            <v>0</v>
          </cell>
          <cell r="G1123">
            <v>13218.31</v>
          </cell>
          <cell r="H1123">
            <v>2130.3200000000002</v>
          </cell>
          <cell r="I1123">
            <v>15348.63</v>
          </cell>
        </row>
        <row r="1124">
          <cell r="A1124">
            <v>0</v>
          </cell>
          <cell r="B1124" t="str">
            <v>Mano de Obra</v>
          </cell>
          <cell r="C1124">
            <v>1</v>
          </cell>
          <cell r="D1124" t="str">
            <v>M3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0</v>
          </cell>
          <cell r="B1125" t="str">
            <v>Materiales y Equipos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AE002</v>
          </cell>
          <cell r="B1126" t="str">
            <v>Total/UND</v>
          </cell>
          <cell r="C1126">
            <v>1.6359999999999999</v>
          </cell>
          <cell r="D1126" t="str">
            <v>QQ</v>
          </cell>
          <cell r="E1126">
            <v>3076.2711864406783</v>
          </cell>
          <cell r="F1126">
            <v>553.72881355932202</v>
          </cell>
          <cell r="G1126">
            <v>6546.91</v>
          </cell>
          <cell r="H1126">
            <v>1124.5099999999998</v>
          </cell>
          <cell r="I1126">
            <v>7671.42</v>
          </cell>
        </row>
        <row r="1127">
          <cell r="A1127" t="str">
            <v>HI002</v>
          </cell>
          <cell r="B1127" t="str">
            <v>Hormigón 210 Kg/cm2 (incluye bomba y colocación)</v>
          </cell>
          <cell r="C1127">
            <v>1.05</v>
          </cell>
          <cell r="D1127" t="str">
            <v>M3</v>
          </cell>
          <cell r="E1127">
            <v>5935.17</v>
          </cell>
          <cell r="F1127">
            <v>1068.33</v>
          </cell>
          <cell r="G1127">
            <v>6231.93</v>
          </cell>
          <cell r="H1127">
            <v>1121.75</v>
          </cell>
        </row>
        <row r="1128">
          <cell r="A1128">
            <v>101.01</v>
          </cell>
          <cell r="B1128" t="str">
            <v>Vaciado a mano</v>
          </cell>
          <cell r="C1128">
            <v>1.05</v>
          </cell>
          <cell r="D1128" t="str">
            <v>M3</v>
          </cell>
          <cell r="E1128">
            <v>1061.4035714285715</v>
          </cell>
          <cell r="F1128">
            <v>45.496428571428567</v>
          </cell>
          <cell r="G1128">
            <v>16998.899999999998</v>
          </cell>
          <cell r="H1128">
            <v>2962.73</v>
          </cell>
          <cell r="I1128">
            <v>19961.629999999997</v>
          </cell>
        </row>
        <row r="1129">
          <cell r="A1129" t="str">
            <v>AE016</v>
          </cell>
          <cell r="B1129" t="str">
            <v>Volumen Análisis</v>
          </cell>
          <cell r="C1129">
            <v>1</v>
          </cell>
          <cell r="D1129" t="str">
            <v>M3</v>
          </cell>
          <cell r="E1129">
            <v>93.220338983050851</v>
          </cell>
          <cell r="F1129">
            <v>16.779661016949152</v>
          </cell>
          <cell r="G1129">
            <v>305.02</v>
          </cell>
          <cell r="H1129">
            <v>54.9</v>
          </cell>
        </row>
        <row r="1130">
          <cell r="A1130">
            <v>0</v>
          </cell>
          <cell r="B1130" t="str">
            <v>Materiales y Equipos</v>
          </cell>
          <cell r="D1130">
            <v>0</v>
          </cell>
          <cell r="G1130">
            <v>0</v>
          </cell>
          <cell r="H1130">
            <v>0</v>
          </cell>
        </row>
        <row r="1131">
          <cell r="A1131">
            <v>200.05999999999995</v>
          </cell>
          <cell r="B1131" t="str">
            <v>Coloc. acero normal</v>
          </cell>
          <cell r="C1131">
            <v>1.6359999999999999</v>
          </cell>
          <cell r="D1131" t="str">
            <v>QQ</v>
          </cell>
          <cell r="E1131">
            <v>326.47275741487186</v>
          </cell>
          <cell r="F1131">
            <v>0</v>
          </cell>
          <cell r="G1131">
            <v>534.11</v>
          </cell>
          <cell r="H1131">
            <v>0</v>
          </cell>
        </row>
        <row r="1132">
          <cell r="A1132">
            <v>0</v>
          </cell>
          <cell r="B1132" t="str">
            <v>Total/UND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13218.31</v>
          </cell>
          <cell r="H1132">
            <v>2130.3200000000002</v>
          </cell>
          <cell r="I1132">
            <v>15348.63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>
            <v>103.16000000000007</v>
          </cell>
          <cell r="B1134" t="str">
            <v>ZAPATAS PARA MUROS (0.45X0.25)M, F'C=210KG/CM2 (LIG.), 3Ø3/8 Y  Ø3/8@0.20M</v>
          </cell>
          <cell r="C1134">
            <v>1</v>
          </cell>
          <cell r="D1134" t="str">
            <v>M3</v>
          </cell>
          <cell r="E1134">
            <v>0</v>
          </cell>
          <cell r="F1134">
            <v>0</v>
          </cell>
          <cell r="G1134">
            <v>9281.98</v>
          </cell>
          <cell r="H1134">
            <v>1405.37</v>
          </cell>
          <cell r="I1134">
            <v>10687.349999999999</v>
          </cell>
        </row>
        <row r="1135">
          <cell r="A1135">
            <v>0</v>
          </cell>
          <cell r="B1135" t="str">
            <v>Mano de Obra</v>
          </cell>
          <cell r="C1135">
            <v>1</v>
          </cell>
          <cell r="D1135" t="str">
            <v>M3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>
            <v>0</v>
          </cell>
          <cell r="B1136" t="str">
            <v>Materiales y Equipos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AE002</v>
          </cell>
          <cell r="B1137" t="str">
            <v>Total/UND</v>
          </cell>
          <cell r="C1137">
            <v>0</v>
          </cell>
          <cell r="D1137" t="str">
            <v>QQ</v>
          </cell>
          <cell r="E1137">
            <v>3076.2711864406783</v>
          </cell>
          <cell r="F1137">
            <v>553.72881355932202</v>
          </cell>
          <cell r="G1137">
            <v>16998.899999999998</v>
          </cell>
          <cell r="H1137">
            <v>2962.73</v>
          </cell>
          <cell r="I1137">
            <v>19961.629999999997</v>
          </cell>
        </row>
        <row r="1138">
          <cell r="A1138" t="str">
            <v>AE001</v>
          </cell>
          <cell r="B1138" t="str">
            <v>Acero Estruc. Grado 40-60, 3/8" x 20 a 30 pies</v>
          </cell>
          <cell r="C1138">
            <v>0.66800000000000004</v>
          </cell>
          <cell r="D1138" t="str">
            <v>QQ</v>
          </cell>
          <cell r="E1138">
            <v>3076.2711864406783</v>
          </cell>
          <cell r="F1138">
            <v>553.72881355932202</v>
          </cell>
          <cell r="G1138">
            <v>2054.9499999999998</v>
          </cell>
          <cell r="H1138">
            <v>369.89</v>
          </cell>
        </row>
        <row r="1139">
          <cell r="A1139">
            <v>102.05000000000003</v>
          </cell>
          <cell r="B1139" t="str">
            <v>Vaciado y ligado Hormigón 1:2:4 - 10% desp</v>
          </cell>
          <cell r="C1139">
            <v>1.1000000000000001</v>
          </cell>
          <cell r="D1139" t="str">
            <v>M3</v>
          </cell>
          <cell r="E1139">
            <v>5585.14</v>
          </cell>
          <cell r="F1139">
            <v>920.96</v>
          </cell>
          <cell r="G1139">
            <v>10319.279999999999</v>
          </cell>
          <cell r="H1139">
            <v>1833.5</v>
          </cell>
          <cell r="I1139">
            <v>12152.779999999999</v>
          </cell>
        </row>
        <row r="1140">
          <cell r="A1140" t="str">
            <v>AE016</v>
          </cell>
          <cell r="B1140" t="str">
            <v>Volumen Análisis</v>
          </cell>
          <cell r="C1140">
            <v>1</v>
          </cell>
          <cell r="D1140" t="str">
            <v>M3</v>
          </cell>
          <cell r="E1140">
            <v>93.220338983050851</v>
          </cell>
          <cell r="F1140">
            <v>16.779661016949152</v>
          </cell>
          <cell r="G1140">
            <v>124.54</v>
          </cell>
          <cell r="H1140">
            <v>22.42</v>
          </cell>
        </row>
        <row r="1141">
          <cell r="A1141">
            <v>0</v>
          </cell>
          <cell r="B1141" t="str">
            <v>Materiales y Equipos</v>
          </cell>
          <cell r="D1141">
            <v>0</v>
          </cell>
          <cell r="G1141">
            <v>0</v>
          </cell>
          <cell r="H1141">
            <v>0</v>
          </cell>
        </row>
        <row r="1142">
          <cell r="A1142">
            <v>200.09999999999991</v>
          </cell>
          <cell r="B1142" t="str">
            <v>Mano de Obra Acero</v>
          </cell>
          <cell r="C1142">
            <v>8.8888888888888893</v>
          </cell>
          <cell r="D1142" t="str">
            <v>ML</v>
          </cell>
          <cell r="E1142">
            <v>107.87</v>
          </cell>
          <cell r="F1142">
            <v>0</v>
          </cell>
          <cell r="G1142">
            <v>958.84</v>
          </cell>
          <cell r="H1142">
            <v>0</v>
          </cell>
        </row>
        <row r="1143">
          <cell r="A1143">
            <v>0</v>
          </cell>
          <cell r="B1143" t="str">
            <v>Total/UND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9281.98</v>
          </cell>
          <cell r="H1143">
            <v>1405.37</v>
          </cell>
          <cell r="I1143">
            <v>10687.349999999999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>
            <v>103.17000000000007</v>
          </cell>
          <cell r="B1145" t="str">
            <v>ZAPATAS PARA COLUMNA (0.70X0.70X0.25)M, F'C=210KG/CM2 (LIG.), Ø1/2 @0.20M AD</v>
          </cell>
          <cell r="C1145">
            <v>1</v>
          </cell>
          <cell r="D1145" t="str">
            <v>M3</v>
          </cell>
          <cell r="E1145">
            <v>0</v>
          </cell>
          <cell r="F1145">
            <v>0</v>
          </cell>
          <cell r="G1145">
            <v>21799.66</v>
          </cell>
          <cell r="H1145">
            <v>3574.8199999999997</v>
          </cell>
          <cell r="I1145">
            <v>25374.48</v>
          </cell>
        </row>
        <row r="1146">
          <cell r="A1146">
            <v>0</v>
          </cell>
          <cell r="B1146" t="str">
            <v>Mano de Obra</v>
          </cell>
          <cell r="C1146">
            <v>1</v>
          </cell>
          <cell r="D1146" t="str">
            <v>M3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>
            <v>0</v>
          </cell>
          <cell r="B1147" t="str">
            <v>Materiales y Equipos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AE002</v>
          </cell>
          <cell r="B1148" t="str">
            <v>Total/UND</v>
          </cell>
          <cell r="C1148">
            <v>4.3620000000000001</v>
          </cell>
          <cell r="D1148" t="str">
            <v>QQ</v>
          </cell>
          <cell r="E1148">
            <v>3076.2711864406783</v>
          </cell>
          <cell r="F1148">
            <v>553.72881355932202</v>
          </cell>
          <cell r="G1148">
            <v>10319.279999999999</v>
          </cell>
          <cell r="H1148">
            <v>1833.5</v>
          </cell>
          <cell r="I1148">
            <v>12152.779999999999</v>
          </cell>
        </row>
        <row r="1149">
          <cell r="A1149" t="str">
            <v>AE001</v>
          </cell>
          <cell r="B1149" t="str">
            <v>Acero Estruc. Grado 40-60, 3/8" x 20 a 30 pies</v>
          </cell>
          <cell r="C1149">
            <v>0</v>
          </cell>
          <cell r="D1149" t="str">
            <v>QQ</v>
          </cell>
          <cell r="E1149">
            <v>3076.2711864406783</v>
          </cell>
          <cell r="F1149">
            <v>553.72881355932202</v>
          </cell>
          <cell r="G1149">
            <v>0</v>
          </cell>
          <cell r="H1149">
            <v>0</v>
          </cell>
        </row>
        <row r="1150">
          <cell r="A1150">
            <v>102.05000000000003</v>
          </cell>
          <cell r="B1150" t="str">
            <v>Vaciado y ligado Hormigón 1:2:4 - 10% desp</v>
          </cell>
          <cell r="C1150">
            <v>1.1000000000000001</v>
          </cell>
          <cell r="D1150" t="str">
            <v>M3</v>
          </cell>
          <cell r="E1150">
            <v>5585.14</v>
          </cell>
          <cell r="F1150">
            <v>920.96</v>
          </cell>
          <cell r="G1150">
            <v>8710.7500000000018</v>
          </cell>
          <cell r="H1150">
            <v>1558.0299999999997</v>
          </cell>
          <cell r="I1150">
            <v>10268.780000000002</v>
          </cell>
        </row>
        <row r="1151">
          <cell r="A1151" t="str">
            <v>AE016</v>
          </cell>
          <cell r="B1151" t="str">
            <v>Volumen Análisis</v>
          </cell>
          <cell r="C1151">
            <v>1</v>
          </cell>
          <cell r="D1151" t="str">
            <v>M3</v>
          </cell>
          <cell r="E1151">
            <v>93.220338983050851</v>
          </cell>
          <cell r="F1151">
            <v>16.779661016949152</v>
          </cell>
          <cell r="G1151">
            <v>813.25</v>
          </cell>
          <cell r="H1151">
            <v>146.38999999999999</v>
          </cell>
        </row>
        <row r="1152">
          <cell r="A1152">
            <v>0</v>
          </cell>
          <cell r="B1152" t="str">
            <v>Materiales y Equipos</v>
          </cell>
          <cell r="D1152">
            <v>0</v>
          </cell>
          <cell r="G1152">
            <v>0</v>
          </cell>
          <cell r="H1152">
            <v>0</v>
          </cell>
        </row>
        <row r="1153">
          <cell r="A1153">
            <v>200.05999999999995</v>
          </cell>
          <cell r="B1153" t="str">
            <v>Mano de Obra Acero</v>
          </cell>
          <cell r="C1153">
            <v>4.3620000000000001</v>
          </cell>
          <cell r="D1153" t="str">
            <v>QQ</v>
          </cell>
          <cell r="E1153">
            <v>326.47275741487186</v>
          </cell>
          <cell r="F1153">
            <v>0</v>
          </cell>
          <cell r="G1153">
            <v>1424.07</v>
          </cell>
          <cell r="H1153">
            <v>0</v>
          </cell>
        </row>
        <row r="1154">
          <cell r="A1154">
            <v>0</v>
          </cell>
          <cell r="B1154" t="str">
            <v>Total/UND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21799.66</v>
          </cell>
          <cell r="H1154">
            <v>3574.8199999999997</v>
          </cell>
          <cell r="I1154">
            <v>25374.48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>
            <v>103.18000000000008</v>
          </cell>
          <cell r="B1156" t="str">
            <v>Mano de Obra</v>
          </cell>
          <cell r="C1156">
            <v>1</v>
          </cell>
          <cell r="D1156" t="str">
            <v>M3</v>
          </cell>
          <cell r="E1156">
            <v>0</v>
          </cell>
          <cell r="F1156">
            <v>0</v>
          </cell>
          <cell r="G1156">
            <v>6577.12</v>
          </cell>
          <cell r="H1156">
            <v>1129.9399999999998</v>
          </cell>
          <cell r="I1156">
            <v>7707.0599999999995</v>
          </cell>
        </row>
        <row r="1157">
          <cell r="A1157">
            <v>0</v>
          </cell>
          <cell r="B1157" t="str">
            <v>Volumen Análisis</v>
          </cell>
          <cell r="C1157">
            <v>1</v>
          </cell>
          <cell r="D1157" t="str">
            <v>M3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</row>
        <row r="1158">
          <cell r="A1158">
            <v>0</v>
          </cell>
          <cell r="B1158" t="str">
            <v>Total/UND</v>
          </cell>
          <cell r="D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 t="str">
            <v>AE002</v>
          </cell>
          <cell r="B1159" t="str">
            <v>Acero Estruc. Grado 40-60, 1/2" x 20 a 30 pies</v>
          </cell>
          <cell r="C1159">
            <v>0</v>
          </cell>
          <cell r="D1159" t="str">
            <v>QQ</v>
          </cell>
          <cell r="E1159">
            <v>3076.2711864406783</v>
          </cell>
          <cell r="F1159">
            <v>553.72881355932202</v>
          </cell>
          <cell r="G1159">
            <v>0</v>
          </cell>
          <cell r="H1159">
            <v>0</v>
          </cell>
        </row>
        <row r="1160">
          <cell r="A1160" t="str">
            <v>AE001</v>
          </cell>
          <cell r="B1160" t="str">
            <v>Acero Estruc. Grado 40-60, 3/8" x 20 a 30 pies</v>
          </cell>
          <cell r="C1160">
            <v>0.108</v>
          </cell>
          <cell r="D1160" t="str">
            <v>QQ</v>
          </cell>
          <cell r="E1160">
            <v>3076.2711864406783</v>
          </cell>
          <cell r="F1160">
            <v>553.72881355932202</v>
          </cell>
          <cell r="G1160">
            <v>11431.300000000001</v>
          </cell>
          <cell r="H1160">
            <v>2047.7199999999998</v>
          </cell>
          <cell r="I1160">
            <v>13479.02</v>
          </cell>
        </row>
        <row r="1161">
          <cell r="A1161" t="str">
            <v>HI002</v>
          </cell>
          <cell r="B1161" t="str">
            <v>Volumen Análisis</v>
          </cell>
          <cell r="C1161">
            <v>1</v>
          </cell>
          <cell r="D1161" t="str">
            <v>M3</v>
          </cell>
          <cell r="E1161">
            <v>5652.5423728813566</v>
          </cell>
          <cell r="F1161">
            <v>1017.4576271186442</v>
          </cell>
          <cell r="G1161">
            <v>5935.17</v>
          </cell>
          <cell r="H1161">
            <v>1068.33</v>
          </cell>
        </row>
        <row r="1162">
          <cell r="A1162" t="str">
            <v>AE016</v>
          </cell>
          <cell r="B1162" t="str">
            <v>Materiales y Equipos</v>
          </cell>
          <cell r="C1162">
            <v>0.108</v>
          </cell>
          <cell r="D1162" t="str">
            <v>LB</v>
          </cell>
          <cell r="E1162">
            <v>93.220338983050851</v>
          </cell>
          <cell r="F1162">
            <v>16.779661016949152</v>
          </cell>
          <cell r="G1162">
            <v>10.07</v>
          </cell>
          <cell r="H1162">
            <v>1.81</v>
          </cell>
          <cell r="I1162">
            <v>0</v>
          </cell>
        </row>
        <row r="1163">
          <cell r="A1163">
            <v>0</v>
          </cell>
          <cell r="B1163" t="str">
            <v>Mano de Obra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A1164">
            <v>200.09999999999991</v>
          </cell>
          <cell r="B1164" t="str">
            <v>Mano de Obra Acero</v>
          </cell>
          <cell r="C1164">
            <v>2.7777777777777777</v>
          </cell>
          <cell r="D1164" t="str">
            <v>ML</v>
          </cell>
          <cell r="E1164">
            <v>107.87</v>
          </cell>
          <cell r="F1164">
            <v>0</v>
          </cell>
          <cell r="G1164">
            <v>299.64</v>
          </cell>
          <cell r="H1164">
            <v>0</v>
          </cell>
        </row>
        <row r="1165">
          <cell r="A1165">
            <v>0</v>
          </cell>
          <cell r="B1165" t="str">
            <v>Total/UND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6577.12</v>
          </cell>
          <cell r="H1165">
            <v>1129.9399999999998</v>
          </cell>
          <cell r="I1165">
            <v>7707.0599999999995</v>
          </cell>
        </row>
        <row r="1166">
          <cell r="A1166">
            <v>0</v>
          </cell>
          <cell r="B1166" t="str">
            <v>Mano de Obra</v>
          </cell>
          <cell r="D1166">
            <v>0</v>
          </cell>
          <cell r="G1166">
            <v>0</v>
          </cell>
          <cell r="H1166">
            <v>0</v>
          </cell>
        </row>
        <row r="1167">
          <cell r="A1167">
            <v>103.19000000000008</v>
          </cell>
          <cell r="B1167" t="str">
            <v xml:space="preserve">ZAPATAS PARA RAMPA DE ESCALERA (0.80X0.25X0.55)M, F'C=210KG/CM,  4Ø1/2´´ y trans. Ø1/2´´@0.25mts Ø3/8"@0.10mt  A.D </v>
          </cell>
          <cell r="C1167">
            <v>1</v>
          </cell>
          <cell r="D1167" t="str">
            <v>M3</v>
          </cell>
          <cell r="E1167">
            <v>0</v>
          </cell>
          <cell r="F1167">
            <v>0</v>
          </cell>
          <cell r="G1167">
            <v>17982.190000000002</v>
          </cell>
          <cell r="H1167">
            <v>3139.72</v>
          </cell>
          <cell r="I1167">
            <v>21121.910000000003</v>
          </cell>
        </row>
        <row r="1168">
          <cell r="A1168">
            <v>0</v>
          </cell>
          <cell r="B1168" t="str">
            <v>Total/UND</v>
          </cell>
          <cell r="C1168">
            <v>1</v>
          </cell>
          <cell r="D1168" t="str">
            <v>M3</v>
          </cell>
          <cell r="E1168">
            <v>0</v>
          </cell>
          <cell r="F1168">
            <v>0</v>
          </cell>
          <cell r="G1168">
            <v>11431.300000000001</v>
          </cell>
          <cell r="H1168">
            <v>2047.7199999999998</v>
          </cell>
          <cell r="I1168">
            <v>13479.02</v>
          </cell>
        </row>
        <row r="1169">
          <cell r="A1169">
            <v>0</v>
          </cell>
          <cell r="B1169" t="str">
            <v>Materiales y Equipos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 t="str">
            <v>AE002</v>
          </cell>
          <cell r="B1170" t="str">
            <v>Acero Estruc. Grado 40-60, 1/2" x 20 a 30 pies</v>
          </cell>
          <cell r="C1170">
            <v>3.516</v>
          </cell>
          <cell r="D1170" t="str">
            <v>QQ</v>
          </cell>
          <cell r="E1170">
            <v>3076.2711864406783</v>
          </cell>
          <cell r="F1170">
            <v>553.72881355932202</v>
          </cell>
          <cell r="G1170">
            <v>8347.09</v>
          </cell>
          <cell r="H1170">
            <v>1438.2899999999997</v>
          </cell>
          <cell r="I1170">
            <v>9785.3799999999992</v>
          </cell>
        </row>
        <row r="1171">
          <cell r="A1171" t="str">
            <v>AE001</v>
          </cell>
          <cell r="B1171" t="str">
            <v>Volumen Análisis</v>
          </cell>
          <cell r="C1171">
            <v>1</v>
          </cell>
          <cell r="D1171" t="str">
            <v>M3</v>
          </cell>
          <cell r="E1171">
            <v>2796.6101694915255</v>
          </cell>
          <cell r="F1171">
            <v>503.38983050847457</v>
          </cell>
          <cell r="G1171">
            <v>302.02999999999997</v>
          </cell>
          <cell r="H1171">
            <v>54.37</v>
          </cell>
          <cell r="I1171">
            <v>0</v>
          </cell>
        </row>
        <row r="1172">
          <cell r="A1172" t="str">
            <v>HI002</v>
          </cell>
          <cell r="B1172" t="str">
            <v>Materiales y Equipos</v>
          </cell>
          <cell r="C1172">
            <v>1.05</v>
          </cell>
          <cell r="D1172" t="str">
            <v>M3</v>
          </cell>
          <cell r="E1172">
            <v>5652.5423728813566</v>
          </cell>
          <cell r="F1172">
            <v>1017.4576271186442</v>
          </cell>
          <cell r="G1172">
            <v>5935.17</v>
          </cell>
          <cell r="H1172">
            <v>1068.33</v>
          </cell>
          <cell r="I1172">
            <v>0</v>
          </cell>
        </row>
        <row r="1173">
          <cell r="A1173" t="str">
            <v>AE016</v>
          </cell>
          <cell r="B1173" t="str">
            <v>Alambre Galvanizado Calibre 18 (Varillas)</v>
          </cell>
          <cell r="C1173">
            <v>4.1779999999999999</v>
          </cell>
          <cell r="D1173" t="str">
            <v>LB</v>
          </cell>
          <cell r="E1173">
            <v>93.220338983050851</v>
          </cell>
          <cell r="F1173">
            <v>16.779661016949152</v>
          </cell>
          <cell r="G1173">
            <v>389.47</v>
          </cell>
          <cell r="H1173">
            <v>70.11</v>
          </cell>
          <cell r="I1173">
            <v>0</v>
          </cell>
        </row>
        <row r="1174">
          <cell r="A1174">
            <v>0</v>
          </cell>
          <cell r="B1174" t="str">
            <v>Mano de Obra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>
            <v>200.09999999999991</v>
          </cell>
          <cell r="B1175" t="str">
            <v>Mano de Obra Acero</v>
          </cell>
          <cell r="C1175">
            <v>5</v>
          </cell>
          <cell r="D1175" t="str">
            <v>ML</v>
          </cell>
          <cell r="E1175">
            <v>107.87</v>
          </cell>
          <cell r="F1175">
            <v>0</v>
          </cell>
          <cell r="G1175">
            <v>539.35</v>
          </cell>
          <cell r="H1175">
            <v>0</v>
          </cell>
          <cell r="I1175">
            <v>0</v>
          </cell>
        </row>
        <row r="1176">
          <cell r="A1176">
            <v>0</v>
          </cell>
          <cell r="B1176" t="str">
            <v>Mano de Obra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17982.190000000002</v>
          </cell>
          <cell r="H1176">
            <v>3139.72</v>
          </cell>
          <cell r="I1176">
            <v>21121.910000000003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>
            <v>103.20000000000009</v>
          </cell>
          <cell r="B1178" t="str">
            <v>Total/UND</v>
          </cell>
          <cell r="C1178">
            <v>1</v>
          </cell>
          <cell r="D1178" t="str">
            <v>M3</v>
          </cell>
          <cell r="E1178">
            <v>0</v>
          </cell>
          <cell r="F1178">
            <v>0</v>
          </cell>
          <cell r="G1178">
            <v>8347.09</v>
          </cell>
          <cell r="H1178">
            <v>1438.2899999999997</v>
          </cell>
          <cell r="I1178">
            <v>9785.3799999999992</v>
          </cell>
        </row>
        <row r="1179">
          <cell r="A1179">
            <v>0</v>
          </cell>
          <cell r="B1179" t="str">
            <v>Volumen Análisis</v>
          </cell>
          <cell r="C1179">
            <v>1</v>
          </cell>
          <cell r="D1179" t="str">
            <v>M3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>
            <v>0</v>
          </cell>
          <cell r="B1180" t="str">
            <v>Materiales y Equipos</v>
          </cell>
          <cell r="C1180">
            <v>0</v>
          </cell>
          <cell r="D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A1181" t="str">
            <v>AE002</v>
          </cell>
          <cell r="B1181" t="str">
            <v>Volumen Análisis</v>
          </cell>
          <cell r="C1181">
            <v>1</v>
          </cell>
          <cell r="D1181" t="str">
            <v>M3</v>
          </cell>
          <cell r="E1181">
            <v>3076.2711864406783</v>
          </cell>
          <cell r="F1181">
            <v>553.72881355932202</v>
          </cell>
          <cell r="G1181">
            <v>0</v>
          </cell>
          <cell r="H1181">
            <v>0</v>
          </cell>
        </row>
        <row r="1182">
          <cell r="A1182" t="str">
            <v>AE001</v>
          </cell>
          <cell r="B1182" t="str">
            <v>Materiales y Equipos</v>
          </cell>
          <cell r="C1182">
            <v>1.4710000000000001</v>
          </cell>
          <cell r="D1182" t="str">
            <v>QQ</v>
          </cell>
          <cell r="E1182">
            <v>3076.2711864406783</v>
          </cell>
          <cell r="F1182">
            <v>553.72881355932202</v>
          </cell>
          <cell r="G1182">
            <v>4525.1899999999996</v>
          </cell>
          <cell r="H1182">
            <v>814.54</v>
          </cell>
        </row>
        <row r="1183">
          <cell r="A1183" t="str">
            <v>HI002</v>
          </cell>
          <cell r="B1183" t="str">
            <v>Hormigón 210 Kg/cm2 (incluye bomba y colocación)</v>
          </cell>
          <cell r="C1183">
            <v>1.05</v>
          </cell>
          <cell r="D1183" t="str">
            <v>M3</v>
          </cell>
          <cell r="E1183">
            <v>5652.5423728813566</v>
          </cell>
          <cell r="F1183">
            <v>1017.4576271186442</v>
          </cell>
          <cell r="G1183">
            <v>5935.17</v>
          </cell>
          <cell r="H1183">
            <v>1068.33</v>
          </cell>
        </row>
        <row r="1184">
          <cell r="A1184" t="str">
            <v>AE016</v>
          </cell>
          <cell r="B1184" t="str">
            <v>Alambre Galvanizado Calibre 18 (Varillas)</v>
          </cell>
          <cell r="C1184">
            <v>1.4710000000000001</v>
          </cell>
          <cell r="D1184" t="str">
            <v>LB</v>
          </cell>
          <cell r="E1184">
            <v>93.220338983050851</v>
          </cell>
          <cell r="F1184">
            <v>16.779661016949152</v>
          </cell>
          <cell r="G1184">
            <v>137.13</v>
          </cell>
          <cell r="H1184">
            <v>24.68</v>
          </cell>
          <cell r="I1184">
            <v>0</v>
          </cell>
        </row>
        <row r="1185">
          <cell r="A1185">
            <v>0</v>
          </cell>
          <cell r="B1185" t="str">
            <v>Mano de Obra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>
            <v>200.09999999999991</v>
          </cell>
          <cell r="B1186" t="str">
            <v>Mano de Obra</v>
          </cell>
          <cell r="C1186">
            <v>1.2345679012345678</v>
          </cell>
          <cell r="D1186" t="str">
            <v>ML</v>
          </cell>
          <cell r="E1186">
            <v>107.87</v>
          </cell>
          <cell r="F1186">
            <v>0</v>
          </cell>
          <cell r="G1186">
            <v>133.16999999999999</v>
          </cell>
          <cell r="H1186">
            <v>0</v>
          </cell>
        </row>
        <row r="1187">
          <cell r="A1187">
            <v>0</v>
          </cell>
          <cell r="B1187" t="str">
            <v>Total/UND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10730.66</v>
          </cell>
          <cell r="H1187">
            <v>1907.55</v>
          </cell>
          <cell r="I1187">
            <v>12638.21</v>
          </cell>
        </row>
        <row r="1188">
          <cell r="A1188">
            <v>0</v>
          </cell>
          <cell r="B1188" t="str">
            <v>Total/UND</v>
          </cell>
          <cell r="D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>
            <v>103.21000000000009</v>
          </cell>
          <cell r="B1189" t="str">
            <v xml:space="preserve">ZAPATAS PARA COLUMNA Z1(1.40X1.40X0.35)M, F'C=210KG/CM2, Ø1/2"@0.09M  A.D </v>
          </cell>
          <cell r="C1189">
            <v>1</v>
          </cell>
          <cell r="D1189" t="str">
            <v>M3</v>
          </cell>
          <cell r="E1189">
            <v>0</v>
          </cell>
          <cell r="F1189">
            <v>0</v>
          </cell>
          <cell r="G1189">
            <v>8965.8000000000011</v>
          </cell>
          <cell r="H1189">
            <v>1603.9399999999998</v>
          </cell>
          <cell r="I1189">
            <v>10569.740000000002</v>
          </cell>
        </row>
        <row r="1190">
          <cell r="A1190">
            <v>0</v>
          </cell>
          <cell r="B1190" t="str">
            <v>Volumen Análisis</v>
          </cell>
          <cell r="C1190">
            <v>1</v>
          </cell>
          <cell r="D1190" t="str">
            <v>M3</v>
          </cell>
          <cell r="E1190">
            <v>0</v>
          </cell>
          <cell r="F1190">
            <v>0</v>
          </cell>
          <cell r="G1190">
            <v>9098.1200000000008</v>
          </cell>
          <cell r="H1190">
            <v>1333.34</v>
          </cell>
          <cell r="I1190">
            <v>10431.460000000001</v>
          </cell>
        </row>
        <row r="1191">
          <cell r="A1191">
            <v>0</v>
          </cell>
          <cell r="B1191" t="str">
            <v>Volumen Análisis</v>
          </cell>
          <cell r="C1191">
            <v>1</v>
          </cell>
          <cell r="D1191" t="str">
            <v>M3</v>
          </cell>
          <cell r="G1191">
            <v>0</v>
          </cell>
          <cell r="H1191">
            <v>0</v>
          </cell>
        </row>
        <row r="1192">
          <cell r="A1192" t="str">
            <v>AE002</v>
          </cell>
          <cell r="B1192" t="str">
            <v>Materiales y Equipos</v>
          </cell>
          <cell r="C1192">
            <v>0.91200000000000003</v>
          </cell>
          <cell r="D1192" t="str">
            <v>QQ</v>
          </cell>
          <cell r="E1192">
            <v>3076.2711864406783</v>
          </cell>
          <cell r="F1192">
            <v>553.72881355932202</v>
          </cell>
          <cell r="G1192">
            <v>2805.56</v>
          </cell>
          <cell r="H1192">
            <v>505</v>
          </cell>
          <cell r="I1192">
            <v>0</v>
          </cell>
        </row>
        <row r="1193">
          <cell r="A1193" t="str">
            <v>HI002</v>
          </cell>
          <cell r="B1193" t="str">
            <v>Hormigón 210 Kg/cm2 (incluye bomba y colocación)</v>
          </cell>
          <cell r="C1193">
            <v>1.05</v>
          </cell>
          <cell r="D1193" t="str">
            <v>M3</v>
          </cell>
          <cell r="E1193">
            <v>5652.5423728813566</v>
          </cell>
          <cell r="F1193">
            <v>1017.4576271186442</v>
          </cell>
          <cell r="G1193">
            <v>5935.17</v>
          </cell>
          <cell r="H1193">
            <v>1068.33</v>
          </cell>
        </row>
        <row r="1194">
          <cell r="A1194" t="str">
            <v>AE016</v>
          </cell>
          <cell r="B1194" t="str">
            <v>Alambre Galvanizado Calibre 18 (Varillas)</v>
          </cell>
          <cell r="C1194">
            <v>1.8240000000000001</v>
          </cell>
          <cell r="D1194" t="str">
            <v>LB</v>
          </cell>
          <cell r="E1194">
            <v>93.220338983050851</v>
          </cell>
          <cell r="F1194">
            <v>16.779661016949152</v>
          </cell>
          <cell r="G1194">
            <v>170.03</v>
          </cell>
          <cell r="H1194">
            <v>30.61</v>
          </cell>
        </row>
        <row r="1195">
          <cell r="A1195">
            <v>0</v>
          </cell>
          <cell r="B1195" t="str">
            <v>Mano de Obra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200.09999999999991</v>
          </cell>
          <cell r="B1196" t="str">
            <v>Mano de Obra</v>
          </cell>
          <cell r="C1196">
            <v>0.51020408163265318</v>
          </cell>
          <cell r="D1196" t="str">
            <v>ML</v>
          </cell>
          <cell r="E1196">
            <v>107.87</v>
          </cell>
          <cell r="F1196">
            <v>0</v>
          </cell>
          <cell r="G1196">
            <v>55.04</v>
          </cell>
          <cell r="H1196">
            <v>0</v>
          </cell>
        </row>
        <row r="1197">
          <cell r="A1197">
            <v>0</v>
          </cell>
          <cell r="B1197" t="str">
            <v>Total/UND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8965.8000000000011</v>
          </cell>
          <cell r="H1197">
            <v>1603.9399999999998</v>
          </cell>
          <cell r="I1197">
            <v>10569.740000000002</v>
          </cell>
        </row>
        <row r="1198">
          <cell r="A1198">
            <v>0</v>
          </cell>
          <cell r="B1198" t="str">
            <v>Total/UND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9098.1200000000008</v>
          </cell>
          <cell r="H1198">
            <v>1333.34</v>
          </cell>
          <cell r="I1198">
            <v>10431.460000000001</v>
          </cell>
        </row>
        <row r="1199">
          <cell r="A1199">
            <v>103.2200000000001</v>
          </cell>
          <cell r="B1199" t="str">
            <v xml:space="preserve">ZAPATAS PARA COLUMNA Z2(1.40X1.40X0.35)M, F'C=210KG/CM2, Ø1/2"@0.09M A.D Y A.C. </v>
          </cell>
          <cell r="C1199">
            <v>1</v>
          </cell>
          <cell r="D1199" t="str">
            <v>M3</v>
          </cell>
          <cell r="E1199">
            <v>0</v>
          </cell>
          <cell r="F1199">
            <v>0</v>
          </cell>
          <cell r="G1199">
            <v>11941.400000000001</v>
          </cell>
          <cell r="H1199">
            <v>2139.54</v>
          </cell>
          <cell r="I1199">
            <v>14080.940000000002</v>
          </cell>
        </row>
        <row r="1200">
          <cell r="A1200">
            <v>0</v>
          </cell>
          <cell r="B1200" t="str">
            <v>Volumen Análisis</v>
          </cell>
          <cell r="C1200">
            <v>1</v>
          </cell>
          <cell r="D1200" t="str">
            <v>M3</v>
          </cell>
          <cell r="E1200">
            <v>0</v>
          </cell>
          <cell r="F1200">
            <v>0</v>
          </cell>
          <cell r="G1200">
            <v>8281.65</v>
          </cell>
          <cell r="H1200">
            <v>1356.42</v>
          </cell>
          <cell r="I1200">
            <v>9638.07</v>
          </cell>
        </row>
        <row r="1201">
          <cell r="A1201">
            <v>0</v>
          </cell>
          <cell r="B1201" t="str">
            <v>Volumen Análisis</v>
          </cell>
          <cell r="C1201">
            <v>1</v>
          </cell>
          <cell r="D1201" t="str">
            <v>M3</v>
          </cell>
          <cell r="G1201">
            <v>0</v>
          </cell>
          <cell r="H1201">
            <v>0</v>
          </cell>
        </row>
        <row r="1202">
          <cell r="A1202" t="str">
            <v>AE002</v>
          </cell>
          <cell r="B1202" t="str">
            <v>Materiales y Equipos</v>
          </cell>
          <cell r="C1202">
            <v>1.8240000000000001</v>
          </cell>
          <cell r="D1202" t="str">
            <v>QQ</v>
          </cell>
          <cell r="E1202">
            <v>3076.2711864406783</v>
          </cell>
          <cell r="F1202">
            <v>553.72881355932202</v>
          </cell>
          <cell r="G1202">
            <v>5611.12</v>
          </cell>
          <cell r="H1202">
            <v>1010</v>
          </cell>
          <cell r="I1202">
            <v>0</v>
          </cell>
        </row>
        <row r="1203">
          <cell r="A1203" t="str">
            <v>HI002</v>
          </cell>
          <cell r="B1203" t="str">
            <v>Hormigón 210 Kg/cm2 (incluye bomba y colocación)</v>
          </cell>
          <cell r="C1203">
            <v>1.05</v>
          </cell>
          <cell r="D1203" t="str">
            <v>M3</v>
          </cell>
          <cell r="E1203">
            <v>5652.5423728813566</v>
          </cell>
          <cell r="F1203">
            <v>1017.4576271186442</v>
          </cell>
          <cell r="G1203">
            <v>5935.17</v>
          </cell>
          <cell r="H1203">
            <v>1068.33</v>
          </cell>
        </row>
        <row r="1204">
          <cell r="A1204" t="str">
            <v>AE016</v>
          </cell>
          <cell r="B1204" t="str">
            <v>Alambre Galvanizado Calibre 18 (Varillas)</v>
          </cell>
          <cell r="C1204">
            <v>3.6480000000000001</v>
          </cell>
          <cell r="D1204" t="str">
            <v>LB</v>
          </cell>
          <cell r="E1204">
            <v>93.220338983050851</v>
          </cell>
          <cell r="F1204">
            <v>16.779661016949152</v>
          </cell>
          <cell r="G1204">
            <v>340.07</v>
          </cell>
          <cell r="H1204">
            <v>61.21</v>
          </cell>
        </row>
        <row r="1205">
          <cell r="A1205">
            <v>0</v>
          </cell>
          <cell r="B1205" t="str">
            <v>Mano de Obra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>
            <v>200.09999999999991</v>
          </cell>
          <cell r="B1206" t="str">
            <v>Mano de Obra</v>
          </cell>
          <cell r="C1206">
            <v>0.51020408163265318</v>
          </cell>
          <cell r="D1206" t="str">
            <v>ML</v>
          </cell>
          <cell r="E1206">
            <v>107.87</v>
          </cell>
          <cell r="F1206">
            <v>0</v>
          </cell>
          <cell r="G1206">
            <v>55.04</v>
          </cell>
          <cell r="H1206">
            <v>0</v>
          </cell>
        </row>
        <row r="1207">
          <cell r="A1207">
            <v>0</v>
          </cell>
          <cell r="B1207" t="str">
            <v>Total/UND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11941.400000000001</v>
          </cell>
          <cell r="H1207">
            <v>2139.54</v>
          </cell>
          <cell r="I1207">
            <v>14080.940000000002</v>
          </cell>
        </row>
        <row r="1208">
          <cell r="A1208">
            <v>0</v>
          </cell>
          <cell r="B1208" t="str">
            <v>Total/UND</v>
          </cell>
          <cell r="D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>
            <v>103.2300000000001</v>
          </cell>
          <cell r="B1209" t="str">
            <v>ZAPATAS PARA COLUMNA (1.10X1.10X0.30)M, F'C=210KG/CM2, Ø1/2"@0.15M A.D</v>
          </cell>
          <cell r="C1209">
            <v>1</v>
          </cell>
          <cell r="D1209" t="str">
            <v>M3</v>
          </cell>
          <cell r="E1209">
            <v>0</v>
          </cell>
          <cell r="F1209">
            <v>0</v>
          </cell>
          <cell r="G1209">
            <v>8539.7800000000007</v>
          </cell>
          <cell r="H1209">
            <v>1472.9699999999998</v>
          </cell>
          <cell r="I1209">
            <v>10012.75</v>
          </cell>
        </row>
        <row r="1210">
          <cell r="A1210">
            <v>0</v>
          </cell>
          <cell r="B1210" t="str">
            <v>Volumen Análisis</v>
          </cell>
          <cell r="C1210">
            <v>1</v>
          </cell>
          <cell r="D1210" t="str">
            <v>M3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A1211">
            <v>0</v>
          </cell>
          <cell r="B1211" t="str">
            <v>Materiales y Equipos</v>
          </cell>
          <cell r="C1211">
            <v>0</v>
          </cell>
          <cell r="D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 t="str">
            <v>AE002</v>
          </cell>
          <cell r="B1212" t="str">
            <v>Volumen Análisis</v>
          </cell>
          <cell r="C1212">
            <v>1</v>
          </cell>
          <cell r="D1212" t="str">
            <v>M3</v>
          </cell>
          <cell r="E1212">
            <v>3076.2711864406783</v>
          </cell>
          <cell r="F1212">
            <v>553.72881355932202</v>
          </cell>
          <cell r="G1212">
            <v>2119.5500000000002</v>
          </cell>
          <cell r="H1212">
            <v>381.52</v>
          </cell>
          <cell r="I1212">
            <v>0</v>
          </cell>
        </row>
        <row r="1213">
          <cell r="A1213" t="str">
            <v>HI002</v>
          </cell>
          <cell r="B1213" t="str">
            <v>Materiales y Equipos</v>
          </cell>
          <cell r="C1213">
            <v>1.05</v>
          </cell>
          <cell r="D1213" t="str">
            <v>M3</v>
          </cell>
          <cell r="E1213">
            <v>5652.5423728813566</v>
          </cell>
          <cell r="F1213">
            <v>1017.4576271186442</v>
          </cell>
          <cell r="G1213">
            <v>5935.17</v>
          </cell>
          <cell r="H1213">
            <v>1068.33</v>
          </cell>
        </row>
        <row r="1214">
          <cell r="A1214" t="str">
            <v>AE016</v>
          </cell>
          <cell r="B1214" t="str">
            <v>Alambre Galvanizado Calibre 18 (Varillas)</v>
          </cell>
          <cell r="C1214">
            <v>1.3779999999999999</v>
          </cell>
          <cell r="D1214" t="str">
            <v>QQ</v>
          </cell>
          <cell r="E1214">
            <v>2796.6101694915255</v>
          </cell>
          <cell r="F1214">
            <v>503.38983050847457</v>
          </cell>
          <cell r="G1214">
            <v>0</v>
          </cell>
          <cell r="H1214">
            <v>0</v>
          </cell>
        </row>
        <row r="1215">
          <cell r="A1215">
            <v>0</v>
          </cell>
          <cell r="B1215" t="str">
            <v>Mano de Obra</v>
          </cell>
          <cell r="C1215">
            <v>0</v>
          </cell>
          <cell r="D1215" t="str">
            <v>QQ</v>
          </cell>
          <cell r="E1215">
            <v>2796.6101694915255</v>
          </cell>
          <cell r="F1215">
            <v>503.38983050847457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>
            <v>200.09999999999991</v>
          </cell>
          <cell r="B1216" t="str">
            <v>Mano de Obra Acero</v>
          </cell>
          <cell r="C1216">
            <v>3.3057851239669418</v>
          </cell>
          <cell r="D1216" t="str">
            <v>ML</v>
          </cell>
          <cell r="E1216">
            <v>107.87</v>
          </cell>
          <cell r="F1216">
            <v>0</v>
          </cell>
          <cell r="G1216">
            <v>356.6</v>
          </cell>
          <cell r="H1216">
            <v>0</v>
          </cell>
        </row>
        <row r="1217">
          <cell r="A1217">
            <v>0</v>
          </cell>
          <cell r="B1217" t="str">
            <v>Total/UND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8539.7800000000007</v>
          </cell>
          <cell r="H1217">
            <v>1472.9699999999998</v>
          </cell>
          <cell r="I1217">
            <v>10012.75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</row>
        <row r="1219">
          <cell r="A1219">
            <v>103.24</v>
          </cell>
          <cell r="B1219" t="str">
            <v>ZAPATAS PARA MUROS (0.60X0.25)M, F'C=210KG/CM2, 4Ø3/8" Y  Ø3/8@0.15M</v>
          </cell>
          <cell r="C1219">
            <v>1</v>
          </cell>
          <cell r="D1219" t="str">
            <v>M3</v>
          </cell>
          <cell r="E1219">
            <v>0</v>
          </cell>
          <cell r="F1219">
            <v>0</v>
          </cell>
          <cell r="G1219">
            <v>10102.08</v>
          </cell>
          <cell r="H1219">
            <v>1470.9</v>
          </cell>
          <cell r="I1219">
            <v>11572.98</v>
          </cell>
        </row>
        <row r="1220">
          <cell r="A1220">
            <v>0</v>
          </cell>
          <cell r="B1220" t="str">
            <v>Mano de Obra</v>
          </cell>
          <cell r="C1220">
            <v>1</v>
          </cell>
          <cell r="D1220" t="str">
            <v>M3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>
            <v>0</v>
          </cell>
          <cell r="B1221" t="str">
            <v>Materiales y Equipos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</row>
        <row r="1222">
          <cell r="A1222" t="str">
            <v>AE001</v>
          </cell>
          <cell r="B1222" t="str">
            <v>Acero Estruc. Grado 40-60, 3/8" x 20 a 30 pies</v>
          </cell>
          <cell r="C1222">
            <v>0.85799999999999998</v>
          </cell>
          <cell r="D1222" t="str">
            <v>QQ</v>
          </cell>
          <cell r="E1222">
            <v>3076.2711864406783</v>
          </cell>
          <cell r="F1222">
            <v>553.72881355932202</v>
          </cell>
          <cell r="G1222">
            <v>2639.44</v>
          </cell>
          <cell r="H1222">
            <v>475.1</v>
          </cell>
        </row>
        <row r="1223">
          <cell r="A1223">
            <v>102.05000000000003</v>
          </cell>
          <cell r="B1223" t="str">
            <v>Total/UND</v>
          </cell>
          <cell r="C1223">
            <v>1.05</v>
          </cell>
          <cell r="D1223" t="str">
            <v>M3</v>
          </cell>
          <cell r="E1223">
            <v>5585.14</v>
          </cell>
          <cell r="F1223">
            <v>920.96</v>
          </cell>
          <cell r="G1223">
            <v>25903.010000000002</v>
          </cell>
          <cell r="H1223">
            <v>4029.3199999999997</v>
          </cell>
          <cell r="I1223">
            <v>29932.33</v>
          </cell>
        </row>
        <row r="1224">
          <cell r="A1224" t="str">
            <v>AE016</v>
          </cell>
          <cell r="B1224" t="str">
            <v>Alambre Dulce No. 18</v>
          </cell>
          <cell r="C1224">
            <v>1.716</v>
          </cell>
          <cell r="D1224" t="str">
            <v>LB</v>
          </cell>
          <cell r="E1224">
            <v>93.220338983050851</v>
          </cell>
          <cell r="F1224">
            <v>16.779661016949152</v>
          </cell>
          <cell r="G1224">
            <v>159.97</v>
          </cell>
          <cell r="H1224">
            <v>28.79</v>
          </cell>
        </row>
        <row r="1225">
          <cell r="A1225">
            <v>0</v>
          </cell>
          <cell r="B1225" t="str">
            <v>Mano de Obra</v>
          </cell>
          <cell r="C1225">
            <v>0</v>
          </cell>
          <cell r="D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200.09999999999991</v>
          </cell>
          <cell r="B1226" t="str">
            <v>Volumen Análisis</v>
          </cell>
          <cell r="C1226">
            <v>1</v>
          </cell>
          <cell r="D1226" t="str">
            <v>M3</v>
          </cell>
          <cell r="E1226">
            <v>107.87</v>
          </cell>
          <cell r="F1226">
            <v>0</v>
          </cell>
          <cell r="G1226">
            <v>1438.27</v>
          </cell>
          <cell r="H1226">
            <v>0</v>
          </cell>
        </row>
        <row r="1227">
          <cell r="A1227">
            <v>0</v>
          </cell>
          <cell r="B1227" t="str">
            <v>Materiales y Equipos</v>
          </cell>
          <cell r="D1227">
            <v>0</v>
          </cell>
          <cell r="G1227">
            <v>10102.08</v>
          </cell>
          <cell r="H1227">
            <v>1470.9</v>
          </cell>
          <cell r="I1227">
            <v>11572.98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 t="str">
            <v>QQ</v>
          </cell>
          <cell r="E1228">
            <v>2796.6101694915255</v>
          </cell>
          <cell r="F1228">
            <v>503.38983050847457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103.25</v>
          </cell>
          <cell r="B1229" t="str">
            <v>ZAPATA PARA BORDILLOS EN CANCHA (0.45X0.20)M, F'C=210KG/CM2 (ligad), 3Ø3/8" Y  Ø3/8@0.25M</v>
          </cell>
          <cell r="C1229">
            <v>1</v>
          </cell>
          <cell r="D1229" t="str">
            <v>QQ</v>
          </cell>
          <cell r="E1229">
            <v>2796.6101694915255</v>
          </cell>
          <cell r="F1229">
            <v>503.38983050847457</v>
          </cell>
          <cell r="G1229">
            <v>0</v>
          </cell>
          <cell r="H1229">
            <v>0</v>
          </cell>
          <cell r="I1229">
            <v>11102.27</v>
          </cell>
        </row>
        <row r="1230">
          <cell r="A1230">
            <v>0</v>
          </cell>
          <cell r="B1230" t="str">
            <v>Volumen Análisis</v>
          </cell>
          <cell r="C1230">
            <v>1</v>
          </cell>
          <cell r="D1230" t="str">
            <v>M3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A1231">
            <v>0</v>
          </cell>
          <cell r="B1231" t="str">
            <v>Materiales y Equipos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AE001</v>
          </cell>
          <cell r="B1232" t="str">
            <v>Acero Estruc. Grado 40-60, 3/8" x 20 a 30 pies</v>
          </cell>
          <cell r="C1232">
            <v>0.79800000000000004</v>
          </cell>
          <cell r="D1232" t="str">
            <v>QQ</v>
          </cell>
          <cell r="E1232">
            <v>3076.2711864406783</v>
          </cell>
          <cell r="F1232">
            <v>553.72881355932202</v>
          </cell>
          <cell r="G1232">
            <v>2454.86</v>
          </cell>
          <cell r="H1232">
            <v>441.88</v>
          </cell>
        </row>
        <row r="1233">
          <cell r="A1233">
            <v>102.05000000000003</v>
          </cell>
          <cell r="B1233" t="str">
            <v>Vaciado y ligado Hormigón 1:2:4 - 10% desp</v>
          </cell>
          <cell r="C1233">
            <v>1.05</v>
          </cell>
          <cell r="D1233" t="str">
            <v>M3</v>
          </cell>
          <cell r="E1233">
            <v>5585.14</v>
          </cell>
          <cell r="F1233">
            <v>920.96</v>
          </cell>
          <cell r="G1233">
            <v>5864.4</v>
          </cell>
          <cell r="H1233">
            <v>967.01</v>
          </cell>
        </row>
        <row r="1234">
          <cell r="A1234" t="str">
            <v>AE016</v>
          </cell>
          <cell r="B1234" t="str">
            <v>Mano de Obra</v>
          </cell>
          <cell r="C1234">
            <v>1.5960000000000001</v>
          </cell>
          <cell r="D1234" t="str">
            <v>LB</v>
          </cell>
          <cell r="E1234">
            <v>93.220338983050851</v>
          </cell>
          <cell r="F1234">
            <v>16.779661016949152</v>
          </cell>
          <cell r="G1234">
            <v>148.78</v>
          </cell>
          <cell r="H1234">
            <v>26.78</v>
          </cell>
        </row>
        <row r="1235">
          <cell r="A1235">
            <v>0</v>
          </cell>
          <cell r="B1235" t="str">
            <v>Mano de Obra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>
            <v>200.09999999999991</v>
          </cell>
          <cell r="B1236" t="str">
            <v>Mano de Obra Acero</v>
          </cell>
          <cell r="C1236">
            <v>11.111111111111109</v>
          </cell>
          <cell r="D1236" t="str">
            <v>ML</v>
          </cell>
          <cell r="E1236">
            <v>107.87</v>
          </cell>
          <cell r="F1236">
            <v>0</v>
          </cell>
          <cell r="G1236">
            <v>1198.56</v>
          </cell>
          <cell r="H1236">
            <v>0</v>
          </cell>
        </row>
        <row r="1237">
          <cell r="A1237">
            <v>0</v>
          </cell>
          <cell r="B1237" t="str">
            <v>Total/UND</v>
          </cell>
          <cell r="D1237">
            <v>0</v>
          </cell>
          <cell r="G1237">
            <v>9666.6</v>
          </cell>
          <cell r="H1237">
            <v>1435.6699999999998</v>
          </cell>
          <cell r="I1237">
            <v>11102.27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103.26</v>
          </cell>
          <cell r="B1239" t="str">
            <v>ZAPATA PARA PEDESTAL DE CANCHA (1.70X1.00)M, F'C=210KG/CM2 (ligad), Ø1/2" @ 0.15M A. D.</v>
          </cell>
          <cell r="C1239">
            <v>1</v>
          </cell>
          <cell r="D1239" t="str">
            <v>M3</v>
          </cell>
          <cell r="E1239">
            <v>0</v>
          </cell>
          <cell r="F1239">
            <v>0</v>
          </cell>
          <cell r="G1239">
            <v>30545.22</v>
          </cell>
          <cell r="H1239">
            <v>4556.7699999999995</v>
          </cell>
          <cell r="I1239">
            <v>35101.99</v>
          </cell>
        </row>
        <row r="1240">
          <cell r="A1240">
            <v>0</v>
          </cell>
          <cell r="B1240" t="str">
            <v>Volumen Análisis</v>
          </cell>
          <cell r="C1240">
            <v>1</v>
          </cell>
          <cell r="D1240" t="str">
            <v>M3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A1241">
            <v>0</v>
          </cell>
          <cell r="B1241" t="str">
            <v>Materiales y Equipos</v>
          </cell>
          <cell r="D1241">
            <v>0</v>
          </cell>
          <cell r="G1241">
            <v>0</v>
          </cell>
          <cell r="H1241">
            <v>0</v>
          </cell>
        </row>
        <row r="1242">
          <cell r="A1242" t="str">
            <v>AE002</v>
          </cell>
          <cell r="B1242" t="str">
            <v>Acero Estruc. Grado 40-60, 1/2" x 20 a 30 pies</v>
          </cell>
          <cell r="C1242">
            <v>0.84099999999999997</v>
          </cell>
          <cell r="D1242" t="str">
            <v>QQ</v>
          </cell>
          <cell r="E1242">
            <v>2796.6101694915255</v>
          </cell>
          <cell r="F1242">
            <v>503.38983050847457</v>
          </cell>
          <cell r="G1242">
            <v>0</v>
          </cell>
          <cell r="H1242">
            <v>0</v>
          </cell>
        </row>
        <row r="1243">
          <cell r="A1243">
            <v>102.05000000000003</v>
          </cell>
          <cell r="B1243" t="str">
            <v>Vaciado y ligado Hormigón 1:2:4 - 10% desp</v>
          </cell>
          <cell r="C1243">
            <v>1.05</v>
          </cell>
          <cell r="D1243" t="str">
            <v>QQ</v>
          </cell>
          <cell r="E1243">
            <v>2796.6101694915255</v>
          </cell>
          <cell r="F1243">
            <v>503.38983050847457</v>
          </cell>
          <cell r="G1243">
            <v>0</v>
          </cell>
          <cell r="H1243">
            <v>0</v>
          </cell>
        </row>
        <row r="1244">
          <cell r="A1244" t="str">
            <v>AE016</v>
          </cell>
          <cell r="B1244" t="str">
            <v>Alambre Dulce No. 18</v>
          </cell>
          <cell r="C1244">
            <v>1.6819999999999999</v>
          </cell>
          <cell r="D1244" t="str">
            <v>LB</v>
          </cell>
          <cell r="E1244">
            <v>93.220338983050851</v>
          </cell>
          <cell r="F1244">
            <v>16.779661016949152</v>
          </cell>
          <cell r="G1244">
            <v>156.80000000000001</v>
          </cell>
          <cell r="H1244">
            <v>28.22</v>
          </cell>
        </row>
        <row r="1245">
          <cell r="A1245">
            <v>0</v>
          </cell>
          <cell r="B1245" t="str">
            <v>Mano de Obra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>
            <v>200.09999999999991</v>
          </cell>
          <cell r="B1246" t="str">
            <v>Mano de Obra Acero</v>
          </cell>
          <cell r="C1246">
            <v>2.3529411764705883</v>
          </cell>
          <cell r="D1246" t="str">
            <v>ML</v>
          </cell>
          <cell r="E1246">
            <v>107.87</v>
          </cell>
          <cell r="F1246">
            <v>0</v>
          </cell>
          <cell r="G1246">
            <v>253.81</v>
          </cell>
          <cell r="H1246">
            <v>0</v>
          </cell>
        </row>
        <row r="1247">
          <cell r="A1247">
            <v>0</v>
          </cell>
          <cell r="B1247" t="str">
            <v>Total/UND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8862.1499999999978</v>
          </cell>
          <cell r="H1247">
            <v>1460.92</v>
          </cell>
          <cell r="I1247">
            <v>10323.069999999998</v>
          </cell>
        </row>
        <row r="1248">
          <cell r="A1248">
            <v>0</v>
          </cell>
          <cell r="B1248" t="str">
            <v>Mano de Obra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103.27000000000001</v>
          </cell>
          <cell r="B1249" t="str">
            <v>ZAPATAS PARA COLUMNA (1.50X1.50X0.30)M, F'C=210KG/CM2, Ø1/2"@0.15M A.D</v>
          </cell>
          <cell r="C1249">
            <v>1</v>
          </cell>
          <cell r="D1249" t="str">
            <v>M3</v>
          </cell>
          <cell r="E1249">
            <v>0</v>
          </cell>
          <cell r="F1249">
            <v>0</v>
          </cell>
          <cell r="G1249">
            <v>9357.0300000000007</v>
          </cell>
          <cell r="H1249">
            <v>1649.74</v>
          </cell>
          <cell r="I1249">
            <v>11006.77</v>
          </cell>
        </row>
        <row r="1250">
          <cell r="A1250">
            <v>0</v>
          </cell>
          <cell r="B1250" t="str">
            <v>Volumen Análisis</v>
          </cell>
          <cell r="C1250">
            <v>1</v>
          </cell>
          <cell r="D1250" t="str">
            <v>M3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A1251">
            <v>0</v>
          </cell>
          <cell r="B1251" t="str">
            <v>Total/UND</v>
          </cell>
          <cell r="D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A1252" t="str">
            <v>AE002</v>
          </cell>
          <cell r="B1252" t="str">
            <v>Acero Estruc. Grado 40-60, 1/2" x 20 a 30 pies</v>
          </cell>
          <cell r="C1252">
            <v>0.99</v>
          </cell>
          <cell r="D1252" t="str">
            <v>QQ</v>
          </cell>
          <cell r="E1252">
            <v>3076.2711864406783</v>
          </cell>
          <cell r="F1252">
            <v>553.72881355932202</v>
          </cell>
          <cell r="G1252">
            <v>3045.51</v>
          </cell>
          <cell r="H1252">
            <v>548.19000000000005</v>
          </cell>
          <cell r="I1252">
            <v>0</v>
          </cell>
        </row>
        <row r="1253">
          <cell r="A1253" t="str">
            <v>HI002</v>
          </cell>
          <cell r="B1253" t="str">
            <v>Hormigón 210 Kg/cm2 (incluye bomba y colocación)</v>
          </cell>
          <cell r="C1253">
            <v>1.05</v>
          </cell>
          <cell r="D1253" t="str">
            <v>M3</v>
          </cell>
          <cell r="E1253">
            <v>5652.5423728813566</v>
          </cell>
          <cell r="F1253">
            <v>1017.4576271186442</v>
          </cell>
          <cell r="G1253">
            <v>29939.579999999998</v>
          </cell>
          <cell r="H1253">
            <v>4458.51</v>
          </cell>
          <cell r="I1253">
            <v>34398.089999999997</v>
          </cell>
        </row>
        <row r="1254">
          <cell r="A1254" t="str">
            <v>AE016</v>
          </cell>
          <cell r="B1254" t="str">
            <v>Volumen Análisis</v>
          </cell>
          <cell r="C1254">
            <v>1</v>
          </cell>
          <cell r="D1254" t="str">
            <v>M3</v>
          </cell>
          <cell r="E1254">
            <v>93.220338983050851</v>
          </cell>
          <cell r="F1254">
            <v>16.779661016949152</v>
          </cell>
          <cell r="G1254">
            <v>184.58</v>
          </cell>
          <cell r="H1254">
            <v>33.22</v>
          </cell>
        </row>
        <row r="1255">
          <cell r="A1255">
            <v>0</v>
          </cell>
          <cell r="B1255" t="str">
            <v>Materiales y Equipos</v>
          </cell>
          <cell r="C1255">
            <v>0</v>
          </cell>
          <cell r="D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>
            <v>200.09999999999991</v>
          </cell>
          <cell r="B1256" t="str">
            <v>Mano de Obra Acero</v>
          </cell>
          <cell r="C1256">
            <v>1.7777777777777777</v>
          </cell>
          <cell r="D1256" t="str">
            <v>QQ</v>
          </cell>
          <cell r="E1256">
            <v>2796.6101694915255</v>
          </cell>
          <cell r="F1256">
            <v>503.38983050847457</v>
          </cell>
          <cell r="G1256">
            <v>0</v>
          </cell>
          <cell r="H1256">
            <v>0</v>
          </cell>
        </row>
        <row r="1257">
          <cell r="A1257">
            <v>0</v>
          </cell>
          <cell r="B1257" t="str">
            <v>Total/UND</v>
          </cell>
          <cell r="D1257">
            <v>0</v>
          </cell>
          <cell r="E1257">
            <v>0</v>
          </cell>
          <cell r="F1257">
            <v>0</v>
          </cell>
          <cell r="G1257">
            <v>9357.0300000000007</v>
          </cell>
          <cell r="H1257">
            <v>1649.74</v>
          </cell>
          <cell r="I1257">
            <v>11006.77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>
            <v>103.28000000000002</v>
          </cell>
          <cell r="B1259" t="str">
            <v xml:space="preserve">ZAPATAS PARA COLUMNA,(0.90X0.90X0.30)M, F'C=210KG/CM,Ø1/2"@0.15mt  A.D </v>
          </cell>
          <cell r="C1259">
            <v>1</v>
          </cell>
          <cell r="D1259" t="str">
            <v>M3</v>
          </cell>
          <cell r="E1259">
            <v>0</v>
          </cell>
          <cell r="F1259">
            <v>0</v>
          </cell>
          <cell r="G1259">
            <v>10714.109999999999</v>
          </cell>
          <cell r="H1259">
            <v>1811.7700000000002</v>
          </cell>
          <cell r="I1259">
            <v>12525.88</v>
          </cell>
        </row>
        <row r="1260">
          <cell r="A1260">
            <v>0</v>
          </cell>
          <cell r="B1260" t="str">
            <v>Volumen Análisis</v>
          </cell>
          <cell r="C1260">
            <v>1</v>
          </cell>
          <cell r="D1260" t="str">
            <v>M3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A1261">
            <v>0</v>
          </cell>
          <cell r="B1261" t="str">
            <v>Materiales y Equipos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A1262" t="str">
            <v>AE002</v>
          </cell>
          <cell r="B1262" t="str">
            <v>Mano de Obra</v>
          </cell>
          <cell r="C1262">
            <v>1.36</v>
          </cell>
          <cell r="D1262" t="str">
            <v>QQ</v>
          </cell>
          <cell r="E1262">
            <v>3076.2711864406783</v>
          </cell>
          <cell r="F1262">
            <v>553.72881355932202</v>
          </cell>
          <cell r="G1262">
            <v>4183.7299999999996</v>
          </cell>
          <cell r="H1262">
            <v>753.07</v>
          </cell>
          <cell r="I1262">
            <v>0</v>
          </cell>
        </row>
        <row r="1263">
          <cell r="A1263" t="str">
            <v>AE001</v>
          </cell>
          <cell r="B1263" t="str">
            <v>Acero Estruc. Grado 40-60, 3/8" x 20 a 30 pies</v>
          </cell>
          <cell r="C1263">
            <v>0</v>
          </cell>
          <cell r="D1263" t="str">
            <v>QQ</v>
          </cell>
          <cell r="E1263">
            <v>3076.2711864406783</v>
          </cell>
          <cell r="F1263">
            <v>553.72881355932202</v>
          </cell>
          <cell r="G1263">
            <v>0</v>
          </cell>
          <cell r="H1263">
            <v>0</v>
          </cell>
          <cell r="I1263">
            <v>0</v>
          </cell>
        </row>
        <row r="1264">
          <cell r="A1264">
            <v>102.05000000000003</v>
          </cell>
          <cell r="B1264" t="str">
            <v>Vaciado y ligado Hormigón 1:2:4 - 10% desp</v>
          </cell>
          <cell r="C1264">
            <v>1.1000000000000001</v>
          </cell>
          <cell r="D1264" t="str">
            <v>M3</v>
          </cell>
          <cell r="E1264">
            <v>5585.14</v>
          </cell>
          <cell r="F1264">
            <v>920.96</v>
          </cell>
          <cell r="G1264">
            <v>6143.65</v>
          </cell>
          <cell r="H1264">
            <v>1013.06</v>
          </cell>
          <cell r="I1264">
            <v>0</v>
          </cell>
        </row>
        <row r="1265">
          <cell r="A1265" t="str">
            <v>AE016</v>
          </cell>
          <cell r="B1265" t="str">
            <v>Total/UND</v>
          </cell>
          <cell r="C1265">
            <v>2.72</v>
          </cell>
          <cell r="D1265" t="str">
            <v>LB</v>
          </cell>
          <cell r="E1265">
            <v>93.220338983050851</v>
          </cell>
          <cell r="F1265">
            <v>16.779661016949152</v>
          </cell>
          <cell r="G1265">
            <v>29939.579999999998</v>
          </cell>
          <cell r="H1265">
            <v>4458.51</v>
          </cell>
          <cell r="I1265">
            <v>34398.089999999997</v>
          </cell>
        </row>
        <row r="1266">
          <cell r="A1266">
            <v>0</v>
          </cell>
          <cell r="B1266" t="str">
            <v>Mano de Obra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A1267">
            <v>200.09999999999991</v>
          </cell>
          <cell r="B1267" t="str">
            <v>Mano de Obra Acero</v>
          </cell>
          <cell r="C1267">
            <v>2.4691358024691357</v>
          </cell>
          <cell r="D1267" t="str">
            <v>ML</v>
          </cell>
          <cell r="E1267">
            <v>107.87</v>
          </cell>
          <cell r="F1267">
            <v>0</v>
          </cell>
          <cell r="G1267">
            <v>20861.190000000002</v>
          </cell>
          <cell r="H1267">
            <v>2542.6800000000003</v>
          </cell>
          <cell r="I1267">
            <v>23403.870000000003</v>
          </cell>
        </row>
        <row r="1268">
          <cell r="A1268">
            <v>0</v>
          </cell>
          <cell r="B1268" t="str">
            <v>Volumen Análisis</v>
          </cell>
          <cell r="C1268">
            <v>1</v>
          </cell>
          <cell r="D1268" t="str">
            <v>M3</v>
          </cell>
          <cell r="E1268">
            <v>0</v>
          </cell>
          <cell r="F1268">
            <v>0</v>
          </cell>
          <cell r="G1268">
            <v>10714.109999999999</v>
          </cell>
          <cell r="H1268">
            <v>1811.7700000000002</v>
          </cell>
          <cell r="I1268">
            <v>12525.88</v>
          </cell>
        </row>
        <row r="1269">
          <cell r="A1269">
            <v>0</v>
          </cell>
          <cell r="B1269" t="str">
            <v>Materiales y Equipos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>
            <v>103.29000000000002</v>
          </cell>
          <cell r="B1270" t="str">
            <v>ZAPATAS PARA MUROS (0.45X0.25)M, F'C=210KG/CM2 (LIG.), 4Ø3/8" Y  Ø3/8"@0.20M</v>
          </cell>
          <cell r="C1270">
            <v>1</v>
          </cell>
          <cell r="D1270" t="str">
            <v>QQ</v>
          </cell>
          <cell r="E1270">
            <v>2796.6101694915255</v>
          </cell>
          <cell r="F1270">
            <v>503.38983050847457</v>
          </cell>
          <cell r="G1270">
            <v>0</v>
          </cell>
          <cell r="H1270">
            <v>0</v>
          </cell>
          <cell r="I1270">
            <v>11003.05</v>
          </cell>
        </row>
        <row r="1271">
          <cell r="A1271">
            <v>0</v>
          </cell>
          <cell r="B1271" t="str">
            <v>Volumen Análisis</v>
          </cell>
          <cell r="C1271">
            <v>1</v>
          </cell>
          <cell r="D1271" t="str">
            <v>QQ</v>
          </cell>
          <cell r="E1271">
            <v>2796.6101694915255</v>
          </cell>
          <cell r="F1271">
            <v>503.38983050847457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>
            <v>0</v>
          </cell>
          <cell r="B1272" t="str">
            <v>Materiales y Equipos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AE002</v>
          </cell>
          <cell r="B1273" t="str">
            <v>Acero Estruc. Grado 40-60, 1/2" x 20 a 30 pies</v>
          </cell>
          <cell r="C1273">
            <v>0</v>
          </cell>
          <cell r="D1273" t="str">
            <v>QQ</v>
          </cell>
          <cell r="E1273">
            <v>3076.2711864406783</v>
          </cell>
          <cell r="F1273">
            <v>553.72881355932202</v>
          </cell>
          <cell r="G1273">
            <v>0</v>
          </cell>
          <cell r="H1273">
            <v>0</v>
          </cell>
        </row>
        <row r="1274">
          <cell r="A1274" t="str">
            <v>AE001</v>
          </cell>
          <cell r="B1274" t="str">
            <v>Acero Estruc. Grado 40-60, 3/8" x 20 a 30 pies</v>
          </cell>
          <cell r="C1274">
            <v>0.75</v>
          </cell>
          <cell r="D1274" t="str">
            <v>QQ</v>
          </cell>
          <cell r="E1274">
            <v>3076.2711864406783</v>
          </cell>
          <cell r="F1274">
            <v>553.72881355932202</v>
          </cell>
          <cell r="G1274">
            <v>2307.1999999999998</v>
          </cell>
          <cell r="H1274">
            <v>415.3</v>
          </cell>
        </row>
        <row r="1275">
          <cell r="A1275">
            <v>102.05000000000003</v>
          </cell>
          <cell r="B1275" t="str">
            <v>Vaciado y ligado Hormigón 1:2:4 - 10% desp</v>
          </cell>
          <cell r="C1275">
            <v>1.1000000000000001</v>
          </cell>
          <cell r="D1275" t="str">
            <v>M3</v>
          </cell>
          <cell r="E1275">
            <v>5585.14</v>
          </cell>
          <cell r="F1275">
            <v>920.96</v>
          </cell>
          <cell r="G1275">
            <v>6143.65</v>
          </cell>
          <cell r="H1275">
            <v>1013.06</v>
          </cell>
        </row>
        <row r="1276">
          <cell r="A1276" t="str">
            <v>AE016</v>
          </cell>
          <cell r="B1276" t="str">
            <v>Mano de Obra</v>
          </cell>
          <cell r="C1276">
            <v>1.5</v>
          </cell>
          <cell r="D1276" t="str">
            <v>LB</v>
          </cell>
          <cell r="E1276">
            <v>93.220338983050851</v>
          </cell>
          <cell r="F1276">
            <v>16.779661016949152</v>
          </cell>
          <cell r="G1276">
            <v>139.83000000000001</v>
          </cell>
          <cell r="H1276">
            <v>25.17</v>
          </cell>
        </row>
        <row r="1277">
          <cell r="A1277">
            <v>0</v>
          </cell>
          <cell r="B1277" t="str">
            <v>Mano de Obra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>
            <v>200.09999999999991</v>
          </cell>
          <cell r="B1278" t="str">
            <v>Mano de Obra Acero</v>
          </cell>
          <cell r="C1278">
            <v>8.8888888888888893</v>
          </cell>
          <cell r="D1278" t="str">
            <v>ML</v>
          </cell>
          <cell r="E1278">
            <v>107.87</v>
          </cell>
          <cell r="F1278">
            <v>0</v>
          </cell>
          <cell r="G1278">
            <v>958.84</v>
          </cell>
          <cell r="H1278">
            <v>0</v>
          </cell>
        </row>
        <row r="1279">
          <cell r="A1279">
            <v>0</v>
          </cell>
          <cell r="B1279" t="str">
            <v>Total/UND</v>
          </cell>
          <cell r="D1279">
            <v>0</v>
          </cell>
          <cell r="G1279">
            <v>9549.5199999999986</v>
          </cell>
          <cell r="H1279">
            <v>1453.53</v>
          </cell>
          <cell r="I1279">
            <v>11003.05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22573.620000000003</v>
          </cell>
          <cell r="H1281">
            <v>3489.16</v>
          </cell>
          <cell r="I1281">
            <v>26062.780000000002</v>
          </cell>
        </row>
        <row r="1282">
          <cell r="A1282">
            <v>104</v>
          </cell>
          <cell r="B1282" t="str">
            <v>Volumen Análisis</v>
          </cell>
          <cell r="C1282">
            <v>1</v>
          </cell>
          <cell r="D1282" t="str">
            <v>M3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A1283">
            <v>104.01</v>
          </cell>
          <cell r="B1283" t="str">
            <v>Materiales y Equipos</v>
          </cell>
          <cell r="C1283">
            <v>1</v>
          </cell>
          <cell r="D1283" t="str">
            <v>M3</v>
          </cell>
          <cell r="E1283">
            <v>0</v>
          </cell>
          <cell r="F1283">
            <v>0</v>
          </cell>
          <cell r="G1283">
            <v>27417.370000000003</v>
          </cell>
          <cell r="H1283">
            <v>4301.91</v>
          </cell>
          <cell r="I1283">
            <v>31719.280000000002</v>
          </cell>
        </row>
        <row r="1284">
          <cell r="A1284">
            <v>0</v>
          </cell>
          <cell r="B1284" t="str">
            <v>Volumen Análisis</v>
          </cell>
          <cell r="C1284">
            <v>1</v>
          </cell>
          <cell r="D1284" t="str">
            <v>QQ</v>
          </cell>
          <cell r="E1284">
            <v>2796.6101694915255</v>
          </cell>
          <cell r="F1284">
            <v>503.38983050847457</v>
          </cell>
          <cell r="G1284">
            <v>0</v>
          </cell>
          <cell r="H1284">
            <v>0</v>
          </cell>
          <cell r="I1284">
            <v>0</v>
          </cell>
        </row>
        <row r="1285">
          <cell r="A1285">
            <v>0</v>
          </cell>
          <cell r="B1285" t="str">
            <v>Materiales y Equipos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AE004</v>
          </cell>
          <cell r="B1286" t="str">
            <v>Acero Estruc. Grado 40-60, 1" x 20 a 30 pies</v>
          </cell>
          <cell r="C1286">
            <v>0</v>
          </cell>
          <cell r="D1286" t="str">
            <v>QQ</v>
          </cell>
          <cell r="E1286">
            <v>3076.2711864406783</v>
          </cell>
          <cell r="F1286">
            <v>553.72881355932202</v>
          </cell>
          <cell r="G1286">
            <v>0</v>
          </cell>
          <cell r="H1286">
            <v>0</v>
          </cell>
        </row>
        <row r="1287">
          <cell r="A1287" t="str">
            <v>AE003</v>
          </cell>
          <cell r="B1287" t="str">
            <v>Acero Estruc. Grado 40-60, 3/4" x 20 a 30 pies</v>
          </cell>
          <cell r="C1287">
            <v>0</v>
          </cell>
          <cell r="D1287" t="str">
            <v>QQ</v>
          </cell>
          <cell r="E1287">
            <v>3076.2711864406783</v>
          </cell>
          <cell r="F1287">
            <v>553.72881355932202</v>
          </cell>
          <cell r="G1287">
            <v>0</v>
          </cell>
          <cell r="H1287">
            <v>0</v>
          </cell>
        </row>
        <row r="1288">
          <cell r="A1288" t="str">
            <v>AE002</v>
          </cell>
          <cell r="B1288" t="str">
            <v>Acero Estruc. Grado 40-60, 1/2" x 20 a 30 pies</v>
          </cell>
          <cell r="C1288">
            <v>2.44</v>
          </cell>
          <cell r="D1288" t="str">
            <v>QQ</v>
          </cell>
          <cell r="E1288">
            <v>3076.2711864406783</v>
          </cell>
          <cell r="F1288">
            <v>553.72881355932202</v>
          </cell>
          <cell r="G1288">
            <v>7506.1</v>
          </cell>
          <cell r="H1288">
            <v>1351.1</v>
          </cell>
        </row>
        <row r="1289">
          <cell r="A1289" t="str">
            <v>AE001</v>
          </cell>
          <cell r="B1289" t="str">
            <v>Acero Estruc. Grado 40-60, 3/8" x 20 a 30 pies</v>
          </cell>
          <cell r="C1289">
            <v>2.9750000000000001</v>
          </cell>
          <cell r="D1289" t="str">
            <v>QQ</v>
          </cell>
          <cell r="E1289">
            <v>3076.2711864406783</v>
          </cell>
          <cell r="F1289">
            <v>553.72881355932202</v>
          </cell>
          <cell r="G1289">
            <v>9151.91</v>
          </cell>
          <cell r="H1289">
            <v>1647.34</v>
          </cell>
        </row>
        <row r="1290">
          <cell r="A1290" t="str">
            <v>HI002</v>
          </cell>
          <cell r="B1290" t="str">
            <v>Mano de Obra</v>
          </cell>
          <cell r="C1290">
            <v>1.05</v>
          </cell>
          <cell r="D1290" t="str">
            <v>M3</v>
          </cell>
          <cell r="E1290">
            <v>5935.17</v>
          </cell>
          <cell r="F1290">
            <v>1068.33</v>
          </cell>
          <cell r="G1290">
            <v>6231.93</v>
          </cell>
          <cell r="H1290">
            <v>1121.75</v>
          </cell>
        </row>
        <row r="1291">
          <cell r="A1291" t="str">
            <v>AE016</v>
          </cell>
          <cell r="B1291" t="str">
            <v>Alambre Galvanizado Calibre 18 (Varillas)</v>
          </cell>
          <cell r="C1291">
            <v>10.83</v>
          </cell>
          <cell r="D1291" t="str">
            <v>LB</v>
          </cell>
          <cell r="E1291">
            <v>93.220338983050851</v>
          </cell>
          <cell r="F1291">
            <v>16.779661016949152</v>
          </cell>
          <cell r="G1291">
            <v>1009.58</v>
          </cell>
          <cell r="H1291">
            <v>181.72</v>
          </cell>
        </row>
        <row r="1292">
          <cell r="A1292">
            <v>0</v>
          </cell>
          <cell r="B1292" t="str">
            <v>Mano de Obra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>
            <v>200.05999999999995</v>
          </cell>
          <cell r="B1293" t="str">
            <v>Total/UND</v>
          </cell>
          <cell r="C1293">
            <v>5.415</v>
          </cell>
          <cell r="D1293" t="str">
            <v>QQ</v>
          </cell>
          <cell r="E1293">
            <v>326.47275741487186</v>
          </cell>
          <cell r="F1293">
            <v>0</v>
          </cell>
          <cell r="G1293">
            <v>22573.620000000003</v>
          </cell>
          <cell r="H1293">
            <v>3489.16</v>
          </cell>
          <cell r="I1293">
            <v>26062.780000000002</v>
          </cell>
        </row>
        <row r="1294">
          <cell r="A1294">
            <v>300.26999999999975</v>
          </cell>
          <cell r="B1294" t="str">
            <v>COLUMNA &lt; 0.30m de cara, por cara</v>
          </cell>
          <cell r="C1294">
            <v>11.111111111111111</v>
          </cell>
          <cell r="D1294" t="str">
            <v>ML</v>
          </cell>
          <cell r="E1294">
            <v>157.5</v>
          </cell>
          <cell r="F1294">
            <v>0</v>
          </cell>
          <cell r="G1294">
            <v>1750</v>
          </cell>
          <cell r="H1294">
            <v>0</v>
          </cell>
        </row>
        <row r="1295">
          <cell r="A1295">
            <v>0</v>
          </cell>
          <cell r="B1295" t="str">
            <v>Total/UND</v>
          </cell>
          <cell r="C1295">
            <v>0</v>
          </cell>
          <cell r="D1295">
            <v>0</v>
          </cell>
          <cell r="G1295">
            <v>27417.370000000003</v>
          </cell>
          <cell r="H1295">
            <v>4301.91</v>
          </cell>
          <cell r="I1295">
            <v>31719.280000000002</v>
          </cell>
        </row>
        <row r="1296">
          <cell r="A1296">
            <v>0</v>
          </cell>
          <cell r="B1296" t="str">
            <v>Volumen Análisis</v>
          </cell>
          <cell r="C1296">
            <v>1</v>
          </cell>
          <cell r="D1296" t="str">
            <v>M3</v>
          </cell>
          <cell r="G1296">
            <v>0</v>
          </cell>
          <cell r="H1296">
            <v>0</v>
          </cell>
        </row>
        <row r="1297">
          <cell r="A1297">
            <v>104.02000000000001</v>
          </cell>
          <cell r="B1297" t="str">
            <v>Materiales y Equipos</v>
          </cell>
          <cell r="C1297">
            <v>1</v>
          </cell>
          <cell r="D1297" t="str">
            <v>M3</v>
          </cell>
          <cell r="E1297">
            <v>0</v>
          </cell>
          <cell r="F1297">
            <v>0</v>
          </cell>
          <cell r="G1297">
            <v>31067.57</v>
          </cell>
          <cell r="H1297">
            <v>4899.18</v>
          </cell>
          <cell r="I1297">
            <v>35966.75</v>
          </cell>
        </row>
        <row r="1298">
          <cell r="A1298">
            <v>0</v>
          </cell>
          <cell r="B1298" t="str">
            <v>Volumen Análisis</v>
          </cell>
          <cell r="C1298">
            <v>1</v>
          </cell>
          <cell r="D1298" t="str">
            <v>QQ</v>
          </cell>
          <cell r="E1298">
            <v>2796.6101694915255</v>
          </cell>
          <cell r="F1298">
            <v>503.38983050847457</v>
          </cell>
          <cell r="G1298">
            <v>0</v>
          </cell>
          <cell r="H1298">
            <v>0</v>
          </cell>
          <cell r="I1298">
            <v>0</v>
          </cell>
        </row>
        <row r="1299">
          <cell r="A1299">
            <v>0</v>
          </cell>
          <cell r="B1299" t="str">
            <v>Materiales y Equipos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AE004</v>
          </cell>
          <cell r="B1300" t="str">
            <v>Acero Estruc. Grado 40-60, 1" x 20 a 30 pies</v>
          </cell>
          <cell r="C1300">
            <v>0</v>
          </cell>
          <cell r="D1300" t="str">
            <v>QQ</v>
          </cell>
          <cell r="E1300">
            <v>3076.2711864406783</v>
          </cell>
          <cell r="F1300">
            <v>553.72881355932202</v>
          </cell>
          <cell r="G1300">
            <v>0</v>
          </cell>
          <cell r="H1300">
            <v>0</v>
          </cell>
        </row>
        <row r="1301">
          <cell r="A1301" t="str">
            <v>AE003</v>
          </cell>
          <cell r="B1301" t="str">
            <v>Acero Estruc. Grado 40-60, 3/4" x 20 a 30 pies</v>
          </cell>
          <cell r="C1301">
            <v>0</v>
          </cell>
          <cell r="D1301" t="str">
            <v>QQ</v>
          </cell>
          <cell r="E1301">
            <v>3076.2711864406783</v>
          </cell>
          <cell r="F1301">
            <v>553.72881355932202</v>
          </cell>
          <cell r="G1301">
            <v>0</v>
          </cell>
          <cell r="H1301">
            <v>0</v>
          </cell>
        </row>
        <row r="1302">
          <cell r="A1302" t="str">
            <v>AE002</v>
          </cell>
          <cell r="B1302" t="str">
            <v>Acero Estruc. Grado 40-60, 1/2" x 20 a 30 pies</v>
          </cell>
          <cell r="C1302">
            <v>3.05</v>
          </cell>
          <cell r="D1302" t="str">
            <v>QQ</v>
          </cell>
          <cell r="E1302">
            <v>3076.2711864406783</v>
          </cell>
          <cell r="F1302">
            <v>553.72881355932202</v>
          </cell>
          <cell r="G1302">
            <v>9382.6299999999992</v>
          </cell>
          <cell r="H1302">
            <v>1688.87</v>
          </cell>
        </row>
        <row r="1303">
          <cell r="A1303" t="str">
            <v>AE001</v>
          </cell>
          <cell r="B1303" t="str">
            <v>Acero Estruc. Grado 40-60, 3/8" x 20 a 30 pies</v>
          </cell>
          <cell r="C1303">
            <v>3.3820000000000001</v>
          </cell>
          <cell r="D1303" t="str">
            <v>QQ</v>
          </cell>
          <cell r="E1303">
            <v>3076.2711864406783</v>
          </cell>
          <cell r="F1303">
            <v>553.72881355932202</v>
          </cell>
          <cell r="G1303">
            <v>10403.950000000001</v>
          </cell>
          <cell r="H1303">
            <v>1872.71</v>
          </cell>
        </row>
        <row r="1304">
          <cell r="A1304" t="str">
            <v>HI002</v>
          </cell>
          <cell r="B1304" t="str">
            <v>Mano de Obra</v>
          </cell>
          <cell r="C1304">
            <v>1.05</v>
          </cell>
          <cell r="D1304" t="str">
            <v>M3</v>
          </cell>
          <cell r="E1304">
            <v>5935.17</v>
          </cell>
          <cell r="F1304">
            <v>1068.33</v>
          </cell>
          <cell r="G1304">
            <v>6231.93</v>
          </cell>
          <cell r="H1304">
            <v>1121.75</v>
          </cell>
        </row>
        <row r="1305">
          <cell r="A1305" t="str">
            <v>AE016</v>
          </cell>
          <cell r="B1305" t="str">
            <v>Alambre Galvanizado Calibre 18 (Varillas)</v>
          </cell>
          <cell r="C1305">
            <v>12.864000000000001</v>
          </cell>
          <cell r="D1305" t="str">
            <v>LB</v>
          </cell>
          <cell r="E1305">
            <v>93.220338983050851</v>
          </cell>
          <cell r="F1305">
            <v>16.779661016949152</v>
          </cell>
          <cell r="G1305">
            <v>1199.19</v>
          </cell>
          <cell r="H1305">
            <v>215.85</v>
          </cell>
        </row>
        <row r="1306">
          <cell r="A1306">
            <v>0</v>
          </cell>
          <cell r="B1306" t="str">
            <v>Mano de Obra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A1307">
            <v>200.05999999999995</v>
          </cell>
          <cell r="B1307" t="str">
            <v>Total/UND</v>
          </cell>
          <cell r="C1307">
            <v>6.4320000000000004</v>
          </cell>
          <cell r="D1307" t="str">
            <v>QQ</v>
          </cell>
          <cell r="E1307">
            <v>326.47275741487186</v>
          </cell>
          <cell r="F1307">
            <v>0</v>
          </cell>
          <cell r="G1307">
            <v>22464.39</v>
          </cell>
          <cell r="H1307">
            <v>3471.4500000000003</v>
          </cell>
          <cell r="I1307">
            <v>25935.84</v>
          </cell>
        </row>
        <row r="1308">
          <cell r="A1308">
            <v>300.26999999999975</v>
          </cell>
          <cell r="B1308" t="str">
            <v>Columnas &lt; 0.30m de cara, por cara</v>
          </cell>
          <cell r="C1308">
            <v>11.111111111111111</v>
          </cell>
          <cell r="D1308" t="str">
            <v>ML</v>
          </cell>
          <cell r="E1308">
            <v>157.5</v>
          </cell>
          <cell r="F1308">
            <v>0</v>
          </cell>
          <cell r="G1308">
            <v>1750</v>
          </cell>
          <cell r="H1308">
            <v>0</v>
          </cell>
        </row>
        <row r="1309">
          <cell r="A1309">
            <v>0</v>
          </cell>
          <cell r="B1309" t="str">
            <v>Total/UND</v>
          </cell>
          <cell r="C1309">
            <v>0</v>
          </cell>
          <cell r="D1309">
            <v>0</v>
          </cell>
          <cell r="G1309">
            <v>31067.57</v>
          </cell>
          <cell r="H1309">
            <v>4899.18</v>
          </cell>
          <cell r="I1309">
            <v>35966.75</v>
          </cell>
        </row>
        <row r="1310">
          <cell r="A1310">
            <v>0</v>
          </cell>
          <cell r="B1310" t="str">
            <v>Volumen Análisis</v>
          </cell>
          <cell r="C1310">
            <v>1</v>
          </cell>
          <cell r="D1310" t="str">
            <v>M3</v>
          </cell>
          <cell r="G1310">
            <v>0</v>
          </cell>
          <cell r="H1310">
            <v>0</v>
          </cell>
        </row>
        <row r="1311">
          <cell r="A1311">
            <v>104.03000000000002</v>
          </cell>
          <cell r="B1311" t="str">
            <v>Materiales y Equipos</v>
          </cell>
          <cell r="C1311">
            <v>1</v>
          </cell>
          <cell r="D1311" t="str">
            <v>M3</v>
          </cell>
          <cell r="E1311">
            <v>0</v>
          </cell>
          <cell r="F1311">
            <v>0</v>
          </cell>
          <cell r="G1311">
            <v>32786.560000000005</v>
          </cell>
          <cell r="H1311">
            <v>4960.22</v>
          </cell>
          <cell r="I1311">
            <v>37746.780000000006</v>
          </cell>
        </row>
        <row r="1312">
          <cell r="A1312">
            <v>0</v>
          </cell>
          <cell r="B1312" t="str">
            <v>Volumen Análisis</v>
          </cell>
          <cell r="C1312">
            <v>1</v>
          </cell>
          <cell r="D1312" t="str">
            <v>QQ</v>
          </cell>
          <cell r="E1312">
            <v>2796.6101694915255</v>
          </cell>
          <cell r="F1312">
            <v>503.38983050847457</v>
          </cell>
          <cell r="G1312">
            <v>0</v>
          </cell>
          <cell r="H1312">
            <v>0</v>
          </cell>
          <cell r="I1312">
            <v>0</v>
          </cell>
        </row>
        <row r="1313">
          <cell r="A1313">
            <v>0</v>
          </cell>
          <cell r="B1313" t="str">
            <v>Materiales y Equipos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AE004</v>
          </cell>
          <cell r="B1314" t="str">
            <v>Acero Estruc. Grado 40-60, 1" x 20 a 30 pies</v>
          </cell>
          <cell r="C1314">
            <v>0</v>
          </cell>
          <cell r="D1314" t="str">
            <v>QQ</v>
          </cell>
          <cell r="E1314">
            <v>3076.2711864406783</v>
          </cell>
          <cell r="F1314">
            <v>553.72881355932202</v>
          </cell>
          <cell r="G1314">
            <v>0</v>
          </cell>
          <cell r="H1314">
            <v>0</v>
          </cell>
        </row>
        <row r="1315">
          <cell r="A1315" t="str">
            <v>AE003</v>
          </cell>
          <cell r="B1315" t="str">
            <v>Acero Estruc. Grado 40-60, 3/4" x 20 a 30 pies</v>
          </cell>
          <cell r="C1315">
            <v>0</v>
          </cell>
          <cell r="D1315" t="str">
            <v>QQ</v>
          </cell>
          <cell r="E1315">
            <v>3076.2711864406783</v>
          </cell>
          <cell r="F1315">
            <v>553.72881355932202</v>
          </cell>
          <cell r="G1315">
            <v>0</v>
          </cell>
          <cell r="H1315">
            <v>0</v>
          </cell>
        </row>
        <row r="1316">
          <cell r="A1316" t="str">
            <v>AE002</v>
          </cell>
          <cell r="B1316" t="str">
            <v>Acero Estruc. Grado 40-60, 1/2" x 20 a 30 pies</v>
          </cell>
          <cell r="C1316">
            <v>2.3010000000000002</v>
          </cell>
          <cell r="D1316" t="str">
            <v>QQ</v>
          </cell>
          <cell r="E1316">
            <v>3076.2711864406783</v>
          </cell>
          <cell r="F1316">
            <v>553.72881355932202</v>
          </cell>
          <cell r="G1316">
            <v>7078.5</v>
          </cell>
          <cell r="H1316">
            <v>1274.1300000000001</v>
          </cell>
        </row>
        <row r="1317">
          <cell r="A1317" t="str">
            <v>AE001</v>
          </cell>
          <cell r="B1317" t="str">
            <v>Acero Estruc. Grado 40-60, 3/8" x 20 a 30 pies</v>
          </cell>
          <cell r="C1317">
            <v>4.42</v>
          </cell>
          <cell r="D1317" t="str">
            <v>QQ</v>
          </cell>
          <cell r="E1317">
            <v>3076.2711864406783</v>
          </cell>
          <cell r="F1317">
            <v>553.72881355932202</v>
          </cell>
          <cell r="G1317">
            <v>13597.12</v>
          </cell>
          <cell r="H1317">
            <v>2447.48</v>
          </cell>
        </row>
        <row r="1318">
          <cell r="A1318">
            <v>102.05000000000003</v>
          </cell>
          <cell r="B1318" t="str">
            <v>Mano de Obra</v>
          </cell>
          <cell r="C1318">
            <v>1.1000000000000001</v>
          </cell>
          <cell r="D1318" t="str">
            <v>M3</v>
          </cell>
          <cell r="E1318">
            <v>5585.14</v>
          </cell>
          <cell r="F1318">
            <v>920.96</v>
          </cell>
          <cell r="G1318">
            <v>6143.65</v>
          </cell>
          <cell r="H1318">
            <v>1013.06</v>
          </cell>
        </row>
        <row r="1319">
          <cell r="A1319" t="str">
            <v>AE016</v>
          </cell>
          <cell r="B1319" t="str">
            <v>Alambre Galvanizado Calibre 18 (Varillas)</v>
          </cell>
          <cell r="C1319">
            <v>13.442</v>
          </cell>
          <cell r="D1319" t="str">
            <v>LB</v>
          </cell>
          <cell r="E1319">
            <v>93.220338983050851</v>
          </cell>
          <cell r="F1319">
            <v>16.779661016949152</v>
          </cell>
          <cell r="G1319">
            <v>1253.07</v>
          </cell>
          <cell r="H1319">
            <v>225.55</v>
          </cell>
        </row>
        <row r="1320">
          <cell r="A1320">
            <v>0</v>
          </cell>
          <cell r="B1320" t="str">
            <v>Mano de Obra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</row>
        <row r="1321">
          <cell r="A1321">
            <v>200.05999999999995</v>
          </cell>
          <cell r="B1321" t="str">
            <v>Total/UND</v>
          </cell>
          <cell r="C1321">
            <v>6.7210000000000001</v>
          </cell>
          <cell r="D1321" t="str">
            <v>QQ</v>
          </cell>
          <cell r="E1321">
            <v>326.47275741487186</v>
          </cell>
          <cell r="F1321">
            <v>0</v>
          </cell>
          <cell r="G1321">
            <v>24625.5</v>
          </cell>
          <cell r="H1321">
            <v>3366.36</v>
          </cell>
          <cell r="I1321">
            <v>27991.86</v>
          </cell>
        </row>
        <row r="1322">
          <cell r="A1322">
            <v>300.26999999999975</v>
          </cell>
          <cell r="B1322" t="str">
            <v>Columnas &lt; 0.30m de cara, por cara</v>
          </cell>
          <cell r="C1322">
            <v>16</v>
          </cell>
          <cell r="D1322" t="str">
            <v>ML</v>
          </cell>
          <cell r="E1322">
            <v>157.5</v>
          </cell>
          <cell r="F1322">
            <v>0</v>
          </cell>
          <cell r="G1322">
            <v>2520</v>
          </cell>
          <cell r="H1322">
            <v>0</v>
          </cell>
        </row>
        <row r="1323">
          <cell r="A1323">
            <v>0</v>
          </cell>
          <cell r="B1323" t="str">
            <v>Total/UND</v>
          </cell>
          <cell r="C1323">
            <v>0</v>
          </cell>
          <cell r="D1323">
            <v>0</v>
          </cell>
          <cell r="G1323">
            <v>32786.560000000005</v>
          </cell>
          <cell r="H1323">
            <v>4960.22</v>
          </cell>
          <cell r="I1323">
            <v>37746.780000000006</v>
          </cell>
        </row>
        <row r="1324">
          <cell r="A1324">
            <v>0</v>
          </cell>
          <cell r="B1324" t="str">
            <v>Volumen Análisis</v>
          </cell>
          <cell r="C1324">
            <v>2.6221799999999997</v>
          </cell>
          <cell r="D1324" t="str">
            <v>M3</v>
          </cell>
          <cell r="G1324">
            <v>0</v>
          </cell>
          <cell r="H1324">
            <v>0</v>
          </cell>
        </row>
        <row r="1325">
          <cell r="A1325">
            <v>104.04000000000002</v>
          </cell>
          <cell r="B1325" t="str">
            <v>Materiales y Equipos</v>
          </cell>
          <cell r="C1325">
            <v>1</v>
          </cell>
          <cell r="D1325" t="str">
            <v>M3</v>
          </cell>
          <cell r="E1325">
            <v>0</v>
          </cell>
          <cell r="F1325">
            <v>0</v>
          </cell>
          <cell r="G1325">
            <v>32129.739999999998</v>
          </cell>
          <cell r="H1325">
            <v>4852.75</v>
          </cell>
          <cell r="I1325">
            <v>36982.49</v>
          </cell>
        </row>
        <row r="1326">
          <cell r="A1326">
            <v>0</v>
          </cell>
          <cell r="B1326" t="str">
            <v xml:space="preserve">Acero en vigas superior e inferior </v>
          </cell>
          <cell r="C1326">
            <v>1</v>
          </cell>
          <cell r="D1326" t="str">
            <v>M3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0</v>
          </cell>
          <cell r="B1327" t="str">
            <v>Materiales y Equipos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AE004</v>
          </cell>
          <cell r="B1328" t="str">
            <v>Acero Estruc. Grado 40-60, 1" x 20 a 30 pies</v>
          </cell>
          <cell r="C1328">
            <v>0</v>
          </cell>
          <cell r="D1328" t="str">
            <v>QQ</v>
          </cell>
          <cell r="E1328">
            <v>3076.2711864406783</v>
          </cell>
          <cell r="F1328">
            <v>553.72881355932202</v>
          </cell>
          <cell r="G1328">
            <v>0</v>
          </cell>
          <cell r="H1328">
            <v>0</v>
          </cell>
        </row>
        <row r="1329">
          <cell r="A1329" t="str">
            <v>AE003</v>
          </cell>
          <cell r="B1329" t="str">
            <v xml:space="preserve">Acero en columnas </v>
          </cell>
          <cell r="D1329" t="str">
            <v>QQ</v>
          </cell>
          <cell r="E1329">
            <v>3076.2711864406783</v>
          </cell>
          <cell r="F1329">
            <v>553.72881355932202</v>
          </cell>
          <cell r="G1329">
            <v>0</v>
          </cell>
          <cell r="H1329">
            <v>0</v>
          </cell>
        </row>
        <row r="1330">
          <cell r="A1330" t="str">
            <v>AE002</v>
          </cell>
          <cell r="B1330" t="str">
            <v>Acero Estruc. Grado 40-60, 1/2" x 20 a 30 pies</v>
          </cell>
          <cell r="C1330">
            <v>2.012</v>
          </cell>
          <cell r="D1330" t="str">
            <v>QQ</v>
          </cell>
          <cell r="E1330">
            <v>3076.2711864406783</v>
          </cell>
          <cell r="F1330">
            <v>553.72881355932202</v>
          </cell>
          <cell r="G1330">
            <v>6189.46</v>
          </cell>
          <cell r="H1330">
            <v>1114.0999999999999</v>
          </cell>
        </row>
        <row r="1331">
          <cell r="A1331" t="str">
            <v>AE001</v>
          </cell>
          <cell r="B1331" t="str">
            <v>Acero Estruc. Grado 40-60, 3/8" x 20 a 30 pies</v>
          </cell>
          <cell r="C1331">
            <v>4.5259999999999998</v>
          </cell>
          <cell r="D1331" t="str">
            <v>QQ</v>
          </cell>
          <cell r="E1331">
            <v>3076.2711864406783</v>
          </cell>
          <cell r="F1331">
            <v>553.72881355932202</v>
          </cell>
          <cell r="G1331">
            <v>13923.2</v>
          </cell>
          <cell r="H1331">
            <v>2506.1799999999998</v>
          </cell>
        </row>
        <row r="1332">
          <cell r="A1332">
            <v>102.05000000000003</v>
          </cell>
          <cell r="B1332" t="str">
            <v xml:space="preserve">Acero en muros </v>
          </cell>
          <cell r="C1332">
            <v>1.1000000000000001</v>
          </cell>
          <cell r="D1332" t="str">
            <v>M3</v>
          </cell>
          <cell r="E1332">
            <v>5585.14</v>
          </cell>
          <cell r="F1332">
            <v>920.96</v>
          </cell>
          <cell r="G1332">
            <v>6143.65</v>
          </cell>
          <cell r="H1332">
            <v>1013.06</v>
          </cell>
        </row>
        <row r="1333">
          <cell r="A1333" t="str">
            <v>AE016</v>
          </cell>
          <cell r="B1333" t="str">
            <v>Alambre Galvanizado Calibre 18 (Varillas)</v>
          </cell>
          <cell r="C1333">
            <v>13.076000000000001</v>
          </cell>
          <cell r="D1333" t="str">
            <v>LB</v>
          </cell>
          <cell r="E1333">
            <v>93.220338983050851</v>
          </cell>
          <cell r="F1333">
            <v>16.779661016949152</v>
          </cell>
          <cell r="G1333">
            <v>1218.95</v>
          </cell>
          <cell r="H1333">
            <v>219.41</v>
          </cell>
        </row>
        <row r="1334">
          <cell r="A1334">
            <v>0</v>
          </cell>
          <cell r="B1334" t="str">
            <v>Mano de Obra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</row>
        <row r="1335">
          <cell r="A1335">
            <v>200.05999999999995</v>
          </cell>
          <cell r="B1335" t="str">
            <v>Coloc. acero normal</v>
          </cell>
          <cell r="C1335">
            <v>6.5380000000000003</v>
          </cell>
          <cell r="D1335" t="str">
            <v>QQ</v>
          </cell>
          <cell r="E1335">
            <v>326.47275741487186</v>
          </cell>
          <cell r="F1335">
            <v>0</v>
          </cell>
          <cell r="G1335">
            <v>2134.48</v>
          </cell>
          <cell r="H1335">
            <v>0</v>
          </cell>
        </row>
        <row r="1336">
          <cell r="A1336">
            <v>300.26999999999975</v>
          </cell>
          <cell r="B1336" t="str">
            <v>Columnas &lt; 0.30m de cara, por cara</v>
          </cell>
          <cell r="C1336">
            <v>16</v>
          </cell>
          <cell r="D1336" t="str">
            <v>ML</v>
          </cell>
          <cell r="E1336">
            <v>157.5</v>
          </cell>
          <cell r="F1336">
            <v>0</v>
          </cell>
          <cell r="G1336">
            <v>2520</v>
          </cell>
          <cell r="H1336">
            <v>0</v>
          </cell>
        </row>
        <row r="1337">
          <cell r="A1337">
            <v>0</v>
          </cell>
          <cell r="B1337" t="str">
            <v xml:space="preserve">Fraguache </v>
          </cell>
          <cell r="C1337">
            <v>18.489999999999998</v>
          </cell>
          <cell r="D1337" t="str">
            <v>M2</v>
          </cell>
          <cell r="E1337">
            <v>62.822033898305087</v>
          </cell>
          <cell r="F1337">
            <v>11.307966101694916</v>
          </cell>
          <cell r="G1337">
            <v>1161.58</v>
          </cell>
          <cell r="H1337">
            <v>209.08</v>
          </cell>
          <cell r="I1337">
            <v>36982.49</v>
          </cell>
        </row>
        <row r="1338">
          <cell r="A1338">
            <v>0</v>
          </cell>
          <cell r="B1338" t="str">
            <v xml:space="preserve">Pañete pulido </v>
          </cell>
          <cell r="C1338">
            <v>15.891999999999999</v>
          </cell>
          <cell r="D1338" t="str">
            <v>M2</v>
          </cell>
          <cell r="E1338">
            <v>353.96610169491527</v>
          </cell>
          <cell r="F1338">
            <v>63.713898305084747</v>
          </cell>
          <cell r="G1338">
            <v>5625.23</v>
          </cell>
          <cell r="H1338">
            <v>1012.54</v>
          </cell>
        </row>
        <row r="1339">
          <cell r="A1339">
            <v>104.05000000000003</v>
          </cell>
          <cell r="B1339" t="str">
            <v xml:space="preserve">Cantos </v>
          </cell>
          <cell r="C1339">
            <v>17.32</v>
          </cell>
          <cell r="D1339" t="str">
            <v>ML</v>
          </cell>
          <cell r="E1339">
            <v>95.822033898305094</v>
          </cell>
          <cell r="F1339">
            <v>17.247966101694917</v>
          </cell>
          <cell r="G1339">
            <v>1659.64</v>
          </cell>
          <cell r="H1339">
            <v>298.73</v>
          </cell>
          <cell r="I1339">
            <v>24810.829999999998</v>
          </cell>
        </row>
        <row r="1340">
          <cell r="A1340">
            <v>0</v>
          </cell>
          <cell r="B1340" t="str">
            <v>Mano de Obra</v>
          </cell>
          <cell r="C1340">
            <v>1</v>
          </cell>
          <cell r="D1340" t="str">
            <v>M3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A1341">
            <v>0</v>
          </cell>
          <cell r="B1341" t="str">
            <v>Materiales y Equipos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AE004</v>
          </cell>
          <cell r="B1342" t="str">
            <v>Acero Estruc. Grado 40-60, 1" x 20 a 30 pies</v>
          </cell>
          <cell r="C1342">
            <v>0</v>
          </cell>
          <cell r="D1342" t="str">
            <v>QQ</v>
          </cell>
          <cell r="E1342">
            <v>3076.2711864406783</v>
          </cell>
          <cell r="F1342">
            <v>553.72881355932202</v>
          </cell>
          <cell r="G1342">
            <v>0</v>
          </cell>
          <cell r="H1342">
            <v>0</v>
          </cell>
        </row>
        <row r="1343">
          <cell r="A1343" t="str">
            <v>AE003</v>
          </cell>
          <cell r="B1343" t="str">
            <v>Total/UND</v>
          </cell>
          <cell r="D1343" t="str">
            <v>QQ</v>
          </cell>
          <cell r="E1343">
            <v>3076.2711864406783</v>
          </cell>
          <cell r="F1343">
            <v>553.72881355932202</v>
          </cell>
          <cell r="G1343">
            <v>47575.09</v>
          </cell>
          <cell r="H1343">
            <v>6845.3600000000006</v>
          </cell>
          <cell r="I1343">
            <v>54420.45</v>
          </cell>
        </row>
        <row r="1344">
          <cell r="A1344" t="str">
            <v>AE002</v>
          </cell>
          <cell r="B1344" t="str">
            <v>Acero Estruc. Grado 40-60, 1/2" x 20 a 30 pies</v>
          </cell>
          <cell r="D1344" t="str">
            <v>QQ</v>
          </cell>
          <cell r="E1344">
            <v>3076.2711864406783</v>
          </cell>
          <cell r="F1344">
            <v>553.72881355932202</v>
          </cell>
          <cell r="G1344">
            <v>0</v>
          </cell>
          <cell r="H1344">
            <v>0</v>
          </cell>
        </row>
        <row r="1345">
          <cell r="A1345" t="str">
            <v>AE001</v>
          </cell>
          <cell r="B1345" t="str">
            <v>Acero Estruc. Grado 40-60, 3/8" x 20 a 30 pies</v>
          </cell>
          <cell r="C1345">
            <v>2.97</v>
          </cell>
          <cell r="D1345" t="str">
            <v>QQ</v>
          </cell>
          <cell r="E1345">
            <v>3076.2711864406783</v>
          </cell>
          <cell r="F1345">
            <v>553.72881355932202</v>
          </cell>
          <cell r="G1345">
            <v>24349.120000000003</v>
          </cell>
          <cell r="H1345">
            <v>3660.1</v>
          </cell>
          <cell r="I1345">
            <v>28009.22</v>
          </cell>
        </row>
        <row r="1346">
          <cell r="A1346">
            <v>102.05000000000003</v>
          </cell>
          <cell r="B1346" t="str">
            <v>Volumen Análisis</v>
          </cell>
          <cell r="C1346">
            <v>1</v>
          </cell>
          <cell r="D1346" t="str">
            <v>M3</v>
          </cell>
          <cell r="E1346">
            <v>5585.14</v>
          </cell>
          <cell r="F1346">
            <v>920.96</v>
          </cell>
          <cell r="G1346">
            <v>6143.65</v>
          </cell>
          <cell r="H1346">
            <v>1013.06</v>
          </cell>
        </row>
        <row r="1347">
          <cell r="A1347" t="str">
            <v>AE016</v>
          </cell>
          <cell r="B1347" t="str">
            <v>Materiales y Equipos</v>
          </cell>
          <cell r="C1347">
            <v>5.94</v>
          </cell>
          <cell r="D1347" t="str">
            <v>LB</v>
          </cell>
          <cell r="E1347">
            <v>93.220338983050851</v>
          </cell>
          <cell r="F1347">
            <v>16.779661016949152</v>
          </cell>
          <cell r="G1347">
            <v>553.73</v>
          </cell>
          <cell r="H1347">
            <v>99.67</v>
          </cell>
        </row>
        <row r="1348">
          <cell r="A1348">
            <v>0</v>
          </cell>
          <cell r="B1348" t="str">
            <v>Mano de Obra</v>
          </cell>
          <cell r="C1348">
            <v>0</v>
          </cell>
          <cell r="D1348" t="str">
            <v>QQ</v>
          </cell>
          <cell r="E1348">
            <v>2796.6101694915255</v>
          </cell>
          <cell r="F1348">
            <v>503.38983050847457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200.05999999999995</v>
          </cell>
          <cell r="B1349" t="str">
            <v>Coloc. acero normal</v>
          </cell>
          <cell r="C1349">
            <v>2.97</v>
          </cell>
          <cell r="D1349" t="str">
            <v>QQ</v>
          </cell>
          <cell r="E1349">
            <v>326.47275741487186</v>
          </cell>
          <cell r="F1349">
            <v>0</v>
          </cell>
          <cell r="G1349">
            <v>969.62</v>
          </cell>
          <cell r="H1349">
            <v>0</v>
          </cell>
        </row>
        <row r="1350">
          <cell r="A1350">
            <v>300.26999999999975</v>
          </cell>
          <cell r="B1350" t="str">
            <v>Columnas &lt; 0.30m de cara, por cara</v>
          </cell>
          <cell r="C1350">
            <v>33.333333333333336</v>
          </cell>
          <cell r="D1350" t="str">
            <v>QQ</v>
          </cell>
          <cell r="E1350">
            <v>2796.6101694915255</v>
          </cell>
          <cell r="F1350">
            <v>503.38983050847457</v>
          </cell>
          <cell r="G1350">
            <v>0</v>
          </cell>
          <cell r="H1350">
            <v>0</v>
          </cell>
        </row>
        <row r="1351">
          <cell r="A1351">
            <v>0</v>
          </cell>
          <cell r="B1351" t="str">
            <v>Total/UND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22053.53</v>
          </cell>
          <cell r="H1351">
            <v>2757.3</v>
          </cell>
          <cell r="I1351">
            <v>24810.829999999998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FUN-015</v>
          </cell>
          <cell r="B1353" t="str">
            <v>COLUMNA C1(0.30X0.30)MTS, F'C=210KG/CM2, 8Ø1/2, EST. DOBLE Ø3/8"@0.15M   (FUNERARIA NUEVA ESPERANZA)</v>
          </cell>
          <cell r="C1353">
            <v>1</v>
          </cell>
          <cell r="D1353" t="str">
            <v>M3</v>
          </cell>
          <cell r="E1353">
            <v>0</v>
          </cell>
          <cell r="F1353">
            <v>0</v>
          </cell>
          <cell r="G1353">
            <v>23806.65</v>
          </cell>
          <cell r="H1353">
            <v>3711.1000000000004</v>
          </cell>
          <cell r="I1353">
            <v>27517.75</v>
          </cell>
        </row>
        <row r="1354">
          <cell r="A1354">
            <v>0</v>
          </cell>
          <cell r="B1354" t="str">
            <v>Volumen Análisis</v>
          </cell>
          <cell r="C1354">
            <v>1</v>
          </cell>
          <cell r="D1354" t="str">
            <v>M3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A1355">
            <v>0</v>
          </cell>
          <cell r="B1355" t="str">
            <v>Mano de Obra</v>
          </cell>
          <cell r="D1355">
            <v>0</v>
          </cell>
          <cell r="G1355">
            <v>0</v>
          </cell>
          <cell r="H1355">
            <v>0</v>
          </cell>
        </row>
        <row r="1356">
          <cell r="A1356" t="str">
            <v>AE004</v>
          </cell>
          <cell r="B1356" t="str">
            <v>Acero Estruc. Grado 40-60, 1" x 20 a 30 pies</v>
          </cell>
          <cell r="C1356">
            <v>0</v>
          </cell>
          <cell r="D1356" t="str">
            <v>QQ</v>
          </cell>
          <cell r="E1356">
            <v>3076.2711864406783</v>
          </cell>
          <cell r="F1356">
            <v>553.72881355932202</v>
          </cell>
          <cell r="G1356">
            <v>0</v>
          </cell>
          <cell r="H1356">
            <v>0</v>
          </cell>
        </row>
        <row r="1357">
          <cell r="A1357" t="str">
            <v>AE003</v>
          </cell>
          <cell r="B1357" t="str">
            <v>Acero Estruc. Grado 40-60, 3/4" x 20 a 30 pies</v>
          </cell>
          <cell r="C1357">
            <v>0</v>
          </cell>
          <cell r="D1357" t="str">
            <v>QQ</v>
          </cell>
          <cell r="E1357">
            <v>3076.2711864406783</v>
          </cell>
          <cell r="F1357">
            <v>553.72881355932202</v>
          </cell>
          <cell r="G1357">
            <v>0</v>
          </cell>
          <cell r="H1357">
            <v>0</v>
          </cell>
        </row>
        <row r="1358">
          <cell r="A1358" t="str">
            <v>AE002</v>
          </cell>
          <cell r="B1358" t="str">
            <v>Acero Estruc. Grado 40-60, 1/2" x 20 a 30 pies</v>
          </cell>
          <cell r="C1358">
            <v>2.3860000000000001</v>
          </cell>
          <cell r="D1358" t="str">
            <v>QQ</v>
          </cell>
          <cell r="E1358">
            <v>36.75</v>
          </cell>
          <cell r="F1358">
            <v>0</v>
          </cell>
          <cell r="G1358">
            <v>73.5</v>
          </cell>
          <cell r="H1358">
            <v>0</v>
          </cell>
        </row>
        <row r="1359">
          <cell r="A1359" t="str">
            <v>AE001</v>
          </cell>
          <cell r="B1359" t="str">
            <v>Total/UND</v>
          </cell>
          <cell r="C1359">
            <v>2.0230000000000001</v>
          </cell>
          <cell r="D1359" t="str">
            <v>QQ</v>
          </cell>
          <cell r="E1359">
            <v>3076.2711864406783</v>
          </cell>
          <cell r="F1359">
            <v>553.72881355932202</v>
          </cell>
          <cell r="G1359">
            <v>24349.120000000003</v>
          </cell>
          <cell r="H1359">
            <v>3660.1</v>
          </cell>
          <cell r="I1359">
            <v>28009.22</v>
          </cell>
        </row>
        <row r="1360">
          <cell r="A1360" t="str">
            <v>HI002</v>
          </cell>
          <cell r="B1360" t="str">
            <v>Hormigón 210 Kg/cm2 (incluye bomba y colocación)</v>
          </cell>
          <cell r="C1360">
            <v>1.05</v>
          </cell>
          <cell r="D1360" t="str">
            <v>M3</v>
          </cell>
          <cell r="E1360">
            <v>5935.17</v>
          </cell>
          <cell r="F1360">
            <v>1068.33</v>
          </cell>
          <cell r="G1360">
            <v>6231.93</v>
          </cell>
          <cell r="H1360">
            <v>1121.75</v>
          </cell>
        </row>
        <row r="1361">
          <cell r="A1361" t="str">
            <v>AE016</v>
          </cell>
          <cell r="B1361" t="str">
            <v>Alambre Galvanizado Calibre 18 (Varillas)</v>
          </cell>
          <cell r="C1361">
            <v>8.8180000000000014</v>
          </cell>
          <cell r="D1361" t="str">
            <v>LB</v>
          </cell>
          <cell r="E1361">
            <v>93.220338983050851</v>
          </cell>
          <cell r="F1361">
            <v>16.779661016949152</v>
          </cell>
          <cell r="G1361">
            <v>39141.130000000005</v>
          </cell>
          <cell r="H1361">
            <v>5330.57</v>
          </cell>
          <cell r="I1361">
            <v>44471.700000000004</v>
          </cell>
        </row>
        <row r="1362">
          <cell r="A1362">
            <v>0</v>
          </cell>
          <cell r="B1362" t="str">
            <v>Volumen Análisis</v>
          </cell>
          <cell r="C1362">
            <v>1</v>
          </cell>
          <cell r="D1362" t="str">
            <v>M3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200.05999999999995</v>
          </cell>
          <cell r="B1363" t="str">
            <v>Materiales y Equipos</v>
          </cell>
          <cell r="C1363">
            <v>4.4090000000000007</v>
          </cell>
          <cell r="D1363" t="str">
            <v>QQ</v>
          </cell>
          <cell r="E1363">
            <v>326.47275741487186</v>
          </cell>
          <cell r="F1363">
            <v>0</v>
          </cell>
          <cell r="G1363">
            <v>1439.42</v>
          </cell>
          <cell r="H1363">
            <v>0</v>
          </cell>
        </row>
        <row r="1364">
          <cell r="A1364">
            <v>300.26999999999975</v>
          </cell>
          <cell r="B1364" t="str">
            <v>Columnas &lt; 0.30m de cara, por cara</v>
          </cell>
          <cell r="C1364">
            <v>11.111111111111111</v>
          </cell>
          <cell r="D1364" t="str">
            <v>QQ</v>
          </cell>
          <cell r="E1364">
            <v>2796.6101694915255</v>
          </cell>
          <cell r="F1364">
            <v>503.38983050847457</v>
          </cell>
          <cell r="G1364">
            <v>0</v>
          </cell>
          <cell r="H1364">
            <v>0</v>
          </cell>
        </row>
        <row r="1365">
          <cell r="A1365">
            <v>0</v>
          </cell>
          <cell r="B1365" t="str">
            <v>Total/UND</v>
          </cell>
          <cell r="D1365">
            <v>0</v>
          </cell>
          <cell r="E1365">
            <v>0</v>
          </cell>
          <cell r="F1365">
            <v>0</v>
          </cell>
          <cell r="G1365">
            <v>23806.65</v>
          </cell>
          <cell r="H1365">
            <v>3711.1000000000004</v>
          </cell>
          <cell r="I1365">
            <v>27517.75</v>
          </cell>
        </row>
        <row r="1366">
          <cell r="A1366">
            <v>0</v>
          </cell>
          <cell r="B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FUN-016</v>
          </cell>
          <cell r="B1367" t="str">
            <v>COLUMNA C2(0.30X0.30)MTS, F'C=210KG/CM2, 10Ø1/2", EST. DOBLE Ø3/8"@0.15M   (FUNERARIA NUEVA ESPERANZA)</v>
          </cell>
          <cell r="C1367">
            <v>1</v>
          </cell>
          <cell r="D1367" t="str">
            <v>M3</v>
          </cell>
          <cell r="E1367">
            <v>0</v>
          </cell>
          <cell r="F1367">
            <v>0</v>
          </cell>
          <cell r="G1367">
            <v>23688.190000000002</v>
          </cell>
          <cell r="H1367">
            <v>3691.73</v>
          </cell>
          <cell r="I1367">
            <v>27379.920000000002</v>
          </cell>
        </row>
        <row r="1368">
          <cell r="A1368">
            <v>0</v>
          </cell>
          <cell r="B1368" t="str">
            <v>Volumen Análisis</v>
          </cell>
          <cell r="C1368">
            <v>1</v>
          </cell>
          <cell r="D1368" t="str">
            <v>M3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</row>
        <row r="1369">
          <cell r="A1369">
            <v>0</v>
          </cell>
          <cell r="B1369" t="str">
            <v>Materiales y Equipos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</row>
        <row r="1370">
          <cell r="A1370" t="str">
            <v>AE004</v>
          </cell>
          <cell r="B1370" t="str">
            <v>Mano de Obra</v>
          </cell>
          <cell r="D1370" t="str">
            <v>QQ</v>
          </cell>
          <cell r="E1370">
            <v>3076.2711864406783</v>
          </cell>
          <cell r="F1370">
            <v>553.72881355932202</v>
          </cell>
          <cell r="G1370">
            <v>0</v>
          </cell>
          <cell r="H1370">
            <v>0</v>
          </cell>
        </row>
        <row r="1371">
          <cell r="A1371" t="str">
            <v>AE003</v>
          </cell>
          <cell r="B1371" t="str">
            <v>Acero Estruc. Grado 40-60, 3/4" x 20 a 30 pies</v>
          </cell>
          <cell r="C1371">
            <v>0</v>
          </cell>
          <cell r="D1371" t="str">
            <v>QQ</v>
          </cell>
          <cell r="E1371">
            <v>3076.2711864406783</v>
          </cell>
          <cell r="F1371">
            <v>553.72881355932202</v>
          </cell>
          <cell r="G1371">
            <v>0</v>
          </cell>
          <cell r="H1371">
            <v>0</v>
          </cell>
        </row>
        <row r="1372">
          <cell r="A1372" t="str">
            <v>AE002</v>
          </cell>
          <cell r="B1372" t="str">
            <v>Acero Estruc. Grado 40-60, 1/2" x 20 a 30 pies</v>
          </cell>
          <cell r="C1372">
            <v>2.9849999999999999</v>
          </cell>
          <cell r="D1372" t="str">
            <v>QQ</v>
          </cell>
          <cell r="E1372">
            <v>3076.2711864406783</v>
          </cell>
          <cell r="F1372">
            <v>553.72881355932202</v>
          </cell>
          <cell r="G1372">
            <v>9182.67</v>
          </cell>
          <cell r="H1372">
            <v>1652.88</v>
          </cell>
        </row>
        <row r="1373">
          <cell r="A1373" t="str">
            <v>AE001</v>
          </cell>
          <cell r="B1373" t="str">
            <v>Total/UND</v>
          </cell>
          <cell r="C1373">
            <v>1.391</v>
          </cell>
          <cell r="D1373" t="str">
            <v>QQ</v>
          </cell>
          <cell r="E1373">
            <v>3076.2711864406783</v>
          </cell>
          <cell r="F1373">
            <v>553.72881355932202</v>
          </cell>
          <cell r="G1373">
            <v>39141.130000000005</v>
          </cell>
          <cell r="H1373">
            <v>5330.57</v>
          </cell>
          <cell r="I1373">
            <v>44471.700000000004</v>
          </cell>
        </row>
        <row r="1374">
          <cell r="A1374" t="str">
            <v>HI002</v>
          </cell>
          <cell r="B1374" t="str">
            <v>Hormigón 210 Kg/cm2 (incluye bomba y colocación)</v>
          </cell>
          <cell r="C1374">
            <v>1.05</v>
          </cell>
          <cell r="D1374" t="str">
            <v>M3</v>
          </cell>
          <cell r="E1374">
            <v>5935.17</v>
          </cell>
          <cell r="F1374">
            <v>1068.33</v>
          </cell>
          <cell r="G1374">
            <v>6231.93</v>
          </cell>
          <cell r="H1374">
            <v>1121.75</v>
          </cell>
        </row>
        <row r="1375">
          <cell r="A1375" t="str">
            <v>AE016</v>
          </cell>
          <cell r="B1375" t="str">
            <v>Alambre Galvanizado Calibre 18 (Varillas)</v>
          </cell>
          <cell r="C1375">
            <v>8.7519999999999989</v>
          </cell>
          <cell r="D1375" t="str">
            <v>LB</v>
          </cell>
          <cell r="E1375">
            <v>93.220338983050851</v>
          </cell>
          <cell r="F1375">
            <v>16.779661016949152</v>
          </cell>
          <cell r="G1375">
            <v>22483.279999999999</v>
          </cell>
          <cell r="H1375">
            <v>3508.1099999999997</v>
          </cell>
          <cell r="I1375">
            <v>25991.39</v>
          </cell>
        </row>
        <row r="1376">
          <cell r="A1376">
            <v>0</v>
          </cell>
          <cell r="B1376" t="str">
            <v>Volumen Análisis</v>
          </cell>
          <cell r="C1376">
            <v>1</v>
          </cell>
          <cell r="D1376" t="str">
            <v>M3</v>
          </cell>
          <cell r="G1376">
            <v>0</v>
          </cell>
          <cell r="H1376">
            <v>0</v>
          </cell>
          <cell r="I1376">
            <v>0</v>
          </cell>
        </row>
        <row r="1377">
          <cell r="A1377">
            <v>200.05999999999995</v>
          </cell>
          <cell r="B1377" t="str">
            <v>Materiales y Equipos</v>
          </cell>
          <cell r="C1377">
            <v>4.3759999999999994</v>
          </cell>
          <cell r="D1377" t="str">
            <v>QQ</v>
          </cell>
          <cell r="E1377">
            <v>326.47275741487186</v>
          </cell>
          <cell r="F1377">
            <v>0</v>
          </cell>
          <cell r="G1377">
            <v>1428.64</v>
          </cell>
          <cell r="H1377">
            <v>0</v>
          </cell>
        </row>
        <row r="1378">
          <cell r="A1378">
            <v>300.26999999999975</v>
          </cell>
          <cell r="B1378" t="str">
            <v>Columnas &lt; 0.30m de cara, por cara</v>
          </cell>
          <cell r="C1378">
            <v>11.111111111111111</v>
          </cell>
          <cell r="D1378" t="str">
            <v>ML</v>
          </cell>
          <cell r="E1378">
            <v>157.5</v>
          </cell>
          <cell r="F1378">
            <v>0</v>
          </cell>
          <cell r="G1378">
            <v>1750</v>
          </cell>
          <cell r="H1378">
            <v>0</v>
          </cell>
        </row>
        <row r="1379">
          <cell r="A1379">
            <v>0</v>
          </cell>
          <cell r="B1379" t="str">
            <v>Total/UND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23688.190000000002</v>
          </cell>
          <cell r="H1379">
            <v>3691.73</v>
          </cell>
          <cell r="I1379">
            <v>27379.920000000002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>
            <v>104.06000000000003</v>
          </cell>
          <cell r="B1381" t="str">
            <v xml:space="preserve">COLUMNA (0.20X0.20)MTS, F'C=210KG/CM2, 4Ø1/2", EST. Ø3/8" @ 0.20M </v>
          </cell>
          <cell r="C1381">
            <v>1</v>
          </cell>
          <cell r="D1381" t="str">
            <v>M3</v>
          </cell>
          <cell r="E1381">
            <v>0</v>
          </cell>
          <cell r="F1381">
            <v>0</v>
          </cell>
          <cell r="G1381">
            <v>26246.84</v>
          </cell>
          <cell r="H1381">
            <v>3658.2000000000003</v>
          </cell>
          <cell r="I1381">
            <v>29905.040000000001</v>
          </cell>
        </row>
        <row r="1382">
          <cell r="A1382">
            <v>0</v>
          </cell>
          <cell r="B1382" t="str">
            <v>Volumen Análisis</v>
          </cell>
          <cell r="C1382">
            <v>1</v>
          </cell>
          <cell r="D1382" t="str">
            <v>M3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</row>
        <row r="1383">
          <cell r="A1383">
            <v>0</v>
          </cell>
          <cell r="B1383" t="str">
            <v>Materiales y Equipos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AE004</v>
          </cell>
          <cell r="B1384" t="str">
            <v>Mano de Obra</v>
          </cell>
          <cell r="D1384" t="str">
            <v>QQ</v>
          </cell>
          <cell r="E1384">
            <v>3076.2711864406783</v>
          </cell>
          <cell r="F1384">
            <v>553.72881355932202</v>
          </cell>
          <cell r="G1384">
            <v>0</v>
          </cell>
          <cell r="H1384">
            <v>0</v>
          </cell>
          <cell r="K1384">
            <v>0</v>
          </cell>
          <cell r="L1384">
            <v>0</v>
          </cell>
        </row>
        <row r="1385">
          <cell r="A1385" t="str">
            <v>AE003</v>
          </cell>
          <cell r="B1385" t="str">
            <v>Acero Estruc. Grado 40-60, 3/4" x 20 a 30 pies</v>
          </cell>
          <cell r="C1385">
            <v>0</v>
          </cell>
          <cell r="D1385" t="str">
            <v>QQ</v>
          </cell>
          <cell r="E1385">
            <v>3076.2711864406783</v>
          </cell>
          <cell r="F1385">
            <v>553.72881355932202</v>
          </cell>
          <cell r="G1385">
            <v>0</v>
          </cell>
          <cell r="H1385">
            <v>0</v>
          </cell>
          <cell r="K1385">
            <v>0</v>
          </cell>
          <cell r="L1385">
            <v>0</v>
          </cell>
        </row>
        <row r="1386">
          <cell r="A1386" t="str">
            <v>AE002</v>
          </cell>
          <cell r="B1386" t="str">
            <v>Acero Estruc. Grado 40-60, 1/2" x 20 a 30 pies</v>
          </cell>
          <cell r="C1386">
            <v>2.8780000000000001</v>
          </cell>
          <cell r="D1386" t="str">
            <v>QQ</v>
          </cell>
          <cell r="E1386">
            <v>3076.2711864406783</v>
          </cell>
          <cell r="F1386">
            <v>553.72881355932202</v>
          </cell>
          <cell r="G1386">
            <v>8853.51</v>
          </cell>
          <cell r="H1386">
            <v>1593.63</v>
          </cell>
        </row>
        <row r="1387">
          <cell r="A1387" t="str">
            <v>AE001</v>
          </cell>
          <cell r="B1387" t="str">
            <v>Total/UND</v>
          </cell>
          <cell r="C1387">
            <v>1.6259999999999999</v>
          </cell>
          <cell r="D1387" t="str">
            <v>QQ</v>
          </cell>
          <cell r="E1387">
            <v>3076.2711864406783</v>
          </cell>
          <cell r="F1387">
            <v>553.72881355932202</v>
          </cell>
          <cell r="G1387">
            <v>22483.279999999999</v>
          </cell>
          <cell r="H1387">
            <v>3508.1099999999997</v>
          </cell>
          <cell r="I1387">
            <v>25991.39</v>
          </cell>
        </row>
        <row r="1388">
          <cell r="A1388">
            <v>102.05000000000003</v>
          </cell>
          <cell r="B1388" t="str">
            <v>Vaciado y ligado Hormigón 1:2:4 - 10% desp</v>
          </cell>
          <cell r="C1388">
            <v>1.1000000000000001</v>
          </cell>
          <cell r="D1388" t="str">
            <v>M3</v>
          </cell>
          <cell r="E1388">
            <v>5585.14</v>
          </cell>
          <cell r="F1388">
            <v>920.96</v>
          </cell>
          <cell r="G1388">
            <v>6143.65</v>
          </cell>
          <cell r="H1388">
            <v>1013.06</v>
          </cell>
        </row>
        <row r="1389">
          <cell r="A1389" t="str">
            <v>AE016</v>
          </cell>
          <cell r="B1389" t="str">
            <v>Alambre Galvanizado Calibre 18 (Varillas)</v>
          </cell>
          <cell r="C1389">
            <v>9.0079999999999991</v>
          </cell>
          <cell r="D1389" t="str">
            <v>LB</v>
          </cell>
          <cell r="E1389">
            <v>93.220338983050851</v>
          </cell>
          <cell r="F1389">
            <v>16.779661016949152</v>
          </cell>
          <cell r="G1389">
            <v>21637.170000000002</v>
          </cell>
          <cell r="H1389">
            <v>3217.4999999999995</v>
          </cell>
          <cell r="I1389">
            <v>24854.670000000002</v>
          </cell>
        </row>
        <row r="1390">
          <cell r="A1390">
            <v>0</v>
          </cell>
          <cell r="B1390" t="str">
            <v>Volumen Análisis</v>
          </cell>
          <cell r="C1390">
            <v>1</v>
          </cell>
          <cell r="D1390" t="str">
            <v>M3</v>
          </cell>
          <cell r="G1390">
            <v>0</v>
          </cell>
          <cell r="H1390">
            <v>0</v>
          </cell>
          <cell r="I1390">
            <v>0</v>
          </cell>
        </row>
        <row r="1391">
          <cell r="A1391">
            <v>200.05999999999995</v>
          </cell>
          <cell r="B1391" t="str">
            <v>Materiales y Equipos</v>
          </cell>
          <cell r="C1391">
            <v>4.5039999999999996</v>
          </cell>
          <cell r="D1391" t="str">
            <v>QQ</v>
          </cell>
          <cell r="E1391">
            <v>326.47275741487186</v>
          </cell>
          <cell r="F1391">
            <v>0</v>
          </cell>
          <cell r="G1391">
            <v>1470.43</v>
          </cell>
          <cell r="H1391">
            <v>0</v>
          </cell>
        </row>
        <row r="1392">
          <cell r="A1392">
            <v>300.26999999999975</v>
          </cell>
          <cell r="B1392" t="str">
            <v>Columnas &lt; 0.30m de cara, por cara</v>
          </cell>
          <cell r="C1392">
            <v>24.999999999999996</v>
          </cell>
          <cell r="D1392" t="str">
            <v>ML</v>
          </cell>
          <cell r="E1392">
            <v>157.5</v>
          </cell>
          <cell r="F1392">
            <v>0</v>
          </cell>
          <cell r="G1392">
            <v>3937.5</v>
          </cell>
          <cell r="H1392">
            <v>0</v>
          </cell>
        </row>
        <row r="1393">
          <cell r="A1393">
            <v>0</v>
          </cell>
          <cell r="B1393" t="str">
            <v>Total/UND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26246.84</v>
          </cell>
          <cell r="H1393">
            <v>3658.2000000000003</v>
          </cell>
          <cell r="I1393">
            <v>29905.040000000001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>
            <v>104.07000000000004</v>
          </cell>
          <cell r="B1395" t="str">
            <v>CABEZAL EN H.A PARA ALCANTARILLA DE Ø60"</v>
          </cell>
          <cell r="C1395">
            <v>1</v>
          </cell>
          <cell r="D1395" t="str">
            <v>M3</v>
          </cell>
          <cell r="E1395">
            <v>0</v>
          </cell>
          <cell r="F1395">
            <v>0</v>
          </cell>
          <cell r="G1395">
            <v>18708.41818639453</v>
          </cell>
          <cell r="H1395">
            <v>2712.2851978125072</v>
          </cell>
          <cell r="I1395">
            <v>21420.703384207038</v>
          </cell>
        </row>
        <row r="1396">
          <cell r="A1396">
            <v>0</v>
          </cell>
          <cell r="B1396" t="str">
            <v>Volumen Análisis</v>
          </cell>
          <cell r="C1396">
            <v>2.6221799999999997</v>
          </cell>
          <cell r="D1396" t="str">
            <v>M3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</row>
        <row r="1397">
          <cell r="A1397">
            <v>0</v>
          </cell>
          <cell r="B1397" t="str">
            <v>Materiales y Equipos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</row>
        <row r="1398">
          <cell r="A1398">
            <v>0</v>
          </cell>
          <cell r="B1398" t="str">
            <v>Mano de Obra</v>
          </cell>
          <cell r="D1398">
            <v>0</v>
          </cell>
          <cell r="G1398">
            <v>0</v>
          </cell>
          <cell r="H1398">
            <v>0</v>
          </cell>
        </row>
        <row r="1399">
          <cell r="A1399" t="str">
            <v>AE002</v>
          </cell>
          <cell r="B1399" t="str">
            <v>Acero Estruc. Grado 40-60, 1/2" x 20 a 30 pies</v>
          </cell>
          <cell r="C1399">
            <v>0.78</v>
          </cell>
          <cell r="D1399" t="str">
            <v>QQ</v>
          </cell>
          <cell r="E1399">
            <v>3076.2711864406783</v>
          </cell>
          <cell r="F1399">
            <v>553.72881355932202</v>
          </cell>
          <cell r="G1399">
            <v>2399.4899999999998</v>
          </cell>
          <cell r="H1399">
            <v>431.91</v>
          </cell>
        </row>
        <row r="1400">
          <cell r="A1400" t="str">
            <v>AE001</v>
          </cell>
          <cell r="B1400" t="str">
            <v>Acero Estruc. Grado 40-60, 3/8" x 20 a 30 pies</v>
          </cell>
          <cell r="C1400">
            <v>0.43000000000000005</v>
          </cell>
          <cell r="D1400" t="str">
            <v>QQ</v>
          </cell>
          <cell r="E1400">
            <v>3076.2711864406783</v>
          </cell>
          <cell r="F1400">
            <v>553.72881355932202</v>
          </cell>
          <cell r="G1400">
            <v>1322.8</v>
          </cell>
          <cell r="H1400">
            <v>238.1</v>
          </cell>
        </row>
        <row r="1401">
          <cell r="A1401">
            <v>0</v>
          </cell>
          <cell r="B1401" t="str">
            <v>Total/UND</v>
          </cell>
          <cell r="D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A1402" t="str">
            <v>AE002</v>
          </cell>
          <cell r="B1402" t="str">
            <v>Acero Estruc. Grado 40-60, 1/2" x 20 a 30 pies</v>
          </cell>
          <cell r="C1402">
            <v>0.9</v>
          </cell>
          <cell r="D1402" t="str">
            <v>QQ</v>
          </cell>
          <cell r="E1402">
            <v>3076.2711864406783</v>
          </cell>
          <cell r="F1402">
            <v>553.72881355932202</v>
          </cell>
          <cell r="G1402">
            <v>2768.64</v>
          </cell>
          <cell r="H1402">
            <v>498.36</v>
          </cell>
        </row>
        <row r="1403">
          <cell r="A1403" t="str">
            <v>AE001</v>
          </cell>
          <cell r="B1403" t="str">
            <v>Acero Estruc. Grado 40-60, 3/8" x 20 a 30 pies</v>
          </cell>
          <cell r="C1403">
            <v>0.51</v>
          </cell>
          <cell r="D1403" t="str">
            <v>QQ</v>
          </cell>
          <cell r="E1403">
            <v>3076.2711864406783</v>
          </cell>
          <cell r="F1403">
            <v>553.72881355932202</v>
          </cell>
          <cell r="G1403">
            <v>19813.48</v>
          </cell>
          <cell r="H1403">
            <v>3041.3399999999997</v>
          </cell>
          <cell r="I1403">
            <v>22854.82</v>
          </cell>
        </row>
        <row r="1404">
          <cell r="A1404">
            <v>0</v>
          </cell>
          <cell r="B1404" t="str">
            <v>Volumen Análisis</v>
          </cell>
          <cell r="C1404">
            <v>1</v>
          </cell>
          <cell r="D1404" t="str">
            <v>M3</v>
          </cell>
          <cell r="G1404">
            <v>0</v>
          </cell>
          <cell r="H1404">
            <v>0</v>
          </cell>
        </row>
        <row r="1405">
          <cell r="A1405" t="str">
            <v>AE002</v>
          </cell>
          <cell r="B1405" t="str">
            <v>Materiales y Equipos</v>
          </cell>
          <cell r="C1405">
            <v>1.0699999999999998</v>
          </cell>
          <cell r="D1405" t="str">
            <v>QQ</v>
          </cell>
          <cell r="E1405">
            <v>3076.2711864406783</v>
          </cell>
          <cell r="F1405">
            <v>553.72881355932202</v>
          </cell>
          <cell r="G1405">
            <v>3291.61</v>
          </cell>
          <cell r="H1405">
            <v>592.49</v>
          </cell>
        </row>
        <row r="1406">
          <cell r="A1406" t="str">
            <v>AE001</v>
          </cell>
          <cell r="B1406" t="str">
            <v>Acero Estruc. Grado 40-60, 3/8" x 20 a 30 pies</v>
          </cell>
          <cell r="C1406">
            <v>1.01</v>
          </cell>
          <cell r="D1406" t="str">
            <v>QQ</v>
          </cell>
          <cell r="E1406">
            <v>3076.2711864406783</v>
          </cell>
          <cell r="F1406">
            <v>553.72881355932202</v>
          </cell>
          <cell r="G1406">
            <v>3107.03</v>
          </cell>
          <cell r="H1406">
            <v>559.27</v>
          </cell>
        </row>
        <row r="1407">
          <cell r="A1407" t="str">
            <v>HI002</v>
          </cell>
          <cell r="B1407" t="str">
            <v>Hormigón Industrial 210kg/cm2 - 10% desp</v>
          </cell>
          <cell r="C1407">
            <v>2.6221799999999997</v>
          </cell>
          <cell r="D1407" t="str">
            <v>M3</v>
          </cell>
          <cell r="E1407">
            <v>5935.17</v>
          </cell>
          <cell r="F1407">
            <v>1068.33</v>
          </cell>
          <cell r="G1407">
            <v>15563.08</v>
          </cell>
          <cell r="H1407">
            <v>2801.35</v>
          </cell>
        </row>
        <row r="1408">
          <cell r="A1408" t="str">
            <v>AE016</v>
          </cell>
          <cell r="B1408" t="str">
            <v>Alambre Galvanizado Calibre 18 (Varillas)</v>
          </cell>
          <cell r="C1408">
            <v>9.4</v>
          </cell>
          <cell r="D1408" t="str">
            <v>LB</v>
          </cell>
          <cell r="E1408">
            <v>93.220338983050851</v>
          </cell>
          <cell r="F1408">
            <v>16.779661016949152</v>
          </cell>
          <cell r="G1408">
            <v>876.27</v>
          </cell>
          <cell r="H1408">
            <v>157.72999999999999</v>
          </cell>
        </row>
        <row r="1409">
          <cell r="A1409">
            <v>0</v>
          </cell>
          <cell r="B1409" t="str">
            <v xml:space="preserve">Fraguache </v>
          </cell>
          <cell r="C1409">
            <v>18.489999999999998</v>
          </cell>
          <cell r="D1409" t="str">
            <v>M2</v>
          </cell>
          <cell r="E1409">
            <v>63.559322033898312</v>
          </cell>
          <cell r="F1409">
            <v>11.440677966101696</v>
          </cell>
          <cell r="G1409">
            <v>1175.21</v>
          </cell>
          <cell r="H1409">
            <v>211.54</v>
          </cell>
        </row>
        <row r="1410">
          <cell r="A1410">
            <v>0</v>
          </cell>
          <cell r="B1410" t="str">
            <v xml:space="preserve">Pañete pulido </v>
          </cell>
          <cell r="C1410">
            <v>15.891999999999999</v>
          </cell>
          <cell r="D1410" t="str">
            <v>M2</v>
          </cell>
          <cell r="E1410">
            <v>362.77118644067798</v>
          </cell>
          <cell r="F1410">
            <v>65.298813559322028</v>
          </cell>
          <cell r="G1410">
            <v>5765.16</v>
          </cell>
          <cell r="H1410">
            <v>1037.73</v>
          </cell>
        </row>
        <row r="1411">
          <cell r="A1411">
            <v>0</v>
          </cell>
          <cell r="B1411" t="str">
            <v xml:space="preserve">Cantos </v>
          </cell>
          <cell r="C1411">
            <v>17.32</v>
          </cell>
          <cell r="D1411" t="str">
            <v>ML</v>
          </cell>
          <cell r="E1411">
            <v>96.618644067796623</v>
          </cell>
          <cell r="F1411">
            <v>17.391355932203393</v>
          </cell>
          <cell r="G1411">
            <v>1673.43</v>
          </cell>
          <cell r="H1411">
            <v>301.22000000000003</v>
          </cell>
        </row>
        <row r="1412">
          <cell r="A1412">
            <v>0</v>
          </cell>
          <cell r="B1412" t="str">
            <v>Mano de Obra</v>
          </cell>
          <cell r="C1412">
            <v>0</v>
          </cell>
          <cell r="D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>
            <v>200.01</v>
          </cell>
          <cell r="B1413" t="str">
            <v>Coloc. acero alta resistencia</v>
          </cell>
          <cell r="C1413">
            <v>4.7</v>
          </cell>
          <cell r="D1413" t="str">
            <v>QQ</v>
          </cell>
          <cell r="E1413">
            <v>486.5</v>
          </cell>
          <cell r="F1413">
            <v>0</v>
          </cell>
          <cell r="G1413">
            <v>2286.5500000000002</v>
          </cell>
          <cell r="H1413">
            <v>0</v>
          </cell>
        </row>
        <row r="1414">
          <cell r="A1414">
            <v>300.31999999999971</v>
          </cell>
          <cell r="B1414" t="str">
            <v>Encofrado de muros en HA por cara</v>
          </cell>
          <cell r="C1414">
            <v>15.891999999999999</v>
          </cell>
          <cell r="D1414" t="str">
            <v>M2</v>
          </cell>
          <cell r="E1414">
            <v>456.75</v>
          </cell>
          <cell r="F1414">
            <v>0</v>
          </cell>
          <cell r="G1414">
            <v>7258.67</v>
          </cell>
          <cell r="H1414">
            <v>0</v>
          </cell>
        </row>
        <row r="1415">
          <cell r="A1415">
            <v>0</v>
          </cell>
          <cell r="B1415" t="str">
            <v>Total/UND</v>
          </cell>
          <cell r="D1415">
            <v>0</v>
          </cell>
          <cell r="G1415">
            <v>49056.840000000004</v>
          </cell>
          <cell r="H1415">
            <v>7112.0999999999995</v>
          </cell>
          <cell r="I1415">
            <v>56168.94</v>
          </cell>
        </row>
        <row r="1416">
          <cell r="A1416">
            <v>0</v>
          </cell>
          <cell r="D1416">
            <v>0</v>
          </cell>
          <cell r="G1416">
            <v>0</v>
          </cell>
          <cell r="H1416">
            <v>0</v>
          </cell>
        </row>
        <row r="1417">
          <cell r="A1417">
            <v>104.08000000000004</v>
          </cell>
          <cell r="B1417" t="str">
            <v>COLUMNA (0.50X0.50)MTS, F'C=210KG/CM2, 12Ø3/4", EST. Ø3/8" @ 0.10M (TANQUE H. A.)</v>
          </cell>
          <cell r="C1417">
            <v>1</v>
          </cell>
          <cell r="D1417" t="str">
            <v>M3</v>
          </cell>
          <cell r="E1417">
            <v>0</v>
          </cell>
          <cell r="F1417">
            <v>0</v>
          </cell>
          <cell r="G1417">
            <v>30186.659999999996</v>
          </cell>
          <cell r="H1417">
            <v>4604.6099999999997</v>
          </cell>
          <cell r="I1417">
            <v>34791.269999999997</v>
          </cell>
        </row>
        <row r="1418">
          <cell r="A1418">
            <v>0</v>
          </cell>
          <cell r="B1418" t="str">
            <v>Volumen Análisis</v>
          </cell>
          <cell r="C1418">
            <v>1</v>
          </cell>
          <cell r="D1418" t="str">
            <v>M3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A1419">
            <v>0</v>
          </cell>
          <cell r="B1419" t="str">
            <v>Materiales y Equipos</v>
          </cell>
          <cell r="D1419">
            <v>0</v>
          </cell>
          <cell r="G1419">
            <v>0</v>
          </cell>
          <cell r="H1419">
            <v>0</v>
          </cell>
        </row>
        <row r="1420">
          <cell r="A1420" t="str">
            <v>AE004</v>
          </cell>
          <cell r="B1420" t="str">
            <v>Acero Estruc. Grado 40-60, 1" x 20 a 30 pies</v>
          </cell>
          <cell r="C1420">
            <v>0</v>
          </cell>
          <cell r="D1420" t="str">
            <v>QQ</v>
          </cell>
          <cell r="E1420">
            <v>3076.2711864406783</v>
          </cell>
          <cell r="F1420">
            <v>553.72881355932202</v>
          </cell>
          <cell r="G1420">
            <v>0</v>
          </cell>
          <cell r="H1420">
            <v>0</v>
          </cell>
        </row>
        <row r="1421">
          <cell r="A1421" t="str">
            <v>AE003</v>
          </cell>
          <cell r="B1421" t="str">
            <v>Acero Estruc. Grado 40-60, 3/4" x 20 a 30 pies</v>
          </cell>
          <cell r="C1421">
            <v>3.1139999999999999</v>
          </cell>
          <cell r="D1421" t="str">
            <v>QQ</v>
          </cell>
          <cell r="E1421">
            <v>3076.2711864406783</v>
          </cell>
          <cell r="F1421">
            <v>553.72881355932202</v>
          </cell>
          <cell r="G1421">
            <v>9579.51</v>
          </cell>
          <cell r="H1421">
            <v>1724.31</v>
          </cell>
        </row>
        <row r="1422">
          <cell r="A1422" t="str">
            <v>AE002</v>
          </cell>
          <cell r="B1422" t="str">
            <v>Acero Estruc. Grado 40-60, 1/2" x 20 a 30 pies</v>
          </cell>
          <cell r="C1422">
            <v>0</v>
          </cell>
          <cell r="D1422" t="str">
            <v>QQ</v>
          </cell>
          <cell r="E1422">
            <v>3076.2711864406783</v>
          </cell>
          <cell r="F1422">
            <v>553.72881355932202</v>
          </cell>
          <cell r="G1422">
            <v>0</v>
          </cell>
          <cell r="H1422">
            <v>0</v>
          </cell>
        </row>
        <row r="1423">
          <cell r="A1423" t="str">
            <v>AE001</v>
          </cell>
          <cell r="B1423" t="str">
            <v>Acero Estruc. Grado 40-60, 3/8" x 20 a 30 pies</v>
          </cell>
          <cell r="C1423">
            <v>1.2410000000000001</v>
          </cell>
          <cell r="D1423" t="str">
            <v>QQ</v>
          </cell>
          <cell r="E1423">
            <v>3076.2711864406783</v>
          </cell>
          <cell r="F1423">
            <v>553.72881355932202</v>
          </cell>
          <cell r="G1423">
            <v>3817.65</v>
          </cell>
          <cell r="H1423">
            <v>687.18</v>
          </cell>
        </row>
        <row r="1424">
          <cell r="A1424" t="str">
            <v>HI003</v>
          </cell>
          <cell r="B1424" t="str">
            <v>Hormigón Industrial 240kg/cm2 - 10% desp</v>
          </cell>
          <cell r="C1424">
            <v>1.05</v>
          </cell>
          <cell r="D1424" t="str">
            <v>M3</v>
          </cell>
          <cell r="E1424">
            <v>5932.203389830509</v>
          </cell>
          <cell r="F1424">
            <v>1067.7966101694915</v>
          </cell>
          <cell r="G1424">
            <v>6228.81</v>
          </cell>
          <cell r="H1424">
            <v>1121.19</v>
          </cell>
        </row>
        <row r="1425">
          <cell r="A1425">
            <v>101.01</v>
          </cell>
          <cell r="B1425" t="str">
            <v>Vaciado a mano</v>
          </cell>
          <cell r="C1425">
            <v>1.05</v>
          </cell>
          <cell r="D1425" t="str">
            <v>M3</v>
          </cell>
          <cell r="E1425">
            <v>1061.4035714285715</v>
          </cell>
          <cell r="F1425">
            <v>191.05264285714287</v>
          </cell>
          <cell r="G1425">
            <v>1114.47</v>
          </cell>
          <cell r="H1425">
            <v>200.61</v>
          </cell>
        </row>
        <row r="1426">
          <cell r="A1426" t="str">
            <v>AE016</v>
          </cell>
          <cell r="B1426" t="str">
            <v>Mano de Obra</v>
          </cell>
          <cell r="C1426">
            <v>8.7100000000000009</v>
          </cell>
          <cell r="D1426" t="str">
            <v>LB</v>
          </cell>
          <cell r="E1426">
            <v>93.220338983050851</v>
          </cell>
          <cell r="F1426">
            <v>16.779661016949152</v>
          </cell>
          <cell r="G1426">
            <v>811.95</v>
          </cell>
          <cell r="H1426">
            <v>146.15</v>
          </cell>
        </row>
        <row r="1427">
          <cell r="A1427">
            <v>0</v>
          </cell>
          <cell r="B1427" t="str">
            <v>Mano de Obra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</row>
        <row r="1428">
          <cell r="A1428">
            <v>200.05999999999995</v>
          </cell>
          <cell r="B1428" t="str">
            <v>Coloc. acero normal</v>
          </cell>
          <cell r="C1428">
            <v>4.3550000000000004</v>
          </cell>
          <cell r="D1428" t="str">
            <v>QQ</v>
          </cell>
          <cell r="E1428">
            <v>326.47275741487186</v>
          </cell>
          <cell r="F1428">
            <v>0</v>
          </cell>
          <cell r="G1428">
            <v>1421.79</v>
          </cell>
          <cell r="H1428">
            <v>0</v>
          </cell>
        </row>
        <row r="1429">
          <cell r="A1429">
            <v>300.26999999999975</v>
          </cell>
          <cell r="B1429" t="str">
            <v>Total/UND</v>
          </cell>
          <cell r="C1429">
            <v>16</v>
          </cell>
          <cell r="D1429" t="str">
            <v>ML</v>
          </cell>
          <cell r="E1429">
            <v>157.5</v>
          </cell>
          <cell r="F1429">
            <v>0</v>
          </cell>
          <cell r="G1429">
            <v>30186.659999999996</v>
          </cell>
          <cell r="H1429">
            <v>4604.6099999999997</v>
          </cell>
          <cell r="I1429">
            <v>34791.269999999997</v>
          </cell>
        </row>
        <row r="1430">
          <cell r="A1430">
            <v>300.27999999999975</v>
          </cell>
          <cell r="B1430" t="str">
            <v>Columnas &gt; 0.30m de cara, por cada 0.10m de ancho hasta 0.80m, a partir de 0.80m se considera muro</v>
          </cell>
          <cell r="C1430">
            <v>2</v>
          </cell>
          <cell r="D1430">
            <v>0</v>
          </cell>
          <cell r="E1430">
            <v>36.75</v>
          </cell>
          <cell r="F1430">
            <v>0</v>
          </cell>
          <cell r="G1430">
            <v>73.5</v>
          </cell>
          <cell r="H1430">
            <v>0</v>
          </cell>
        </row>
        <row r="1431">
          <cell r="A1431">
            <v>0</v>
          </cell>
          <cell r="B1431" t="str">
            <v>Total/UND</v>
          </cell>
          <cell r="C1431">
            <v>0</v>
          </cell>
          <cell r="D1431">
            <v>0</v>
          </cell>
          <cell r="G1431">
            <v>25567.680000000004</v>
          </cell>
          <cell r="H1431">
            <v>3879.44</v>
          </cell>
          <cell r="I1431">
            <v>29447.120000000003</v>
          </cell>
        </row>
        <row r="1432">
          <cell r="A1432">
            <v>0</v>
          </cell>
          <cell r="B1432" t="str">
            <v>Volumen Análisis</v>
          </cell>
          <cell r="C1432">
            <v>1</v>
          </cell>
          <cell r="D1432" t="str">
            <v>M3</v>
          </cell>
          <cell r="G1432">
            <v>0</v>
          </cell>
          <cell r="H1432">
            <v>0</v>
          </cell>
        </row>
        <row r="1433">
          <cell r="A1433">
            <v>104.09000000000005</v>
          </cell>
          <cell r="B1433" t="str">
            <v>Materiales y Equipos</v>
          </cell>
          <cell r="C1433">
            <v>1</v>
          </cell>
          <cell r="D1433" t="str">
            <v>M3</v>
          </cell>
          <cell r="E1433">
            <v>0</v>
          </cell>
          <cell r="F1433">
            <v>0</v>
          </cell>
          <cell r="G1433">
            <v>41305.71</v>
          </cell>
          <cell r="H1433">
            <v>5720.19</v>
          </cell>
          <cell r="I1433">
            <v>47025.9</v>
          </cell>
        </row>
        <row r="1434">
          <cell r="A1434">
            <v>0</v>
          </cell>
          <cell r="B1434" t="str">
            <v>Volumen Análisis</v>
          </cell>
          <cell r="C1434">
            <v>1</v>
          </cell>
          <cell r="D1434" t="str">
            <v>M3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</row>
        <row r="1435">
          <cell r="A1435">
            <v>0</v>
          </cell>
          <cell r="B1435" t="str">
            <v>Materiales y Equipos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AE004</v>
          </cell>
          <cell r="B1436" t="str">
            <v>Acero Estruc. Grado 40-60, 1" x 20 a 30 pies</v>
          </cell>
          <cell r="C1436">
            <v>0</v>
          </cell>
          <cell r="D1436" t="str">
            <v>QQ</v>
          </cell>
          <cell r="E1436">
            <v>3076.2711864406783</v>
          </cell>
          <cell r="F1436">
            <v>553.72881355932202</v>
          </cell>
          <cell r="G1436">
            <v>0</v>
          </cell>
          <cell r="H1436">
            <v>0</v>
          </cell>
        </row>
        <row r="1437">
          <cell r="A1437" t="str">
            <v>AE003</v>
          </cell>
          <cell r="B1437" t="str">
            <v>Acero Estruc. Grado 40-60, 3/4" x 20 a 30 pies</v>
          </cell>
          <cell r="C1437">
            <v>0</v>
          </cell>
          <cell r="D1437" t="str">
            <v>QQ</v>
          </cell>
          <cell r="E1437">
            <v>3076.2711864406783</v>
          </cell>
          <cell r="F1437">
            <v>553.72881355932202</v>
          </cell>
          <cell r="G1437">
            <v>0</v>
          </cell>
          <cell r="H1437">
            <v>0</v>
          </cell>
        </row>
        <row r="1438">
          <cell r="A1438" t="str">
            <v>AE002</v>
          </cell>
          <cell r="B1438" t="str">
            <v>Acero Estruc. Grado 40-60, 1/2" x 20 a 30 pies</v>
          </cell>
          <cell r="C1438">
            <v>0</v>
          </cell>
          <cell r="D1438" t="str">
            <v>QQ</v>
          </cell>
          <cell r="E1438">
            <v>3076.2711864406783</v>
          </cell>
          <cell r="F1438">
            <v>553.72881355932202</v>
          </cell>
          <cell r="G1438">
            <v>0</v>
          </cell>
          <cell r="H1438">
            <v>0</v>
          </cell>
        </row>
        <row r="1439">
          <cell r="A1439" t="str">
            <v>AE001</v>
          </cell>
          <cell r="B1439" t="str">
            <v>Acero Estruc. Grado 40-60, 3/8" x 20 a 30 pies</v>
          </cell>
          <cell r="C1439">
            <v>7.74</v>
          </cell>
          <cell r="D1439" t="str">
            <v>QQ</v>
          </cell>
          <cell r="E1439">
            <v>3076.2711864406783</v>
          </cell>
          <cell r="F1439">
            <v>553.72881355932202</v>
          </cell>
          <cell r="G1439">
            <v>23810.34</v>
          </cell>
          <cell r="H1439">
            <v>4285.8599999999997</v>
          </cell>
        </row>
        <row r="1440">
          <cell r="A1440" t="str">
            <v>HI003</v>
          </cell>
          <cell r="B1440" t="str">
            <v>Mano de Obra</v>
          </cell>
          <cell r="C1440">
            <v>1.1000000000000001</v>
          </cell>
          <cell r="D1440" t="str">
            <v>M3</v>
          </cell>
          <cell r="E1440">
            <v>5932.203389830509</v>
          </cell>
          <cell r="F1440">
            <v>1067.7966101694915</v>
          </cell>
          <cell r="G1440">
            <v>6525.42</v>
          </cell>
          <cell r="H1440">
            <v>1174.58</v>
          </cell>
        </row>
        <row r="1441">
          <cell r="A1441" t="str">
            <v>AE016</v>
          </cell>
          <cell r="B1441" t="str">
            <v>Alambre Galvanizado Calibre 18 (Varillas)</v>
          </cell>
          <cell r="C1441">
            <v>15.48</v>
          </cell>
          <cell r="D1441" t="str">
            <v>LB</v>
          </cell>
          <cell r="E1441">
            <v>93.220338983050851</v>
          </cell>
          <cell r="F1441">
            <v>16.779661016949152</v>
          </cell>
          <cell r="G1441">
            <v>1443.05</v>
          </cell>
          <cell r="H1441">
            <v>259.75</v>
          </cell>
        </row>
        <row r="1442">
          <cell r="A1442">
            <v>0</v>
          </cell>
          <cell r="B1442" t="str">
            <v>Mano de Obra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</row>
        <row r="1443">
          <cell r="A1443">
            <v>200.05999999999995</v>
          </cell>
          <cell r="B1443" t="str">
            <v>Total/UND</v>
          </cell>
          <cell r="C1443">
            <v>7.74</v>
          </cell>
          <cell r="D1443" t="str">
            <v>QQ</v>
          </cell>
          <cell r="E1443">
            <v>326.47275741487186</v>
          </cell>
          <cell r="F1443">
            <v>0</v>
          </cell>
          <cell r="G1443">
            <v>21124.27</v>
          </cell>
          <cell r="H1443">
            <v>3117.27</v>
          </cell>
          <cell r="I1443">
            <v>24241.54</v>
          </cell>
        </row>
        <row r="1444">
          <cell r="A1444">
            <v>300.26999999999975</v>
          </cell>
          <cell r="B1444" t="str">
            <v>Columnas &lt; 0.30m de cara, por cara</v>
          </cell>
          <cell r="C1444">
            <v>44.444444444444443</v>
          </cell>
          <cell r="D1444" t="str">
            <v>ML</v>
          </cell>
          <cell r="E1444">
            <v>157.5</v>
          </cell>
          <cell r="F1444">
            <v>0</v>
          </cell>
          <cell r="G1444">
            <v>7000</v>
          </cell>
          <cell r="H1444">
            <v>0</v>
          </cell>
        </row>
        <row r="1445">
          <cell r="A1445">
            <v>0</v>
          </cell>
          <cell r="B1445" t="str">
            <v>Total/UND</v>
          </cell>
          <cell r="C1445">
            <v>0</v>
          </cell>
          <cell r="D1445">
            <v>0</v>
          </cell>
          <cell r="G1445">
            <v>41305.71</v>
          </cell>
          <cell r="H1445">
            <v>5720.19</v>
          </cell>
          <cell r="I1445">
            <v>47025.9</v>
          </cell>
        </row>
        <row r="1446">
          <cell r="A1446">
            <v>0</v>
          </cell>
          <cell r="B1446" t="str">
            <v>Volumen Análisis</v>
          </cell>
          <cell r="C1446">
            <v>1</v>
          </cell>
          <cell r="D1446" t="str">
            <v>M3</v>
          </cell>
          <cell r="G1446">
            <v>0</v>
          </cell>
          <cell r="H1446">
            <v>0</v>
          </cell>
        </row>
        <row r="1447">
          <cell r="A1447">
            <v>104.10000000000005</v>
          </cell>
          <cell r="B1447" t="str">
            <v>Materiales y Equipos</v>
          </cell>
          <cell r="C1447">
            <v>1</v>
          </cell>
          <cell r="D1447" t="str">
            <v>M3</v>
          </cell>
          <cell r="E1447">
            <v>0</v>
          </cell>
          <cell r="F1447">
            <v>0</v>
          </cell>
          <cell r="G1447">
            <v>23698.66</v>
          </cell>
          <cell r="H1447">
            <v>3726.8799999999997</v>
          </cell>
          <cell r="I1447">
            <v>27425.54</v>
          </cell>
        </row>
        <row r="1448">
          <cell r="A1448">
            <v>0</v>
          </cell>
          <cell r="B1448" t="str">
            <v>Volumen Análisis</v>
          </cell>
          <cell r="C1448">
            <v>1</v>
          </cell>
          <cell r="D1448" t="str">
            <v>QQ</v>
          </cell>
          <cell r="E1448">
            <v>2796.6101694915255</v>
          </cell>
          <cell r="F1448">
            <v>503.38983050847457</v>
          </cell>
          <cell r="G1448">
            <v>0</v>
          </cell>
          <cell r="H1448">
            <v>0</v>
          </cell>
          <cell r="I1448">
            <v>0</v>
          </cell>
        </row>
        <row r="1449">
          <cell r="A1449">
            <v>0</v>
          </cell>
          <cell r="B1449" t="str">
            <v>Materiales y Equipos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</row>
        <row r="1450">
          <cell r="A1450" t="str">
            <v>AE004</v>
          </cell>
          <cell r="B1450" t="str">
            <v>Acero Estruc. Grado 40-60, 1" x 20 a 30 pies</v>
          </cell>
          <cell r="C1450">
            <v>0</v>
          </cell>
          <cell r="D1450" t="str">
            <v>QQ</v>
          </cell>
          <cell r="E1450">
            <v>3076.2711864406783</v>
          </cell>
          <cell r="F1450">
            <v>553.72881355932202</v>
          </cell>
          <cell r="G1450">
            <v>0</v>
          </cell>
          <cell r="H1450">
            <v>0</v>
          </cell>
        </row>
        <row r="1451">
          <cell r="A1451" t="str">
            <v>AE003</v>
          </cell>
          <cell r="B1451" t="str">
            <v>Acero Estruc. Grado 40-60, 3/4" x 20 a 30 pies</v>
          </cell>
          <cell r="C1451">
            <v>0</v>
          </cell>
          <cell r="D1451" t="str">
            <v>QQ</v>
          </cell>
          <cell r="E1451">
            <v>3076.2711864406783</v>
          </cell>
          <cell r="F1451">
            <v>553.72881355932202</v>
          </cell>
          <cell r="G1451">
            <v>0</v>
          </cell>
          <cell r="H1451">
            <v>0</v>
          </cell>
        </row>
        <row r="1452">
          <cell r="A1452" t="str">
            <v>AE002</v>
          </cell>
          <cell r="B1452" t="str">
            <v>Acero Estruc. Grado 40-60, 1/2" x 20 a 30 pies</v>
          </cell>
          <cell r="C1452">
            <v>2.68</v>
          </cell>
          <cell r="D1452" t="str">
            <v>QQ</v>
          </cell>
          <cell r="E1452">
            <v>3076.2711864406783</v>
          </cell>
          <cell r="F1452">
            <v>553.72881355932202</v>
          </cell>
          <cell r="G1452">
            <v>8244.41</v>
          </cell>
          <cell r="H1452">
            <v>1483.99</v>
          </cell>
        </row>
        <row r="1453">
          <cell r="A1453" t="str">
            <v>AE001</v>
          </cell>
          <cell r="B1453" t="str">
            <v>Acero Estruc. Grado 40-60, 3/8" x 20 a 30 pies</v>
          </cell>
          <cell r="C1453">
            <v>1.6658999999999999</v>
          </cell>
          <cell r="D1453" t="str">
            <v>QQ</v>
          </cell>
          <cell r="E1453">
            <v>3076.2711864406783</v>
          </cell>
          <cell r="F1453">
            <v>553.72881355932202</v>
          </cell>
          <cell r="G1453">
            <v>5124.76</v>
          </cell>
          <cell r="H1453">
            <v>922.46</v>
          </cell>
        </row>
        <row r="1454">
          <cell r="A1454" t="str">
            <v>HI003</v>
          </cell>
          <cell r="B1454" t="str">
            <v>Mano de Obra</v>
          </cell>
          <cell r="C1454">
            <v>1.1000000000000001</v>
          </cell>
          <cell r="D1454" t="str">
            <v>M3</v>
          </cell>
          <cell r="E1454">
            <v>5932.203389830509</v>
          </cell>
          <cell r="F1454">
            <v>1067.7966101694915</v>
          </cell>
          <cell r="G1454">
            <v>6525.42</v>
          </cell>
          <cell r="H1454">
            <v>1174.58</v>
          </cell>
        </row>
        <row r="1455">
          <cell r="A1455" t="str">
            <v>AE016</v>
          </cell>
          <cell r="B1455" t="str">
            <v>Alambre Galvanizado Calibre 18 (Varillas)</v>
          </cell>
          <cell r="C1455">
            <v>8.6918000000000006</v>
          </cell>
          <cell r="D1455" t="str">
            <v>LB</v>
          </cell>
          <cell r="E1455">
            <v>93.220338983050851</v>
          </cell>
          <cell r="F1455">
            <v>16.779661016949152</v>
          </cell>
          <cell r="G1455">
            <v>810.25</v>
          </cell>
          <cell r="H1455">
            <v>145.85</v>
          </cell>
        </row>
        <row r="1456">
          <cell r="A1456">
            <v>0</v>
          </cell>
          <cell r="B1456" t="str">
            <v>Mano de Obra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K1456" t="str">
            <v>Resina HILTI-500 C/ APLICADOR</v>
          </cell>
          <cell r="L1456">
            <v>3.5579999999999998</v>
          </cell>
        </row>
        <row r="1457">
          <cell r="A1457">
            <v>200.05999999999995</v>
          </cell>
          <cell r="B1457" t="str">
            <v>Total/UND</v>
          </cell>
          <cell r="C1457">
            <v>4.3459000000000003</v>
          </cell>
          <cell r="D1457" t="str">
            <v>QQ</v>
          </cell>
          <cell r="E1457">
            <v>326.47275741487186</v>
          </cell>
          <cell r="F1457">
            <v>0</v>
          </cell>
          <cell r="G1457">
            <v>29381.279999999999</v>
          </cell>
          <cell r="H1457">
            <v>4137.96</v>
          </cell>
          <cell r="I1457">
            <v>33519.24</v>
          </cell>
          <cell r="K1457" t="str">
            <v>APLCADOR  USOS</v>
          </cell>
          <cell r="L1457">
            <v>0</v>
          </cell>
        </row>
        <row r="1458">
          <cell r="A1458">
            <v>300.26999999999975</v>
          </cell>
          <cell r="B1458" t="str">
            <v>Columnas &lt; 0.30m de cara, por cara</v>
          </cell>
          <cell r="C1458">
            <v>10</v>
          </cell>
          <cell r="D1458" t="str">
            <v>ML</v>
          </cell>
          <cell r="E1458">
            <v>157.5</v>
          </cell>
          <cell r="F1458">
            <v>0</v>
          </cell>
          <cell r="G1458">
            <v>1575</v>
          </cell>
          <cell r="H1458">
            <v>0</v>
          </cell>
        </row>
        <row r="1459">
          <cell r="A1459">
            <v>0</v>
          </cell>
          <cell r="B1459" t="str">
            <v>Total/UND</v>
          </cell>
          <cell r="C1459">
            <v>0</v>
          </cell>
          <cell r="D1459">
            <v>0</v>
          </cell>
          <cell r="G1459">
            <v>23698.66</v>
          </cell>
          <cell r="H1459">
            <v>3726.8799999999997</v>
          </cell>
          <cell r="I1459">
            <v>27425.54</v>
          </cell>
        </row>
        <row r="1460">
          <cell r="A1460">
            <v>0</v>
          </cell>
          <cell r="B1460" t="str">
            <v>Volumen Análisis</v>
          </cell>
          <cell r="C1460">
            <v>1</v>
          </cell>
          <cell r="D1460" t="str">
            <v>M3</v>
          </cell>
          <cell r="G1460">
            <v>0</v>
          </cell>
          <cell r="H1460">
            <v>0</v>
          </cell>
        </row>
        <row r="1461">
          <cell r="A1461">
            <v>104.11000000000006</v>
          </cell>
          <cell r="B1461" t="str">
            <v>Materiales y Equipos</v>
          </cell>
          <cell r="C1461">
            <v>1</v>
          </cell>
          <cell r="D1461" t="str">
            <v>M3</v>
          </cell>
          <cell r="E1461">
            <v>0</v>
          </cell>
          <cell r="F1461">
            <v>0</v>
          </cell>
          <cell r="G1461">
            <v>22701.19</v>
          </cell>
          <cell r="H1461">
            <v>3409.0299999999997</v>
          </cell>
          <cell r="I1461">
            <v>26110.219999999998</v>
          </cell>
        </row>
        <row r="1462">
          <cell r="A1462">
            <v>0</v>
          </cell>
          <cell r="B1462" t="str">
            <v>Volumen Análisis</v>
          </cell>
          <cell r="C1462">
            <v>1</v>
          </cell>
          <cell r="D1462" t="str">
            <v>QQ</v>
          </cell>
          <cell r="E1462">
            <v>2796.6101694915255</v>
          </cell>
          <cell r="F1462">
            <v>503.38983050847457</v>
          </cell>
          <cell r="G1462">
            <v>0</v>
          </cell>
          <cell r="H1462">
            <v>0</v>
          </cell>
          <cell r="I1462">
            <v>0</v>
          </cell>
        </row>
        <row r="1463">
          <cell r="A1463">
            <v>0</v>
          </cell>
          <cell r="B1463" t="str">
            <v>Materiales y Equipos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AE004</v>
          </cell>
          <cell r="B1464" t="str">
            <v>Acero Estruc. Grado 40-60, 1" x 20 a 30 pies</v>
          </cell>
          <cell r="C1464">
            <v>0</v>
          </cell>
          <cell r="D1464" t="str">
            <v>QQ</v>
          </cell>
          <cell r="E1464">
            <v>3076.2711864406783</v>
          </cell>
          <cell r="F1464">
            <v>553.72881355932202</v>
          </cell>
          <cell r="G1464">
            <v>0</v>
          </cell>
          <cell r="H1464">
            <v>0</v>
          </cell>
        </row>
        <row r="1465">
          <cell r="A1465" t="str">
            <v>AE003</v>
          </cell>
          <cell r="B1465" t="str">
            <v>Acero Estruc. Grado 40-60, 3/4" x 20 a 30 pies</v>
          </cell>
          <cell r="C1465">
            <v>0.25109999999999999</v>
          </cell>
          <cell r="D1465" t="str">
            <v>QQ</v>
          </cell>
          <cell r="E1465">
            <v>3076.2711864406783</v>
          </cell>
          <cell r="F1465">
            <v>553.72881355932202</v>
          </cell>
          <cell r="G1465">
            <v>772.45</v>
          </cell>
          <cell r="H1465">
            <v>139.04</v>
          </cell>
          <cell r="I1465">
            <v>0</v>
          </cell>
        </row>
        <row r="1466">
          <cell r="A1466" t="str">
            <v>AE002</v>
          </cell>
          <cell r="B1466" t="str">
            <v>Acero Estruc. Grado 40-60, 1/2" x 20 a 30 pies</v>
          </cell>
          <cell r="C1466">
            <v>2.2336</v>
          </cell>
          <cell r="D1466" t="str">
            <v>QQ</v>
          </cell>
          <cell r="E1466">
            <v>3076.2711864406783</v>
          </cell>
          <cell r="F1466">
            <v>553.72881355932202</v>
          </cell>
          <cell r="G1466">
            <v>6871.16</v>
          </cell>
          <cell r="H1466">
            <v>1236.81</v>
          </cell>
        </row>
        <row r="1467">
          <cell r="A1467" t="str">
            <v>AE001</v>
          </cell>
          <cell r="B1467" t="str">
            <v>Acero Estruc. Grado 40-60, 3/8" x 20 a 30 pies</v>
          </cell>
          <cell r="C1467">
            <v>1.32</v>
          </cell>
          <cell r="D1467" t="str">
            <v>QQ</v>
          </cell>
          <cell r="E1467">
            <v>3076.2711864406783</v>
          </cell>
          <cell r="F1467">
            <v>553.72881355932202</v>
          </cell>
          <cell r="G1467">
            <v>4060.68</v>
          </cell>
          <cell r="H1467">
            <v>730.92</v>
          </cell>
        </row>
        <row r="1468">
          <cell r="A1468" t="str">
            <v>HI003</v>
          </cell>
          <cell r="B1468" t="str">
            <v>Mano de Obra</v>
          </cell>
          <cell r="C1468">
            <v>1.1000000000000001</v>
          </cell>
          <cell r="D1468" t="str">
            <v>M3</v>
          </cell>
          <cell r="E1468">
            <v>5932.203389830509</v>
          </cell>
          <cell r="F1468">
            <v>1067.7966101694915</v>
          </cell>
          <cell r="G1468">
            <v>6525.42</v>
          </cell>
          <cell r="H1468">
            <v>1174.58</v>
          </cell>
        </row>
        <row r="1469">
          <cell r="A1469" t="str">
            <v>AE016</v>
          </cell>
          <cell r="B1469" t="str">
            <v>Alambre Galvanizado Calibre 18 (Varillas)</v>
          </cell>
          <cell r="C1469">
            <v>7.6094000000000008</v>
          </cell>
          <cell r="D1469" t="str">
            <v>LB</v>
          </cell>
          <cell r="E1469">
            <v>93.220338983050851</v>
          </cell>
          <cell r="F1469">
            <v>16.779661016949152</v>
          </cell>
          <cell r="G1469">
            <v>709.35</v>
          </cell>
          <cell r="H1469">
            <v>127.68</v>
          </cell>
        </row>
        <row r="1470">
          <cell r="A1470">
            <v>0</v>
          </cell>
          <cell r="B1470" t="str">
            <v>Mano de Obra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</row>
        <row r="1471">
          <cell r="A1471">
            <v>200.05999999999995</v>
          </cell>
          <cell r="B1471" t="str">
            <v>Total/UND</v>
          </cell>
          <cell r="C1471">
            <v>3.8047000000000004</v>
          </cell>
          <cell r="D1471" t="str">
            <v>QQ</v>
          </cell>
          <cell r="E1471">
            <v>326.47275741487186</v>
          </cell>
          <cell r="F1471">
            <v>0</v>
          </cell>
          <cell r="G1471">
            <v>24068.649999999998</v>
          </cell>
          <cell r="H1471">
            <v>3706.24</v>
          </cell>
          <cell r="I1471">
            <v>27774.89</v>
          </cell>
        </row>
        <row r="1472">
          <cell r="A1472">
            <v>300.26999999999975</v>
          </cell>
          <cell r="B1472" t="str">
            <v>Columnas &lt; 0.30m de cara, por cara</v>
          </cell>
          <cell r="C1472">
            <v>16</v>
          </cell>
          <cell r="D1472" t="str">
            <v>ML</v>
          </cell>
          <cell r="E1472">
            <v>157.5</v>
          </cell>
          <cell r="F1472">
            <v>0</v>
          </cell>
          <cell r="G1472">
            <v>2520</v>
          </cell>
          <cell r="H1472">
            <v>0</v>
          </cell>
        </row>
        <row r="1473">
          <cell r="A1473">
            <v>0</v>
          </cell>
          <cell r="B1473" t="str">
            <v>Total/UND</v>
          </cell>
          <cell r="C1473">
            <v>0</v>
          </cell>
          <cell r="D1473">
            <v>0</v>
          </cell>
          <cell r="G1473">
            <v>22701.19</v>
          </cell>
          <cell r="H1473">
            <v>3409.0299999999997</v>
          </cell>
          <cell r="I1473">
            <v>26110.219999999998</v>
          </cell>
        </row>
        <row r="1474">
          <cell r="A1474">
            <v>0</v>
          </cell>
          <cell r="B1474" t="str">
            <v>Volumen Análisis</v>
          </cell>
          <cell r="C1474">
            <v>1</v>
          </cell>
          <cell r="D1474" t="str">
            <v>M3</v>
          </cell>
          <cell r="G1474">
            <v>0</v>
          </cell>
          <cell r="H1474">
            <v>0</v>
          </cell>
        </row>
        <row r="1475">
          <cell r="A1475">
            <v>104.12000000000006</v>
          </cell>
          <cell r="B1475" t="str">
            <v>Materiales y Equipos</v>
          </cell>
          <cell r="C1475">
            <v>1</v>
          </cell>
          <cell r="D1475" t="str">
            <v>M3</v>
          </cell>
          <cell r="E1475">
            <v>0</v>
          </cell>
          <cell r="F1475">
            <v>0</v>
          </cell>
          <cell r="G1475">
            <v>20813.269999999997</v>
          </cell>
          <cell r="H1475">
            <v>3221.2999999999997</v>
          </cell>
          <cell r="I1475">
            <v>24034.569999999996</v>
          </cell>
        </row>
        <row r="1476">
          <cell r="A1476">
            <v>0</v>
          </cell>
          <cell r="B1476" t="str">
            <v>Volumen Análisis</v>
          </cell>
          <cell r="C1476">
            <v>1</v>
          </cell>
          <cell r="D1476" t="str">
            <v>QQ</v>
          </cell>
          <cell r="E1476">
            <v>2796.6101694915255</v>
          </cell>
          <cell r="F1476">
            <v>503.38983050847457</v>
          </cell>
          <cell r="G1476">
            <v>0</v>
          </cell>
          <cell r="H1476">
            <v>0</v>
          </cell>
          <cell r="I1476">
            <v>0</v>
          </cell>
        </row>
        <row r="1477">
          <cell r="A1477">
            <v>0</v>
          </cell>
          <cell r="B1477" t="str">
            <v>Materiales y Equipos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AE004</v>
          </cell>
          <cell r="B1478" t="str">
            <v>Acero Estruc. Grado 40-60, 1" x 20 a 30 pies</v>
          </cell>
          <cell r="C1478">
            <v>0</v>
          </cell>
          <cell r="D1478" t="str">
            <v>QQ</v>
          </cell>
          <cell r="E1478">
            <v>3076.2711864406783</v>
          </cell>
          <cell r="F1478">
            <v>553.72881355932202</v>
          </cell>
          <cell r="G1478">
            <v>0</v>
          </cell>
          <cell r="H1478">
            <v>0</v>
          </cell>
        </row>
        <row r="1479">
          <cell r="A1479" t="str">
            <v>AE003</v>
          </cell>
          <cell r="B1479" t="str">
            <v>Acero Estruc. Grado 40-60, 3/4" x 20 a 30 pies</v>
          </cell>
          <cell r="C1479">
            <v>0</v>
          </cell>
          <cell r="D1479" t="str">
            <v>QQ</v>
          </cell>
          <cell r="E1479">
            <v>3076.2711864406783</v>
          </cell>
          <cell r="F1479">
            <v>553.72881355932202</v>
          </cell>
          <cell r="G1479">
            <v>0</v>
          </cell>
          <cell r="H1479">
            <v>0</v>
          </cell>
        </row>
        <row r="1480">
          <cell r="A1480" t="str">
            <v>AE002</v>
          </cell>
          <cell r="B1480" t="str">
            <v>Acero Estruc. Grado 40-60, 1/2" x 20 a 30 pies</v>
          </cell>
          <cell r="C1480">
            <v>2.54</v>
          </cell>
          <cell r="D1480" t="str">
            <v>QQ</v>
          </cell>
          <cell r="E1480">
            <v>3076.2711864406783</v>
          </cell>
          <cell r="F1480">
            <v>553.72881355932202</v>
          </cell>
          <cell r="G1480">
            <v>7813.73</v>
          </cell>
          <cell r="H1480">
            <v>1406.47</v>
          </cell>
        </row>
        <row r="1481">
          <cell r="A1481" t="str">
            <v>AE001</v>
          </cell>
          <cell r="B1481" t="str">
            <v>Acero Estruc. Grado 40-60, 3/8" x 20 a 30 pies</v>
          </cell>
          <cell r="C1481">
            <v>1.0349999999999999</v>
          </cell>
          <cell r="D1481" t="str">
            <v>QQ</v>
          </cell>
          <cell r="E1481">
            <v>3076.2711864406783</v>
          </cell>
          <cell r="F1481">
            <v>553.72881355932202</v>
          </cell>
          <cell r="G1481">
            <v>3183.94</v>
          </cell>
          <cell r="H1481">
            <v>573.11</v>
          </cell>
        </row>
        <row r="1482">
          <cell r="A1482" t="str">
            <v>HI002</v>
          </cell>
          <cell r="B1482" t="str">
            <v>Mano de Obra</v>
          </cell>
          <cell r="C1482">
            <v>1.05</v>
          </cell>
          <cell r="D1482" t="str">
            <v>M3</v>
          </cell>
          <cell r="E1482">
            <v>5935.17</v>
          </cell>
          <cell r="F1482">
            <v>1068.33</v>
          </cell>
          <cell r="G1482">
            <v>6231.93</v>
          </cell>
          <cell r="H1482">
            <v>1121.75</v>
          </cell>
        </row>
        <row r="1483">
          <cell r="A1483" t="str">
            <v>AE016</v>
          </cell>
          <cell r="B1483" t="str">
            <v>Alambre Galvanizado Calibre 18 (Varillas)</v>
          </cell>
          <cell r="C1483">
            <v>7.15</v>
          </cell>
          <cell r="D1483" t="str">
            <v>LB</v>
          </cell>
          <cell r="E1483">
            <v>93.220338983050851</v>
          </cell>
          <cell r="F1483">
            <v>16.779661016949152</v>
          </cell>
          <cell r="G1483">
            <v>666.53</v>
          </cell>
          <cell r="H1483">
            <v>119.97</v>
          </cell>
        </row>
        <row r="1484">
          <cell r="A1484">
            <v>0</v>
          </cell>
          <cell r="B1484" t="str">
            <v>Mano de Obra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200.05999999999995</v>
          </cell>
          <cell r="B1485" t="str">
            <v>Total/UND</v>
          </cell>
          <cell r="C1485">
            <v>3.5750000000000002</v>
          </cell>
          <cell r="D1485" t="str">
            <v>QQ</v>
          </cell>
          <cell r="E1485">
            <v>326.47275741487186</v>
          </cell>
          <cell r="F1485">
            <v>0</v>
          </cell>
          <cell r="G1485">
            <v>21686.660000000003</v>
          </cell>
          <cell r="H1485">
            <v>3345.2599999999998</v>
          </cell>
          <cell r="I1485">
            <v>25031.920000000002</v>
          </cell>
        </row>
        <row r="1486">
          <cell r="A1486">
            <v>300.26999999999975</v>
          </cell>
          <cell r="B1486" t="str">
            <v>COLUMNA &lt; 0.30m de cara, por cara</v>
          </cell>
          <cell r="C1486">
            <v>11.111111111111111</v>
          </cell>
          <cell r="D1486" t="str">
            <v>ML</v>
          </cell>
          <cell r="E1486">
            <v>157.5</v>
          </cell>
          <cell r="F1486">
            <v>0</v>
          </cell>
          <cell r="G1486">
            <v>1750</v>
          </cell>
          <cell r="H1486">
            <v>0</v>
          </cell>
        </row>
        <row r="1487">
          <cell r="A1487">
            <v>0</v>
          </cell>
          <cell r="B1487" t="str">
            <v>Total/UND</v>
          </cell>
          <cell r="C1487">
            <v>0</v>
          </cell>
          <cell r="D1487">
            <v>0</v>
          </cell>
          <cell r="G1487">
            <v>20813.269999999997</v>
          </cell>
          <cell r="H1487">
            <v>3221.2999999999997</v>
          </cell>
          <cell r="I1487">
            <v>24034.569999999996</v>
          </cell>
        </row>
        <row r="1488">
          <cell r="A1488">
            <v>0</v>
          </cell>
          <cell r="B1488" t="str">
            <v>Volumen Análisis</v>
          </cell>
          <cell r="C1488">
            <v>1</v>
          </cell>
          <cell r="D1488" t="str">
            <v>M3</v>
          </cell>
          <cell r="G1488">
            <v>0</v>
          </cell>
          <cell r="H1488">
            <v>0</v>
          </cell>
        </row>
        <row r="1489">
          <cell r="A1489">
            <v>104.13000000000007</v>
          </cell>
          <cell r="B1489" t="str">
            <v>Materiales y Equipos</v>
          </cell>
          <cell r="C1489">
            <v>1</v>
          </cell>
          <cell r="D1489" t="str">
            <v>M3</v>
          </cell>
          <cell r="E1489">
            <v>0</v>
          </cell>
          <cell r="F1489">
            <v>0</v>
          </cell>
          <cell r="G1489">
            <v>31973.129999999997</v>
          </cell>
          <cell r="H1489">
            <v>4926.18</v>
          </cell>
          <cell r="I1489">
            <v>36899.31</v>
          </cell>
        </row>
        <row r="1490">
          <cell r="A1490">
            <v>0</v>
          </cell>
          <cell r="B1490" t="str">
            <v>Volumen Análisis</v>
          </cell>
          <cell r="C1490">
            <v>1</v>
          </cell>
          <cell r="D1490" t="str">
            <v>QQ</v>
          </cell>
          <cell r="E1490">
            <v>2796.6101694915255</v>
          </cell>
          <cell r="F1490">
            <v>503.38983050847457</v>
          </cell>
          <cell r="G1490">
            <v>0</v>
          </cell>
          <cell r="H1490">
            <v>0</v>
          </cell>
          <cell r="I1490">
            <v>0</v>
          </cell>
        </row>
        <row r="1491">
          <cell r="A1491">
            <v>0</v>
          </cell>
          <cell r="B1491" t="str">
            <v>Materiales y Equipos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AE004</v>
          </cell>
          <cell r="B1492" t="str">
            <v>Acero Estruc. Grado 40-60, 1" x 20 a 30 pies</v>
          </cell>
          <cell r="C1492">
            <v>0</v>
          </cell>
          <cell r="D1492" t="str">
            <v>QQ</v>
          </cell>
          <cell r="E1492">
            <v>3076.2711864406783</v>
          </cell>
          <cell r="F1492">
            <v>553.72881355932202</v>
          </cell>
          <cell r="G1492">
            <v>0</v>
          </cell>
          <cell r="H1492">
            <v>0</v>
          </cell>
        </row>
        <row r="1493">
          <cell r="A1493" t="str">
            <v>AE003</v>
          </cell>
          <cell r="B1493" t="str">
            <v>Acero Estruc. Grado 40-60, 3/4" x 20 a 30 pies</v>
          </cell>
          <cell r="C1493">
            <v>0</v>
          </cell>
          <cell r="D1493" t="str">
            <v>QQ</v>
          </cell>
          <cell r="E1493">
            <v>3076.2711864406783</v>
          </cell>
          <cell r="F1493">
            <v>553.72881355932202</v>
          </cell>
          <cell r="G1493">
            <v>0</v>
          </cell>
          <cell r="H1493">
            <v>0</v>
          </cell>
        </row>
        <row r="1494">
          <cell r="A1494" t="str">
            <v>AE002</v>
          </cell>
          <cell r="B1494" t="str">
            <v>Acero Estruc. Grado 40-60, 1/2" x 20 a 30 pies</v>
          </cell>
          <cell r="C1494">
            <v>2.8570000000000002</v>
          </cell>
          <cell r="D1494" t="str">
            <v>QQ</v>
          </cell>
          <cell r="E1494">
            <v>3076.2711864406783</v>
          </cell>
          <cell r="F1494">
            <v>553.72881355932202</v>
          </cell>
          <cell r="G1494">
            <v>8788.91</v>
          </cell>
          <cell r="H1494">
            <v>1582</v>
          </cell>
        </row>
        <row r="1495">
          <cell r="A1495" t="str">
            <v>AE001</v>
          </cell>
          <cell r="B1495" t="str">
            <v>Acero Estruc. Grado 40-60, 3/8" x 20 a 30 pies</v>
          </cell>
          <cell r="C1495">
            <v>3.5310000000000001</v>
          </cell>
          <cell r="D1495" t="str">
            <v>QQ</v>
          </cell>
          <cell r="E1495">
            <v>3076.2711864406783</v>
          </cell>
          <cell r="F1495">
            <v>553.72881355932202</v>
          </cell>
          <cell r="G1495">
            <v>10862.31</v>
          </cell>
          <cell r="H1495">
            <v>1955.22</v>
          </cell>
        </row>
        <row r="1496">
          <cell r="A1496" t="str">
            <v>HI003</v>
          </cell>
          <cell r="B1496" t="str">
            <v>Mano de Obra</v>
          </cell>
          <cell r="C1496">
            <v>1.1000000000000001</v>
          </cell>
          <cell r="D1496" t="str">
            <v>M3</v>
          </cell>
          <cell r="E1496">
            <v>5932.203389830509</v>
          </cell>
          <cell r="F1496">
            <v>1067.7966101694915</v>
          </cell>
          <cell r="G1496">
            <v>6525.42</v>
          </cell>
          <cell r="H1496">
            <v>1174.58</v>
          </cell>
        </row>
        <row r="1497">
          <cell r="A1497" t="str">
            <v>AE016</v>
          </cell>
          <cell r="B1497" t="str">
            <v>Alambre Galvanizado Calibre 18 (Varillas)</v>
          </cell>
          <cell r="C1497">
            <v>12.776</v>
          </cell>
          <cell r="D1497" t="str">
            <v>LB</v>
          </cell>
          <cell r="E1497">
            <v>93.220338983050851</v>
          </cell>
          <cell r="F1497">
            <v>16.779661016949152</v>
          </cell>
          <cell r="G1497">
            <v>1190.98</v>
          </cell>
          <cell r="H1497">
            <v>214.38</v>
          </cell>
        </row>
        <row r="1498">
          <cell r="A1498">
            <v>0</v>
          </cell>
          <cell r="B1498" t="str">
            <v>Mano de Obra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>
            <v>200.05999999999995</v>
          </cell>
          <cell r="B1499" t="str">
            <v>Total/UND</v>
          </cell>
          <cell r="C1499">
            <v>6.3879999999999999</v>
          </cell>
          <cell r="D1499" t="str">
            <v>QQ</v>
          </cell>
          <cell r="E1499">
            <v>326.47275741487186</v>
          </cell>
          <cell r="F1499">
            <v>0</v>
          </cell>
          <cell r="G1499">
            <v>22935.97</v>
          </cell>
          <cell r="H1499">
            <v>3661.5299999999997</v>
          </cell>
          <cell r="I1499">
            <v>26597.5</v>
          </cell>
        </row>
        <row r="1500">
          <cell r="A1500">
            <v>300.26999999999975</v>
          </cell>
          <cell r="B1500" t="str">
            <v>Columnas &lt; 0.30m de cara, por cara</v>
          </cell>
          <cell r="C1500">
            <v>16</v>
          </cell>
          <cell r="D1500" t="str">
            <v>ML</v>
          </cell>
          <cell r="E1500">
            <v>157.5</v>
          </cell>
          <cell r="F1500">
            <v>0</v>
          </cell>
          <cell r="G1500">
            <v>2520</v>
          </cell>
          <cell r="H1500">
            <v>0</v>
          </cell>
        </row>
        <row r="1501">
          <cell r="A1501">
            <v>0</v>
          </cell>
          <cell r="B1501" t="str">
            <v>Total/UND</v>
          </cell>
          <cell r="D1501">
            <v>0</v>
          </cell>
          <cell r="G1501">
            <v>31973.129999999997</v>
          </cell>
          <cell r="H1501">
            <v>4926.18</v>
          </cell>
          <cell r="I1501">
            <v>36899.31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G1502">
            <v>0</v>
          </cell>
          <cell r="H1502">
            <v>0</v>
          </cell>
          <cell r="I1502">
            <v>0</v>
          </cell>
        </row>
        <row r="1503">
          <cell r="A1503">
            <v>104.14000000000007</v>
          </cell>
          <cell r="B1503" t="str">
            <v>Volumen Análisis</v>
          </cell>
          <cell r="C1503">
            <v>1</v>
          </cell>
          <cell r="D1503" t="str">
            <v>M3</v>
          </cell>
          <cell r="E1503">
            <v>0</v>
          </cell>
          <cell r="F1503">
            <v>0</v>
          </cell>
          <cell r="G1503">
            <v>22136.090000000004</v>
          </cell>
          <cell r="H1503">
            <v>3299.3900000000003</v>
          </cell>
          <cell r="I1503">
            <v>25435.480000000003</v>
          </cell>
        </row>
        <row r="1504">
          <cell r="A1504">
            <v>0</v>
          </cell>
          <cell r="B1504" t="str">
            <v>Materiales y Equipos</v>
          </cell>
          <cell r="C1504">
            <v>1</v>
          </cell>
          <cell r="D1504" t="str">
            <v>M3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</row>
        <row r="1505">
          <cell r="A1505">
            <v>0</v>
          </cell>
          <cell r="B1505" t="str">
            <v>Materiales y Equipos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AE004</v>
          </cell>
          <cell r="B1506" t="str">
            <v>Acero Estruc. Grado 40-60, 1" x 20 a 30 pies</v>
          </cell>
          <cell r="C1506">
            <v>0</v>
          </cell>
          <cell r="D1506" t="str">
            <v>QQ</v>
          </cell>
          <cell r="E1506">
            <v>2796.6101694915255</v>
          </cell>
          <cell r="F1506">
            <v>503.38983050847457</v>
          </cell>
          <cell r="G1506">
            <v>0</v>
          </cell>
          <cell r="H1506">
            <v>0</v>
          </cell>
        </row>
        <row r="1507">
          <cell r="A1507" t="str">
            <v>AE003</v>
          </cell>
          <cell r="B1507" t="str">
            <v>Acero Estruc. Grado 40-60, 3/4" x 20 a 30 pies</v>
          </cell>
          <cell r="C1507">
            <v>0</v>
          </cell>
          <cell r="D1507" t="str">
            <v>QQ</v>
          </cell>
          <cell r="E1507">
            <v>3076.2711864406783</v>
          </cell>
          <cell r="F1507">
            <v>553.72881355932202</v>
          </cell>
          <cell r="G1507">
            <v>0</v>
          </cell>
          <cell r="H1507">
            <v>0</v>
          </cell>
        </row>
        <row r="1508">
          <cell r="A1508" t="str">
            <v>AE002</v>
          </cell>
          <cell r="B1508" t="str">
            <v>Acero Estruc. Grado 40-60, 1/2" x 20 a 30 pies</v>
          </cell>
          <cell r="C1508">
            <v>2.274</v>
          </cell>
          <cell r="D1508" t="str">
            <v>QQ</v>
          </cell>
          <cell r="E1508">
            <v>3076.2711864406783</v>
          </cell>
          <cell r="F1508">
            <v>553.72881355932202</v>
          </cell>
          <cell r="G1508">
            <v>6995.44</v>
          </cell>
          <cell r="H1508">
            <v>1259.18</v>
          </cell>
        </row>
        <row r="1509">
          <cell r="A1509" t="str">
            <v>AE001</v>
          </cell>
          <cell r="B1509" t="str">
            <v>Acero Estruc. Grado 40-60, 3/8" x 20 a 30 pies</v>
          </cell>
          <cell r="C1509">
            <v>1.3440000000000001</v>
          </cell>
          <cell r="D1509" t="str">
            <v>QQ</v>
          </cell>
          <cell r="E1509">
            <v>3076.2711864406783</v>
          </cell>
          <cell r="F1509">
            <v>553.72881355932202</v>
          </cell>
          <cell r="G1509">
            <v>4134.51</v>
          </cell>
          <cell r="H1509">
            <v>744.21</v>
          </cell>
        </row>
        <row r="1510">
          <cell r="A1510" t="str">
            <v>HI003</v>
          </cell>
          <cell r="B1510" t="str">
            <v>Hormigón Industrial 210kg/cm2 - 10% desp</v>
          </cell>
          <cell r="C1510">
            <v>1.1000000000000001</v>
          </cell>
          <cell r="D1510" t="str">
            <v>M3</v>
          </cell>
          <cell r="E1510">
            <v>5932.203389830509</v>
          </cell>
          <cell r="F1510">
            <v>1067.7966101694915</v>
          </cell>
          <cell r="G1510">
            <v>6525.42</v>
          </cell>
          <cell r="H1510">
            <v>1174.58</v>
          </cell>
        </row>
        <row r="1511">
          <cell r="A1511" t="str">
            <v>AE016</v>
          </cell>
          <cell r="B1511" t="str">
            <v>Resina HILTI-500 C/ APLICADOR</v>
          </cell>
          <cell r="C1511">
            <v>247</v>
          </cell>
          <cell r="D1511" t="str">
            <v>UND</v>
          </cell>
          <cell r="E1511">
            <v>135.08000000000001</v>
          </cell>
          <cell r="F1511">
            <v>24.314400000000003</v>
          </cell>
          <cell r="G1511">
            <v>33364.76</v>
          </cell>
          <cell r="H1511">
            <v>6005.66</v>
          </cell>
        </row>
        <row r="1512">
          <cell r="A1512">
            <v>0</v>
          </cell>
          <cell r="B1512" t="str">
            <v>Mano de Obra</v>
          </cell>
          <cell r="C1512">
            <v>0</v>
          </cell>
          <cell r="D1512">
            <v>0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200.05999999999995</v>
          </cell>
          <cell r="B1513" t="str">
            <v>Mano de Obra</v>
          </cell>
          <cell r="C1513">
            <v>3.6180000000000003</v>
          </cell>
          <cell r="D1513" t="str">
            <v>QQ</v>
          </cell>
          <cell r="E1513">
            <v>326.47275741487186</v>
          </cell>
          <cell r="F1513">
            <v>0</v>
          </cell>
          <cell r="G1513">
            <v>1181.18</v>
          </cell>
          <cell r="H1513">
            <v>0</v>
          </cell>
        </row>
        <row r="1514">
          <cell r="A1514">
            <v>300.26999999999975</v>
          </cell>
          <cell r="B1514" t="str">
            <v>Columnas &lt; 0.30m de cara, por cara</v>
          </cell>
          <cell r="C1514">
            <v>16.666666666666668</v>
          </cell>
          <cell r="D1514" t="str">
            <v>ML</v>
          </cell>
          <cell r="E1514">
            <v>157.5</v>
          </cell>
          <cell r="F1514">
            <v>0</v>
          </cell>
          <cell r="G1514">
            <v>2625</v>
          </cell>
          <cell r="H1514">
            <v>0</v>
          </cell>
        </row>
        <row r="1515">
          <cell r="A1515">
            <v>0</v>
          </cell>
          <cell r="B1515" t="str">
            <v>Total/UND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22136.090000000004</v>
          </cell>
          <cell r="H1515">
            <v>3299.3900000000003</v>
          </cell>
          <cell r="I1515">
            <v>25435.480000000003</v>
          </cell>
        </row>
        <row r="1516">
          <cell r="A1516">
            <v>0</v>
          </cell>
          <cell r="B1516" t="str">
            <v>Taladros y colocaciòn anclajes</v>
          </cell>
          <cell r="C1516">
            <v>247</v>
          </cell>
          <cell r="D1516" t="str">
            <v>UN</v>
          </cell>
          <cell r="E1516">
            <v>7</v>
          </cell>
          <cell r="F1516">
            <v>0</v>
          </cell>
          <cell r="G1516">
            <v>1729</v>
          </cell>
          <cell r="H1516">
            <v>0</v>
          </cell>
        </row>
        <row r="1517">
          <cell r="A1517">
            <v>104.15000000000008</v>
          </cell>
          <cell r="B1517" t="str">
            <v>SUBIDA MATERIAL</v>
          </cell>
          <cell r="C1517">
            <v>1</v>
          </cell>
          <cell r="D1517" t="str">
            <v>P.A</v>
          </cell>
          <cell r="E1517">
            <v>130</v>
          </cell>
          <cell r="F1517">
            <v>0</v>
          </cell>
          <cell r="G1517">
            <v>130</v>
          </cell>
          <cell r="H1517">
            <v>0</v>
          </cell>
          <cell r="I1517">
            <v>35906.629999999997</v>
          </cell>
        </row>
        <row r="1518">
          <cell r="A1518">
            <v>0</v>
          </cell>
          <cell r="B1518" t="str">
            <v>Total/UND</v>
          </cell>
          <cell r="C1518">
            <v>1</v>
          </cell>
          <cell r="D1518" t="str">
            <v>M3</v>
          </cell>
          <cell r="E1518">
            <v>0</v>
          </cell>
          <cell r="F1518">
            <v>0</v>
          </cell>
          <cell r="G1518">
            <v>67716.700000000012</v>
          </cell>
          <cell r="H1518">
            <v>10111.77</v>
          </cell>
          <cell r="I1518">
            <v>77828.470000000016</v>
          </cell>
        </row>
        <row r="1519">
          <cell r="A1519">
            <v>0</v>
          </cell>
          <cell r="B1519" t="str">
            <v>Materiales y Equipos</v>
          </cell>
          <cell r="D1519">
            <v>0</v>
          </cell>
          <cell r="G1519">
            <v>0</v>
          </cell>
          <cell r="H1519">
            <v>0</v>
          </cell>
        </row>
        <row r="1520">
          <cell r="A1520" t="str">
            <v>AE004</v>
          </cell>
          <cell r="B1520" t="str">
            <v>Acero Estruc. Grado 40-60, 1" x 20 a 30 pies</v>
          </cell>
          <cell r="C1520">
            <v>0</v>
          </cell>
          <cell r="D1520" t="str">
            <v>QQ</v>
          </cell>
          <cell r="E1520">
            <v>3076.2711864406783</v>
          </cell>
          <cell r="F1520">
            <v>553.72881355932202</v>
          </cell>
          <cell r="G1520">
            <v>21163.620000000003</v>
          </cell>
          <cell r="H1520">
            <v>2587.08</v>
          </cell>
          <cell r="I1520">
            <v>23750.700000000004</v>
          </cell>
        </row>
        <row r="1521">
          <cell r="A1521" t="str">
            <v>AE003</v>
          </cell>
          <cell r="B1521" t="str">
            <v>Volumen Análisis</v>
          </cell>
          <cell r="C1521">
            <v>1</v>
          </cell>
          <cell r="D1521" t="str">
            <v>M3</v>
          </cell>
          <cell r="E1521">
            <v>3076.2711864406783</v>
          </cell>
          <cell r="F1521">
            <v>553.72881355932202</v>
          </cell>
          <cell r="G1521">
            <v>0</v>
          </cell>
          <cell r="H1521">
            <v>0</v>
          </cell>
        </row>
        <row r="1522">
          <cell r="A1522" t="str">
            <v>AE002</v>
          </cell>
          <cell r="B1522" t="str">
            <v>Materiales y Equipos</v>
          </cell>
          <cell r="C1522">
            <v>4.6369999999999996</v>
          </cell>
          <cell r="D1522" t="str">
            <v>QQ</v>
          </cell>
          <cell r="E1522">
            <v>3076.2711864406783</v>
          </cell>
          <cell r="F1522">
            <v>553.72881355932202</v>
          </cell>
          <cell r="G1522">
            <v>14264.67</v>
          </cell>
          <cell r="H1522">
            <v>2567.64</v>
          </cell>
        </row>
        <row r="1523">
          <cell r="A1523" t="str">
            <v>AE001</v>
          </cell>
          <cell r="B1523" t="str">
            <v>Acero Estruc. Grado 40-60, 3/8" x 20 a 30 pies</v>
          </cell>
          <cell r="C1523">
            <v>1.304</v>
          </cell>
          <cell r="D1523" t="str">
            <v>QQ</v>
          </cell>
          <cell r="E1523">
            <v>2796.6101694915255</v>
          </cell>
          <cell r="F1523">
            <v>503.38983050847457</v>
          </cell>
          <cell r="G1523">
            <v>0</v>
          </cell>
          <cell r="H1523">
            <v>0</v>
          </cell>
        </row>
        <row r="1524">
          <cell r="A1524">
            <v>102.05000000000003</v>
          </cell>
          <cell r="B1524" t="str">
            <v>Vaciado y ligado Hormigón 1:2:4 - 10% desp</v>
          </cell>
          <cell r="C1524">
            <v>1.1000000000000001</v>
          </cell>
          <cell r="D1524" t="str">
            <v>QQ</v>
          </cell>
          <cell r="E1524">
            <v>2796.6101694915255</v>
          </cell>
          <cell r="F1524">
            <v>503.38983050847457</v>
          </cell>
          <cell r="G1524">
            <v>0</v>
          </cell>
          <cell r="H1524">
            <v>0</v>
          </cell>
        </row>
        <row r="1525">
          <cell r="A1525" t="str">
            <v>AE016</v>
          </cell>
          <cell r="B1525" t="str">
            <v>Alambre Galvanizado Calibre 18 (Varillas)</v>
          </cell>
          <cell r="C1525">
            <v>11.882</v>
          </cell>
          <cell r="D1525" t="str">
            <v>LB</v>
          </cell>
          <cell r="E1525">
            <v>93.220338983050851</v>
          </cell>
          <cell r="F1525">
            <v>16.779661016949152</v>
          </cell>
          <cell r="G1525">
            <v>1107.6400000000001</v>
          </cell>
          <cell r="H1525">
            <v>199.38</v>
          </cell>
        </row>
        <row r="1526">
          <cell r="A1526">
            <v>0</v>
          </cell>
          <cell r="B1526" t="str">
            <v>Mano de Obra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>
            <v>200.05999999999995</v>
          </cell>
          <cell r="B1527" t="str">
            <v>Coloc. acero normal</v>
          </cell>
          <cell r="C1527">
            <v>5.9409999999999998</v>
          </cell>
          <cell r="D1527" t="str">
            <v>QQ</v>
          </cell>
          <cell r="E1527">
            <v>326.47275741487186</v>
          </cell>
          <cell r="F1527">
            <v>0</v>
          </cell>
          <cell r="G1527">
            <v>1939.57</v>
          </cell>
          <cell r="H1527">
            <v>0</v>
          </cell>
        </row>
        <row r="1528">
          <cell r="A1528">
            <v>300.26999999999975</v>
          </cell>
          <cell r="B1528" t="str">
            <v>Columnas &lt; 0.30m de cara, por cara</v>
          </cell>
          <cell r="C1528">
            <v>24.999999999999996</v>
          </cell>
          <cell r="D1528" t="str">
            <v>ML</v>
          </cell>
          <cell r="E1528">
            <v>157.5</v>
          </cell>
          <cell r="F1528">
            <v>0</v>
          </cell>
          <cell r="G1528">
            <v>3937.5</v>
          </cell>
          <cell r="H1528">
            <v>0</v>
          </cell>
        </row>
        <row r="1529">
          <cell r="A1529">
            <v>0</v>
          </cell>
          <cell r="B1529" t="str">
            <v>Mano de Obra</v>
          </cell>
          <cell r="D1529">
            <v>0</v>
          </cell>
          <cell r="G1529">
            <v>31404.489999999998</v>
          </cell>
          <cell r="H1529">
            <v>4502.1400000000003</v>
          </cell>
          <cell r="I1529">
            <v>35906.629999999997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</row>
        <row r="1531">
          <cell r="A1531">
            <v>104.16000000000008</v>
          </cell>
          <cell r="B1531" t="str">
            <v xml:space="preserve">COLUMNA (0.35X0.35)MTS, F'C=210KG/CM2, 4Ø3/4"+4Ø1/2", EST. DOBLE Ø3/8" @ 0.15M </v>
          </cell>
          <cell r="C1531">
            <v>1</v>
          </cell>
          <cell r="D1531" t="str">
            <v>M3</v>
          </cell>
          <cell r="E1531">
            <v>0</v>
          </cell>
          <cell r="F1531">
            <v>0</v>
          </cell>
          <cell r="G1531">
            <v>25867.01</v>
          </cell>
          <cell r="H1531">
            <v>4029.95</v>
          </cell>
          <cell r="I1531">
            <v>29896.959999999999</v>
          </cell>
        </row>
        <row r="1532">
          <cell r="A1532">
            <v>0</v>
          </cell>
          <cell r="B1532" t="str">
            <v>Total/UND</v>
          </cell>
          <cell r="C1532">
            <v>1</v>
          </cell>
          <cell r="D1532" t="str">
            <v>M3</v>
          </cell>
          <cell r="E1532">
            <v>0</v>
          </cell>
          <cell r="F1532">
            <v>0</v>
          </cell>
          <cell r="G1532">
            <v>21163.620000000003</v>
          </cell>
          <cell r="H1532">
            <v>2587.08</v>
          </cell>
          <cell r="I1532">
            <v>23750.700000000004</v>
          </cell>
        </row>
        <row r="1533">
          <cell r="A1533">
            <v>0</v>
          </cell>
          <cell r="B1533" t="str">
            <v>Materiales y Equipos</v>
          </cell>
          <cell r="D1533">
            <v>0</v>
          </cell>
          <cell r="G1533">
            <v>0</v>
          </cell>
          <cell r="H1533">
            <v>0</v>
          </cell>
        </row>
        <row r="1534">
          <cell r="A1534" t="str">
            <v>AE004</v>
          </cell>
          <cell r="B1534" t="str">
            <v>Acero Estruc. Grado 40-60, 1" x 20 a 30 pies</v>
          </cell>
          <cell r="C1534">
            <v>0</v>
          </cell>
          <cell r="D1534" t="str">
            <v>QQ</v>
          </cell>
          <cell r="E1534">
            <v>3076.2711864406783</v>
          </cell>
          <cell r="F1534">
            <v>553.72881355932202</v>
          </cell>
          <cell r="G1534">
            <v>32571.56</v>
          </cell>
          <cell r="H1534">
            <v>4437.9400000000005</v>
          </cell>
          <cell r="I1534">
            <v>37009.5</v>
          </cell>
        </row>
        <row r="1535">
          <cell r="A1535" t="str">
            <v>AE003</v>
          </cell>
          <cell r="B1535" t="str">
            <v>Volumen Análisis</v>
          </cell>
          <cell r="C1535">
            <v>1</v>
          </cell>
          <cell r="D1535" t="str">
            <v>M3</v>
          </cell>
          <cell r="E1535">
            <v>3076.2711864406783</v>
          </cell>
          <cell r="F1535">
            <v>553.72881355932202</v>
          </cell>
          <cell r="G1535">
            <v>6057.18</v>
          </cell>
          <cell r="H1535">
            <v>1090.29</v>
          </cell>
        </row>
        <row r="1536">
          <cell r="A1536" t="str">
            <v>AE002</v>
          </cell>
          <cell r="B1536" t="str">
            <v>Materiales y Equipos</v>
          </cell>
          <cell r="C1536">
            <v>0.877</v>
          </cell>
          <cell r="D1536" t="str">
            <v>QQ</v>
          </cell>
          <cell r="E1536">
            <v>3076.2711864406783</v>
          </cell>
          <cell r="F1536">
            <v>553.72881355932202</v>
          </cell>
          <cell r="G1536">
            <v>2697.89</v>
          </cell>
          <cell r="H1536">
            <v>485.62</v>
          </cell>
        </row>
        <row r="1537">
          <cell r="A1537" t="str">
            <v>AE001</v>
          </cell>
          <cell r="B1537" t="str">
            <v>Acero Estruc. Grado 40-60, 3/8" x 20 a 30 pies</v>
          </cell>
          <cell r="C1537">
            <v>2.2909999999999999</v>
          </cell>
          <cell r="D1537" t="str">
            <v>QQ</v>
          </cell>
          <cell r="E1537">
            <v>2796.6101694915255</v>
          </cell>
          <cell r="F1537">
            <v>503.38983050847457</v>
          </cell>
          <cell r="G1537">
            <v>0</v>
          </cell>
          <cell r="H1537">
            <v>0</v>
          </cell>
        </row>
        <row r="1538">
          <cell r="A1538">
            <v>102.05000000000003</v>
          </cell>
          <cell r="B1538" t="str">
            <v>Vaciado y ligado Hormigón 1:2:4 - 10% desp</v>
          </cell>
          <cell r="C1538">
            <v>1.1000000000000001</v>
          </cell>
          <cell r="D1538" t="str">
            <v>M3</v>
          </cell>
          <cell r="E1538">
            <v>5585.14</v>
          </cell>
          <cell r="F1538">
            <v>920.96</v>
          </cell>
          <cell r="G1538">
            <v>6143.65</v>
          </cell>
          <cell r="H1538">
            <v>1013.06</v>
          </cell>
        </row>
        <row r="1539">
          <cell r="A1539" t="str">
            <v>AE016</v>
          </cell>
          <cell r="B1539" t="str">
            <v>Alambre Galvanizado Calibre 18 (Varillas)</v>
          </cell>
          <cell r="C1539">
            <v>10.274000000000001</v>
          </cell>
          <cell r="D1539" t="str">
            <v>QQ</v>
          </cell>
          <cell r="E1539">
            <v>2796.6101694915255</v>
          </cell>
          <cell r="F1539">
            <v>503.38983050847457</v>
          </cell>
          <cell r="G1539">
            <v>0</v>
          </cell>
          <cell r="H1539">
            <v>0</v>
          </cell>
        </row>
        <row r="1540">
          <cell r="A1540">
            <v>0</v>
          </cell>
          <cell r="B1540" t="str">
            <v>Mano de Obra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A1541">
            <v>200.05999999999995</v>
          </cell>
          <cell r="B1541" t="str">
            <v>Coloc. acero normal</v>
          </cell>
          <cell r="C1541">
            <v>5.1370000000000005</v>
          </cell>
          <cell r="D1541" t="str">
            <v>QQ</v>
          </cell>
          <cell r="E1541">
            <v>326.47275741487186</v>
          </cell>
          <cell r="F1541">
            <v>0</v>
          </cell>
          <cell r="G1541">
            <v>1677.09</v>
          </cell>
          <cell r="H1541">
            <v>0</v>
          </cell>
        </row>
        <row r="1542">
          <cell r="A1542">
            <v>300.26999999999975</v>
          </cell>
          <cell r="B1542" t="str">
            <v>Columnas &lt; 0.30m de cara, por cara</v>
          </cell>
          <cell r="C1542">
            <v>8.1632653061224509</v>
          </cell>
          <cell r="D1542" t="str">
            <v>ML</v>
          </cell>
          <cell r="E1542">
            <v>157.5</v>
          </cell>
          <cell r="F1542">
            <v>0</v>
          </cell>
          <cell r="G1542">
            <v>1285.71</v>
          </cell>
          <cell r="H1542">
            <v>0</v>
          </cell>
        </row>
        <row r="1543">
          <cell r="A1543">
            <v>0</v>
          </cell>
          <cell r="B1543" t="str">
            <v>Mano de Obra</v>
          </cell>
          <cell r="D1543">
            <v>0</v>
          </cell>
          <cell r="G1543">
            <v>25867.01</v>
          </cell>
          <cell r="H1543">
            <v>4029.95</v>
          </cell>
          <cell r="I1543">
            <v>29896.959999999999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>
            <v>104.17000000000009</v>
          </cell>
          <cell r="B1545" t="str">
            <v>COLUMNA C1 Y C2 (0.30X0.30)MTS, F'C=210KG/CM2, 8Ø1/2, EST. DOBLE Ø3/8"@0.20M  C.A.T</v>
          </cell>
          <cell r="C1545">
            <v>1</v>
          </cell>
          <cell r="D1545" t="str">
            <v>M3</v>
          </cell>
          <cell r="E1545">
            <v>0</v>
          </cell>
          <cell r="F1545">
            <v>0</v>
          </cell>
          <cell r="G1545">
            <v>22844.739999999998</v>
          </cell>
          <cell r="H1545">
            <v>3553.71</v>
          </cell>
          <cell r="I1545">
            <v>26398.449999999997</v>
          </cell>
        </row>
        <row r="1546">
          <cell r="A1546">
            <v>0</v>
          </cell>
          <cell r="B1546" t="str">
            <v>Total/UND</v>
          </cell>
          <cell r="C1546">
            <v>1</v>
          </cell>
          <cell r="D1546" t="str">
            <v>M3</v>
          </cell>
          <cell r="E1546">
            <v>0</v>
          </cell>
          <cell r="F1546">
            <v>0</v>
          </cell>
          <cell r="G1546">
            <v>32571.56</v>
          </cell>
          <cell r="H1546">
            <v>4437.9400000000005</v>
          </cell>
          <cell r="I1546">
            <v>37009.5</v>
          </cell>
        </row>
        <row r="1547">
          <cell r="A1547">
            <v>0</v>
          </cell>
          <cell r="B1547" t="str">
            <v>Materiales y Equipos</v>
          </cell>
          <cell r="D1547">
            <v>0</v>
          </cell>
          <cell r="G1547">
            <v>0</v>
          </cell>
          <cell r="H1547">
            <v>0</v>
          </cell>
        </row>
        <row r="1548">
          <cell r="A1548" t="str">
            <v>AE004</v>
          </cell>
          <cell r="B1548" t="str">
            <v>Acero Estruc. Grado 40-60, 1" x 20 a 30 pies</v>
          </cell>
          <cell r="C1548">
            <v>0</v>
          </cell>
          <cell r="D1548" t="str">
            <v>QQ</v>
          </cell>
          <cell r="E1548">
            <v>3076.2711864406783</v>
          </cell>
          <cell r="F1548">
            <v>553.72881355932202</v>
          </cell>
          <cell r="G1548">
            <v>23248.62</v>
          </cell>
          <cell r="H1548">
            <v>2925.36</v>
          </cell>
          <cell r="I1548">
            <v>26173.98</v>
          </cell>
        </row>
        <row r="1549">
          <cell r="A1549" t="str">
            <v>AE003</v>
          </cell>
          <cell r="B1549" t="str">
            <v>Volumen Análisis</v>
          </cell>
          <cell r="C1549">
            <v>1</v>
          </cell>
          <cell r="D1549" t="str">
            <v>M3</v>
          </cell>
          <cell r="E1549">
            <v>3076.2711864406783</v>
          </cell>
          <cell r="F1549">
            <v>553.72881355932202</v>
          </cell>
          <cell r="G1549">
            <v>0</v>
          </cell>
          <cell r="H1549">
            <v>0</v>
          </cell>
        </row>
        <row r="1550">
          <cell r="A1550" t="str">
            <v>AE002</v>
          </cell>
          <cell r="B1550" t="str">
            <v>Materiales y Equipos</v>
          </cell>
          <cell r="C1550">
            <v>2.5569999999999999</v>
          </cell>
          <cell r="D1550" t="str">
            <v>QQ</v>
          </cell>
          <cell r="E1550">
            <v>3076.2711864406783</v>
          </cell>
          <cell r="F1550">
            <v>553.72881355932202</v>
          </cell>
          <cell r="G1550">
            <v>7866.03</v>
          </cell>
          <cell r="H1550">
            <v>1415.88</v>
          </cell>
        </row>
        <row r="1551">
          <cell r="A1551" t="str">
            <v>AE001</v>
          </cell>
          <cell r="B1551" t="str">
            <v>Acero Estruc. Grado 40-60, 3/8" x 20 a 30 pies</v>
          </cell>
          <cell r="C1551">
            <v>1.5840000000000001</v>
          </cell>
          <cell r="D1551" t="str">
            <v>QQ</v>
          </cell>
          <cell r="E1551">
            <v>2796.6101694915255</v>
          </cell>
          <cell r="F1551">
            <v>503.38983050847457</v>
          </cell>
          <cell r="G1551">
            <v>0</v>
          </cell>
          <cell r="H1551">
            <v>0</v>
          </cell>
        </row>
        <row r="1552">
          <cell r="A1552" t="str">
            <v>HI002</v>
          </cell>
          <cell r="B1552" t="str">
            <v>Hormigón 210 Kg/cm2 (incluye bomba y colocación)</v>
          </cell>
          <cell r="C1552">
            <v>1.05</v>
          </cell>
          <cell r="D1552" t="str">
            <v>QQ</v>
          </cell>
          <cell r="E1552">
            <v>2796.6101694915255</v>
          </cell>
          <cell r="F1552">
            <v>503.38983050847457</v>
          </cell>
          <cell r="G1552">
            <v>0</v>
          </cell>
          <cell r="H1552">
            <v>0</v>
          </cell>
        </row>
        <row r="1553">
          <cell r="A1553" t="str">
            <v>AE016</v>
          </cell>
          <cell r="B1553" t="str">
            <v>Alambre Galvanizado Calibre 18 (Varillas)</v>
          </cell>
          <cell r="C1553">
            <v>8.282</v>
          </cell>
          <cell r="D1553" t="str">
            <v>LB</v>
          </cell>
          <cell r="E1553">
            <v>93.220338983050851</v>
          </cell>
          <cell r="F1553">
            <v>16.779661016949152</v>
          </cell>
          <cell r="G1553">
            <v>772.05</v>
          </cell>
          <cell r="H1553">
            <v>138.97</v>
          </cell>
        </row>
        <row r="1554">
          <cell r="A1554">
            <v>0</v>
          </cell>
          <cell r="B1554" t="str">
            <v>Mano de Obra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>
            <v>200.05999999999995</v>
          </cell>
          <cell r="B1555" t="str">
            <v>Coloc. acero normal</v>
          </cell>
          <cell r="C1555">
            <v>4.141</v>
          </cell>
          <cell r="D1555" t="str">
            <v>QQ</v>
          </cell>
          <cell r="E1555">
            <v>326.47275741487186</v>
          </cell>
          <cell r="F1555">
            <v>0</v>
          </cell>
          <cell r="G1555">
            <v>1351.92</v>
          </cell>
          <cell r="H1555">
            <v>0</v>
          </cell>
        </row>
        <row r="1556">
          <cell r="A1556">
            <v>300.26999999999975</v>
          </cell>
          <cell r="B1556" t="str">
            <v>Columnas &lt; 0.30m de cara, por cara</v>
          </cell>
          <cell r="C1556">
            <v>11.111111111111111</v>
          </cell>
          <cell r="D1556" t="str">
            <v>ML</v>
          </cell>
          <cell r="E1556">
            <v>157.5</v>
          </cell>
          <cell r="F1556">
            <v>0</v>
          </cell>
          <cell r="G1556">
            <v>1750</v>
          </cell>
          <cell r="H1556">
            <v>0</v>
          </cell>
        </row>
        <row r="1557">
          <cell r="A1557">
            <v>0</v>
          </cell>
          <cell r="B1557" t="str">
            <v>Mano de Obra</v>
          </cell>
          <cell r="D1557">
            <v>0</v>
          </cell>
          <cell r="G1557">
            <v>22844.739999999998</v>
          </cell>
          <cell r="H1557">
            <v>3553.71</v>
          </cell>
          <cell r="I1557">
            <v>26398.449999999997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A1559">
            <v>104.18000000000009</v>
          </cell>
          <cell r="B1559" t="str">
            <v xml:space="preserve">COLUMNA EN CANCHA (0.30X0.50)MTS, F'C=210KG/CM2, 6Ø3/4"+2Ø1/2, EST. Ø3/8"@0.15M  </v>
          </cell>
          <cell r="C1559">
            <v>1</v>
          </cell>
          <cell r="D1559" t="str">
            <v>M3</v>
          </cell>
          <cell r="E1559">
            <v>0</v>
          </cell>
          <cell r="F1559">
            <v>0</v>
          </cell>
          <cell r="G1559">
            <v>24258.760000000002</v>
          </cell>
          <cell r="H1559">
            <v>3899.6400000000003</v>
          </cell>
          <cell r="I1559">
            <v>28158.400000000001</v>
          </cell>
        </row>
        <row r="1560">
          <cell r="A1560">
            <v>0</v>
          </cell>
          <cell r="B1560" t="str">
            <v>Total/UND</v>
          </cell>
          <cell r="C1560">
            <v>1</v>
          </cell>
          <cell r="D1560" t="str">
            <v>M3</v>
          </cell>
          <cell r="E1560">
            <v>0</v>
          </cell>
          <cell r="F1560">
            <v>0</v>
          </cell>
          <cell r="G1560">
            <v>23248.62</v>
          </cell>
          <cell r="H1560">
            <v>2925.36</v>
          </cell>
          <cell r="I1560">
            <v>26173.98</v>
          </cell>
        </row>
        <row r="1561">
          <cell r="A1561">
            <v>0</v>
          </cell>
          <cell r="B1561" t="str">
            <v>Materiales y Equipos</v>
          </cell>
          <cell r="D1561">
            <v>0</v>
          </cell>
          <cell r="G1561">
            <v>0</v>
          </cell>
          <cell r="H1561">
            <v>0</v>
          </cell>
        </row>
        <row r="1562">
          <cell r="A1562" t="str">
            <v>AE004</v>
          </cell>
          <cell r="B1562" t="str">
            <v>Acero Estruc. Grado 40-60, 1" x 20 a 30 pies</v>
          </cell>
          <cell r="C1562">
            <v>0</v>
          </cell>
          <cell r="D1562" t="str">
            <v>QQ</v>
          </cell>
          <cell r="E1562">
            <v>3076.2711864406783</v>
          </cell>
          <cell r="F1562">
            <v>553.72881355932202</v>
          </cell>
          <cell r="G1562">
            <v>22120.06</v>
          </cell>
          <cell r="H1562">
            <v>2742.27</v>
          </cell>
          <cell r="I1562">
            <v>24862.33</v>
          </cell>
        </row>
        <row r="1563">
          <cell r="A1563" t="str">
            <v>AE003</v>
          </cell>
          <cell r="B1563" t="str">
            <v>Volumen Análisis</v>
          </cell>
          <cell r="C1563">
            <v>1</v>
          </cell>
          <cell r="D1563" t="str">
            <v>M3</v>
          </cell>
          <cell r="E1563">
            <v>3076.2711864406783</v>
          </cell>
          <cell r="F1563">
            <v>553.72881355932202</v>
          </cell>
          <cell r="G1563">
            <v>8032.14</v>
          </cell>
          <cell r="H1563">
            <v>1445.79</v>
          </cell>
        </row>
        <row r="1564">
          <cell r="A1564" t="str">
            <v>AE002</v>
          </cell>
          <cell r="B1564" t="str">
            <v>Materiales y Equipos</v>
          </cell>
          <cell r="C1564">
            <v>0.38500000000000001</v>
          </cell>
          <cell r="D1564" t="str">
            <v>QQ</v>
          </cell>
          <cell r="E1564">
            <v>3076.2711864406783</v>
          </cell>
          <cell r="F1564">
            <v>553.72881355932202</v>
          </cell>
          <cell r="G1564">
            <v>1184.3599999999999</v>
          </cell>
          <cell r="H1564">
            <v>213.19</v>
          </cell>
        </row>
        <row r="1565">
          <cell r="A1565" t="str">
            <v>AE001</v>
          </cell>
          <cell r="B1565" t="str">
            <v>Acero Estruc. Grado 40-60, 3/8" x 20 a 30 pies</v>
          </cell>
          <cell r="C1565">
            <v>1.734</v>
          </cell>
          <cell r="D1565" t="str">
            <v>QQ</v>
          </cell>
          <cell r="E1565">
            <v>2796.6101694915255</v>
          </cell>
          <cell r="F1565">
            <v>503.38983050847457</v>
          </cell>
          <cell r="G1565">
            <v>0</v>
          </cell>
          <cell r="H1565">
            <v>0</v>
          </cell>
        </row>
        <row r="1566">
          <cell r="A1566" t="str">
            <v>HI002</v>
          </cell>
          <cell r="B1566" t="str">
            <v>Hormigón 210 Kg/cm2 (incluye bomba y colocación)</v>
          </cell>
          <cell r="C1566">
            <v>1.05</v>
          </cell>
          <cell r="D1566" t="str">
            <v>QQ</v>
          </cell>
          <cell r="E1566">
            <v>2796.6101694915255</v>
          </cell>
          <cell r="F1566">
            <v>503.38983050847457</v>
          </cell>
          <cell r="G1566">
            <v>0</v>
          </cell>
          <cell r="H1566">
            <v>0</v>
          </cell>
        </row>
        <row r="1567">
          <cell r="A1567" t="str">
            <v>AE016</v>
          </cell>
          <cell r="B1567" t="str">
            <v>Alambre Galvanizado Calibre 18 (Varillas)</v>
          </cell>
          <cell r="C1567">
            <v>9.4600000000000009</v>
          </cell>
          <cell r="D1567" t="str">
            <v>LB</v>
          </cell>
          <cell r="E1567">
            <v>93.220338983050851</v>
          </cell>
          <cell r="F1567">
            <v>16.779661016949152</v>
          </cell>
          <cell r="G1567">
            <v>881.86</v>
          </cell>
          <cell r="H1567">
            <v>158.74</v>
          </cell>
        </row>
        <row r="1568">
          <cell r="A1568">
            <v>0</v>
          </cell>
          <cell r="B1568" t="str">
            <v>Mano de Obra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>
            <v>200.05999999999995</v>
          </cell>
          <cell r="B1569" t="str">
            <v>Coloc. acero normal</v>
          </cell>
          <cell r="C1569">
            <v>4.7300000000000004</v>
          </cell>
          <cell r="D1569" t="str">
            <v>QQ</v>
          </cell>
          <cell r="E1569">
            <v>326.47275741487186</v>
          </cell>
          <cell r="F1569">
            <v>0</v>
          </cell>
          <cell r="G1569">
            <v>1544.22</v>
          </cell>
          <cell r="H1569">
            <v>0</v>
          </cell>
        </row>
        <row r="1570">
          <cell r="A1570">
            <v>300.26999999999975</v>
          </cell>
          <cell r="B1570" t="str">
            <v>Columnas &lt; 0.30m de cara, por cara</v>
          </cell>
          <cell r="C1570">
            <v>6.666666666666667</v>
          </cell>
          <cell r="D1570" t="str">
            <v>ML</v>
          </cell>
          <cell r="E1570">
            <v>157.5</v>
          </cell>
          <cell r="F1570">
            <v>0</v>
          </cell>
          <cell r="G1570">
            <v>1050</v>
          </cell>
          <cell r="H1570">
            <v>0</v>
          </cell>
        </row>
        <row r="1571">
          <cell r="A1571">
            <v>0</v>
          </cell>
          <cell r="B1571" t="str">
            <v>Mano de Obra</v>
          </cell>
          <cell r="D1571">
            <v>0</v>
          </cell>
          <cell r="G1571">
            <v>24258.760000000002</v>
          </cell>
          <cell r="H1571">
            <v>3899.6400000000003</v>
          </cell>
          <cell r="I1571">
            <v>28158.400000000001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104.1900000000001</v>
          </cell>
          <cell r="B1573" t="str">
            <v>COLUMNA C1(0.30X0.30)MTS, F'C=210KG/CM2, 8Ø1/2, EST. Ø3/8"@0.20M</v>
          </cell>
          <cell r="C1573">
            <v>1</v>
          </cell>
          <cell r="D1573" t="str">
            <v>M3</v>
          </cell>
          <cell r="E1573">
            <v>0</v>
          </cell>
          <cell r="F1573">
            <v>0</v>
          </cell>
          <cell r="G1573">
            <v>18218.28</v>
          </cell>
          <cell r="H1573">
            <v>2796.7</v>
          </cell>
          <cell r="I1573">
            <v>21014.98</v>
          </cell>
        </row>
        <row r="1574">
          <cell r="A1574">
            <v>0</v>
          </cell>
          <cell r="B1574" t="str">
            <v>Total/UND</v>
          </cell>
          <cell r="C1574">
            <v>1</v>
          </cell>
          <cell r="D1574" t="str">
            <v>M3</v>
          </cell>
          <cell r="E1574">
            <v>0</v>
          </cell>
          <cell r="F1574">
            <v>0</v>
          </cell>
          <cell r="G1574">
            <v>22120.06</v>
          </cell>
          <cell r="H1574">
            <v>2742.27</v>
          </cell>
          <cell r="I1574">
            <v>24862.33</v>
          </cell>
        </row>
        <row r="1575">
          <cell r="A1575">
            <v>0</v>
          </cell>
          <cell r="B1575" t="str">
            <v>Materiales y Equipos</v>
          </cell>
          <cell r="D1575">
            <v>0</v>
          </cell>
          <cell r="G1575">
            <v>0</v>
          </cell>
          <cell r="H1575">
            <v>0</v>
          </cell>
        </row>
        <row r="1576">
          <cell r="A1576" t="str">
            <v>AE004</v>
          </cell>
          <cell r="B1576" t="str">
            <v>Acero Estruc. Grado 40-60, 1" x 20 a 30 pies</v>
          </cell>
          <cell r="C1576">
            <v>0</v>
          </cell>
          <cell r="D1576" t="str">
            <v>QQ</v>
          </cell>
          <cell r="E1576">
            <v>3076.2711864406783</v>
          </cell>
          <cell r="F1576">
            <v>553.72881355932202</v>
          </cell>
          <cell r="G1576">
            <v>23849.88</v>
          </cell>
          <cell r="H1576">
            <v>2886.1700000000005</v>
          </cell>
          <cell r="I1576">
            <v>26736.050000000003</v>
          </cell>
        </row>
        <row r="1577">
          <cell r="A1577" t="str">
            <v>AE003</v>
          </cell>
          <cell r="B1577" t="str">
            <v>Volumen Análisis</v>
          </cell>
          <cell r="C1577">
            <v>1</v>
          </cell>
          <cell r="D1577" t="str">
            <v>M3</v>
          </cell>
          <cell r="E1577">
            <v>3076.2711864406783</v>
          </cell>
          <cell r="F1577">
            <v>553.72881355932202</v>
          </cell>
          <cell r="G1577">
            <v>0</v>
          </cell>
          <cell r="H1577">
            <v>0</v>
          </cell>
        </row>
        <row r="1578">
          <cell r="A1578" t="str">
            <v>AE002</v>
          </cell>
          <cell r="B1578" t="str">
            <v>Materiales y Equipos</v>
          </cell>
          <cell r="C1578">
            <v>1.802</v>
          </cell>
          <cell r="D1578" t="str">
            <v>QQ</v>
          </cell>
          <cell r="E1578">
            <v>3076.2711864406783</v>
          </cell>
          <cell r="F1578">
            <v>553.72881355932202</v>
          </cell>
          <cell r="G1578">
            <v>5543.44</v>
          </cell>
          <cell r="H1578">
            <v>997.82</v>
          </cell>
        </row>
        <row r="1579">
          <cell r="A1579" t="str">
            <v>AE001</v>
          </cell>
          <cell r="B1579" t="str">
            <v>Acero Estruc. Grado 40-60, 3/8" x 20 a 30 pies</v>
          </cell>
          <cell r="C1579">
            <v>1.05</v>
          </cell>
          <cell r="D1579" t="str">
            <v>QQ</v>
          </cell>
          <cell r="E1579">
            <v>2796.6101694915255</v>
          </cell>
          <cell r="F1579">
            <v>503.38983050847457</v>
          </cell>
          <cell r="G1579">
            <v>0</v>
          </cell>
          <cell r="H1579">
            <v>0</v>
          </cell>
        </row>
        <row r="1580">
          <cell r="A1580" t="str">
            <v>HI002</v>
          </cell>
          <cell r="B1580" t="str">
            <v>Hormigón 210 Kg/cm2 (incluye bomba y colocación)</v>
          </cell>
          <cell r="C1580">
            <v>1.05</v>
          </cell>
          <cell r="D1580" t="str">
            <v>QQ</v>
          </cell>
          <cell r="E1580">
            <v>2796.6101694915255</v>
          </cell>
          <cell r="F1580">
            <v>503.38983050847457</v>
          </cell>
          <cell r="G1580">
            <v>0</v>
          </cell>
          <cell r="H1580">
            <v>0</v>
          </cell>
        </row>
        <row r="1581">
          <cell r="A1581" t="str">
            <v>AE016</v>
          </cell>
          <cell r="B1581" t="str">
            <v>Alambre Galvanizado Calibre 18 (Varillas)</v>
          </cell>
          <cell r="C1581">
            <v>5.7040000000000006</v>
          </cell>
          <cell r="D1581" t="str">
            <v>LB</v>
          </cell>
          <cell r="E1581">
            <v>93.220338983050851</v>
          </cell>
          <cell r="F1581">
            <v>16.779661016949152</v>
          </cell>
          <cell r="G1581">
            <v>531.73</v>
          </cell>
          <cell r="H1581">
            <v>95.71</v>
          </cell>
        </row>
        <row r="1582">
          <cell r="A1582">
            <v>0</v>
          </cell>
          <cell r="B1582" t="str">
            <v>Mano de Obra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200.05999999999995</v>
          </cell>
          <cell r="B1583" t="str">
            <v>Coloc. acero normal</v>
          </cell>
          <cell r="C1583">
            <v>2.8520000000000003</v>
          </cell>
          <cell r="D1583" t="str">
            <v>QQ</v>
          </cell>
          <cell r="E1583">
            <v>326.47275741487186</v>
          </cell>
          <cell r="F1583">
            <v>0</v>
          </cell>
          <cell r="G1583">
            <v>931.1</v>
          </cell>
          <cell r="H1583">
            <v>0</v>
          </cell>
        </row>
        <row r="1584">
          <cell r="A1584">
            <v>300.26999999999975</v>
          </cell>
          <cell r="B1584" t="str">
            <v>COLUMNA &lt; 0.30m de cara, por cara</v>
          </cell>
          <cell r="C1584">
            <v>11.111111111111111</v>
          </cell>
          <cell r="D1584" t="str">
            <v>ML</v>
          </cell>
          <cell r="E1584">
            <v>157.5</v>
          </cell>
          <cell r="F1584">
            <v>0</v>
          </cell>
          <cell r="G1584">
            <v>1750</v>
          </cell>
          <cell r="H1584">
            <v>0</v>
          </cell>
        </row>
        <row r="1585">
          <cell r="A1585">
            <v>0</v>
          </cell>
          <cell r="B1585" t="str">
            <v>Mano de Obra</v>
          </cell>
          <cell r="D1585">
            <v>0</v>
          </cell>
          <cell r="G1585">
            <v>18218.28</v>
          </cell>
          <cell r="H1585">
            <v>2796.7</v>
          </cell>
          <cell r="I1585">
            <v>21014.98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>
            <v>104.2000000000001</v>
          </cell>
          <cell r="B1587" t="str">
            <v>COLUMNA C1(0.15X0.20)MTS, F'C=210KG/CM2, 4Ø1/2, EST. Ø3/8"@0.20M</v>
          </cell>
          <cell r="C1587">
            <v>1</v>
          </cell>
          <cell r="D1587" t="str">
            <v>M3</v>
          </cell>
          <cell r="E1587">
            <v>0</v>
          </cell>
          <cell r="F1587">
            <v>0</v>
          </cell>
          <cell r="G1587">
            <v>31904.399999999998</v>
          </cell>
          <cell r="H1587">
            <v>4463.41</v>
          </cell>
          <cell r="I1587">
            <v>36367.81</v>
          </cell>
        </row>
        <row r="1588">
          <cell r="A1588">
            <v>0</v>
          </cell>
          <cell r="B1588" t="str">
            <v>Total/UND</v>
          </cell>
          <cell r="C1588">
            <v>1</v>
          </cell>
          <cell r="D1588" t="str">
            <v>M3</v>
          </cell>
          <cell r="E1588">
            <v>0</v>
          </cell>
          <cell r="F1588">
            <v>0</v>
          </cell>
          <cell r="G1588">
            <v>23849.88</v>
          </cell>
          <cell r="H1588">
            <v>2886.1700000000005</v>
          </cell>
          <cell r="I1588">
            <v>26736.050000000003</v>
          </cell>
        </row>
        <row r="1589">
          <cell r="A1589">
            <v>0</v>
          </cell>
          <cell r="B1589" t="str">
            <v>Materiales y Equipos</v>
          </cell>
          <cell r="D1589">
            <v>0</v>
          </cell>
          <cell r="G1589">
            <v>0</v>
          </cell>
          <cell r="H1589">
            <v>0</v>
          </cell>
        </row>
        <row r="1590">
          <cell r="A1590" t="str">
            <v>AE004</v>
          </cell>
          <cell r="B1590" t="str">
            <v>Acero Estruc. Grado 40-60, 1" x 20 a 30 pies</v>
          </cell>
          <cell r="C1590">
            <v>0</v>
          </cell>
          <cell r="D1590" t="str">
            <v>QQ</v>
          </cell>
          <cell r="E1590">
            <v>3076.2711864406783</v>
          </cell>
          <cell r="F1590">
            <v>553.72881355932202</v>
          </cell>
          <cell r="G1590">
            <v>21246.36</v>
          </cell>
          <cell r="H1590">
            <v>2600.5100000000002</v>
          </cell>
          <cell r="I1590">
            <v>23846.870000000003</v>
          </cell>
        </row>
        <row r="1591">
          <cell r="A1591" t="str">
            <v>AE003</v>
          </cell>
          <cell r="B1591" t="str">
            <v>Volumen Análisis</v>
          </cell>
          <cell r="C1591">
            <v>1</v>
          </cell>
          <cell r="D1591" t="str">
            <v>M3</v>
          </cell>
          <cell r="E1591">
            <v>3076.2711864406783</v>
          </cell>
          <cell r="F1591">
            <v>553.72881355932202</v>
          </cell>
          <cell r="G1591">
            <v>0</v>
          </cell>
          <cell r="H1591">
            <v>0</v>
          </cell>
        </row>
        <row r="1592">
          <cell r="A1592" t="str">
            <v>AE002</v>
          </cell>
          <cell r="B1592" t="str">
            <v>Materiales y Equipos</v>
          </cell>
          <cell r="C1592">
            <v>3.6</v>
          </cell>
          <cell r="D1592" t="str">
            <v>QQ</v>
          </cell>
          <cell r="E1592">
            <v>3076.2711864406783</v>
          </cell>
          <cell r="F1592">
            <v>553.72881355932202</v>
          </cell>
          <cell r="G1592">
            <v>11074.58</v>
          </cell>
          <cell r="H1592">
            <v>1993.42</v>
          </cell>
        </row>
        <row r="1593">
          <cell r="A1593" t="str">
            <v>AE001</v>
          </cell>
          <cell r="B1593" t="str">
            <v>Acero Estruc. Grado 40-60, 3/8" x 20 a 30 pies</v>
          </cell>
          <cell r="C1593">
            <v>2.09</v>
          </cell>
          <cell r="D1593" t="str">
            <v>QQ</v>
          </cell>
          <cell r="E1593">
            <v>2796.6101694915255</v>
          </cell>
          <cell r="F1593">
            <v>503.38983050847457</v>
          </cell>
          <cell r="G1593">
            <v>0</v>
          </cell>
          <cell r="H1593">
            <v>0</v>
          </cell>
        </row>
        <row r="1594">
          <cell r="A1594" t="str">
            <v>HI002</v>
          </cell>
          <cell r="B1594" t="str">
            <v>Hormigón 210 Kg/cm2 (incluye bomba y colocación)</v>
          </cell>
          <cell r="C1594">
            <v>1.05</v>
          </cell>
          <cell r="D1594" t="str">
            <v>QQ</v>
          </cell>
          <cell r="E1594">
            <v>2796.6101694915255</v>
          </cell>
          <cell r="F1594">
            <v>503.38983050847457</v>
          </cell>
          <cell r="G1594">
            <v>0</v>
          </cell>
          <cell r="H1594">
            <v>0</v>
          </cell>
        </row>
        <row r="1595">
          <cell r="A1595" t="str">
            <v>AE016</v>
          </cell>
          <cell r="B1595" t="str">
            <v>Alambre Galvanizado Calibre 18 (Varillas)</v>
          </cell>
          <cell r="C1595">
            <v>11.379999999999999</v>
          </cell>
          <cell r="D1595" t="str">
            <v>LB</v>
          </cell>
          <cell r="E1595">
            <v>93.220338983050851</v>
          </cell>
          <cell r="F1595">
            <v>16.779661016949152</v>
          </cell>
          <cell r="G1595">
            <v>1060.8499999999999</v>
          </cell>
          <cell r="H1595">
            <v>190.95</v>
          </cell>
        </row>
        <row r="1596">
          <cell r="A1596">
            <v>0</v>
          </cell>
          <cell r="B1596" t="str">
            <v>Mano de Obra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</row>
        <row r="1597">
          <cell r="A1597">
            <v>200.05999999999995</v>
          </cell>
          <cell r="B1597" t="str">
            <v>Coloc. acero normal</v>
          </cell>
          <cell r="C1597">
            <v>5.6899999999999995</v>
          </cell>
          <cell r="D1597" t="str">
            <v>QQ</v>
          </cell>
          <cell r="E1597">
            <v>326.47275741487186</v>
          </cell>
          <cell r="F1597">
            <v>0</v>
          </cell>
          <cell r="G1597">
            <v>1857.63</v>
          </cell>
          <cell r="H1597">
            <v>0</v>
          </cell>
        </row>
        <row r="1598">
          <cell r="A1598">
            <v>300.26999999999975</v>
          </cell>
          <cell r="B1598" t="str">
            <v>COLUMNA &lt; 0.30m de cara, por cara</v>
          </cell>
          <cell r="C1598">
            <v>33.333333333333336</v>
          </cell>
          <cell r="D1598" t="str">
            <v>ML</v>
          </cell>
          <cell r="E1598">
            <v>157.5</v>
          </cell>
          <cell r="F1598">
            <v>0</v>
          </cell>
          <cell r="G1598">
            <v>5250</v>
          </cell>
          <cell r="H1598">
            <v>0</v>
          </cell>
        </row>
        <row r="1599">
          <cell r="A1599">
            <v>0</v>
          </cell>
          <cell r="B1599" t="str">
            <v>Mano de Obra</v>
          </cell>
          <cell r="D1599">
            <v>0</v>
          </cell>
          <cell r="G1599">
            <v>31904.399999999998</v>
          </cell>
          <cell r="H1599">
            <v>4463.41</v>
          </cell>
          <cell r="I1599">
            <v>36367.81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>
            <v>104.21000000000011</v>
          </cell>
          <cell r="B1601" t="str">
            <v>COLUMNA (0.20X0.30)MTS, F'C=210KG/CM2, 6Ø1/2, EST. Ø3/8"@0.20M</v>
          </cell>
          <cell r="C1601">
            <v>1</v>
          </cell>
          <cell r="D1601" t="str">
            <v>M3</v>
          </cell>
          <cell r="E1601">
            <v>0</v>
          </cell>
          <cell r="F1601">
            <v>0</v>
          </cell>
          <cell r="G1601">
            <v>26382.93</v>
          </cell>
          <cell r="H1601">
            <v>3989.47</v>
          </cell>
          <cell r="I1601">
            <v>30372.400000000001</v>
          </cell>
        </row>
        <row r="1602">
          <cell r="A1602">
            <v>0</v>
          </cell>
          <cell r="B1602" t="str">
            <v>Total/UND</v>
          </cell>
          <cell r="C1602">
            <v>1</v>
          </cell>
          <cell r="D1602" t="str">
            <v>M3</v>
          </cell>
          <cell r="E1602">
            <v>0</v>
          </cell>
          <cell r="F1602">
            <v>0</v>
          </cell>
          <cell r="G1602">
            <v>21246.36</v>
          </cell>
          <cell r="H1602">
            <v>2600.5100000000002</v>
          </cell>
          <cell r="I1602">
            <v>23846.870000000003</v>
          </cell>
        </row>
        <row r="1603">
          <cell r="A1603">
            <v>0</v>
          </cell>
          <cell r="B1603" t="str">
            <v>Materiales y Equipos</v>
          </cell>
          <cell r="D1603">
            <v>0</v>
          </cell>
          <cell r="G1603">
            <v>0</v>
          </cell>
          <cell r="H1603">
            <v>0</v>
          </cell>
        </row>
        <row r="1604">
          <cell r="A1604" t="str">
            <v>AE004</v>
          </cell>
          <cell r="B1604" t="str">
            <v>Acero Estruc. Grado 40-60, 1" x 20 a 30 pies</v>
          </cell>
          <cell r="C1604">
            <v>0</v>
          </cell>
          <cell r="D1604" t="str">
            <v>QQ</v>
          </cell>
          <cell r="E1604">
            <v>3076.2711864406783</v>
          </cell>
          <cell r="F1604">
            <v>553.72881355932202</v>
          </cell>
          <cell r="G1604">
            <v>19701.46</v>
          </cell>
          <cell r="H1604">
            <v>2431.9</v>
          </cell>
          <cell r="I1604">
            <v>22133.360000000001</v>
          </cell>
        </row>
        <row r="1605">
          <cell r="A1605" t="str">
            <v>AE003</v>
          </cell>
          <cell r="B1605" t="str">
            <v>Volumen Análisis</v>
          </cell>
          <cell r="C1605">
            <v>1</v>
          </cell>
          <cell r="D1605" t="str">
            <v>M3</v>
          </cell>
          <cell r="E1605">
            <v>3076.2711864406783</v>
          </cell>
          <cell r="F1605">
            <v>553.72881355932202</v>
          </cell>
          <cell r="G1605">
            <v>0</v>
          </cell>
          <cell r="H1605">
            <v>0</v>
          </cell>
        </row>
        <row r="1606">
          <cell r="A1606" t="str">
            <v>AE002</v>
          </cell>
          <cell r="B1606" t="str">
            <v>Materiales y Equipos</v>
          </cell>
          <cell r="C1606">
            <v>2.7930000000000001</v>
          </cell>
          <cell r="D1606" t="str">
            <v>QQ</v>
          </cell>
          <cell r="E1606">
            <v>3076.2711864406783</v>
          </cell>
          <cell r="F1606">
            <v>553.72881355932202</v>
          </cell>
          <cell r="G1606">
            <v>8592.0300000000007</v>
          </cell>
          <cell r="H1606">
            <v>1546.56</v>
          </cell>
        </row>
        <row r="1607">
          <cell r="A1607" t="str">
            <v>AE001</v>
          </cell>
          <cell r="B1607" t="str">
            <v>Acero Estruc. Grado 40-60, 3/8" x 20 a 30 pies</v>
          </cell>
          <cell r="C1607">
            <v>2.09</v>
          </cell>
          <cell r="D1607" t="str">
            <v>QQ</v>
          </cell>
          <cell r="E1607">
            <v>2796.6101694915255</v>
          </cell>
          <cell r="F1607">
            <v>503.38983050847457</v>
          </cell>
          <cell r="G1607">
            <v>0</v>
          </cell>
          <cell r="H1607">
            <v>0</v>
          </cell>
        </row>
        <row r="1608">
          <cell r="A1608" t="str">
            <v>HI002</v>
          </cell>
          <cell r="B1608" t="str">
            <v>Hormigón 210 Kg/cm2 (incluye bomba y colocación)</v>
          </cell>
          <cell r="C1608">
            <v>1.05</v>
          </cell>
          <cell r="D1608" t="str">
            <v>QQ</v>
          </cell>
          <cell r="E1608">
            <v>2796.6101694915255</v>
          </cell>
          <cell r="F1608">
            <v>503.38983050847457</v>
          </cell>
          <cell r="G1608">
            <v>0</v>
          </cell>
          <cell r="H1608">
            <v>0</v>
          </cell>
        </row>
        <row r="1609">
          <cell r="A1609" t="str">
            <v>AE016</v>
          </cell>
          <cell r="B1609" t="str">
            <v>Alambre Galvanizado Calibre 18 (Varillas)</v>
          </cell>
          <cell r="C1609">
            <v>9.766</v>
          </cell>
          <cell r="D1609" t="str">
            <v>LB</v>
          </cell>
          <cell r="E1609">
            <v>93.220338983050851</v>
          </cell>
          <cell r="F1609">
            <v>16.779661016949152</v>
          </cell>
          <cell r="G1609">
            <v>910.39</v>
          </cell>
          <cell r="H1609">
            <v>163.87</v>
          </cell>
        </row>
        <row r="1610">
          <cell r="A1610">
            <v>0</v>
          </cell>
          <cell r="B1610" t="str">
            <v>Mano de Obra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200.05999999999995</v>
          </cell>
          <cell r="B1611" t="str">
            <v>Coloc. acero normal</v>
          </cell>
          <cell r="C1611">
            <v>4.883</v>
          </cell>
          <cell r="D1611" t="str">
            <v>QQ</v>
          </cell>
          <cell r="E1611">
            <v>326.47275741487186</v>
          </cell>
          <cell r="F1611">
            <v>0</v>
          </cell>
          <cell r="G1611">
            <v>1594.17</v>
          </cell>
          <cell r="H1611">
            <v>0</v>
          </cell>
        </row>
        <row r="1612">
          <cell r="A1612">
            <v>300.26999999999975</v>
          </cell>
          <cell r="B1612" t="str">
            <v>COLUMNA &lt; 0.30m de cara, por cara</v>
          </cell>
          <cell r="C1612">
            <v>16.666666666666668</v>
          </cell>
          <cell r="D1612" t="str">
            <v>ML</v>
          </cell>
          <cell r="E1612">
            <v>157.5</v>
          </cell>
          <cell r="F1612">
            <v>0</v>
          </cell>
          <cell r="G1612">
            <v>2625</v>
          </cell>
          <cell r="H1612">
            <v>0</v>
          </cell>
        </row>
        <row r="1613">
          <cell r="A1613">
            <v>0</v>
          </cell>
          <cell r="B1613" t="str">
            <v>Mano de Obra</v>
          </cell>
          <cell r="D1613">
            <v>0</v>
          </cell>
          <cell r="G1613">
            <v>26382.93</v>
          </cell>
          <cell r="H1613">
            <v>3989.47</v>
          </cell>
          <cell r="I1613">
            <v>30372.400000000001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>
            <v>104.22000000000011</v>
          </cell>
          <cell r="B1615" t="str">
            <v>COLUMNA CIRCULAR (0.30)MTS, F'C=210KG/CM2, 6Ø1/2, EST. Ø3/8"@0.20M</v>
          </cell>
          <cell r="C1615">
            <v>1</v>
          </cell>
          <cell r="D1615" t="str">
            <v>M3</v>
          </cell>
          <cell r="E1615">
            <v>0</v>
          </cell>
          <cell r="F1615">
            <v>0</v>
          </cell>
          <cell r="G1615">
            <v>31191.420000000002</v>
          </cell>
          <cell r="H1615">
            <v>3601.28</v>
          </cell>
          <cell r="I1615">
            <v>34792.700000000004</v>
          </cell>
        </row>
        <row r="1616">
          <cell r="A1616">
            <v>0</v>
          </cell>
          <cell r="B1616" t="str">
            <v>Total/UND</v>
          </cell>
          <cell r="C1616">
            <v>1</v>
          </cell>
          <cell r="D1616" t="str">
            <v>M3</v>
          </cell>
          <cell r="E1616">
            <v>0</v>
          </cell>
          <cell r="F1616">
            <v>0</v>
          </cell>
          <cell r="G1616">
            <v>19701.46</v>
          </cell>
          <cell r="H1616">
            <v>2431.9</v>
          </cell>
          <cell r="I1616">
            <v>22133.360000000001</v>
          </cell>
        </row>
        <row r="1617">
          <cell r="A1617">
            <v>0</v>
          </cell>
          <cell r="B1617" t="str">
            <v>Materiales y Equipos</v>
          </cell>
          <cell r="D1617">
            <v>0</v>
          </cell>
          <cell r="G1617">
            <v>0</v>
          </cell>
          <cell r="H1617">
            <v>0</v>
          </cell>
        </row>
        <row r="1618">
          <cell r="A1618" t="str">
            <v>AE004</v>
          </cell>
          <cell r="B1618" t="str">
            <v>Acero Estruc. Grado 40-60, 1" x 20 a 30 pies</v>
          </cell>
          <cell r="C1618">
            <v>0</v>
          </cell>
          <cell r="D1618" t="str">
            <v>QQ</v>
          </cell>
          <cell r="E1618">
            <v>3076.2711864406783</v>
          </cell>
          <cell r="F1618">
            <v>553.72881355932202</v>
          </cell>
          <cell r="G1618">
            <v>34078.11</v>
          </cell>
          <cell r="H1618">
            <v>3086.99</v>
          </cell>
          <cell r="I1618">
            <v>37165.1</v>
          </cell>
        </row>
        <row r="1619">
          <cell r="A1619" t="str">
            <v>AE003</v>
          </cell>
          <cell r="B1619" t="str">
            <v>Volumen Análisis</v>
          </cell>
          <cell r="C1619">
            <v>1</v>
          </cell>
          <cell r="D1619" t="str">
            <v>M3</v>
          </cell>
          <cell r="E1619">
            <v>3076.2711864406783</v>
          </cell>
          <cell r="F1619">
            <v>553.72881355932202</v>
          </cell>
          <cell r="G1619">
            <v>0</v>
          </cell>
          <cell r="H1619">
            <v>0</v>
          </cell>
        </row>
        <row r="1620">
          <cell r="A1620" t="str">
            <v>AE002</v>
          </cell>
          <cell r="B1620" t="str">
            <v>Materiales y Equipos</v>
          </cell>
          <cell r="C1620">
            <v>4.2220000000000004</v>
          </cell>
          <cell r="D1620" t="str">
            <v>QQ</v>
          </cell>
          <cell r="E1620">
            <v>3076.2711864406783</v>
          </cell>
          <cell r="F1620">
            <v>553.72881355932202</v>
          </cell>
          <cell r="G1620">
            <v>12988.02</v>
          </cell>
          <cell r="H1620">
            <v>2337.84</v>
          </cell>
        </row>
        <row r="1621">
          <cell r="A1621" t="str">
            <v>AE001</v>
          </cell>
          <cell r="B1621" t="str">
            <v>Acero Estruc. Grado 40-60, 3/8" x 20 a 30 pies</v>
          </cell>
          <cell r="C1621">
            <v>0</v>
          </cell>
          <cell r="D1621" t="str">
            <v>QQ</v>
          </cell>
          <cell r="E1621">
            <v>2796.6101694915255</v>
          </cell>
          <cell r="F1621">
            <v>503.38983050847457</v>
          </cell>
          <cell r="G1621">
            <v>0</v>
          </cell>
          <cell r="H1621">
            <v>0</v>
          </cell>
        </row>
        <row r="1622">
          <cell r="A1622" t="str">
            <v>HI002</v>
          </cell>
          <cell r="B1622" t="str">
            <v>Hormigón 210 Kg/cm2 (incluye bomba y colocación)</v>
          </cell>
          <cell r="C1622">
            <v>1.05</v>
          </cell>
          <cell r="D1622" t="str">
            <v>QQ</v>
          </cell>
          <cell r="E1622">
            <v>2796.6101694915255</v>
          </cell>
          <cell r="F1622">
            <v>503.38983050847457</v>
          </cell>
          <cell r="G1622">
            <v>0</v>
          </cell>
          <cell r="H1622">
            <v>0</v>
          </cell>
        </row>
        <row r="1623">
          <cell r="A1623" t="str">
            <v>AE016</v>
          </cell>
          <cell r="B1623" t="str">
            <v>Alambre Galvanizado Calibre 18 (Varillas)</v>
          </cell>
          <cell r="C1623">
            <v>8.4440000000000008</v>
          </cell>
          <cell r="D1623" t="str">
            <v>QQ</v>
          </cell>
          <cell r="E1623">
            <v>2796.6101694915255</v>
          </cell>
          <cell r="F1623">
            <v>503.38983050847457</v>
          </cell>
          <cell r="G1623">
            <v>0</v>
          </cell>
          <cell r="H1623">
            <v>0</v>
          </cell>
        </row>
        <row r="1624">
          <cell r="A1624">
            <v>0</v>
          </cell>
          <cell r="B1624" t="str">
            <v>Mano de Obra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200.05999999999995</v>
          </cell>
          <cell r="B1625" t="str">
            <v>Coloc. acero normal</v>
          </cell>
          <cell r="C1625">
            <v>4.2220000000000004</v>
          </cell>
          <cell r="D1625" t="str">
            <v>QQ</v>
          </cell>
          <cell r="E1625">
            <v>326.47275741487186</v>
          </cell>
          <cell r="F1625">
            <v>0</v>
          </cell>
          <cell r="G1625">
            <v>1378.37</v>
          </cell>
          <cell r="H1625">
            <v>0</v>
          </cell>
        </row>
        <row r="1626">
          <cell r="A1626">
            <v>300.29999999999973</v>
          </cell>
          <cell r="B1626" t="str">
            <v>Columnas cilíndricas de 0.30m</v>
          </cell>
          <cell r="C1626">
            <v>14.15</v>
          </cell>
          <cell r="D1626" t="str">
            <v>ML</v>
          </cell>
          <cell r="E1626">
            <v>693</v>
          </cell>
          <cell r="F1626">
            <v>0</v>
          </cell>
          <cell r="G1626">
            <v>9805.9500000000007</v>
          </cell>
          <cell r="H1626">
            <v>0</v>
          </cell>
        </row>
        <row r="1627">
          <cell r="A1627">
            <v>0</v>
          </cell>
          <cell r="B1627" t="str">
            <v>Mano de Obra</v>
          </cell>
          <cell r="D1627">
            <v>0</v>
          </cell>
          <cell r="G1627">
            <v>31191.420000000002</v>
          </cell>
          <cell r="H1627">
            <v>3601.28</v>
          </cell>
          <cell r="I1627">
            <v>34792.700000000004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>
            <v>104.23000000000012</v>
          </cell>
          <cell r="B1629" t="str">
            <v>COLUMNA CIRCULAR (0.30)MTS, F'C=210KG/CM2, 8Ø1/2, EST. Ø3/8"@0.20M</v>
          </cell>
          <cell r="C1629">
            <v>1</v>
          </cell>
          <cell r="D1629" t="str">
            <v>M3</v>
          </cell>
          <cell r="E1629">
            <v>0</v>
          </cell>
          <cell r="F1629">
            <v>0</v>
          </cell>
          <cell r="G1629">
            <v>28707.7</v>
          </cell>
          <cell r="H1629">
            <v>3194.88</v>
          </cell>
          <cell r="I1629">
            <v>31902.58</v>
          </cell>
        </row>
        <row r="1630">
          <cell r="A1630">
            <v>0</v>
          </cell>
          <cell r="B1630" t="str">
            <v>Total/UND</v>
          </cell>
          <cell r="C1630">
            <v>1</v>
          </cell>
          <cell r="D1630" t="str">
            <v>M3</v>
          </cell>
          <cell r="E1630">
            <v>0</v>
          </cell>
          <cell r="F1630">
            <v>0</v>
          </cell>
          <cell r="G1630">
            <v>34078.11</v>
          </cell>
          <cell r="H1630">
            <v>3086.99</v>
          </cell>
          <cell r="I1630">
            <v>37165.1</v>
          </cell>
        </row>
        <row r="1631">
          <cell r="A1631">
            <v>0</v>
          </cell>
          <cell r="B1631" t="str">
            <v>Materiales y Equipos</v>
          </cell>
          <cell r="D1631">
            <v>0</v>
          </cell>
          <cell r="G1631">
            <v>0</v>
          </cell>
          <cell r="H1631">
            <v>0</v>
          </cell>
        </row>
        <row r="1632">
          <cell r="A1632" t="str">
            <v>AE004</v>
          </cell>
          <cell r="B1632" t="str">
            <v>Acero Estruc. Grado 40-60, 1" x 20 a 30 pies</v>
          </cell>
          <cell r="C1632">
            <v>0</v>
          </cell>
          <cell r="D1632" t="str">
            <v>QQ</v>
          </cell>
          <cell r="E1632">
            <v>3076.2711864406783</v>
          </cell>
          <cell r="F1632">
            <v>553.72881355932202</v>
          </cell>
          <cell r="G1632">
            <v>20865.260000000002</v>
          </cell>
          <cell r="H1632">
            <v>2474.86</v>
          </cell>
          <cell r="I1632">
            <v>23340.120000000003</v>
          </cell>
        </row>
        <row r="1633">
          <cell r="A1633" t="str">
            <v>AE003</v>
          </cell>
          <cell r="B1633" t="str">
            <v>Volumen Análisis</v>
          </cell>
          <cell r="C1633">
            <v>1</v>
          </cell>
          <cell r="D1633" t="str">
            <v>M3</v>
          </cell>
          <cell r="E1633">
            <v>3076.2711864406783</v>
          </cell>
          <cell r="F1633">
            <v>553.72881355932202</v>
          </cell>
          <cell r="G1633">
            <v>0</v>
          </cell>
          <cell r="H1633">
            <v>0</v>
          </cell>
        </row>
        <row r="1634">
          <cell r="A1634" t="str">
            <v>AE002</v>
          </cell>
          <cell r="B1634" t="str">
            <v>Materiales y Equipos</v>
          </cell>
          <cell r="C1634">
            <v>2.93</v>
          </cell>
          <cell r="D1634" t="str">
            <v>QQ</v>
          </cell>
          <cell r="E1634">
            <v>3076.2711864406783</v>
          </cell>
          <cell r="F1634">
            <v>553.72881355932202</v>
          </cell>
          <cell r="G1634">
            <v>9013.4699999999993</v>
          </cell>
          <cell r="H1634">
            <v>1622.43</v>
          </cell>
        </row>
        <row r="1635">
          <cell r="A1635" t="str">
            <v>AE001</v>
          </cell>
          <cell r="B1635" t="str">
            <v>Acero Estruc. Grado 40-60, 3/8" x 20 a 30 pies</v>
          </cell>
          <cell r="C1635">
            <v>0.6</v>
          </cell>
          <cell r="D1635" t="str">
            <v>QQ</v>
          </cell>
          <cell r="E1635">
            <v>2796.6101694915255</v>
          </cell>
          <cell r="F1635">
            <v>503.38983050847457</v>
          </cell>
          <cell r="G1635">
            <v>0</v>
          </cell>
          <cell r="H1635">
            <v>0</v>
          </cell>
        </row>
        <row r="1636">
          <cell r="A1636" t="str">
            <v>HI002</v>
          </cell>
          <cell r="B1636" t="str">
            <v>Hormigón 210 Kg/cm2 (incluye bomba y colocación)</v>
          </cell>
          <cell r="C1636">
            <v>1.05</v>
          </cell>
          <cell r="D1636" t="str">
            <v>QQ</v>
          </cell>
          <cell r="E1636">
            <v>2796.6101694915255</v>
          </cell>
          <cell r="F1636">
            <v>503.38983050847457</v>
          </cell>
          <cell r="G1636">
            <v>0</v>
          </cell>
          <cell r="H1636">
            <v>0</v>
          </cell>
        </row>
        <row r="1637">
          <cell r="A1637" t="str">
            <v>AE016</v>
          </cell>
          <cell r="B1637" t="str">
            <v>Alambre Galvanizado Calibre 18 (Varillas)</v>
          </cell>
          <cell r="C1637">
            <v>7.0600000000000005</v>
          </cell>
          <cell r="D1637" t="str">
            <v>LB</v>
          </cell>
          <cell r="E1637">
            <v>93.220338983050851</v>
          </cell>
          <cell r="F1637">
            <v>16.779661016949152</v>
          </cell>
          <cell r="G1637">
            <v>658.14</v>
          </cell>
          <cell r="H1637">
            <v>118.46</v>
          </cell>
        </row>
        <row r="1638">
          <cell r="A1638">
            <v>0</v>
          </cell>
          <cell r="B1638" t="str">
            <v>Mano de Obra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</row>
        <row r="1639">
          <cell r="A1639">
            <v>200.05999999999995</v>
          </cell>
          <cell r="B1639" t="str">
            <v>Coloc. acero normal</v>
          </cell>
          <cell r="C1639">
            <v>3.5300000000000002</v>
          </cell>
          <cell r="D1639" t="str">
            <v>QQ</v>
          </cell>
          <cell r="E1639">
            <v>326.47275741487186</v>
          </cell>
          <cell r="F1639">
            <v>0</v>
          </cell>
          <cell r="G1639">
            <v>1152.45</v>
          </cell>
          <cell r="H1639">
            <v>0</v>
          </cell>
        </row>
        <row r="1640">
          <cell r="A1640">
            <v>300.29999999999973</v>
          </cell>
          <cell r="B1640" t="str">
            <v>Columnas cilíndricas de 0.30m</v>
          </cell>
          <cell r="C1640">
            <v>14.15</v>
          </cell>
          <cell r="D1640" t="str">
            <v>ML</v>
          </cell>
          <cell r="E1640">
            <v>693</v>
          </cell>
          <cell r="F1640">
            <v>0</v>
          </cell>
          <cell r="G1640">
            <v>9805.9500000000007</v>
          </cell>
          <cell r="H1640">
            <v>0</v>
          </cell>
        </row>
        <row r="1641">
          <cell r="A1641">
            <v>0</v>
          </cell>
          <cell r="B1641" t="str">
            <v>Mano de Obra</v>
          </cell>
          <cell r="D1641">
            <v>0</v>
          </cell>
          <cell r="G1641">
            <v>28707.7</v>
          </cell>
          <cell r="H1641">
            <v>3194.88</v>
          </cell>
          <cell r="I1641">
            <v>31902.58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>
            <v>104.24000000000012</v>
          </cell>
          <cell r="B1643" t="str">
            <v xml:space="preserve">COLUMNA (0.20X0.20)MTS, F'C=210KG/CM2, 4Ø1/2", EST. Ø3/8" @ 0.18M </v>
          </cell>
          <cell r="C1643">
            <v>1</v>
          </cell>
          <cell r="D1643" t="str">
            <v>M3</v>
          </cell>
          <cell r="E1643">
            <v>0</v>
          </cell>
          <cell r="F1643">
            <v>0</v>
          </cell>
          <cell r="G1643">
            <v>24689.120000000003</v>
          </cell>
          <cell r="H1643">
            <v>3403.3300000000004</v>
          </cell>
          <cell r="I1643">
            <v>28092.450000000004</v>
          </cell>
        </row>
        <row r="1644">
          <cell r="A1644">
            <v>0</v>
          </cell>
          <cell r="B1644" t="str">
            <v>Total/UND</v>
          </cell>
          <cell r="C1644">
            <v>1</v>
          </cell>
          <cell r="D1644" t="str">
            <v>M3</v>
          </cell>
          <cell r="E1644">
            <v>0</v>
          </cell>
          <cell r="F1644">
            <v>0</v>
          </cell>
          <cell r="G1644">
            <v>20865.260000000002</v>
          </cell>
          <cell r="H1644">
            <v>2474.86</v>
          </cell>
          <cell r="I1644">
            <v>23340.120000000003</v>
          </cell>
        </row>
        <row r="1645">
          <cell r="A1645">
            <v>0</v>
          </cell>
          <cell r="B1645" t="str">
            <v>Materiales y Equipos</v>
          </cell>
          <cell r="D1645">
            <v>0</v>
          </cell>
          <cell r="G1645">
            <v>0</v>
          </cell>
          <cell r="H1645">
            <v>0</v>
          </cell>
        </row>
        <row r="1646">
          <cell r="A1646" t="str">
            <v>AE004</v>
          </cell>
          <cell r="B1646" t="str">
            <v>Acero Estruc. Grado 40-60, 1" x 20 a 30 pies</v>
          </cell>
          <cell r="C1646">
            <v>0</v>
          </cell>
          <cell r="D1646" t="str">
            <v>QQ</v>
          </cell>
          <cell r="E1646">
            <v>3076.2711864406783</v>
          </cell>
          <cell r="F1646">
            <v>553.72881355932202</v>
          </cell>
          <cell r="G1646">
            <v>29726.86</v>
          </cell>
          <cell r="H1646">
            <v>4167.8599999999997</v>
          </cell>
          <cell r="I1646">
            <v>33894.720000000001</v>
          </cell>
        </row>
        <row r="1647">
          <cell r="A1647" t="str">
            <v>AE003</v>
          </cell>
          <cell r="B1647" t="str">
            <v>Volumen Análisis</v>
          </cell>
          <cell r="C1647">
            <v>1</v>
          </cell>
          <cell r="D1647" t="str">
            <v>M3</v>
          </cell>
          <cell r="E1647">
            <v>3076.2711864406783</v>
          </cell>
          <cell r="F1647">
            <v>553.72881355932202</v>
          </cell>
          <cell r="G1647">
            <v>0</v>
          </cell>
          <cell r="H1647">
            <v>0</v>
          </cell>
        </row>
        <row r="1648">
          <cell r="A1648" t="str">
            <v>AE002</v>
          </cell>
          <cell r="B1648" t="str">
            <v>Materiales y Equipos</v>
          </cell>
          <cell r="C1648">
            <v>2.73</v>
          </cell>
          <cell r="D1648" t="str">
            <v>QQ</v>
          </cell>
          <cell r="E1648">
            <v>3076.2711864406783</v>
          </cell>
          <cell r="F1648">
            <v>553.72881355932202</v>
          </cell>
          <cell r="G1648">
            <v>8398.2199999999993</v>
          </cell>
          <cell r="H1648">
            <v>1511.68</v>
          </cell>
        </row>
        <row r="1649">
          <cell r="A1649" t="str">
            <v>AE001</v>
          </cell>
          <cell r="B1649" t="str">
            <v>Acero Estruc. Grado 40-60, 3/8" x 20 a 30 pies</v>
          </cell>
          <cell r="C1649">
            <v>1.34</v>
          </cell>
          <cell r="D1649" t="str">
            <v>QQ</v>
          </cell>
          <cell r="E1649">
            <v>2796.6101694915255</v>
          </cell>
          <cell r="F1649">
            <v>503.38983050847457</v>
          </cell>
          <cell r="G1649">
            <v>0</v>
          </cell>
          <cell r="H1649">
            <v>0</v>
          </cell>
        </row>
        <row r="1650">
          <cell r="A1650">
            <v>102.05000000000003</v>
          </cell>
          <cell r="B1650" t="str">
            <v>Vaciado y ligado Hormigón 1:2:4 - 10% desp</v>
          </cell>
          <cell r="C1650">
            <v>1.1000000000000001</v>
          </cell>
          <cell r="D1650" t="str">
            <v>M3</v>
          </cell>
          <cell r="E1650">
            <v>5585.14</v>
          </cell>
          <cell r="F1650">
            <v>920.96</v>
          </cell>
          <cell r="G1650">
            <v>6143.65</v>
          </cell>
          <cell r="H1650">
            <v>1013.06</v>
          </cell>
        </row>
        <row r="1651">
          <cell r="A1651" t="str">
            <v>AE016</v>
          </cell>
          <cell r="B1651" t="str">
            <v>Alambre Galvanizado Calibre 18 (Varillas)</v>
          </cell>
          <cell r="C1651">
            <v>8.14</v>
          </cell>
          <cell r="D1651" t="str">
            <v>QQ</v>
          </cell>
          <cell r="E1651">
            <v>2796.6101694915255</v>
          </cell>
          <cell r="F1651">
            <v>503.38983050847457</v>
          </cell>
          <cell r="G1651">
            <v>0</v>
          </cell>
          <cell r="H1651">
            <v>0</v>
          </cell>
        </row>
        <row r="1652">
          <cell r="A1652">
            <v>0</v>
          </cell>
          <cell r="B1652" t="str">
            <v>Mano de Obra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200.05999999999995</v>
          </cell>
          <cell r="B1653" t="str">
            <v>Coloc. acero normal</v>
          </cell>
          <cell r="C1653">
            <v>4.07</v>
          </cell>
          <cell r="D1653" t="str">
            <v>QQ</v>
          </cell>
          <cell r="E1653">
            <v>326.47275741487186</v>
          </cell>
          <cell r="F1653">
            <v>0</v>
          </cell>
          <cell r="G1653">
            <v>1328.74</v>
          </cell>
          <cell r="H1653">
            <v>0</v>
          </cell>
        </row>
        <row r="1654">
          <cell r="A1654">
            <v>300.26999999999975</v>
          </cell>
          <cell r="B1654" t="str">
            <v>Columnas &lt; 0.30m de cara, por cara</v>
          </cell>
          <cell r="C1654">
            <v>24.999999999999996</v>
          </cell>
          <cell r="D1654" t="str">
            <v>ML</v>
          </cell>
          <cell r="E1654">
            <v>157.5</v>
          </cell>
          <cell r="F1654">
            <v>0</v>
          </cell>
          <cell r="G1654">
            <v>3937.5</v>
          </cell>
          <cell r="H1654">
            <v>0</v>
          </cell>
        </row>
        <row r="1655">
          <cell r="A1655">
            <v>0</v>
          </cell>
          <cell r="B1655" t="str">
            <v>Mano de Obra</v>
          </cell>
          <cell r="D1655">
            <v>0</v>
          </cell>
          <cell r="G1655">
            <v>24689.120000000003</v>
          </cell>
          <cell r="H1655">
            <v>3403.3300000000004</v>
          </cell>
          <cell r="I1655">
            <v>28092.450000000004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</row>
        <row r="1658">
          <cell r="A1658">
            <v>105</v>
          </cell>
          <cell r="B1658" t="str">
            <v>Total/UND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29726.86</v>
          </cell>
          <cell r="H1658">
            <v>4167.8599999999997</v>
          </cell>
          <cell r="I1658">
            <v>33894.720000000001</v>
          </cell>
        </row>
        <row r="1659">
          <cell r="A1659">
            <v>105.01</v>
          </cell>
          <cell r="B1659" t="str">
            <v xml:space="preserve">Viga VP (0.20x0.30)mts, f'c=210kg/cm2, 6Ø1/2" est. Ø3/8"@0.15m, anclaje a losa exist.: tresb,Ø3/8"@0.20 c/ resina HILTI-500 </v>
          </cell>
          <cell r="C1659">
            <v>1</v>
          </cell>
          <cell r="D1659" t="str">
            <v>M3</v>
          </cell>
          <cell r="E1659">
            <v>0</v>
          </cell>
          <cell r="F1659">
            <v>0</v>
          </cell>
          <cell r="G1659">
            <v>69271.060000000012</v>
          </cell>
          <cell r="H1659">
            <v>10391.549999999999</v>
          </cell>
          <cell r="I1659">
            <v>79662.610000000015</v>
          </cell>
        </row>
        <row r="1660">
          <cell r="A1660">
            <v>0</v>
          </cell>
          <cell r="B1660" t="str">
            <v>Volumen Análisis</v>
          </cell>
          <cell r="C1660">
            <v>1</v>
          </cell>
          <cell r="D1660" t="str">
            <v>M3</v>
          </cell>
          <cell r="E1660">
            <v>0</v>
          </cell>
          <cell r="F1660">
            <v>0</v>
          </cell>
          <cell r="G1660">
            <v>19961.990000000002</v>
          </cell>
          <cell r="H1660">
            <v>2498.4900000000002</v>
          </cell>
          <cell r="I1660">
            <v>22460.480000000003</v>
          </cell>
        </row>
        <row r="1661">
          <cell r="A1661">
            <v>0</v>
          </cell>
          <cell r="B1661" t="str">
            <v>Volumen Análisis</v>
          </cell>
          <cell r="C1661">
            <v>1</v>
          </cell>
          <cell r="D1661" t="str">
            <v>M3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A1662" t="str">
            <v>AE004</v>
          </cell>
          <cell r="B1662" t="str">
            <v>Materiales y Equipos</v>
          </cell>
          <cell r="D1662" t="str">
            <v>QQ</v>
          </cell>
          <cell r="E1662">
            <v>3076.2711864406783</v>
          </cell>
          <cell r="F1662">
            <v>553.72881355932202</v>
          </cell>
          <cell r="G1662">
            <v>0</v>
          </cell>
          <cell r="H1662">
            <v>0</v>
          </cell>
        </row>
        <row r="1663">
          <cell r="A1663" t="str">
            <v>AE003</v>
          </cell>
          <cell r="B1663" t="str">
            <v>Acero Estruc. Grado 40-60, 3/4" x 20 a 30 pies</v>
          </cell>
          <cell r="D1663" t="str">
            <v>QQ</v>
          </cell>
          <cell r="E1663">
            <v>3076.2711864406783</v>
          </cell>
          <cell r="F1663">
            <v>553.72881355932202</v>
          </cell>
          <cell r="G1663">
            <v>0</v>
          </cell>
          <cell r="H1663">
            <v>0</v>
          </cell>
        </row>
        <row r="1664">
          <cell r="A1664" t="str">
            <v>AE002</v>
          </cell>
          <cell r="B1664" t="str">
            <v>Acero Estruc. Grado 40-60, 1/2" x 20 a 30 pies</v>
          </cell>
          <cell r="C1664">
            <v>2.4009999999999998</v>
          </cell>
          <cell r="D1664" t="str">
            <v>QQ</v>
          </cell>
          <cell r="E1664">
            <v>2796.6101694915255</v>
          </cell>
          <cell r="F1664">
            <v>503.38983050847457</v>
          </cell>
          <cell r="G1664">
            <v>0</v>
          </cell>
          <cell r="H1664">
            <v>0</v>
          </cell>
        </row>
        <row r="1665">
          <cell r="A1665" t="str">
            <v>AE001</v>
          </cell>
          <cell r="B1665" t="str">
            <v>Acero Estruc. Grado 40-60, 3/8" x 20 a 30 pies</v>
          </cell>
          <cell r="C1665">
            <v>3.157</v>
          </cell>
          <cell r="D1665" t="str">
            <v>QQ</v>
          </cell>
          <cell r="E1665">
            <v>3076.2711864406783</v>
          </cell>
          <cell r="F1665">
            <v>553.72881355932202</v>
          </cell>
          <cell r="G1665">
            <v>9711.7900000000009</v>
          </cell>
          <cell r="H1665">
            <v>1748.12</v>
          </cell>
        </row>
        <row r="1666">
          <cell r="A1666" t="str">
            <v>HI002</v>
          </cell>
          <cell r="B1666" t="str">
            <v>Hormigón 210 Kg/cm2 (incluye bomba y colocación)</v>
          </cell>
          <cell r="C1666">
            <v>1.05</v>
          </cell>
          <cell r="D1666" t="str">
            <v>M3</v>
          </cell>
          <cell r="E1666">
            <v>5935.17</v>
          </cell>
          <cell r="F1666">
            <v>1068.3306</v>
          </cell>
          <cell r="G1666">
            <v>6231.93</v>
          </cell>
          <cell r="H1666">
            <v>1121.75</v>
          </cell>
        </row>
        <row r="1667">
          <cell r="A1667" t="str">
            <v>AE016</v>
          </cell>
          <cell r="B1667" t="str">
            <v>Alambre Galvanizado Calibre 18 (Varillas)</v>
          </cell>
          <cell r="C1667">
            <v>11.116</v>
          </cell>
          <cell r="D1667" t="str">
            <v>LB</v>
          </cell>
          <cell r="E1667">
            <v>93.220338983050851</v>
          </cell>
          <cell r="F1667">
            <v>16.779661016949152</v>
          </cell>
          <cell r="G1667">
            <v>1036.24</v>
          </cell>
          <cell r="H1667">
            <v>186.52</v>
          </cell>
        </row>
        <row r="1668">
          <cell r="A1668">
            <v>0</v>
          </cell>
          <cell r="B1668" t="str">
            <v>Resina HILTI-500 C/ APLICADOR</v>
          </cell>
          <cell r="C1668">
            <v>247</v>
          </cell>
          <cell r="D1668" t="str">
            <v>UND</v>
          </cell>
          <cell r="E1668">
            <v>135.08000000000001</v>
          </cell>
          <cell r="F1668">
            <v>24.314400000000003</v>
          </cell>
          <cell r="G1668">
            <v>33364.76</v>
          </cell>
          <cell r="H1668">
            <v>6005.66</v>
          </cell>
        </row>
        <row r="1669">
          <cell r="A1669">
            <v>0</v>
          </cell>
          <cell r="B1669" t="str">
            <v>Mano de Obra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>
            <v>0</v>
          </cell>
          <cell r="B1670" t="str">
            <v>Mano de Obra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</row>
        <row r="1671">
          <cell r="A1671">
            <v>200.05999999999995</v>
          </cell>
          <cell r="B1671" t="str">
            <v>Coloc. acero normal</v>
          </cell>
          <cell r="C1671">
            <v>5.5579999999999998</v>
          </cell>
          <cell r="D1671" t="str">
            <v>QQ</v>
          </cell>
          <cell r="E1671">
            <v>326.47275741487186</v>
          </cell>
          <cell r="F1671">
            <v>0</v>
          </cell>
          <cell r="G1671">
            <v>1814.54</v>
          </cell>
          <cell r="H1671">
            <v>0</v>
          </cell>
        </row>
        <row r="1672">
          <cell r="A1672">
            <v>300.20999999999981</v>
          </cell>
          <cell r="B1672" t="str">
            <v>Total/UND</v>
          </cell>
          <cell r="C1672">
            <v>16.666666666666668</v>
          </cell>
          <cell r="D1672" t="str">
            <v>ML</v>
          </cell>
          <cell r="E1672">
            <v>472</v>
          </cell>
          <cell r="F1672">
            <v>0</v>
          </cell>
          <cell r="G1672">
            <v>19961.990000000002</v>
          </cell>
          <cell r="H1672">
            <v>2498.4900000000002</v>
          </cell>
          <cell r="I1672">
            <v>22460.480000000003</v>
          </cell>
        </row>
        <row r="1673">
          <cell r="A1673">
            <v>0</v>
          </cell>
          <cell r="B1673" t="str">
            <v>Taladros y colocaciòn anclajes</v>
          </cell>
          <cell r="C1673">
            <v>247</v>
          </cell>
          <cell r="D1673" t="str">
            <v>UN</v>
          </cell>
          <cell r="E1673">
            <v>7</v>
          </cell>
          <cell r="F1673">
            <v>0</v>
          </cell>
          <cell r="G1673">
            <v>1729</v>
          </cell>
          <cell r="H1673">
            <v>0</v>
          </cell>
        </row>
        <row r="1674">
          <cell r="A1674">
            <v>0</v>
          </cell>
          <cell r="B1674" t="str">
            <v>SUBIDA MATERIAL</v>
          </cell>
          <cell r="C1674">
            <v>1</v>
          </cell>
          <cell r="D1674" t="str">
            <v>P.A</v>
          </cell>
          <cell r="E1674">
            <v>130</v>
          </cell>
          <cell r="F1674">
            <v>0</v>
          </cell>
          <cell r="G1674">
            <v>32757.590000000004</v>
          </cell>
          <cell r="H1674">
            <v>4812.74</v>
          </cell>
          <cell r="I1674">
            <v>37570.33</v>
          </cell>
        </row>
        <row r="1675">
          <cell r="A1675">
            <v>0</v>
          </cell>
          <cell r="B1675" t="str">
            <v>Volumen Análisis</v>
          </cell>
          <cell r="C1675">
            <v>1</v>
          </cell>
          <cell r="D1675" t="str">
            <v>M3</v>
          </cell>
          <cell r="G1675">
            <v>69271.060000000012</v>
          </cell>
          <cell r="H1675">
            <v>10391.549999999999</v>
          </cell>
          <cell r="I1675">
            <v>79662.610000000015</v>
          </cell>
        </row>
        <row r="1676">
          <cell r="A1676">
            <v>0</v>
          </cell>
          <cell r="B1676" t="str">
            <v>Materiales y Equipos</v>
          </cell>
          <cell r="D1676">
            <v>0</v>
          </cell>
          <cell r="G1676">
            <v>0</v>
          </cell>
          <cell r="H1676">
            <v>0</v>
          </cell>
        </row>
        <row r="1677">
          <cell r="A1677">
            <v>105.02000000000001</v>
          </cell>
          <cell r="B1677" t="str">
            <v>VIGA V1-T(0.20X0.40)MTS, F'C=210KG/CM2, 5Ø1/2", ADIC. EN APOYOS 2Ø1/2" EST. Ø3/8"@0.18M (ESC. LABORAL LOS PALMARES)</v>
          </cell>
          <cell r="C1677">
            <v>1</v>
          </cell>
          <cell r="D1677" t="str">
            <v>QQ</v>
          </cell>
          <cell r="E1677">
            <v>2796.6101694915255</v>
          </cell>
          <cell r="F1677">
            <v>503.38983050847457</v>
          </cell>
          <cell r="G1677">
            <v>0</v>
          </cell>
          <cell r="H1677">
            <v>0</v>
          </cell>
          <cell r="I1677">
            <v>24651.27</v>
          </cell>
        </row>
        <row r="1678">
          <cell r="A1678">
            <v>0</v>
          </cell>
          <cell r="B1678" t="str">
            <v>Volumen Análisis</v>
          </cell>
          <cell r="C1678">
            <v>1</v>
          </cell>
          <cell r="D1678" t="str">
            <v>M3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0</v>
          </cell>
          <cell r="B1679" t="str">
            <v>Materiales y Equipos</v>
          </cell>
          <cell r="C1679">
            <v>0</v>
          </cell>
          <cell r="D1679" t="str">
            <v>QQ</v>
          </cell>
          <cell r="E1679">
            <v>2796.6101694915255</v>
          </cell>
          <cell r="F1679">
            <v>503.38983050847457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 t="str">
            <v>AE004</v>
          </cell>
          <cell r="B1680" t="str">
            <v>Acero Estruc. Grado 40-60, 1" x 20 a 30 pies</v>
          </cell>
          <cell r="C1680">
            <v>0</v>
          </cell>
          <cell r="D1680" t="str">
            <v>QQ</v>
          </cell>
          <cell r="E1680">
            <v>3076.2711864406783</v>
          </cell>
          <cell r="F1680">
            <v>553.72881355932202</v>
          </cell>
          <cell r="G1680">
            <v>0</v>
          </cell>
          <cell r="H1680">
            <v>0</v>
          </cell>
        </row>
        <row r="1681">
          <cell r="A1681" t="str">
            <v>AE003</v>
          </cell>
          <cell r="B1681" t="str">
            <v>Acero Estruc. Grado 40-60, 3/4" x 20 a 30 pies</v>
          </cell>
          <cell r="C1681">
            <v>0</v>
          </cell>
          <cell r="D1681" t="str">
            <v>QQ</v>
          </cell>
          <cell r="E1681">
            <v>3076.2711864406783</v>
          </cell>
          <cell r="F1681">
            <v>553.72881355932202</v>
          </cell>
          <cell r="G1681">
            <v>0</v>
          </cell>
          <cell r="H1681">
            <v>0</v>
          </cell>
        </row>
        <row r="1682">
          <cell r="A1682" t="str">
            <v>AE002</v>
          </cell>
          <cell r="B1682" t="str">
            <v>Acero Estruc. Grado 40-60, 1/2" x 20 a 30 pies</v>
          </cell>
          <cell r="C1682">
            <v>1.8620000000000001</v>
          </cell>
          <cell r="D1682" t="str">
            <v>QQ</v>
          </cell>
          <cell r="E1682">
            <v>3076.2711864406783</v>
          </cell>
          <cell r="F1682">
            <v>553.72881355932202</v>
          </cell>
          <cell r="G1682">
            <v>5728.02</v>
          </cell>
          <cell r="H1682">
            <v>1031.04</v>
          </cell>
        </row>
        <row r="1683">
          <cell r="A1683" t="str">
            <v>AE001</v>
          </cell>
          <cell r="B1683" t="str">
            <v>Mano de Obra</v>
          </cell>
          <cell r="C1683">
            <v>0.86699999999999999</v>
          </cell>
          <cell r="D1683" t="str">
            <v>QQ</v>
          </cell>
          <cell r="E1683">
            <v>3076.2711864406783</v>
          </cell>
          <cell r="F1683">
            <v>553.72881355932202</v>
          </cell>
          <cell r="G1683">
            <v>2667.13</v>
          </cell>
          <cell r="H1683">
            <v>480.08</v>
          </cell>
        </row>
        <row r="1684">
          <cell r="A1684" t="str">
            <v>HI002</v>
          </cell>
          <cell r="B1684" t="str">
            <v>Hormigón 210 Kg/cm2 (incluye bomba y colocación)</v>
          </cell>
          <cell r="C1684">
            <v>1.05</v>
          </cell>
          <cell r="D1684" t="str">
            <v>M3</v>
          </cell>
          <cell r="E1684">
            <v>5935.17</v>
          </cell>
          <cell r="F1684">
            <v>1068.3306</v>
          </cell>
          <cell r="G1684">
            <v>6231.93</v>
          </cell>
          <cell r="H1684">
            <v>1121.75</v>
          </cell>
        </row>
        <row r="1685">
          <cell r="A1685" t="str">
            <v>AE016</v>
          </cell>
          <cell r="B1685" t="str">
            <v>Alambre Galvanizado Calibre 18 (Varillas)</v>
          </cell>
          <cell r="C1685">
            <v>5.4580000000000002</v>
          </cell>
          <cell r="D1685" t="str">
            <v>LB</v>
          </cell>
          <cell r="E1685">
            <v>93.220338983050851</v>
          </cell>
          <cell r="F1685">
            <v>16.779661016949152</v>
          </cell>
          <cell r="G1685">
            <v>508.8</v>
          </cell>
          <cell r="H1685">
            <v>91.58</v>
          </cell>
        </row>
        <row r="1686">
          <cell r="A1686">
            <v>0</v>
          </cell>
          <cell r="B1686" t="str">
            <v>Total/UND</v>
          </cell>
          <cell r="D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200.05999999999995</v>
          </cell>
          <cell r="B1687" t="str">
            <v>Coloc. acero normal</v>
          </cell>
          <cell r="C1687">
            <v>2.7290000000000001</v>
          </cell>
          <cell r="D1687" t="str">
            <v>QQ</v>
          </cell>
          <cell r="E1687">
            <v>326.47275741487186</v>
          </cell>
          <cell r="F1687">
            <v>0</v>
          </cell>
          <cell r="G1687">
            <v>890.94</v>
          </cell>
          <cell r="H1687">
            <v>0</v>
          </cell>
        </row>
        <row r="1688">
          <cell r="A1688">
            <v>300.20999999999981</v>
          </cell>
          <cell r="B1688" t="str">
            <v>Vigas de carga 0.15m a 0.20m x Altura &lt; 0.40m</v>
          </cell>
          <cell r="C1688">
            <v>12.499999999999998</v>
          </cell>
          <cell r="D1688" t="str">
            <v>ML</v>
          </cell>
          <cell r="E1688">
            <v>472</v>
          </cell>
          <cell r="F1688">
            <v>0</v>
          </cell>
          <cell r="G1688">
            <v>21004.77</v>
          </cell>
          <cell r="H1688">
            <v>2561.2999999999997</v>
          </cell>
          <cell r="I1688">
            <v>23566.07</v>
          </cell>
        </row>
        <row r="1689">
          <cell r="A1689">
            <v>0</v>
          </cell>
          <cell r="B1689" t="str">
            <v>Volumen Análisis</v>
          </cell>
          <cell r="C1689">
            <v>1</v>
          </cell>
          <cell r="D1689" t="str">
            <v>M3</v>
          </cell>
          <cell r="G1689">
            <v>21926.82</v>
          </cell>
          <cell r="H1689">
            <v>2724.45</v>
          </cell>
          <cell r="I1689">
            <v>24651.27</v>
          </cell>
        </row>
        <row r="1690">
          <cell r="A1690">
            <v>0</v>
          </cell>
          <cell r="B1690" t="str">
            <v>Materiales y Equipos</v>
          </cell>
          <cell r="D1690">
            <v>0</v>
          </cell>
          <cell r="G1690">
            <v>0</v>
          </cell>
          <cell r="H1690">
            <v>0</v>
          </cell>
        </row>
        <row r="1691">
          <cell r="A1691">
            <v>105.03000000000002</v>
          </cell>
          <cell r="B1691" t="str">
            <v>VIGA V2-T (0.20X0.40)MTS, F'C=210KG/CM2, 4Ø3/4"+5Ø1/2", EST. Ø3/8"@0.15M (ESC. LABORAL LOS PALMARES)</v>
          </cell>
          <cell r="C1691">
            <v>1</v>
          </cell>
          <cell r="D1691" t="str">
            <v>QQ</v>
          </cell>
          <cell r="E1691">
            <v>2796.6101694915255</v>
          </cell>
          <cell r="F1691">
            <v>503.38983050847457</v>
          </cell>
          <cell r="G1691">
            <v>0</v>
          </cell>
          <cell r="H1691">
            <v>0</v>
          </cell>
          <cell r="I1691">
            <v>39047.58</v>
          </cell>
        </row>
        <row r="1692">
          <cell r="A1692">
            <v>0</v>
          </cell>
          <cell r="B1692" t="str">
            <v>Volumen Análisis</v>
          </cell>
          <cell r="C1692">
            <v>1</v>
          </cell>
          <cell r="D1692" t="str">
            <v>QQ</v>
          </cell>
          <cell r="E1692">
            <v>2796.6101694915255</v>
          </cell>
          <cell r="F1692">
            <v>503.38983050847457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0</v>
          </cell>
          <cell r="B1693" t="str">
            <v>Materiales y Equipos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A1694" t="str">
            <v>AE004</v>
          </cell>
          <cell r="B1694" t="str">
            <v>Acero Estruc. Grado 40-60, 1" x 20 a 30 pies</v>
          </cell>
          <cell r="C1694">
            <v>0</v>
          </cell>
          <cell r="D1694" t="str">
            <v>QQ</v>
          </cell>
          <cell r="E1694">
            <v>3076.2711864406783</v>
          </cell>
          <cell r="F1694">
            <v>553.72881355932202</v>
          </cell>
          <cell r="G1694">
            <v>0</v>
          </cell>
          <cell r="H1694">
            <v>0</v>
          </cell>
        </row>
        <row r="1695">
          <cell r="A1695" t="str">
            <v>AE003</v>
          </cell>
          <cell r="B1695" t="str">
            <v>Acero Estruc. Grado 40-60, 3/4" x 20 a 30 pies</v>
          </cell>
          <cell r="C1695">
            <v>5.0890000000000004</v>
          </cell>
          <cell r="D1695" t="str">
            <v>QQ</v>
          </cell>
          <cell r="E1695">
            <v>3076.2711864406783</v>
          </cell>
          <cell r="F1695">
            <v>553.72881355932202</v>
          </cell>
          <cell r="G1695">
            <v>15655.14</v>
          </cell>
          <cell r="H1695">
            <v>2817.93</v>
          </cell>
        </row>
        <row r="1696">
          <cell r="A1696" t="str">
            <v>AE002</v>
          </cell>
          <cell r="B1696" t="str">
            <v>Acero Estruc. Grado 40-60, 1/2" x 20 a 30 pies</v>
          </cell>
          <cell r="C1696">
            <v>0</v>
          </cell>
          <cell r="D1696" t="str">
            <v>QQ</v>
          </cell>
          <cell r="E1696">
            <v>3076.2711864406783</v>
          </cell>
          <cell r="F1696">
            <v>553.72881355932202</v>
          </cell>
          <cell r="G1696">
            <v>0</v>
          </cell>
          <cell r="H1696">
            <v>0</v>
          </cell>
        </row>
        <row r="1697">
          <cell r="A1697" t="str">
            <v>AE001</v>
          </cell>
          <cell r="B1697" t="str">
            <v>Mano de Obra</v>
          </cell>
          <cell r="C1697">
            <v>1.087</v>
          </cell>
          <cell r="D1697" t="str">
            <v>QQ</v>
          </cell>
          <cell r="E1697">
            <v>3076.2711864406783</v>
          </cell>
          <cell r="F1697">
            <v>553.72881355932202</v>
          </cell>
          <cell r="G1697">
            <v>3343.91</v>
          </cell>
          <cell r="H1697">
            <v>601.9</v>
          </cell>
        </row>
        <row r="1698">
          <cell r="A1698" t="str">
            <v>HI002</v>
          </cell>
          <cell r="B1698" t="str">
            <v>Hormigón 210 Kg/cm2 (incluye bomba y colocación)</v>
          </cell>
          <cell r="C1698">
            <v>1.05</v>
          </cell>
          <cell r="D1698" t="str">
            <v>M3</v>
          </cell>
          <cell r="E1698">
            <v>5935.17</v>
          </cell>
          <cell r="F1698">
            <v>1068.3306</v>
          </cell>
          <cell r="G1698">
            <v>6231.93</v>
          </cell>
          <cell r="H1698">
            <v>1121.75</v>
          </cell>
        </row>
        <row r="1699">
          <cell r="A1699" t="str">
            <v>AE016</v>
          </cell>
          <cell r="B1699" t="str">
            <v>Alambre Galvanizado Calibre 18 (Varillas)</v>
          </cell>
          <cell r="C1699">
            <v>12.352</v>
          </cell>
          <cell r="D1699" t="str">
            <v>LB</v>
          </cell>
          <cell r="E1699">
            <v>93.220338983050851</v>
          </cell>
          <cell r="F1699">
            <v>16.779661016949152</v>
          </cell>
          <cell r="G1699">
            <v>1151.46</v>
          </cell>
          <cell r="H1699">
            <v>207.26</v>
          </cell>
        </row>
        <row r="1700">
          <cell r="A1700">
            <v>0</v>
          </cell>
          <cell r="B1700" t="str">
            <v>Total/UND</v>
          </cell>
          <cell r="D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A1701">
            <v>200.05999999999995</v>
          </cell>
          <cell r="B1701" t="str">
            <v>Coloc. acero normal</v>
          </cell>
          <cell r="C1701">
            <v>6.1760000000000002</v>
          </cell>
          <cell r="D1701" t="str">
            <v>QQ</v>
          </cell>
          <cell r="E1701">
            <v>326.47275741487186</v>
          </cell>
          <cell r="F1701">
            <v>0</v>
          </cell>
          <cell r="G1701">
            <v>2016.3</v>
          </cell>
          <cell r="H1701">
            <v>0</v>
          </cell>
        </row>
        <row r="1702">
          <cell r="A1702">
            <v>300.20999999999981</v>
          </cell>
          <cell r="B1702" t="str">
            <v>Vigas de carga 0.15m a 0.20m x Altura &lt; 0.40m</v>
          </cell>
          <cell r="C1702">
            <v>12.499999999999998</v>
          </cell>
          <cell r="D1702" t="str">
            <v>ML</v>
          </cell>
          <cell r="E1702">
            <v>472</v>
          </cell>
          <cell r="F1702">
            <v>0</v>
          </cell>
          <cell r="G1702">
            <v>21537.590000000004</v>
          </cell>
          <cell r="H1702">
            <v>2647.7700000000004</v>
          </cell>
          <cell r="I1702">
            <v>24185.360000000004</v>
          </cell>
        </row>
        <row r="1703">
          <cell r="A1703">
            <v>0</v>
          </cell>
          <cell r="B1703" t="str">
            <v>Volumen Análisis</v>
          </cell>
          <cell r="C1703">
            <v>1</v>
          </cell>
          <cell r="D1703" t="str">
            <v>M3</v>
          </cell>
          <cell r="G1703">
            <v>34298.74</v>
          </cell>
          <cell r="H1703">
            <v>4748.84</v>
          </cell>
          <cell r="I1703">
            <v>39047.58</v>
          </cell>
        </row>
        <row r="1704">
          <cell r="A1704">
            <v>0</v>
          </cell>
          <cell r="B1704" t="str">
            <v>Materiales y Equipos</v>
          </cell>
          <cell r="D1704">
            <v>0</v>
          </cell>
          <cell r="G1704">
            <v>0</v>
          </cell>
          <cell r="H1704">
            <v>0</v>
          </cell>
        </row>
        <row r="1705">
          <cell r="A1705">
            <v>105.04000000000002</v>
          </cell>
          <cell r="B1705" t="str">
            <v>VIGA V3-T (0.20X0.40)MTS, F'C=210KG/CM2, 7Ø1/2", EST. Ø3/8"@0.18M (ESC. LABORAL LOS PALMARES)</v>
          </cell>
          <cell r="C1705">
            <v>1</v>
          </cell>
          <cell r="D1705" t="str">
            <v>QQ</v>
          </cell>
          <cell r="E1705">
            <v>2796.6101694915255</v>
          </cell>
          <cell r="F1705">
            <v>503.38983050847457</v>
          </cell>
          <cell r="G1705">
            <v>0</v>
          </cell>
          <cell r="H1705">
            <v>0</v>
          </cell>
          <cell r="I1705">
            <v>27282.45</v>
          </cell>
        </row>
        <row r="1706">
          <cell r="A1706">
            <v>0</v>
          </cell>
          <cell r="B1706" t="str">
            <v>Volumen Análisis</v>
          </cell>
          <cell r="C1706">
            <v>1</v>
          </cell>
          <cell r="D1706" t="str">
            <v>QQ</v>
          </cell>
          <cell r="E1706">
            <v>2796.6101694915255</v>
          </cell>
          <cell r="F1706">
            <v>503.38983050847457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0</v>
          </cell>
          <cell r="B1707" t="str">
            <v>Materiales y Equipos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 t="str">
            <v>AE004</v>
          </cell>
          <cell r="B1708" t="str">
            <v>Acero Estruc. Grado 40-60, 1" x 20 a 30 pies</v>
          </cell>
          <cell r="C1708">
            <v>0</v>
          </cell>
          <cell r="D1708" t="str">
            <v>QQ</v>
          </cell>
          <cell r="E1708">
            <v>3076.2711864406783</v>
          </cell>
          <cell r="F1708">
            <v>553.72881355932202</v>
          </cell>
          <cell r="G1708">
            <v>0</v>
          </cell>
          <cell r="H1708">
            <v>0</v>
          </cell>
        </row>
        <row r="1709">
          <cell r="A1709" t="str">
            <v>AE003</v>
          </cell>
          <cell r="B1709" t="str">
            <v>Acero Estruc. Grado 40-60, 3/4" x 20 a 30 pies</v>
          </cell>
          <cell r="C1709">
            <v>0</v>
          </cell>
          <cell r="D1709" t="str">
            <v>QQ</v>
          </cell>
          <cell r="E1709">
            <v>3076.2711864406783</v>
          </cell>
          <cell r="F1709">
            <v>553.72881355932202</v>
          </cell>
          <cell r="G1709">
            <v>0</v>
          </cell>
          <cell r="H1709">
            <v>0</v>
          </cell>
        </row>
        <row r="1710">
          <cell r="A1710" t="str">
            <v>AE002</v>
          </cell>
          <cell r="B1710" t="str">
            <v>Acero Estruc. Grado 40-60, 1/2" x 20 a 30 pies</v>
          </cell>
          <cell r="C1710">
            <v>2.4670000000000001</v>
          </cell>
          <cell r="D1710" t="str">
            <v>QQ</v>
          </cell>
          <cell r="E1710">
            <v>3076.2711864406783</v>
          </cell>
          <cell r="F1710">
            <v>553.72881355932202</v>
          </cell>
          <cell r="G1710">
            <v>7589.16</v>
          </cell>
          <cell r="H1710">
            <v>1366.05</v>
          </cell>
        </row>
        <row r="1711">
          <cell r="A1711" t="str">
            <v>AE001</v>
          </cell>
          <cell r="B1711" t="str">
            <v>Mano de Obra</v>
          </cell>
          <cell r="C1711">
            <v>0.89200000000000002</v>
          </cell>
          <cell r="D1711" t="str">
            <v>QQ</v>
          </cell>
          <cell r="E1711">
            <v>3076.2711864406783</v>
          </cell>
          <cell r="F1711">
            <v>553.72881355932202</v>
          </cell>
          <cell r="G1711">
            <v>2744.03</v>
          </cell>
          <cell r="H1711">
            <v>493.93</v>
          </cell>
        </row>
        <row r="1712">
          <cell r="A1712" t="str">
            <v>HI002</v>
          </cell>
          <cell r="B1712" t="str">
            <v>Hormigón 210 Kg/cm2 (incluye bomba y colocación)</v>
          </cell>
          <cell r="C1712">
            <v>1.05</v>
          </cell>
          <cell r="D1712" t="str">
            <v>M3</v>
          </cell>
          <cell r="E1712">
            <v>5935.17</v>
          </cell>
          <cell r="F1712">
            <v>1068.3306</v>
          </cell>
          <cell r="G1712">
            <v>6231.93</v>
          </cell>
          <cell r="H1712">
            <v>1121.75</v>
          </cell>
        </row>
        <row r="1713">
          <cell r="A1713" t="str">
            <v>AE016</v>
          </cell>
          <cell r="B1713" t="str">
            <v>Alambre Galvanizado Calibre 18 (Varillas)</v>
          </cell>
          <cell r="C1713">
            <v>6.718</v>
          </cell>
          <cell r="D1713" t="str">
            <v>LB</v>
          </cell>
          <cell r="E1713">
            <v>93.220338983050851</v>
          </cell>
          <cell r="F1713">
            <v>16.779661016949152</v>
          </cell>
          <cell r="G1713">
            <v>626.25</v>
          </cell>
          <cell r="H1713">
            <v>112.73</v>
          </cell>
        </row>
        <row r="1714">
          <cell r="A1714">
            <v>0</v>
          </cell>
          <cell r="B1714" t="str">
            <v>Total/UND</v>
          </cell>
          <cell r="D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200.05999999999995</v>
          </cell>
          <cell r="B1715" t="str">
            <v>Coloc. acero normal</v>
          </cell>
          <cell r="C1715">
            <v>3.359</v>
          </cell>
          <cell r="D1715" t="str">
            <v>QQ</v>
          </cell>
          <cell r="E1715">
            <v>326.47275741487186</v>
          </cell>
          <cell r="F1715">
            <v>0</v>
          </cell>
          <cell r="G1715">
            <v>1096.6199999999999</v>
          </cell>
          <cell r="H1715">
            <v>0</v>
          </cell>
        </row>
        <row r="1716">
          <cell r="A1716">
            <v>300.20999999999981</v>
          </cell>
          <cell r="B1716" t="str">
            <v>Vigas de carga 0.15m a 0.20m x Altura &lt; 0.40m</v>
          </cell>
          <cell r="C1716">
            <v>12.499999999999998</v>
          </cell>
          <cell r="D1716" t="str">
            <v>ML</v>
          </cell>
          <cell r="E1716">
            <v>472</v>
          </cell>
          <cell r="F1716">
            <v>0</v>
          </cell>
          <cell r="G1716">
            <v>20634.099999999999</v>
          </cell>
          <cell r="H1716">
            <v>2501.17</v>
          </cell>
          <cell r="I1716">
            <v>23135.269999999997</v>
          </cell>
        </row>
        <row r="1717">
          <cell r="A1717">
            <v>0</v>
          </cell>
          <cell r="B1717" t="str">
            <v>Volumen Análisis</v>
          </cell>
          <cell r="C1717">
            <v>1</v>
          </cell>
          <cell r="D1717" t="str">
            <v>M3</v>
          </cell>
          <cell r="G1717">
            <v>24187.99</v>
          </cell>
          <cell r="H1717">
            <v>3094.46</v>
          </cell>
          <cell r="I1717">
            <v>27282.45</v>
          </cell>
        </row>
        <row r="1718">
          <cell r="A1718">
            <v>0</v>
          </cell>
          <cell r="B1718" t="str">
            <v>Materiales y Equipos</v>
          </cell>
          <cell r="D1718">
            <v>0</v>
          </cell>
          <cell r="G1718">
            <v>0</v>
          </cell>
          <cell r="H1718">
            <v>0</v>
          </cell>
        </row>
        <row r="1719">
          <cell r="A1719">
            <v>105.05000000000003</v>
          </cell>
          <cell r="B1719" t="str">
            <v>VIGA V4-T(0.20X0.40)MTS, F'C=210KG/CM2, 5Ø1/2", EST. Ø3/8"@0.18M (ESC. LABORAL LOS PALMARES)</v>
          </cell>
          <cell r="C1719">
            <v>1</v>
          </cell>
          <cell r="D1719" t="str">
            <v>QQ</v>
          </cell>
          <cell r="E1719">
            <v>2796.6101694915255</v>
          </cell>
          <cell r="F1719">
            <v>503.38983050847457</v>
          </cell>
          <cell r="G1719">
            <v>0</v>
          </cell>
          <cell r="H1719">
            <v>0</v>
          </cell>
          <cell r="I1719">
            <v>25858.27</v>
          </cell>
        </row>
        <row r="1720">
          <cell r="A1720">
            <v>0</v>
          </cell>
          <cell r="B1720" t="str">
            <v>Volumen Análisis</v>
          </cell>
          <cell r="C1720">
            <v>1</v>
          </cell>
          <cell r="D1720" t="str">
            <v>QQ</v>
          </cell>
          <cell r="E1720">
            <v>2796.6101694915255</v>
          </cell>
          <cell r="F1720">
            <v>503.38983050847457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0</v>
          </cell>
          <cell r="B1721" t="str">
            <v>Materiales y Equipos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 t="str">
            <v>AE004</v>
          </cell>
          <cell r="B1722" t="str">
            <v>Acero Estruc. Grado 40-60, 1" x 20 a 30 pies</v>
          </cell>
          <cell r="C1722">
            <v>0</v>
          </cell>
          <cell r="D1722" t="str">
            <v>QQ</v>
          </cell>
          <cell r="E1722">
            <v>3076.2711864406783</v>
          </cell>
          <cell r="F1722">
            <v>553.72881355932202</v>
          </cell>
          <cell r="G1722">
            <v>0</v>
          </cell>
          <cell r="H1722">
            <v>0</v>
          </cell>
        </row>
        <row r="1723">
          <cell r="A1723" t="str">
            <v>AE003</v>
          </cell>
          <cell r="B1723" t="str">
            <v>Acero Estruc. Grado 40-60, 3/4" x 20 a 30 pies</v>
          </cell>
          <cell r="C1723">
            <v>0</v>
          </cell>
          <cell r="D1723" t="str">
            <v>QQ</v>
          </cell>
          <cell r="E1723">
            <v>3076.2711864406783</v>
          </cell>
          <cell r="F1723">
            <v>553.72881355932202</v>
          </cell>
          <cell r="G1723">
            <v>0</v>
          </cell>
          <cell r="H1723">
            <v>0</v>
          </cell>
        </row>
        <row r="1724">
          <cell r="A1724" t="str">
            <v>AE002</v>
          </cell>
          <cell r="B1724" t="str">
            <v>Acero Estruc. Grado 40-60, 1/2" x 20 a 30 pies</v>
          </cell>
          <cell r="C1724">
            <v>2.0990000000000002</v>
          </cell>
          <cell r="D1724" t="str">
            <v>QQ</v>
          </cell>
          <cell r="E1724">
            <v>3076.2711864406783</v>
          </cell>
          <cell r="F1724">
            <v>553.72881355932202</v>
          </cell>
          <cell r="G1724">
            <v>6457.09</v>
          </cell>
          <cell r="H1724">
            <v>1162.28</v>
          </cell>
        </row>
        <row r="1725">
          <cell r="A1725" t="str">
            <v>AE001</v>
          </cell>
          <cell r="B1725" t="str">
            <v>Mano de Obra</v>
          </cell>
          <cell r="C1725">
            <v>0.91900000000000004</v>
          </cell>
          <cell r="D1725" t="str">
            <v>QQ</v>
          </cell>
          <cell r="E1725">
            <v>3076.2711864406783</v>
          </cell>
          <cell r="F1725">
            <v>553.72881355932202</v>
          </cell>
          <cell r="G1725">
            <v>2827.09</v>
          </cell>
          <cell r="H1725">
            <v>508.88</v>
          </cell>
        </row>
        <row r="1726">
          <cell r="A1726" t="str">
            <v>HI002</v>
          </cell>
          <cell r="B1726" t="str">
            <v>Hormigón 210 Kg/cm2 (incluye bomba y colocación)</v>
          </cell>
          <cell r="C1726">
            <v>1.05</v>
          </cell>
          <cell r="D1726" t="str">
            <v>M3</v>
          </cell>
          <cell r="E1726">
            <v>5935.17</v>
          </cell>
          <cell r="F1726">
            <v>1068.3306</v>
          </cell>
          <cell r="G1726">
            <v>6231.93</v>
          </cell>
          <cell r="H1726">
            <v>1121.75</v>
          </cell>
        </row>
        <row r="1727">
          <cell r="A1727" t="str">
            <v>AE016</v>
          </cell>
          <cell r="B1727" t="str">
            <v>Alambre Galvanizado Calibre 18 (Varillas)</v>
          </cell>
          <cell r="C1727">
            <v>6.0360000000000005</v>
          </cell>
          <cell r="D1727" t="str">
            <v>LB</v>
          </cell>
          <cell r="E1727">
            <v>93.220338983050851</v>
          </cell>
          <cell r="F1727">
            <v>16.779661016949152</v>
          </cell>
          <cell r="G1727">
            <v>562.67999999999995</v>
          </cell>
          <cell r="H1727">
            <v>101.28</v>
          </cell>
        </row>
        <row r="1728">
          <cell r="A1728">
            <v>0</v>
          </cell>
          <cell r="B1728" t="str">
            <v>Total/UND</v>
          </cell>
          <cell r="D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200.05999999999995</v>
          </cell>
          <cell r="B1729" t="str">
            <v>Coloc. acero normal</v>
          </cell>
          <cell r="C1729">
            <v>3.0180000000000002</v>
          </cell>
          <cell r="D1729" t="str">
            <v>QQ</v>
          </cell>
          <cell r="E1729">
            <v>326.47275741487186</v>
          </cell>
          <cell r="F1729">
            <v>0</v>
          </cell>
          <cell r="G1729">
            <v>985.29</v>
          </cell>
          <cell r="H1729">
            <v>0</v>
          </cell>
        </row>
        <row r="1730">
          <cell r="A1730">
            <v>300.20999999999981</v>
          </cell>
          <cell r="B1730" t="str">
            <v>Vigas de carga 0.15m a 0.20m x Altura &lt; 0.40m</v>
          </cell>
          <cell r="C1730">
            <v>12.499999999999998</v>
          </cell>
          <cell r="D1730" t="str">
            <v>ML</v>
          </cell>
          <cell r="E1730">
            <v>472</v>
          </cell>
          <cell r="F1730">
            <v>0</v>
          </cell>
          <cell r="G1730">
            <v>20634.099999999999</v>
          </cell>
          <cell r="H1730">
            <v>2501.17</v>
          </cell>
          <cell r="I1730">
            <v>23135.269999999997</v>
          </cell>
        </row>
        <row r="1731">
          <cell r="A1731">
            <v>0</v>
          </cell>
          <cell r="B1731" t="str">
            <v>Volumen Análisis</v>
          </cell>
          <cell r="C1731">
            <v>1</v>
          </cell>
          <cell r="D1731" t="str">
            <v>M3</v>
          </cell>
          <cell r="G1731">
            <v>22964.080000000002</v>
          </cell>
          <cell r="H1731">
            <v>2894.19</v>
          </cell>
          <cell r="I1731">
            <v>25858.27</v>
          </cell>
        </row>
        <row r="1732">
          <cell r="A1732">
            <v>0</v>
          </cell>
          <cell r="B1732" t="str">
            <v>Materiales y Equipos</v>
          </cell>
          <cell r="D1732">
            <v>0</v>
          </cell>
          <cell r="G1732">
            <v>0</v>
          </cell>
          <cell r="H1732">
            <v>0</v>
          </cell>
        </row>
        <row r="1733">
          <cell r="A1733">
            <v>105.06000000000003</v>
          </cell>
          <cell r="B1733" t="str">
            <v>VIGA VA (0.20X0.35)MTS, F'C=210KG/CM2, 5Ø1/2", EST. Ø3/8"@0.20M (ESC. LABORAL LOS PALMARES)</v>
          </cell>
          <cell r="C1733">
            <v>1</v>
          </cell>
          <cell r="D1733" t="str">
            <v>QQ</v>
          </cell>
          <cell r="E1733">
            <v>2796.6101694915255</v>
          </cell>
          <cell r="F1733">
            <v>503.38983050847457</v>
          </cell>
          <cell r="G1733">
            <v>0</v>
          </cell>
          <cell r="H1733">
            <v>0</v>
          </cell>
          <cell r="I1733">
            <v>27820.43</v>
          </cell>
        </row>
        <row r="1734">
          <cell r="A1734">
            <v>0</v>
          </cell>
          <cell r="B1734" t="str">
            <v>Volumen Análisis</v>
          </cell>
          <cell r="C1734">
            <v>1</v>
          </cell>
          <cell r="D1734" t="str">
            <v>QQ</v>
          </cell>
          <cell r="E1734">
            <v>2796.6101694915255</v>
          </cell>
          <cell r="F1734">
            <v>503.38983050847457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0</v>
          </cell>
          <cell r="B1735" t="str">
            <v>Materiales y Equipos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 t="str">
            <v>AE004</v>
          </cell>
          <cell r="B1736" t="str">
            <v>Acero Estruc. Grado 40-60, 1" x 20 a 30 pies</v>
          </cell>
          <cell r="C1736">
            <v>0</v>
          </cell>
          <cell r="D1736" t="str">
            <v>QQ</v>
          </cell>
          <cell r="E1736">
            <v>3076.2711864406783</v>
          </cell>
          <cell r="F1736">
            <v>553.72881355932202</v>
          </cell>
          <cell r="G1736">
            <v>0</v>
          </cell>
          <cell r="H1736">
            <v>0</v>
          </cell>
        </row>
        <row r="1737">
          <cell r="A1737" t="str">
            <v>AE003</v>
          </cell>
          <cell r="B1737" t="str">
            <v>Acero Estruc. Grado 40-60, 3/4" x 20 a 30 pies</v>
          </cell>
          <cell r="C1737">
            <v>0</v>
          </cell>
          <cell r="D1737" t="str">
            <v>QQ</v>
          </cell>
          <cell r="E1737">
            <v>3076.2711864406783</v>
          </cell>
          <cell r="F1737">
            <v>553.72881355932202</v>
          </cell>
          <cell r="G1737">
            <v>0</v>
          </cell>
          <cell r="H1737">
            <v>0</v>
          </cell>
        </row>
        <row r="1738">
          <cell r="A1738" t="str">
            <v>AE002</v>
          </cell>
          <cell r="B1738" t="str">
            <v>Acero Estruc. Grado 40-60, 1/2" x 20 a 30 pies</v>
          </cell>
          <cell r="C1738">
            <v>2.343</v>
          </cell>
          <cell r="D1738" t="str">
            <v>QQ</v>
          </cell>
          <cell r="E1738">
            <v>3076.2711864406783</v>
          </cell>
          <cell r="F1738">
            <v>553.72881355932202</v>
          </cell>
          <cell r="G1738">
            <v>7207.7</v>
          </cell>
          <cell r="H1738">
            <v>1297.3900000000001</v>
          </cell>
        </row>
        <row r="1739">
          <cell r="A1739" t="str">
            <v>AE001</v>
          </cell>
          <cell r="B1739" t="str">
            <v>Mano de Obra</v>
          </cell>
          <cell r="C1739">
            <v>0.94299999999999995</v>
          </cell>
          <cell r="D1739" t="str">
            <v>QQ</v>
          </cell>
          <cell r="E1739">
            <v>3076.2711864406783</v>
          </cell>
          <cell r="F1739">
            <v>553.72881355932202</v>
          </cell>
          <cell r="G1739">
            <v>2900.92</v>
          </cell>
          <cell r="H1739">
            <v>522.16999999999996</v>
          </cell>
        </row>
        <row r="1740">
          <cell r="A1740" t="str">
            <v>HI002</v>
          </cell>
          <cell r="B1740" t="str">
            <v>Hormigón 210 Kg/cm2 (incluye bomba y colocación)</v>
          </cell>
          <cell r="C1740">
            <v>1.05</v>
          </cell>
          <cell r="D1740" t="str">
            <v>M3</v>
          </cell>
          <cell r="E1740">
            <v>5935.17</v>
          </cell>
          <cell r="F1740">
            <v>1068.3306</v>
          </cell>
          <cell r="G1740">
            <v>6231.93</v>
          </cell>
          <cell r="H1740">
            <v>1121.75</v>
          </cell>
        </row>
        <row r="1741">
          <cell r="A1741" t="str">
            <v>AE016</v>
          </cell>
          <cell r="B1741" t="str">
            <v>Alambre Galvanizado Calibre 18 (Varillas)</v>
          </cell>
          <cell r="C1741">
            <v>6.5720000000000001</v>
          </cell>
          <cell r="D1741" t="str">
            <v>LB</v>
          </cell>
          <cell r="E1741">
            <v>93.220338983050851</v>
          </cell>
          <cell r="F1741">
            <v>16.779661016949152</v>
          </cell>
          <cell r="G1741">
            <v>612.64</v>
          </cell>
          <cell r="H1741">
            <v>110.28</v>
          </cell>
        </row>
        <row r="1742">
          <cell r="A1742">
            <v>0</v>
          </cell>
          <cell r="B1742" t="str">
            <v>Total/UND</v>
          </cell>
          <cell r="D1742">
            <v>0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200.05999999999995</v>
          </cell>
          <cell r="B1743" t="str">
            <v>Coloc. acero normal</v>
          </cell>
          <cell r="C1743">
            <v>3.286</v>
          </cell>
          <cell r="D1743" t="str">
            <v>QQ</v>
          </cell>
          <cell r="E1743">
            <v>326.47275741487186</v>
          </cell>
          <cell r="F1743">
            <v>0</v>
          </cell>
          <cell r="G1743">
            <v>1072.79</v>
          </cell>
          <cell r="H1743">
            <v>0</v>
          </cell>
        </row>
        <row r="1744">
          <cell r="A1744">
            <v>300.20999999999981</v>
          </cell>
          <cell r="B1744" t="str">
            <v>Vigas de carga 0.15m a 0.20m x Altura &lt; 0.40m</v>
          </cell>
          <cell r="C1744">
            <v>14.285714285714286</v>
          </cell>
          <cell r="D1744" t="str">
            <v>ML</v>
          </cell>
          <cell r="E1744">
            <v>472</v>
          </cell>
          <cell r="F1744">
            <v>0</v>
          </cell>
          <cell r="G1744">
            <v>24367.24</v>
          </cell>
          <cell r="H1744">
            <v>3106.85</v>
          </cell>
          <cell r="I1744">
            <v>27474.09</v>
          </cell>
        </row>
        <row r="1745">
          <cell r="A1745">
            <v>0</v>
          </cell>
          <cell r="B1745" t="str">
            <v>Volumen Análisis</v>
          </cell>
          <cell r="C1745">
            <v>1</v>
          </cell>
          <cell r="D1745" t="str">
            <v>M3</v>
          </cell>
          <cell r="G1745">
            <v>24768.84</v>
          </cell>
          <cell r="H1745">
            <v>3051.59</v>
          </cell>
          <cell r="I1745">
            <v>27820.43</v>
          </cell>
        </row>
        <row r="1746">
          <cell r="A1746">
            <v>0</v>
          </cell>
          <cell r="B1746" t="str">
            <v>Materiales y Equipos</v>
          </cell>
          <cell r="D1746">
            <v>0</v>
          </cell>
          <cell r="G1746">
            <v>0</v>
          </cell>
          <cell r="H1746">
            <v>0</v>
          </cell>
        </row>
        <row r="1747">
          <cell r="A1747">
            <v>105.07000000000004</v>
          </cell>
          <cell r="B1747" t="str">
            <v>VIGA V5-T (0.20X0.40)MTS, F'C=210KG/CM2, 5Ø1/2", ADIC. EN APOYOS 2Ø1/2" EST. Ø3/8"@0.18M (ESC. LABORAL LOS PALMARES)</v>
          </cell>
          <cell r="C1747">
            <v>1</v>
          </cell>
          <cell r="D1747" t="str">
            <v>QQ</v>
          </cell>
          <cell r="E1747">
            <v>2796.6101694915255</v>
          </cell>
          <cell r="F1747">
            <v>503.38983050847457</v>
          </cell>
          <cell r="G1747">
            <v>0</v>
          </cell>
          <cell r="H1747">
            <v>0</v>
          </cell>
          <cell r="I1747">
            <v>24755.69</v>
          </cell>
        </row>
        <row r="1748">
          <cell r="A1748">
            <v>0</v>
          </cell>
          <cell r="B1748" t="str">
            <v>Volumen Análisis</v>
          </cell>
          <cell r="C1748">
            <v>1</v>
          </cell>
          <cell r="D1748" t="str">
            <v>QQ</v>
          </cell>
          <cell r="E1748">
            <v>2796.6101694915255</v>
          </cell>
          <cell r="F1748">
            <v>503.38983050847457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0</v>
          </cell>
          <cell r="B1749" t="str">
            <v>Materiales y Equipos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 t="str">
            <v>AE004</v>
          </cell>
          <cell r="B1750" t="str">
            <v>Acero Estruc. Grado 40-60, 1" x 20 a 30 pies</v>
          </cell>
          <cell r="C1750">
            <v>0</v>
          </cell>
          <cell r="D1750" t="str">
            <v>QQ</v>
          </cell>
          <cell r="E1750">
            <v>3076.2711864406783</v>
          </cell>
          <cell r="F1750">
            <v>553.72881355932202</v>
          </cell>
          <cell r="G1750">
            <v>0</v>
          </cell>
          <cell r="H1750">
            <v>0</v>
          </cell>
        </row>
        <row r="1751">
          <cell r="A1751" t="str">
            <v>AE003</v>
          </cell>
          <cell r="B1751" t="str">
            <v>Acero Estruc. Grado 40-60, 3/4" x 20 a 30 pies</v>
          </cell>
          <cell r="C1751">
            <v>0</v>
          </cell>
          <cell r="D1751" t="str">
            <v>QQ</v>
          </cell>
          <cell r="E1751">
            <v>3076.2711864406783</v>
          </cell>
          <cell r="F1751">
            <v>553.72881355932202</v>
          </cell>
          <cell r="G1751">
            <v>0</v>
          </cell>
          <cell r="H1751">
            <v>0</v>
          </cell>
        </row>
        <row r="1752">
          <cell r="A1752" t="str">
            <v>AE002</v>
          </cell>
          <cell r="B1752" t="str">
            <v>Acero Estruc. Grado 40-60, 1/2" x 20 a 30 pies</v>
          </cell>
          <cell r="C1752">
            <v>1.8819999999999999</v>
          </cell>
          <cell r="D1752" t="str">
            <v>QQ</v>
          </cell>
          <cell r="E1752">
            <v>3076.2711864406783</v>
          </cell>
          <cell r="F1752">
            <v>553.72881355932202</v>
          </cell>
          <cell r="G1752">
            <v>5789.54</v>
          </cell>
          <cell r="H1752">
            <v>1042.1199999999999</v>
          </cell>
        </row>
        <row r="1753">
          <cell r="A1753" t="str">
            <v>AE001</v>
          </cell>
          <cell r="B1753" t="str">
            <v>Mano de Obra</v>
          </cell>
          <cell r="C1753">
            <v>0.872</v>
          </cell>
          <cell r="D1753" t="str">
            <v>QQ</v>
          </cell>
          <cell r="E1753">
            <v>3076.2711864406783</v>
          </cell>
          <cell r="F1753">
            <v>553.72881355932202</v>
          </cell>
          <cell r="G1753">
            <v>2682.51</v>
          </cell>
          <cell r="H1753">
            <v>482.85</v>
          </cell>
        </row>
        <row r="1754">
          <cell r="A1754" t="str">
            <v>HI002</v>
          </cell>
          <cell r="B1754" t="str">
            <v>Hormigón 210 Kg/cm2 (incluye bomba y colocación)</v>
          </cell>
          <cell r="C1754">
            <v>1.05</v>
          </cell>
          <cell r="D1754" t="str">
            <v>M3</v>
          </cell>
          <cell r="E1754">
            <v>5935.17</v>
          </cell>
          <cell r="F1754">
            <v>1068.3306</v>
          </cell>
          <cell r="G1754">
            <v>6231.93</v>
          </cell>
          <cell r="H1754">
            <v>1121.75</v>
          </cell>
        </row>
        <row r="1755">
          <cell r="A1755" t="str">
            <v>AE016</v>
          </cell>
          <cell r="B1755" t="str">
            <v>Alambre Galvanizado Calibre 18 (Varillas)</v>
          </cell>
          <cell r="C1755">
            <v>5.508</v>
          </cell>
          <cell r="D1755" t="str">
            <v>LB</v>
          </cell>
          <cell r="E1755">
            <v>93.220338983050851</v>
          </cell>
          <cell r="F1755">
            <v>16.779661016949152</v>
          </cell>
          <cell r="G1755">
            <v>513.46</v>
          </cell>
          <cell r="H1755">
            <v>92.42</v>
          </cell>
        </row>
        <row r="1756">
          <cell r="A1756">
            <v>0</v>
          </cell>
          <cell r="B1756" t="str">
            <v>Total/UND</v>
          </cell>
          <cell r="D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200.05999999999995</v>
          </cell>
          <cell r="B1757" t="str">
            <v>Coloc. acero normal</v>
          </cell>
          <cell r="C1757">
            <v>2.754</v>
          </cell>
          <cell r="D1757" t="str">
            <v>QQ</v>
          </cell>
          <cell r="E1757">
            <v>326.47275741487186</v>
          </cell>
          <cell r="F1757">
            <v>0</v>
          </cell>
          <cell r="G1757">
            <v>899.11</v>
          </cell>
          <cell r="H1757">
            <v>0</v>
          </cell>
        </row>
        <row r="1758">
          <cell r="A1758">
            <v>300.20999999999981</v>
          </cell>
          <cell r="B1758" t="str">
            <v>Vigas de carga 0.15m a 0.20m x Altura &lt; 0.40m</v>
          </cell>
          <cell r="C1758">
            <v>12.499999999999998</v>
          </cell>
          <cell r="D1758" t="str">
            <v>ML</v>
          </cell>
          <cell r="E1758">
            <v>472</v>
          </cell>
          <cell r="F1758">
            <v>0</v>
          </cell>
          <cell r="G1758">
            <v>24910.71</v>
          </cell>
          <cell r="H1758">
            <v>3539.64</v>
          </cell>
          <cell r="I1758">
            <v>28450.35</v>
          </cell>
        </row>
        <row r="1759">
          <cell r="A1759">
            <v>0</v>
          </cell>
          <cell r="B1759" t="str">
            <v>Volumen Análisis</v>
          </cell>
          <cell r="C1759">
            <v>1</v>
          </cell>
          <cell r="D1759" t="str">
            <v>M3</v>
          </cell>
          <cell r="G1759">
            <v>22016.55</v>
          </cell>
          <cell r="H1759">
            <v>2739.14</v>
          </cell>
          <cell r="I1759">
            <v>24755.69</v>
          </cell>
        </row>
        <row r="1760">
          <cell r="A1760">
            <v>0</v>
          </cell>
          <cell r="B1760" t="str">
            <v>Materiales y Equipos</v>
          </cell>
          <cell r="D1760">
            <v>0</v>
          </cell>
          <cell r="G1760">
            <v>0</v>
          </cell>
          <cell r="H1760">
            <v>0</v>
          </cell>
        </row>
        <row r="1761">
          <cell r="A1761">
            <v>105.08000000000004</v>
          </cell>
          <cell r="B1761" t="str">
            <v>VIGA (0.25X0.35)MTS, 3Ø1/2"+2Ø1/2", EST. Ø3/8"@0.15M, HORM. LIGADORA F'C=210KG/CM2</v>
          </cell>
          <cell r="C1761">
            <v>1</v>
          </cell>
          <cell r="D1761" t="str">
            <v>QQ</v>
          </cell>
          <cell r="E1761">
            <v>2796.6101694915255</v>
          </cell>
          <cell r="F1761">
            <v>503.38983050847457</v>
          </cell>
          <cell r="G1761">
            <v>0</v>
          </cell>
          <cell r="H1761">
            <v>0</v>
          </cell>
          <cell r="I1761">
            <v>22938.560000000001</v>
          </cell>
        </row>
        <row r="1762">
          <cell r="A1762">
            <v>0</v>
          </cell>
          <cell r="B1762" t="str">
            <v>Volumen Análisis</v>
          </cell>
          <cell r="C1762">
            <v>1</v>
          </cell>
          <cell r="D1762" t="str">
            <v>M3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0</v>
          </cell>
          <cell r="B1763" t="str">
            <v>Materiales y Equipos</v>
          </cell>
          <cell r="C1763">
            <v>0</v>
          </cell>
          <cell r="D1763" t="str">
            <v>QQ</v>
          </cell>
          <cell r="E1763">
            <v>2796.6101694915255</v>
          </cell>
          <cell r="F1763">
            <v>503.38983050847457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 t="str">
            <v>AE004</v>
          </cell>
          <cell r="B1764" t="str">
            <v>Acero Estruc. Grado 40-60, 1" x 20 a 30 pies</v>
          </cell>
          <cell r="C1764">
            <v>0</v>
          </cell>
          <cell r="D1764" t="str">
            <v>QQ</v>
          </cell>
          <cell r="E1764">
            <v>3076.2711864406783</v>
          </cell>
          <cell r="F1764">
            <v>553.72881355932202</v>
          </cell>
          <cell r="G1764">
            <v>0</v>
          </cell>
          <cell r="H1764">
            <v>0</v>
          </cell>
        </row>
        <row r="1765">
          <cell r="A1765" t="str">
            <v>AE003</v>
          </cell>
          <cell r="B1765" t="str">
            <v>Acero Estruc. Grado 40-60, 3/4" x 20 a 30 pies</v>
          </cell>
          <cell r="C1765">
            <v>0</v>
          </cell>
          <cell r="D1765" t="str">
            <v>QQ</v>
          </cell>
          <cell r="E1765">
            <v>3076.2711864406783</v>
          </cell>
          <cell r="F1765">
            <v>553.72881355932202</v>
          </cell>
          <cell r="G1765">
            <v>0</v>
          </cell>
          <cell r="H1765">
            <v>0</v>
          </cell>
        </row>
        <row r="1766">
          <cell r="A1766" t="str">
            <v>AE002</v>
          </cell>
          <cell r="B1766" t="str">
            <v>Acero Estruc. Grado 40-60, 1/2" x 20 a 30 pies</v>
          </cell>
          <cell r="C1766">
            <v>1.6339999999999999</v>
          </cell>
          <cell r="D1766" t="str">
            <v>QQ</v>
          </cell>
          <cell r="E1766">
            <v>3076.2711864406783</v>
          </cell>
          <cell r="F1766">
            <v>553.72881355932202</v>
          </cell>
          <cell r="G1766">
            <v>5026.63</v>
          </cell>
          <cell r="H1766">
            <v>904.79</v>
          </cell>
        </row>
        <row r="1767">
          <cell r="A1767" t="str">
            <v>AE001</v>
          </cell>
          <cell r="B1767" t="str">
            <v>Mano de Obra</v>
          </cell>
          <cell r="C1767">
            <v>0.80600000000000005</v>
          </cell>
          <cell r="D1767" t="str">
            <v>QQ</v>
          </cell>
          <cell r="E1767">
            <v>3076.2711864406783</v>
          </cell>
          <cell r="F1767">
            <v>553.72881355932202</v>
          </cell>
          <cell r="G1767">
            <v>2479.4699999999998</v>
          </cell>
          <cell r="H1767">
            <v>446.31</v>
          </cell>
        </row>
        <row r="1768">
          <cell r="A1768" t="str">
            <v>HI002</v>
          </cell>
          <cell r="B1768" t="str">
            <v>Hormigón 210 Kg/cm2 (incluye bomba y colocación)</v>
          </cell>
          <cell r="C1768">
            <v>1.05</v>
          </cell>
          <cell r="D1768" t="str">
            <v>M3</v>
          </cell>
          <cell r="E1768">
            <v>5935.17</v>
          </cell>
          <cell r="F1768">
            <v>1068.3306</v>
          </cell>
          <cell r="G1768">
            <v>6231.93</v>
          </cell>
          <cell r="H1768">
            <v>1121.75</v>
          </cell>
        </row>
        <row r="1769">
          <cell r="A1769" t="str">
            <v>AE016</v>
          </cell>
          <cell r="B1769" t="str">
            <v>Alambre Galvanizado Calibre 18 (Varillas)</v>
          </cell>
          <cell r="C1769">
            <v>4.88</v>
          </cell>
          <cell r="D1769" t="str">
            <v>LB</v>
          </cell>
          <cell r="E1769">
            <v>93.220338983050851</v>
          </cell>
          <cell r="F1769">
            <v>16.779661016949152</v>
          </cell>
          <cell r="G1769">
            <v>454.92</v>
          </cell>
          <cell r="H1769">
            <v>81.88</v>
          </cell>
        </row>
        <row r="1770">
          <cell r="A1770">
            <v>0</v>
          </cell>
          <cell r="B1770" t="str">
            <v>Total/UND</v>
          </cell>
          <cell r="D1770">
            <v>0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200.05999999999995</v>
          </cell>
          <cell r="B1771" t="str">
            <v>Coloc. acero normal</v>
          </cell>
          <cell r="C1771">
            <v>2.44</v>
          </cell>
          <cell r="D1771" t="str">
            <v>QQ</v>
          </cell>
          <cell r="E1771">
            <v>326.47275741487186</v>
          </cell>
          <cell r="F1771">
            <v>0</v>
          </cell>
          <cell r="G1771">
            <v>796.59</v>
          </cell>
          <cell r="H1771">
            <v>0</v>
          </cell>
        </row>
        <row r="1772">
          <cell r="A1772">
            <v>300.20999999999981</v>
          </cell>
          <cell r="B1772" t="str">
            <v>Vigas de carga 0.15m a 0.20m x Altura &lt; 0.40m</v>
          </cell>
          <cell r="C1772">
            <v>11.428571428571429</v>
          </cell>
          <cell r="D1772" t="str">
            <v>ML</v>
          </cell>
          <cell r="E1772">
            <v>472</v>
          </cell>
          <cell r="F1772">
            <v>0</v>
          </cell>
          <cell r="G1772">
            <v>23615.97</v>
          </cell>
          <cell r="H1772">
            <v>2984.97</v>
          </cell>
          <cell r="I1772">
            <v>26600.940000000002</v>
          </cell>
        </row>
        <row r="1773">
          <cell r="A1773">
            <v>0</v>
          </cell>
          <cell r="B1773" t="str">
            <v>Volumen Análisis</v>
          </cell>
          <cell r="C1773">
            <v>1</v>
          </cell>
          <cell r="D1773" t="str">
            <v>M3</v>
          </cell>
          <cell r="G1773">
            <v>20383.830000000002</v>
          </cell>
          <cell r="H1773">
            <v>2554.73</v>
          </cell>
          <cell r="I1773">
            <v>22938.560000000001</v>
          </cell>
        </row>
        <row r="1774">
          <cell r="A1774">
            <v>0</v>
          </cell>
          <cell r="B1774" t="str">
            <v>Materiales y Equipos</v>
          </cell>
          <cell r="D1774">
            <v>0</v>
          </cell>
          <cell r="G1774">
            <v>0</v>
          </cell>
          <cell r="H1774">
            <v>0</v>
          </cell>
        </row>
        <row r="1775">
          <cell r="A1775">
            <v>105.09000000000005</v>
          </cell>
          <cell r="B1775" t="str">
            <v>VIGA (0.15X0.20)MTS, 4Ø3/8", EST. Ø3/8"@0.20M, HORM. LIGADORA F'C=210KG/CM2</v>
          </cell>
          <cell r="C1775">
            <v>1</v>
          </cell>
          <cell r="D1775" t="str">
            <v>QQ</v>
          </cell>
          <cell r="E1775">
            <v>2796.6101694915255</v>
          </cell>
          <cell r="F1775">
            <v>503.38983050847457</v>
          </cell>
          <cell r="G1775">
            <v>0</v>
          </cell>
          <cell r="H1775">
            <v>0</v>
          </cell>
          <cell r="I1775">
            <v>38372.9</v>
          </cell>
        </row>
        <row r="1776">
          <cell r="A1776">
            <v>0</v>
          </cell>
          <cell r="B1776" t="str">
            <v>Volumen Análisis</v>
          </cell>
          <cell r="C1776">
            <v>1</v>
          </cell>
          <cell r="D1776" t="str">
            <v>QQ</v>
          </cell>
          <cell r="E1776">
            <v>2796.6101694915255</v>
          </cell>
          <cell r="F1776">
            <v>503.38983050847457</v>
          </cell>
          <cell r="G1776">
            <v>0</v>
          </cell>
          <cell r="H1776">
            <v>0</v>
          </cell>
          <cell r="I1776">
            <v>0</v>
          </cell>
        </row>
        <row r="1777">
          <cell r="A1777">
            <v>0</v>
          </cell>
          <cell r="B1777" t="str">
            <v>Materiales y Equipos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</row>
        <row r="1778">
          <cell r="A1778" t="str">
            <v>AE004</v>
          </cell>
          <cell r="B1778" t="str">
            <v>Acero Estruc. Grado 40-60, 1" x 20 a 30 pies</v>
          </cell>
          <cell r="C1778">
            <v>0</v>
          </cell>
          <cell r="D1778" t="str">
            <v>QQ</v>
          </cell>
          <cell r="E1778">
            <v>3076.2711864406783</v>
          </cell>
          <cell r="F1778">
            <v>553.72881355932202</v>
          </cell>
          <cell r="G1778">
            <v>0</v>
          </cell>
          <cell r="H1778">
            <v>0</v>
          </cell>
        </row>
        <row r="1779">
          <cell r="A1779" t="str">
            <v>AE003</v>
          </cell>
          <cell r="B1779" t="str">
            <v>Acero Estruc. Grado 40-60, 3/4" x 20 a 30 pies</v>
          </cell>
          <cell r="C1779">
            <v>0</v>
          </cell>
          <cell r="D1779" t="str">
            <v>QQ</v>
          </cell>
          <cell r="E1779">
            <v>3076.2711864406783</v>
          </cell>
          <cell r="F1779">
            <v>553.72881355932202</v>
          </cell>
          <cell r="G1779">
            <v>0</v>
          </cell>
          <cell r="H1779">
            <v>0</v>
          </cell>
        </row>
        <row r="1780">
          <cell r="A1780" t="str">
            <v>AE002</v>
          </cell>
          <cell r="B1780" t="str">
            <v>Acero Estruc. Grado 40-60, 1/2" x 20 a 30 pies</v>
          </cell>
          <cell r="C1780">
            <v>0</v>
          </cell>
          <cell r="D1780" t="str">
            <v>QQ</v>
          </cell>
          <cell r="E1780">
            <v>3076.2711864406783</v>
          </cell>
          <cell r="F1780">
            <v>553.72881355932202</v>
          </cell>
          <cell r="G1780">
            <v>0</v>
          </cell>
          <cell r="H1780">
            <v>0</v>
          </cell>
        </row>
        <row r="1781">
          <cell r="A1781" t="str">
            <v>AE001</v>
          </cell>
          <cell r="B1781" t="str">
            <v>Mano de Obra</v>
          </cell>
          <cell r="C1781">
            <v>3.66</v>
          </cell>
          <cell r="D1781" t="str">
            <v>QQ</v>
          </cell>
          <cell r="E1781">
            <v>3076.2711864406783</v>
          </cell>
          <cell r="F1781">
            <v>553.72881355932202</v>
          </cell>
          <cell r="G1781">
            <v>11259.15</v>
          </cell>
          <cell r="H1781">
            <v>2026.65</v>
          </cell>
        </row>
        <row r="1782">
          <cell r="A1782" t="str">
            <v>HI002</v>
          </cell>
          <cell r="B1782" t="str">
            <v>Hormigón 210 Kg/cm2 (incluye bomba y colocación)</v>
          </cell>
          <cell r="C1782">
            <v>1.05</v>
          </cell>
          <cell r="D1782" t="str">
            <v>M3</v>
          </cell>
          <cell r="E1782">
            <v>5935.17</v>
          </cell>
          <cell r="F1782">
            <v>1068.3306</v>
          </cell>
          <cell r="G1782">
            <v>6231.93</v>
          </cell>
          <cell r="H1782">
            <v>1121.75</v>
          </cell>
        </row>
        <row r="1783">
          <cell r="A1783" t="str">
            <v>AE016</v>
          </cell>
          <cell r="B1783" t="str">
            <v>Alambre Galvanizado Calibre 18 (Varillas)</v>
          </cell>
          <cell r="C1783">
            <v>7.32</v>
          </cell>
          <cell r="D1783" t="str">
            <v>LB</v>
          </cell>
          <cell r="E1783">
            <v>93.220338983050851</v>
          </cell>
          <cell r="F1783">
            <v>16.779661016949152</v>
          </cell>
          <cell r="G1783">
            <v>682.37</v>
          </cell>
          <cell r="H1783">
            <v>122.83</v>
          </cell>
        </row>
        <row r="1784">
          <cell r="A1784">
            <v>0</v>
          </cell>
          <cell r="B1784" t="str">
            <v>Total/UND</v>
          </cell>
          <cell r="D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200.05999999999995</v>
          </cell>
          <cell r="B1785" t="str">
            <v>Coloc. acero normal</v>
          </cell>
          <cell r="C1785">
            <v>3.66</v>
          </cell>
          <cell r="D1785" t="str">
            <v>QQ</v>
          </cell>
          <cell r="E1785">
            <v>326.47275741487186</v>
          </cell>
          <cell r="F1785">
            <v>0</v>
          </cell>
          <cell r="G1785">
            <v>1194.8900000000001</v>
          </cell>
          <cell r="H1785">
            <v>0</v>
          </cell>
        </row>
        <row r="1786">
          <cell r="A1786">
            <v>300.20999999999981</v>
          </cell>
          <cell r="B1786" t="str">
            <v>Vigas de carga 0.15m a 0.20m x Altura &lt; 0.40m</v>
          </cell>
          <cell r="C1786">
            <v>33.333333333333336</v>
          </cell>
          <cell r="D1786" t="str">
            <v>ML</v>
          </cell>
          <cell r="E1786">
            <v>472</v>
          </cell>
          <cell r="F1786">
            <v>0</v>
          </cell>
          <cell r="G1786">
            <v>22801.83</v>
          </cell>
          <cell r="H1786">
            <v>2852.8799999999997</v>
          </cell>
          <cell r="I1786">
            <v>25654.710000000003</v>
          </cell>
        </row>
        <row r="1787">
          <cell r="A1787">
            <v>0</v>
          </cell>
          <cell r="B1787" t="str">
            <v>Volumen Análisis</v>
          </cell>
          <cell r="C1787">
            <v>1</v>
          </cell>
          <cell r="D1787" t="str">
            <v>M3</v>
          </cell>
          <cell r="G1787">
            <v>35101.67</v>
          </cell>
          <cell r="H1787">
            <v>3271.23</v>
          </cell>
          <cell r="I1787">
            <v>38372.9</v>
          </cell>
        </row>
        <row r="1788">
          <cell r="A1788">
            <v>0</v>
          </cell>
          <cell r="B1788" t="str">
            <v>Materiales y Equipos</v>
          </cell>
          <cell r="D1788">
            <v>0</v>
          </cell>
          <cell r="G1788">
            <v>0</v>
          </cell>
          <cell r="H1788">
            <v>0</v>
          </cell>
        </row>
        <row r="1789">
          <cell r="A1789">
            <v>105.09100000000004</v>
          </cell>
          <cell r="B1789" t="str">
            <v>VIGA (0.25X0.30)MTS, 3Ø1/2"+2Ø1/2", ADIC. EN APOYOS 2Ø3/8" EST. Ø3/8"@0.15M, HORM. LIGADORA F'C=210KG/CM2</v>
          </cell>
          <cell r="C1789">
            <v>1</v>
          </cell>
          <cell r="D1789" t="str">
            <v>QQ</v>
          </cell>
          <cell r="E1789">
            <v>2796.6101694915255</v>
          </cell>
          <cell r="F1789">
            <v>503.38983050847457</v>
          </cell>
          <cell r="G1789">
            <v>0</v>
          </cell>
          <cell r="H1789">
            <v>0</v>
          </cell>
          <cell r="I1789">
            <v>24171.72</v>
          </cell>
        </row>
        <row r="1790">
          <cell r="A1790">
            <v>0</v>
          </cell>
          <cell r="B1790" t="str">
            <v>Volumen Análisis</v>
          </cell>
          <cell r="C1790">
            <v>1</v>
          </cell>
          <cell r="D1790" t="str">
            <v>QQ</v>
          </cell>
          <cell r="E1790">
            <v>2796.6101694915255</v>
          </cell>
          <cell r="F1790">
            <v>503.38983050847457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0</v>
          </cell>
          <cell r="B1791" t="str">
            <v>Materiales y Equipos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 t="str">
            <v>AE004</v>
          </cell>
          <cell r="B1792" t="str">
            <v>Acero Estruc. Grado 40-60, 1" x 20 a 30 pies</v>
          </cell>
          <cell r="C1792">
            <v>0</v>
          </cell>
          <cell r="D1792" t="str">
            <v>QQ</v>
          </cell>
          <cell r="E1792">
            <v>3076.2711864406783</v>
          </cell>
          <cell r="F1792">
            <v>553.72881355932202</v>
          </cell>
          <cell r="G1792">
            <v>0</v>
          </cell>
          <cell r="H1792">
            <v>0</v>
          </cell>
        </row>
        <row r="1793">
          <cell r="A1793" t="str">
            <v>AE003</v>
          </cell>
          <cell r="B1793" t="str">
            <v>Acero Estruc. Grado 40-60, 3/4" x 20 a 30 pies</v>
          </cell>
          <cell r="C1793">
            <v>0</v>
          </cell>
          <cell r="D1793" t="str">
            <v>QQ</v>
          </cell>
          <cell r="E1793">
            <v>3076.2711864406783</v>
          </cell>
          <cell r="F1793">
            <v>553.72881355932202</v>
          </cell>
          <cell r="G1793">
            <v>0</v>
          </cell>
          <cell r="H1793">
            <v>0</v>
          </cell>
        </row>
        <row r="1794">
          <cell r="A1794" t="str">
            <v>AE002</v>
          </cell>
          <cell r="B1794" t="str">
            <v>Acero Estruc. Grado 40-60, 1/2" x 20 a 30 pies</v>
          </cell>
          <cell r="C1794">
            <v>1.696</v>
          </cell>
          <cell r="D1794" t="str">
            <v>QQ</v>
          </cell>
          <cell r="E1794">
            <v>3076.2711864406783</v>
          </cell>
          <cell r="F1794">
            <v>553.72881355932202</v>
          </cell>
          <cell r="G1794">
            <v>5217.3599999999997</v>
          </cell>
          <cell r="H1794">
            <v>939.12</v>
          </cell>
        </row>
        <row r="1795">
          <cell r="A1795" t="str">
            <v>AE001</v>
          </cell>
          <cell r="B1795" t="str">
            <v>Mano de Obra</v>
          </cell>
          <cell r="C1795">
            <v>0.82399999999999995</v>
          </cell>
          <cell r="D1795" t="str">
            <v>QQ</v>
          </cell>
          <cell r="E1795">
            <v>3076.2711864406783</v>
          </cell>
          <cell r="F1795">
            <v>553.72881355932202</v>
          </cell>
          <cell r="G1795">
            <v>2534.85</v>
          </cell>
          <cell r="H1795">
            <v>456.27</v>
          </cell>
        </row>
        <row r="1796">
          <cell r="A1796" t="str">
            <v>HI002</v>
          </cell>
          <cell r="B1796" t="str">
            <v>Hormigón 210 Kg/cm2 (incluye bomba y colocación)</v>
          </cell>
          <cell r="C1796">
            <v>1.05</v>
          </cell>
          <cell r="D1796" t="str">
            <v>M3</v>
          </cell>
          <cell r="E1796">
            <v>5935.17</v>
          </cell>
          <cell r="F1796">
            <v>1068.3306</v>
          </cell>
          <cell r="G1796">
            <v>6231.93</v>
          </cell>
          <cell r="H1796">
            <v>1121.75</v>
          </cell>
        </row>
        <row r="1797">
          <cell r="A1797" t="str">
            <v>AE016</v>
          </cell>
          <cell r="B1797" t="str">
            <v>Alambre Galvanizado Calibre 18 (Varillas)</v>
          </cell>
          <cell r="C1797">
            <v>5.04</v>
          </cell>
          <cell r="D1797" t="str">
            <v>LB</v>
          </cell>
          <cell r="E1797">
            <v>93.220338983050851</v>
          </cell>
          <cell r="F1797">
            <v>16.779661016949152</v>
          </cell>
          <cell r="G1797">
            <v>469.83</v>
          </cell>
          <cell r="H1797">
            <v>84.57</v>
          </cell>
        </row>
        <row r="1798">
          <cell r="A1798">
            <v>0</v>
          </cell>
          <cell r="B1798" t="str">
            <v>Total/UND</v>
          </cell>
          <cell r="D1798">
            <v>0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200.05999999999995</v>
          </cell>
          <cell r="B1799" t="str">
            <v>Coloc. acero normal</v>
          </cell>
          <cell r="C1799">
            <v>2.52</v>
          </cell>
          <cell r="D1799" t="str">
            <v>QQ</v>
          </cell>
          <cell r="E1799">
            <v>326.47275741487186</v>
          </cell>
          <cell r="F1799">
            <v>0</v>
          </cell>
          <cell r="G1799">
            <v>822.71</v>
          </cell>
          <cell r="H1799">
            <v>0</v>
          </cell>
        </row>
        <row r="1800">
          <cell r="A1800">
            <v>300.20999999999981</v>
          </cell>
          <cell r="B1800" t="str">
            <v>Vigas de carga 0.15m a 0.20m x Altura &lt; 0.40m</v>
          </cell>
          <cell r="C1800">
            <v>13.333333333333334</v>
          </cell>
          <cell r="D1800" t="str">
            <v>ML</v>
          </cell>
          <cell r="E1800">
            <v>472</v>
          </cell>
          <cell r="F1800">
            <v>0</v>
          </cell>
          <cell r="G1800">
            <v>28871.5</v>
          </cell>
          <cell r="H1800">
            <v>3837.6400000000003</v>
          </cell>
          <cell r="I1800">
            <v>32709.14</v>
          </cell>
        </row>
        <row r="1801">
          <cell r="A1801">
            <v>0</v>
          </cell>
          <cell r="B1801" t="str">
            <v>Volumen Análisis</v>
          </cell>
          <cell r="C1801">
            <v>1</v>
          </cell>
          <cell r="D1801" t="str">
            <v>M3</v>
          </cell>
          <cell r="G1801">
            <v>21570.010000000002</v>
          </cell>
          <cell r="H1801">
            <v>2601.71</v>
          </cell>
          <cell r="I1801">
            <v>24171.72</v>
          </cell>
        </row>
        <row r="1802">
          <cell r="A1802">
            <v>0</v>
          </cell>
          <cell r="B1802" t="str">
            <v>Materiales y Equipos</v>
          </cell>
          <cell r="D1802">
            <v>0</v>
          </cell>
          <cell r="G1802">
            <v>0</v>
          </cell>
          <cell r="H1802">
            <v>0</v>
          </cell>
        </row>
        <row r="1803">
          <cell r="A1803" t="str">
            <v>FUN-017</v>
          </cell>
          <cell r="B1803" t="str">
            <v>VIGA V1X-T (0.20X0.50)MTS, F'C=210KG/CM2, 7Ø3/4" EST. Ø3/8"@0.15M  (FUNERARIA NUEVA ESPERANZA)</v>
          </cell>
          <cell r="C1803">
            <v>1</v>
          </cell>
          <cell r="D1803" t="str">
            <v>QQ</v>
          </cell>
          <cell r="E1803">
            <v>2796.6101694915255</v>
          </cell>
          <cell r="F1803">
            <v>503.38983050847457</v>
          </cell>
          <cell r="G1803">
            <v>0</v>
          </cell>
          <cell r="H1803">
            <v>0</v>
          </cell>
          <cell r="I1803">
            <v>35766.810000000005</v>
          </cell>
        </row>
        <row r="1804">
          <cell r="A1804">
            <v>0</v>
          </cell>
          <cell r="B1804" t="str">
            <v>Volumen Análisis</v>
          </cell>
          <cell r="C1804">
            <v>1</v>
          </cell>
          <cell r="D1804" t="str">
            <v>M3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0</v>
          </cell>
          <cell r="B1805" t="str">
            <v>Materiales y Equipos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 t="str">
            <v>AE004</v>
          </cell>
          <cell r="B1806" t="str">
            <v>Acero Estruc. Grado 40-60, 1" x 20 a 30 pies</v>
          </cell>
          <cell r="C1806">
            <v>0</v>
          </cell>
          <cell r="D1806" t="str">
            <v>QQ</v>
          </cell>
          <cell r="E1806">
            <v>3076.2711864406783</v>
          </cell>
          <cell r="F1806">
            <v>553.72881355932202</v>
          </cell>
          <cell r="G1806">
            <v>0</v>
          </cell>
          <cell r="H1806">
            <v>0</v>
          </cell>
        </row>
        <row r="1807">
          <cell r="A1807" t="str">
            <v>AE003</v>
          </cell>
          <cell r="B1807" t="str">
            <v>Acero Estruc. Grado 40-60, 3/4" x 20 a 30 pies</v>
          </cell>
          <cell r="C1807">
            <v>4.694</v>
          </cell>
          <cell r="D1807" t="str">
            <v>QQ</v>
          </cell>
          <cell r="E1807">
            <v>3076.2711864406783</v>
          </cell>
          <cell r="F1807">
            <v>553.72881355932202</v>
          </cell>
          <cell r="G1807">
            <v>14440.02</v>
          </cell>
          <cell r="H1807">
            <v>2599.1999999999998</v>
          </cell>
        </row>
        <row r="1808">
          <cell r="A1808" t="str">
            <v>AE002</v>
          </cell>
          <cell r="B1808" t="str">
            <v>Acero Estruc. Grado 40-60, 1/2" x 20 a 30 pies</v>
          </cell>
          <cell r="C1808">
            <v>0</v>
          </cell>
          <cell r="D1808" t="str">
            <v>QQ</v>
          </cell>
          <cell r="E1808">
            <v>3076.2711864406783</v>
          </cell>
          <cell r="F1808">
            <v>553.72881355932202</v>
          </cell>
          <cell r="G1808">
            <v>0</v>
          </cell>
          <cell r="H1808">
            <v>0</v>
          </cell>
        </row>
        <row r="1809">
          <cell r="A1809" t="str">
            <v>AE001</v>
          </cell>
          <cell r="B1809" t="str">
            <v>Mano de Obra</v>
          </cell>
          <cell r="C1809">
            <v>0.97899999999999998</v>
          </cell>
          <cell r="D1809" t="str">
            <v>QQ</v>
          </cell>
          <cell r="E1809">
            <v>3076.2711864406783</v>
          </cell>
          <cell r="F1809">
            <v>553.72881355932202</v>
          </cell>
          <cell r="G1809">
            <v>3011.67</v>
          </cell>
          <cell r="H1809">
            <v>542.1</v>
          </cell>
        </row>
        <row r="1810">
          <cell r="A1810" t="str">
            <v>HI002</v>
          </cell>
          <cell r="B1810" t="str">
            <v>Hormigón 210 Kg/cm2 (incluye bomba y colocación)</v>
          </cell>
          <cell r="C1810">
            <v>1.05</v>
          </cell>
          <cell r="D1810" t="str">
            <v>M3</v>
          </cell>
          <cell r="E1810">
            <v>5935.17</v>
          </cell>
          <cell r="F1810">
            <v>1068.3306</v>
          </cell>
          <cell r="G1810">
            <v>6231.93</v>
          </cell>
          <cell r="H1810">
            <v>1121.75</v>
          </cell>
        </row>
        <row r="1811">
          <cell r="A1811" t="str">
            <v>AE016</v>
          </cell>
          <cell r="B1811" t="str">
            <v>Alambre Galvanizado Calibre 18 (Varillas)</v>
          </cell>
          <cell r="C1811">
            <v>11.346</v>
          </cell>
          <cell r="D1811" t="str">
            <v>LB</v>
          </cell>
          <cell r="E1811">
            <v>93.220338983050851</v>
          </cell>
          <cell r="F1811">
            <v>16.779661016949152</v>
          </cell>
          <cell r="G1811">
            <v>1057.68</v>
          </cell>
          <cell r="H1811">
            <v>190.38</v>
          </cell>
        </row>
        <row r="1812">
          <cell r="A1812">
            <v>0</v>
          </cell>
          <cell r="B1812" t="str">
            <v>Total/UND</v>
          </cell>
          <cell r="D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200.05999999999995</v>
          </cell>
          <cell r="B1813" t="str">
            <v>Coloc. acero normal</v>
          </cell>
          <cell r="C1813">
            <v>5.673</v>
          </cell>
          <cell r="D1813" t="str">
            <v>QQ</v>
          </cell>
          <cell r="E1813">
            <v>326.47275741487186</v>
          </cell>
          <cell r="F1813">
            <v>0</v>
          </cell>
          <cell r="G1813">
            <v>1852.08</v>
          </cell>
          <cell r="H1813">
            <v>0</v>
          </cell>
        </row>
        <row r="1814">
          <cell r="A1814">
            <v>300.20999999999981</v>
          </cell>
          <cell r="B1814" t="str">
            <v>Vigas de carga 0.15m a 0.20m x Altura &lt; 0.40m</v>
          </cell>
          <cell r="C1814">
            <v>10</v>
          </cell>
          <cell r="D1814" t="str">
            <v>ML</v>
          </cell>
          <cell r="E1814">
            <v>472</v>
          </cell>
          <cell r="F1814">
            <v>0</v>
          </cell>
          <cell r="G1814">
            <v>28871.5</v>
          </cell>
          <cell r="H1814">
            <v>3837.6400000000003</v>
          </cell>
          <cell r="I1814">
            <v>32709.14</v>
          </cell>
        </row>
        <row r="1815">
          <cell r="A1815">
            <v>0</v>
          </cell>
          <cell r="B1815" t="str">
            <v>Volumen Análisis</v>
          </cell>
          <cell r="C1815">
            <v>1</v>
          </cell>
          <cell r="D1815" t="str">
            <v>M3</v>
          </cell>
          <cell r="G1815">
            <v>31313.380000000005</v>
          </cell>
          <cell r="H1815">
            <v>4453.4299999999994</v>
          </cell>
          <cell r="I1815">
            <v>35766.810000000005</v>
          </cell>
        </row>
        <row r="1816">
          <cell r="A1816">
            <v>0</v>
          </cell>
          <cell r="B1816" t="str">
            <v>Materiales y Equipos</v>
          </cell>
          <cell r="D1816">
            <v>0</v>
          </cell>
          <cell r="G1816">
            <v>0</v>
          </cell>
          <cell r="H1816">
            <v>0</v>
          </cell>
        </row>
        <row r="1817">
          <cell r="A1817" t="str">
            <v>FUN-018</v>
          </cell>
          <cell r="B1817" t="str">
            <v>VIGA V2X-T (0.20X0.40-0.50)MTS, F'C=210KG/CM2, 5Ø1/2", ADIC. EN APOYOS 2Ø1/2" EST. Ø3/8"@0.20M   (FUNERARIA NUEVA ESPERANZA)</v>
          </cell>
          <cell r="C1817">
            <v>1</v>
          </cell>
          <cell r="D1817" t="str">
            <v>QQ</v>
          </cell>
          <cell r="E1817">
            <v>2796.6101694915255</v>
          </cell>
          <cell r="F1817">
            <v>503.38983050847457</v>
          </cell>
          <cell r="G1817">
            <v>0</v>
          </cell>
          <cell r="H1817">
            <v>0</v>
          </cell>
          <cell r="I1817">
            <v>23306.600000000002</v>
          </cell>
        </row>
        <row r="1818">
          <cell r="A1818">
            <v>0</v>
          </cell>
          <cell r="B1818" t="str">
            <v>Volumen Análisis</v>
          </cell>
          <cell r="C1818">
            <v>1</v>
          </cell>
          <cell r="D1818" t="str">
            <v>M3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0</v>
          </cell>
          <cell r="B1819" t="str">
            <v>Materiales y Equipos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 t="str">
            <v>AE004</v>
          </cell>
          <cell r="B1820" t="str">
            <v>Acero Estruc. Grado 40-60, 1" x 20 a 30 pies</v>
          </cell>
          <cell r="C1820">
            <v>0</v>
          </cell>
          <cell r="D1820" t="str">
            <v>QQ</v>
          </cell>
          <cell r="E1820">
            <v>3076.2711864406783</v>
          </cell>
          <cell r="F1820">
            <v>553.72881355932202</v>
          </cell>
          <cell r="G1820">
            <v>0</v>
          </cell>
          <cell r="H1820">
            <v>0</v>
          </cell>
        </row>
        <row r="1821">
          <cell r="A1821" t="str">
            <v>AE003</v>
          </cell>
          <cell r="B1821" t="str">
            <v>Acero Estruc. Grado 40-60, 3/4" x 20 a 30 pies</v>
          </cell>
          <cell r="C1821">
            <v>0</v>
          </cell>
          <cell r="D1821" t="str">
            <v>QQ</v>
          </cell>
          <cell r="E1821">
            <v>3076.2711864406783</v>
          </cell>
          <cell r="F1821">
            <v>553.72881355932202</v>
          </cell>
          <cell r="G1821">
            <v>0</v>
          </cell>
          <cell r="H1821">
            <v>0</v>
          </cell>
        </row>
        <row r="1822">
          <cell r="A1822" t="str">
            <v>AE002</v>
          </cell>
          <cell r="B1822" t="str">
            <v>Acero Estruc. Grado 40-60, 1/2" x 20 a 30 pies</v>
          </cell>
          <cell r="C1822">
            <v>1.835</v>
          </cell>
          <cell r="D1822" t="str">
            <v>QQ</v>
          </cell>
          <cell r="E1822">
            <v>3076.2711864406783</v>
          </cell>
          <cell r="F1822">
            <v>553.72881355932202</v>
          </cell>
          <cell r="G1822">
            <v>5644.96</v>
          </cell>
          <cell r="H1822">
            <v>1016.09</v>
          </cell>
        </row>
        <row r="1823">
          <cell r="A1823" t="str">
            <v>AE001</v>
          </cell>
          <cell r="B1823" t="str">
            <v>Mano de Obra</v>
          </cell>
          <cell r="C1823">
            <v>0.72899999999999998</v>
          </cell>
          <cell r="D1823" t="str">
            <v>QQ</v>
          </cell>
          <cell r="E1823">
            <v>3076.2711864406783</v>
          </cell>
          <cell r="F1823">
            <v>553.72881355932202</v>
          </cell>
          <cell r="G1823">
            <v>2242.6</v>
          </cell>
          <cell r="H1823">
            <v>403.67</v>
          </cell>
        </row>
        <row r="1824">
          <cell r="A1824" t="str">
            <v>HI002</v>
          </cell>
          <cell r="B1824" t="str">
            <v>Hormigón 210 Kg/cm2 (incluye bomba y colocación)</v>
          </cell>
          <cell r="C1824">
            <v>1.05</v>
          </cell>
          <cell r="D1824" t="str">
            <v>M3</v>
          </cell>
          <cell r="E1824">
            <v>5935.17</v>
          </cell>
          <cell r="F1824">
            <v>1068.3306</v>
          </cell>
          <cell r="G1824">
            <v>6231.93</v>
          </cell>
          <cell r="H1824">
            <v>1121.75</v>
          </cell>
        </row>
        <row r="1825">
          <cell r="A1825" t="str">
            <v>AE016</v>
          </cell>
          <cell r="B1825" t="str">
            <v>Alambre Galvanizado Calibre 18 (Varillas)</v>
          </cell>
          <cell r="C1825">
            <v>5.1280000000000001</v>
          </cell>
          <cell r="D1825" t="str">
            <v>LB</v>
          </cell>
          <cell r="E1825">
            <v>93.220338983050851</v>
          </cell>
          <cell r="F1825">
            <v>16.779661016949152</v>
          </cell>
          <cell r="G1825">
            <v>478.03</v>
          </cell>
          <cell r="H1825">
            <v>86.05</v>
          </cell>
        </row>
        <row r="1826">
          <cell r="A1826">
            <v>0</v>
          </cell>
          <cell r="B1826" t="str">
            <v>Total/UND</v>
          </cell>
          <cell r="D1826">
            <v>0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200.05999999999995</v>
          </cell>
          <cell r="B1827" t="str">
            <v>Coloc. acero normal</v>
          </cell>
          <cell r="C1827">
            <v>2.5640000000000001</v>
          </cell>
          <cell r="D1827" t="str">
            <v>QQ</v>
          </cell>
          <cell r="E1827">
            <v>326.47275741487186</v>
          </cell>
          <cell r="F1827">
            <v>0</v>
          </cell>
          <cell r="G1827">
            <v>837.08</v>
          </cell>
          <cell r="H1827">
            <v>0</v>
          </cell>
        </row>
        <row r="1828">
          <cell r="A1828">
            <v>300.20999999999981</v>
          </cell>
          <cell r="B1828" t="str">
            <v>Vigas de carga 0.15m a 0.20m x Altura &lt; 0.40m</v>
          </cell>
          <cell r="C1828">
            <v>11.111111111111109</v>
          </cell>
          <cell r="D1828" t="str">
            <v>ML</v>
          </cell>
          <cell r="E1828">
            <v>472</v>
          </cell>
          <cell r="F1828">
            <v>0</v>
          </cell>
          <cell r="G1828">
            <v>35395.279999999999</v>
          </cell>
          <cell r="H1828">
            <v>5240.6900000000005</v>
          </cell>
          <cell r="I1828">
            <v>40635.97</v>
          </cell>
        </row>
        <row r="1829">
          <cell r="A1829">
            <v>0</v>
          </cell>
          <cell r="B1829" t="str">
            <v>Volumen Análisis</v>
          </cell>
          <cell r="C1829">
            <v>1</v>
          </cell>
          <cell r="D1829" t="str">
            <v>M3</v>
          </cell>
          <cell r="G1829">
            <v>20679.04</v>
          </cell>
          <cell r="H1829">
            <v>2627.5600000000004</v>
          </cell>
          <cell r="I1829">
            <v>23306.600000000002</v>
          </cell>
        </row>
        <row r="1830">
          <cell r="A1830">
            <v>0</v>
          </cell>
          <cell r="B1830" t="str">
            <v>Materiales y Equipos</v>
          </cell>
          <cell r="D1830">
            <v>0</v>
          </cell>
          <cell r="G1830">
            <v>0</v>
          </cell>
          <cell r="H1830">
            <v>0</v>
          </cell>
        </row>
        <row r="1831">
          <cell r="A1831" t="str">
            <v>FUN-019</v>
          </cell>
          <cell r="B1831" t="str">
            <v>VIGA V3X-T (0.25X0.50)MTS, F'C=210KG/CM2, 9Ø3/4", EST. Ø3/8"@0.15M  (FUNERARIA NUEVA ESPERANZA)</v>
          </cell>
          <cell r="C1831">
            <v>1</v>
          </cell>
          <cell r="D1831" t="str">
            <v>M3</v>
          </cell>
          <cell r="E1831">
            <v>0</v>
          </cell>
          <cell r="F1831">
            <v>0</v>
          </cell>
          <cell r="G1831">
            <v>34679.980000000003</v>
          </cell>
          <cell r="H1831">
            <v>5158.7699999999995</v>
          </cell>
          <cell r="I1831">
            <v>39838.75</v>
          </cell>
        </row>
        <row r="1832">
          <cell r="A1832">
            <v>0</v>
          </cell>
          <cell r="B1832" t="str">
            <v>Volumen Análisis</v>
          </cell>
          <cell r="C1832">
            <v>1</v>
          </cell>
          <cell r="D1832" t="str">
            <v>QQ</v>
          </cell>
          <cell r="E1832">
            <v>2796.6101694915255</v>
          </cell>
          <cell r="F1832">
            <v>503.38983050847457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0</v>
          </cell>
          <cell r="B1833" t="str">
            <v>Materiales y Equipos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 t="str">
            <v>AE004</v>
          </cell>
          <cell r="B1834" t="str">
            <v>Acero Estruc. Grado 40-60, 1" x 20 a 30 pies</v>
          </cell>
          <cell r="C1834">
            <v>0</v>
          </cell>
          <cell r="D1834" t="str">
            <v>QQ</v>
          </cell>
          <cell r="E1834">
            <v>3076.2711864406783</v>
          </cell>
          <cell r="F1834">
            <v>553.72881355932202</v>
          </cell>
          <cell r="G1834">
            <v>0</v>
          </cell>
          <cell r="H1834">
            <v>0</v>
          </cell>
        </row>
        <row r="1835">
          <cell r="A1835" t="str">
            <v>AE003</v>
          </cell>
          <cell r="B1835" t="str">
            <v>Acero Estruc. Grado 40-60, 3/4" x 20 a 30 pies</v>
          </cell>
          <cell r="C1835">
            <v>6.0350000000000001</v>
          </cell>
          <cell r="D1835" t="str">
            <v>QQ</v>
          </cell>
          <cell r="E1835">
            <v>3076.2711864406783</v>
          </cell>
          <cell r="F1835">
            <v>553.72881355932202</v>
          </cell>
          <cell r="G1835">
            <v>18565.3</v>
          </cell>
          <cell r="H1835">
            <v>3341.75</v>
          </cell>
        </row>
        <row r="1836">
          <cell r="A1836" t="str">
            <v>AE002</v>
          </cell>
          <cell r="B1836" t="str">
            <v>Acero Estruc. Grado 40-60, 1/2" x 20 a 30 pies</v>
          </cell>
          <cell r="C1836">
            <v>0</v>
          </cell>
          <cell r="D1836" t="str">
            <v>QQ</v>
          </cell>
          <cell r="E1836">
            <v>3076.2711864406783</v>
          </cell>
          <cell r="F1836">
            <v>553.72881355932202</v>
          </cell>
          <cell r="G1836">
            <v>0</v>
          </cell>
          <cell r="H1836">
            <v>0</v>
          </cell>
        </row>
        <row r="1837">
          <cell r="A1837" t="str">
            <v>AE001</v>
          </cell>
          <cell r="B1837" t="str">
            <v>Mano de Obra</v>
          </cell>
          <cell r="C1837">
            <v>0.83899999999999997</v>
          </cell>
          <cell r="D1837" t="str">
            <v>QQ</v>
          </cell>
          <cell r="E1837">
            <v>3076.2711864406783</v>
          </cell>
          <cell r="F1837">
            <v>553.72881355932202</v>
          </cell>
          <cell r="G1837">
            <v>2580.9899999999998</v>
          </cell>
          <cell r="H1837">
            <v>464.58</v>
          </cell>
        </row>
        <row r="1838">
          <cell r="A1838" t="str">
            <v>HI002</v>
          </cell>
          <cell r="B1838" t="str">
            <v>Hormigón 210 Kg/cm2 (incluye bomba y colocación)</v>
          </cell>
          <cell r="C1838">
            <v>1.05</v>
          </cell>
          <cell r="D1838" t="str">
            <v>M3</v>
          </cell>
          <cell r="E1838">
            <v>5935.17</v>
          </cell>
          <cell r="F1838">
            <v>1068.3306</v>
          </cell>
          <cell r="G1838">
            <v>6231.93</v>
          </cell>
          <cell r="H1838">
            <v>1121.75</v>
          </cell>
        </row>
        <row r="1839">
          <cell r="A1839" t="str">
            <v>AE016</v>
          </cell>
          <cell r="B1839" t="str">
            <v>Alambre Galvanizado Calibre 18 (Varillas)</v>
          </cell>
          <cell r="C1839">
            <v>13.748000000000001</v>
          </cell>
          <cell r="D1839" t="str">
            <v>LB</v>
          </cell>
          <cell r="E1839">
            <v>93.220338983050851</v>
          </cell>
          <cell r="F1839">
            <v>16.779661016949152</v>
          </cell>
          <cell r="G1839">
            <v>1281.5899999999999</v>
          </cell>
          <cell r="H1839">
            <v>230.69</v>
          </cell>
        </row>
        <row r="1840">
          <cell r="A1840">
            <v>0</v>
          </cell>
          <cell r="B1840" t="str">
            <v>Total/UND</v>
          </cell>
          <cell r="D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200.05999999999995</v>
          </cell>
          <cell r="B1841" t="str">
            <v>Coloc. acero normal</v>
          </cell>
          <cell r="C1841">
            <v>6.8740000000000006</v>
          </cell>
          <cell r="D1841" t="str">
            <v>QQ</v>
          </cell>
          <cell r="E1841">
            <v>326.47275741487186</v>
          </cell>
          <cell r="F1841">
            <v>0</v>
          </cell>
          <cell r="G1841">
            <v>2244.17</v>
          </cell>
          <cell r="H1841">
            <v>0</v>
          </cell>
        </row>
        <row r="1842">
          <cell r="A1842">
            <v>300.20999999999981</v>
          </cell>
          <cell r="B1842" t="str">
            <v>Vigas de carga 0.15m a 0.20m x Altura &lt; 0.40m</v>
          </cell>
          <cell r="C1842">
            <v>8</v>
          </cell>
          <cell r="D1842" t="str">
            <v>ML</v>
          </cell>
          <cell r="E1842">
            <v>472</v>
          </cell>
          <cell r="F1842">
            <v>0</v>
          </cell>
          <cell r="G1842">
            <v>27708.05</v>
          </cell>
          <cell r="H1842">
            <v>3840.3199999999997</v>
          </cell>
          <cell r="I1842">
            <v>31548.37</v>
          </cell>
        </row>
        <row r="1843">
          <cell r="A1843">
            <v>0</v>
          </cell>
          <cell r="B1843" t="str">
            <v>Volumen Análisis</v>
          </cell>
          <cell r="C1843">
            <v>1</v>
          </cell>
          <cell r="D1843" t="str">
            <v>M3</v>
          </cell>
          <cell r="G1843">
            <v>34679.980000000003</v>
          </cell>
          <cell r="H1843">
            <v>5158.7699999999995</v>
          </cell>
          <cell r="I1843">
            <v>39838.75</v>
          </cell>
        </row>
        <row r="1844">
          <cell r="A1844">
            <v>0</v>
          </cell>
          <cell r="B1844" t="str">
            <v>Materiales y Equipos</v>
          </cell>
          <cell r="D1844">
            <v>0</v>
          </cell>
          <cell r="G1844">
            <v>0</v>
          </cell>
          <cell r="H1844">
            <v>0</v>
          </cell>
        </row>
        <row r="1845">
          <cell r="A1845" t="str">
            <v>FUN-020</v>
          </cell>
          <cell r="B1845" t="str">
            <v>VIGA V4X-T (0.20X0.40)MTS, F'C=210KG/CM2, 5Ø1/2", ADIC. EN APOYOS 2Ø1/2" EST. Ø3/8"@0.20M   (FUNERARIA NUEVA ESPERANZA)</v>
          </cell>
          <cell r="C1845">
            <v>1</v>
          </cell>
          <cell r="D1845" t="str">
            <v>QQ</v>
          </cell>
          <cell r="E1845">
            <v>2796.6101694915255</v>
          </cell>
          <cell r="F1845">
            <v>503.38983050847457</v>
          </cell>
          <cell r="G1845">
            <v>0</v>
          </cell>
          <cell r="H1845">
            <v>0</v>
          </cell>
          <cell r="I1845">
            <v>24450.799999999999</v>
          </cell>
        </row>
        <row r="1846">
          <cell r="A1846">
            <v>0</v>
          </cell>
          <cell r="B1846" t="str">
            <v>Volumen Análisis</v>
          </cell>
          <cell r="C1846">
            <v>1</v>
          </cell>
          <cell r="D1846" t="str">
            <v>M3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0</v>
          </cell>
          <cell r="B1847" t="str">
            <v>Materiales y Equipos</v>
          </cell>
          <cell r="C1847">
            <v>0</v>
          </cell>
          <cell r="D1847" t="str">
            <v>QQ</v>
          </cell>
          <cell r="E1847">
            <v>2796.6101694915255</v>
          </cell>
          <cell r="F1847">
            <v>503.38983050847457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 t="str">
            <v>AE004</v>
          </cell>
          <cell r="B1848" t="str">
            <v>Acero Estruc. Grado 40-60, 1" x 20 a 30 pies</v>
          </cell>
          <cell r="C1848">
            <v>0</v>
          </cell>
          <cell r="D1848" t="str">
            <v>QQ</v>
          </cell>
          <cell r="E1848">
            <v>3076.2711864406783</v>
          </cell>
          <cell r="F1848">
            <v>553.72881355932202</v>
          </cell>
          <cell r="G1848">
            <v>0</v>
          </cell>
          <cell r="H1848">
            <v>0</v>
          </cell>
        </row>
        <row r="1849">
          <cell r="A1849" t="str">
            <v>AE003</v>
          </cell>
          <cell r="B1849" t="str">
            <v>Acero Estruc. Grado 40-60, 3/4" x 20 a 30 pies</v>
          </cell>
          <cell r="C1849">
            <v>0</v>
          </cell>
          <cell r="D1849" t="str">
            <v>QQ</v>
          </cell>
          <cell r="E1849">
            <v>3076.2711864406783</v>
          </cell>
          <cell r="F1849">
            <v>553.72881355932202</v>
          </cell>
          <cell r="G1849">
            <v>0</v>
          </cell>
          <cell r="H1849">
            <v>0</v>
          </cell>
        </row>
        <row r="1850">
          <cell r="A1850" t="str">
            <v>AE002</v>
          </cell>
          <cell r="B1850" t="str">
            <v>Acero Estruc. Grado 40-60, 1/2" x 20 a 30 pies</v>
          </cell>
          <cell r="C1850">
            <v>1.91</v>
          </cell>
          <cell r="D1850" t="str">
            <v>QQ</v>
          </cell>
          <cell r="E1850">
            <v>3076.2711864406783</v>
          </cell>
          <cell r="F1850">
            <v>553.72881355932202</v>
          </cell>
          <cell r="G1850">
            <v>5875.68</v>
          </cell>
          <cell r="H1850">
            <v>1057.6199999999999</v>
          </cell>
        </row>
        <row r="1851">
          <cell r="A1851" t="str">
            <v>AE001</v>
          </cell>
          <cell r="B1851" t="str">
            <v>Mano de Obra</v>
          </cell>
          <cell r="C1851">
            <v>0.77100000000000002</v>
          </cell>
          <cell r="D1851" t="str">
            <v>QQ</v>
          </cell>
          <cell r="E1851">
            <v>3076.2711864406783</v>
          </cell>
          <cell r="F1851">
            <v>553.72881355932202</v>
          </cell>
          <cell r="G1851">
            <v>2371.81</v>
          </cell>
          <cell r="H1851">
            <v>426.92</v>
          </cell>
        </row>
        <row r="1852">
          <cell r="A1852" t="str">
            <v>HI002</v>
          </cell>
          <cell r="B1852" t="str">
            <v>Hormigón 210 Kg/cm2 (incluye bomba y colocación)</v>
          </cell>
          <cell r="C1852">
            <v>1.05</v>
          </cell>
          <cell r="D1852" t="str">
            <v>M3</v>
          </cell>
          <cell r="E1852">
            <v>5935.17</v>
          </cell>
          <cell r="F1852">
            <v>1068.3306</v>
          </cell>
          <cell r="G1852">
            <v>6231.93</v>
          </cell>
          <cell r="H1852">
            <v>1121.75</v>
          </cell>
        </row>
        <row r="1853">
          <cell r="A1853" t="str">
            <v>AE016</v>
          </cell>
          <cell r="B1853" t="str">
            <v>Alambre Galvanizado Calibre 18 (Varillas)</v>
          </cell>
          <cell r="C1853">
            <v>5.3620000000000001</v>
          </cell>
          <cell r="D1853" t="str">
            <v>LB</v>
          </cell>
          <cell r="E1853">
            <v>93.220338983050851</v>
          </cell>
          <cell r="F1853">
            <v>16.779661016949152</v>
          </cell>
          <cell r="G1853">
            <v>499.85</v>
          </cell>
          <cell r="H1853">
            <v>89.97</v>
          </cell>
        </row>
        <row r="1854">
          <cell r="A1854">
            <v>0</v>
          </cell>
          <cell r="B1854" t="str">
            <v>Total/UND</v>
          </cell>
          <cell r="D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200.05999999999995</v>
          </cell>
          <cell r="B1855" t="str">
            <v>Coloc. acero normal</v>
          </cell>
          <cell r="C1855">
            <v>2.681</v>
          </cell>
          <cell r="D1855" t="str">
            <v>QQ</v>
          </cell>
          <cell r="E1855">
            <v>326.47275741487186</v>
          </cell>
          <cell r="F1855">
            <v>0</v>
          </cell>
          <cell r="G1855">
            <v>875.27</v>
          </cell>
          <cell r="H1855">
            <v>0</v>
          </cell>
        </row>
        <row r="1856">
          <cell r="A1856">
            <v>300.20999999999981</v>
          </cell>
          <cell r="B1856" t="str">
            <v>Vigas de carga 0.15m a 0.20m x Altura &lt; 0.40m</v>
          </cell>
          <cell r="C1856">
            <v>12.499999999999998</v>
          </cell>
          <cell r="D1856" t="str">
            <v>ML</v>
          </cell>
          <cell r="E1856">
            <v>472</v>
          </cell>
          <cell r="F1856">
            <v>0</v>
          </cell>
          <cell r="G1856">
            <v>35395.279999999999</v>
          </cell>
          <cell r="H1856">
            <v>5240.6900000000005</v>
          </cell>
          <cell r="I1856">
            <v>40635.97</v>
          </cell>
        </row>
        <row r="1857">
          <cell r="A1857">
            <v>0</v>
          </cell>
          <cell r="B1857" t="str">
            <v>Volumen Análisis</v>
          </cell>
          <cell r="C1857">
            <v>1</v>
          </cell>
          <cell r="D1857" t="str">
            <v>M3</v>
          </cell>
          <cell r="G1857">
            <v>21754.54</v>
          </cell>
          <cell r="H1857">
            <v>2696.2599999999998</v>
          </cell>
          <cell r="I1857">
            <v>24450.799999999999</v>
          </cell>
        </row>
        <row r="1858">
          <cell r="A1858">
            <v>0</v>
          </cell>
          <cell r="B1858" t="str">
            <v>Materiales y Equipos</v>
          </cell>
          <cell r="D1858">
            <v>0</v>
          </cell>
          <cell r="G1858">
            <v>0</v>
          </cell>
          <cell r="H1858">
            <v>0</v>
          </cell>
        </row>
        <row r="1859">
          <cell r="A1859" t="str">
            <v>FUN-021</v>
          </cell>
          <cell r="B1859" t="str">
            <v>VIGA V5X-T (0.20X0.40)MTS, F'C=210KG/CM2, 6Ø1/2", EST. Ø3/8"@0.20M   (FUNERARIA NUEVA ESPERANZA)</v>
          </cell>
          <cell r="C1859">
            <v>1</v>
          </cell>
          <cell r="D1859" t="str">
            <v>M3</v>
          </cell>
          <cell r="E1859">
            <v>0</v>
          </cell>
          <cell r="F1859">
            <v>0</v>
          </cell>
          <cell r="G1859">
            <v>22332.39</v>
          </cell>
          <cell r="H1859">
            <v>2790.83</v>
          </cell>
          <cell r="I1859">
            <v>25123.22</v>
          </cell>
        </row>
        <row r="1860">
          <cell r="A1860">
            <v>0</v>
          </cell>
          <cell r="B1860" t="str">
            <v>Volumen Análisis</v>
          </cell>
          <cell r="C1860">
            <v>1</v>
          </cell>
          <cell r="D1860" t="str">
            <v>QQ</v>
          </cell>
          <cell r="E1860">
            <v>2796.6101694915255</v>
          </cell>
          <cell r="F1860">
            <v>503.38983050847457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0</v>
          </cell>
          <cell r="B1861" t="str">
            <v>Materiales y Equipos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 t="str">
            <v>AE004</v>
          </cell>
          <cell r="B1862" t="str">
            <v>Acero Estruc. Grado 40-60, 1" x 20 a 30 pies</v>
          </cell>
          <cell r="C1862">
            <v>0</v>
          </cell>
          <cell r="D1862" t="str">
            <v>QQ</v>
          </cell>
          <cell r="E1862">
            <v>3076.2711864406783</v>
          </cell>
          <cell r="F1862">
            <v>553.72881355932202</v>
          </cell>
          <cell r="G1862">
            <v>0</v>
          </cell>
          <cell r="H1862">
            <v>0</v>
          </cell>
        </row>
        <row r="1863">
          <cell r="A1863" t="str">
            <v>AE003</v>
          </cell>
          <cell r="B1863" t="str">
            <v>Acero Estruc. Grado 40-60, 3/4" x 20 a 30 pies</v>
          </cell>
          <cell r="C1863">
            <v>0</v>
          </cell>
          <cell r="D1863" t="str">
            <v>QQ</v>
          </cell>
          <cell r="E1863">
            <v>3076.2711864406783</v>
          </cell>
          <cell r="F1863">
            <v>553.72881355932202</v>
          </cell>
          <cell r="G1863">
            <v>0</v>
          </cell>
          <cell r="H1863">
            <v>0</v>
          </cell>
        </row>
        <row r="1864">
          <cell r="A1864" t="str">
            <v>AE002</v>
          </cell>
          <cell r="B1864" t="str">
            <v>Acero Estruc. Grado 40-60, 1/2" x 20 a 30 pies</v>
          </cell>
          <cell r="C1864">
            <v>2.1030000000000002</v>
          </cell>
          <cell r="D1864" t="str">
            <v>QQ</v>
          </cell>
          <cell r="E1864">
            <v>3076.2711864406783</v>
          </cell>
          <cell r="F1864">
            <v>553.72881355932202</v>
          </cell>
          <cell r="G1864">
            <v>6469.4</v>
          </cell>
          <cell r="H1864">
            <v>1164.49</v>
          </cell>
        </row>
        <row r="1865">
          <cell r="A1865" t="str">
            <v>AE001</v>
          </cell>
          <cell r="B1865" t="str">
            <v>Mano de Obra</v>
          </cell>
          <cell r="C1865">
            <v>0.73899999999999999</v>
          </cell>
          <cell r="D1865" t="str">
            <v>QQ</v>
          </cell>
          <cell r="E1865">
            <v>3076.2711864406783</v>
          </cell>
          <cell r="F1865">
            <v>553.72881355932202</v>
          </cell>
          <cell r="G1865">
            <v>2273.36</v>
          </cell>
          <cell r="H1865">
            <v>409.21</v>
          </cell>
        </row>
        <row r="1866">
          <cell r="A1866" t="str">
            <v>HI002</v>
          </cell>
          <cell r="B1866" t="str">
            <v>Hormigón 210 Kg/cm2 (incluye bomba y colocación)</v>
          </cell>
          <cell r="C1866">
            <v>1.05</v>
          </cell>
          <cell r="D1866" t="str">
            <v>M3</v>
          </cell>
          <cell r="E1866">
            <v>5935.17</v>
          </cell>
          <cell r="F1866">
            <v>1068.3306</v>
          </cell>
          <cell r="G1866">
            <v>6231.93</v>
          </cell>
          <cell r="H1866">
            <v>1121.75</v>
          </cell>
        </row>
        <row r="1867">
          <cell r="A1867" t="str">
            <v>AE016</v>
          </cell>
          <cell r="B1867" t="str">
            <v>Alambre Galvanizado Calibre 18 (Varillas)</v>
          </cell>
          <cell r="C1867">
            <v>5.6840000000000002</v>
          </cell>
          <cell r="D1867" t="str">
            <v>LB</v>
          </cell>
          <cell r="E1867">
            <v>93.220338983050851</v>
          </cell>
          <cell r="F1867">
            <v>16.779661016949152</v>
          </cell>
          <cell r="G1867">
            <v>529.86</v>
          </cell>
          <cell r="H1867">
            <v>95.38</v>
          </cell>
        </row>
        <row r="1868">
          <cell r="A1868">
            <v>0</v>
          </cell>
          <cell r="B1868" t="str">
            <v>Total/UND</v>
          </cell>
          <cell r="D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200.05999999999995</v>
          </cell>
          <cell r="B1869" t="str">
            <v>Coloc. acero normal</v>
          </cell>
          <cell r="C1869">
            <v>2.8420000000000001</v>
          </cell>
          <cell r="D1869" t="str">
            <v>QQ</v>
          </cell>
          <cell r="E1869">
            <v>326.47275741487186</v>
          </cell>
          <cell r="F1869">
            <v>0</v>
          </cell>
          <cell r="G1869">
            <v>927.84</v>
          </cell>
          <cell r="H1869">
            <v>0</v>
          </cell>
        </row>
        <row r="1870">
          <cell r="A1870">
            <v>300.20999999999981</v>
          </cell>
          <cell r="B1870" t="str">
            <v>Vigas de carga 0.15m a 0.20m x Altura &lt; 0.40m</v>
          </cell>
          <cell r="C1870">
            <v>12.499999999999998</v>
          </cell>
          <cell r="D1870" t="str">
            <v>ML</v>
          </cell>
          <cell r="E1870">
            <v>472</v>
          </cell>
          <cell r="F1870">
            <v>0</v>
          </cell>
          <cell r="G1870">
            <v>21610.41</v>
          </cell>
          <cell r="H1870">
            <v>2659.57</v>
          </cell>
          <cell r="I1870">
            <v>24269.98</v>
          </cell>
        </row>
        <row r="1871">
          <cell r="A1871">
            <v>0</v>
          </cell>
          <cell r="B1871" t="str">
            <v>Volumen Análisis</v>
          </cell>
          <cell r="C1871">
            <v>1</v>
          </cell>
          <cell r="D1871" t="str">
            <v>M3</v>
          </cell>
          <cell r="G1871">
            <v>22332.39</v>
          </cell>
          <cell r="H1871">
            <v>2790.83</v>
          </cell>
          <cell r="I1871">
            <v>25123.22</v>
          </cell>
        </row>
        <row r="1872">
          <cell r="A1872">
            <v>0</v>
          </cell>
          <cell r="B1872" t="str">
            <v>Materiales y Equipos</v>
          </cell>
          <cell r="D1872">
            <v>0</v>
          </cell>
          <cell r="G1872">
            <v>0</v>
          </cell>
          <cell r="H1872">
            <v>0</v>
          </cell>
        </row>
        <row r="1873">
          <cell r="A1873" t="str">
            <v>FUN-022</v>
          </cell>
          <cell r="B1873" t="str">
            <v>VIGA V6X-T (0.20X0.40)MTS, F'C=210KG/CM2, 5Ø1/2", ADIC. EN APOYOS 2Ø1/2" EST. Ø3/8"@0.20M  (FUNERARIA NUEVA ESPERANZA)</v>
          </cell>
          <cell r="C1873">
            <v>1</v>
          </cell>
          <cell r="D1873" t="str">
            <v>QQ</v>
          </cell>
          <cell r="E1873">
            <v>2796.6101694915255</v>
          </cell>
          <cell r="F1873">
            <v>503.38983050847457</v>
          </cell>
          <cell r="G1873">
            <v>0</v>
          </cell>
          <cell r="H1873">
            <v>0</v>
          </cell>
          <cell r="I1873">
            <v>23983.040000000001</v>
          </cell>
        </row>
        <row r="1874">
          <cell r="A1874">
            <v>0</v>
          </cell>
          <cell r="B1874" t="str">
            <v>Volumen Análisis</v>
          </cell>
          <cell r="C1874">
            <v>1</v>
          </cell>
          <cell r="D1874" t="str">
            <v>QQ</v>
          </cell>
          <cell r="E1874">
            <v>2796.6101694915255</v>
          </cell>
          <cell r="F1874">
            <v>503.38983050847457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0</v>
          </cell>
          <cell r="B1875" t="str">
            <v>Materiales y Equipos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 t="str">
            <v>AE004</v>
          </cell>
          <cell r="B1876" t="str">
            <v>Acero Estruc. Grado 40-60, 1" x 20 a 30 pies</v>
          </cell>
          <cell r="C1876">
            <v>0</v>
          </cell>
          <cell r="D1876" t="str">
            <v>QQ</v>
          </cell>
          <cell r="E1876">
            <v>3076.2711864406783</v>
          </cell>
          <cell r="F1876">
            <v>553.72881355932202</v>
          </cell>
          <cell r="G1876">
            <v>0</v>
          </cell>
          <cell r="H1876">
            <v>0</v>
          </cell>
        </row>
        <row r="1877">
          <cell r="A1877" t="str">
            <v>AE003</v>
          </cell>
          <cell r="B1877" t="str">
            <v>Acero Estruc. Grado 40-60, 3/4" x 20 a 30 pies</v>
          </cell>
          <cell r="C1877">
            <v>0</v>
          </cell>
          <cell r="D1877" t="str">
            <v>QQ</v>
          </cell>
          <cell r="E1877">
            <v>3076.2711864406783</v>
          </cell>
          <cell r="F1877">
            <v>553.72881355932202</v>
          </cell>
          <cell r="G1877">
            <v>0</v>
          </cell>
          <cell r="H1877">
            <v>0</v>
          </cell>
        </row>
        <row r="1878">
          <cell r="A1878" t="str">
            <v>AE002</v>
          </cell>
          <cell r="B1878" t="str">
            <v>Acero Estruc. Grado 40-60, 1/2" x 20 a 30 pies</v>
          </cell>
          <cell r="C1878">
            <v>1.5780000000000001</v>
          </cell>
          <cell r="D1878" t="str">
            <v>QQ</v>
          </cell>
          <cell r="E1878">
            <v>3076.2711864406783</v>
          </cell>
          <cell r="F1878">
            <v>553.72881355932202</v>
          </cell>
          <cell r="G1878">
            <v>4854.3599999999997</v>
          </cell>
          <cell r="H1878">
            <v>873.78</v>
          </cell>
        </row>
        <row r="1879">
          <cell r="A1879" t="str">
            <v>AE001</v>
          </cell>
          <cell r="B1879" t="str">
            <v>Mano de Obra</v>
          </cell>
          <cell r="C1879">
            <v>0.99099999999999999</v>
          </cell>
          <cell r="D1879" t="str">
            <v>QQ</v>
          </cell>
          <cell r="E1879">
            <v>3076.2711864406783</v>
          </cell>
          <cell r="F1879">
            <v>553.72881355932202</v>
          </cell>
          <cell r="G1879">
            <v>3048.58</v>
          </cell>
          <cell r="H1879">
            <v>548.75</v>
          </cell>
        </row>
        <row r="1880">
          <cell r="A1880" t="str">
            <v>HI002</v>
          </cell>
          <cell r="B1880" t="str">
            <v>Hormigón 210 Kg/cm2 (incluye bomba y colocación)</v>
          </cell>
          <cell r="C1880">
            <v>1.05</v>
          </cell>
          <cell r="D1880" t="str">
            <v>M3</v>
          </cell>
          <cell r="E1880">
            <v>5935.17</v>
          </cell>
          <cell r="F1880">
            <v>1068.3306</v>
          </cell>
          <cell r="G1880">
            <v>6231.93</v>
          </cell>
          <cell r="H1880">
            <v>1121.75</v>
          </cell>
        </row>
        <row r="1881">
          <cell r="A1881" t="str">
            <v>AE016</v>
          </cell>
          <cell r="B1881" t="str">
            <v>Alambre Galvanizado Calibre 18 (Varillas)</v>
          </cell>
          <cell r="C1881">
            <v>5.1379999999999999</v>
          </cell>
          <cell r="D1881" t="str">
            <v>LB</v>
          </cell>
          <cell r="E1881">
            <v>93.220338983050851</v>
          </cell>
          <cell r="F1881">
            <v>16.779661016949152</v>
          </cell>
          <cell r="G1881">
            <v>478.97</v>
          </cell>
          <cell r="H1881">
            <v>86.21</v>
          </cell>
        </row>
        <row r="1882">
          <cell r="A1882">
            <v>0</v>
          </cell>
          <cell r="B1882" t="str">
            <v>Total/UND</v>
          </cell>
          <cell r="D1882">
            <v>0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200.05999999999995</v>
          </cell>
          <cell r="B1883" t="str">
            <v>Coloc. acero normal</v>
          </cell>
          <cell r="C1883">
            <v>2.569</v>
          </cell>
          <cell r="D1883" t="str">
            <v>QQ</v>
          </cell>
          <cell r="E1883">
            <v>326.47275741487186</v>
          </cell>
          <cell r="F1883">
            <v>0</v>
          </cell>
          <cell r="G1883">
            <v>838.71</v>
          </cell>
          <cell r="H1883">
            <v>0</v>
          </cell>
        </row>
        <row r="1884">
          <cell r="A1884">
            <v>300.20999999999981</v>
          </cell>
          <cell r="B1884" t="str">
            <v>Vigas de carga 0.15m a 0.20m x Altura &lt; 0.40m</v>
          </cell>
          <cell r="C1884">
            <v>12.499999999999998</v>
          </cell>
          <cell r="D1884" t="str">
            <v>ML</v>
          </cell>
          <cell r="E1884">
            <v>472</v>
          </cell>
          <cell r="F1884">
            <v>0</v>
          </cell>
          <cell r="G1884">
            <v>23185.730000000003</v>
          </cell>
          <cell r="H1884">
            <v>2915.17</v>
          </cell>
          <cell r="I1884">
            <v>26100.9</v>
          </cell>
        </row>
        <row r="1885">
          <cell r="A1885">
            <v>0</v>
          </cell>
          <cell r="B1885" t="str">
            <v>Volumen Análisis</v>
          </cell>
          <cell r="C1885">
            <v>1</v>
          </cell>
          <cell r="D1885" t="str">
            <v>M3</v>
          </cell>
          <cell r="E1885">
            <v>0</v>
          </cell>
          <cell r="G1885">
            <v>21352.55</v>
          </cell>
          <cell r="H1885">
            <v>2630.49</v>
          </cell>
          <cell r="I1885">
            <v>23983.040000000001</v>
          </cell>
        </row>
        <row r="1886">
          <cell r="A1886">
            <v>0</v>
          </cell>
          <cell r="B1886" t="str">
            <v>Materiales y Equipos</v>
          </cell>
          <cell r="D1886">
            <v>0</v>
          </cell>
          <cell r="G1886">
            <v>0</v>
          </cell>
          <cell r="H1886">
            <v>0</v>
          </cell>
        </row>
        <row r="1887">
          <cell r="A1887" t="str">
            <v>FUN-023</v>
          </cell>
          <cell r="B1887" t="str">
            <v>VIGA V7X-T (0.20X0.40)MTS, F'C=210KG/CM2, 5Ø1/2", ADIC. EN APOYOS 2Ø1/2" EST. Ø3/8"@0.20M  (FUNERARIA NUEVA ESPERANZA)</v>
          </cell>
          <cell r="C1887">
            <v>1</v>
          </cell>
          <cell r="D1887" t="str">
            <v>QQ</v>
          </cell>
          <cell r="E1887">
            <v>2796.6101694915255</v>
          </cell>
          <cell r="F1887">
            <v>503.38983050847457</v>
          </cell>
          <cell r="G1887">
            <v>0</v>
          </cell>
          <cell r="H1887">
            <v>0</v>
          </cell>
          <cell r="I1887">
            <v>23983.040000000001</v>
          </cell>
        </row>
        <row r="1888">
          <cell r="A1888">
            <v>0</v>
          </cell>
          <cell r="B1888" t="str">
            <v>Volumen Análisis</v>
          </cell>
          <cell r="C1888">
            <v>1</v>
          </cell>
          <cell r="D1888" t="str">
            <v>QQ</v>
          </cell>
          <cell r="E1888">
            <v>2796.6101694915255</v>
          </cell>
          <cell r="F1888">
            <v>503.38983050847457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0</v>
          </cell>
          <cell r="B1889" t="str">
            <v>Materiales y Equipos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 t="str">
            <v>AE004</v>
          </cell>
          <cell r="B1890" t="str">
            <v>Acero Estruc. Grado 40-60, 1" x 20 a 30 pies</v>
          </cell>
          <cell r="C1890">
            <v>0</v>
          </cell>
          <cell r="D1890" t="str">
            <v>QQ</v>
          </cell>
          <cell r="E1890">
            <v>3076.2711864406783</v>
          </cell>
          <cell r="F1890">
            <v>553.72881355932202</v>
          </cell>
          <cell r="G1890">
            <v>0</v>
          </cell>
          <cell r="H1890">
            <v>0</v>
          </cell>
        </row>
        <row r="1891">
          <cell r="A1891" t="str">
            <v>AE003</v>
          </cell>
          <cell r="B1891" t="str">
            <v>Acero Estruc. Grado 40-60, 3/4" x 20 a 30 pies</v>
          </cell>
          <cell r="C1891">
            <v>0</v>
          </cell>
          <cell r="D1891" t="str">
            <v>QQ</v>
          </cell>
          <cell r="E1891">
            <v>3076.2711864406783</v>
          </cell>
          <cell r="F1891">
            <v>553.72881355932202</v>
          </cell>
          <cell r="G1891">
            <v>0</v>
          </cell>
          <cell r="H1891">
            <v>0</v>
          </cell>
        </row>
        <row r="1892">
          <cell r="A1892" t="str">
            <v>AE002</v>
          </cell>
          <cell r="B1892" t="str">
            <v>Acero Estruc. Grado 40-60, 1/2" x 20 a 30 pies</v>
          </cell>
          <cell r="C1892">
            <v>1.5780000000000001</v>
          </cell>
          <cell r="D1892" t="str">
            <v>QQ</v>
          </cell>
          <cell r="E1892">
            <v>3076.2711864406783</v>
          </cell>
          <cell r="F1892">
            <v>553.72881355932202</v>
          </cell>
          <cell r="G1892">
            <v>4854.3599999999997</v>
          </cell>
          <cell r="H1892">
            <v>873.78</v>
          </cell>
        </row>
        <row r="1893">
          <cell r="A1893" t="str">
            <v>AE001</v>
          </cell>
          <cell r="B1893" t="str">
            <v>Mano de Obra</v>
          </cell>
          <cell r="C1893">
            <v>0.99099999999999999</v>
          </cell>
          <cell r="D1893" t="str">
            <v>QQ</v>
          </cell>
          <cell r="E1893">
            <v>3076.2711864406783</v>
          </cell>
          <cell r="F1893">
            <v>553.72881355932202</v>
          </cell>
          <cell r="G1893">
            <v>3048.58</v>
          </cell>
          <cell r="H1893">
            <v>548.75</v>
          </cell>
        </row>
        <row r="1894">
          <cell r="A1894" t="str">
            <v>HI002</v>
          </cell>
          <cell r="B1894" t="str">
            <v>Hormigón 210 Kg/cm2 (incluye bomba y colocación)</v>
          </cell>
          <cell r="C1894">
            <v>1.05</v>
          </cell>
          <cell r="D1894" t="str">
            <v>M3</v>
          </cell>
          <cell r="E1894">
            <v>5935.17</v>
          </cell>
          <cell r="F1894">
            <v>1068.3306</v>
          </cell>
          <cell r="G1894">
            <v>6231.93</v>
          </cell>
          <cell r="H1894">
            <v>1121.75</v>
          </cell>
        </row>
        <row r="1895">
          <cell r="A1895" t="str">
            <v>AE016</v>
          </cell>
          <cell r="B1895" t="str">
            <v>Alambre Galvanizado Calibre 18 (Varillas)</v>
          </cell>
          <cell r="C1895">
            <v>5.1379999999999999</v>
          </cell>
          <cell r="D1895" t="str">
            <v>LB</v>
          </cell>
          <cell r="E1895">
            <v>93.220338983050851</v>
          </cell>
          <cell r="F1895">
            <v>16.779661016949152</v>
          </cell>
          <cell r="G1895">
            <v>478.97</v>
          </cell>
          <cell r="H1895">
            <v>86.21</v>
          </cell>
        </row>
        <row r="1896">
          <cell r="A1896">
            <v>0</v>
          </cell>
          <cell r="B1896" t="str">
            <v>Total/UND</v>
          </cell>
          <cell r="D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200.05999999999995</v>
          </cell>
          <cell r="B1897" t="str">
            <v>Coloc. acero normal</v>
          </cell>
          <cell r="C1897">
            <v>2.569</v>
          </cell>
          <cell r="D1897" t="str">
            <v>QQ</v>
          </cell>
          <cell r="E1897">
            <v>326.47275741487186</v>
          </cell>
          <cell r="F1897">
            <v>0</v>
          </cell>
          <cell r="G1897">
            <v>838.71</v>
          </cell>
          <cell r="H1897">
            <v>0</v>
          </cell>
        </row>
        <row r="1898">
          <cell r="A1898">
            <v>300.20999999999981</v>
          </cell>
          <cell r="B1898" t="str">
            <v>Vigas de carga 0.15m a 0.20m x Altura &lt; 0.40m</v>
          </cell>
          <cell r="C1898">
            <v>12.499999999999998</v>
          </cell>
          <cell r="D1898" t="str">
            <v>ML</v>
          </cell>
          <cell r="E1898">
            <v>472</v>
          </cell>
          <cell r="F1898">
            <v>0</v>
          </cell>
          <cell r="G1898">
            <v>22778.66</v>
          </cell>
          <cell r="H1898">
            <v>2849.12</v>
          </cell>
          <cell r="I1898">
            <v>25627.78</v>
          </cell>
        </row>
        <row r="1899">
          <cell r="A1899">
            <v>0</v>
          </cell>
          <cell r="B1899" t="str">
            <v>Volumen Análisis</v>
          </cell>
          <cell r="C1899">
            <v>1</v>
          </cell>
          <cell r="D1899" t="str">
            <v>M3</v>
          </cell>
          <cell r="G1899">
            <v>21352.55</v>
          </cell>
          <cell r="H1899">
            <v>2630.49</v>
          </cell>
          <cell r="I1899">
            <v>23983.040000000001</v>
          </cell>
        </row>
        <row r="1900">
          <cell r="A1900">
            <v>0</v>
          </cell>
          <cell r="B1900" t="str">
            <v>Materiales y Equipos</v>
          </cell>
          <cell r="D1900">
            <v>0</v>
          </cell>
          <cell r="G1900">
            <v>0</v>
          </cell>
          <cell r="H1900">
            <v>0</v>
          </cell>
        </row>
        <row r="1901">
          <cell r="A1901" t="str">
            <v>FUN-024</v>
          </cell>
          <cell r="B1901" t="str">
            <v>VIGA V8X-T (0.20X0.40)MTS, F'C=210KG/CM2, 5Ø1/2", ADIC. EN APOYOS 2Ø1/2" EST. Ø3/8"@0.20M  (FUNERARIA NUEVA ESPERANZA)</v>
          </cell>
          <cell r="C1901">
            <v>1</v>
          </cell>
          <cell r="D1901" t="str">
            <v>QQ</v>
          </cell>
          <cell r="E1901">
            <v>2796.6101694915255</v>
          </cell>
          <cell r="F1901">
            <v>503.38983050847457</v>
          </cell>
          <cell r="G1901">
            <v>0</v>
          </cell>
          <cell r="H1901">
            <v>0</v>
          </cell>
          <cell r="I1901">
            <v>28694.100000000002</v>
          </cell>
        </row>
        <row r="1902">
          <cell r="A1902">
            <v>0</v>
          </cell>
          <cell r="B1902" t="str">
            <v>Volumen Análisis</v>
          </cell>
          <cell r="C1902">
            <v>1</v>
          </cell>
          <cell r="D1902" t="str">
            <v>QQ</v>
          </cell>
          <cell r="E1902">
            <v>2796.6101694915255</v>
          </cell>
          <cell r="F1902">
            <v>503.38983050847457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0</v>
          </cell>
          <cell r="B1903" t="str">
            <v>Materiales y Equipos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 t="str">
            <v>AE004</v>
          </cell>
          <cell r="B1904" t="str">
            <v>Acero Estruc. Grado 40-60, 1" x 20 a 30 pies</v>
          </cell>
          <cell r="C1904">
            <v>0</v>
          </cell>
          <cell r="D1904" t="str">
            <v>QQ</v>
          </cell>
          <cell r="E1904">
            <v>3076.2711864406783</v>
          </cell>
          <cell r="F1904">
            <v>553.72881355932202</v>
          </cell>
          <cell r="G1904">
            <v>0</v>
          </cell>
          <cell r="H1904">
            <v>0</v>
          </cell>
        </row>
        <row r="1905">
          <cell r="A1905" t="str">
            <v>AE003</v>
          </cell>
          <cell r="B1905" t="str">
            <v>Acero Estruc. Grado 40-60, 3/4" x 20 a 30 pies</v>
          </cell>
          <cell r="C1905">
            <v>0</v>
          </cell>
          <cell r="D1905" t="str">
            <v>QQ</v>
          </cell>
          <cell r="E1905">
            <v>3076.2711864406783</v>
          </cell>
          <cell r="F1905">
            <v>553.72881355932202</v>
          </cell>
          <cell r="G1905">
            <v>0</v>
          </cell>
          <cell r="H1905">
            <v>0</v>
          </cell>
        </row>
        <row r="1906">
          <cell r="A1906" t="str">
            <v>AE002</v>
          </cell>
          <cell r="B1906" t="str">
            <v>Acero Estruc. Grado 40-60, 1/2" x 20 a 30 pies</v>
          </cell>
          <cell r="C1906">
            <v>2.8969999999999998</v>
          </cell>
          <cell r="D1906" t="str">
            <v>QQ</v>
          </cell>
          <cell r="E1906">
            <v>3076.2711864406783</v>
          </cell>
          <cell r="F1906">
            <v>553.72881355932202</v>
          </cell>
          <cell r="G1906">
            <v>8911.9599999999991</v>
          </cell>
          <cell r="H1906">
            <v>1604.15</v>
          </cell>
        </row>
        <row r="1907">
          <cell r="A1907" t="str">
            <v>AE001</v>
          </cell>
          <cell r="B1907" t="str">
            <v>Mano de Obra</v>
          </cell>
          <cell r="C1907">
            <v>0.8</v>
          </cell>
          <cell r="D1907" t="str">
            <v>QQ</v>
          </cell>
          <cell r="E1907">
            <v>3076.2711864406783</v>
          </cell>
          <cell r="F1907">
            <v>553.72881355932202</v>
          </cell>
          <cell r="G1907">
            <v>2461.02</v>
          </cell>
          <cell r="H1907">
            <v>442.98</v>
          </cell>
        </row>
        <row r="1908">
          <cell r="A1908" t="str">
            <v>HI002</v>
          </cell>
          <cell r="B1908" t="str">
            <v>Hormigón 210 Kg/cm2 (incluye bomba y colocación)</v>
          </cell>
          <cell r="C1908">
            <v>1.05</v>
          </cell>
          <cell r="D1908" t="str">
            <v>M3</v>
          </cell>
          <cell r="E1908">
            <v>5935.17</v>
          </cell>
          <cell r="F1908">
            <v>1068.3306</v>
          </cell>
          <cell r="G1908">
            <v>6231.93</v>
          </cell>
          <cell r="H1908">
            <v>1121.75</v>
          </cell>
        </row>
        <row r="1909">
          <cell r="A1909" t="str">
            <v>AE016</v>
          </cell>
          <cell r="B1909" t="str">
            <v>Alambre Galvanizado Calibre 18 (Varillas)</v>
          </cell>
          <cell r="C1909">
            <v>7.3940000000000001</v>
          </cell>
          <cell r="D1909" t="str">
            <v>LB</v>
          </cell>
          <cell r="E1909">
            <v>93.220338983050851</v>
          </cell>
          <cell r="F1909">
            <v>16.779661016949152</v>
          </cell>
          <cell r="G1909">
            <v>689.27</v>
          </cell>
          <cell r="H1909">
            <v>124.07</v>
          </cell>
        </row>
        <row r="1910">
          <cell r="A1910">
            <v>0</v>
          </cell>
          <cell r="B1910" t="str">
            <v>Total/UND</v>
          </cell>
          <cell r="D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200.05999999999995</v>
          </cell>
          <cell r="B1911" t="str">
            <v>Coloc. acero normal</v>
          </cell>
          <cell r="C1911">
            <v>3.6970000000000001</v>
          </cell>
          <cell r="D1911" t="str">
            <v>QQ</v>
          </cell>
          <cell r="E1911">
            <v>326.47275741487186</v>
          </cell>
          <cell r="F1911">
            <v>0</v>
          </cell>
          <cell r="G1911">
            <v>1206.97</v>
          </cell>
          <cell r="H1911">
            <v>0</v>
          </cell>
        </row>
        <row r="1912">
          <cell r="A1912">
            <v>300.20999999999981</v>
          </cell>
          <cell r="B1912" t="str">
            <v>Vigas de carga 0.15m a 0.20m x Altura &lt; 0.40m</v>
          </cell>
          <cell r="C1912">
            <v>12.499999999999998</v>
          </cell>
          <cell r="D1912" t="str">
            <v>ML</v>
          </cell>
          <cell r="E1912">
            <v>472</v>
          </cell>
          <cell r="F1912">
            <v>0</v>
          </cell>
          <cell r="G1912">
            <v>22778.66</v>
          </cell>
          <cell r="H1912">
            <v>2849.12</v>
          </cell>
          <cell r="I1912">
            <v>25627.78</v>
          </cell>
        </row>
        <row r="1913">
          <cell r="A1913">
            <v>0</v>
          </cell>
          <cell r="B1913" t="str">
            <v>Volumen Análisis</v>
          </cell>
          <cell r="C1913">
            <v>1</v>
          </cell>
          <cell r="D1913" t="str">
            <v>M3</v>
          </cell>
          <cell r="G1913">
            <v>25401.15</v>
          </cell>
          <cell r="H1913">
            <v>3292.9500000000003</v>
          </cell>
          <cell r="I1913">
            <v>28694.100000000002</v>
          </cell>
        </row>
        <row r="1914">
          <cell r="A1914">
            <v>0</v>
          </cell>
          <cell r="B1914" t="str">
            <v>Materiales y Equipos</v>
          </cell>
          <cell r="D1914">
            <v>0</v>
          </cell>
          <cell r="G1914">
            <v>0</v>
          </cell>
          <cell r="H1914">
            <v>0</v>
          </cell>
        </row>
        <row r="1915">
          <cell r="A1915" t="str">
            <v>FUN-025</v>
          </cell>
          <cell r="B1915" t="str">
            <v>VIGA V9X-T (0.25X0.50)MTS, F'C=210KG/CM2, 7Ø3/4", EST. Ø3/8"@0.15M  (FUNERARIA NUEVA ESPERANZA)</v>
          </cell>
          <cell r="C1915">
            <v>1</v>
          </cell>
          <cell r="D1915" t="str">
            <v>QQ</v>
          </cell>
          <cell r="E1915">
            <v>2796.6101694915255</v>
          </cell>
          <cell r="F1915">
            <v>503.38983050847457</v>
          </cell>
          <cell r="G1915">
            <v>0</v>
          </cell>
          <cell r="H1915">
            <v>0</v>
          </cell>
          <cell r="I1915">
            <v>29936.340000000004</v>
          </cell>
        </row>
        <row r="1916">
          <cell r="A1916">
            <v>0</v>
          </cell>
          <cell r="B1916" t="str">
            <v>Volumen Análisis</v>
          </cell>
          <cell r="C1916">
            <v>1</v>
          </cell>
          <cell r="D1916" t="str">
            <v>QQ</v>
          </cell>
          <cell r="E1916">
            <v>2796.6101694915255</v>
          </cell>
          <cell r="F1916">
            <v>503.38983050847457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0</v>
          </cell>
          <cell r="B1917" t="str">
            <v>Materiales y Equipos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 t="str">
            <v>AE004</v>
          </cell>
          <cell r="B1918" t="str">
            <v>Acero Estruc. Grado 40-60, 1" x 20 a 30 pies</v>
          </cell>
          <cell r="C1918">
            <v>0</v>
          </cell>
          <cell r="D1918" t="str">
            <v>QQ</v>
          </cell>
          <cell r="E1918">
            <v>3076.2711864406783</v>
          </cell>
          <cell r="F1918">
            <v>553.72881355932202</v>
          </cell>
          <cell r="G1918">
            <v>0</v>
          </cell>
          <cell r="H1918">
            <v>0</v>
          </cell>
        </row>
        <row r="1919">
          <cell r="A1919" t="str">
            <v>AE003</v>
          </cell>
          <cell r="B1919" t="str">
            <v>Acero Estruc. Grado 40-60, 3/4" x 20 a 30 pies</v>
          </cell>
          <cell r="C1919">
            <v>3.645</v>
          </cell>
          <cell r="D1919" t="str">
            <v>QQ</v>
          </cell>
          <cell r="E1919">
            <v>3076.2711864406783</v>
          </cell>
          <cell r="F1919">
            <v>553.72881355932202</v>
          </cell>
          <cell r="G1919">
            <v>11213.01</v>
          </cell>
          <cell r="H1919">
            <v>2018.34</v>
          </cell>
        </row>
        <row r="1920">
          <cell r="A1920" t="str">
            <v>AE002</v>
          </cell>
          <cell r="B1920" t="str">
            <v>Acero Estruc. Grado 40-60, 1/2" x 20 a 30 pies</v>
          </cell>
          <cell r="C1920">
            <v>0</v>
          </cell>
          <cell r="D1920" t="str">
            <v>QQ</v>
          </cell>
          <cell r="E1920">
            <v>3076.2711864406783</v>
          </cell>
          <cell r="F1920">
            <v>553.72881355932202</v>
          </cell>
          <cell r="G1920">
            <v>0</v>
          </cell>
          <cell r="H1920">
            <v>0</v>
          </cell>
        </row>
        <row r="1921">
          <cell r="A1921" t="str">
            <v>AE001</v>
          </cell>
          <cell r="B1921" t="str">
            <v>Mano de Obra</v>
          </cell>
          <cell r="C1921">
            <v>0.85799999999999998</v>
          </cell>
          <cell r="D1921" t="str">
            <v>QQ</v>
          </cell>
          <cell r="E1921">
            <v>3076.2711864406783</v>
          </cell>
          <cell r="F1921">
            <v>553.72881355932202</v>
          </cell>
          <cell r="G1921">
            <v>2639.44</v>
          </cell>
          <cell r="H1921">
            <v>475.1</v>
          </cell>
        </row>
        <row r="1922">
          <cell r="A1922" t="str">
            <v>HI002</v>
          </cell>
          <cell r="B1922" t="str">
            <v>Hormigón 210 Kg/cm2 (incluye bomba y colocación)</v>
          </cell>
          <cell r="C1922">
            <v>1.05</v>
          </cell>
          <cell r="D1922" t="str">
            <v>M3</v>
          </cell>
          <cell r="E1922">
            <v>5935.17</v>
          </cell>
          <cell r="F1922">
            <v>1068.3306</v>
          </cell>
          <cell r="G1922">
            <v>6231.93</v>
          </cell>
          <cell r="H1922">
            <v>1121.75</v>
          </cell>
        </row>
        <row r="1923">
          <cell r="A1923" t="str">
            <v>AE016</v>
          </cell>
          <cell r="B1923" t="str">
            <v>Alambre Galvanizado Calibre 18 (Varillas)</v>
          </cell>
          <cell r="C1923">
            <v>9.0060000000000002</v>
          </cell>
          <cell r="D1923" t="str">
            <v>LB</v>
          </cell>
          <cell r="E1923">
            <v>93.220338983050851</v>
          </cell>
          <cell r="F1923">
            <v>16.779661016949152</v>
          </cell>
          <cell r="G1923">
            <v>839.54</v>
          </cell>
          <cell r="H1923">
            <v>151.12</v>
          </cell>
        </row>
        <row r="1924">
          <cell r="A1924">
            <v>0</v>
          </cell>
          <cell r="B1924" t="str">
            <v>Total/UND</v>
          </cell>
          <cell r="D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200.05999999999995</v>
          </cell>
          <cell r="B1925" t="str">
            <v>Coloc. acero normal</v>
          </cell>
          <cell r="C1925">
            <v>4.5030000000000001</v>
          </cell>
          <cell r="D1925" t="str">
            <v>QQ</v>
          </cell>
          <cell r="E1925">
            <v>326.47275741487186</v>
          </cell>
          <cell r="F1925">
            <v>0</v>
          </cell>
          <cell r="G1925">
            <v>1470.11</v>
          </cell>
          <cell r="H1925">
            <v>0</v>
          </cell>
        </row>
        <row r="1926">
          <cell r="A1926">
            <v>300.20999999999981</v>
          </cell>
          <cell r="B1926" t="str">
            <v>Vigas de carga 0.15m a 0.20m x Altura &lt; 0.40m</v>
          </cell>
          <cell r="C1926">
            <v>8</v>
          </cell>
          <cell r="D1926" t="str">
            <v>ML</v>
          </cell>
          <cell r="E1926">
            <v>472</v>
          </cell>
          <cell r="F1926">
            <v>0</v>
          </cell>
          <cell r="G1926">
            <v>23271.79</v>
          </cell>
          <cell r="H1926">
            <v>2929.12</v>
          </cell>
          <cell r="I1926">
            <v>26200.91</v>
          </cell>
        </row>
        <row r="1927">
          <cell r="A1927">
            <v>0</v>
          </cell>
          <cell r="B1927" t="str">
            <v>Volumen Análisis</v>
          </cell>
          <cell r="C1927">
            <v>1</v>
          </cell>
          <cell r="D1927" t="str">
            <v>M3</v>
          </cell>
          <cell r="G1927">
            <v>26170.030000000002</v>
          </cell>
          <cell r="H1927">
            <v>3766.31</v>
          </cell>
          <cell r="I1927">
            <v>29936.340000000004</v>
          </cell>
        </row>
        <row r="1928">
          <cell r="A1928">
            <v>0</v>
          </cell>
          <cell r="B1928" t="str">
            <v>Materiales y Equipos</v>
          </cell>
          <cell r="D1928">
            <v>0</v>
          </cell>
          <cell r="G1928">
            <v>0</v>
          </cell>
          <cell r="H1928">
            <v>0</v>
          </cell>
        </row>
        <row r="1929">
          <cell r="A1929" t="str">
            <v>FUN-026</v>
          </cell>
          <cell r="B1929" t="str">
            <v>VIGA V10X-T (0.20X0.40)MTS, F'C=210KG/CM2, 7Ø1/2", ADIC. EN APOYOS 2Ø1/2" EST. Ø3/8"@0.20M  (FUNERARIA NUEVA ESPERANZA)</v>
          </cell>
          <cell r="C1929">
            <v>1</v>
          </cell>
          <cell r="D1929" t="str">
            <v>QQ</v>
          </cell>
          <cell r="E1929">
            <v>2796.6101694915255</v>
          </cell>
          <cell r="F1929">
            <v>503.38983050847457</v>
          </cell>
          <cell r="G1929">
            <v>0</v>
          </cell>
          <cell r="H1929">
            <v>0</v>
          </cell>
          <cell r="I1929">
            <v>27746.04</v>
          </cell>
        </row>
        <row r="1930">
          <cell r="A1930">
            <v>0</v>
          </cell>
          <cell r="B1930" t="str">
            <v>Volumen Análisis</v>
          </cell>
          <cell r="C1930">
            <v>1</v>
          </cell>
          <cell r="D1930" t="str">
            <v>QQ</v>
          </cell>
          <cell r="E1930">
            <v>2796.6101694915255</v>
          </cell>
          <cell r="F1930">
            <v>503.38983050847457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0</v>
          </cell>
          <cell r="B1931" t="str">
            <v>Materiales y Equipos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 t="str">
            <v>AE004</v>
          </cell>
          <cell r="B1932" t="str">
            <v>Acero Estruc. Grado 40-60, 1" x 20 a 30 pies</v>
          </cell>
          <cell r="C1932">
            <v>0</v>
          </cell>
          <cell r="D1932" t="str">
            <v>QQ</v>
          </cell>
          <cell r="E1932">
            <v>3076.2711864406783</v>
          </cell>
          <cell r="F1932">
            <v>553.72881355932202</v>
          </cell>
          <cell r="G1932">
            <v>0</v>
          </cell>
          <cell r="H1932">
            <v>0</v>
          </cell>
        </row>
        <row r="1933">
          <cell r="A1933" t="str">
            <v>AE003</v>
          </cell>
          <cell r="B1933" t="str">
            <v>Acero Estruc. Grado 40-60, 3/4" x 20 a 30 pies</v>
          </cell>
          <cell r="C1933">
            <v>0</v>
          </cell>
          <cell r="D1933" t="str">
            <v>QQ</v>
          </cell>
          <cell r="E1933">
            <v>3076.2711864406783</v>
          </cell>
          <cell r="F1933">
            <v>553.72881355932202</v>
          </cell>
          <cell r="G1933">
            <v>0</v>
          </cell>
          <cell r="H1933">
            <v>0</v>
          </cell>
        </row>
        <row r="1934">
          <cell r="A1934" t="str">
            <v>AE002</v>
          </cell>
          <cell r="B1934" t="str">
            <v>Acero Estruc. Grado 40-60, 1/2" x 20 a 30 pies</v>
          </cell>
          <cell r="C1934">
            <v>2.456</v>
          </cell>
          <cell r="D1934" t="str">
            <v>QQ</v>
          </cell>
          <cell r="E1934">
            <v>3076.2711864406783</v>
          </cell>
          <cell r="F1934">
            <v>553.72881355932202</v>
          </cell>
          <cell r="G1934">
            <v>7555.32</v>
          </cell>
          <cell r="H1934">
            <v>1359.96</v>
          </cell>
        </row>
        <row r="1935">
          <cell r="A1935" t="str">
            <v>AE001</v>
          </cell>
          <cell r="B1935" t="str">
            <v>Mano de Obra</v>
          </cell>
          <cell r="C1935">
            <v>1.014</v>
          </cell>
          <cell r="D1935" t="str">
            <v>QQ</v>
          </cell>
          <cell r="E1935">
            <v>3076.2711864406783</v>
          </cell>
          <cell r="F1935">
            <v>553.72881355932202</v>
          </cell>
          <cell r="G1935">
            <v>3119.34</v>
          </cell>
          <cell r="H1935">
            <v>561.48</v>
          </cell>
        </row>
        <row r="1936">
          <cell r="A1936" t="str">
            <v>HI002</v>
          </cell>
          <cell r="B1936" t="str">
            <v>Hormigón 210 Kg/cm2 (incluye bomba y colocación)</v>
          </cell>
          <cell r="C1936">
            <v>1.05</v>
          </cell>
          <cell r="D1936" t="str">
            <v>M3</v>
          </cell>
          <cell r="E1936">
            <v>5935.17</v>
          </cell>
          <cell r="F1936">
            <v>1068.3306</v>
          </cell>
          <cell r="G1936">
            <v>6231.93</v>
          </cell>
          <cell r="H1936">
            <v>1121.75</v>
          </cell>
        </row>
        <row r="1937">
          <cell r="A1937" t="str">
            <v>AE016</v>
          </cell>
          <cell r="B1937" t="str">
            <v>Alambre Galvanizado Calibre 18 (Varillas)</v>
          </cell>
          <cell r="C1937">
            <v>6.9399999999999995</v>
          </cell>
          <cell r="D1937" t="str">
            <v>LB</v>
          </cell>
          <cell r="E1937">
            <v>93.220338983050851</v>
          </cell>
          <cell r="F1937">
            <v>16.779661016949152</v>
          </cell>
          <cell r="G1937">
            <v>646.95000000000005</v>
          </cell>
          <cell r="H1937">
            <v>116.45</v>
          </cell>
        </row>
        <row r="1938">
          <cell r="A1938">
            <v>0</v>
          </cell>
          <cell r="B1938" t="str">
            <v>Total/UND</v>
          </cell>
          <cell r="D1938">
            <v>0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200.05999999999995</v>
          </cell>
          <cell r="B1939" t="str">
            <v>Coloc. acero normal</v>
          </cell>
          <cell r="C1939">
            <v>3.4699999999999998</v>
          </cell>
          <cell r="D1939" t="str">
            <v>QQ</v>
          </cell>
          <cell r="E1939">
            <v>326.47275741487186</v>
          </cell>
          <cell r="F1939">
            <v>0</v>
          </cell>
          <cell r="G1939">
            <v>1132.8599999999999</v>
          </cell>
          <cell r="H1939">
            <v>0</v>
          </cell>
        </row>
        <row r="1940">
          <cell r="A1940">
            <v>300.20999999999981</v>
          </cell>
          <cell r="B1940" t="str">
            <v>Vigas de carga 0.15m a 0.20m x Altura &lt; 0.40m</v>
          </cell>
          <cell r="C1940">
            <v>12.499999999999998</v>
          </cell>
          <cell r="D1940" t="str">
            <v>ML</v>
          </cell>
          <cell r="E1940">
            <v>472</v>
          </cell>
          <cell r="F1940">
            <v>0</v>
          </cell>
          <cell r="G1940">
            <v>20634.099999999999</v>
          </cell>
          <cell r="H1940">
            <v>2501.17</v>
          </cell>
          <cell r="I1940">
            <v>23135.269999999997</v>
          </cell>
        </row>
        <row r="1941">
          <cell r="A1941">
            <v>0</v>
          </cell>
          <cell r="B1941" t="str">
            <v>Volumen Análisis</v>
          </cell>
          <cell r="C1941">
            <v>1</v>
          </cell>
          <cell r="D1941" t="str">
            <v>M3</v>
          </cell>
          <cell r="G1941">
            <v>24586.400000000001</v>
          </cell>
          <cell r="H1941">
            <v>3159.64</v>
          </cell>
          <cell r="I1941">
            <v>27746.04</v>
          </cell>
        </row>
        <row r="1942">
          <cell r="A1942">
            <v>0</v>
          </cell>
          <cell r="B1942" t="str">
            <v>Materiales y Equipos</v>
          </cell>
          <cell r="D1942">
            <v>0</v>
          </cell>
          <cell r="G1942">
            <v>0</v>
          </cell>
          <cell r="H1942">
            <v>0</v>
          </cell>
        </row>
        <row r="1943">
          <cell r="A1943" t="str">
            <v>FUN-027</v>
          </cell>
          <cell r="B1943" t="str">
            <v>VIGA VA1X-T (0.20X0.40)MTS, F'C=210KG/CM2, 6Ø1/2", ADIC. EN APOYOS 2Ø1/2" EST. Ø3/8"@0.20M  (FUNERARIA NUEVA ESPERANZA)</v>
          </cell>
          <cell r="C1943">
            <v>1</v>
          </cell>
          <cell r="D1943" t="str">
            <v>QQ</v>
          </cell>
          <cell r="E1943">
            <v>2796.6101694915255</v>
          </cell>
          <cell r="F1943">
            <v>503.38983050847457</v>
          </cell>
          <cell r="G1943">
            <v>0</v>
          </cell>
          <cell r="H1943">
            <v>0</v>
          </cell>
          <cell r="I1943">
            <v>26718.629999999997</v>
          </cell>
        </row>
        <row r="1944">
          <cell r="A1944">
            <v>0</v>
          </cell>
          <cell r="B1944" t="str">
            <v>Volumen Análisis</v>
          </cell>
          <cell r="C1944">
            <v>1</v>
          </cell>
          <cell r="D1944" t="str">
            <v>QQ</v>
          </cell>
          <cell r="E1944">
            <v>2796.6101694915255</v>
          </cell>
          <cell r="F1944">
            <v>503.38983050847457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0</v>
          </cell>
          <cell r="B1945" t="str">
            <v>Materiales y Equipos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</row>
        <row r="1946">
          <cell r="A1946" t="str">
            <v>AE004</v>
          </cell>
          <cell r="B1946" t="str">
            <v>Acero Estruc. Grado 40-60, 1" x 20 a 30 pies</v>
          </cell>
          <cell r="C1946">
            <v>0</v>
          </cell>
          <cell r="D1946" t="str">
            <v>QQ</v>
          </cell>
          <cell r="E1946">
            <v>3076.2711864406783</v>
          </cell>
          <cell r="F1946">
            <v>553.72881355932202</v>
          </cell>
          <cell r="G1946">
            <v>0</v>
          </cell>
          <cell r="H1946">
            <v>0</v>
          </cell>
        </row>
        <row r="1947">
          <cell r="A1947" t="str">
            <v>AE003</v>
          </cell>
          <cell r="B1947" t="str">
            <v>Acero Estruc. Grado 40-60, 3/4" x 20 a 30 pies</v>
          </cell>
          <cell r="C1947">
            <v>0</v>
          </cell>
          <cell r="D1947" t="str">
            <v>QQ</v>
          </cell>
          <cell r="E1947">
            <v>3076.2711864406783</v>
          </cell>
          <cell r="F1947">
            <v>553.72881355932202</v>
          </cell>
          <cell r="G1947">
            <v>0</v>
          </cell>
          <cell r="H1947">
            <v>0</v>
          </cell>
        </row>
        <row r="1948">
          <cell r="A1948" t="str">
            <v>AE002</v>
          </cell>
          <cell r="B1948" t="str">
            <v>Acero Estruc. Grado 40-60, 1/2" x 20 a 30 pies</v>
          </cell>
          <cell r="C1948">
            <v>2.1589999999999998</v>
          </cell>
          <cell r="D1948" t="str">
            <v>QQ</v>
          </cell>
          <cell r="E1948">
            <v>3076.2711864406783</v>
          </cell>
          <cell r="F1948">
            <v>553.72881355932202</v>
          </cell>
          <cell r="G1948">
            <v>6641.67</v>
          </cell>
          <cell r="H1948">
            <v>1195.5</v>
          </cell>
        </row>
        <row r="1949">
          <cell r="A1949" t="str">
            <v>AE001</v>
          </cell>
          <cell r="B1949" t="str">
            <v>Mano de Obra</v>
          </cell>
          <cell r="C1949">
            <v>1.0649999999999999</v>
          </cell>
          <cell r="D1949" t="str">
            <v>QQ</v>
          </cell>
          <cell r="E1949">
            <v>3076.2711864406783</v>
          </cell>
          <cell r="F1949">
            <v>553.72881355932202</v>
          </cell>
          <cell r="G1949">
            <v>3276.23</v>
          </cell>
          <cell r="H1949">
            <v>589.72</v>
          </cell>
        </row>
        <row r="1950">
          <cell r="A1950" t="str">
            <v>HI002</v>
          </cell>
          <cell r="B1950" t="str">
            <v>Hormigón 210 Kg/cm2 (incluye bomba y colocación)</v>
          </cell>
          <cell r="C1950">
            <v>1.05</v>
          </cell>
          <cell r="D1950" t="str">
            <v>M3</v>
          </cell>
          <cell r="E1950">
            <v>5935.17</v>
          </cell>
          <cell r="F1950">
            <v>1068.3306</v>
          </cell>
          <cell r="G1950">
            <v>6231.93</v>
          </cell>
          <cell r="H1950">
            <v>1121.75</v>
          </cell>
        </row>
        <row r="1951">
          <cell r="A1951" t="str">
            <v>AE016</v>
          </cell>
          <cell r="B1951" t="str">
            <v>Alambre Galvanizado Calibre 18 (Varillas)</v>
          </cell>
          <cell r="C1951">
            <v>6.4479999999999995</v>
          </cell>
          <cell r="D1951" t="str">
            <v>LB</v>
          </cell>
          <cell r="E1951">
            <v>93.220338983050851</v>
          </cell>
          <cell r="F1951">
            <v>16.779661016949152</v>
          </cell>
          <cell r="G1951">
            <v>601.08000000000004</v>
          </cell>
          <cell r="H1951">
            <v>108.2</v>
          </cell>
        </row>
        <row r="1952">
          <cell r="A1952">
            <v>0</v>
          </cell>
          <cell r="B1952" t="str">
            <v>Total/UND</v>
          </cell>
          <cell r="D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A1953">
            <v>200.05999999999995</v>
          </cell>
          <cell r="B1953" t="str">
            <v>Coloc. acero normal</v>
          </cell>
          <cell r="C1953">
            <v>3.2239999999999998</v>
          </cell>
          <cell r="D1953" t="str">
            <v>QQ</v>
          </cell>
          <cell r="E1953">
            <v>326.47275741487186</v>
          </cell>
          <cell r="F1953">
            <v>0</v>
          </cell>
          <cell r="G1953">
            <v>1052.55</v>
          </cell>
          <cell r="H1953">
            <v>0</v>
          </cell>
        </row>
        <row r="1954">
          <cell r="A1954">
            <v>300.20999999999981</v>
          </cell>
          <cell r="B1954" t="str">
            <v>Vigas de carga 0.15m a 0.20m x Altura &lt; 0.40m</v>
          </cell>
          <cell r="C1954">
            <v>12.499999999999998</v>
          </cell>
          <cell r="D1954" t="str">
            <v>ML</v>
          </cell>
          <cell r="E1954">
            <v>472</v>
          </cell>
          <cell r="F1954">
            <v>0</v>
          </cell>
          <cell r="G1954">
            <v>30350.86</v>
          </cell>
          <cell r="H1954">
            <v>4077.6499999999996</v>
          </cell>
          <cell r="I1954">
            <v>34428.51</v>
          </cell>
        </row>
        <row r="1955">
          <cell r="A1955">
            <v>0</v>
          </cell>
          <cell r="B1955" t="str">
            <v>Volumen Análisis</v>
          </cell>
          <cell r="C1955">
            <v>1</v>
          </cell>
          <cell r="D1955" t="str">
            <v>M3</v>
          </cell>
          <cell r="G1955">
            <v>23703.46</v>
          </cell>
          <cell r="H1955">
            <v>3015.17</v>
          </cell>
          <cell r="I1955">
            <v>26718.629999999997</v>
          </cell>
        </row>
        <row r="1956">
          <cell r="A1956">
            <v>0</v>
          </cell>
          <cell r="B1956" t="str">
            <v>Materiales y Equipos</v>
          </cell>
          <cell r="D1956">
            <v>0</v>
          </cell>
          <cell r="G1956">
            <v>0</v>
          </cell>
          <cell r="H1956">
            <v>0</v>
          </cell>
        </row>
        <row r="1957">
          <cell r="A1957" t="str">
            <v>FUN-028</v>
          </cell>
          <cell r="B1957" t="str">
            <v>VIGA V1Y-T (0.20X0.40)MTS, F'C=210KG/CM2, 4Ø3/4"+2Ø1/2", ADIC. EN APOYOS 2Ø1/2" EST. Ø3/8"@0.18M  (FUNERARIA NUEVA ESPERANZA)</v>
          </cell>
          <cell r="C1957">
            <v>1</v>
          </cell>
          <cell r="D1957" t="str">
            <v>QQ</v>
          </cell>
          <cell r="E1957">
            <v>2796.6101694915255</v>
          </cell>
          <cell r="F1957">
            <v>503.38983050847457</v>
          </cell>
          <cell r="G1957">
            <v>0</v>
          </cell>
          <cell r="H1957">
            <v>0</v>
          </cell>
          <cell r="I1957">
            <v>34378.28</v>
          </cell>
        </row>
        <row r="1958">
          <cell r="A1958">
            <v>0</v>
          </cell>
          <cell r="B1958" t="str">
            <v>Volumen Análisis</v>
          </cell>
          <cell r="C1958">
            <v>1</v>
          </cell>
          <cell r="D1958" t="str">
            <v>M3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</row>
        <row r="1959">
          <cell r="A1959">
            <v>0</v>
          </cell>
          <cell r="B1959" t="str">
            <v>Materiales y Equipos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</row>
        <row r="1960">
          <cell r="A1960" t="str">
            <v>AE004</v>
          </cell>
          <cell r="B1960" t="str">
            <v>Acero Estruc. Grado 40-60, 1" x 20 a 30 pies</v>
          </cell>
          <cell r="C1960">
            <v>0</v>
          </cell>
          <cell r="D1960" t="str">
            <v>QQ</v>
          </cell>
          <cell r="E1960">
            <v>3076.2711864406783</v>
          </cell>
          <cell r="F1960">
            <v>553.72881355932202</v>
          </cell>
          <cell r="G1960">
            <v>0</v>
          </cell>
          <cell r="H1960">
            <v>0</v>
          </cell>
        </row>
        <row r="1961">
          <cell r="A1961" t="str">
            <v>AE003</v>
          </cell>
          <cell r="B1961" t="str">
            <v>Acero Estruc. Grado 40-60, 3/4" x 20 a 30 pies</v>
          </cell>
          <cell r="C1961">
            <v>2.996</v>
          </cell>
          <cell r="D1961" t="str">
            <v>QQ</v>
          </cell>
          <cell r="E1961">
            <v>3076.2711864406783</v>
          </cell>
          <cell r="F1961">
            <v>553.72881355932202</v>
          </cell>
          <cell r="G1961">
            <v>9216.51</v>
          </cell>
          <cell r="H1961">
            <v>1658.97</v>
          </cell>
        </row>
        <row r="1962">
          <cell r="A1962" t="str">
            <v>AE002</v>
          </cell>
          <cell r="B1962" t="str">
            <v>Acero Estruc. Grado 40-60, 1/2" x 20 a 30 pies</v>
          </cell>
          <cell r="C1962">
            <v>1.125</v>
          </cell>
          <cell r="D1962" t="str">
            <v>QQ</v>
          </cell>
          <cell r="E1962">
            <v>3076.2711864406783</v>
          </cell>
          <cell r="F1962">
            <v>553.72881355932202</v>
          </cell>
          <cell r="G1962">
            <v>3460.81</v>
          </cell>
          <cell r="H1962">
            <v>622.94000000000005</v>
          </cell>
        </row>
        <row r="1963">
          <cell r="A1963" t="str">
            <v>AE001</v>
          </cell>
          <cell r="B1963" t="str">
            <v>Mano de Obra</v>
          </cell>
          <cell r="C1963">
            <v>0.93700000000000006</v>
          </cell>
          <cell r="D1963" t="str">
            <v>QQ</v>
          </cell>
          <cell r="E1963">
            <v>3076.2711864406783</v>
          </cell>
          <cell r="F1963">
            <v>553.72881355932202</v>
          </cell>
          <cell r="G1963">
            <v>2882.47</v>
          </cell>
          <cell r="H1963">
            <v>518.84</v>
          </cell>
        </row>
        <row r="1964">
          <cell r="A1964" t="str">
            <v>HI002</v>
          </cell>
          <cell r="B1964" t="str">
            <v>Hormigón 210 Kg/cm2 (incluye bomba y colocación)</v>
          </cell>
          <cell r="C1964">
            <v>1.05</v>
          </cell>
          <cell r="D1964" t="str">
            <v>M3</v>
          </cell>
          <cell r="E1964">
            <v>5935.17</v>
          </cell>
          <cell r="F1964">
            <v>1068.3306</v>
          </cell>
          <cell r="G1964">
            <v>6231.93</v>
          </cell>
          <cell r="H1964">
            <v>1121.75</v>
          </cell>
        </row>
        <row r="1965">
          <cell r="A1965" t="str">
            <v>AE016</v>
          </cell>
          <cell r="B1965" t="str">
            <v>Alambre Galvanizado Calibre 18 (Varillas)</v>
          </cell>
          <cell r="C1965">
            <v>10.116000000000001</v>
          </cell>
          <cell r="D1965" t="str">
            <v>LB</v>
          </cell>
          <cell r="E1965">
            <v>93.220338983050851</v>
          </cell>
          <cell r="F1965">
            <v>16.779661016949152</v>
          </cell>
          <cell r="G1965">
            <v>943.02</v>
          </cell>
          <cell r="H1965">
            <v>169.74</v>
          </cell>
        </row>
        <row r="1966">
          <cell r="A1966">
            <v>0</v>
          </cell>
          <cell r="B1966" t="str">
            <v>Total/UND</v>
          </cell>
          <cell r="D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200.05999999999995</v>
          </cell>
          <cell r="B1967" t="str">
            <v>Coloc. acero normal</v>
          </cell>
          <cell r="C1967">
            <v>5.0580000000000007</v>
          </cell>
          <cell r="D1967" t="str">
            <v>QQ</v>
          </cell>
          <cell r="E1967">
            <v>326.47275741487186</v>
          </cell>
          <cell r="F1967">
            <v>0</v>
          </cell>
          <cell r="G1967">
            <v>1651.3</v>
          </cell>
          <cell r="H1967">
            <v>0</v>
          </cell>
        </row>
        <row r="1968">
          <cell r="A1968">
            <v>300.20999999999981</v>
          </cell>
          <cell r="B1968" t="str">
            <v>Vigas de carga 0.15m a 0.20m x Altura &lt; 0.40m</v>
          </cell>
          <cell r="C1968">
            <v>12.499999999999998</v>
          </cell>
          <cell r="D1968" t="str">
            <v>ML</v>
          </cell>
          <cell r="E1968">
            <v>472</v>
          </cell>
          <cell r="F1968">
            <v>0</v>
          </cell>
          <cell r="G1968">
            <v>23662.31</v>
          </cell>
          <cell r="H1968">
            <v>2992.48</v>
          </cell>
          <cell r="I1968">
            <v>26654.79</v>
          </cell>
        </row>
        <row r="1969">
          <cell r="A1969">
            <v>0</v>
          </cell>
          <cell r="B1969" t="str">
            <v>Volumen Análisis</v>
          </cell>
          <cell r="C1969">
            <v>1</v>
          </cell>
          <cell r="D1969" t="str">
            <v>M3</v>
          </cell>
          <cell r="G1969">
            <v>30286.04</v>
          </cell>
          <cell r="H1969">
            <v>4092.24</v>
          </cell>
          <cell r="I1969">
            <v>34378.28</v>
          </cell>
        </row>
        <row r="1970">
          <cell r="A1970">
            <v>0</v>
          </cell>
          <cell r="B1970" t="str">
            <v>Materiales y Equipos</v>
          </cell>
          <cell r="D1970">
            <v>0</v>
          </cell>
          <cell r="G1970">
            <v>0</v>
          </cell>
          <cell r="H1970">
            <v>0</v>
          </cell>
        </row>
        <row r="1971">
          <cell r="A1971" t="str">
            <v>FUN-029</v>
          </cell>
          <cell r="B1971" t="str">
            <v>VIGA V2Y-T (0.20X0.40)MTS, F'C=210KG/CM2, 4Ø3/4"+2Ø1/2", ADIC. EN APOYOS 2Ø1/2" EST. Ø3/8"@0.18M  (FUNERARIA NUEVA ESPERANZA)</v>
          </cell>
          <cell r="C1971">
            <v>1</v>
          </cell>
          <cell r="D1971" t="str">
            <v>QQ</v>
          </cell>
          <cell r="E1971">
            <v>2796.6101694915255</v>
          </cell>
          <cell r="F1971">
            <v>503.38983050847457</v>
          </cell>
          <cell r="G1971">
            <v>0</v>
          </cell>
          <cell r="H1971">
            <v>0</v>
          </cell>
          <cell r="I1971">
            <v>34378.28</v>
          </cell>
        </row>
        <row r="1972">
          <cell r="A1972">
            <v>0</v>
          </cell>
          <cell r="B1972" t="str">
            <v>Volumen Análisis</v>
          </cell>
          <cell r="C1972">
            <v>1</v>
          </cell>
          <cell r="D1972" t="str">
            <v>QQ</v>
          </cell>
          <cell r="E1972">
            <v>2796.6101694915255</v>
          </cell>
          <cell r="F1972">
            <v>503.38983050847457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0</v>
          </cell>
          <cell r="B1973" t="str">
            <v>Materiales y Equipos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 t="str">
            <v>AE004</v>
          </cell>
          <cell r="B1974" t="str">
            <v>Acero Estruc. Grado 40-60, 1" x 20 a 30 pies</v>
          </cell>
          <cell r="C1974">
            <v>0</v>
          </cell>
          <cell r="D1974" t="str">
            <v>QQ</v>
          </cell>
          <cell r="E1974">
            <v>3076.2711864406783</v>
          </cell>
          <cell r="F1974">
            <v>553.72881355932202</v>
          </cell>
          <cell r="G1974">
            <v>0</v>
          </cell>
          <cell r="H1974">
            <v>0</v>
          </cell>
        </row>
        <row r="1975">
          <cell r="A1975" t="str">
            <v>AE003</v>
          </cell>
          <cell r="B1975" t="str">
            <v>Acero Estruc. Grado 40-60, 3/4" x 20 a 30 pies</v>
          </cell>
          <cell r="C1975">
            <v>2.996</v>
          </cell>
          <cell r="D1975" t="str">
            <v>QQ</v>
          </cell>
          <cell r="E1975">
            <v>3076.2711864406783</v>
          </cell>
          <cell r="F1975">
            <v>553.72881355932202</v>
          </cell>
          <cell r="G1975">
            <v>9216.51</v>
          </cell>
          <cell r="H1975">
            <v>1658.97</v>
          </cell>
        </row>
        <row r="1976">
          <cell r="A1976" t="str">
            <v>AE002</v>
          </cell>
          <cell r="B1976" t="str">
            <v>Acero Estruc. Grado 40-60, 1/2" x 20 a 30 pies</v>
          </cell>
          <cell r="C1976">
            <v>1.125</v>
          </cell>
          <cell r="D1976" t="str">
            <v>QQ</v>
          </cell>
          <cell r="E1976">
            <v>3076.2711864406783</v>
          </cell>
          <cell r="F1976">
            <v>553.72881355932202</v>
          </cell>
          <cell r="G1976">
            <v>3460.81</v>
          </cell>
          <cell r="H1976">
            <v>622.94000000000005</v>
          </cell>
        </row>
        <row r="1977">
          <cell r="A1977" t="str">
            <v>AE001</v>
          </cell>
          <cell r="B1977" t="str">
            <v>Mano de Obra</v>
          </cell>
          <cell r="C1977">
            <v>0.93700000000000006</v>
          </cell>
          <cell r="D1977" t="str">
            <v>QQ</v>
          </cell>
          <cell r="E1977">
            <v>3076.2711864406783</v>
          </cell>
          <cell r="F1977">
            <v>553.72881355932202</v>
          </cell>
          <cell r="G1977">
            <v>2882.47</v>
          </cell>
          <cell r="H1977">
            <v>518.84</v>
          </cell>
        </row>
        <row r="1978">
          <cell r="A1978" t="str">
            <v>HI002</v>
          </cell>
          <cell r="B1978" t="str">
            <v>Hormigón 210 Kg/cm2 (incluye bomba y colocación)</v>
          </cell>
          <cell r="C1978">
            <v>1.05</v>
          </cell>
          <cell r="D1978" t="str">
            <v>M3</v>
          </cell>
          <cell r="E1978">
            <v>5935.17</v>
          </cell>
          <cell r="F1978">
            <v>1068.3306</v>
          </cell>
          <cell r="G1978">
            <v>6231.93</v>
          </cell>
          <cell r="H1978">
            <v>1121.75</v>
          </cell>
        </row>
        <row r="1979">
          <cell r="A1979" t="str">
            <v>AE016</v>
          </cell>
          <cell r="B1979" t="str">
            <v>Alambre Galvanizado Calibre 18 (Varillas)</v>
          </cell>
          <cell r="C1979">
            <v>10.116000000000001</v>
          </cell>
          <cell r="D1979" t="str">
            <v>LB</v>
          </cell>
          <cell r="E1979">
            <v>93.220338983050851</v>
          </cell>
          <cell r="F1979">
            <v>16.779661016949152</v>
          </cell>
          <cell r="G1979">
            <v>943.02</v>
          </cell>
          <cell r="H1979">
            <v>169.74</v>
          </cell>
        </row>
        <row r="1980">
          <cell r="A1980">
            <v>0</v>
          </cell>
          <cell r="B1980" t="str">
            <v>Total/UND</v>
          </cell>
          <cell r="D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A1981">
            <v>200.05999999999995</v>
          </cell>
          <cell r="B1981" t="str">
            <v>Coloc. acero normal</v>
          </cell>
          <cell r="C1981">
            <v>5.0580000000000007</v>
          </cell>
          <cell r="D1981" t="str">
            <v>QQ</v>
          </cell>
          <cell r="E1981">
            <v>326.47275741487186</v>
          </cell>
          <cell r="F1981">
            <v>0</v>
          </cell>
          <cell r="G1981">
            <v>1651.3</v>
          </cell>
          <cell r="H1981">
            <v>0</v>
          </cell>
        </row>
        <row r="1982">
          <cell r="A1982">
            <v>300.20999999999981</v>
          </cell>
          <cell r="B1982" t="str">
            <v>Vigas de carga 0.15m a 0.20m x Altura &lt; 0.40m</v>
          </cell>
          <cell r="C1982">
            <v>12.499999999999998</v>
          </cell>
          <cell r="D1982" t="str">
            <v>ML</v>
          </cell>
          <cell r="E1982">
            <v>472</v>
          </cell>
          <cell r="F1982">
            <v>0</v>
          </cell>
          <cell r="G1982">
            <v>20627.620000000003</v>
          </cell>
          <cell r="H1982">
            <v>2350.9900000000002</v>
          </cell>
          <cell r="I1982">
            <v>22978.610000000004</v>
          </cell>
        </row>
        <row r="1983">
          <cell r="A1983">
            <v>0</v>
          </cell>
          <cell r="B1983" t="str">
            <v>Volumen Análisis</v>
          </cell>
          <cell r="C1983">
            <v>1</v>
          </cell>
          <cell r="D1983" t="str">
            <v>M3</v>
          </cell>
          <cell r="G1983">
            <v>30286.04</v>
          </cell>
          <cell r="H1983">
            <v>4092.24</v>
          </cell>
          <cell r="I1983">
            <v>34378.28</v>
          </cell>
        </row>
        <row r="1984">
          <cell r="A1984">
            <v>0</v>
          </cell>
          <cell r="B1984" t="str">
            <v>Materiales y Equipos</v>
          </cell>
          <cell r="D1984">
            <v>0</v>
          </cell>
          <cell r="G1984">
            <v>0</v>
          </cell>
          <cell r="H1984">
            <v>0</v>
          </cell>
        </row>
        <row r="1985">
          <cell r="A1985" t="str">
            <v>FUN-030</v>
          </cell>
          <cell r="B1985" t="str">
            <v>VIGA V3Y-T (0.25X0.50)MTS, F'C=210KG/CM2, 7Ø1", EST. Ø3/8"@0.18M  (FUNERARIA NUEVA ESPERANZA)</v>
          </cell>
          <cell r="C1985">
            <v>1</v>
          </cell>
          <cell r="D1985" t="str">
            <v>QQ</v>
          </cell>
          <cell r="E1985">
            <v>2796.6101694915255</v>
          </cell>
          <cell r="F1985">
            <v>503.38983050847457</v>
          </cell>
          <cell r="G1985">
            <v>0</v>
          </cell>
          <cell r="H1985">
            <v>0</v>
          </cell>
          <cell r="I1985">
            <v>43167.4</v>
          </cell>
        </row>
        <row r="1986">
          <cell r="A1986">
            <v>0</v>
          </cell>
          <cell r="B1986" t="str">
            <v>Volumen Análisis</v>
          </cell>
          <cell r="C1986">
            <v>1</v>
          </cell>
          <cell r="D1986" t="str">
            <v>QQ</v>
          </cell>
          <cell r="E1986">
            <v>2796.6101694915255</v>
          </cell>
          <cell r="F1986">
            <v>503.38983050847457</v>
          </cell>
          <cell r="G1986">
            <v>0</v>
          </cell>
          <cell r="H1986">
            <v>0</v>
          </cell>
          <cell r="I1986">
            <v>0</v>
          </cell>
        </row>
        <row r="1987">
          <cell r="A1987">
            <v>0</v>
          </cell>
          <cell r="B1987" t="str">
            <v>Materiales y Equipos</v>
          </cell>
          <cell r="C1987">
            <v>0</v>
          </cell>
          <cell r="D1987" t="str">
            <v>QQ</v>
          </cell>
          <cell r="E1987">
            <v>2796.6101694915255</v>
          </cell>
          <cell r="F1987">
            <v>503.38983050847457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 t="str">
            <v>AE004</v>
          </cell>
          <cell r="B1988" t="str">
            <v>Acero Estruc. Grado 40-60, 1" x 20 a 30 pies</v>
          </cell>
          <cell r="C1988">
            <v>5.9820000000000002</v>
          </cell>
          <cell r="D1988" t="str">
            <v>QQ</v>
          </cell>
          <cell r="E1988">
            <v>3076.2711864406783</v>
          </cell>
          <cell r="F1988">
            <v>553.72881355932202</v>
          </cell>
          <cell r="G1988">
            <v>18402.25</v>
          </cell>
          <cell r="H1988">
            <v>3312.41</v>
          </cell>
        </row>
        <row r="1989">
          <cell r="A1989" t="str">
            <v>AE003</v>
          </cell>
          <cell r="B1989" t="str">
            <v>Acero Estruc. Grado 40-60, 3/4" x 20 a 30 pies</v>
          </cell>
          <cell r="C1989">
            <v>0</v>
          </cell>
          <cell r="D1989" t="str">
            <v>QQ</v>
          </cell>
          <cell r="E1989">
            <v>3076.2711864406783</v>
          </cell>
          <cell r="F1989">
            <v>553.72881355932202</v>
          </cell>
          <cell r="G1989">
            <v>0</v>
          </cell>
          <cell r="H1989">
            <v>0</v>
          </cell>
        </row>
        <row r="1990">
          <cell r="A1990" t="str">
            <v>AE002</v>
          </cell>
          <cell r="B1990" t="str">
            <v>Acero Estruc. Grado 40-60, 1/2" x 20 a 30 pies</v>
          </cell>
          <cell r="C1990">
            <v>0.752</v>
          </cell>
          <cell r="D1990" t="str">
            <v>QQ</v>
          </cell>
          <cell r="E1990">
            <v>3076.2711864406783</v>
          </cell>
          <cell r="F1990">
            <v>553.72881355932202</v>
          </cell>
          <cell r="G1990">
            <v>2313.36</v>
          </cell>
          <cell r="H1990">
            <v>416.4</v>
          </cell>
        </row>
        <row r="1991">
          <cell r="A1991" t="str">
            <v>AE001</v>
          </cell>
          <cell r="B1991" t="str">
            <v>Mano de Obra</v>
          </cell>
          <cell r="C1991">
            <v>0.93700000000000006</v>
          </cell>
          <cell r="D1991" t="str">
            <v>QQ</v>
          </cell>
          <cell r="E1991">
            <v>3076.2711864406783</v>
          </cell>
          <cell r="F1991">
            <v>553.72881355932202</v>
          </cell>
          <cell r="G1991">
            <v>2882.47</v>
          </cell>
          <cell r="H1991">
            <v>518.84</v>
          </cell>
        </row>
        <row r="1992">
          <cell r="A1992" t="str">
            <v>HI002</v>
          </cell>
          <cell r="B1992" t="str">
            <v>Hormigón 210 Kg/cm2 (incluye bomba y colocación)</v>
          </cell>
          <cell r="C1992">
            <v>1.05</v>
          </cell>
          <cell r="D1992" t="str">
            <v>M3</v>
          </cell>
          <cell r="E1992">
            <v>5935.17</v>
          </cell>
          <cell r="F1992">
            <v>1068.3306</v>
          </cell>
          <cell r="G1992">
            <v>6231.93</v>
          </cell>
          <cell r="H1992">
            <v>1121.75</v>
          </cell>
        </row>
        <row r="1993">
          <cell r="A1993" t="str">
            <v>AE016</v>
          </cell>
          <cell r="B1993" t="str">
            <v>Alambre Galvanizado Calibre 18 (Varillas)</v>
          </cell>
          <cell r="C1993">
            <v>15.342000000000001</v>
          </cell>
          <cell r="D1993" t="str">
            <v>LB</v>
          </cell>
          <cell r="E1993">
            <v>93.220338983050851</v>
          </cell>
          <cell r="F1993">
            <v>16.779661016949152</v>
          </cell>
          <cell r="G1993">
            <v>1430.19</v>
          </cell>
          <cell r="H1993">
            <v>257.43</v>
          </cell>
        </row>
        <row r="1994">
          <cell r="A1994">
            <v>0</v>
          </cell>
          <cell r="B1994" t="str">
            <v>Total/UND</v>
          </cell>
          <cell r="D1994">
            <v>0</v>
          </cell>
          <cell r="G1994">
            <v>0</v>
          </cell>
          <cell r="H1994">
            <v>0</v>
          </cell>
          <cell r="I1994">
            <v>0</v>
          </cell>
        </row>
        <row r="1995">
          <cell r="A1995">
            <v>200.05999999999995</v>
          </cell>
          <cell r="B1995" t="str">
            <v>Coloc. acero normal</v>
          </cell>
          <cell r="C1995">
            <v>7.6710000000000003</v>
          </cell>
          <cell r="D1995" t="str">
            <v>QQ</v>
          </cell>
          <cell r="E1995">
            <v>326.47275741487186</v>
          </cell>
          <cell r="F1995">
            <v>0</v>
          </cell>
          <cell r="G1995">
            <v>2504.37</v>
          </cell>
          <cell r="H1995">
            <v>0</v>
          </cell>
        </row>
        <row r="1996">
          <cell r="A1996">
            <v>300.20999999999981</v>
          </cell>
          <cell r="B1996" t="str">
            <v>Vigas de carga 0.15m a 0.20m x Altura &lt; 0.40m</v>
          </cell>
          <cell r="C1996">
            <v>8</v>
          </cell>
          <cell r="D1996" t="str">
            <v>ML</v>
          </cell>
          <cell r="E1996">
            <v>472</v>
          </cell>
          <cell r="F1996">
            <v>0</v>
          </cell>
          <cell r="G1996">
            <v>24677.75</v>
          </cell>
          <cell r="H1996">
            <v>2724.1600000000003</v>
          </cell>
          <cell r="I1996">
            <v>27401.91</v>
          </cell>
        </row>
        <row r="1997">
          <cell r="A1997">
            <v>0</v>
          </cell>
          <cell r="B1997" t="str">
            <v>Volumen Análisis</v>
          </cell>
          <cell r="C1997">
            <v>1</v>
          </cell>
          <cell r="D1997" t="str">
            <v>M3</v>
          </cell>
          <cell r="G1997">
            <v>37540.57</v>
          </cell>
          <cell r="H1997">
            <v>5626.83</v>
          </cell>
          <cell r="I1997">
            <v>43167.4</v>
          </cell>
        </row>
        <row r="1998">
          <cell r="A1998">
            <v>0</v>
          </cell>
          <cell r="B1998" t="str">
            <v>Materiales y Equipos</v>
          </cell>
          <cell r="D1998">
            <v>0</v>
          </cell>
          <cell r="G1998">
            <v>0</v>
          </cell>
          <cell r="H1998">
            <v>0</v>
          </cell>
        </row>
        <row r="1999">
          <cell r="A1999" t="str">
            <v>FUN-031</v>
          </cell>
          <cell r="B1999" t="str">
            <v>VIGA V4Y-T (0.20X0.50)MTS, F'C=210KG/CM2, 7Ø3/4", EST. Ø3/8"@0.15M  (FUNERARIA NUEVA ESPERANZA)</v>
          </cell>
          <cell r="C1999">
            <v>1</v>
          </cell>
          <cell r="D1999" t="str">
            <v>QQ</v>
          </cell>
          <cell r="E1999">
            <v>2796.6101694915255</v>
          </cell>
          <cell r="F1999">
            <v>503.38983050847457</v>
          </cell>
          <cell r="G1999">
            <v>0</v>
          </cell>
          <cell r="H1999">
            <v>0</v>
          </cell>
          <cell r="I1999">
            <v>33219.160000000003</v>
          </cell>
        </row>
        <row r="2000">
          <cell r="A2000">
            <v>0</v>
          </cell>
          <cell r="B2000" t="str">
            <v>Volumen Análisis</v>
          </cell>
          <cell r="C2000">
            <v>1</v>
          </cell>
          <cell r="D2000" t="str">
            <v>QQ</v>
          </cell>
          <cell r="E2000">
            <v>2796.6101694915255</v>
          </cell>
          <cell r="F2000">
            <v>503.38983050847457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>
            <v>0</v>
          </cell>
          <cell r="B2001" t="str">
            <v>Materiales y Equipos</v>
          </cell>
          <cell r="C2001">
            <v>0</v>
          </cell>
          <cell r="D2001" t="str">
            <v>QQ</v>
          </cell>
          <cell r="E2001">
            <v>2796.6101694915255</v>
          </cell>
          <cell r="F2001">
            <v>503.38983050847457</v>
          </cell>
          <cell r="G2001">
            <v>0</v>
          </cell>
          <cell r="H2001">
            <v>0</v>
          </cell>
          <cell r="I2001">
            <v>0</v>
          </cell>
        </row>
        <row r="2002">
          <cell r="A2002" t="str">
            <v>AE004</v>
          </cell>
          <cell r="B2002" t="str">
            <v>Acero Estruc. Grado 40-60, 1" x 20 a 30 pies</v>
          </cell>
          <cell r="C2002">
            <v>0</v>
          </cell>
          <cell r="D2002" t="str">
            <v>QQ</v>
          </cell>
          <cell r="E2002">
            <v>3076.2711864406783</v>
          </cell>
          <cell r="F2002">
            <v>553.72881355932202</v>
          </cell>
          <cell r="G2002">
            <v>0</v>
          </cell>
          <cell r="H2002">
            <v>0</v>
          </cell>
        </row>
        <row r="2003">
          <cell r="A2003" t="str">
            <v>AE003</v>
          </cell>
          <cell r="B2003" t="str">
            <v>Acero Estruc. Grado 40-60, 3/4" x 20 a 30 pies</v>
          </cell>
          <cell r="C2003">
            <v>4.125</v>
          </cell>
          <cell r="D2003" t="str">
            <v>QQ</v>
          </cell>
          <cell r="E2003">
            <v>3076.2711864406783</v>
          </cell>
          <cell r="F2003">
            <v>553.72881355932202</v>
          </cell>
          <cell r="G2003">
            <v>12689.62</v>
          </cell>
          <cell r="H2003">
            <v>2284.13</v>
          </cell>
        </row>
        <row r="2004">
          <cell r="A2004" t="str">
            <v>AE002</v>
          </cell>
          <cell r="B2004" t="str">
            <v>Acero Estruc. Grado 40-60, 1/2" x 20 a 30 pies</v>
          </cell>
          <cell r="C2004">
            <v>0</v>
          </cell>
          <cell r="D2004" t="str">
            <v>QQ</v>
          </cell>
          <cell r="E2004">
            <v>3076.2711864406783</v>
          </cell>
          <cell r="F2004">
            <v>553.72881355932202</v>
          </cell>
          <cell r="G2004">
            <v>0</v>
          </cell>
          <cell r="H2004">
            <v>0</v>
          </cell>
        </row>
        <row r="2005">
          <cell r="A2005" t="str">
            <v>AE001</v>
          </cell>
          <cell r="B2005" t="str">
            <v>Mano de Obra</v>
          </cell>
          <cell r="C2005">
            <v>0.93799999999999994</v>
          </cell>
          <cell r="D2005" t="str">
            <v>QQ</v>
          </cell>
          <cell r="E2005">
            <v>3076.2711864406783</v>
          </cell>
          <cell r="F2005">
            <v>553.72881355932202</v>
          </cell>
          <cell r="G2005">
            <v>2885.54</v>
          </cell>
          <cell r="H2005">
            <v>519.4</v>
          </cell>
        </row>
        <row r="2006">
          <cell r="A2006" t="str">
            <v>HI002</v>
          </cell>
          <cell r="B2006" t="str">
            <v>Hormigón 210 Kg/cm2 (incluye bomba y colocación)</v>
          </cell>
          <cell r="C2006">
            <v>1.05</v>
          </cell>
          <cell r="D2006" t="str">
            <v>M3</v>
          </cell>
          <cell r="E2006">
            <v>5935.17</v>
          </cell>
          <cell r="F2006">
            <v>1068.3306</v>
          </cell>
          <cell r="G2006">
            <v>6231.93</v>
          </cell>
          <cell r="H2006">
            <v>1121.75</v>
          </cell>
        </row>
        <row r="2007">
          <cell r="A2007" t="str">
            <v>AE016</v>
          </cell>
          <cell r="B2007" t="str">
            <v>Alambre Galvanizado Calibre 18 (Varillas)</v>
          </cell>
          <cell r="C2007">
            <v>10.125999999999999</v>
          </cell>
          <cell r="D2007" t="str">
            <v>LB</v>
          </cell>
          <cell r="E2007">
            <v>93.220338983050851</v>
          </cell>
          <cell r="F2007">
            <v>16.779661016949152</v>
          </cell>
          <cell r="G2007">
            <v>943.95</v>
          </cell>
          <cell r="H2007">
            <v>169.91</v>
          </cell>
        </row>
        <row r="2008">
          <cell r="A2008">
            <v>0</v>
          </cell>
          <cell r="B2008" t="str">
            <v>Total/UND</v>
          </cell>
          <cell r="D2008">
            <v>0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200.05999999999995</v>
          </cell>
          <cell r="B2009" t="str">
            <v>Coloc. acero normal</v>
          </cell>
          <cell r="C2009">
            <v>5.0629999999999997</v>
          </cell>
          <cell r="D2009" t="str">
            <v>QQ</v>
          </cell>
          <cell r="E2009">
            <v>326.47275741487186</v>
          </cell>
          <cell r="F2009">
            <v>0</v>
          </cell>
          <cell r="G2009">
            <v>1652.93</v>
          </cell>
          <cell r="H2009">
            <v>0</v>
          </cell>
        </row>
        <row r="2010">
          <cell r="A2010">
            <v>300.20999999999981</v>
          </cell>
          <cell r="B2010" t="str">
            <v>Vigas de carga 0.15m a 0.20m x Altura &lt; 0.40m</v>
          </cell>
          <cell r="C2010">
            <v>10</v>
          </cell>
          <cell r="D2010" t="str">
            <v>ML</v>
          </cell>
          <cell r="E2010">
            <v>472</v>
          </cell>
          <cell r="F2010">
            <v>0</v>
          </cell>
          <cell r="G2010">
            <v>31028.720000000001</v>
          </cell>
          <cell r="H2010">
            <v>3754.57</v>
          </cell>
          <cell r="I2010">
            <v>34783.29</v>
          </cell>
        </row>
        <row r="2011">
          <cell r="A2011">
            <v>0</v>
          </cell>
          <cell r="B2011" t="str">
            <v>Volumen Análisis</v>
          </cell>
          <cell r="C2011">
            <v>1</v>
          </cell>
          <cell r="D2011" t="str">
            <v>M3</v>
          </cell>
          <cell r="G2011">
            <v>29123.97</v>
          </cell>
          <cell r="H2011">
            <v>4095.19</v>
          </cell>
          <cell r="I2011">
            <v>33219.160000000003</v>
          </cell>
        </row>
        <row r="2012">
          <cell r="A2012">
            <v>0</v>
          </cell>
          <cell r="B2012" t="str">
            <v>Materiales y Equipos</v>
          </cell>
          <cell r="D2012">
            <v>0</v>
          </cell>
          <cell r="G2012">
            <v>0</v>
          </cell>
          <cell r="H2012">
            <v>0</v>
          </cell>
        </row>
        <row r="2013">
          <cell r="A2013" t="str">
            <v>FUN-032</v>
          </cell>
          <cell r="B2013" t="str">
            <v>VIGA V5Y-T (0.25X0.50)MTS, F'C=210KG/CM2, 7Ø1", EST. Ø3/8"@0.18M  (FUNERARIA NUEVA ESPERANZA)</v>
          </cell>
          <cell r="C2013">
            <v>1</v>
          </cell>
          <cell r="D2013" t="str">
            <v>QQ</v>
          </cell>
          <cell r="E2013">
            <v>2796.6101694915255</v>
          </cell>
          <cell r="F2013">
            <v>503.38983050847457</v>
          </cell>
          <cell r="G2013">
            <v>0</v>
          </cell>
          <cell r="H2013">
            <v>0</v>
          </cell>
          <cell r="I2013">
            <v>43167.4</v>
          </cell>
        </row>
        <row r="2014">
          <cell r="A2014">
            <v>0</v>
          </cell>
          <cell r="B2014" t="str">
            <v>Volumen Análisis</v>
          </cell>
          <cell r="C2014">
            <v>1</v>
          </cell>
          <cell r="D2014" t="str">
            <v>QQ</v>
          </cell>
          <cell r="E2014">
            <v>2796.6101694915255</v>
          </cell>
          <cell r="F2014">
            <v>503.38983050847457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0</v>
          </cell>
          <cell r="B2015" t="str">
            <v>Materiales y Equipos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 t="str">
            <v>AE004</v>
          </cell>
          <cell r="B2016" t="str">
            <v>Acero Estruc. Grado 40-60, 1" x 20 a 30 pies</v>
          </cell>
          <cell r="C2016">
            <v>5.9820000000000002</v>
          </cell>
          <cell r="D2016" t="str">
            <v>QQ</v>
          </cell>
          <cell r="E2016">
            <v>3076.2711864406783</v>
          </cell>
          <cell r="F2016">
            <v>553.72881355932202</v>
          </cell>
          <cell r="G2016">
            <v>18402.25</v>
          </cell>
          <cell r="H2016">
            <v>3312.41</v>
          </cell>
        </row>
        <row r="2017">
          <cell r="A2017" t="str">
            <v>AE003</v>
          </cell>
          <cell r="B2017" t="str">
            <v>Acero Estruc. Grado 40-60, 3/4" x 20 a 30 pies</v>
          </cell>
          <cell r="C2017">
            <v>0</v>
          </cell>
          <cell r="D2017" t="str">
            <v>QQ</v>
          </cell>
          <cell r="E2017">
            <v>3076.2711864406783</v>
          </cell>
          <cell r="F2017">
            <v>553.72881355932202</v>
          </cell>
          <cell r="G2017">
            <v>0</v>
          </cell>
          <cell r="H2017">
            <v>0</v>
          </cell>
        </row>
        <row r="2018">
          <cell r="A2018" t="str">
            <v>AE002</v>
          </cell>
          <cell r="B2018" t="str">
            <v>Acero Estruc. Grado 40-60, 1/2" x 20 a 30 pies</v>
          </cell>
          <cell r="C2018">
            <v>0.752</v>
          </cell>
          <cell r="D2018" t="str">
            <v>QQ</v>
          </cell>
          <cell r="E2018">
            <v>3076.2711864406783</v>
          </cell>
          <cell r="F2018">
            <v>553.72881355932202</v>
          </cell>
          <cell r="G2018">
            <v>2313.36</v>
          </cell>
          <cell r="H2018">
            <v>416.4</v>
          </cell>
        </row>
        <row r="2019">
          <cell r="A2019" t="str">
            <v>AE001</v>
          </cell>
          <cell r="B2019" t="str">
            <v>Mano de Obra</v>
          </cell>
          <cell r="C2019">
            <v>0.93700000000000006</v>
          </cell>
          <cell r="D2019" t="str">
            <v>QQ</v>
          </cell>
          <cell r="E2019">
            <v>3076.2711864406783</v>
          </cell>
          <cell r="F2019">
            <v>553.72881355932202</v>
          </cell>
          <cell r="G2019">
            <v>2882.47</v>
          </cell>
          <cell r="H2019">
            <v>518.84</v>
          </cell>
        </row>
        <row r="2020">
          <cell r="A2020" t="str">
            <v>HI002</v>
          </cell>
          <cell r="B2020" t="str">
            <v>Hormigón 210 Kg/cm2 (incluye bomba y colocación)</v>
          </cell>
          <cell r="C2020">
            <v>1.05</v>
          </cell>
          <cell r="D2020" t="str">
            <v>M3</v>
          </cell>
          <cell r="E2020">
            <v>5935.17</v>
          </cell>
          <cell r="F2020">
            <v>1068.3306</v>
          </cell>
          <cell r="G2020">
            <v>6231.93</v>
          </cell>
          <cell r="H2020">
            <v>1121.75</v>
          </cell>
        </row>
        <row r="2021">
          <cell r="A2021" t="str">
            <v>AE016</v>
          </cell>
          <cell r="B2021" t="str">
            <v>Alambre Galvanizado Calibre 18 (Varillas)</v>
          </cell>
          <cell r="C2021">
            <v>15.342000000000001</v>
          </cell>
          <cell r="D2021" t="str">
            <v>LB</v>
          </cell>
          <cell r="E2021">
            <v>93.220338983050851</v>
          </cell>
          <cell r="F2021">
            <v>16.779661016949152</v>
          </cell>
          <cell r="G2021">
            <v>1430.19</v>
          </cell>
          <cell r="H2021">
            <v>257.43</v>
          </cell>
        </row>
        <row r="2022">
          <cell r="A2022">
            <v>0</v>
          </cell>
          <cell r="B2022" t="str">
            <v>Total/UND</v>
          </cell>
          <cell r="D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200.05999999999995</v>
          </cell>
          <cell r="B2023" t="str">
            <v>Coloc. acero normal</v>
          </cell>
          <cell r="C2023">
            <v>7.6710000000000003</v>
          </cell>
          <cell r="D2023" t="str">
            <v>QQ</v>
          </cell>
          <cell r="E2023">
            <v>326.47275741487186</v>
          </cell>
          <cell r="F2023">
            <v>0</v>
          </cell>
          <cell r="G2023">
            <v>2504.37</v>
          </cell>
          <cell r="H2023">
            <v>0</v>
          </cell>
        </row>
        <row r="2024">
          <cell r="A2024">
            <v>300.20999999999981</v>
          </cell>
          <cell r="B2024" t="str">
            <v>Vigas de carga 0.15m a 0.20m x Altura &lt; 0.40m</v>
          </cell>
          <cell r="C2024">
            <v>8</v>
          </cell>
          <cell r="D2024" t="str">
            <v>ML</v>
          </cell>
          <cell r="E2024">
            <v>472</v>
          </cell>
          <cell r="F2024">
            <v>0</v>
          </cell>
          <cell r="G2024">
            <v>16789.32</v>
          </cell>
          <cell r="H2024">
            <v>2012.17</v>
          </cell>
          <cell r="I2024">
            <v>18801.489999999998</v>
          </cell>
        </row>
        <row r="2025">
          <cell r="A2025">
            <v>0</v>
          </cell>
          <cell r="B2025" t="str">
            <v>Volumen Análisis</v>
          </cell>
          <cell r="C2025">
            <v>1</v>
          </cell>
          <cell r="D2025" t="str">
            <v>M3</v>
          </cell>
          <cell r="G2025">
            <v>37540.57</v>
          </cell>
          <cell r="H2025">
            <v>5626.83</v>
          </cell>
          <cell r="I2025">
            <v>43167.4</v>
          </cell>
        </row>
        <row r="2026">
          <cell r="A2026">
            <v>0</v>
          </cell>
          <cell r="B2026" t="str">
            <v>Materiales y Equipos</v>
          </cell>
          <cell r="D2026">
            <v>0</v>
          </cell>
          <cell r="G2026">
            <v>0</v>
          </cell>
          <cell r="H2026">
            <v>0</v>
          </cell>
        </row>
        <row r="2027">
          <cell r="A2027" t="str">
            <v>FUN-033</v>
          </cell>
          <cell r="B2027" t="str">
            <v>VIGA V6Y-T (0.20X0.40)MTS, F'C=210KG/CM2, 6Ø1/2", EST. Ø3/8"@0.20M  (FUNERARIA NUEVA ESPERANZA)</v>
          </cell>
          <cell r="C2027">
            <v>1</v>
          </cell>
          <cell r="D2027" t="str">
            <v>QQ</v>
          </cell>
          <cell r="E2027">
            <v>2796.6101694915255</v>
          </cell>
          <cell r="F2027">
            <v>503.38983050847457</v>
          </cell>
          <cell r="G2027">
            <v>0</v>
          </cell>
          <cell r="H2027">
            <v>0</v>
          </cell>
          <cell r="I2027">
            <v>25215.100000000002</v>
          </cell>
        </row>
        <row r="2028">
          <cell r="A2028">
            <v>0</v>
          </cell>
          <cell r="B2028" t="str">
            <v>Volumen Análisis</v>
          </cell>
          <cell r="C2028">
            <v>1</v>
          </cell>
          <cell r="D2028" t="str">
            <v>QQ</v>
          </cell>
          <cell r="E2028">
            <v>2796.6101694915255</v>
          </cell>
          <cell r="F2028">
            <v>503.38983050847457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0</v>
          </cell>
          <cell r="B2029" t="str">
            <v>Materiales y Equipos</v>
          </cell>
          <cell r="C2029">
            <v>0</v>
          </cell>
          <cell r="D2029" t="str">
            <v>QQ</v>
          </cell>
          <cell r="E2029">
            <v>2796.6101694915255</v>
          </cell>
          <cell r="F2029">
            <v>503.38983050847457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 t="str">
            <v>AE004</v>
          </cell>
          <cell r="B2030" t="str">
            <v>Acero Estruc. Grado 40-60, 1" x 20 a 30 pies</v>
          </cell>
          <cell r="C2030">
            <v>0</v>
          </cell>
          <cell r="D2030" t="str">
            <v>QQ</v>
          </cell>
          <cell r="E2030">
            <v>3076.2711864406783</v>
          </cell>
          <cell r="F2030">
            <v>553.72881355932202</v>
          </cell>
          <cell r="G2030">
            <v>0</v>
          </cell>
          <cell r="H2030">
            <v>0</v>
          </cell>
        </row>
        <row r="2031">
          <cell r="A2031" t="str">
            <v>AE003</v>
          </cell>
          <cell r="B2031" t="str">
            <v>Acero Estruc. Grado 40-60, 3/4" x 20 a 30 pies</v>
          </cell>
          <cell r="C2031">
            <v>0</v>
          </cell>
          <cell r="D2031" t="str">
            <v>QQ</v>
          </cell>
          <cell r="E2031">
            <v>3076.2711864406783</v>
          </cell>
          <cell r="F2031">
            <v>553.72881355932202</v>
          </cell>
          <cell r="G2031">
            <v>0</v>
          </cell>
          <cell r="H2031">
            <v>0</v>
          </cell>
        </row>
        <row r="2032">
          <cell r="A2032" t="str">
            <v>AE002</v>
          </cell>
          <cell r="B2032" t="str">
            <v>Acero Estruc. Grado 40-60, 1/2" x 20 a 30 pies</v>
          </cell>
          <cell r="C2032">
            <v>2.1179999999999999</v>
          </cell>
          <cell r="D2032" t="str">
            <v>QQ</v>
          </cell>
          <cell r="E2032">
            <v>3076.2711864406783</v>
          </cell>
          <cell r="F2032">
            <v>553.72881355932202</v>
          </cell>
          <cell r="G2032">
            <v>6515.54</v>
          </cell>
          <cell r="H2032">
            <v>1172.8</v>
          </cell>
        </row>
        <row r="2033">
          <cell r="A2033" t="str">
            <v>AE001</v>
          </cell>
          <cell r="B2033" t="str">
            <v>Mano de Obra</v>
          </cell>
          <cell r="C2033">
            <v>0.746</v>
          </cell>
          <cell r="D2033" t="str">
            <v>QQ</v>
          </cell>
          <cell r="E2033">
            <v>3076.2711864406783</v>
          </cell>
          <cell r="F2033">
            <v>553.72881355932202</v>
          </cell>
          <cell r="G2033">
            <v>2294.9</v>
          </cell>
          <cell r="H2033">
            <v>413.08</v>
          </cell>
        </row>
        <row r="2034">
          <cell r="A2034" t="str">
            <v>HI002</v>
          </cell>
          <cell r="B2034" t="str">
            <v>Hormigón 210 Kg/cm2 (incluye bomba y colocación)</v>
          </cell>
          <cell r="C2034">
            <v>1.05</v>
          </cell>
          <cell r="D2034" t="str">
            <v>M3</v>
          </cell>
          <cell r="E2034">
            <v>5935.17</v>
          </cell>
          <cell r="F2034">
            <v>1068.3306</v>
          </cell>
          <cell r="G2034">
            <v>6231.93</v>
          </cell>
          <cell r="H2034">
            <v>1121.75</v>
          </cell>
        </row>
        <row r="2035">
          <cell r="A2035" t="str">
            <v>AE016</v>
          </cell>
          <cell r="B2035" t="str">
            <v>Alambre Galvanizado Calibre 18 (Varillas)</v>
          </cell>
          <cell r="C2035">
            <v>5.7279999999999998</v>
          </cell>
          <cell r="D2035" t="str">
            <v>LB</v>
          </cell>
          <cell r="E2035">
            <v>93.220338983050851</v>
          </cell>
          <cell r="F2035">
            <v>16.779661016949152</v>
          </cell>
          <cell r="G2035">
            <v>533.97</v>
          </cell>
          <cell r="H2035">
            <v>96.11</v>
          </cell>
        </row>
        <row r="2036">
          <cell r="A2036">
            <v>0</v>
          </cell>
          <cell r="B2036" t="str">
            <v>Total/UND</v>
          </cell>
          <cell r="D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A2037">
            <v>200.05999999999995</v>
          </cell>
          <cell r="B2037" t="str">
            <v>Coloc. acero normal</v>
          </cell>
          <cell r="C2037">
            <v>2.8639999999999999</v>
          </cell>
          <cell r="D2037" t="str">
            <v>QQ</v>
          </cell>
          <cell r="E2037">
            <v>326.47275741487186</v>
          </cell>
          <cell r="F2037">
            <v>0</v>
          </cell>
          <cell r="G2037">
            <v>935.02</v>
          </cell>
          <cell r="H2037">
            <v>0</v>
          </cell>
        </row>
        <row r="2038">
          <cell r="A2038">
            <v>300.20999999999981</v>
          </cell>
          <cell r="B2038" t="str">
            <v>Vigas de carga 0.15m a 0.20m x Altura &lt; 0.40m</v>
          </cell>
          <cell r="C2038">
            <v>12.499999999999998</v>
          </cell>
          <cell r="D2038" t="str">
            <v>ML</v>
          </cell>
          <cell r="E2038">
            <v>472</v>
          </cell>
          <cell r="F2038">
            <v>0</v>
          </cell>
          <cell r="G2038">
            <v>33501.839999999997</v>
          </cell>
          <cell r="H2038">
            <v>3997.1099999999997</v>
          </cell>
          <cell r="I2038">
            <v>37498.949999999997</v>
          </cell>
        </row>
        <row r="2039">
          <cell r="A2039">
            <v>0</v>
          </cell>
          <cell r="B2039" t="str">
            <v>Volumen Análisis</v>
          </cell>
          <cell r="C2039">
            <v>1</v>
          </cell>
          <cell r="D2039" t="str">
            <v>M3</v>
          </cell>
          <cell r="G2039">
            <v>22411.360000000001</v>
          </cell>
          <cell r="H2039">
            <v>2803.7400000000002</v>
          </cell>
          <cell r="I2039">
            <v>25215.100000000002</v>
          </cell>
        </row>
        <row r="2040">
          <cell r="A2040">
            <v>0</v>
          </cell>
          <cell r="B2040" t="str">
            <v>Materiales y Equipos</v>
          </cell>
          <cell r="D2040">
            <v>0</v>
          </cell>
          <cell r="G2040">
            <v>0</v>
          </cell>
          <cell r="H2040">
            <v>0</v>
          </cell>
        </row>
        <row r="2041">
          <cell r="A2041" t="str">
            <v>FUN-034</v>
          </cell>
          <cell r="B2041" t="str">
            <v>VIGA V7Y-T (0.20X0.40)MTS, F'C=210KG/CM2, 7Ø1/2", EST. Ø3/8"@0.18M  (FUNERARIA NUEVA ESPERANZA)</v>
          </cell>
          <cell r="C2041">
            <v>1</v>
          </cell>
          <cell r="D2041" t="str">
            <v>M3</v>
          </cell>
          <cell r="E2041">
            <v>0</v>
          </cell>
          <cell r="F2041">
            <v>0</v>
          </cell>
          <cell r="G2041">
            <v>24119.799999999996</v>
          </cell>
          <cell r="H2041">
            <v>3083.3</v>
          </cell>
          <cell r="I2041">
            <v>27203.099999999995</v>
          </cell>
        </row>
        <row r="2042">
          <cell r="A2042">
            <v>0</v>
          </cell>
          <cell r="B2042" t="str">
            <v>Volumen Análisis</v>
          </cell>
          <cell r="C2042">
            <v>1</v>
          </cell>
          <cell r="D2042" t="str">
            <v>M3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</row>
        <row r="2043">
          <cell r="A2043">
            <v>0</v>
          </cell>
          <cell r="B2043" t="str">
            <v>Materiales y Equipos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 t="str">
            <v>AE004</v>
          </cell>
          <cell r="B2044" t="str">
            <v>Acero Estruc. Grado 40-60, 1" x 20 a 30 pies</v>
          </cell>
          <cell r="C2044">
            <v>0</v>
          </cell>
          <cell r="D2044" t="str">
            <v>QQ</v>
          </cell>
          <cell r="E2044">
            <v>3076.2711864406783</v>
          </cell>
          <cell r="F2044">
            <v>553.72881355932202</v>
          </cell>
          <cell r="G2044">
            <v>0</v>
          </cell>
          <cell r="H2044">
            <v>0</v>
          </cell>
        </row>
        <row r="2045">
          <cell r="A2045" t="str">
            <v>AE003</v>
          </cell>
          <cell r="B2045" t="str">
            <v>Mano de Obra</v>
          </cell>
          <cell r="D2045" t="str">
            <v>QQ</v>
          </cell>
          <cell r="E2045">
            <v>3076.2711864406783</v>
          </cell>
          <cell r="F2045">
            <v>553.72881355932202</v>
          </cell>
          <cell r="G2045">
            <v>0</v>
          </cell>
          <cell r="H2045">
            <v>0</v>
          </cell>
        </row>
        <row r="2046">
          <cell r="A2046" t="str">
            <v>AE002</v>
          </cell>
          <cell r="B2046" t="str">
            <v>Acero Estruc. Grado 40-60, 1/2" x 20 a 30 pies</v>
          </cell>
          <cell r="C2046">
            <v>2.4529999999999998</v>
          </cell>
          <cell r="D2046" t="str">
            <v>QQ</v>
          </cell>
          <cell r="E2046">
            <v>3076.2711864406783</v>
          </cell>
          <cell r="F2046">
            <v>553.72881355932202</v>
          </cell>
          <cell r="G2046">
            <v>7546.09</v>
          </cell>
          <cell r="H2046">
            <v>1358.3</v>
          </cell>
        </row>
        <row r="2047">
          <cell r="A2047" t="str">
            <v>AE001</v>
          </cell>
          <cell r="B2047" t="str">
            <v>Acero Estruc. Grado 40-60, 3/8" x 20 a 30 pies</v>
          </cell>
          <cell r="C2047">
            <v>0.88700000000000001</v>
          </cell>
          <cell r="D2047" t="str">
            <v>QQ</v>
          </cell>
          <cell r="E2047">
            <v>3076.2711864406783</v>
          </cell>
          <cell r="F2047">
            <v>553.72881355932202</v>
          </cell>
          <cell r="G2047">
            <v>2728.65</v>
          </cell>
          <cell r="H2047">
            <v>491.16</v>
          </cell>
        </row>
        <row r="2048">
          <cell r="A2048" t="str">
            <v>HI002</v>
          </cell>
          <cell r="B2048" t="str">
            <v>Total/UND</v>
          </cell>
          <cell r="C2048">
            <v>1.05</v>
          </cell>
          <cell r="D2048" t="str">
            <v>M3</v>
          </cell>
          <cell r="E2048">
            <v>5935.17</v>
          </cell>
          <cell r="F2048">
            <v>1068.3306</v>
          </cell>
          <cell r="G2048">
            <v>33501.839999999997</v>
          </cell>
          <cell r="H2048">
            <v>3997.1099999999997</v>
          </cell>
          <cell r="I2048">
            <v>37498.949999999997</v>
          </cell>
        </row>
        <row r="2049">
          <cell r="A2049" t="str">
            <v>AE016</v>
          </cell>
          <cell r="B2049" t="str">
            <v>Alambre Galvanizado Calibre 18 (Varillas)</v>
          </cell>
          <cell r="C2049">
            <v>6.68</v>
          </cell>
          <cell r="D2049" t="str">
            <v>LB</v>
          </cell>
          <cell r="E2049">
            <v>93.220338983050851</v>
          </cell>
          <cell r="F2049">
            <v>16.779661016949152</v>
          </cell>
          <cell r="G2049">
            <v>622.71</v>
          </cell>
          <cell r="H2049">
            <v>112.09</v>
          </cell>
        </row>
        <row r="2050">
          <cell r="A2050">
            <v>0</v>
          </cell>
          <cell r="B2050" t="str">
            <v>Mano de Obra</v>
          </cell>
          <cell r="C2050">
            <v>0</v>
          </cell>
          <cell r="D2050">
            <v>0</v>
          </cell>
          <cell r="G2050">
            <v>0</v>
          </cell>
          <cell r="H2050">
            <v>0</v>
          </cell>
          <cell r="I2050">
            <v>0</v>
          </cell>
        </row>
        <row r="2051">
          <cell r="A2051">
            <v>200.05999999999995</v>
          </cell>
          <cell r="B2051" t="str">
            <v>Volumen Análisis</v>
          </cell>
          <cell r="C2051">
            <v>1</v>
          </cell>
          <cell r="D2051" t="str">
            <v>M3</v>
          </cell>
          <cell r="E2051">
            <v>326.47275741487186</v>
          </cell>
          <cell r="F2051">
            <v>0</v>
          </cell>
          <cell r="G2051">
            <v>1090.42</v>
          </cell>
          <cell r="H2051">
            <v>0</v>
          </cell>
        </row>
        <row r="2052">
          <cell r="A2052">
            <v>300.20999999999981</v>
          </cell>
          <cell r="B2052" t="str">
            <v>Materiales y Equipos</v>
          </cell>
          <cell r="C2052">
            <v>12.499999999999998</v>
          </cell>
          <cell r="D2052" t="str">
            <v>ML</v>
          </cell>
          <cell r="E2052">
            <v>472</v>
          </cell>
          <cell r="F2052">
            <v>0</v>
          </cell>
          <cell r="G2052">
            <v>5900</v>
          </cell>
          <cell r="H2052">
            <v>0</v>
          </cell>
        </row>
        <row r="2053">
          <cell r="A2053">
            <v>0</v>
          </cell>
          <cell r="B2053" t="str">
            <v>Total/UND</v>
          </cell>
          <cell r="D2053">
            <v>0</v>
          </cell>
          <cell r="E2053">
            <v>0</v>
          </cell>
          <cell r="F2053">
            <v>0</v>
          </cell>
          <cell r="G2053">
            <v>24119.799999999996</v>
          </cell>
          <cell r="H2053">
            <v>3083.3</v>
          </cell>
          <cell r="I2053">
            <v>27203.099999999995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FUN-035</v>
          </cell>
          <cell r="B2055" t="str">
            <v>VIGA V8Y-T (0.20X0.40)MTS, F'C=210KG/CM2, 7Ø1/2", EST. Ø3/8"@0.20M  (FUNERARIA NUEVA ESPERANZA)</v>
          </cell>
          <cell r="C2055">
            <v>1</v>
          </cell>
          <cell r="D2055" t="str">
            <v>M3</v>
          </cell>
          <cell r="E2055">
            <v>0</v>
          </cell>
          <cell r="F2055">
            <v>0</v>
          </cell>
          <cell r="G2055">
            <v>23678.34</v>
          </cell>
          <cell r="H2055">
            <v>3011.05</v>
          </cell>
          <cell r="I2055">
            <v>26689.39</v>
          </cell>
        </row>
        <row r="2056">
          <cell r="A2056">
            <v>0</v>
          </cell>
          <cell r="B2056" t="str">
            <v>Volumen Análisis</v>
          </cell>
          <cell r="C2056">
            <v>1</v>
          </cell>
          <cell r="D2056" t="str">
            <v>M3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</row>
        <row r="2057">
          <cell r="A2057">
            <v>0</v>
          </cell>
          <cell r="B2057" t="str">
            <v>Materiales y Equipos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</row>
        <row r="2058">
          <cell r="A2058" t="str">
            <v>AE004</v>
          </cell>
          <cell r="B2058" t="str">
            <v>Acero Estruc. Grado 40-60, 1" x 20 a 30 pies</v>
          </cell>
          <cell r="C2058">
            <v>0</v>
          </cell>
          <cell r="D2058" t="str">
            <v>QQ</v>
          </cell>
          <cell r="E2058">
            <v>3076.2711864406783</v>
          </cell>
          <cell r="F2058">
            <v>553.72881355932202</v>
          </cell>
          <cell r="G2058">
            <v>0</v>
          </cell>
          <cell r="H2058">
            <v>0</v>
          </cell>
        </row>
        <row r="2059">
          <cell r="A2059" t="str">
            <v>AE003</v>
          </cell>
          <cell r="B2059" t="str">
            <v>Mano de Obra</v>
          </cell>
          <cell r="D2059" t="str">
            <v>QQ</v>
          </cell>
          <cell r="E2059">
            <v>3076.2711864406783</v>
          </cell>
          <cell r="F2059">
            <v>553.72881355932202</v>
          </cell>
          <cell r="G2059">
            <v>0</v>
          </cell>
          <cell r="H2059">
            <v>0</v>
          </cell>
        </row>
        <row r="2060">
          <cell r="A2060" t="str">
            <v>AE002</v>
          </cell>
          <cell r="B2060" t="str">
            <v>Acero Estruc. Grado 40-60, 1/2" x 20 a 30 pies</v>
          </cell>
          <cell r="C2060">
            <v>2.4710000000000001</v>
          </cell>
          <cell r="D2060" t="str">
            <v>QQ</v>
          </cell>
          <cell r="E2060">
            <v>3076.2711864406783</v>
          </cell>
          <cell r="F2060">
            <v>553.72881355932202</v>
          </cell>
          <cell r="G2060">
            <v>7601.47</v>
          </cell>
          <cell r="H2060">
            <v>1368.26</v>
          </cell>
        </row>
        <row r="2061">
          <cell r="A2061" t="str">
            <v>AE001</v>
          </cell>
          <cell r="B2061" t="str">
            <v>Acero Estruc. Grado 40-60, 3/8" x 20 a 30 pies</v>
          </cell>
          <cell r="C2061">
            <v>0.746</v>
          </cell>
          <cell r="D2061" t="str">
            <v>QQ</v>
          </cell>
          <cell r="E2061">
            <v>3076.2711864406783</v>
          </cell>
          <cell r="F2061">
            <v>553.72881355932202</v>
          </cell>
          <cell r="G2061">
            <v>2294.9</v>
          </cell>
          <cell r="H2061">
            <v>413.08</v>
          </cell>
        </row>
        <row r="2062">
          <cell r="A2062" t="str">
            <v>HI002</v>
          </cell>
          <cell r="B2062" t="str">
            <v>Total/UND</v>
          </cell>
          <cell r="C2062">
            <v>1.05</v>
          </cell>
          <cell r="D2062" t="str">
            <v>M3</v>
          </cell>
          <cell r="E2062">
            <v>5935.17</v>
          </cell>
          <cell r="F2062">
            <v>1068.3306</v>
          </cell>
          <cell r="G2062">
            <v>26627.640000000003</v>
          </cell>
          <cell r="H2062">
            <v>3473.59</v>
          </cell>
          <cell r="I2062">
            <v>30101.230000000003</v>
          </cell>
        </row>
        <row r="2063">
          <cell r="A2063" t="str">
            <v>AE016</v>
          </cell>
          <cell r="B2063" t="str">
            <v>Alambre Galvanizado Calibre 18 (Varillas)</v>
          </cell>
          <cell r="C2063">
            <v>6.4340000000000002</v>
          </cell>
          <cell r="D2063" t="str">
            <v>LB</v>
          </cell>
          <cell r="E2063">
            <v>93.220338983050851</v>
          </cell>
          <cell r="F2063">
            <v>16.779661016949152</v>
          </cell>
          <cell r="G2063">
            <v>599.78</v>
          </cell>
          <cell r="H2063">
            <v>107.96</v>
          </cell>
        </row>
        <row r="2064">
          <cell r="A2064">
            <v>0</v>
          </cell>
          <cell r="B2064" t="str">
            <v>Mano de Obra</v>
          </cell>
          <cell r="C2064">
            <v>0</v>
          </cell>
          <cell r="D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200.05999999999995</v>
          </cell>
          <cell r="B2065" t="str">
            <v>Volumen Análisis</v>
          </cell>
          <cell r="C2065">
            <v>1</v>
          </cell>
          <cell r="D2065" t="str">
            <v>M3</v>
          </cell>
          <cell r="E2065">
            <v>326.47275741487186</v>
          </cell>
          <cell r="F2065">
            <v>0</v>
          </cell>
          <cell r="G2065">
            <v>1050.26</v>
          </cell>
          <cell r="H2065">
            <v>0</v>
          </cell>
        </row>
        <row r="2066">
          <cell r="A2066">
            <v>300.20999999999981</v>
          </cell>
          <cell r="B2066" t="str">
            <v>Materiales y Equipos</v>
          </cell>
          <cell r="C2066">
            <v>12.499999999999998</v>
          </cell>
          <cell r="D2066" t="str">
            <v>ML</v>
          </cell>
          <cell r="E2066">
            <v>472</v>
          </cell>
          <cell r="F2066">
            <v>0</v>
          </cell>
          <cell r="G2066">
            <v>5900</v>
          </cell>
          <cell r="H2066">
            <v>0</v>
          </cell>
        </row>
        <row r="2067">
          <cell r="A2067">
            <v>0</v>
          </cell>
          <cell r="B2067" t="str">
            <v>Total/UND</v>
          </cell>
          <cell r="D2067">
            <v>0</v>
          </cell>
          <cell r="E2067">
            <v>0</v>
          </cell>
          <cell r="F2067">
            <v>0</v>
          </cell>
          <cell r="G2067">
            <v>23678.34</v>
          </cell>
          <cell r="H2067">
            <v>3011.05</v>
          </cell>
          <cell r="I2067">
            <v>26689.39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FUN-036</v>
          </cell>
          <cell r="B2069" t="str">
            <v>VIGA V9Y-T (0.20X0.40)MTS, F'C=210KG/CM2, 7Ø1/2", EST. Ø3/8"@0.20M  (FUNERARIA NUEVA ESPERANZA)</v>
          </cell>
          <cell r="C2069">
            <v>1</v>
          </cell>
          <cell r="D2069" t="str">
            <v>QQ</v>
          </cell>
          <cell r="E2069">
            <v>2796.6101694915255</v>
          </cell>
          <cell r="F2069">
            <v>503.38983050847457</v>
          </cell>
          <cell r="G2069">
            <v>0</v>
          </cell>
          <cell r="H2069">
            <v>0</v>
          </cell>
          <cell r="I2069">
            <v>26689.39</v>
          </cell>
        </row>
        <row r="2070">
          <cell r="A2070">
            <v>0</v>
          </cell>
          <cell r="B2070" t="str">
            <v>Volumen Análisis</v>
          </cell>
          <cell r="C2070">
            <v>1</v>
          </cell>
          <cell r="D2070" t="str">
            <v>M3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0</v>
          </cell>
          <cell r="B2071" t="str">
            <v>Materiales y Equipos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 t="str">
            <v>AE004</v>
          </cell>
          <cell r="B2072" t="str">
            <v>Acero Estruc. Grado 40-60, 1" x 20 a 30 pies</v>
          </cell>
          <cell r="C2072">
            <v>0</v>
          </cell>
          <cell r="D2072" t="str">
            <v>QQ</v>
          </cell>
          <cell r="E2072">
            <v>3076.2711864406783</v>
          </cell>
          <cell r="F2072">
            <v>553.72881355932202</v>
          </cell>
          <cell r="G2072">
            <v>0</v>
          </cell>
          <cell r="H2072">
            <v>0</v>
          </cell>
        </row>
        <row r="2073">
          <cell r="A2073" t="str">
            <v>AE003</v>
          </cell>
          <cell r="B2073" t="str">
            <v>Mano de Obra</v>
          </cell>
          <cell r="D2073" t="str">
            <v>QQ</v>
          </cell>
          <cell r="E2073">
            <v>3076.2711864406783</v>
          </cell>
          <cell r="F2073">
            <v>553.72881355932202</v>
          </cell>
          <cell r="G2073">
            <v>0</v>
          </cell>
          <cell r="H2073">
            <v>0</v>
          </cell>
        </row>
        <row r="2074">
          <cell r="A2074" t="str">
            <v>AE002</v>
          </cell>
          <cell r="B2074" t="str">
            <v>Acero Estruc. Grado 40-60, 1/2" x 20 a 30 pies</v>
          </cell>
          <cell r="C2074">
            <v>2.4710000000000001</v>
          </cell>
          <cell r="D2074" t="str">
            <v>QQ</v>
          </cell>
          <cell r="E2074">
            <v>3076.2711864406783</v>
          </cell>
          <cell r="F2074">
            <v>553.72881355932202</v>
          </cell>
          <cell r="G2074">
            <v>7601.47</v>
          </cell>
          <cell r="H2074">
            <v>1368.26</v>
          </cell>
        </row>
        <row r="2075">
          <cell r="A2075" t="str">
            <v>AE001</v>
          </cell>
          <cell r="B2075" t="str">
            <v>Acero Estruc. Grado 40-60, 3/8" x 20 a 30 pies</v>
          </cell>
          <cell r="C2075">
            <v>0.746</v>
          </cell>
          <cell r="D2075" t="str">
            <v>QQ</v>
          </cell>
          <cell r="E2075">
            <v>3076.2711864406783</v>
          </cell>
          <cell r="F2075">
            <v>553.72881355932202</v>
          </cell>
          <cell r="G2075">
            <v>2294.9</v>
          </cell>
          <cell r="H2075">
            <v>413.08</v>
          </cell>
        </row>
        <row r="2076">
          <cell r="A2076" t="str">
            <v>HI002</v>
          </cell>
          <cell r="B2076" t="str">
            <v>Total/UND</v>
          </cell>
          <cell r="C2076">
            <v>1.05</v>
          </cell>
          <cell r="D2076" t="str">
            <v>M3</v>
          </cell>
          <cell r="E2076">
            <v>5935.17</v>
          </cell>
          <cell r="F2076">
            <v>1068.3306</v>
          </cell>
          <cell r="G2076">
            <v>42347.88</v>
          </cell>
          <cell r="H2076">
            <v>6024.0999999999995</v>
          </cell>
          <cell r="I2076">
            <v>48371.979999999996</v>
          </cell>
        </row>
        <row r="2077">
          <cell r="A2077" t="str">
            <v>AE016</v>
          </cell>
          <cell r="B2077" t="str">
            <v>Alambre Galvanizado Calibre 18 (Varillas)</v>
          </cell>
          <cell r="C2077">
            <v>6.4340000000000002</v>
          </cell>
          <cell r="D2077" t="str">
            <v>LB</v>
          </cell>
          <cell r="E2077">
            <v>93.220338983050851</v>
          </cell>
          <cell r="F2077">
            <v>16.779661016949152</v>
          </cell>
          <cell r="G2077">
            <v>599.78</v>
          </cell>
          <cell r="H2077">
            <v>107.96</v>
          </cell>
        </row>
        <row r="2078">
          <cell r="A2078">
            <v>0</v>
          </cell>
          <cell r="B2078" t="str">
            <v>Mano de Obra</v>
          </cell>
          <cell r="C2078">
            <v>0</v>
          </cell>
          <cell r="D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200.05999999999995</v>
          </cell>
          <cell r="B2079" t="str">
            <v>Volumen Análisis</v>
          </cell>
          <cell r="C2079">
            <v>1</v>
          </cell>
          <cell r="D2079" t="str">
            <v>M3</v>
          </cell>
          <cell r="E2079">
            <v>326.47275741487186</v>
          </cell>
          <cell r="F2079">
            <v>0</v>
          </cell>
          <cell r="G2079">
            <v>1050.26</v>
          </cell>
          <cell r="H2079">
            <v>0</v>
          </cell>
        </row>
        <row r="2080">
          <cell r="A2080">
            <v>300.20999999999981</v>
          </cell>
          <cell r="B2080" t="str">
            <v>Materiales y Equipos</v>
          </cell>
          <cell r="C2080">
            <v>12.499999999999998</v>
          </cell>
          <cell r="D2080" t="str">
            <v>ML</v>
          </cell>
          <cell r="E2080">
            <v>472</v>
          </cell>
          <cell r="F2080">
            <v>0</v>
          </cell>
          <cell r="G2080">
            <v>5900</v>
          </cell>
          <cell r="H2080">
            <v>0</v>
          </cell>
        </row>
        <row r="2081">
          <cell r="A2081">
            <v>0</v>
          </cell>
          <cell r="B2081" t="str">
            <v>Total/UND</v>
          </cell>
          <cell r="C2081">
            <v>0</v>
          </cell>
          <cell r="D2081" t="str">
            <v>QQ</v>
          </cell>
          <cell r="E2081">
            <v>2796.6101694915255</v>
          </cell>
          <cell r="F2081">
            <v>503.38983050847457</v>
          </cell>
          <cell r="G2081">
            <v>0</v>
          </cell>
          <cell r="H2081">
            <v>0</v>
          </cell>
          <cell r="I2081">
            <v>26689.39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</row>
        <row r="2083">
          <cell r="A2083" t="str">
            <v>FUN-037</v>
          </cell>
          <cell r="B2083" t="str">
            <v>VIGA V10Y-T (0.20X0.40)MTS, F'C=210KG/CM2, 7Ø1/2", EST. Ø3/8"@0.18M  (FUNERARIA NUEVA ESPERANZA)</v>
          </cell>
          <cell r="C2083">
            <v>1</v>
          </cell>
          <cell r="D2083" t="str">
            <v>M3</v>
          </cell>
          <cell r="E2083">
            <v>0</v>
          </cell>
          <cell r="F2083">
            <v>0</v>
          </cell>
          <cell r="G2083">
            <v>24213.13</v>
          </cell>
          <cell r="H2083">
            <v>3098.56</v>
          </cell>
          <cell r="I2083">
            <v>27311.690000000002</v>
          </cell>
        </row>
        <row r="2084">
          <cell r="A2084">
            <v>0</v>
          </cell>
          <cell r="B2084" t="str">
            <v>Volumen Análisis</v>
          </cell>
          <cell r="C2084">
            <v>1</v>
          </cell>
          <cell r="D2084" t="str">
            <v>M3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A2085">
            <v>0</v>
          </cell>
          <cell r="B2085" t="str">
            <v>Materiales y Equipos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</row>
        <row r="2086">
          <cell r="A2086" t="str">
            <v>AE004</v>
          </cell>
          <cell r="B2086" t="str">
            <v>Acero Estruc. Grado 40-60, 1" x 20 a 30 pies</v>
          </cell>
          <cell r="C2086">
            <v>0</v>
          </cell>
          <cell r="D2086" t="str">
            <v>QQ</v>
          </cell>
          <cell r="E2086">
            <v>3076.2711864406783</v>
          </cell>
          <cell r="F2086">
            <v>553.72881355932202</v>
          </cell>
          <cell r="G2086">
            <v>0</v>
          </cell>
          <cell r="H2086">
            <v>0</v>
          </cell>
        </row>
        <row r="2087">
          <cell r="A2087" t="str">
            <v>AE003</v>
          </cell>
          <cell r="B2087" t="str">
            <v>Mano de Obra</v>
          </cell>
          <cell r="D2087" t="str">
            <v>QQ</v>
          </cell>
          <cell r="E2087">
            <v>3076.2711864406783</v>
          </cell>
          <cell r="F2087">
            <v>553.72881355932202</v>
          </cell>
          <cell r="G2087">
            <v>0</v>
          </cell>
          <cell r="H2087">
            <v>0</v>
          </cell>
        </row>
        <row r="2088">
          <cell r="A2088" t="str">
            <v>AE002</v>
          </cell>
          <cell r="B2088" t="str">
            <v>Acero Estruc. Grado 40-60, 1/2" x 20 a 30 pies</v>
          </cell>
          <cell r="C2088">
            <v>2.4710000000000001</v>
          </cell>
          <cell r="D2088" t="str">
            <v>QQ</v>
          </cell>
          <cell r="E2088">
            <v>3076.2711864406783</v>
          </cell>
          <cell r="F2088">
            <v>553.72881355932202</v>
          </cell>
          <cell r="G2088">
            <v>7601.47</v>
          </cell>
          <cell r="H2088">
            <v>1368.26</v>
          </cell>
        </row>
        <row r="2089">
          <cell r="A2089" t="str">
            <v>AE001</v>
          </cell>
          <cell r="B2089" t="str">
            <v>Acero Estruc. Grado 40-60, 3/8" x 20 a 30 pies</v>
          </cell>
          <cell r="C2089">
            <v>0.89500000000000002</v>
          </cell>
          <cell r="D2089" t="str">
            <v>QQ</v>
          </cell>
          <cell r="E2089">
            <v>3076.2711864406783</v>
          </cell>
          <cell r="F2089">
            <v>553.72881355932202</v>
          </cell>
          <cell r="G2089">
            <v>2753.26</v>
          </cell>
          <cell r="H2089">
            <v>495.59</v>
          </cell>
        </row>
        <row r="2090">
          <cell r="A2090" t="str">
            <v>HI002</v>
          </cell>
          <cell r="B2090" t="str">
            <v>Total/UND</v>
          </cell>
          <cell r="C2090">
            <v>1.05</v>
          </cell>
          <cell r="D2090" t="str">
            <v>M3</v>
          </cell>
          <cell r="E2090">
            <v>5935.17</v>
          </cell>
          <cell r="F2090">
            <v>1068.3306</v>
          </cell>
          <cell r="G2090">
            <v>31194.780000000002</v>
          </cell>
          <cell r="H2090">
            <v>4214.58</v>
          </cell>
          <cell r="I2090">
            <v>35409.360000000001</v>
          </cell>
        </row>
        <row r="2091">
          <cell r="A2091" t="str">
            <v>AE016</v>
          </cell>
          <cell r="B2091" t="str">
            <v>Alambre Galvanizado Calibre 18 (Varillas)</v>
          </cell>
          <cell r="C2091">
            <v>6.7320000000000002</v>
          </cell>
          <cell r="D2091" t="str">
            <v>LB</v>
          </cell>
          <cell r="E2091">
            <v>93.220338983050851</v>
          </cell>
          <cell r="F2091">
            <v>16.779661016949152</v>
          </cell>
          <cell r="G2091">
            <v>627.55999999999995</v>
          </cell>
          <cell r="H2091">
            <v>112.96</v>
          </cell>
        </row>
        <row r="2092">
          <cell r="A2092">
            <v>0</v>
          </cell>
          <cell r="B2092" t="str">
            <v>Mano de Obra</v>
          </cell>
          <cell r="C2092">
            <v>0</v>
          </cell>
          <cell r="D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A2093">
            <v>200.05999999999995</v>
          </cell>
          <cell r="B2093" t="str">
            <v>Volumen Análisis</v>
          </cell>
          <cell r="C2093">
            <v>1</v>
          </cell>
          <cell r="D2093" t="str">
            <v>M3</v>
          </cell>
          <cell r="E2093">
            <v>326.47275741487186</v>
          </cell>
          <cell r="F2093">
            <v>0</v>
          </cell>
          <cell r="G2093">
            <v>1098.9100000000001</v>
          </cell>
          <cell r="H2093">
            <v>0</v>
          </cell>
        </row>
        <row r="2094">
          <cell r="A2094">
            <v>300.20999999999981</v>
          </cell>
          <cell r="B2094" t="str">
            <v>Materiales y Equipos</v>
          </cell>
          <cell r="C2094">
            <v>12.499999999999998</v>
          </cell>
          <cell r="D2094" t="str">
            <v>ML</v>
          </cell>
          <cell r="E2094">
            <v>472</v>
          </cell>
          <cell r="F2094">
            <v>0</v>
          </cell>
          <cell r="G2094">
            <v>5900</v>
          </cell>
          <cell r="H2094">
            <v>0</v>
          </cell>
        </row>
        <row r="2095">
          <cell r="A2095">
            <v>0</v>
          </cell>
          <cell r="B2095" t="str">
            <v>Total/UND</v>
          </cell>
          <cell r="D2095">
            <v>0</v>
          </cell>
          <cell r="E2095">
            <v>0</v>
          </cell>
          <cell r="F2095">
            <v>0</v>
          </cell>
          <cell r="G2095">
            <v>24213.13</v>
          </cell>
          <cell r="H2095">
            <v>3098.56</v>
          </cell>
          <cell r="I2095">
            <v>27311.690000000002</v>
          </cell>
        </row>
        <row r="2096">
          <cell r="A2096">
            <v>0</v>
          </cell>
          <cell r="B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FUN-038</v>
          </cell>
          <cell r="B2097" t="str">
            <v>VIGA V11Y-T (0.20X0.40)MTS, F'C=210KG/CM2, 5Ø1/2", ADIC. EN APOYOS 2Ø3/8" EST. Ø3/8"@0.20  (FUNERARIA NUEVA ESPERANZA)</v>
          </cell>
          <cell r="C2097">
            <v>1</v>
          </cell>
          <cell r="D2097" t="str">
            <v>M3</v>
          </cell>
          <cell r="E2097">
            <v>0</v>
          </cell>
          <cell r="F2097">
            <v>0</v>
          </cell>
          <cell r="G2097">
            <v>21352.55</v>
          </cell>
          <cell r="H2097">
            <v>2630.49</v>
          </cell>
          <cell r="I2097">
            <v>23983.040000000001</v>
          </cell>
        </row>
        <row r="2098">
          <cell r="A2098">
            <v>0</v>
          </cell>
          <cell r="B2098" t="str">
            <v>Volumen Análisis</v>
          </cell>
          <cell r="C2098">
            <v>1</v>
          </cell>
          <cell r="D2098" t="str">
            <v>M3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0</v>
          </cell>
          <cell r="B2099" t="str">
            <v>Materiales y Equipos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A2100" t="str">
            <v>AE004</v>
          </cell>
          <cell r="B2100" t="str">
            <v>Acero Estruc. Grado 40-60, 1" x 20 a 30 pies</v>
          </cell>
          <cell r="C2100">
            <v>0</v>
          </cell>
          <cell r="D2100" t="str">
            <v>QQ</v>
          </cell>
          <cell r="E2100">
            <v>3076.2711864406783</v>
          </cell>
          <cell r="F2100">
            <v>553.72881355932202</v>
          </cell>
          <cell r="G2100">
            <v>0</v>
          </cell>
          <cell r="H2100">
            <v>0</v>
          </cell>
        </row>
        <row r="2101">
          <cell r="A2101" t="str">
            <v>AE003</v>
          </cell>
          <cell r="B2101" t="str">
            <v>Mano de Obra</v>
          </cell>
          <cell r="D2101" t="str">
            <v>QQ</v>
          </cell>
          <cell r="E2101">
            <v>3076.2711864406783</v>
          </cell>
          <cell r="F2101">
            <v>553.72881355932202</v>
          </cell>
          <cell r="G2101">
            <v>0</v>
          </cell>
          <cell r="H2101">
            <v>0</v>
          </cell>
        </row>
        <row r="2102">
          <cell r="A2102" t="str">
            <v>AE002</v>
          </cell>
          <cell r="B2102" t="str">
            <v>Acero Estruc. Grado 40-60, 1/2" x 20 a 30 pies</v>
          </cell>
          <cell r="C2102">
            <v>1.5780000000000001</v>
          </cell>
          <cell r="D2102" t="str">
            <v>QQ</v>
          </cell>
          <cell r="E2102">
            <v>3076.2711864406783</v>
          </cell>
          <cell r="F2102">
            <v>553.72881355932202</v>
          </cell>
          <cell r="G2102">
            <v>4854.3599999999997</v>
          </cell>
          <cell r="H2102">
            <v>873.78</v>
          </cell>
        </row>
        <row r="2103">
          <cell r="A2103" t="str">
            <v>AE001</v>
          </cell>
          <cell r="B2103" t="str">
            <v>Acero Estruc. Grado 40-60, 3/8" x 20 a 30 pies</v>
          </cell>
          <cell r="C2103">
            <v>0.99099999999999999</v>
          </cell>
          <cell r="D2103" t="str">
            <v>QQ</v>
          </cell>
          <cell r="E2103">
            <v>3076.2711864406783</v>
          </cell>
          <cell r="F2103">
            <v>553.72881355932202</v>
          </cell>
          <cell r="G2103">
            <v>3048.58</v>
          </cell>
          <cell r="H2103">
            <v>548.75</v>
          </cell>
        </row>
        <row r="2104">
          <cell r="A2104" t="str">
            <v>HI002</v>
          </cell>
          <cell r="B2104" t="str">
            <v>Total/UND</v>
          </cell>
          <cell r="C2104">
            <v>1.05</v>
          </cell>
          <cell r="D2104" t="str">
            <v>M3</v>
          </cell>
          <cell r="E2104">
            <v>5935.17</v>
          </cell>
          <cell r="F2104">
            <v>1068.3306</v>
          </cell>
          <cell r="G2104">
            <v>26211.449999999997</v>
          </cell>
          <cell r="H2104">
            <v>3086.99</v>
          </cell>
          <cell r="I2104">
            <v>29298.439999999995</v>
          </cell>
        </row>
        <row r="2105">
          <cell r="A2105" t="str">
            <v>AE016</v>
          </cell>
          <cell r="B2105" t="str">
            <v>Alambre Galvanizado Calibre 18 (Varillas)</v>
          </cell>
          <cell r="C2105">
            <v>5.1379999999999999</v>
          </cell>
          <cell r="D2105" t="str">
            <v>LB</v>
          </cell>
          <cell r="E2105">
            <v>93.220338983050851</v>
          </cell>
          <cell r="F2105">
            <v>16.779661016949152</v>
          </cell>
          <cell r="G2105">
            <v>478.97</v>
          </cell>
          <cell r="H2105">
            <v>86.21</v>
          </cell>
        </row>
        <row r="2106">
          <cell r="A2106">
            <v>0</v>
          </cell>
          <cell r="B2106" t="str">
            <v>Mano de Obra</v>
          </cell>
          <cell r="C2106">
            <v>0</v>
          </cell>
          <cell r="D2106">
            <v>0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200.05999999999995</v>
          </cell>
          <cell r="B2107" t="str">
            <v>Volumen Análisis</v>
          </cell>
          <cell r="C2107">
            <v>1</v>
          </cell>
          <cell r="D2107" t="str">
            <v>M3</v>
          </cell>
          <cell r="E2107">
            <v>326.47275741487186</v>
          </cell>
          <cell r="F2107">
            <v>0</v>
          </cell>
          <cell r="G2107">
            <v>838.71</v>
          </cell>
          <cell r="H2107">
            <v>0</v>
          </cell>
        </row>
        <row r="2108">
          <cell r="A2108">
            <v>300.20999999999981</v>
          </cell>
          <cell r="B2108" t="str">
            <v>Materiales y Equipos</v>
          </cell>
          <cell r="C2108">
            <v>12.499999999999998</v>
          </cell>
          <cell r="D2108" t="str">
            <v>ML</v>
          </cell>
          <cell r="E2108">
            <v>472</v>
          </cell>
          <cell r="F2108">
            <v>0</v>
          </cell>
          <cell r="G2108">
            <v>5900</v>
          </cell>
          <cell r="H2108">
            <v>0</v>
          </cell>
        </row>
        <row r="2109">
          <cell r="A2109">
            <v>0</v>
          </cell>
          <cell r="B2109" t="str">
            <v>Total/UND</v>
          </cell>
          <cell r="D2109">
            <v>0</v>
          </cell>
          <cell r="E2109">
            <v>0</v>
          </cell>
          <cell r="F2109">
            <v>0</v>
          </cell>
          <cell r="G2109">
            <v>21352.55</v>
          </cell>
          <cell r="H2109">
            <v>2630.49</v>
          </cell>
          <cell r="I2109">
            <v>23983.040000000001</v>
          </cell>
        </row>
        <row r="2110">
          <cell r="A2110">
            <v>0</v>
          </cell>
          <cell r="B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FUN-039</v>
          </cell>
          <cell r="B2111" t="str">
            <v>VIGA VA1Y-T (0.20X0.40)MTS, F'C=210KG/CM2, 4Ø3/4"+3Ø1/2", ADIC. EN APOYOS 2Ø1/2" EST. Ø3/8"@0.20   (FUNERARIA NUEVA ESPERANZA)</v>
          </cell>
          <cell r="C2111">
            <v>1</v>
          </cell>
          <cell r="D2111" t="str">
            <v>M3</v>
          </cell>
          <cell r="E2111">
            <v>0</v>
          </cell>
          <cell r="F2111">
            <v>0</v>
          </cell>
          <cell r="G2111">
            <v>31890.399999999998</v>
          </cell>
          <cell r="H2111">
            <v>4354.76</v>
          </cell>
          <cell r="I2111">
            <v>36245.159999999996</v>
          </cell>
        </row>
        <row r="2112">
          <cell r="A2112">
            <v>0</v>
          </cell>
          <cell r="B2112" t="str">
            <v>Volumen Análisis</v>
          </cell>
          <cell r="C2112">
            <v>1</v>
          </cell>
          <cell r="D2112" t="str">
            <v>M3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0</v>
          </cell>
          <cell r="B2113" t="str">
            <v>Materiales y Equipos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 t="str">
            <v>AE004</v>
          </cell>
          <cell r="B2114" t="str">
            <v>Acero Estruc. Grado 40-60, 1" x 20 a 30 pies</v>
          </cell>
          <cell r="C2114">
            <v>0</v>
          </cell>
          <cell r="D2114" t="str">
            <v>QQ</v>
          </cell>
          <cell r="E2114">
            <v>3076.2711864406783</v>
          </cell>
          <cell r="F2114">
            <v>553.72881355932202</v>
          </cell>
          <cell r="G2114">
            <v>0</v>
          </cell>
          <cell r="H2114">
            <v>0</v>
          </cell>
        </row>
        <row r="2115">
          <cell r="A2115" t="str">
            <v>AE003</v>
          </cell>
          <cell r="B2115" t="str">
            <v>Mano de Obra</v>
          </cell>
          <cell r="C2115">
            <v>2.964</v>
          </cell>
          <cell r="D2115" t="str">
            <v>QQ</v>
          </cell>
          <cell r="E2115">
            <v>3076.2711864406783</v>
          </cell>
          <cell r="F2115">
            <v>553.72881355932202</v>
          </cell>
          <cell r="G2115">
            <v>9118.07</v>
          </cell>
          <cell r="H2115">
            <v>1641.25</v>
          </cell>
        </row>
        <row r="2116">
          <cell r="A2116" t="str">
            <v>AE002</v>
          </cell>
          <cell r="B2116" t="str">
            <v>Acero Estruc. Grado 40-60, 1/2" x 20 a 30 pies</v>
          </cell>
          <cell r="C2116">
            <v>1.3009999999999999</v>
          </cell>
          <cell r="D2116" t="str">
            <v>QQ</v>
          </cell>
          <cell r="E2116">
            <v>3076.2711864406783</v>
          </cell>
          <cell r="F2116">
            <v>553.72881355932202</v>
          </cell>
          <cell r="G2116">
            <v>4002.23</v>
          </cell>
          <cell r="H2116">
            <v>720.4</v>
          </cell>
        </row>
        <row r="2117">
          <cell r="A2117" t="str">
            <v>AE001</v>
          </cell>
          <cell r="B2117" t="str">
            <v>Acero Estruc. Grado 40-60, 3/8" x 20 a 30 pies</v>
          </cell>
          <cell r="C2117">
            <v>1.24</v>
          </cell>
          <cell r="D2117" t="str">
            <v>QQ</v>
          </cell>
          <cell r="E2117">
            <v>3076.2711864406783</v>
          </cell>
          <cell r="F2117">
            <v>553.72881355932202</v>
          </cell>
          <cell r="G2117">
            <v>3814.58</v>
          </cell>
          <cell r="H2117">
            <v>686.62</v>
          </cell>
        </row>
        <row r="2118">
          <cell r="A2118" t="str">
            <v>HI002</v>
          </cell>
          <cell r="B2118" t="str">
            <v>Total/UND</v>
          </cell>
          <cell r="C2118">
            <v>1.05</v>
          </cell>
          <cell r="D2118" t="str">
            <v>M3</v>
          </cell>
          <cell r="E2118">
            <v>5935.17</v>
          </cell>
          <cell r="F2118">
            <v>1068.3306</v>
          </cell>
          <cell r="G2118">
            <v>22887.88</v>
          </cell>
          <cell r="H2118">
            <v>2866.84</v>
          </cell>
          <cell r="I2118">
            <v>25754.720000000001</v>
          </cell>
        </row>
        <row r="2119">
          <cell r="A2119" t="str">
            <v>AE016</v>
          </cell>
          <cell r="B2119" t="str">
            <v>Alambre Galvanizado Calibre 18 (Varillas)</v>
          </cell>
          <cell r="C2119">
            <v>11.01</v>
          </cell>
          <cell r="D2119" t="str">
            <v>LB</v>
          </cell>
          <cell r="E2119">
            <v>93.220338983050851</v>
          </cell>
          <cell r="F2119">
            <v>16.779661016949152</v>
          </cell>
          <cell r="G2119">
            <v>1026.3599999999999</v>
          </cell>
          <cell r="H2119">
            <v>184.74</v>
          </cell>
        </row>
        <row r="2120">
          <cell r="A2120">
            <v>0</v>
          </cell>
          <cell r="B2120" t="str">
            <v>Mano de Obra</v>
          </cell>
          <cell r="C2120">
            <v>0</v>
          </cell>
          <cell r="D2120">
            <v>0</v>
          </cell>
          <cell r="G2120">
            <v>0</v>
          </cell>
          <cell r="H2120">
            <v>0</v>
          </cell>
          <cell r="I2120">
            <v>0</v>
          </cell>
        </row>
        <row r="2121">
          <cell r="A2121">
            <v>200.05999999999995</v>
          </cell>
          <cell r="B2121" t="str">
            <v>Volumen Análisis</v>
          </cell>
          <cell r="C2121">
            <v>1</v>
          </cell>
          <cell r="D2121" t="str">
            <v>M3</v>
          </cell>
          <cell r="E2121">
            <v>326.47275741487186</v>
          </cell>
          <cell r="F2121">
            <v>0</v>
          </cell>
          <cell r="G2121">
            <v>1797.23</v>
          </cell>
          <cell r="H2121">
            <v>0</v>
          </cell>
        </row>
        <row r="2122">
          <cell r="A2122">
            <v>300.20999999999981</v>
          </cell>
          <cell r="B2122" t="str">
            <v>Materiales y Equipos</v>
          </cell>
          <cell r="C2122">
            <v>12.499999999999998</v>
          </cell>
          <cell r="D2122" t="str">
            <v>ML</v>
          </cell>
          <cell r="E2122">
            <v>472</v>
          </cell>
          <cell r="F2122">
            <v>0</v>
          </cell>
          <cell r="G2122">
            <v>5900</v>
          </cell>
          <cell r="H2122">
            <v>0</v>
          </cell>
        </row>
        <row r="2123">
          <cell r="A2123">
            <v>0</v>
          </cell>
          <cell r="B2123" t="str">
            <v>Total/UND</v>
          </cell>
          <cell r="D2123">
            <v>0</v>
          </cell>
          <cell r="E2123">
            <v>0</v>
          </cell>
          <cell r="F2123">
            <v>0</v>
          </cell>
          <cell r="G2123">
            <v>31890.399999999998</v>
          </cell>
          <cell r="H2123">
            <v>4354.76</v>
          </cell>
          <cell r="I2123">
            <v>36245.159999999996</v>
          </cell>
        </row>
        <row r="2124">
          <cell r="A2124">
            <v>0</v>
          </cell>
          <cell r="B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</row>
        <row r="2125">
          <cell r="A2125" t="str">
            <v>FUN-040</v>
          </cell>
          <cell r="B2125" t="str">
            <v>VIGA VA2Y-T (0.20X0.40)MTS, F'C=210KG/CM2, 7Ø1/2", ADIC. EN APOYOS 2Ø1/2" EST. Ø3/8"@0.18 (FUNERARIA NUEVA ESPERANZA)</v>
          </cell>
          <cell r="C2125">
            <v>1</v>
          </cell>
          <cell r="D2125" t="str">
            <v>M3</v>
          </cell>
          <cell r="E2125">
            <v>0</v>
          </cell>
          <cell r="F2125">
            <v>0</v>
          </cell>
          <cell r="G2125">
            <v>24636.65</v>
          </cell>
          <cell r="H2125">
            <v>3167.86</v>
          </cell>
          <cell r="I2125">
            <v>27804.510000000002</v>
          </cell>
        </row>
        <row r="2126">
          <cell r="A2126">
            <v>0</v>
          </cell>
          <cell r="B2126" t="str">
            <v>Volumen Análisis</v>
          </cell>
          <cell r="C2126">
            <v>1</v>
          </cell>
          <cell r="D2126" t="str">
            <v>M3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</row>
        <row r="2127">
          <cell r="A2127">
            <v>0</v>
          </cell>
          <cell r="B2127" t="str">
            <v>Materiales y Equipos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</row>
        <row r="2128">
          <cell r="A2128" t="str">
            <v>AE004</v>
          </cell>
          <cell r="B2128" t="str">
            <v>Acero Estruc. Grado 40-60, 1" x 20 a 30 pies</v>
          </cell>
          <cell r="C2128">
            <v>0</v>
          </cell>
          <cell r="D2128" t="str">
            <v>QQ</v>
          </cell>
          <cell r="E2128">
            <v>3076.2711864406783</v>
          </cell>
          <cell r="F2128">
            <v>553.72881355932202</v>
          </cell>
          <cell r="G2128">
            <v>0</v>
          </cell>
          <cell r="H2128">
            <v>0</v>
          </cell>
        </row>
        <row r="2129">
          <cell r="A2129" t="str">
            <v>AE003</v>
          </cell>
          <cell r="B2129" t="str">
            <v>Mano de Obra</v>
          </cell>
          <cell r="D2129" t="str">
            <v>QQ</v>
          </cell>
          <cell r="E2129">
            <v>3076.2711864406783</v>
          </cell>
          <cell r="F2129">
            <v>553.72881355932202</v>
          </cell>
          <cell r="G2129">
            <v>0</v>
          </cell>
          <cell r="H2129">
            <v>0</v>
          </cell>
        </row>
        <row r="2130">
          <cell r="A2130" t="str">
            <v>AE002</v>
          </cell>
          <cell r="B2130" t="str">
            <v>Acero Estruc. Grado 40-60, 1/2" x 20 a 30 pies</v>
          </cell>
          <cell r="C2130">
            <v>2.5950000000000002</v>
          </cell>
          <cell r="D2130" t="str">
            <v>QQ</v>
          </cell>
          <cell r="E2130">
            <v>3076.2711864406783</v>
          </cell>
          <cell r="F2130">
            <v>553.72881355932202</v>
          </cell>
          <cell r="G2130">
            <v>7982.92</v>
          </cell>
          <cell r="H2130">
            <v>1436.93</v>
          </cell>
        </row>
        <row r="2131">
          <cell r="A2131" t="str">
            <v>AE001</v>
          </cell>
          <cell r="B2131" t="str">
            <v>Acero Estruc. Grado 40-60, 3/8" x 20 a 30 pies</v>
          </cell>
          <cell r="C2131">
            <v>0.88900000000000001</v>
          </cell>
          <cell r="D2131" t="str">
            <v>QQ</v>
          </cell>
          <cell r="E2131">
            <v>3076.2711864406783</v>
          </cell>
          <cell r="F2131">
            <v>553.72881355932202</v>
          </cell>
          <cell r="G2131">
            <v>2734.81</v>
          </cell>
          <cell r="H2131">
            <v>492.26</v>
          </cell>
        </row>
        <row r="2132">
          <cell r="A2132" t="str">
            <v>HI002</v>
          </cell>
          <cell r="B2132" t="str">
            <v>Total/UND</v>
          </cell>
          <cell r="C2132">
            <v>1.05</v>
          </cell>
          <cell r="D2132" t="str">
            <v>M3</v>
          </cell>
          <cell r="E2132">
            <v>5935.17</v>
          </cell>
          <cell r="F2132">
            <v>1068.3306</v>
          </cell>
          <cell r="G2132">
            <v>23318.120000000003</v>
          </cell>
          <cell r="H2132">
            <v>2936.64</v>
          </cell>
          <cell r="I2132">
            <v>26254.760000000002</v>
          </cell>
        </row>
        <row r="2133">
          <cell r="A2133" t="str">
            <v>AE016</v>
          </cell>
          <cell r="B2133" t="str">
            <v>Alambre Galvanizado Calibre 18 (Varillas)</v>
          </cell>
          <cell r="C2133">
            <v>6.968</v>
          </cell>
          <cell r="D2133" t="str">
            <v>LB</v>
          </cell>
          <cell r="E2133">
            <v>93.220338983050851</v>
          </cell>
          <cell r="F2133">
            <v>16.779661016949152</v>
          </cell>
          <cell r="G2133">
            <v>649.55999999999995</v>
          </cell>
          <cell r="H2133">
            <v>116.92</v>
          </cell>
        </row>
        <row r="2134">
          <cell r="A2134">
            <v>0</v>
          </cell>
          <cell r="B2134" t="str">
            <v>Mano de Obra</v>
          </cell>
          <cell r="C2134">
            <v>0</v>
          </cell>
          <cell r="D2134">
            <v>0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200.05999999999995</v>
          </cell>
          <cell r="B2135" t="str">
            <v>Volumen Análisis</v>
          </cell>
          <cell r="C2135">
            <v>1</v>
          </cell>
          <cell r="D2135" t="str">
            <v>M3</v>
          </cell>
          <cell r="E2135">
            <v>326.47275741487186</v>
          </cell>
          <cell r="F2135">
            <v>0</v>
          </cell>
          <cell r="G2135">
            <v>1137.43</v>
          </cell>
          <cell r="H2135">
            <v>0</v>
          </cell>
        </row>
        <row r="2136">
          <cell r="A2136">
            <v>300.20999999999981</v>
          </cell>
          <cell r="B2136" t="str">
            <v>Materiales y Equipos</v>
          </cell>
          <cell r="C2136">
            <v>12.499999999999998</v>
          </cell>
          <cell r="D2136" t="str">
            <v>ML</v>
          </cell>
          <cell r="E2136">
            <v>472</v>
          </cell>
          <cell r="F2136">
            <v>0</v>
          </cell>
          <cell r="G2136">
            <v>5900</v>
          </cell>
          <cell r="H2136">
            <v>0</v>
          </cell>
        </row>
        <row r="2137">
          <cell r="A2137">
            <v>0</v>
          </cell>
          <cell r="B2137" t="str">
            <v>Total/UND</v>
          </cell>
          <cell r="D2137">
            <v>0</v>
          </cell>
          <cell r="E2137">
            <v>0</v>
          </cell>
          <cell r="F2137">
            <v>0</v>
          </cell>
          <cell r="G2137">
            <v>24636.65</v>
          </cell>
          <cell r="H2137">
            <v>3167.86</v>
          </cell>
          <cell r="I2137">
            <v>27804.510000000002</v>
          </cell>
        </row>
        <row r="2138">
          <cell r="A2138">
            <v>0</v>
          </cell>
          <cell r="B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</row>
        <row r="2139">
          <cell r="A2139">
            <v>105.10100000000004</v>
          </cell>
          <cell r="B2139" t="str">
            <v>VIGA VA (0.20X0.20)MTS, F'C=210KG/CM2 (LIGAD.), 4Ø3/8",  EST. Ø3/8"@0.20</v>
          </cell>
          <cell r="C2139">
            <v>1</v>
          </cell>
          <cell r="D2139" t="str">
            <v>M3</v>
          </cell>
          <cell r="E2139">
            <v>0</v>
          </cell>
          <cell r="F2139">
            <v>0</v>
          </cell>
          <cell r="G2139">
            <v>21785.25</v>
          </cell>
          <cell r="H2139">
            <v>2547.64</v>
          </cell>
          <cell r="I2139">
            <v>24332.89</v>
          </cell>
        </row>
        <row r="2140">
          <cell r="A2140">
            <v>0</v>
          </cell>
          <cell r="B2140" t="str">
            <v>Volumen Análisis</v>
          </cell>
          <cell r="C2140">
            <v>1</v>
          </cell>
          <cell r="D2140" t="str">
            <v>M3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0</v>
          </cell>
          <cell r="B2141" t="str">
            <v>Materiales y Equipos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 t="str">
            <v>AE004</v>
          </cell>
          <cell r="B2142" t="str">
            <v>Acero Estruc. Grado 40-60, 1" x 20 a 30 pies</v>
          </cell>
          <cell r="C2142">
            <v>0</v>
          </cell>
          <cell r="D2142" t="str">
            <v>QQ</v>
          </cell>
          <cell r="E2142">
            <v>3076.2711864406783</v>
          </cell>
          <cell r="F2142">
            <v>553.72881355932202</v>
          </cell>
          <cell r="G2142">
            <v>0</v>
          </cell>
          <cell r="H2142">
            <v>0</v>
          </cell>
        </row>
        <row r="2143">
          <cell r="A2143" t="str">
            <v>AE003</v>
          </cell>
          <cell r="B2143" t="str">
            <v>Mano de Obra</v>
          </cell>
          <cell r="D2143" t="str">
            <v>QQ</v>
          </cell>
          <cell r="E2143">
            <v>3076.2711864406783</v>
          </cell>
          <cell r="F2143">
            <v>553.72881355932202</v>
          </cell>
          <cell r="G2143">
            <v>0</v>
          </cell>
          <cell r="H2143">
            <v>0</v>
          </cell>
        </row>
        <row r="2144">
          <cell r="A2144" t="str">
            <v>AE002</v>
          </cell>
          <cell r="B2144" t="str">
            <v>Acero Estruc. Grado 40-60, 1/2" x 20 a 30 pies</v>
          </cell>
          <cell r="C2144">
            <v>0</v>
          </cell>
          <cell r="D2144" t="str">
            <v>QQ</v>
          </cell>
          <cell r="E2144">
            <v>3076.2711864406783</v>
          </cell>
          <cell r="F2144">
            <v>553.72881355932202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 t="str">
            <v>AE001</v>
          </cell>
          <cell r="B2145" t="str">
            <v>Acero Estruc. Grado 40-60, 3/8" x 20 a 30 pies</v>
          </cell>
          <cell r="C2145">
            <v>2.613</v>
          </cell>
          <cell r="D2145" t="str">
            <v>QQ</v>
          </cell>
          <cell r="E2145">
            <v>3076.2711864406783</v>
          </cell>
          <cell r="F2145">
            <v>553.72881355932202</v>
          </cell>
          <cell r="G2145">
            <v>8038.3</v>
          </cell>
          <cell r="H2145">
            <v>1446.89</v>
          </cell>
        </row>
        <row r="2146">
          <cell r="A2146">
            <v>102.05000000000003</v>
          </cell>
          <cell r="B2146" t="str">
            <v>Total/UND</v>
          </cell>
          <cell r="C2146">
            <v>1.1000000000000001</v>
          </cell>
          <cell r="D2146" t="str">
            <v>M3</v>
          </cell>
          <cell r="E2146">
            <v>6506.1</v>
          </cell>
          <cell r="F2146">
            <v>920.96</v>
          </cell>
          <cell r="G2146">
            <v>22225.97</v>
          </cell>
          <cell r="H2146">
            <v>2759.4500000000003</v>
          </cell>
          <cell r="I2146">
            <v>24985.420000000002</v>
          </cell>
        </row>
        <row r="2147">
          <cell r="A2147" t="str">
            <v>AE016</v>
          </cell>
          <cell r="B2147" t="str">
            <v>Alambre Galvanizado Calibre 18 (Varillas)</v>
          </cell>
          <cell r="C2147">
            <v>5.226</v>
          </cell>
          <cell r="D2147" t="str">
            <v>LB</v>
          </cell>
          <cell r="E2147">
            <v>93.220338983050851</v>
          </cell>
          <cell r="F2147">
            <v>16.779661016949152</v>
          </cell>
          <cell r="G2147">
            <v>487.17</v>
          </cell>
          <cell r="H2147">
            <v>87.69</v>
          </cell>
        </row>
        <row r="2148">
          <cell r="A2148">
            <v>0</v>
          </cell>
          <cell r="B2148" t="str">
            <v>Mano de Obra</v>
          </cell>
          <cell r="C2148">
            <v>0</v>
          </cell>
          <cell r="D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A2149">
            <v>200.05999999999995</v>
          </cell>
          <cell r="B2149" t="str">
            <v>Volumen Análisis</v>
          </cell>
          <cell r="C2149">
            <v>1</v>
          </cell>
          <cell r="D2149" t="str">
            <v>M3</v>
          </cell>
          <cell r="E2149">
            <v>326.47275741487186</v>
          </cell>
          <cell r="F2149">
            <v>0</v>
          </cell>
          <cell r="G2149">
            <v>853.07</v>
          </cell>
          <cell r="H2149">
            <v>0</v>
          </cell>
        </row>
        <row r="2150">
          <cell r="A2150">
            <v>300.17999999999984</v>
          </cell>
          <cell r="B2150" t="str">
            <v>Materiales y Equipos</v>
          </cell>
          <cell r="C2150">
            <v>24.999999999999996</v>
          </cell>
          <cell r="D2150" t="str">
            <v>ML</v>
          </cell>
          <cell r="E2150">
            <v>210</v>
          </cell>
          <cell r="F2150">
            <v>0</v>
          </cell>
          <cell r="G2150">
            <v>5250</v>
          </cell>
          <cell r="H2150">
            <v>0</v>
          </cell>
        </row>
        <row r="2151">
          <cell r="A2151">
            <v>0</v>
          </cell>
          <cell r="B2151" t="str">
            <v>Total/UND</v>
          </cell>
          <cell r="D2151">
            <v>0</v>
          </cell>
          <cell r="E2151">
            <v>0</v>
          </cell>
          <cell r="F2151">
            <v>0</v>
          </cell>
          <cell r="G2151">
            <v>21785.25</v>
          </cell>
          <cell r="H2151">
            <v>2547.64</v>
          </cell>
          <cell r="I2151">
            <v>24332.89</v>
          </cell>
        </row>
        <row r="2152">
          <cell r="A2152">
            <v>0</v>
          </cell>
          <cell r="B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>
            <v>105.11100000000005</v>
          </cell>
          <cell r="B2153" t="str">
            <v>VIGA VA (0.15X0.20)MTS, F'C=210KG/CM2 (LIGAD.), 4Ø3/8",  EST. Ø3/8"@0.20</v>
          </cell>
          <cell r="C2153">
            <v>1</v>
          </cell>
          <cell r="D2153" t="str">
            <v>M3</v>
          </cell>
          <cell r="E2153">
            <v>0</v>
          </cell>
          <cell r="F2153">
            <v>0</v>
          </cell>
          <cell r="G2153">
            <v>26029.74</v>
          </cell>
          <cell r="H2153">
            <v>2955.8</v>
          </cell>
          <cell r="I2153">
            <v>28985.54</v>
          </cell>
        </row>
        <row r="2154">
          <cell r="A2154">
            <v>0</v>
          </cell>
          <cell r="B2154" t="str">
            <v>Volumen Análisis</v>
          </cell>
          <cell r="C2154">
            <v>1</v>
          </cell>
          <cell r="D2154" t="str">
            <v>M3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0</v>
          </cell>
          <cell r="B2155" t="str">
            <v>Materiales y Equipos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</row>
        <row r="2156">
          <cell r="A2156" t="str">
            <v>AE004</v>
          </cell>
          <cell r="B2156" t="str">
            <v>Acero Estruc. Grado 40-60, 1" x 20 a 30 pies</v>
          </cell>
          <cell r="C2156">
            <v>0</v>
          </cell>
          <cell r="D2156" t="str">
            <v>QQ</v>
          </cell>
          <cell r="E2156">
            <v>3076.2711864406783</v>
          </cell>
          <cell r="F2156">
            <v>553.72881355932202</v>
          </cell>
          <cell r="G2156">
            <v>0</v>
          </cell>
          <cell r="H2156">
            <v>0</v>
          </cell>
        </row>
        <row r="2157">
          <cell r="A2157" t="str">
            <v>AE003</v>
          </cell>
          <cell r="B2157" t="str">
            <v>Mano de Obra</v>
          </cell>
          <cell r="D2157" t="str">
            <v>QQ</v>
          </cell>
          <cell r="E2157">
            <v>3076.2711864406783</v>
          </cell>
          <cell r="F2157">
            <v>553.72881355932202</v>
          </cell>
          <cell r="G2157">
            <v>0</v>
          </cell>
          <cell r="H2157">
            <v>0</v>
          </cell>
        </row>
        <row r="2158">
          <cell r="A2158" t="str">
            <v>AE002</v>
          </cell>
          <cell r="B2158" t="str">
            <v>Acero Estruc. Grado 40-60, 1/2" x 20 a 30 pies</v>
          </cell>
          <cell r="C2158">
            <v>0</v>
          </cell>
          <cell r="D2158" t="str">
            <v>QQ</v>
          </cell>
          <cell r="E2158">
            <v>3076.2711864406783</v>
          </cell>
          <cell r="F2158">
            <v>553.72881355932202</v>
          </cell>
          <cell r="G2158">
            <v>0</v>
          </cell>
          <cell r="H2158">
            <v>0</v>
          </cell>
        </row>
        <row r="2159">
          <cell r="A2159" t="str">
            <v>AE001</v>
          </cell>
          <cell r="B2159" t="str">
            <v>Acero Estruc. Grado 40-60, 3/8" x 20 a 30 pies</v>
          </cell>
          <cell r="C2159">
            <v>3.3079999999999998</v>
          </cell>
          <cell r="D2159" t="str">
            <v>QQ</v>
          </cell>
          <cell r="E2159">
            <v>3076.2711864406783</v>
          </cell>
          <cell r="F2159">
            <v>553.72881355932202</v>
          </cell>
          <cell r="G2159">
            <v>10176.31</v>
          </cell>
          <cell r="H2159">
            <v>1831.73</v>
          </cell>
        </row>
        <row r="2160">
          <cell r="A2160">
            <v>102.05000000000003</v>
          </cell>
          <cell r="B2160" t="str">
            <v>Total/UND</v>
          </cell>
          <cell r="C2160">
            <v>1.1000000000000001</v>
          </cell>
          <cell r="D2160" t="str">
            <v>M3</v>
          </cell>
          <cell r="E2160">
            <v>6506.1</v>
          </cell>
          <cell r="F2160">
            <v>920.96</v>
          </cell>
          <cell r="G2160">
            <v>22358.36</v>
          </cell>
          <cell r="H2160">
            <v>2780.92</v>
          </cell>
          <cell r="I2160">
            <v>25139.279999999999</v>
          </cell>
        </row>
        <row r="2161">
          <cell r="A2161" t="str">
            <v>AE016</v>
          </cell>
          <cell r="B2161" t="str">
            <v>Alambre Galvanizado Calibre 18 (Varillas)</v>
          </cell>
          <cell r="C2161">
            <v>6.6159999999999997</v>
          </cell>
          <cell r="D2161" t="str">
            <v>LB</v>
          </cell>
          <cell r="E2161">
            <v>93.220338983050851</v>
          </cell>
          <cell r="F2161">
            <v>16.779661016949152</v>
          </cell>
          <cell r="G2161">
            <v>616.75</v>
          </cell>
          <cell r="H2161">
            <v>111.01</v>
          </cell>
        </row>
        <row r="2162">
          <cell r="A2162">
            <v>0</v>
          </cell>
          <cell r="B2162" t="str">
            <v>Mano de Obra</v>
          </cell>
          <cell r="C2162">
            <v>0</v>
          </cell>
          <cell r="D2162">
            <v>0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200.05999999999995</v>
          </cell>
          <cell r="B2163" t="str">
            <v>.</v>
          </cell>
          <cell r="C2163">
            <v>1</v>
          </cell>
          <cell r="D2163" t="str">
            <v>M3</v>
          </cell>
          <cell r="E2163">
            <v>326.47275741487186</v>
          </cell>
          <cell r="F2163">
            <v>0</v>
          </cell>
          <cell r="G2163">
            <v>1079.97</v>
          </cell>
          <cell r="H2163">
            <v>0</v>
          </cell>
        </row>
        <row r="2164">
          <cell r="A2164">
            <v>300.17999999999984</v>
          </cell>
          <cell r="B2164" t="str">
            <v>Materiales y Equipos</v>
          </cell>
          <cell r="C2164">
            <v>33.333333333333336</v>
          </cell>
          <cell r="D2164" t="str">
            <v>ML</v>
          </cell>
          <cell r="E2164">
            <v>210</v>
          </cell>
          <cell r="F2164">
            <v>0</v>
          </cell>
          <cell r="G2164">
            <v>7000</v>
          </cell>
          <cell r="H2164">
            <v>0</v>
          </cell>
        </row>
        <row r="2165">
          <cell r="A2165">
            <v>0</v>
          </cell>
          <cell r="B2165" t="str">
            <v>Total/UND</v>
          </cell>
          <cell r="D2165">
            <v>0</v>
          </cell>
          <cell r="E2165">
            <v>0</v>
          </cell>
          <cell r="F2165">
            <v>0</v>
          </cell>
          <cell r="G2165">
            <v>26029.74</v>
          </cell>
          <cell r="H2165">
            <v>2955.8</v>
          </cell>
          <cell r="I2165">
            <v>28985.54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105.12100000000005</v>
          </cell>
          <cell r="B2167" t="str">
            <v>VIGA VA (0.15X0.20)MTS, F'C=210KG/CM2 (LIGAD.), 3Ø1/2"+2Ø3/8",  EST. Ø3/8"@0.20</v>
          </cell>
          <cell r="C2167">
            <v>1</v>
          </cell>
          <cell r="D2167" t="str">
            <v>M3</v>
          </cell>
          <cell r="E2167">
            <v>0</v>
          </cell>
          <cell r="F2167">
            <v>0</v>
          </cell>
          <cell r="G2167">
            <v>32917.380000000005</v>
          </cell>
          <cell r="H2167">
            <v>4082.81</v>
          </cell>
          <cell r="I2167">
            <v>37000.19</v>
          </cell>
        </row>
        <row r="2168">
          <cell r="A2168">
            <v>0</v>
          </cell>
          <cell r="B2168" t="str">
            <v>Volumen Análisis</v>
          </cell>
          <cell r="C2168">
            <v>1</v>
          </cell>
          <cell r="D2168" t="str">
            <v>M3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A2169">
            <v>0</v>
          </cell>
          <cell r="B2169" t="str">
            <v>Materiales y Equipos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 t="str">
            <v>AE004</v>
          </cell>
          <cell r="B2170" t="str">
            <v>Acero Estruc. Grado 40-60, 1" x 20 a 30 pies</v>
          </cell>
          <cell r="C2170">
            <v>0</v>
          </cell>
          <cell r="D2170" t="str">
            <v>QQ</v>
          </cell>
          <cell r="E2170">
            <v>3076.2711864406783</v>
          </cell>
          <cell r="F2170">
            <v>553.72881355932202</v>
          </cell>
          <cell r="G2170">
            <v>0</v>
          </cell>
          <cell r="H2170">
            <v>0</v>
          </cell>
        </row>
        <row r="2171">
          <cell r="A2171" t="str">
            <v>AE003</v>
          </cell>
          <cell r="B2171" t="str">
            <v>Mano de Obra</v>
          </cell>
          <cell r="D2171" t="str">
            <v>QQ</v>
          </cell>
          <cell r="E2171">
            <v>3076.2711864406783</v>
          </cell>
          <cell r="F2171">
            <v>553.72881355932202</v>
          </cell>
          <cell r="G2171">
            <v>0</v>
          </cell>
          <cell r="H2171">
            <v>0</v>
          </cell>
        </row>
        <row r="2172">
          <cell r="A2172" t="str">
            <v>AE002</v>
          </cell>
          <cell r="B2172" t="str">
            <v>Acero Estruc. Grado 40-60, 1/2" x 20 a 30 pies</v>
          </cell>
          <cell r="C2172">
            <v>2.6970000000000001</v>
          </cell>
          <cell r="D2172" t="str">
            <v>QQ</v>
          </cell>
          <cell r="E2172">
            <v>3076.2711864406783</v>
          </cell>
          <cell r="F2172">
            <v>553.72881355932202</v>
          </cell>
          <cell r="G2172">
            <v>8296.7000000000007</v>
          </cell>
          <cell r="H2172">
            <v>1493.41</v>
          </cell>
        </row>
        <row r="2173">
          <cell r="A2173" t="str">
            <v>AE001</v>
          </cell>
          <cell r="B2173" t="str">
            <v>Acero Estruc. Grado 40-60, 3/8" x 20 a 30 pies</v>
          </cell>
          <cell r="C2173">
            <v>2.5299999999999998</v>
          </cell>
          <cell r="D2173" t="str">
            <v>QQ</v>
          </cell>
          <cell r="E2173">
            <v>3076.2711864406783</v>
          </cell>
          <cell r="F2173">
            <v>553.72881355932202</v>
          </cell>
          <cell r="G2173">
            <v>7782.97</v>
          </cell>
          <cell r="H2173">
            <v>1400.93</v>
          </cell>
        </row>
        <row r="2174">
          <cell r="A2174">
            <v>102.05000000000003</v>
          </cell>
          <cell r="B2174" t="str">
            <v>Total/UND</v>
          </cell>
          <cell r="C2174">
            <v>1.1000000000000001</v>
          </cell>
          <cell r="D2174" t="str">
            <v>M3</v>
          </cell>
          <cell r="E2174">
            <v>6506.1</v>
          </cell>
          <cell r="F2174">
            <v>920.96</v>
          </cell>
          <cell r="G2174">
            <v>38244.080000000002</v>
          </cell>
          <cell r="H2174">
            <v>5358.2699999999995</v>
          </cell>
          <cell r="I2174">
            <v>43602.35</v>
          </cell>
        </row>
        <row r="2175">
          <cell r="A2175" t="str">
            <v>AE016</v>
          </cell>
          <cell r="B2175" t="str">
            <v>Alambre Galvanizado Calibre 18 (Varillas)</v>
          </cell>
          <cell r="C2175">
            <v>10.454000000000001</v>
          </cell>
          <cell r="D2175" t="str">
            <v>LB</v>
          </cell>
          <cell r="E2175">
            <v>93.220338983050851</v>
          </cell>
          <cell r="F2175">
            <v>16.779661016949152</v>
          </cell>
          <cell r="G2175">
            <v>974.53</v>
          </cell>
          <cell r="H2175">
            <v>175.41</v>
          </cell>
        </row>
        <row r="2176">
          <cell r="A2176">
            <v>0</v>
          </cell>
          <cell r="B2176" t="str">
            <v>Mano de Obra</v>
          </cell>
          <cell r="C2176">
            <v>0</v>
          </cell>
          <cell r="D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200.05999999999995</v>
          </cell>
          <cell r="B2177" t="str">
            <v>Volumen Análisis</v>
          </cell>
          <cell r="C2177">
            <v>1</v>
          </cell>
          <cell r="D2177" t="str">
            <v>M3</v>
          </cell>
          <cell r="E2177">
            <v>326.47275741487186</v>
          </cell>
          <cell r="F2177">
            <v>0</v>
          </cell>
          <cell r="G2177">
            <v>1706.47</v>
          </cell>
          <cell r="H2177">
            <v>0</v>
          </cell>
        </row>
        <row r="2178">
          <cell r="A2178">
            <v>300.17999999999984</v>
          </cell>
          <cell r="B2178" t="str">
            <v>Materiales y Equipos</v>
          </cell>
          <cell r="C2178">
            <v>33.333333333333336</v>
          </cell>
          <cell r="D2178" t="str">
            <v>ML</v>
          </cell>
          <cell r="E2178">
            <v>210</v>
          </cell>
          <cell r="F2178">
            <v>0</v>
          </cell>
          <cell r="G2178">
            <v>7000</v>
          </cell>
          <cell r="H2178">
            <v>0</v>
          </cell>
        </row>
        <row r="2179">
          <cell r="A2179">
            <v>0</v>
          </cell>
          <cell r="B2179" t="str">
            <v>Total/UND</v>
          </cell>
          <cell r="D2179">
            <v>0</v>
          </cell>
          <cell r="E2179">
            <v>0</v>
          </cell>
          <cell r="F2179">
            <v>0</v>
          </cell>
          <cell r="G2179">
            <v>32917.380000000005</v>
          </cell>
          <cell r="H2179">
            <v>4082.81</v>
          </cell>
          <cell r="I2179">
            <v>37000.19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105.13100000000006</v>
          </cell>
          <cell r="B2181" t="str">
            <v>VIGA (0.20X0.30)MTS, F'C=210KG/CM2 (LIGAD.), 4Ø3/8",  EST. Ø3/8"@0.20</v>
          </cell>
          <cell r="C2181">
            <v>1</v>
          </cell>
          <cell r="D2181" t="str">
            <v>M3</v>
          </cell>
          <cell r="E2181">
            <v>0</v>
          </cell>
          <cell r="F2181">
            <v>0</v>
          </cell>
          <cell r="G2181">
            <v>17770.480000000003</v>
          </cell>
          <cell r="H2181">
            <v>2177.0600000000004</v>
          </cell>
          <cell r="I2181">
            <v>19947.540000000005</v>
          </cell>
        </row>
        <row r="2182">
          <cell r="A2182">
            <v>0</v>
          </cell>
          <cell r="B2182" t="str">
            <v>Volumen Análisis</v>
          </cell>
          <cell r="C2182">
            <v>1</v>
          </cell>
          <cell r="D2182" t="str">
            <v>M3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0</v>
          </cell>
          <cell r="B2183" t="str">
            <v>Mano de Obra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</row>
        <row r="2184">
          <cell r="A2184" t="str">
            <v>AE004</v>
          </cell>
          <cell r="B2184" t="str">
            <v>Acero Estruc. Grado 40-60, 1" x 20 a 30 pies</v>
          </cell>
          <cell r="C2184">
            <v>0</v>
          </cell>
          <cell r="D2184" t="str">
            <v>QQ</v>
          </cell>
          <cell r="E2184">
            <v>3076.2711864406783</v>
          </cell>
          <cell r="F2184">
            <v>553.72881355932202</v>
          </cell>
          <cell r="G2184">
            <v>0</v>
          </cell>
          <cell r="H2184">
            <v>0</v>
          </cell>
        </row>
        <row r="2185">
          <cell r="A2185" t="str">
            <v>AE003</v>
          </cell>
          <cell r="B2185" t="str">
            <v>Acero Estruc. Grado 40-60, 3/4" x 20 a 30 pies</v>
          </cell>
          <cell r="C2185">
            <v>0</v>
          </cell>
          <cell r="D2185" t="str">
            <v>QQ</v>
          </cell>
          <cell r="E2185">
            <v>3076.2711864406783</v>
          </cell>
          <cell r="F2185">
            <v>553.72881355932202</v>
          </cell>
          <cell r="G2185">
            <v>0</v>
          </cell>
          <cell r="H2185">
            <v>0</v>
          </cell>
        </row>
        <row r="2186">
          <cell r="A2186" t="str">
            <v>AE002</v>
          </cell>
          <cell r="B2186" t="str">
            <v>Total/UND</v>
          </cell>
          <cell r="D2186" t="str">
            <v>QQ</v>
          </cell>
          <cell r="E2186">
            <v>3076.2711864406783</v>
          </cell>
          <cell r="F2186">
            <v>553.72881355932202</v>
          </cell>
          <cell r="G2186">
            <v>29608.950000000004</v>
          </cell>
          <cell r="H2186">
            <v>3296.4</v>
          </cell>
          <cell r="I2186">
            <v>32905.350000000006</v>
          </cell>
        </row>
        <row r="2187">
          <cell r="A2187" t="str">
            <v>AE001</v>
          </cell>
          <cell r="B2187" t="str">
            <v>Acero Estruc. Grado 40-60, 3/8" x 20 a 30 pies</v>
          </cell>
          <cell r="C2187">
            <v>1.982</v>
          </cell>
          <cell r="D2187" t="str">
            <v>QQ</v>
          </cell>
          <cell r="E2187">
            <v>3076.2711864406783</v>
          </cell>
          <cell r="F2187">
            <v>553.72881355932202</v>
          </cell>
          <cell r="G2187">
            <v>6097.17</v>
          </cell>
          <cell r="H2187">
            <v>1097.49</v>
          </cell>
        </row>
        <row r="2188">
          <cell r="A2188">
            <v>102.05000000000003</v>
          </cell>
          <cell r="B2188" t="str">
            <v>Vaciado y ligado Hormigón 1:2:4 - 10% desp</v>
          </cell>
          <cell r="C2188">
            <v>1.1000000000000001</v>
          </cell>
          <cell r="D2188" t="str">
            <v>M3</v>
          </cell>
          <cell r="E2188">
            <v>6506.1</v>
          </cell>
          <cell r="F2188">
            <v>920.96</v>
          </cell>
          <cell r="G2188">
            <v>26061.440000000002</v>
          </cell>
          <cell r="H2188">
            <v>4184.38</v>
          </cell>
          <cell r="I2188">
            <v>30245.820000000003</v>
          </cell>
        </row>
        <row r="2189">
          <cell r="A2189" t="str">
            <v>AE016</v>
          </cell>
          <cell r="B2189" t="str">
            <v>Volumen Análisis</v>
          </cell>
          <cell r="C2189">
            <v>1</v>
          </cell>
          <cell r="D2189" t="str">
            <v>M3</v>
          </cell>
          <cell r="E2189">
            <v>93.220338983050851</v>
          </cell>
          <cell r="F2189">
            <v>16.779661016949152</v>
          </cell>
          <cell r="G2189">
            <v>369.53</v>
          </cell>
          <cell r="H2189">
            <v>66.510000000000005</v>
          </cell>
        </row>
        <row r="2190">
          <cell r="A2190">
            <v>0</v>
          </cell>
          <cell r="B2190" t="str">
            <v>Materiales y Equipos</v>
          </cell>
          <cell r="D2190">
            <v>0</v>
          </cell>
          <cell r="G2190">
            <v>0</v>
          </cell>
          <cell r="H2190">
            <v>0</v>
          </cell>
        </row>
        <row r="2191">
          <cell r="A2191">
            <v>200.05999999999995</v>
          </cell>
          <cell r="B2191" t="str">
            <v>Coloc. acero normal</v>
          </cell>
          <cell r="C2191">
            <v>1.982</v>
          </cell>
          <cell r="D2191" t="str">
            <v>QQ</v>
          </cell>
          <cell r="E2191">
            <v>326.47275741487186</v>
          </cell>
          <cell r="F2191">
            <v>0</v>
          </cell>
          <cell r="G2191">
            <v>647.07000000000005</v>
          </cell>
          <cell r="H2191">
            <v>0</v>
          </cell>
        </row>
        <row r="2192">
          <cell r="A2192">
            <v>300.17999999999984</v>
          </cell>
          <cell r="B2192" t="str">
            <v>VIGA de amarre &lt; 0.30m</v>
          </cell>
          <cell r="C2192">
            <v>16.666666666666668</v>
          </cell>
          <cell r="D2192" t="str">
            <v>ML</v>
          </cell>
          <cell r="E2192">
            <v>210</v>
          </cell>
          <cell r="F2192">
            <v>0</v>
          </cell>
          <cell r="G2192">
            <v>3500</v>
          </cell>
          <cell r="H2192">
            <v>0</v>
          </cell>
        </row>
        <row r="2193">
          <cell r="A2193">
            <v>0</v>
          </cell>
          <cell r="B2193" t="str">
            <v>Total/UND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17770.480000000003</v>
          </cell>
          <cell r="H2193">
            <v>2177.0600000000004</v>
          </cell>
          <cell r="I2193">
            <v>19947.540000000005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105.14100000000006</v>
          </cell>
          <cell r="B2195" t="str">
            <v>DINTEL (0.15X0.20)MTS, F'C=210KG/CM2, 3Ø1/2"+2Ø3/8", EST. Ø3/8"@0.20</v>
          </cell>
          <cell r="C2195">
            <v>1</v>
          </cell>
          <cell r="D2195" t="str">
            <v>M3</v>
          </cell>
          <cell r="E2195">
            <v>0</v>
          </cell>
          <cell r="F2195">
            <v>0</v>
          </cell>
          <cell r="G2195">
            <v>34999.42</v>
          </cell>
          <cell r="H2195">
            <v>4266.68</v>
          </cell>
          <cell r="I2195">
            <v>39266.1</v>
          </cell>
        </row>
        <row r="2196">
          <cell r="A2196">
            <v>0</v>
          </cell>
          <cell r="B2196" t="str">
            <v>Volumen Análisis</v>
          </cell>
          <cell r="C2196">
            <v>1</v>
          </cell>
          <cell r="D2196" t="str">
            <v>M3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0</v>
          </cell>
          <cell r="B2197" t="str">
            <v>Mano de Obra</v>
          </cell>
          <cell r="D2197">
            <v>0</v>
          </cell>
          <cell r="G2197">
            <v>0</v>
          </cell>
          <cell r="H2197">
            <v>0</v>
          </cell>
        </row>
        <row r="2198">
          <cell r="A2198" t="str">
            <v>AE002</v>
          </cell>
          <cell r="B2198" t="str">
            <v>Acero Estruc. Grado 40-60, 1/2" x 20 a 30 pies</v>
          </cell>
          <cell r="C2198">
            <v>2.9039999999999999</v>
          </cell>
          <cell r="D2198" t="str">
            <v>QQ</v>
          </cell>
          <cell r="E2198">
            <v>3076.2711864406783</v>
          </cell>
          <cell r="F2198">
            <v>553.72881355932202</v>
          </cell>
          <cell r="G2198">
            <v>8933.49</v>
          </cell>
          <cell r="H2198">
            <v>1608.03</v>
          </cell>
        </row>
        <row r="2199">
          <cell r="A2199" t="str">
            <v>AE001</v>
          </cell>
          <cell r="B2199" t="str">
            <v>Acero Estruc. Grado 40-60, 3/8" x 20 a 30 pies</v>
          </cell>
          <cell r="C2199">
            <v>2.4510000000000001</v>
          </cell>
          <cell r="D2199" t="str">
            <v>QQ</v>
          </cell>
          <cell r="E2199">
            <v>3076.2711864406783</v>
          </cell>
          <cell r="F2199">
            <v>553.72881355932202</v>
          </cell>
          <cell r="G2199">
            <v>7539.94</v>
          </cell>
          <cell r="H2199">
            <v>1357.19</v>
          </cell>
        </row>
        <row r="2200">
          <cell r="A2200" t="str">
            <v>HI002</v>
          </cell>
          <cell r="B2200" t="str">
            <v>Hormigón 210 Kg/cm2 (incluye bomba y colocación)</v>
          </cell>
          <cell r="C2200">
            <v>1.05</v>
          </cell>
          <cell r="D2200" t="str">
            <v>M3</v>
          </cell>
          <cell r="E2200">
            <v>5935.17</v>
          </cell>
          <cell r="F2200">
            <v>1068.3306</v>
          </cell>
          <cell r="G2200">
            <v>6231.93</v>
          </cell>
          <cell r="H2200">
            <v>1121.75</v>
          </cell>
        </row>
        <row r="2201">
          <cell r="A2201" t="str">
            <v>AE016</v>
          </cell>
          <cell r="B2201" t="str">
            <v>Total/UND</v>
          </cell>
          <cell r="C2201">
            <v>10.71</v>
          </cell>
          <cell r="D2201" t="str">
            <v>LB</v>
          </cell>
          <cell r="E2201">
            <v>93.220338983050851</v>
          </cell>
          <cell r="F2201">
            <v>16.779661016949152</v>
          </cell>
          <cell r="G2201">
            <v>26061.440000000002</v>
          </cell>
          <cell r="H2201">
            <v>4184.38</v>
          </cell>
          <cell r="I2201">
            <v>30245.820000000003</v>
          </cell>
        </row>
        <row r="2202">
          <cell r="A2202">
            <v>0</v>
          </cell>
          <cell r="B2202" t="str">
            <v>Mano de Obra</v>
          </cell>
          <cell r="D2202">
            <v>0</v>
          </cell>
          <cell r="G2202">
            <v>0</v>
          </cell>
          <cell r="H2202">
            <v>0</v>
          </cell>
        </row>
        <row r="2203">
          <cell r="A2203">
            <v>200.09999999999991</v>
          </cell>
          <cell r="B2203" t="str">
            <v>Coloc. acero zapata de muros, cols y vigas amarre</v>
          </cell>
          <cell r="C2203">
            <v>33.333333333333336</v>
          </cell>
          <cell r="D2203" t="str">
            <v>ML</v>
          </cell>
          <cell r="E2203">
            <v>107.87</v>
          </cell>
          <cell r="F2203">
            <v>0</v>
          </cell>
          <cell r="G2203">
            <v>41588.26</v>
          </cell>
          <cell r="H2203">
            <v>4774.93</v>
          </cell>
          <cell r="I2203">
            <v>46363.19</v>
          </cell>
        </row>
        <row r="2204">
          <cell r="A2204">
            <v>300.18999999999983</v>
          </cell>
          <cell r="B2204" t="str">
            <v>Volumen Análisis</v>
          </cell>
          <cell r="C2204">
            <v>1</v>
          </cell>
          <cell r="D2204" t="str">
            <v>M3</v>
          </cell>
          <cell r="E2204">
            <v>231</v>
          </cell>
          <cell r="F2204">
            <v>0</v>
          </cell>
          <cell r="G2204">
            <v>7700</v>
          </cell>
          <cell r="H2204">
            <v>0</v>
          </cell>
          <cell r="I2204">
            <v>0</v>
          </cell>
        </row>
        <row r="2205">
          <cell r="A2205">
            <v>0</v>
          </cell>
          <cell r="B2205" t="str">
            <v>Materiales y Equipos</v>
          </cell>
          <cell r="D2205">
            <v>0</v>
          </cell>
          <cell r="G2205">
            <v>34999.42</v>
          </cell>
          <cell r="H2205">
            <v>4266.68</v>
          </cell>
          <cell r="I2205">
            <v>39266.1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CAT-003</v>
          </cell>
          <cell r="B2207" t="str">
            <v xml:space="preserve">VIGA V1-T EN HA (0.20X0.40)MTS, F'C=210KG/CM2, ACERO 2Ø1/2" Y 3Ø3/4", EST. Ø3/8"@0.20M (CENTRO DE ATENCION PRIMARIA-HIGUERO)  </v>
          </cell>
          <cell r="C2207">
            <v>1</v>
          </cell>
          <cell r="D2207" t="str">
            <v>M3</v>
          </cell>
          <cell r="E2207">
            <v>0</v>
          </cell>
          <cell r="F2207">
            <v>0</v>
          </cell>
          <cell r="G2207">
            <v>27852.560000000001</v>
          </cell>
          <cell r="H2207">
            <v>3694.0699999999997</v>
          </cell>
          <cell r="I2207">
            <v>31546.63</v>
          </cell>
        </row>
        <row r="2208">
          <cell r="A2208">
            <v>0</v>
          </cell>
          <cell r="B2208" t="str">
            <v>Volumen Análisis</v>
          </cell>
          <cell r="C2208">
            <v>1</v>
          </cell>
          <cell r="D2208" t="str">
            <v>M3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</row>
        <row r="2209">
          <cell r="A2209">
            <v>0</v>
          </cell>
          <cell r="B2209" t="str">
            <v>Materiales y Equipos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</row>
        <row r="2210">
          <cell r="A2210" t="str">
            <v>AE004</v>
          </cell>
          <cell r="B2210" t="str">
            <v>Mano de Obra</v>
          </cell>
          <cell r="D2210" t="str">
            <v>QQ</v>
          </cell>
          <cell r="E2210">
            <v>3076.2711864406783</v>
          </cell>
          <cell r="F2210">
            <v>553.72881355932202</v>
          </cell>
          <cell r="G2210">
            <v>0</v>
          </cell>
          <cell r="H2210">
            <v>0</v>
          </cell>
        </row>
        <row r="2211">
          <cell r="A2211" t="str">
            <v>AE003</v>
          </cell>
          <cell r="B2211" t="str">
            <v>Acero Estruc. Grado 40-60, 3/4" x 20 a 30 pies</v>
          </cell>
          <cell r="C2211">
            <v>2.5</v>
          </cell>
          <cell r="D2211" t="str">
            <v>QQ</v>
          </cell>
          <cell r="E2211">
            <v>3076.2711864406783</v>
          </cell>
          <cell r="F2211">
            <v>553.72881355932202</v>
          </cell>
          <cell r="G2211">
            <v>7690.68</v>
          </cell>
          <cell r="H2211">
            <v>1384.32</v>
          </cell>
        </row>
        <row r="2212">
          <cell r="A2212" t="str">
            <v>AE002</v>
          </cell>
          <cell r="B2212" t="str">
            <v>Acero Estruc. Grado 40-60, 1/2" x 20 a 30 pies</v>
          </cell>
          <cell r="C2212">
            <v>0.63</v>
          </cell>
          <cell r="D2212" t="str">
            <v>QQ</v>
          </cell>
          <cell r="E2212">
            <v>3076.2711864406783</v>
          </cell>
          <cell r="F2212">
            <v>553.72881355932202</v>
          </cell>
          <cell r="G2212">
            <v>1938.05</v>
          </cell>
          <cell r="H2212">
            <v>348.85</v>
          </cell>
        </row>
        <row r="2213">
          <cell r="A2213" t="str">
            <v>AE001</v>
          </cell>
          <cell r="B2213" t="str">
            <v>Total/UND</v>
          </cell>
          <cell r="C2213">
            <v>1.25</v>
          </cell>
          <cell r="D2213" t="str">
            <v>QQ</v>
          </cell>
          <cell r="E2213">
            <v>3076.2711864406783</v>
          </cell>
          <cell r="F2213">
            <v>553.72881355932202</v>
          </cell>
          <cell r="G2213">
            <v>41588.26</v>
          </cell>
          <cell r="H2213">
            <v>4774.93</v>
          </cell>
          <cell r="I2213">
            <v>46363.19</v>
          </cell>
        </row>
        <row r="2214">
          <cell r="A2214" t="str">
            <v>HI002</v>
          </cell>
          <cell r="B2214" t="str">
            <v>Hormigón 210 Kg/cm2 (incluye bomba y colocación)</v>
          </cell>
          <cell r="C2214">
            <v>1.05</v>
          </cell>
          <cell r="D2214" t="str">
            <v>M3</v>
          </cell>
          <cell r="E2214">
            <v>5935.17</v>
          </cell>
          <cell r="F2214">
            <v>1068.3306</v>
          </cell>
          <cell r="G2214">
            <v>6231.93</v>
          </cell>
          <cell r="H2214">
            <v>1121.75</v>
          </cell>
        </row>
        <row r="2215">
          <cell r="A2215" t="str">
            <v>AE016</v>
          </cell>
          <cell r="B2215" t="str">
            <v>Alambre Galvanizado Calibre 18 (Varillas)</v>
          </cell>
          <cell r="C2215">
            <v>8.76</v>
          </cell>
          <cell r="D2215" t="str">
            <v>LB</v>
          </cell>
          <cell r="E2215">
            <v>93.220338983050851</v>
          </cell>
          <cell r="F2215">
            <v>16.779661016949152</v>
          </cell>
          <cell r="G2215">
            <v>14949.490000000002</v>
          </cell>
          <cell r="H2215">
            <v>1943.29</v>
          </cell>
          <cell r="I2215">
            <v>16892.780000000002</v>
          </cell>
        </row>
        <row r="2216">
          <cell r="A2216">
            <v>0</v>
          </cell>
          <cell r="B2216" t="str">
            <v>Muros HA 0.20m 3/8" @ 0.20m AD y AC</v>
          </cell>
          <cell r="D2216">
            <v>0</v>
          </cell>
          <cell r="G2216">
            <v>0</v>
          </cell>
          <cell r="H2216">
            <v>0</v>
          </cell>
        </row>
        <row r="2217">
          <cell r="A2217">
            <v>200.05999999999995</v>
          </cell>
          <cell r="B2217" t="str">
            <v>Volumen Análisis</v>
          </cell>
          <cell r="C2217">
            <v>1</v>
          </cell>
          <cell r="D2217" t="str">
            <v>M3</v>
          </cell>
          <cell r="E2217">
            <v>326.47275741487186</v>
          </cell>
          <cell r="F2217">
            <v>0</v>
          </cell>
          <cell r="G2217">
            <v>1429.95</v>
          </cell>
          <cell r="H2217">
            <v>0</v>
          </cell>
        </row>
        <row r="2218">
          <cell r="A2218">
            <v>300.20999999999981</v>
          </cell>
          <cell r="B2218" t="str">
            <v>Vigas de carga 0.15m a 0.20m x Altura &lt; 0.40m</v>
          </cell>
          <cell r="C2218">
            <v>12.499999999999998</v>
          </cell>
          <cell r="D2218" t="str">
            <v>QQ</v>
          </cell>
          <cell r="E2218">
            <v>2796.6101694915255</v>
          </cell>
          <cell r="F2218">
            <v>503.38983050847457</v>
          </cell>
          <cell r="G2218">
            <v>0</v>
          </cell>
          <cell r="H2218">
            <v>0</v>
          </cell>
        </row>
        <row r="2219">
          <cell r="A2219">
            <v>0</v>
          </cell>
          <cell r="B2219" t="str">
            <v>Total/UND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27852.560000000001</v>
          </cell>
          <cell r="H2219">
            <v>3694.0699999999997</v>
          </cell>
          <cell r="I2219">
            <v>31546.63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CAT-004</v>
          </cell>
          <cell r="B2221" t="str">
            <v xml:space="preserve">VIGA V2-T EN HA (0.20X0.40)MTS, F'C=210KG/CM2, ACERO 9Ø3/4", EST. Ø3/8"@0.15M (CENTRO DE ATENCION PRIMARIA-HIGUERO)  </v>
          </cell>
          <cell r="C2221">
            <v>1</v>
          </cell>
          <cell r="D2221" t="str">
            <v>M3</v>
          </cell>
          <cell r="E2221">
            <v>0</v>
          </cell>
          <cell r="F2221">
            <v>0</v>
          </cell>
          <cell r="G2221">
            <v>44901.179999999993</v>
          </cell>
          <cell r="H2221">
            <v>6483.7</v>
          </cell>
          <cell r="I2221">
            <v>51384.87999999999</v>
          </cell>
        </row>
        <row r="2222">
          <cell r="A2222">
            <v>0</v>
          </cell>
          <cell r="B2222" t="str">
            <v>Mano de Obra</v>
          </cell>
          <cell r="C2222">
            <v>1</v>
          </cell>
          <cell r="D2222" t="str">
            <v>M3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</row>
        <row r="2223">
          <cell r="A2223">
            <v>0</v>
          </cell>
          <cell r="B2223" t="str">
            <v>Materiales y Equipos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</row>
        <row r="2224">
          <cell r="A2224" t="str">
            <v>AE004</v>
          </cell>
          <cell r="B2224" t="str">
            <v>Acero Estruc. Grado 40-60, 1" x 20 a 30 pies</v>
          </cell>
          <cell r="C2224">
            <v>0</v>
          </cell>
          <cell r="D2224" t="str">
            <v>QQ</v>
          </cell>
          <cell r="E2224">
            <v>3076.2711864406783</v>
          </cell>
          <cell r="F2224">
            <v>553.72881355932202</v>
          </cell>
          <cell r="G2224">
            <v>0</v>
          </cell>
          <cell r="H2224">
            <v>0</v>
          </cell>
        </row>
        <row r="2225">
          <cell r="A2225" t="str">
            <v>AE003</v>
          </cell>
          <cell r="B2225" t="str">
            <v>Total/UND</v>
          </cell>
          <cell r="C2225">
            <v>7.5</v>
          </cell>
          <cell r="D2225" t="str">
            <v>QQ</v>
          </cell>
          <cell r="E2225">
            <v>3076.2711864406783</v>
          </cell>
          <cell r="F2225">
            <v>553.72881355932202</v>
          </cell>
          <cell r="G2225">
            <v>14949.490000000002</v>
          </cell>
          <cell r="H2225">
            <v>1943.29</v>
          </cell>
          <cell r="I2225">
            <v>16892.780000000002</v>
          </cell>
        </row>
        <row r="2226">
          <cell r="A2226" t="str">
            <v>AE002</v>
          </cell>
          <cell r="B2226" t="str">
            <v>Acero Estruc. Grado 40-60, 1/2" x 20 a 30 pies</v>
          </cell>
          <cell r="D2226" t="str">
            <v>QQ</v>
          </cell>
          <cell r="E2226">
            <v>3076.2711864406783</v>
          </cell>
          <cell r="F2226">
            <v>553.72881355932202</v>
          </cell>
          <cell r="G2226">
            <v>0</v>
          </cell>
          <cell r="H2226">
            <v>0</v>
          </cell>
        </row>
        <row r="2227">
          <cell r="A2227" t="str">
            <v>AE001</v>
          </cell>
          <cell r="B2227" t="str">
            <v>Acero Estruc. Grado 40-60, 3/8" x 20 a 30 pies</v>
          </cell>
          <cell r="C2227">
            <v>1.63</v>
          </cell>
          <cell r="D2227" t="str">
            <v>QQ</v>
          </cell>
          <cell r="E2227">
            <v>3076.2711864406783</v>
          </cell>
          <cell r="F2227">
            <v>553.72881355932202</v>
          </cell>
          <cell r="G2227">
            <v>32092.890000000003</v>
          </cell>
          <cell r="H2227">
            <v>3827.6200000000003</v>
          </cell>
          <cell r="I2227">
            <v>35920.51</v>
          </cell>
        </row>
        <row r="2228">
          <cell r="A2228" t="str">
            <v>HI002</v>
          </cell>
          <cell r="B2228" t="str">
            <v>Volumen Análisis</v>
          </cell>
          <cell r="C2228">
            <v>1</v>
          </cell>
          <cell r="D2228" t="str">
            <v>M3</v>
          </cell>
          <cell r="E2228">
            <v>5935.17</v>
          </cell>
          <cell r="F2228">
            <v>1068.3306</v>
          </cell>
          <cell r="G2228">
            <v>6231.93</v>
          </cell>
          <cell r="H2228">
            <v>1121.75</v>
          </cell>
        </row>
        <row r="2229">
          <cell r="A2229" t="str">
            <v>AE016</v>
          </cell>
          <cell r="B2229" t="str">
            <v>Alambre Galvanizado Calibre 18 (Varillas)</v>
          </cell>
          <cell r="C2229">
            <v>18.259999999999998</v>
          </cell>
          <cell r="D2229" t="str">
            <v>LB</v>
          </cell>
          <cell r="E2229">
            <v>93.220338983050851</v>
          </cell>
          <cell r="F2229">
            <v>16.779661016949152</v>
          </cell>
          <cell r="G2229">
            <v>1702.2</v>
          </cell>
          <cell r="H2229">
            <v>306.39999999999998</v>
          </cell>
        </row>
        <row r="2230">
          <cell r="A2230">
            <v>0</v>
          </cell>
          <cell r="B2230" t="str">
            <v>Mano de Obra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200.05999999999995</v>
          </cell>
          <cell r="B2231" t="str">
            <v>Coloc. acero normal</v>
          </cell>
          <cell r="C2231">
            <v>9.129999999999999</v>
          </cell>
          <cell r="D2231" t="str">
            <v>QQ</v>
          </cell>
          <cell r="E2231">
            <v>326.47275741487186</v>
          </cell>
          <cell r="F2231">
            <v>0</v>
          </cell>
          <cell r="G2231">
            <v>2980.7</v>
          </cell>
          <cell r="H2231">
            <v>0</v>
          </cell>
        </row>
        <row r="2232">
          <cell r="A2232">
            <v>300.20999999999981</v>
          </cell>
          <cell r="B2232" t="str">
            <v>Vigas de carga 0.15m a 0.20m x Altura &lt; 0.40m</v>
          </cell>
          <cell r="C2232">
            <v>12.499999999999998</v>
          </cell>
          <cell r="D2232" t="str">
            <v>ML</v>
          </cell>
          <cell r="E2232">
            <v>472</v>
          </cell>
          <cell r="F2232">
            <v>0</v>
          </cell>
          <cell r="G2232">
            <v>5900</v>
          </cell>
          <cell r="H2232">
            <v>0</v>
          </cell>
        </row>
        <row r="2233">
          <cell r="A2233">
            <v>0</v>
          </cell>
          <cell r="B2233" t="str">
            <v>Total/UND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44901.179999999993</v>
          </cell>
          <cell r="H2233">
            <v>6483.7</v>
          </cell>
          <cell r="I2233">
            <v>51384.87999999999</v>
          </cell>
        </row>
        <row r="2234">
          <cell r="A2234">
            <v>0</v>
          </cell>
          <cell r="B2234" t="str">
            <v>Mano de Obra</v>
          </cell>
          <cell r="D2234">
            <v>0</v>
          </cell>
          <cell r="G2234">
            <v>0</v>
          </cell>
          <cell r="H2234">
            <v>0</v>
          </cell>
        </row>
        <row r="2235">
          <cell r="A2235" t="str">
            <v>CAT-005</v>
          </cell>
          <cell r="B2235" t="str">
            <v>VIGA V3-T EN HA (0.20X0.40)MTS, F'C=210KG/CM2, ACERO 3Ø1/2" y 4Ø3/4", EST. Ø3/8"@0.18M (CENTRO DE ATENCION PRIMARIA-HIGUERO)</v>
          </cell>
          <cell r="C2235">
            <v>1</v>
          </cell>
          <cell r="D2235" t="str">
            <v>M3</v>
          </cell>
          <cell r="E2235">
            <v>0</v>
          </cell>
          <cell r="F2235">
            <v>0</v>
          </cell>
          <cell r="G2235">
            <v>32805.630000000005</v>
          </cell>
          <cell r="H2235">
            <v>4504.53</v>
          </cell>
          <cell r="I2235">
            <v>37310.160000000003</v>
          </cell>
        </row>
        <row r="2236">
          <cell r="A2236">
            <v>0</v>
          </cell>
          <cell r="B2236" t="e">
            <v>#N/A</v>
          </cell>
          <cell r="C2236">
            <v>10</v>
          </cell>
          <cell r="D2236" t="str">
            <v>M2</v>
          </cell>
          <cell r="E2236">
            <v>1050</v>
          </cell>
          <cell r="F2236">
            <v>0</v>
          </cell>
          <cell r="G2236">
            <v>10500</v>
          </cell>
          <cell r="H2236">
            <v>0</v>
          </cell>
          <cell r="I2236">
            <v>0</v>
          </cell>
        </row>
        <row r="2237">
          <cell r="A2237">
            <v>0</v>
          </cell>
          <cell r="B2237" t="str">
            <v>Total/UND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32092.890000000003</v>
          </cell>
          <cell r="H2237">
            <v>3827.6200000000003</v>
          </cell>
          <cell r="I2237">
            <v>35920.51</v>
          </cell>
        </row>
        <row r="2238">
          <cell r="A2238" t="str">
            <v>AE004</v>
          </cell>
          <cell r="B2238" t="str">
            <v>Acero Estruc. Grado 40-60, 1" x 20 a 30 pies</v>
          </cell>
          <cell r="D2238" t="str">
            <v>QQ</v>
          </cell>
          <cell r="E2238">
            <v>3076.2711864406783</v>
          </cell>
          <cell r="F2238">
            <v>553.72881355932202</v>
          </cell>
          <cell r="G2238">
            <v>0</v>
          </cell>
          <cell r="H2238">
            <v>0</v>
          </cell>
        </row>
        <row r="2239">
          <cell r="A2239" t="str">
            <v>AE003</v>
          </cell>
          <cell r="B2239" t="str">
            <v>Acero Estruc. Grado 40-60, 3/4" x 20 a 30 pies</v>
          </cell>
          <cell r="C2239">
            <v>3.38</v>
          </cell>
          <cell r="D2239" t="str">
            <v>QQ</v>
          </cell>
          <cell r="E2239">
            <v>3076.2711864406783</v>
          </cell>
          <cell r="F2239">
            <v>553.72881355932202</v>
          </cell>
          <cell r="G2239">
            <v>19056.43</v>
          </cell>
          <cell r="H2239">
            <v>2558.7799999999997</v>
          </cell>
          <cell r="I2239">
            <v>21615.21</v>
          </cell>
        </row>
        <row r="2240">
          <cell r="A2240" t="str">
            <v>AE002</v>
          </cell>
          <cell r="B2240" t="str">
            <v>Volumen Análisis</v>
          </cell>
          <cell r="C2240">
            <v>1</v>
          </cell>
          <cell r="D2240" t="str">
            <v>M3</v>
          </cell>
          <cell r="E2240">
            <v>3076.2711864406783</v>
          </cell>
          <cell r="F2240">
            <v>553.72881355932202</v>
          </cell>
          <cell r="G2240">
            <v>3076.27</v>
          </cell>
          <cell r="H2240">
            <v>553.73</v>
          </cell>
        </row>
        <row r="2241">
          <cell r="A2241" t="str">
            <v>AE001</v>
          </cell>
          <cell r="B2241" t="str">
            <v>Materiales y Equipos</v>
          </cell>
          <cell r="C2241">
            <v>1.38</v>
          </cell>
          <cell r="D2241" t="str">
            <v>QQ</v>
          </cell>
          <cell r="E2241">
            <v>3076.2711864406783</v>
          </cell>
          <cell r="F2241">
            <v>553.72881355932202</v>
          </cell>
          <cell r="G2241">
            <v>4245.25</v>
          </cell>
          <cell r="H2241">
            <v>764.15</v>
          </cell>
        </row>
        <row r="2242">
          <cell r="A2242" t="str">
            <v>HI002</v>
          </cell>
          <cell r="B2242" t="str">
            <v>Hormigón 210 Kg/cm2 (incluye bomba y colocación)</v>
          </cell>
          <cell r="C2242">
            <v>1.05</v>
          </cell>
          <cell r="D2242" t="str">
            <v>M3</v>
          </cell>
          <cell r="E2242">
            <v>5935.17</v>
          </cell>
          <cell r="F2242">
            <v>1068.3306</v>
          </cell>
          <cell r="G2242">
            <v>6231.93</v>
          </cell>
          <cell r="H2242">
            <v>1121.75</v>
          </cell>
        </row>
        <row r="2243">
          <cell r="A2243" t="str">
            <v>AE016</v>
          </cell>
          <cell r="B2243" t="str">
            <v>Alambre Galvanizado Calibre 18 (Varillas)</v>
          </cell>
          <cell r="C2243">
            <v>11.52</v>
          </cell>
          <cell r="D2243" t="str">
            <v>LB</v>
          </cell>
          <cell r="E2243">
            <v>93.220338983050851</v>
          </cell>
          <cell r="F2243">
            <v>16.779661016949152</v>
          </cell>
          <cell r="G2243">
            <v>1073.9000000000001</v>
          </cell>
          <cell r="H2243">
            <v>193.3</v>
          </cell>
        </row>
        <row r="2244">
          <cell r="A2244">
            <v>0</v>
          </cell>
          <cell r="B2244" t="str">
            <v>Mano de Obra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200.05999999999995</v>
          </cell>
          <cell r="B2245" t="str">
            <v>Coloc. acero normal</v>
          </cell>
          <cell r="C2245">
            <v>5.76</v>
          </cell>
          <cell r="D2245" t="str">
            <v>QQ</v>
          </cell>
          <cell r="E2245">
            <v>326.47275741487186</v>
          </cell>
          <cell r="F2245">
            <v>0</v>
          </cell>
          <cell r="G2245">
            <v>1880.48</v>
          </cell>
          <cell r="H2245">
            <v>0</v>
          </cell>
        </row>
        <row r="2246">
          <cell r="A2246">
            <v>300.20999999999981</v>
          </cell>
          <cell r="B2246" t="str">
            <v>Vigas de carga 0.15m a 0.20m x Altura &lt; 0.40m</v>
          </cell>
          <cell r="C2246">
            <v>12.499999999999998</v>
          </cell>
          <cell r="D2246" t="str">
            <v>ML</v>
          </cell>
          <cell r="E2246">
            <v>472</v>
          </cell>
          <cell r="F2246">
            <v>0</v>
          </cell>
          <cell r="G2246">
            <v>5900</v>
          </cell>
          <cell r="H2246">
            <v>0</v>
          </cell>
        </row>
        <row r="2247">
          <cell r="A2247">
            <v>0</v>
          </cell>
          <cell r="B2247" t="str">
            <v>Mano de Obra</v>
          </cell>
          <cell r="D2247">
            <v>0</v>
          </cell>
          <cell r="G2247">
            <v>32805.630000000005</v>
          </cell>
          <cell r="H2247">
            <v>4504.53</v>
          </cell>
          <cell r="I2247">
            <v>37310.160000000003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 t="str">
            <v>CAT-006</v>
          </cell>
          <cell r="B2249" t="str">
            <v>VIGA V4-T EN HA (0.20X0.30)MTS, F'C=210KG/CM2, ACERO 5Ø1/2", EST. Ø3/8"@0.20M (CENTRO DE ATENCION PRIMARIA-HIGUERO)</v>
          </cell>
          <cell r="C2249">
            <v>1</v>
          </cell>
          <cell r="D2249" t="str">
            <v>M3</v>
          </cell>
          <cell r="E2249">
            <v>0</v>
          </cell>
          <cell r="F2249">
            <v>0</v>
          </cell>
          <cell r="G2249">
            <v>27235.010000000002</v>
          </cell>
          <cell r="H2249">
            <v>3271.23</v>
          </cell>
          <cell r="I2249">
            <v>30506.240000000002</v>
          </cell>
        </row>
        <row r="2250">
          <cell r="A2250">
            <v>0</v>
          </cell>
          <cell r="B2250" t="str">
            <v>Total/UND</v>
          </cell>
          <cell r="C2250">
            <v>1</v>
          </cell>
          <cell r="D2250" t="str">
            <v>M3</v>
          </cell>
          <cell r="E2250">
            <v>0</v>
          </cell>
          <cell r="F2250">
            <v>0</v>
          </cell>
          <cell r="G2250">
            <v>19056.43</v>
          </cell>
          <cell r="H2250">
            <v>2558.7799999999997</v>
          </cell>
          <cell r="I2250">
            <v>21615.21</v>
          </cell>
        </row>
        <row r="2251">
          <cell r="A2251">
            <v>0</v>
          </cell>
          <cell r="B2251" t="str">
            <v>Materiales y Equipos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A2252" t="str">
            <v>AE004</v>
          </cell>
          <cell r="B2252" t="str">
            <v>Acero Estruc. Grado 40-60, 1" x 20 a 30 pies</v>
          </cell>
          <cell r="C2252">
            <v>0</v>
          </cell>
          <cell r="D2252" t="str">
            <v>QQ</v>
          </cell>
          <cell r="E2252">
            <v>3076.2711864406783</v>
          </cell>
          <cell r="F2252">
            <v>553.72881355932202</v>
          </cell>
          <cell r="G2252">
            <v>18716.8</v>
          </cell>
          <cell r="H2252">
            <v>2606.5699999999997</v>
          </cell>
          <cell r="I2252">
            <v>21323.37</v>
          </cell>
        </row>
        <row r="2253">
          <cell r="A2253" t="str">
            <v>AE003</v>
          </cell>
          <cell r="B2253" t="str">
            <v>Volumen Análisis</v>
          </cell>
          <cell r="C2253">
            <v>1</v>
          </cell>
          <cell r="D2253" t="str">
            <v>M3</v>
          </cell>
          <cell r="E2253">
            <v>3076.2711864406783</v>
          </cell>
          <cell r="F2253">
            <v>553.72881355932202</v>
          </cell>
          <cell r="G2253">
            <v>0</v>
          </cell>
          <cell r="H2253">
            <v>0</v>
          </cell>
        </row>
        <row r="2254">
          <cell r="A2254" t="str">
            <v>AE002</v>
          </cell>
          <cell r="B2254" t="str">
            <v>Materiales y Equipos</v>
          </cell>
          <cell r="C2254">
            <v>2.33</v>
          </cell>
          <cell r="D2254" t="str">
            <v>QQ</v>
          </cell>
          <cell r="E2254">
            <v>3076.2711864406783</v>
          </cell>
          <cell r="F2254">
            <v>553.72881355932202</v>
          </cell>
          <cell r="G2254">
            <v>7167.71</v>
          </cell>
          <cell r="H2254">
            <v>1290.19</v>
          </cell>
        </row>
        <row r="2255">
          <cell r="A2255" t="str">
            <v>AE001</v>
          </cell>
          <cell r="B2255" t="str">
            <v>Acero Estruc. Grado 40-60, 3/8" x 20 a 30 pies</v>
          </cell>
          <cell r="C2255">
            <v>1.33</v>
          </cell>
          <cell r="D2255" t="str">
            <v>QQ</v>
          </cell>
          <cell r="E2255">
            <v>3076.2711864406783</v>
          </cell>
          <cell r="F2255">
            <v>553.72881355932202</v>
          </cell>
          <cell r="G2255">
            <v>4091.44</v>
          </cell>
          <cell r="H2255">
            <v>736.46</v>
          </cell>
        </row>
        <row r="2256">
          <cell r="A2256" t="str">
            <v>HI002</v>
          </cell>
          <cell r="B2256" t="str">
            <v>Hormigón 210 Kg/cm2 (incluye bomba y colocación)</v>
          </cell>
          <cell r="C2256">
            <v>1.05</v>
          </cell>
          <cell r="D2256" t="str">
            <v>M3</v>
          </cell>
          <cell r="E2256">
            <v>5935.17</v>
          </cell>
          <cell r="F2256">
            <v>1068.3306</v>
          </cell>
          <cell r="G2256">
            <v>6231.93</v>
          </cell>
          <cell r="H2256">
            <v>1121.75</v>
          </cell>
        </row>
        <row r="2257">
          <cell r="A2257" t="str">
            <v>AE016</v>
          </cell>
          <cell r="B2257" t="str">
            <v>Alambre Galvanizado Calibre 18 (Varillas)</v>
          </cell>
          <cell r="C2257">
            <v>7.32</v>
          </cell>
          <cell r="D2257" t="str">
            <v>LB</v>
          </cell>
          <cell r="E2257">
            <v>93.220338983050851</v>
          </cell>
          <cell r="F2257">
            <v>16.779661016949152</v>
          </cell>
          <cell r="G2257">
            <v>682.37</v>
          </cell>
          <cell r="H2257">
            <v>122.83</v>
          </cell>
        </row>
        <row r="2258">
          <cell r="A2258">
            <v>0</v>
          </cell>
          <cell r="B2258" t="str">
            <v>Mano de Obra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200.05999999999995</v>
          </cell>
          <cell r="B2259" t="str">
            <v>Coloc. acero normal</v>
          </cell>
          <cell r="C2259">
            <v>3.66</v>
          </cell>
          <cell r="D2259" t="str">
            <v>QQ</v>
          </cell>
          <cell r="E2259">
            <v>326.47275741487186</v>
          </cell>
          <cell r="F2259">
            <v>0</v>
          </cell>
          <cell r="G2259">
            <v>1194.8900000000001</v>
          </cell>
          <cell r="H2259">
            <v>0</v>
          </cell>
        </row>
        <row r="2260">
          <cell r="A2260">
            <v>300.20999999999981</v>
          </cell>
          <cell r="B2260" t="str">
            <v>Mano de Obra</v>
          </cell>
          <cell r="C2260">
            <v>16.666666666666668</v>
          </cell>
          <cell r="D2260" t="str">
            <v>ML</v>
          </cell>
          <cell r="E2260">
            <v>472</v>
          </cell>
          <cell r="F2260">
            <v>0</v>
          </cell>
          <cell r="G2260">
            <v>7866.67</v>
          </cell>
          <cell r="H2260">
            <v>0</v>
          </cell>
        </row>
        <row r="2261">
          <cell r="A2261">
            <v>0</v>
          </cell>
          <cell r="B2261" t="str">
            <v>Total/UND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27235.010000000002</v>
          </cell>
          <cell r="H2261">
            <v>3271.23</v>
          </cell>
          <cell r="I2261">
            <v>30506.240000000002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CAT-007</v>
          </cell>
          <cell r="B2263" t="str">
            <v>Total/UND</v>
          </cell>
          <cell r="C2263">
            <v>1</v>
          </cell>
          <cell r="D2263" t="str">
            <v>M3</v>
          </cell>
          <cell r="E2263">
            <v>0</v>
          </cell>
          <cell r="F2263">
            <v>0</v>
          </cell>
          <cell r="G2263">
            <v>18716.8</v>
          </cell>
          <cell r="H2263">
            <v>2606.5699999999997</v>
          </cell>
          <cell r="I2263">
            <v>21323.37</v>
          </cell>
        </row>
        <row r="2264">
          <cell r="A2264">
            <v>0</v>
          </cell>
          <cell r="B2264" t="str">
            <v>Volumen Análisis</v>
          </cell>
          <cell r="C2264">
            <v>1</v>
          </cell>
          <cell r="D2264" t="str">
            <v>M3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0</v>
          </cell>
          <cell r="B2265" t="str">
            <v>Materiales y Equipos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19360.690000000002</v>
          </cell>
          <cell r="H2265">
            <v>2613.56</v>
          </cell>
          <cell r="I2265">
            <v>21974.250000000004</v>
          </cell>
        </row>
        <row r="2266">
          <cell r="A2266" t="str">
            <v>AE004</v>
          </cell>
          <cell r="B2266" t="str">
            <v>Volumen Análisis</v>
          </cell>
          <cell r="C2266">
            <v>1</v>
          </cell>
          <cell r="D2266" t="str">
            <v>M3</v>
          </cell>
          <cell r="E2266">
            <v>3076.2711864406783</v>
          </cell>
          <cell r="F2266">
            <v>553.72881355932202</v>
          </cell>
          <cell r="G2266">
            <v>0</v>
          </cell>
          <cell r="H2266">
            <v>0</v>
          </cell>
        </row>
        <row r="2267">
          <cell r="A2267" t="str">
            <v>AE003</v>
          </cell>
          <cell r="B2267" t="str">
            <v>Materiales y Equipos</v>
          </cell>
          <cell r="D2267" t="str">
            <v>QQ</v>
          </cell>
          <cell r="E2267">
            <v>3076.2711864406783</v>
          </cell>
          <cell r="F2267">
            <v>553.72881355932202</v>
          </cell>
          <cell r="G2267">
            <v>0</v>
          </cell>
          <cell r="H2267">
            <v>0</v>
          </cell>
        </row>
        <row r="2268">
          <cell r="A2268" t="str">
            <v>AE002</v>
          </cell>
          <cell r="B2268" t="str">
            <v>Acero Estruc. Grado 40-60, 1/2" x 20 a 30 pies</v>
          </cell>
          <cell r="C2268">
            <v>2</v>
          </cell>
          <cell r="D2268" t="str">
            <v>QQ</v>
          </cell>
          <cell r="E2268">
            <v>3076.2711864406783</v>
          </cell>
          <cell r="F2268">
            <v>553.72881355932202</v>
          </cell>
          <cell r="G2268">
            <v>6152.54</v>
          </cell>
          <cell r="H2268">
            <v>1107.46</v>
          </cell>
        </row>
        <row r="2269">
          <cell r="A2269" t="str">
            <v>AE001</v>
          </cell>
          <cell r="B2269" t="str">
            <v>Acero Estruc. Grado 40-60, 3/8" x 20 a 30 pies</v>
          </cell>
          <cell r="C2269">
            <v>1.25</v>
          </cell>
          <cell r="D2269" t="str">
            <v>QQ</v>
          </cell>
          <cell r="E2269">
            <v>3076.2711864406783</v>
          </cell>
          <cell r="F2269">
            <v>553.72881355932202</v>
          </cell>
          <cell r="G2269">
            <v>3845.34</v>
          </cell>
          <cell r="H2269">
            <v>692.16</v>
          </cell>
        </row>
        <row r="2270">
          <cell r="A2270" t="str">
            <v>HI002</v>
          </cell>
          <cell r="B2270" t="str">
            <v>Hormigón 210 Kg/cm2 (incluye bomba y colocación)</v>
          </cell>
          <cell r="C2270">
            <v>1.05</v>
          </cell>
          <cell r="D2270" t="str">
            <v>M3</v>
          </cell>
          <cell r="E2270">
            <v>5935.17</v>
          </cell>
          <cell r="F2270">
            <v>1068.3306</v>
          </cell>
          <cell r="G2270">
            <v>6231.93</v>
          </cell>
          <cell r="H2270">
            <v>1121.75</v>
          </cell>
        </row>
        <row r="2271">
          <cell r="A2271" t="str">
            <v>AE016</v>
          </cell>
          <cell r="B2271" t="str">
            <v>Alambre Galvanizado Calibre 18 (Varillas)</v>
          </cell>
          <cell r="C2271">
            <v>6.5</v>
          </cell>
          <cell r="D2271" t="str">
            <v>LB</v>
          </cell>
          <cell r="E2271">
            <v>93.220338983050851</v>
          </cell>
          <cell r="F2271">
            <v>16.779661016949152</v>
          </cell>
          <cell r="G2271">
            <v>605.92999999999995</v>
          </cell>
          <cell r="H2271">
            <v>109.07</v>
          </cell>
        </row>
        <row r="2272">
          <cell r="A2272">
            <v>0</v>
          </cell>
          <cell r="B2272" t="str">
            <v>Mano de Obra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200.05999999999995</v>
          </cell>
          <cell r="B2273" t="str">
            <v>Mano de Obra</v>
          </cell>
          <cell r="C2273">
            <v>3.25</v>
          </cell>
          <cell r="D2273" t="str">
            <v>QQ</v>
          </cell>
          <cell r="E2273">
            <v>326.47275741487186</v>
          </cell>
          <cell r="F2273">
            <v>0</v>
          </cell>
          <cell r="G2273">
            <v>1061.04</v>
          </cell>
          <cell r="H2273">
            <v>0</v>
          </cell>
        </row>
        <row r="2274">
          <cell r="A2274">
            <v>300.20999999999981</v>
          </cell>
          <cell r="B2274" t="str">
            <v>Vigas de carga 0.15m a 0.20m x Altura &lt; 0.40m</v>
          </cell>
          <cell r="C2274">
            <v>12.499999999999998</v>
          </cell>
          <cell r="D2274" t="str">
            <v>ML</v>
          </cell>
          <cell r="E2274">
            <v>472</v>
          </cell>
          <cell r="F2274">
            <v>0</v>
          </cell>
          <cell r="G2274">
            <v>5900</v>
          </cell>
          <cell r="H2274">
            <v>0</v>
          </cell>
        </row>
        <row r="2275">
          <cell r="A2275">
            <v>0</v>
          </cell>
          <cell r="B2275" t="str">
            <v>Total/UND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23796.780000000002</v>
          </cell>
          <cell r="H2275">
            <v>3030.44</v>
          </cell>
          <cell r="I2275">
            <v>26827.22</v>
          </cell>
        </row>
        <row r="2276">
          <cell r="A2276">
            <v>0</v>
          </cell>
          <cell r="B2276" t="str">
            <v>Total/UND</v>
          </cell>
          <cell r="D2276">
            <v>0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 t="str">
            <v>CAT-008</v>
          </cell>
          <cell r="B2277" t="str">
            <v>VIGA V6-T EN HA (0.20X0.40)MTS, F'C=210KG/CM2, ACERO 6Ø1/2", EST. Ø3/8"@0.18M (CENTRO DE ATENCION PRIMARIA-HIGUERO)</v>
          </cell>
          <cell r="C2277">
            <v>1</v>
          </cell>
          <cell r="D2277" t="str">
            <v>M3</v>
          </cell>
          <cell r="E2277">
            <v>0</v>
          </cell>
          <cell r="F2277">
            <v>0</v>
          </cell>
          <cell r="G2277">
            <v>24263.37</v>
          </cell>
          <cell r="H2277">
            <v>3106.79</v>
          </cell>
          <cell r="I2277">
            <v>27370.16</v>
          </cell>
        </row>
        <row r="2278">
          <cell r="A2278">
            <v>0</v>
          </cell>
          <cell r="B2278" t="str">
            <v>Volumen Análisis</v>
          </cell>
          <cell r="C2278">
            <v>1</v>
          </cell>
          <cell r="D2278" t="str">
            <v>M3</v>
          </cell>
          <cell r="E2278">
            <v>0</v>
          </cell>
          <cell r="F2278">
            <v>0</v>
          </cell>
          <cell r="G2278">
            <v>21910.31</v>
          </cell>
          <cell r="H2278">
            <v>3072.4799999999996</v>
          </cell>
          <cell r="I2278">
            <v>24982.79</v>
          </cell>
        </row>
        <row r="2279">
          <cell r="A2279">
            <v>0</v>
          </cell>
          <cell r="B2279" t="str">
            <v>Volumen Análisis</v>
          </cell>
          <cell r="C2279">
            <v>1</v>
          </cell>
          <cell r="D2279" t="str">
            <v>M3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A2280" t="str">
            <v>AE004</v>
          </cell>
          <cell r="B2280" t="str">
            <v>Materiales y Equipos</v>
          </cell>
          <cell r="D2280" t="str">
            <v>QQ</v>
          </cell>
          <cell r="E2280">
            <v>3076.2711864406783</v>
          </cell>
          <cell r="F2280">
            <v>553.72881355932202</v>
          </cell>
          <cell r="G2280">
            <v>0</v>
          </cell>
          <cell r="H2280">
            <v>0</v>
          </cell>
        </row>
        <row r="2281">
          <cell r="A2281" t="str">
            <v>AE003</v>
          </cell>
          <cell r="B2281" t="str">
            <v>Acero Estruc. Grado 40-60, 3/4" x 20 a 30 pies</v>
          </cell>
          <cell r="C2281">
            <v>0</v>
          </cell>
          <cell r="D2281" t="str">
            <v>QQ</v>
          </cell>
          <cell r="E2281">
            <v>3076.2711864406783</v>
          </cell>
          <cell r="F2281">
            <v>553.72881355932202</v>
          </cell>
          <cell r="G2281">
            <v>0</v>
          </cell>
          <cell r="H2281">
            <v>0</v>
          </cell>
        </row>
        <row r="2282">
          <cell r="A2282" t="str">
            <v>AE002</v>
          </cell>
          <cell r="B2282" t="str">
            <v>Acero Estruc. Grado 40-60, 1/2" x 20 a 30 pies</v>
          </cell>
          <cell r="C2282">
            <v>2</v>
          </cell>
          <cell r="D2282" t="str">
            <v>QQ</v>
          </cell>
          <cell r="E2282">
            <v>3076.2711864406783</v>
          </cell>
          <cell r="F2282">
            <v>553.72881355932202</v>
          </cell>
          <cell r="G2282">
            <v>6152.54</v>
          </cell>
          <cell r="H2282">
            <v>1107.46</v>
          </cell>
        </row>
        <row r="2283">
          <cell r="A2283" t="str">
            <v>AE001</v>
          </cell>
          <cell r="B2283" t="str">
            <v>Acero Estruc. Grado 40-60, 3/8" x 20 a 30 pies</v>
          </cell>
          <cell r="C2283">
            <v>1.38</v>
          </cell>
          <cell r="D2283" t="str">
            <v>QQ</v>
          </cell>
          <cell r="E2283">
            <v>3076.2711864406783</v>
          </cell>
          <cell r="F2283">
            <v>553.72881355932202</v>
          </cell>
          <cell r="G2283">
            <v>4245.25</v>
          </cell>
          <cell r="H2283">
            <v>764.15</v>
          </cell>
        </row>
        <row r="2284">
          <cell r="A2284" t="str">
            <v>HI002</v>
          </cell>
          <cell r="B2284" t="str">
            <v>Hormigón 210 Kg/cm2 (incluye bomba y colocación)</v>
          </cell>
          <cell r="C2284">
            <v>1.05</v>
          </cell>
          <cell r="D2284" t="str">
            <v>M3</v>
          </cell>
          <cell r="E2284">
            <v>5935.17</v>
          </cell>
          <cell r="F2284">
            <v>1068.3306</v>
          </cell>
          <cell r="G2284">
            <v>6231.93</v>
          </cell>
          <cell r="H2284">
            <v>1121.75</v>
          </cell>
        </row>
        <row r="2285">
          <cell r="A2285" t="str">
            <v>AE016</v>
          </cell>
          <cell r="B2285" t="str">
            <v>Alambre Galvanizado Calibre 18 (Varillas)</v>
          </cell>
          <cell r="C2285">
            <v>6.76</v>
          </cell>
          <cell r="D2285" t="str">
            <v>LB</v>
          </cell>
          <cell r="E2285">
            <v>93.220338983050851</v>
          </cell>
          <cell r="F2285">
            <v>16.779661016949152</v>
          </cell>
          <cell r="G2285">
            <v>630.16999999999996</v>
          </cell>
          <cell r="H2285">
            <v>113.43</v>
          </cell>
        </row>
        <row r="2286">
          <cell r="A2286">
            <v>0</v>
          </cell>
          <cell r="B2286" t="str">
            <v>Mano de Obra</v>
          </cell>
          <cell r="D2286">
            <v>0</v>
          </cell>
          <cell r="G2286">
            <v>0</v>
          </cell>
          <cell r="H2286">
            <v>0</v>
          </cell>
        </row>
        <row r="2287">
          <cell r="A2287">
            <v>200.05999999999995</v>
          </cell>
          <cell r="B2287" t="str">
            <v>Coloc. acero normal</v>
          </cell>
          <cell r="C2287">
            <v>3.38</v>
          </cell>
          <cell r="D2287" t="str">
            <v>QQ</v>
          </cell>
          <cell r="E2287">
            <v>326.47275741487186</v>
          </cell>
          <cell r="F2287">
            <v>0</v>
          </cell>
          <cell r="G2287">
            <v>1103.48</v>
          </cell>
          <cell r="H2287">
            <v>0</v>
          </cell>
        </row>
        <row r="2288">
          <cell r="A2288">
            <v>300.20999999999981</v>
          </cell>
          <cell r="B2288" t="str">
            <v>Vigas de carga 0.15m a 0.20m x Altura &lt; 0.40m</v>
          </cell>
          <cell r="C2288">
            <v>12.499999999999998</v>
          </cell>
          <cell r="D2288" t="str">
            <v>ML</v>
          </cell>
          <cell r="E2288">
            <v>472</v>
          </cell>
          <cell r="F2288">
            <v>0</v>
          </cell>
          <cell r="G2288">
            <v>5900</v>
          </cell>
          <cell r="H2288">
            <v>0</v>
          </cell>
        </row>
        <row r="2289">
          <cell r="A2289">
            <v>0</v>
          </cell>
          <cell r="B2289" t="str">
            <v>Total/UND</v>
          </cell>
          <cell r="D2289">
            <v>0</v>
          </cell>
          <cell r="G2289">
            <v>24263.37</v>
          </cell>
          <cell r="H2289">
            <v>3106.79</v>
          </cell>
          <cell r="I2289">
            <v>27370.16</v>
          </cell>
        </row>
        <row r="2290">
          <cell r="A2290">
            <v>0</v>
          </cell>
          <cell r="D2290">
            <v>0</v>
          </cell>
          <cell r="G2290">
            <v>0</v>
          </cell>
          <cell r="H2290">
            <v>0</v>
          </cell>
        </row>
        <row r="2291">
          <cell r="A2291" t="str">
            <v>CAT-009</v>
          </cell>
          <cell r="B2291" t="str">
            <v>VIGA VA1-T EN HA (0.20X0.40)MTS, F'C=210KG/CM2, ACERO 5Ø1/2" Y 3Ø1/2" EN APOYOS, EST. Ø3/8"@0.20M (CENTRO DE ATENCION PRIMARIA-HIGUERO)</v>
          </cell>
          <cell r="C2291">
            <v>1</v>
          </cell>
          <cell r="D2291" t="str">
            <v>M3</v>
          </cell>
          <cell r="E2291">
            <v>0</v>
          </cell>
          <cell r="F2291">
            <v>0</v>
          </cell>
          <cell r="G2291">
            <v>26931.53</v>
          </cell>
          <cell r="H2291">
            <v>3089.83</v>
          </cell>
          <cell r="I2291">
            <v>30021.360000000001</v>
          </cell>
        </row>
        <row r="2292">
          <cell r="A2292">
            <v>0</v>
          </cell>
          <cell r="B2292" t="str">
            <v>Volumen Análisis</v>
          </cell>
          <cell r="C2292">
            <v>1</v>
          </cell>
          <cell r="D2292" t="str">
            <v>M3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</row>
        <row r="2293">
          <cell r="A2293">
            <v>0</v>
          </cell>
          <cell r="B2293" t="str">
            <v>Materiales y Equipos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</row>
        <row r="2294">
          <cell r="A2294" t="str">
            <v>AE004</v>
          </cell>
          <cell r="B2294" t="str">
            <v>Acero Estruc. Grado 40-60, 1" x 20 a 30 pies</v>
          </cell>
          <cell r="C2294">
            <v>0</v>
          </cell>
          <cell r="D2294" t="str">
            <v>QQ</v>
          </cell>
          <cell r="E2294">
            <v>3076.2711864406783</v>
          </cell>
          <cell r="F2294">
            <v>553.72881355932202</v>
          </cell>
          <cell r="G2294">
            <v>0</v>
          </cell>
          <cell r="H2294">
            <v>0</v>
          </cell>
        </row>
        <row r="2295">
          <cell r="A2295" t="str">
            <v>AE003</v>
          </cell>
          <cell r="B2295" t="str">
            <v>Acero Estruc. Grado 40-60, 3/4" x 20 a 30 pies</v>
          </cell>
          <cell r="C2295">
            <v>0</v>
          </cell>
          <cell r="D2295" t="str">
            <v>QQ</v>
          </cell>
          <cell r="E2295">
            <v>3076.2711864406783</v>
          </cell>
          <cell r="F2295">
            <v>553.72881355932202</v>
          </cell>
          <cell r="G2295">
            <v>0</v>
          </cell>
          <cell r="H2295">
            <v>0</v>
          </cell>
        </row>
        <row r="2296">
          <cell r="A2296" t="str">
            <v>AE002</v>
          </cell>
          <cell r="B2296" t="str">
            <v>Acero Estruc. Grado 40-60, 1/2" x 20 a 30 pies</v>
          </cell>
          <cell r="C2296">
            <v>1.93</v>
          </cell>
          <cell r="D2296" t="str">
            <v>QQ</v>
          </cell>
          <cell r="E2296">
            <v>3076.2711864406783</v>
          </cell>
          <cell r="F2296">
            <v>553.72881355932202</v>
          </cell>
          <cell r="G2296">
            <v>5937.2</v>
          </cell>
          <cell r="H2296">
            <v>1068.7</v>
          </cell>
        </row>
        <row r="2297">
          <cell r="A2297" t="str">
            <v>AE001</v>
          </cell>
          <cell r="B2297" t="str">
            <v>Acero Estruc. Grado 40-60, 3/8" x 20 a 30 pies</v>
          </cell>
          <cell r="C2297">
            <v>1.1200000000000001</v>
          </cell>
          <cell r="D2297" t="str">
            <v>QQ</v>
          </cell>
          <cell r="E2297">
            <v>3076.2711864406783</v>
          </cell>
          <cell r="F2297">
            <v>553.72881355932202</v>
          </cell>
          <cell r="G2297">
            <v>3445.42</v>
          </cell>
          <cell r="H2297">
            <v>620.17999999999995</v>
          </cell>
        </row>
        <row r="2298">
          <cell r="A2298" t="str">
            <v>HI002</v>
          </cell>
          <cell r="B2298" t="str">
            <v>Hormigón 210 Kg/cm2 (incluye bomba y colocación)</v>
          </cell>
          <cell r="C2298">
            <v>1.05</v>
          </cell>
          <cell r="D2298" t="str">
            <v>M3</v>
          </cell>
          <cell r="E2298">
            <v>5935.17</v>
          </cell>
          <cell r="F2298">
            <v>1068.3306</v>
          </cell>
          <cell r="G2298">
            <v>6231.93</v>
          </cell>
          <cell r="H2298">
            <v>1121.75</v>
          </cell>
        </row>
        <row r="2299">
          <cell r="A2299" t="str">
            <v>AE016</v>
          </cell>
          <cell r="B2299" t="str">
            <v>Alambre Galvanizado Calibre 18 (Varillas)</v>
          </cell>
          <cell r="C2299">
            <v>6.1</v>
          </cell>
          <cell r="D2299" t="str">
            <v>LB</v>
          </cell>
          <cell r="E2299">
            <v>93.220338983050851</v>
          </cell>
          <cell r="F2299">
            <v>16.779661016949152</v>
          </cell>
          <cell r="G2299">
            <v>568.64</v>
          </cell>
          <cell r="H2299">
            <v>102.36</v>
          </cell>
        </row>
        <row r="2300">
          <cell r="A2300">
            <v>0</v>
          </cell>
          <cell r="B2300" t="str">
            <v>Mano de Obra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200.05999999999995</v>
          </cell>
          <cell r="B2301" t="str">
            <v>Mano de Obra</v>
          </cell>
          <cell r="C2301">
            <v>3.05</v>
          </cell>
          <cell r="D2301" t="str">
            <v>QQ</v>
          </cell>
          <cell r="E2301">
            <v>326.47275741487186</v>
          </cell>
          <cell r="F2301">
            <v>0</v>
          </cell>
          <cell r="G2301">
            <v>995.74</v>
          </cell>
          <cell r="H2301">
            <v>0</v>
          </cell>
        </row>
        <row r="2302">
          <cell r="A2302">
            <v>300.20999999999981</v>
          </cell>
          <cell r="B2302" t="str">
            <v>Vigas de carga 0.15m a 0.20m x Altura &lt; 0.40m</v>
          </cell>
          <cell r="C2302">
            <v>12.499999999999998</v>
          </cell>
          <cell r="D2302" t="str">
            <v>ML</v>
          </cell>
          <cell r="E2302">
            <v>472</v>
          </cell>
          <cell r="F2302">
            <v>0</v>
          </cell>
          <cell r="G2302">
            <v>5900</v>
          </cell>
          <cell r="H2302">
            <v>0</v>
          </cell>
        </row>
        <row r="2303">
          <cell r="A2303">
            <v>0</v>
          </cell>
          <cell r="B2303" t="str">
            <v>Total/UND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23078.93</v>
          </cell>
          <cell r="H2303">
            <v>2912.9900000000002</v>
          </cell>
          <cell r="I2303">
            <v>25991.920000000002</v>
          </cell>
        </row>
        <row r="2304">
          <cell r="A2304">
            <v>0</v>
          </cell>
          <cell r="B2304" t="str">
            <v>Total/UND</v>
          </cell>
          <cell r="D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A2305" t="str">
            <v>CAT-010</v>
          </cell>
          <cell r="B2305" t="str">
            <v>VIGA VA2-T EN HA (0.20X0.40)MTS, F'C=210KG/CM2, ACERO 6Ø1/2" Y 2Ø1/2" EN APOYOS, EST. Ø3/8"@0.20M (CENTRO DE ATENCION PRIMARIA-HIGUERO)</v>
          </cell>
          <cell r="C2305">
            <v>1</v>
          </cell>
          <cell r="D2305" t="str">
            <v>M3</v>
          </cell>
          <cell r="E2305">
            <v>0</v>
          </cell>
          <cell r="F2305">
            <v>0</v>
          </cell>
          <cell r="G2305">
            <v>23222.510000000002</v>
          </cell>
          <cell r="H2305">
            <v>2936.47</v>
          </cell>
          <cell r="I2305">
            <v>26158.980000000003</v>
          </cell>
        </row>
        <row r="2306">
          <cell r="A2306">
            <v>0</v>
          </cell>
          <cell r="B2306" t="str">
            <v>Volumen Análisis</v>
          </cell>
          <cell r="C2306">
            <v>1</v>
          </cell>
          <cell r="D2306" t="str">
            <v>M3</v>
          </cell>
          <cell r="E2306">
            <v>0</v>
          </cell>
          <cell r="F2306">
            <v>0</v>
          </cell>
          <cell r="G2306">
            <v>27528.870000000003</v>
          </cell>
          <cell r="H2306">
            <v>2921.9800000000005</v>
          </cell>
          <cell r="I2306">
            <v>30450.850000000002</v>
          </cell>
        </row>
        <row r="2307">
          <cell r="A2307">
            <v>0</v>
          </cell>
          <cell r="B2307" t="str">
            <v>Volumen Análisis</v>
          </cell>
          <cell r="C2307">
            <v>1</v>
          </cell>
          <cell r="D2307" t="str">
            <v>M3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 t="str">
            <v>AE004</v>
          </cell>
          <cell r="B2308" t="str">
            <v>Materiales y Equipos</v>
          </cell>
          <cell r="D2308" t="str">
            <v>QQ</v>
          </cell>
          <cell r="E2308">
            <v>3076.2711864406783</v>
          </cell>
          <cell r="F2308">
            <v>553.72881355932202</v>
          </cell>
          <cell r="G2308">
            <v>0</v>
          </cell>
          <cell r="H2308">
            <v>0</v>
          </cell>
        </row>
        <row r="2309">
          <cell r="A2309" t="str">
            <v>AE003</v>
          </cell>
          <cell r="B2309" t="str">
            <v>Acero Estruc. Grado 40-60, 3/4" x 20 a 30 pies</v>
          </cell>
          <cell r="C2309">
            <v>0</v>
          </cell>
          <cell r="D2309" t="str">
            <v>QQ</v>
          </cell>
          <cell r="E2309">
            <v>3076.2711864406783</v>
          </cell>
          <cell r="F2309">
            <v>553.72881355932202</v>
          </cell>
          <cell r="G2309">
            <v>0</v>
          </cell>
          <cell r="H2309">
            <v>0</v>
          </cell>
        </row>
        <row r="2310">
          <cell r="A2310" t="str">
            <v>AE002</v>
          </cell>
          <cell r="B2310" t="str">
            <v>Acero Estruc. Grado 40-60, 1/2" x 20 a 30 pies</v>
          </cell>
          <cell r="C2310">
            <v>2.06</v>
          </cell>
          <cell r="D2310" t="str">
            <v>QQ</v>
          </cell>
          <cell r="E2310">
            <v>3076.2711864406783</v>
          </cell>
          <cell r="F2310">
            <v>553.72881355932202</v>
          </cell>
          <cell r="G2310">
            <v>6337.12</v>
          </cell>
          <cell r="H2310">
            <v>1140.68</v>
          </cell>
        </row>
        <row r="2311">
          <cell r="A2311" t="str">
            <v>AE001</v>
          </cell>
          <cell r="B2311" t="str">
            <v>Acero Estruc. Grado 40-60, 3/8" x 20 a 30 pies</v>
          </cell>
          <cell r="C2311">
            <v>1.03</v>
          </cell>
          <cell r="D2311" t="str">
            <v>QQ</v>
          </cell>
          <cell r="E2311">
            <v>3076.2711864406783</v>
          </cell>
          <cell r="F2311">
            <v>553.72881355932202</v>
          </cell>
          <cell r="G2311">
            <v>3168.56</v>
          </cell>
          <cell r="H2311">
            <v>570.34</v>
          </cell>
        </row>
        <row r="2312">
          <cell r="A2312" t="str">
            <v>HI002</v>
          </cell>
          <cell r="B2312" t="str">
            <v>Hormigón 210 Kg/cm2 (incluye bomba y colocación)</v>
          </cell>
          <cell r="C2312">
            <v>1.05</v>
          </cell>
          <cell r="D2312" t="str">
            <v>M3</v>
          </cell>
          <cell r="E2312">
            <v>5935.17</v>
          </cell>
          <cell r="F2312">
            <v>1068.3306</v>
          </cell>
          <cell r="G2312">
            <v>6231.93</v>
          </cell>
          <cell r="H2312">
            <v>1121.75</v>
          </cell>
        </row>
        <row r="2313">
          <cell r="A2313" t="str">
            <v>AE016</v>
          </cell>
          <cell r="B2313" t="str">
            <v>Mano de Obra</v>
          </cell>
          <cell r="C2313">
            <v>6.18</v>
          </cell>
          <cell r="D2313" t="str">
            <v>LB</v>
          </cell>
          <cell r="E2313">
            <v>93.220338983050851</v>
          </cell>
          <cell r="F2313">
            <v>16.779661016949152</v>
          </cell>
          <cell r="G2313">
            <v>576.1</v>
          </cell>
          <cell r="H2313">
            <v>103.7</v>
          </cell>
        </row>
        <row r="2314">
          <cell r="A2314">
            <v>0</v>
          </cell>
          <cell r="B2314" t="str">
            <v>Mano de Obra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200.05999999999995</v>
          </cell>
          <cell r="B2315" t="str">
            <v>Coloc. acero normal</v>
          </cell>
          <cell r="C2315">
            <v>3.09</v>
          </cell>
          <cell r="D2315" t="str">
            <v>QQ</v>
          </cell>
          <cell r="E2315">
            <v>326.47275741487186</v>
          </cell>
          <cell r="F2315">
            <v>0</v>
          </cell>
          <cell r="G2315">
            <v>1008.8</v>
          </cell>
          <cell r="H2315">
            <v>0</v>
          </cell>
        </row>
        <row r="2316">
          <cell r="A2316">
            <v>300.20999999999981</v>
          </cell>
          <cell r="B2316" t="str">
            <v>Total/UND</v>
          </cell>
          <cell r="C2316">
            <v>12.499999999999998</v>
          </cell>
          <cell r="D2316" t="str">
            <v>ML</v>
          </cell>
          <cell r="E2316">
            <v>472</v>
          </cell>
          <cell r="F2316">
            <v>0</v>
          </cell>
          <cell r="G2316">
            <v>27528.870000000003</v>
          </cell>
          <cell r="H2316">
            <v>2921.9800000000005</v>
          </cell>
          <cell r="I2316">
            <v>30450.850000000002</v>
          </cell>
        </row>
        <row r="2317">
          <cell r="A2317">
            <v>0</v>
          </cell>
          <cell r="B2317" t="str">
            <v>Total/UND</v>
          </cell>
          <cell r="D2317">
            <v>0</v>
          </cell>
          <cell r="G2317">
            <v>23222.510000000002</v>
          </cell>
          <cell r="H2317">
            <v>2936.47</v>
          </cell>
          <cell r="I2317">
            <v>26158.980000000003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A2319" t="str">
            <v>CAT-011</v>
          </cell>
          <cell r="B2319" t="str">
            <v>Volumen Análisis</v>
          </cell>
          <cell r="C2319">
            <v>1</v>
          </cell>
          <cell r="D2319" t="str">
            <v>M3</v>
          </cell>
          <cell r="E2319">
            <v>0</v>
          </cell>
          <cell r="F2319">
            <v>0</v>
          </cell>
          <cell r="G2319">
            <v>40450.590000000004</v>
          </cell>
          <cell r="H2319">
            <v>5755.46</v>
          </cell>
          <cell r="I2319">
            <v>46206.05</v>
          </cell>
        </row>
        <row r="2320">
          <cell r="A2320">
            <v>0</v>
          </cell>
          <cell r="B2320" t="str">
            <v>Materiales y Equipos</v>
          </cell>
          <cell r="C2320">
            <v>1</v>
          </cell>
          <cell r="D2320" t="str">
            <v>M3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0</v>
          </cell>
          <cell r="B2321" t="str">
            <v>Materiales y Equipos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 t="str">
            <v>AE004</v>
          </cell>
          <cell r="B2322" t="str">
            <v>Acero Estruc. Grado 40-60, 1" x 20 a 30 pies</v>
          </cell>
          <cell r="C2322">
            <v>0</v>
          </cell>
          <cell r="D2322" t="str">
            <v>QQ</v>
          </cell>
          <cell r="E2322">
            <v>3076.2711864406783</v>
          </cell>
          <cell r="F2322">
            <v>553.72881355932202</v>
          </cell>
          <cell r="G2322">
            <v>0</v>
          </cell>
          <cell r="H2322">
            <v>0</v>
          </cell>
        </row>
        <row r="2323">
          <cell r="A2323" t="str">
            <v>AE003</v>
          </cell>
          <cell r="B2323" t="str">
            <v>Acero Estruc. Grado 40-60, 3/4" x 20 a 30 pies</v>
          </cell>
          <cell r="C2323">
            <v>6.09</v>
          </cell>
          <cell r="D2323" t="str">
            <v>QQ</v>
          </cell>
          <cell r="E2323">
            <v>3076.2711864406783</v>
          </cell>
          <cell r="F2323">
            <v>553.72881355932202</v>
          </cell>
          <cell r="G2323">
            <v>18734.490000000002</v>
          </cell>
          <cell r="H2323">
            <v>3372.21</v>
          </cell>
        </row>
        <row r="2324">
          <cell r="A2324" t="str">
            <v>AE002</v>
          </cell>
          <cell r="B2324" t="str">
            <v>Acero Estruc. Grado 40-60, 1/2" x 20 a 30 pies</v>
          </cell>
          <cell r="C2324">
            <v>0.46</v>
          </cell>
          <cell r="D2324" t="str">
            <v>QQ</v>
          </cell>
          <cell r="E2324">
            <v>3076.2711864406783</v>
          </cell>
          <cell r="F2324">
            <v>553.72881355932202</v>
          </cell>
          <cell r="G2324">
            <v>1415.08</v>
          </cell>
          <cell r="H2324">
            <v>254.72</v>
          </cell>
        </row>
        <row r="2325">
          <cell r="A2325" t="str">
            <v>AE001</v>
          </cell>
          <cell r="B2325" t="str">
            <v>Acero Estruc. Grado 40-60, 3/8" x 20 a 30 pies</v>
          </cell>
          <cell r="C2325">
            <v>1.34</v>
          </cell>
          <cell r="D2325" t="str">
            <v>QQ</v>
          </cell>
          <cell r="E2325">
            <v>3076.2711864406783</v>
          </cell>
          <cell r="F2325">
            <v>553.72881355932202</v>
          </cell>
          <cell r="G2325">
            <v>4122.2</v>
          </cell>
          <cell r="H2325">
            <v>742</v>
          </cell>
        </row>
        <row r="2326">
          <cell r="A2326" t="str">
            <v>HI002</v>
          </cell>
          <cell r="B2326" t="str">
            <v>Mano de Obra</v>
          </cell>
          <cell r="C2326">
            <v>1.05</v>
          </cell>
          <cell r="D2326" t="str">
            <v>M3</v>
          </cell>
          <cell r="E2326">
            <v>5935.17</v>
          </cell>
          <cell r="F2326">
            <v>1068.3306</v>
          </cell>
          <cell r="G2326">
            <v>6231.93</v>
          </cell>
          <cell r="H2326">
            <v>1121.75</v>
          </cell>
        </row>
        <row r="2327">
          <cell r="A2327" t="str">
            <v>AE016</v>
          </cell>
          <cell r="B2327" t="str">
            <v>Alambre Galvanizado Calibre 18 (Varillas)</v>
          </cell>
          <cell r="C2327">
            <v>15.78</v>
          </cell>
          <cell r="D2327" t="str">
            <v>LB</v>
          </cell>
          <cell r="E2327">
            <v>93.220338983050851</v>
          </cell>
          <cell r="F2327">
            <v>16.779661016949152</v>
          </cell>
          <cell r="G2327">
            <v>1471.02</v>
          </cell>
          <cell r="H2327">
            <v>264.77999999999997</v>
          </cell>
        </row>
        <row r="2328">
          <cell r="A2328">
            <v>0</v>
          </cell>
          <cell r="B2328" t="str">
            <v>Mano de Obra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200.05999999999995</v>
          </cell>
          <cell r="B2329" t="str">
            <v>Total/UND</v>
          </cell>
          <cell r="C2329">
            <v>7.89</v>
          </cell>
          <cell r="D2329" t="str">
            <v>QQ</v>
          </cell>
          <cell r="E2329">
            <v>326.47275741487186</v>
          </cell>
          <cell r="F2329">
            <v>0</v>
          </cell>
          <cell r="G2329">
            <v>21804.550000000003</v>
          </cell>
          <cell r="H2329">
            <v>3162.37</v>
          </cell>
          <cell r="I2329">
            <v>24966.920000000002</v>
          </cell>
        </row>
        <row r="2330">
          <cell r="A2330">
            <v>300.20999999999981</v>
          </cell>
          <cell r="B2330" t="str">
            <v>Vigas de carga 0.15m a 0.20m x Altura &lt; 0.40m</v>
          </cell>
          <cell r="C2330">
            <v>12.499999999999998</v>
          </cell>
          <cell r="D2330" t="str">
            <v>ML</v>
          </cell>
          <cell r="E2330">
            <v>472</v>
          </cell>
          <cell r="F2330">
            <v>0</v>
          </cell>
          <cell r="G2330">
            <v>5900</v>
          </cell>
          <cell r="H2330">
            <v>0</v>
          </cell>
        </row>
        <row r="2331">
          <cell r="A2331">
            <v>0</v>
          </cell>
          <cell r="B2331" t="str">
            <v>Total/UND</v>
          </cell>
          <cell r="C2331">
            <v>0</v>
          </cell>
          <cell r="D2331">
            <v>0</v>
          </cell>
          <cell r="G2331">
            <v>40450.590000000004</v>
          </cell>
          <cell r="H2331">
            <v>5755.46</v>
          </cell>
          <cell r="I2331">
            <v>46206.05</v>
          </cell>
        </row>
        <row r="2332">
          <cell r="A2332">
            <v>0</v>
          </cell>
          <cell r="B2332" t="str">
            <v>Volumen Análisis</v>
          </cell>
          <cell r="C2332">
            <v>1</v>
          </cell>
          <cell r="D2332" t="str">
            <v>M3</v>
          </cell>
          <cell r="G2332">
            <v>0</v>
          </cell>
          <cell r="H2332">
            <v>0</v>
          </cell>
        </row>
        <row r="2333">
          <cell r="A2333" t="str">
            <v>CAT-012</v>
          </cell>
          <cell r="B2333" t="str">
            <v>Materiales y Equipos</v>
          </cell>
          <cell r="C2333">
            <v>1</v>
          </cell>
          <cell r="D2333" t="str">
            <v>M3</v>
          </cell>
          <cell r="E2333">
            <v>0</v>
          </cell>
          <cell r="F2333">
            <v>0</v>
          </cell>
          <cell r="G2333">
            <v>30741.58</v>
          </cell>
          <cell r="H2333">
            <v>3500.27</v>
          </cell>
          <cell r="I2333">
            <v>34241.85</v>
          </cell>
        </row>
        <row r="2334">
          <cell r="A2334">
            <v>0</v>
          </cell>
          <cell r="B2334" t="str">
            <v>Volumen Análisis</v>
          </cell>
          <cell r="C2334">
            <v>1</v>
          </cell>
          <cell r="D2334" t="str">
            <v>M3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A2335">
            <v>0</v>
          </cell>
          <cell r="B2335" t="str">
            <v>Materiales y Equipos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AE002</v>
          </cell>
          <cell r="B2336" t="str">
            <v>Acero Estruc. Grado 40-60, 1/2" x 20 a 30 pies</v>
          </cell>
          <cell r="C2336">
            <v>0</v>
          </cell>
          <cell r="D2336" t="str">
            <v>QQ</v>
          </cell>
          <cell r="E2336">
            <v>3076.2711864406783</v>
          </cell>
          <cell r="F2336">
            <v>553.72881355932202</v>
          </cell>
          <cell r="G2336">
            <v>0</v>
          </cell>
          <cell r="H2336">
            <v>0</v>
          </cell>
        </row>
        <row r="2337">
          <cell r="A2337" t="str">
            <v>AE001</v>
          </cell>
          <cell r="B2337" t="str">
            <v>Acero Estruc. Grado 40-60, 3/8" x 20 a 30 pies</v>
          </cell>
          <cell r="C2337">
            <v>4.05</v>
          </cell>
          <cell r="D2337" t="str">
            <v>QQ</v>
          </cell>
          <cell r="E2337">
            <v>3076.2711864406783</v>
          </cell>
          <cell r="F2337">
            <v>553.72881355932202</v>
          </cell>
          <cell r="G2337">
            <v>12458.9</v>
          </cell>
          <cell r="H2337">
            <v>2242.6</v>
          </cell>
        </row>
        <row r="2338">
          <cell r="A2338" t="str">
            <v>HI002</v>
          </cell>
          <cell r="B2338" t="str">
            <v>Hormigón 210 Kg/cm2 (incluye bomba y colocación)</v>
          </cell>
          <cell r="C2338">
            <v>1.05</v>
          </cell>
          <cell r="D2338" t="str">
            <v>M3</v>
          </cell>
          <cell r="E2338">
            <v>5935.17</v>
          </cell>
          <cell r="F2338">
            <v>1068.3306</v>
          </cell>
          <cell r="G2338">
            <v>6231.93</v>
          </cell>
          <cell r="H2338">
            <v>1121.75</v>
          </cell>
        </row>
        <row r="2339">
          <cell r="A2339" t="str">
            <v>AE016</v>
          </cell>
          <cell r="B2339" t="str">
            <v>Mano de Obra</v>
          </cell>
          <cell r="C2339">
            <v>8.1</v>
          </cell>
          <cell r="D2339" t="str">
            <v>LB</v>
          </cell>
          <cell r="E2339">
            <v>93.220338983050851</v>
          </cell>
          <cell r="F2339">
            <v>16.779661016949152</v>
          </cell>
          <cell r="G2339">
            <v>755.08</v>
          </cell>
          <cell r="H2339">
            <v>135.91999999999999</v>
          </cell>
        </row>
        <row r="2340">
          <cell r="A2340">
            <v>0</v>
          </cell>
          <cell r="B2340" t="str">
            <v>Mano de Obra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200.09999999999991</v>
          </cell>
          <cell r="B2341" t="str">
            <v>Coloc. acero zapata de muros, cols y vigas amarre</v>
          </cell>
          <cell r="C2341">
            <v>33.333333333333336</v>
          </cell>
          <cell r="D2341" t="str">
            <v>ML</v>
          </cell>
          <cell r="E2341">
            <v>107.87</v>
          </cell>
          <cell r="F2341">
            <v>0</v>
          </cell>
          <cell r="G2341">
            <v>3595.67</v>
          </cell>
          <cell r="H2341">
            <v>0</v>
          </cell>
        </row>
        <row r="2342">
          <cell r="A2342">
            <v>300.18999999999983</v>
          </cell>
          <cell r="B2342" t="str">
            <v>Total/UND</v>
          </cell>
          <cell r="C2342">
            <v>33.333333333333336</v>
          </cell>
          <cell r="D2342" t="str">
            <v>ML</v>
          </cell>
          <cell r="E2342">
            <v>231</v>
          </cell>
          <cell r="F2342">
            <v>0</v>
          </cell>
          <cell r="G2342">
            <v>21261.64</v>
          </cell>
          <cell r="H2342">
            <v>3064.6400000000003</v>
          </cell>
          <cell r="I2342">
            <v>24326.28</v>
          </cell>
        </row>
        <row r="2343">
          <cell r="A2343">
            <v>0</v>
          </cell>
          <cell r="B2343" t="str">
            <v>Total/UND</v>
          </cell>
          <cell r="D2343">
            <v>0</v>
          </cell>
          <cell r="G2343">
            <v>30741.58</v>
          </cell>
          <cell r="H2343">
            <v>3500.27</v>
          </cell>
          <cell r="I2343">
            <v>34241.85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A2345">
            <v>105.15100000000007</v>
          </cell>
          <cell r="B2345" t="str">
            <v>Volumen Análisis</v>
          </cell>
          <cell r="C2345">
            <v>1</v>
          </cell>
          <cell r="D2345" t="str">
            <v>M3</v>
          </cell>
          <cell r="E2345">
            <v>0</v>
          </cell>
          <cell r="F2345">
            <v>0</v>
          </cell>
          <cell r="G2345">
            <v>30423.680000000004</v>
          </cell>
          <cell r="H2345">
            <v>4969.5700000000006</v>
          </cell>
          <cell r="I2345">
            <v>35393.250000000007</v>
          </cell>
        </row>
        <row r="2346">
          <cell r="A2346">
            <v>0</v>
          </cell>
          <cell r="B2346" t="str">
            <v>Materiales y Equipos</v>
          </cell>
          <cell r="C2346">
            <v>1</v>
          </cell>
          <cell r="D2346" t="str">
            <v>M3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</row>
        <row r="2347">
          <cell r="A2347">
            <v>0</v>
          </cell>
          <cell r="B2347" t="str">
            <v>Materiales y Equipos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AE002</v>
          </cell>
          <cell r="B2348" t="str">
            <v>Acero Estruc. Grado 40-60, 1/2" x 20 a 30 pies</v>
          </cell>
          <cell r="C2348">
            <v>2.2959999999999998</v>
          </cell>
          <cell r="D2348" t="str">
            <v>QQ</v>
          </cell>
          <cell r="E2348">
            <v>3076.2711864406783</v>
          </cell>
          <cell r="F2348">
            <v>553.72881355932202</v>
          </cell>
          <cell r="G2348">
            <v>7063.12</v>
          </cell>
          <cell r="H2348">
            <v>1271.3599999999999</v>
          </cell>
        </row>
        <row r="2349">
          <cell r="A2349" t="str">
            <v>AE001</v>
          </cell>
          <cell r="B2349" t="str">
            <v>Acero Estruc. Grado 40-60, 3/8" x 20 a 30 pies</v>
          </cell>
          <cell r="C2349">
            <v>0.57499999999999996</v>
          </cell>
          <cell r="D2349" t="str">
            <v>QQ</v>
          </cell>
          <cell r="E2349">
            <v>3076.2711864406783</v>
          </cell>
          <cell r="F2349">
            <v>553.72881355932202</v>
          </cell>
          <cell r="G2349">
            <v>1768.86</v>
          </cell>
          <cell r="H2349">
            <v>318.39</v>
          </cell>
        </row>
        <row r="2350">
          <cell r="A2350" t="str">
            <v>HI003</v>
          </cell>
          <cell r="B2350" t="str">
            <v xml:space="preserve">Hormigón 240 Kg/cm2 </v>
          </cell>
          <cell r="C2350">
            <v>1.05</v>
          </cell>
          <cell r="D2350" t="str">
            <v>M3</v>
          </cell>
          <cell r="E2350">
            <v>5932.203389830509</v>
          </cell>
          <cell r="F2350">
            <v>1067.7966101694915</v>
          </cell>
          <cell r="G2350">
            <v>6228.81</v>
          </cell>
          <cell r="H2350">
            <v>1121.19</v>
          </cell>
        </row>
        <row r="2351">
          <cell r="A2351" t="str">
            <v>HI010</v>
          </cell>
          <cell r="B2351" t="str">
            <v>Bombeado y Colocación</v>
          </cell>
          <cell r="C2351">
            <v>1.05</v>
          </cell>
          <cell r="D2351" t="str">
            <v>M3</v>
          </cell>
          <cell r="E2351">
            <v>1271.1864406779662</v>
          </cell>
          <cell r="F2351">
            <v>228.81355932203391</v>
          </cell>
          <cell r="G2351">
            <v>1334.75</v>
          </cell>
          <cell r="H2351">
            <v>240.25</v>
          </cell>
        </row>
        <row r="2352">
          <cell r="A2352" t="str">
            <v>HI011</v>
          </cell>
          <cell r="B2352" t="str">
            <v>Mano de Obra</v>
          </cell>
          <cell r="C2352">
            <v>1.05</v>
          </cell>
          <cell r="D2352" t="str">
            <v>M3</v>
          </cell>
          <cell r="E2352">
            <v>10169.491525423729</v>
          </cell>
          <cell r="F2352">
            <v>1830.5084745762713</v>
          </cell>
          <cell r="G2352">
            <v>10677.97</v>
          </cell>
          <cell r="H2352">
            <v>1922.03</v>
          </cell>
        </row>
        <row r="2353">
          <cell r="A2353" t="str">
            <v>AE016</v>
          </cell>
          <cell r="B2353" t="str">
            <v>Alambre Galvanizado Calibre 18 (Varillas)</v>
          </cell>
          <cell r="C2353">
            <v>5.7419999999999991</v>
          </cell>
          <cell r="D2353" t="str">
            <v>LB</v>
          </cell>
          <cell r="E2353">
            <v>93.220338983050851</v>
          </cell>
          <cell r="F2353">
            <v>16.779661016949152</v>
          </cell>
          <cell r="G2353">
            <v>535.27</v>
          </cell>
          <cell r="H2353">
            <v>96.35</v>
          </cell>
        </row>
        <row r="2354">
          <cell r="A2354">
            <v>0</v>
          </cell>
          <cell r="B2354" t="str">
            <v>Mano de Obra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>
            <v>200.09999999999991</v>
          </cell>
          <cell r="B2355" t="str">
            <v>Total/UND</v>
          </cell>
          <cell r="C2355">
            <v>12.159533073929961</v>
          </cell>
          <cell r="D2355" t="str">
            <v>ML</v>
          </cell>
          <cell r="E2355">
            <v>107.87</v>
          </cell>
          <cell r="F2355">
            <v>0</v>
          </cell>
          <cell r="G2355">
            <v>28964.840000000004</v>
          </cell>
          <cell r="H2355">
            <v>4197.07</v>
          </cell>
          <cell r="I2355">
            <v>33161.910000000003</v>
          </cell>
        </row>
        <row r="2356">
          <cell r="A2356">
            <v>300.18999999999983</v>
          </cell>
          <cell r="B2356" t="str">
            <v>Vigas sobre muros &lt; 0.30m</v>
          </cell>
          <cell r="C2356">
            <v>4.166666666666667</v>
          </cell>
          <cell r="D2356" t="str">
            <v>ML</v>
          </cell>
          <cell r="E2356">
            <v>300.3</v>
          </cell>
          <cell r="F2356">
            <v>0</v>
          </cell>
          <cell r="G2356">
            <v>1251.25</v>
          </cell>
          <cell r="H2356">
            <v>0</v>
          </cell>
          <cell r="I2356">
            <v>0</v>
          </cell>
        </row>
        <row r="2357">
          <cell r="A2357">
            <v>300.2199999999998</v>
          </cell>
          <cell r="B2357" t="str">
            <v>Vigas de carga 0.20m x Altura &gt; 0.40m, para cada cm adicional hasta 0.80m, a partir de 0.80m se considera muro</v>
          </cell>
          <cell r="C2357">
            <v>20</v>
          </cell>
          <cell r="D2357" t="str">
            <v>CM</v>
          </cell>
          <cell r="E2357">
            <v>12.600000000000001</v>
          </cell>
          <cell r="F2357">
            <v>0</v>
          </cell>
          <cell r="G2357">
            <v>31561.56</v>
          </cell>
          <cell r="H2357">
            <v>3841.0200000000004</v>
          </cell>
          <cell r="I2357">
            <v>35402.58</v>
          </cell>
        </row>
        <row r="2358">
          <cell r="A2358">
            <v>0</v>
          </cell>
          <cell r="B2358" t="str">
            <v>Volumen Análisis</v>
          </cell>
          <cell r="C2358">
            <v>1</v>
          </cell>
          <cell r="D2358" t="str">
            <v>M3</v>
          </cell>
          <cell r="G2358">
            <v>30423.680000000004</v>
          </cell>
          <cell r="H2358">
            <v>4969.5700000000006</v>
          </cell>
          <cell r="I2358">
            <v>35393.250000000007</v>
          </cell>
        </row>
        <row r="2359">
          <cell r="A2359">
            <v>0</v>
          </cell>
          <cell r="B2359" t="str">
            <v>Materiales y Equipos</v>
          </cell>
          <cell r="D2359">
            <v>0</v>
          </cell>
          <cell r="G2359">
            <v>0</v>
          </cell>
          <cell r="H2359">
            <v>0</v>
          </cell>
        </row>
        <row r="2360">
          <cell r="A2360">
            <v>105.16100000000007</v>
          </cell>
          <cell r="B2360" t="str">
            <v xml:space="preserve">VIGA (0.15X0.15)MTS, F'C=210KG/CM2, 5Ø3/8", EST. Ø3/8"@0.20M </v>
          </cell>
          <cell r="C2360">
            <v>1</v>
          </cell>
          <cell r="D2360" t="str">
            <v>M3</v>
          </cell>
          <cell r="E2360">
            <v>0</v>
          </cell>
          <cell r="F2360">
            <v>0</v>
          </cell>
          <cell r="G2360">
            <v>43463.439999999995</v>
          </cell>
          <cell r="H2360">
            <v>5112.4600000000009</v>
          </cell>
          <cell r="I2360">
            <v>48575.899999999994</v>
          </cell>
        </row>
        <row r="2361">
          <cell r="A2361">
            <v>0</v>
          </cell>
          <cell r="B2361" t="str">
            <v>Volumen Análisis</v>
          </cell>
          <cell r="C2361">
            <v>1</v>
          </cell>
          <cell r="D2361" t="str">
            <v>M3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A2362">
            <v>0</v>
          </cell>
          <cell r="B2362" t="str">
            <v>Materiales y Equipos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AE002</v>
          </cell>
          <cell r="B2363" t="str">
            <v>Acero Estruc. Grado 40-60, 1/2" x 20 a 30 pies</v>
          </cell>
          <cell r="C2363">
            <v>0</v>
          </cell>
          <cell r="D2363" t="str">
            <v>QQ</v>
          </cell>
          <cell r="E2363">
            <v>3076.2711864406783</v>
          </cell>
          <cell r="F2363">
            <v>553.72881355932202</v>
          </cell>
          <cell r="G2363">
            <v>0</v>
          </cell>
          <cell r="H2363">
            <v>0</v>
          </cell>
        </row>
        <row r="2364">
          <cell r="A2364" t="str">
            <v>AE001</v>
          </cell>
          <cell r="B2364" t="str">
            <v>Acero Estruc. Grado 40-60, 3/8" x 20 a 30 pies</v>
          </cell>
          <cell r="C2364">
            <v>6.7051999999999996</v>
          </cell>
          <cell r="D2364" t="str">
            <v>QQ</v>
          </cell>
          <cell r="E2364">
            <v>3076.2711864406783</v>
          </cell>
          <cell r="F2364">
            <v>553.72881355932202</v>
          </cell>
          <cell r="G2364">
            <v>20627.009999999998</v>
          </cell>
          <cell r="H2364">
            <v>3712.86</v>
          </cell>
        </row>
        <row r="2365">
          <cell r="A2365" t="str">
            <v>HI003</v>
          </cell>
          <cell r="B2365" t="str">
            <v>Hormigón 240 Kg/cm2 (incluye bomba y colocación)</v>
          </cell>
          <cell r="C2365">
            <v>1.1000000000000001</v>
          </cell>
          <cell r="D2365" t="str">
            <v>M3</v>
          </cell>
          <cell r="E2365">
            <v>5932.203389830509</v>
          </cell>
          <cell r="F2365">
            <v>1067.7966101694915</v>
          </cell>
          <cell r="G2365">
            <v>6525.42</v>
          </cell>
          <cell r="H2365">
            <v>1174.58</v>
          </cell>
        </row>
        <row r="2366">
          <cell r="A2366" t="str">
            <v>AE016</v>
          </cell>
          <cell r="B2366" t="str">
            <v>Alambre Galvanizado Calibre 18 (Varillas)</v>
          </cell>
          <cell r="C2366">
            <v>13.410399999999999</v>
          </cell>
          <cell r="D2366" t="str">
            <v>LB</v>
          </cell>
          <cell r="E2366">
            <v>93.220338983050851</v>
          </cell>
          <cell r="F2366">
            <v>16.779661016949152</v>
          </cell>
          <cell r="G2366">
            <v>1250.1199999999999</v>
          </cell>
          <cell r="H2366">
            <v>225.02</v>
          </cell>
        </row>
        <row r="2367">
          <cell r="A2367">
            <v>0</v>
          </cell>
          <cell r="B2367" t="str">
            <v>Mano de Obra</v>
          </cell>
          <cell r="D2367">
            <v>0</v>
          </cell>
          <cell r="G2367">
            <v>0</v>
          </cell>
          <cell r="H2367">
            <v>0</v>
          </cell>
        </row>
        <row r="2368">
          <cell r="A2368">
            <v>200.09999999999991</v>
          </cell>
          <cell r="B2368" t="str">
            <v>Coloc. acero zapata de muros, cols y vigas amarre</v>
          </cell>
          <cell r="C2368">
            <v>44.444444444444443</v>
          </cell>
          <cell r="D2368" t="str">
            <v>ML</v>
          </cell>
          <cell r="E2368">
            <v>107.87</v>
          </cell>
          <cell r="F2368">
            <v>0</v>
          </cell>
          <cell r="G2368">
            <v>4794.22</v>
          </cell>
          <cell r="H2368">
            <v>0</v>
          </cell>
        </row>
        <row r="2369">
          <cell r="A2369">
            <v>300.18999999999983</v>
          </cell>
          <cell r="B2369" t="str">
            <v>Vigas sobre muros &lt; 0.30m</v>
          </cell>
          <cell r="C2369">
            <v>44.444444444444443</v>
          </cell>
          <cell r="D2369" t="str">
            <v>ML</v>
          </cell>
          <cell r="E2369">
            <v>231</v>
          </cell>
          <cell r="F2369">
            <v>0</v>
          </cell>
          <cell r="G2369">
            <v>10266.67</v>
          </cell>
          <cell r="H2369">
            <v>0</v>
          </cell>
          <cell r="I2369">
            <v>0</v>
          </cell>
        </row>
        <row r="2370">
          <cell r="A2370">
            <v>0</v>
          </cell>
          <cell r="B2370" t="str">
            <v>Total/UND</v>
          </cell>
          <cell r="D2370">
            <v>0</v>
          </cell>
          <cell r="G2370">
            <v>43463.439999999995</v>
          </cell>
          <cell r="H2370">
            <v>5112.4600000000009</v>
          </cell>
          <cell r="I2370">
            <v>48575.899999999994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</row>
        <row r="2372">
          <cell r="A2372">
            <v>105.17100000000008</v>
          </cell>
          <cell r="B2372" t="str">
            <v xml:space="preserve">MUROS DE HORMIGON ARMADO DE 0.25M ESPESOR 3/8"@0.20m A.D. Y A.C. 210Kg/cm2 </v>
          </cell>
          <cell r="C2372">
            <v>1</v>
          </cell>
          <cell r="D2372" t="str">
            <v>M3</v>
          </cell>
          <cell r="E2372">
            <v>0</v>
          </cell>
          <cell r="F2372">
            <v>0</v>
          </cell>
          <cell r="G2372">
            <v>19056.43</v>
          </cell>
          <cell r="H2372">
            <v>2558.7799999999997</v>
          </cell>
          <cell r="I2372">
            <v>21615.21</v>
          </cell>
        </row>
        <row r="2373">
          <cell r="A2373">
            <v>0</v>
          </cell>
          <cell r="B2373" t="str">
            <v>Volumen Análisis</v>
          </cell>
          <cell r="C2373">
            <v>1</v>
          </cell>
          <cell r="D2373" t="str">
            <v>M3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>
            <v>0</v>
          </cell>
          <cell r="B2374" t="str">
            <v>Materiales y Equipos</v>
          </cell>
          <cell r="C2374">
            <v>1</v>
          </cell>
          <cell r="D2374" t="str">
            <v>M3</v>
          </cell>
          <cell r="G2374">
            <v>0</v>
          </cell>
          <cell r="H2374">
            <v>0</v>
          </cell>
        </row>
        <row r="2375">
          <cell r="A2375" t="str">
            <v>AE002</v>
          </cell>
          <cell r="B2375" t="str">
            <v>Acero Estruc. Grado 40-60, 1/2" x 20 a 30 pies</v>
          </cell>
          <cell r="C2375">
            <v>0</v>
          </cell>
          <cell r="D2375" t="str">
            <v>QQ</v>
          </cell>
          <cell r="E2375">
            <v>3076.2711864406783</v>
          </cell>
          <cell r="F2375">
            <v>553.72881355932202</v>
          </cell>
          <cell r="G2375">
            <v>0</v>
          </cell>
          <cell r="H2375">
            <v>0</v>
          </cell>
        </row>
        <row r="2376">
          <cell r="A2376" t="str">
            <v>AE001</v>
          </cell>
          <cell r="B2376" t="str">
            <v>Acero Estruc. Grado 40-60, 3/8" x 20 a 30 pies</v>
          </cell>
          <cell r="C2376">
            <v>1.53</v>
          </cell>
          <cell r="D2376" t="str">
            <v>QQ</v>
          </cell>
          <cell r="E2376">
            <v>3076.2711864406783</v>
          </cell>
          <cell r="F2376">
            <v>553.72881355932202</v>
          </cell>
          <cell r="G2376">
            <v>4706.6899999999996</v>
          </cell>
          <cell r="H2376">
            <v>847.21</v>
          </cell>
        </row>
        <row r="2377">
          <cell r="A2377" t="str">
            <v>HI002</v>
          </cell>
          <cell r="B2377" t="str">
            <v>Hormigón 210 Kg/cm2 (incluye bomba y colocación)</v>
          </cell>
          <cell r="C2377">
            <v>1.05</v>
          </cell>
          <cell r="D2377" t="str">
            <v>M3</v>
          </cell>
          <cell r="E2377">
            <v>5935.17</v>
          </cell>
          <cell r="F2377">
            <v>1068.3306</v>
          </cell>
          <cell r="G2377">
            <v>6231.93</v>
          </cell>
          <cell r="H2377">
            <v>1121.75</v>
          </cell>
        </row>
        <row r="2378">
          <cell r="A2378" t="str">
            <v>AE016</v>
          </cell>
          <cell r="B2378" t="str">
            <v>Alambre Galvanizado Calibre 18 (Varillas)</v>
          </cell>
          <cell r="C2378">
            <v>3.06</v>
          </cell>
          <cell r="D2378" t="str">
            <v>LB</v>
          </cell>
          <cell r="E2378">
            <v>93.220338983050851</v>
          </cell>
          <cell r="F2378">
            <v>16.779661016949152</v>
          </cell>
          <cell r="G2378">
            <v>285.25</v>
          </cell>
          <cell r="H2378">
            <v>51.35</v>
          </cell>
        </row>
        <row r="2379">
          <cell r="A2379">
            <v>0</v>
          </cell>
          <cell r="B2379" t="str">
            <v>Mano de Obra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>
            <v>200.05999999999995</v>
          </cell>
          <cell r="B2380" t="str">
            <v>Mano de Obra</v>
          </cell>
          <cell r="C2380">
            <v>1.53</v>
          </cell>
          <cell r="D2380" t="str">
            <v>QQ</v>
          </cell>
          <cell r="E2380">
            <v>326.47275741487186</v>
          </cell>
          <cell r="F2380">
            <v>0</v>
          </cell>
          <cell r="G2380">
            <v>499.5</v>
          </cell>
          <cell r="H2380">
            <v>0</v>
          </cell>
        </row>
        <row r="2381">
          <cell r="A2381">
            <v>300.31999999999971</v>
          </cell>
          <cell r="B2381" t="str">
            <v>Muros en columnas, por cara</v>
          </cell>
          <cell r="C2381">
            <v>8</v>
          </cell>
          <cell r="D2381" t="str">
            <v>M2</v>
          </cell>
          <cell r="E2381">
            <v>456.75</v>
          </cell>
          <cell r="F2381">
            <v>0</v>
          </cell>
          <cell r="G2381">
            <v>3654</v>
          </cell>
          <cell r="H2381">
            <v>0</v>
          </cell>
          <cell r="I2381">
            <v>0</v>
          </cell>
        </row>
        <row r="2382">
          <cell r="A2382">
            <v>0</v>
          </cell>
          <cell r="B2382" t="str">
            <v>Total/UND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15377.369999999999</v>
          </cell>
          <cell r="H2382">
            <v>2020.31</v>
          </cell>
          <cell r="I2382">
            <v>17397.68</v>
          </cell>
        </row>
        <row r="2383">
          <cell r="A2383">
            <v>0</v>
          </cell>
          <cell r="B2383" t="str">
            <v>Total/UND</v>
          </cell>
          <cell r="D2383">
            <v>0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105.18100000000008</v>
          </cell>
          <cell r="B2384" t="str">
            <v>MUROS DE HORMIGON ARMADO DE 0.20M ESPESOR 1/2"@0.15m A. C. , 3/8"@0.20m  240Kg/cm2 (TANQUE H. A.)</v>
          </cell>
          <cell r="C2384">
            <v>1</v>
          </cell>
          <cell r="D2384" t="str">
            <v>M3</v>
          </cell>
          <cell r="E2384">
            <v>0</v>
          </cell>
          <cell r="F2384">
            <v>0</v>
          </cell>
          <cell r="G2384">
            <v>36394.44</v>
          </cell>
          <cell r="H2384">
            <v>4601.8899999999994</v>
          </cell>
          <cell r="I2384">
            <v>40996.33</v>
          </cell>
        </row>
        <row r="2385">
          <cell r="A2385">
            <v>0</v>
          </cell>
          <cell r="B2385" t="str">
            <v>Volumen Análisis</v>
          </cell>
          <cell r="C2385">
            <v>1</v>
          </cell>
          <cell r="D2385" t="str">
            <v>M3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 t="str">
            <v>AE002</v>
          </cell>
          <cell r="B2386" t="str">
            <v>Volumen Análisis</v>
          </cell>
          <cell r="C2386">
            <v>1</v>
          </cell>
          <cell r="D2386" t="str">
            <v>M3</v>
          </cell>
          <cell r="E2386">
            <v>3076.2711864406783</v>
          </cell>
          <cell r="F2386">
            <v>553.72881355932202</v>
          </cell>
          <cell r="G2386">
            <v>5069.6899999999996</v>
          </cell>
          <cell r="H2386">
            <v>912.55</v>
          </cell>
        </row>
        <row r="2387">
          <cell r="A2387" t="str">
            <v>AE001</v>
          </cell>
          <cell r="B2387" t="str">
            <v>Materiales y Equipos</v>
          </cell>
          <cell r="C2387">
            <v>1.006</v>
          </cell>
          <cell r="D2387" t="str">
            <v>QQ</v>
          </cell>
          <cell r="E2387">
            <v>3076.2711864406783</v>
          </cell>
          <cell r="F2387">
            <v>553.72881355932202</v>
          </cell>
          <cell r="G2387">
            <v>3094.73</v>
          </cell>
          <cell r="H2387">
            <v>557.04999999999995</v>
          </cell>
        </row>
        <row r="2388">
          <cell r="A2388" t="str">
            <v>HI003</v>
          </cell>
          <cell r="B2388" t="str">
            <v xml:space="preserve">Hormigón 240 Kg/cm2 </v>
          </cell>
          <cell r="C2388">
            <v>1.05</v>
          </cell>
          <cell r="D2388" t="str">
            <v>M3</v>
          </cell>
          <cell r="E2388">
            <v>5932.203389830509</v>
          </cell>
          <cell r="F2388">
            <v>1067.7966101694915</v>
          </cell>
          <cell r="G2388">
            <v>6228.81</v>
          </cell>
          <cell r="H2388">
            <v>1121.19</v>
          </cell>
        </row>
        <row r="2389">
          <cell r="A2389" t="str">
            <v>HI011</v>
          </cell>
          <cell r="B2389" t="str">
            <v>Instalación Bomba y colocación</v>
          </cell>
          <cell r="C2389">
            <v>1.05</v>
          </cell>
          <cell r="D2389" t="str">
            <v>UN</v>
          </cell>
          <cell r="E2389">
            <v>10169.491525423729</v>
          </cell>
          <cell r="F2389">
            <v>1830.5084745762713</v>
          </cell>
          <cell r="G2389">
            <v>10677.97</v>
          </cell>
          <cell r="H2389">
            <v>1922.03</v>
          </cell>
        </row>
        <row r="2390">
          <cell r="A2390" t="str">
            <v>AE016</v>
          </cell>
          <cell r="B2390" t="str">
            <v>Alambre Galvanizado Calibre 18 (Varillas)</v>
          </cell>
          <cell r="C2390">
            <v>5.3079999999999998</v>
          </cell>
          <cell r="D2390" t="str">
            <v>LB</v>
          </cell>
          <cell r="E2390">
            <v>93.220338983050851</v>
          </cell>
          <cell r="F2390">
            <v>16.779661016949152</v>
          </cell>
          <cell r="G2390">
            <v>494.81</v>
          </cell>
          <cell r="H2390">
            <v>89.07</v>
          </cell>
        </row>
        <row r="2391">
          <cell r="A2391">
            <v>0</v>
          </cell>
          <cell r="B2391" t="str">
            <v>Mano de Obra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>
            <v>200.05999999999995</v>
          </cell>
          <cell r="B2392" t="str">
            <v>Coloc. acero normal</v>
          </cell>
          <cell r="C2392">
            <v>1.006</v>
          </cell>
          <cell r="D2392" t="str">
            <v>QQ</v>
          </cell>
          <cell r="E2392">
            <v>326.47275741487186</v>
          </cell>
          <cell r="F2392">
            <v>0</v>
          </cell>
          <cell r="G2392">
            <v>328.43</v>
          </cell>
          <cell r="H2392">
            <v>0</v>
          </cell>
        </row>
        <row r="2393">
          <cell r="A2393">
            <v>0</v>
          </cell>
          <cell r="B2393" t="e">
            <v>#N/A</v>
          </cell>
          <cell r="C2393">
            <v>10</v>
          </cell>
          <cell r="D2393" t="str">
            <v>M2</v>
          </cell>
          <cell r="E2393">
            <v>1050</v>
          </cell>
          <cell r="F2393">
            <v>0</v>
          </cell>
          <cell r="G2393">
            <v>10500</v>
          </cell>
          <cell r="H2393">
            <v>0</v>
          </cell>
          <cell r="I2393">
            <v>0</v>
          </cell>
        </row>
        <row r="2394">
          <cell r="A2394">
            <v>0</v>
          </cell>
          <cell r="B2394" t="str">
            <v>Total/UND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36394.44</v>
          </cell>
          <cell r="H2394">
            <v>4601.8899999999994</v>
          </cell>
          <cell r="I2394">
            <v>40996.33</v>
          </cell>
        </row>
        <row r="2395">
          <cell r="A2395">
            <v>0</v>
          </cell>
          <cell r="B2395" t="str">
            <v>Mano de Obra</v>
          </cell>
          <cell r="D2395">
            <v>0</v>
          </cell>
          <cell r="G2395">
            <v>0</v>
          </cell>
          <cell r="H2395">
            <v>0</v>
          </cell>
        </row>
        <row r="2396">
          <cell r="A2396">
            <v>105.19100000000009</v>
          </cell>
          <cell r="B2396" t="str">
            <v>VIGA DE PORTICO "P" (0.20X0.35)MTS, F'C=210KG/CM2, 3Ø1/2 Y 2Ø3/4" , EST. Ø3/8"@0.20M 2Ø1/2 EN ADICIONALES</v>
          </cell>
          <cell r="C2396">
            <v>1</v>
          </cell>
          <cell r="D2396" t="str">
            <v>M3</v>
          </cell>
          <cell r="E2396">
            <v>0</v>
          </cell>
          <cell r="F2396">
            <v>0</v>
          </cell>
          <cell r="G2396">
            <v>19777.36</v>
          </cell>
          <cell r="H2396">
            <v>2688.5600000000004</v>
          </cell>
          <cell r="I2396">
            <v>22465.920000000002</v>
          </cell>
        </row>
        <row r="2397">
          <cell r="A2397">
            <v>0</v>
          </cell>
          <cell r="B2397" t="str">
            <v>Volumen Análisis</v>
          </cell>
          <cell r="C2397">
            <v>1</v>
          </cell>
          <cell r="D2397" t="str">
            <v>M3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0</v>
          </cell>
          <cell r="B2398" t="str">
            <v>Total/UND</v>
          </cell>
          <cell r="D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 t="str">
            <v>AE002</v>
          </cell>
          <cell r="B2399" t="str">
            <v>Acero Estruc. Grado 40-60, 1/2" x 20 a 30 pies</v>
          </cell>
          <cell r="C2399">
            <v>1.4039999999999999</v>
          </cell>
          <cell r="D2399" t="str">
            <v>QQ</v>
          </cell>
          <cell r="E2399">
            <v>3076.2711864406783</v>
          </cell>
          <cell r="F2399">
            <v>553.72881355932202</v>
          </cell>
          <cell r="G2399">
            <v>4319.08</v>
          </cell>
          <cell r="H2399">
            <v>777.44</v>
          </cell>
        </row>
        <row r="2400">
          <cell r="A2400" t="str">
            <v>AE001</v>
          </cell>
          <cell r="B2400" t="str">
            <v>Acero Estruc. Grado 40-60, 3/8" x 20 a 30 pies</v>
          </cell>
          <cell r="C2400">
            <v>1.002</v>
          </cell>
          <cell r="D2400" t="str">
            <v>QQ</v>
          </cell>
          <cell r="E2400">
            <v>3076.2711864406783</v>
          </cell>
          <cell r="F2400">
            <v>553.72881355932202</v>
          </cell>
          <cell r="G2400">
            <v>21544.22</v>
          </cell>
          <cell r="H2400">
            <v>2648.83</v>
          </cell>
          <cell r="I2400">
            <v>24193.050000000003</v>
          </cell>
        </row>
        <row r="2401">
          <cell r="A2401" t="str">
            <v>AE003</v>
          </cell>
          <cell r="B2401" t="str">
            <v>Volumen Análisis</v>
          </cell>
          <cell r="C2401">
            <v>1</v>
          </cell>
          <cell r="D2401" t="str">
            <v>M3</v>
          </cell>
          <cell r="E2401">
            <v>3076.2711864406783</v>
          </cell>
          <cell r="F2401">
            <v>553.72881355932202</v>
          </cell>
          <cell r="G2401">
            <v>528.80999999999995</v>
          </cell>
          <cell r="H2401">
            <v>95.19</v>
          </cell>
        </row>
        <row r="2402">
          <cell r="A2402" t="str">
            <v>HI003</v>
          </cell>
          <cell r="B2402" t="str">
            <v>Materiales y Equipos</v>
          </cell>
          <cell r="C2402">
            <v>1.1000000000000001</v>
          </cell>
          <cell r="D2402" t="str">
            <v>M3</v>
          </cell>
          <cell r="E2402">
            <v>5932.203389830509</v>
          </cell>
          <cell r="F2402">
            <v>1067.7966101694915</v>
          </cell>
          <cell r="G2402">
            <v>6525.42</v>
          </cell>
          <cell r="H2402">
            <v>1174.58</v>
          </cell>
        </row>
        <row r="2403">
          <cell r="A2403" t="str">
            <v>AE016</v>
          </cell>
          <cell r="B2403" t="str">
            <v>Alambre Galvanizado Calibre 18 (Varillas)</v>
          </cell>
          <cell r="C2403">
            <v>5.1557999999999993</v>
          </cell>
          <cell r="D2403" t="str">
            <v>QQ</v>
          </cell>
          <cell r="E2403">
            <v>2796.6101694915255</v>
          </cell>
          <cell r="F2403">
            <v>503.38983050847457</v>
          </cell>
          <cell r="G2403">
            <v>0</v>
          </cell>
          <cell r="H2403">
            <v>0</v>
          </cell>
        </row>
        <row r="2404">
          <cell r="A2404">
            <v>0</v>
          </cell>
          <cell r="B2404" t="str">
            <v>Mano de Obra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</row>
        <row r="2405">
          <cell r="A2405">
            <v>200.09999999999991</v>
          </cell>
          <cell r="B2405" t="str">
            <v>Coloc. acero zapata de muros, cols y vigas amarre</v>
          </cell>
          <cell r="C2405">
            <v>14.285714285714286</v>
          </cell>
          <cell r="D2405" t="str">
            <v>ML</v>
          </cell>
          <cell r="E2405">
            <v>107.87</v>
          </cell>
          <cell r="F2405">
            <v>0</v>
          </cell>
          <cell r="G2405">
            <v>1541</v>
          </cell>
          <cell r="H2405">
            <v>0</v>
          </cell>
        </row>
        <row r="2406">
          <cell r="A2406">
            <v>300.18999999999983</v>
          </cell>
          <cell r="B2406" t="str">
            <v>Vigas sobre muros &lt; 0.30m</v>
          </cell>
          <cell r="C2406">
            <v>14.285714285714286</v>
          </cell>
          <cell r="D2406" t="str">
            <v>ML</v>
          </cell>
          <cell r="E2406">
            <v>231</v>
          </cell>
          <cell r="F2406">
            <v>0</v>
          </cell>
          <cell r="G2406">
            <v>3300</v>
          </cell>
          <cell r="H2406">
            <v>0</v>
          </cell>
          <cell r="I2406">
            <v>0</v>
          </cell>
        </row>
        <row r="2407">
          <cell r="A2407">
            <v>0</v>
          </cell>
          <cell r="B2407" t="str">
            <v>Total/UND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19777.36</v>
          </cell>
          <cell r="H2407">
            <v>2688.5600000000004</v>
          </cell>
          <cell r="I2407">
            <v>22465.920000000002</v>
          </cell>
        </row>
        <row r="2408">
          <cell r="A2408">
            <v>0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>
            <v>105.20100000000009</v>
          </cell>
          <cell r="B2409" t="str">
            <v>Mano de Obra</v>
          </cell>
          <cell r="C2409">
            <v>1</v>
          </cell>
          <cell r="D2409" t="str">
            <v>M3</v>
          </cell>
          <cell r="E2409">
            <v>0</v>
          </cell>
          <cell r="F2409">
            <v>0</v>
          </cell>
          <cell r="G2409">
            <v>19462.63</v>
          </cell>
          <cell r="H2409">
            <v>2740.8199999999997</v>
          </cell>
          <cell r="I2409">
            <v>22203.45</v>
          </cell>
        </row>
        <row r="2410">
          <cell r="A2410">
            <v>0</v>
          </cell>
          <cell r="B2410" t="str">
            <v>Volumen Análisis</v>
          </cell>
          <cell r="C2410">
            <v>1</v>
          </cell>
          <cell r="D2410" t="str">
            <v>M3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0</v>
          </cell>
          <cell r="B2411" t="str">
            <v>Materiales y Equipos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AE002</v>
          </cell>
          <cell r="B2412" t="str">
            <v>Total/UND</v>
          </cell>
          <cell r="C2412">
            <v>1.7868999999999999</v>
          </cell>
          <cell r="D2412" t="str">
            <v>QQ</v>
          </cell>
          <cell r="E2412">
            <v>3076.2711864406783</v>
          </cell>
          <cell r="F2412">
            <v>553.72881355932202</v>
          </cell>
          <cell r="G2412">
            <v>21544.22</v>
          </cell>
          <cell r="H2412">
            <v>2648.83</v>
          </cell>
          <cell r="I2412">
            <v>24193.050000000003</v>
          </cell>
        </row>
        <row r="2413">
          <cell r="A2413" t="str">
            <v>AE001</v>
          </cell>
          <cell r="B2413" t="str">
            <v>Acero Estruc. Grado 40-60, 3/8" x 20 a 30 pies</v>
          </cell>
          <cell r="C2413">
            <v>0.88</v>
          </cell>
          <cell r="D2413" t="str">
            <v>QQ</v>
          </cell>
          <cell r="E2413">
            <v>3076.2711864406783</v>
          </cell>
          <cell r="F2413">
            <v>553.72881355932202</v>
          </cell>
          <cell r="G2413">
            <v>2707.12</v>
          </cell>
          <cell r="H2413">
            <v>487.28</v>
          </cell>
        </row>
        <row r="2414">
          <cell r="A2414" t="str">
            <v>AE003</v>
          </cell>
          <cell r="B2414" t="str">
            <v>Acero Estruc. Grado 40-60, 3/4" x 20 a 30 pies</v>
          </cell>
          <cell r="C2414">
            <v>0</v>
          </cell>
          <cell r="D2414" t="str">
            <v>QQ</v>
          </cell>
          <cell r="E2414">
            <v>3076.2711864406783</v>
          </cell>
          <cell r="F2414">
            <v>553.72881355932202</v>
          </cell>
          <cell r="G2414">
            <v>27791.07</v>
          </cell>
          <cell r="H2414">
            <v>3890.26</v>
          </cell>
          <cell r="I2414">
            <v>31681.33</v>
          </cell>
        </row>
        <row r="2415">
          <cell r="A2415" t="str">
            <v>HI003</v>
          </cell>
          <cell r="B2415" t="str">
            <v>Volumen Análisis</v>
          </cell>
          <cell r="C2415">
            <v>1</v>
          </cell>
          <cell r="D2415" t="str">
            <v>M3</v>
          </cell>
          <cell r="E2415">
            <v>5932.203389830509</v>
          </cell>
          <cell r="F2415">
            <v>1067.7966101694915</v>
          </cell>
          <cell r="G2415">
            <v>6525.42</v>
          </cell>
          <cell r="H2415">
            <v>1174.58</v>
          </cell>
        </row>
        <row r="2416">
          <cell r="A2416" t="str">
            <v>AE016</v>
          </cell>
          <cell r="B2416" t="str">
            <v>Materiales y Equipos</v>
          </cell>
          <cell r="C2416">
            <v>5.3338000000000001</v>
          </cell>
          <cell r="D2416" t="str">
            <v>LB</v>
          </cell>
          <cell r="E2416">
            <v>93.220338983050851</v>
          </cell>
          <cell r="F2416">
            <v>16.779661016949152</v>
          </cell>
          <cell r="G2416">
            <v>497.22</v>
          </cell>
          <cell r="H2416">
            <v>89.5</v>
          </cell>
        </row>
        <row r="2417">
          <cell r="A2417">
            <v>0</v>
          </cell>
          <cell r="B2417" t="str">
            <v>Mano de Obra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>
            <v>200.09999999999991</v>
          </cell>
          <cell r="B2418" t="str">
            <v>Coloc. acero zapata de muros, cols y vigas amarre</v>
          </cell>
          <cell r="C2418">
            <v>12.499999999999998</v>
          </cell>
          <cell r="D2418" t="str">
            <v>ML</v>
          </cell>
          <cell r="E2418">
            <v>107.87</v>
          </cell>
          <cell r="F2418">
            <v>0</v>
          </cell>
          <cell r="G2418">
            <v>1348.38</v>
          </cell>
          <cell r="H2418">
            <v>0</v>
          </cell>
        </row>
        <row r="2419">
          <cell r="A2419">
            <v>300.18999999999983</v>
          </cell>
          <cell r="B2419" t="str">
            <v>Vigas sobre muros &lt; 0.30m</v>
          </cell>
          <cell r="C2419">
            <v>12.499999999999998</v>
          </cell>
          <cell r="D2419" t="str">
            <v>QQ</v>
          </cell>
          <cell r="E2419">
            <v>2796.6101694915255</v>
          </cell>
          <cell r="F2419">
            <v>503.38983050847457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0</v>
          </cell>
          <cell r="B2420" t="str">
            <v>Total/UND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19462.63</v>
          </cell>
          <cell r="H2420">
            <v>2740.8199999999997</v>
          </cell>
          <cell r="I2420">
            <v>22203.45</v>
          </cell>
        </row>
        <row r="2421">
          <cell r="A2421">
            <v>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>
            <v>105.2110000000001</v>
          </cell>
          <cell r="B2422" t="str">
            <v>VIGA DE AMARRE (0.20X0.35)MTS, F'C=210KG/CM2, 5Ø1/2, EST. Ø3/8"@0.23M 2Ø1/2 EN ADICIONALES CAPILLAS</v>
          </cell>
          <cell r="C2422">
            <v>1</v>
          </cell>
          <cell r="D2422" t="str">
            <v>M3</v>
          </cell>
          <cell r="E2422">
            <v>0</v>
          </cell>
          <cell r="F2422">
            <v>0</v>
          </cell>
          <cell r="G2422">
            <v>20110.159999999996</v>
          </cell>
          <cell r="H2422">
            <v>2748.4599999999996</v>
          </cell>
          <cell r="I2422">
            <v>22858.619999999995</v>
          </cell>
        </row>
        <row r="2423">
          <cell r="A2423">
            <v>0</v>
          </cell>
          <cell r="B2423" t="str">
            <v>Mano de Obra</v>
          </cell>
          <cell r="C2423">
            <v>1</v>
          </cell>
          <cell r="D2423" t="str">
            <v>M3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0</v>
          </cell>
          <cell r="B2424" t="str">
            <v>Materiales y Equipos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</row>
        <row r="2425">
          <cell r="A2425" t="str">
            <v>AE002</v>
          </cell>
          <cell r="B2425" t="str">
            <v>Acero Estruc. Grado 40-60, 1/2" x 20 a 30 pies</v>
          </cell>
          <cell r="C2425">
            <v>1.8638999999999999</v>
          </cell>
          <cell r="D2425" t="str">
            <v>QQ</v>
          </cell>
          <cell r="E2425">
            <v>3076.2711864406783</v>
          </cell>
          <cell r="F2425">
            <v>553.72881355932202</v>
          </cell>
          <cell r="G2425">
            <v>5733.86</v>
          </cell>
          <cell r="H2425">
            <v>1032.0999999999999</v>
          </cell>
        </row>
        <row r="2426">
          <cell r="A2426" t="str">
            <v>AE001</v>
          </cell>
          <cell r="B2426" t="str">
            <v>Total/UND</v>
          </cell>
          <cell r="C2426">
            <v>0.81599999999999995</v>
          </cell>
          <cell r="D2426" t="str">
            <v>QQ</v>
          </cell>
          <cell r="E2426">
            <v>3076.2711864406783</v>
          </cell>
          <cell r="F2426">
            <v>553.72881355932202</v>
          </cell>
          <cell r="G2426">
            <v>27791.07</v>
          </cell>
          <cell r="H2426">
            <v>3890.26</v>
          </cell>
          <cell r="I2426">
            <v>31681.33</v>
          </cell>
        </row>
        <row r="2427">
          <cell r="A2427" t="str">
            <v>AE003</v>
          </cell>
          <cell r="B2427" t="str">
            <v>Acero Estruc. Grado 40-60, 3/4" x 20 a 30 pies</v>
          </cell>
          <cell r="C2427">
            <v>0</v>
          </cell>
          <cell r="D2427" t="str">
            <v>QQ</v>
          </cell>
          <cell r="E2427">
            <v>3076.2711864406783</v>
          </cell>
          <cell r="F2427">
            <v>553.72881355932202</v>
          </cell>
          <cell r="G2427">
            <v>0</v>
          </cell>
          <cell r="H2427">
            <v>0</v>
          </cell>
        </row>
        <row r="2428">
          <cell r="A2428" t="str">
            <v>HI003</v>
          </cell>
          <cell r="B2428" t="str">
            <v>Hormigón 240 Kg/cm2 (incluye bomba y colocación)</v>
          </cell>
          <cell r="C2428">
            <v>1.1000000000000001</v>
          </cell>
          <cell r="D2428" t="str">
            <v>M3</v>
          </cell>
          <cell r="E2428">
            <v>5932.203389830509</v>
          </cell>
          <cell r="F2428">
            <v>1067.7966101694915</v>
          </cell>
          <cell r="G2428">
            <v>25448.87</v>
          </cell>
          <cell r="H2428">
            <v>2849.27</v>
          </cell>
          <cell r="I2428">
            <v>28298.14</v>
          </cell>
        </row>
        <row r="2429">
          <cell r="A2429" t="str">
            <v>AE016</v>
          </cell>
          <cell r="B2429" t="str">
            <v>Volumen Análisis</v>
          </cell>
          <cell r="C2429">
            <v>1</v>
          </cell>
          <cell r="D2429" t="str">
            <v>M3</v>
          </cell>
          <cell r="E2429">
            <v>93.220338983050851</v>
          </cell>
          <cell r="F2429">
            <v>16.779661016949152</v>
          </cell>
          <cell r="G2429">
            <v>499.64</v>
          </cell>
          <cell r="H2429">
            <v>89.94</v>
          </cell>
        </row>
        <row r="2430">
          <cell r="A2430">
            <v>0</v>
          </cell>
          <cell r="B2430" t="str">
            <v>Materiales y Equipos</v>
          </cell>
          <cell r="D2430">
            <v>0</v>
          </cell>
          <cell r="G2430">
            <v>0</v>
          </cell>
          <cell r="H2430">
            <v>0</v>
          </cell>
        </row>
        <row r="2431">
          <cell r="A2431">
            <v>200.09999999999991</v>
          </cell>
          <cell r="B2431" t="str">
            <v>Coloc. acero zapata de muros, cols y vigas amarre</v>
          </cell>
          <cell r="C2431">
            <v>14.285714285714286</v>
          </cell>
          <cell r="D2431" t="str">
            <v>ML</v>
          </cell>
          <cell r="E2431">
            <v>107.87</v>
          </cell>
          <cell r="F2431">
            <v>0</v>
          </cell>
          <cell r="G2431">
            <v>1541</v>
          </cell>
          <cell r="H2431">
            <v>0</v>
          </cell>
        </row>
        <row r="2432">
          <cell r="A2432">
            <v>300.18999999999983</v>
          </cell>
          <cell r="B2432" t="str">
            <v>Vigas sobre muros &lt; 0.30m</v>
          </cell>
          <cell r="C2432">
            <v>14.285714285714286</v>
          </cell>
          <cell r="D2432" t="str">
            <v>ML</v>
          </cell>
          <cell r="E2432">
            <v>231</v>
          </cell>
          <cell r="F2432">
            <v>0</v>
          </cell>
          <cell r="G2432">
            <v>3300</v>
          </cell>
          <cell r="H2432">
            <v>0</v>
          </cell>
          <cell r="I2432">
            <v>0</v>
          </cell>
        </row>
        <row r="2433">
          <cell r="A2433">
            <v>0</v>
          </cell>
          <cell r="B2433" t="str">
            <v>Total/UND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20110.159999999996</v>
          </cell>
          <cell r="H2433">
            <v>2748.4599999999996</v>
          </cell>
          <cell r="I2433">
            <v>22858.619999999995</v>
          </cell>
        </row>
        <row r="2434">
          <cell r="A2434">
            <v>0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>
            <v>105.2210000000001</v>
          </cell>
          <cell r="B2435" t="str">
            <v>VIGA DINTEL (0.20X0.35)MTS, F'C=210KG/CM2, 5Ø1/2,2Ø3/8 EN ADIC.  EST. Ø3/8"@0.23M CAPILLAS</v>
          </cell>
          <cell r="C2435">
            <v>1</v>
          </cell>
          <cell r="D2435" t="str">
            <v>M3</v>
          </cell>
          <cell r="E2435">
            <v>0</v>
          </cell>
          <cell r="F2435">
            <v>0</v>
          </cell>
          <cell r="G2435">
            <v>22898.799999999999</v>
          </cell>
          <cell r="H2435">
            <v>3250.41</v>
          </cell>
          <cell r="I2435">
            <v>26149.21</v>
          </cell>
        </row>
        <row r="2436">
          <cell r="A2436">
            <v>0</v>
          </cell>
          <cell r="B2436" t="str">
            <v/>
          </cell>
          <cell r="C2436">
            <v>1</v>
          </cell>
          <cell r="D2436" t="str">
            <v>M3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>
            <v>0</v>
          </cell>
          <cell r="B2437" t="str">
            <v>Materiales y Equipos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</row>
        <row r="2438">
          <cell r="A2438" t="str">
            <v>AE002</v>
          </cell>
          <cell r="B2438" t="str">
            <v>Mano de Obra</v>
          </cell>
          <cell r="C2438">
            <v>2.1335999999999999</v>
          </cell>
          <cell r="D2438" t="str">
            <v>QQ</v>
          </cell>
          <cell r="E2438">
            <v>3076.2711864406783</v>
          </cell>
          <cell r="F2438">
            <v>553.72881355932202</v>
          </cell>
          <cell r="G2438">
            <v>6563.53</v>
          </cell>
          <cell r="H2438">
            <v>1181.44</v>
          </cell>
        </row>
        <row r="2439">
          <cell r="A2439" t="str">
            <v>AE001</v>
          </cell>
          <cell r="B2439" t="str">
            <v>Acero Estruc. Grado 40-60, 3/8" x 20 a 30 pies</v>
          </cell>
          <cell r="C2439">
            <v>1.401</v>
          </cell>
          <cell r="D2439" t="str">
            <v>QQ</v>
          </cell>
          <cell r="E2439">
            <v>3076.2711864406783</v>
          </cell>
          <cell r="F2439">
            <v>553.72881355932202</v>
          </cell>
          <cell r="G2439">
            <v>4309.8599999999997</v>
          </cell>
          <cell r="H2439">
            <v>775.77</v>
          </cell>
        </row>
        <row r="2440">
          <cell r="A2440" t="str">
            <v>AE003</v>
          </cell>
          <cell r="B2440" t="str">
            <v>Acero Estruc. Grado 40-60, 3/4" x 20 a 30 pies</v>
          </cell>
          <cell r="C2440">
            <v>0</v>
          </cell>
          <cell r="D2440" t="str">
            <v>QQ</v>
          </cell>
          <cell r="E2440">
            <v>3076.2711864406783</v>
          </cell>
          <cell r="F2440">
            <v>553.72881355932202</v>
          </cell>
          <cell r="G2440">
            <v>0</v>
          </cell>
          <cell r="H2440">
            <v>0</v>
          </cell>
        </row>
        <row r="2441">
          <cell r="A2441" t="str">
            <v>HI003</v>
          </cell>
          <cell r="B2441" t="str">
            <v>Total/UND</v>
          </cell>
          <cell r="C2441">
            <v>1.1000000000000001</v>
          </cell>
          <cell r="D2441" t="str">
            <v>M3</v>
          </cell>
          <cell r="E2441">
            <v>5932.203389830509</v>
          </cell>
          <cell r="F2441">
            <v>1067.7966101694915</v>
          </cell>
          <cell r="G2441">
            <v>25448.87</v>
          </cell>
          <cell r="H2441">
            <v>2849.27</v>
          </cell>
          <cell r="I2441">
            <v>28298.14</v>
          </cell>
        </row>
        <row r="2442">
          <cell r="A2442" t="str">
            <v>AE016</v>
          </cell>
          <cell r="B2442" t="str">
            <v>Alambre Galvanizado Calibre 18 (Varillas)</v>
          </cell>
          <cell r="C2442">
            <v>7.0692000000000004</v>
          </cell>
          <cell r="D2442" t="str">
            <v>LB</v>
          </cell>
          <cell r="E2442">
            <v>93.220338983050851</v>
          </cell>
          <cell r="F2442">
            <v>16.779661016949152</v>
          </cell>
          <cell r="G2442">
            <v>658.99</v>
          </cell>
          <cell r="H2442">
            <v>118.62</v>
          </cell>
        </row>
        <row r="2443">
          <cell r="A2443">
            <v>0</v>
          </cell>
          <cell r="B2443" t="str">
            <v>Mano de Obra</v>
          </cell>
          <cell r="D2443">
            <v>0</v>
          </cell>
          <cell r="G2443">
            <v>0</v>
          </cell>
          <cell r="H2443">
            <v>0</v>
          </cell>
        </row>
        <row r="2444">
          <cell r="A2444">
            <v>200.09999999999991</v>
          </cell>
          <cell r="B2444" t="str">
            <v>Coloc. acero zapata de muros, cols y vigas amarre</v>
          </cell>
          <cell r="C2444">
            <v>14.285714285714286</v>
          </cell>
          <cell r="D2444" t="str">
            <v>ML</v>
          </cell>
          <cell r="E2444">
            <v>107.87</v>
          </cell>
          <cell r="F2444">
            <v>0</v>
          </cell>
          <cell r="G2444">
            <v>11434.05</v>
          </cell>
          <cell r="H2444">
            <v>1469.0900000000001</v>
          </cell>
          <cell r="I2444">
            <v>12903.14</v>
          </cell>
        </row>
        <row r="2445">
          <cell r="A2445">
            <v>300.18999999999983</v>
          </cell>
          <cell r="B2445" t="str">
            <v>Volumen Análisis</v>
          </cell>
          <cell r="C2445">
            <v>1</v>
          </cell>
          <cell r="D2445" t="str">
            <v>M3</v>
          </cell>
          <cell r="E2445">
            <v>231</v>
          </cell>
          <cell r="F2445">
            <v>0</v>
          </cell>
          <cell r="G2445">
            <v>3300</v>
          </cell>
          <cell r="H2445">
            <v>0</v>
          </cell>
          <cell r="I2445">
            <v>0</v>
          </cell>
        </row>
        <row r="2446">
          <cell r="A2446">
            <v>0</v>
          </cell>
          <cell r="B2446" t="str">
            <v>Materiales y Equipos</v>
          </cell>
          <cell r="D2446">
            <v>0</v>
          </cell>
          <cell r="G2446">
            <v>22898.799999999999</v>
          </cell>
          <cell r="H2446">
            <v>3250.41</v>
          </cell>
          <cell r="I2446">
            <v>26149.21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>
            <v>105.23100000000011</v>
          </cell>
          <cell r="B2448" t="str">
            <v>VIGA V1-T (0.15X0.20)MTS, F'C=210KG/CM2, 5Ø3/8", EST. Ø3/8"@0.20M</v>
          </cell>
          <cell r="C2448">
            <v>1</v>
          </cell>
          <cell r="D2448" t="str">
            <v>M3</v>
          </cell>
          <cell r="E2448">
            <v>0</v>
          </cell>
          <cell r="F2448">
            <v>0</v>
          </cell>
          <cell r="G2448">
            <v>28473.969999999998</v>
          </cell>
          <cell r="H2448">
            <v>3355.75</v>
          </cell>
          <cell r="I2448">
            <v>31829.719999999998</v>
          </cell>
        </row>
        <row r="2449">
          <cell r="A2449">
            <v>0</v>
          </cell>
          <cell r="B2449" t="str">
            <v>Volumen Análisis</v>
          </cell>
          <cell r="C2449">
            <v>1</v>
          </cell>
          <cell r="D2449" t="str">
            <v>M3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0</v>
          </cell>
          <cell r="B2450" t="str">
            <v>Materiales y Equipos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 t="str">
            <v>AE004</v>
          </cell>
          <cell r="B2451" t="str">
            <v>Mano de Obra</v>
          </cell>
          <cell r="C2451">
            <v>0</v>
          </cell>
          <cell r="D2451" t="str">
            <v>QQ</v>
          </cell>
          <cell r="E2451">
            <v>3076.2711864406783</v>
          </cell>
          <cell r="F2451">
            <v>553.72881355932202</v>
          </cell>
          <cell r="G2451">
            <v>0</v>
          </cell>
          <cell r="H2451">
            <v>0</v>
          </cell>
        </row>
        <row r="2452">
          <cell r="A2452" t="str">
            <v>AE003</v>
          </cell>
          <cell r="B2452" t="str">
            <v>Acero Estruc. Grado 40-60, 3/4" x 20 a 30 pies</v>
          </cell>
          <cell r="C2452">
            <v>0</v>
          </cell>
          <cell r="D2452" t="str">
            <v>QQ</v>
          </cell>
          <cell r="E2452">
            <v>3076.2711864406783</v>
          </cell>
          <cell r="F2452">
            <v>553.72881355932202</v>
          </cell>
          <cell r="G2452">
            <v>0</v>
          </cell>
          <cell r="H2452">
            <v>0</v>
          </cell>
        </row>
        <row r="2453">
          <cell r="A2453" t="str">
            <v>AE002</v>
          </cell>
          <cell r="B2453" t="str">
            <v>Acero Estruc. Grado 40-60, 1/2" x 20 a 30 pies</v>
          </cell>
          <cell r="C2453">
            <v>0</v>
          </cell>
          <cell r="D2453" t="str">
            <v>QQ</v>
          </cell>
          <cell r="E2453">
            <v>3076.2711864406783</v>
          </cell>
          <cell r="F2453">
            <v>553.72881355932202</v>
          </cell>
          <cell r="G2453">
            <v>0</v>
          </cell>
          <cell r="H2453">
            <v>0</v>
          </cell>
        </row>
        <row r="2454">
          <cell r="A2454" t="str">
            <v>AE001</v>
          </cell>
          <cell r="B2454" t="str">
            <v>Acero Estruc. Grado 40-60, 3/8" x 20 a 30 pies</v>
          </cell>
          <cell r="C2454">
            <v>3.9889999999999999</v>
          </cell>
          <cell r="D2454" t="str">
            <v>QQ</v>
          </cell>
          <cell r="E2454">
            <v>3076.2711864406783</v>
          </cell>
          <cell r="F2454">
            <v>553.72881355932202</v>
          </cell>
          <cell r="G2454">
            <v>12271.25</v>
          </cell>
          <cell r="H2454">
            <v>2208.8200000000002</v>
          </cell>
        </row>
        <row r="2455">
          <cell r="A2455">
            <v>102.05000000000003</v>
          </cell>
          <cell r="B2455" t="str">
            <v>subida de materiales</v>
          </cell>
          <cell r="C2455">
            <v>1.1000000000000001</v>
          </cell>
          <cell r="D2455" t="str">
            <v>M3</v>
          </cell>
          <cell r="E2455">
            <v>6506.1</v>
          </cell>
          <cell r="F2455">
            <v>920.96</v>
          </cell>
          <cell r="G2455">
            <v>7156.71</v>
          </cell>
          <cell r="H2455">
            <v>1013.06</v>
          </cell>
        </row>
        <row r="2456">
          <cell r="A2456">
            <v>0</v>
          </cell>
          <cell r="B2456" t="str">
            <v>Total/UND</v>
          </cell>
          <cell r="D2456">
            <v>0</v>
          </cell>
          <cell r="G2456">
            <v>0</v>
          </cell>
          <cell r="H2456">
            <v>0</v>
          </cell>
          <cell r="I2456">
            <v>0</v>
          </cell>
        </row>
        <row r="2457">
          <cell r="A2457" t="str">
            <v>AE016</v>
          </cell>
          <cell r="B2457" t="str">
            <v>Alambre Galvanizado Calibre 18 (Varillas)</v>
          </cell>
          <cell r="C2457">
            <v>7.9779999999999998</v>
          </cell>
          <cell r="D2457" t="str">
            <v>LB</v>
          </cell>
          <cell r="E2457">
            <v>93.220338983050851</v>
          </cell>
          <cell r="F2457">
            <v>16.779661016949152</v>
          </cell>
          <cell r="G2457">
            <v>743.71</v>
          </cell>
          <cell r="H2457">
            <v>133.87</v>
          </cell>
          <cell r="J2457">
            <v>0</v>
          </cell>
        </row>
        <row r="2458">
          <cell r="A2458">
            <v>0</v>
          </cell>
          <cell r="B2458" t="str">
            <v>Mano de Obra</v>
          </cell>
          <cell r="C2458">
            <v>0</v>
          </cell>
          <cell r="D2458">
            <v>0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200.05999999999995</v>
          </cell>
          <cell r="B2459" t="str">
            <v>Volumen Análisis</v>
          </cell>
          <cell r="C2459">
            <v>1</v>
          </cell>
          <cell r="D2459" t="str">
            <v>M3</v>
          </cell>
          <cell r="E2459">
            <v>326.47275741487186</v>
          </cell>
          <cell r="F2459">
            <v>0</v>
          </cell>
          <cell r="G2459">
            <v>1302.3</v>
          </cell>
          <cell r="H2459">
            <v>0</v>
          </cell>
        </row>
        <row r="2460">
          <cell r="A2460">
            <v>300.17999999999984</v>
          </cell>
          <cell r="B2460" t="str">
            <v>Materiales y Equipos</v>
          </cell>
          <cell r="C2460">
            <v>33.333333333333336</v>
          </cell>
          <cell r="D2460" t="str">
            <v>ML</v>
          </cell>
          <cell r="E2460">
            <v>210</v>
          </cell>
          <cell r="F2460">
            <v>0</v>
          </cell>
          <cell r="G2460">
            <v>7000</v>
          </cell>
          <cell r="H2460">
            <v>0</v>
          </cell>
        </row>
        <row r="2461">
          <cell r="A2461">
            <v>0</v>
          </cell>
          <cell r="B2461" t="str">
            <v>Total/UND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28473.969999999998</v>
          </cell>
          <cell r="H2461">
            <v>3355.75</v>
          </cell>
          <cell r="I2461">
            <v>31829.719999999998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>
            <v>105.24100000000011</v>
          </cell>
          <cell r="B2463" t="str">
            <v>DINTEL (0.15X0.20)MTS, F'C=210KG/CM2,5Ø3/8", EST. Ø3/8"@0.20</v>
          </cell>
          <cell r="C2463">
            <v>1</v>
          </cell>
          <cell r="D2463" t="str">
            <v>M3</v>
          </cell>
          <cell r="E2463">
            <v>0</v>
          </cell>
          <cell r="F2463">
            <v>0</v>
          </cell>
          <cell r="G2463">
            <v>28466.489999999998</v>
          </cell>
          <cell r="H2463">
            <v>3090.75</v>
          </cell>
          <cell r="I2463">
            <v>31557.239999999998</v>
          </cell>
        </row>
        <row r="2464">
          <cell r="A2464">
            <v>0</v>
          </cell>
          <cell r="B2464" t="str">
            <v>Mano de Obra</v>
          </cell>
          <cell r="C2464">
            <v>1</v>
          </cell>
          <cell r="D2464" t="str">
            <v>M3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>
            <v>0</v>
          </cell>
          <cell r="B2465" t="str">
            <v>Materiales y Equipos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AE002</v>
          </cell>
          <cell r="B2466" t="str">
            <v>Acero Estruc. Grado 40-60, 1/2" x 20 a 30 pies</v>
          </cell>
          <cell r="C2466">
            <v>0</v>
          </cell>
          <cell r="D2466" t="str">
            <v>QQ</v>
          </cell>
          <cell r="E2466">
            <v>3076.2711864406783</v>
          </cell>
          <cell r="F2466">
            <v>553.72881355932202</v>
          </cell>
          <cell r="G2466">
            <v>0</v>
          </cell>
          <cell r="H2466">
            <v>0</v>
          </cell>
        </row>
        <row r="2467">
          <cell r="A2467" t="str">
            <v>AE001</v>
          </cell>
          <cell r="B2467" t="str">
            <v>subida de materiales</v>
          </cell>
          <cell r="C2467">
            <v>3.3527</v>
          </cell>
          <cell r="D2467" t="str">
            <v>QQ</v>
          </cell>
          <cell r="E2467">
            <v>3076.2711864406783</v>
          </cell>
          <cell r="F2467">
            <v>553.72881355932202</v>
          </cell>
          <cell r="G2467">
            <v>10313.81</v>
          </cell>
          <cell r="H2467">
            <v>1856.49</v>
          </cell>
        </row>
        <row r="2468">
          <cell r="A2468" t="str">
            <v>HI002</v>
          </cell>
          <cell r="B2468" t="str">
            <v>Total/UND</v>
          </cell>
          <cell r="C2468">
            <v>1.05</v>
          </cell>
          <cell r="D2468" t="str">
            <v>M3</v>
          </cell>
          <cell r="E2468">
            <v>5935.17</v>
          </cell>
          <cell r="F2468">
            <v>1068.3306</v>
          </cell>
          <cell r="G2468">
            <v>13892.599999999999</v>
          </cell>
          <cell r="H2468">
            <v>1712.56</v>
          </cell>
          <cell r="I2468">
            <v>15605.159999999998</v>
          </cell>
        </row>
        <row r="2469">
          <cell r="A2469" t="str">
            <v>AE016</v>
          </cell>
          <cell r="B2469" t="str">
            <v>Alambre Galvanizado Calibre 18 (Varillas)</v>
          </cell>
          <cell r="C2469">
            <v>6.7054</v>
          </cell>
          <cell r="D2469" t="str">
            <v>LB</v>
          </cell>
          <cell r="E2469">
            <v>93.220338983050851</v>
          </cell>
          <cell r="F2469">
            <v>16.779661016949152</v>
          </cell>
          <cell r="G2469">
            <v>625.08000000000004</v>
          </cell>
          <cell r="H2469">
            <v>112.51</v>
          </cell>
        </row>
        <row r="2470">
          <cell r="A2470">
            <v>0</v>
          </cell>
          <cell r="B2470" t="str">
            <v>Mano de Obra</v>
          </cell>
          <cell r="C2470">
            <v>0</v>
          </cell>
          <cell r="D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200.09999999999991</v>
          </cell>
          <cell r="B2471" t="str">
            <v>Volumen Análisis</v>
          </cell>
          <cell r="C2471">
            <v>1</v>
          </cell>
          <cell r="D2471" t="str">
            <v>M3</v>
          </cell>
          <cell r="E2471">
            <v>107.87</v>
          </cell>
          <cell r="F2471">
            <v>0</v>
          </cell>
          <cell r="G2471">
            <v>3595.67</v>
          </cell>
          <cell r="H2471">
            <v>0</v>
          </cell>
        </row>
        <row r="2472">
          <cell r="A2472">
            <v>300.18999999999983</v>
          </cell>
          <cell r="B2472" t="str">
            <v>Materiales y Equipos</v>
          </cell>
          <cell r="C2472">
            <v>33.333333333333336</v>
          </cell>
          <cell r="D2472" t="str">
            <v>ML</v>
          </cell>
          <cell r="E2472">
            <v>231</v>
          </cell>
          <cell r="F2472">
            <v>0</v>
          </cell>
          <cell r="G2472">
            <v>7700</v>
          </cell>
          <cell r="H2472">
            <v>0</v>
          </cell>
          <cell r="I2472">
            <v>0</v>
          </cell>
        </row>
        <row r="2473">
          <cell r="A2473">
            <v>0</v>
          </cell>
          <cell r="B2473" t="str">
            <v>Total/UND</v>
          </cell>
          <cell r="D2473">
            <v>0</v>
          </cell>
          <cell r="E2473">
            <v>0</v>
          </cell>
          <cell r="F2473">
            <v>0</v>
          </cell>
          <cell r="G2473">
            <v>28466.489999999998</v>
          </cell>
          <cell r="H2473">
            <v>3090.75</v>
          </cell>
          <cell r="I2473">
            <v>31557.239999999998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0</v>
          </cell>
          <cell r="E2474">
            <v>2796.6101694915255</v>
          </cell>
          <cell r="F2474">
            <v>503.38983050847457</v>
          </cell>
          <cell r="G2474">
            <v>5844.92</v>
          </cell>
          <cell r="H2474">
            <v>1052.08</v>
          </cell>
        </row>
        <row r="2475">
          <cell r="A2475">
            <v>105.25100000000012</v>
          </cell>
          <cell r="B2475" t="str">
            <v xml:space="preserve">VIGA V1- T (0.20X0.40)MTS, F'C=210KG/CM2, 8Ø1/2, EST. Ø3/8"@0.15M 2 Ø3/8 adiccionales </v>
          </cell>
          <cell r="C2475">
            <v>1</v>
          </cell>
          <cell r="D2475" t="str">
            <v>M3</v>
          </cell>
          <cell r="E2475">
            <v>0</v>
          </cell>
          <cell r="F2475">
            <v>0</v>
          </cell>
          <cell r="G2475">
            <v>22839.86</v>
          </cell>
          <cell r="H2475">
            <v>3348.7199999999993</v>
          </cell>
          <cell r="I2475">
            <v>26188.58</v>
          </cell>
        </row>
        <row r="2476">
          <cell r="A2476">
            <v>0</v>
          </cell>
          <cell r="B2476" t="str">
            <v>Volumen Análisis</v>
          </cell>
          <cell r="C2476">
            <v>1</v>
          </cell>
          <cell r="D2476" t="str">
            <v>M3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</row>
        <row r="2477">
          <cell r="A2477">
            <v>0</v>
          </cell>
          <cell r="B2477" t="str">
            <v>Mano de Obra</v>
          </cell>
          <cell r="D2477">
            <v>0</v>
          </cell>
          <cell r="G2477">
            <v>0</v>
          </cell>
          <cell r="H2477">
            <v>0</v>
          </cell>
        </row>
        <row r="2478">
          <cell r="A2478" t="str">
            <v>AE002</v>
          </cell>
          <cell r="B2478" t="str">
            <v>Acero Estruc. Grado 40-60, 1/2" x 20 a 30 pies</v>
          </cell>
          <cell r="C2478">
            <v>2.4729999999999999</v>
          </cell>
          <cell r="D2478" t="str">
            <v>QQ</v>
          </cell>
          <cell r="E2478">
            <v>3076.2711864406783</v>
          </cell>
          <cell r="F2478">
            <v>553.72881355932202</v>
          </cell>
          <cell r="G2478">
            <v>7607.62</v>
          </cell>
          <cell r="H2478">
            <v>1369.37</v>
          </cell>
        </row>
        <row r="2479">
          <cell r="A2479" t="str">
            <v>AE001</v>
          </cell>
          <cell r="B2479" t="str">
            <v>Acero Estruc. Grado 40-60, 3/8" x 20 a 30 pies</v>
          </cell>
          <cell r="C2479">
            <v>1.2290000000000001</v>
          </cell>
          <cell r="D2479" t="str">
            <v>QQ</v>
          </cell>
          <cell r="E2479">
            <v>3076.2711864406783</v>
          </cell>
          <cell r="F2479">
            <v>553.72881355932202</v>
          </cell>
          <cell r="G2479">
            <v>3780.74</v>
          </cell>
          <cell r="H2479">
            <v>680.53</v>
          </cell>
        </row>
        <row r="2480">
          <cell r="A2480" t="str">
            <v>AE003</v>
          </cell>
          <cell r="B2480" t="str">
            <v>Total/UND</v>
          </cell>
          <cell r="C2480">
            <v>0</v>
          </cell>
          <cell r="D2480" t="str">
            <v>QQ</v>
          </cell>
          <cell r="E2480">
            <v>3076.2711864406783</v>
          </cell>
          <cell r="F2480">
            <v>553.72881355932202</v>
          </cell>
          <cell r="G2480">
            <v>16673.920000000002</v>
          </cell>
          <cell r="H2480">
            <v>2278.33</v>
          </cell>
          <cell r="I2480">
            <v>18952.25</v>
          </cell>
        </row>
        <row r="2481">
          <cell r="A2481" t="str">
            <v>HI003</v>
          </cell>
          <cell r="B2481" t="str">
            <v>Hormigón 240 Kg/cm2 (incluye bomba y colocación)</v>
          </cell>
          <cell r="C2481">
            <v>1.1000000000000001</v>
          </cell>
          <cell r="D2481" t="str">
            <v>M3</v>
          </cell>
          <cell r="E2481">
            <v>5932.203389830509</v>
          </cell>
          <cell r="F2481">
            <v>1067.7966101694915</v>
          </cell>
          <cell r="G2481">
            <v>6525.42</v>
          </cell>
          <cell r="H2481">
            <v>1174.58</v>
          </cell>
        </row>
        <row r="2482">
          <cell r="A2482" t="str">
            <v>AE016</v>
          </cell>
          <cell r="B2482" t="str">
            <v>Alambre Galvanizado Calibre 18 (Varillas)</v>
          </cell>
          <cell r="C2482">
            <v>7.4039999999999999</v>
          </cell>
          <cell r="D2482" t="str">
            <v>LB</v>
          </cell>
          <cell r="E2482">
            <v>93.220338983050851</v>
          </cell>
          <cell r="F2482">
            <v>16.779661016949152</v>
          </cell>
          <cell r="G2482">
            <v>16468.830000000002</v>
          </cell>
          <cell r="H2482">
            <v>2241.4199999999996</v>
          </cell>
          <cell r="I2482">
            <v>18710.25</v>
          </cell>
        </row>
        <row r="2483">
          <cell r="A2483">
            <v>0</v>
          </cell>
          <cell r="B2483" t="str">
            <v>Volumen Análisis</v>
          </cell>
          <cell r="C2483">
            <v>1</v>
          </cell>
          <cell r="D2483" t="str">
            <v>M3</v>
          </cell>
          <cell r="G2483">
            <v>0</v>
          </cell>
          <cell r="H2483">
            <v>0</v>
          </cell>
        </row>
        <row r="2484">
          <cell r="A2484">
            <v>200.09999999999991</v>
          </cell>
          <cell r="B2484" t="str">
            <v>Materiales y Equipos</v>
          </cell>
          <cell r="C2484">
            <v>12.499999999999998</v>
          </cell>
          <cell r="D2484" t="str">
            <v>ML</v>
          </cell>
          <cell r="E2484">
            <v>107.87</v>
          </cell>
          <cell r="F2484">
            <v>0</v>
          </cell>
          <cell r="G2484">
            <v>1348.38</v>
          </cell>
          <cell r="H2484">
            <v>0</v>
          </cell>
        </row>
        <row r="2485">
          <cell r="A2485">
            <v>300.18999999999983</v>
          </cell>
          <cell r="B2485" t="str">
            <v>Vigas sobre muros &lt; 0.30m</v>
          </cell>
          <cell r="C2485">
            <v>12.499999999999998</v>
          </cell>
          <cell r="D2485" t="str">
            <v>QQ</v>
          </cell>
          <cell r="E2485">
            <v>2796.6101694915255</v>
          </cell>
          <cell r="F2485">
            <v>503.38983050847457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0</v>
          </cell>
          <cell r="B2486" t="str">
            <v>Total/UND</v>
          </cell>
          <cell r="C2486">
            <v>0</v>
          </cell>
          <cell r="D2486">
            <v>0</v>
          </cell>
          <cell r="E2486">
            <v>2796.6101694915255</v>
          </cell>
          <cell r="F2486">
            <v>503.38983050847457</v>
          </cell>
          <cell r="G2486">
            <v>5844.92</v>
          </cell>
          <cell r="H2486">
            <v>1052.08</v>
          </cell>
          <cell r="I2486">
            <v>26188.58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>
            <v>105.26100000000012</v>
          </cell>
          <cell r="B2488" t="str">
            <v>VIGA DE TECHO DE AMARRE (0.20X0.40)MTS, F'C=210KG/CM2, 8Ø1/2, EST. Ø3/8"@0.15M</v>
          </cell>
          <cell r="C2488">
            <v>1</v>
          </cell>
          <cell r="D2488" t="str">
            <v>M3</v>
          </cell>
          <cell r="E2488">
            <v>0</v>
          </cell>
          <cell r="F2488">
            <v>0</v>
          </cell>
          <cell r="G2488">
            <v>22246.050000000003</v>
          </cell>
          <cell r="H2488">
            <v>3241.83</v>
          </cell>
          <cell r="I2488">
            <v>25487.880000000005</v>
          </cell>
        </row>
        <row r="2489">
          <cell r="A2489">
            <v>0</v>
          </cell>
          <cell r="B2489" t="str">
            <v>Mano de Obra</v>
          </cell>
          <cell r="C2489">
            <v>1</v>
          </cell>
          <cell r="D2489" t="str">
            <v>M3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</row>
        <row r="2490">
          <cell r="A2490">
            <v>0</v>
          </cell>
          <cell r="B2490" t="str">
            <v>Materiales y Equipos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</row>
        <row r="2491">
          <cell r="A2491" t="str">
            <v>AE002</v>
          </cell>
          <cell r="B2491" t="str">
            <v>Acero Estruc. Grado 40-60, 1/2" x 20 a 30 pies</v>
          </cell>
          <cell r="C2491">
            <v>2.4969999999999999</v>
          </cell>
          <cell r="D2491" t="str">
            <v>QQ</v>
          </cell>
          <cell r="E2491">
            <v>3076.2711864406783</v>
          </cell>
          <cell r="F2491">
            <v>553.72881355932202</v>
          </cell>
          <cell r="G2491">
            <v>7681.45</v>
          </cell>
          <cell r="H2491">
            <v>1382.66</v>
          </cell>
        </row>
        <row r="2492">
          <cell r="A2492" t="str">
            <v>AE001</v>
          </cell>
          <cell r="B2492" t="str">
            <v>Total/UND</v>
          </cell>
          <cell r="C2492">
            <v>1.0229999999999999</v>
          </cell>
          <cell r="D2492" t="str">
            <v>QQ</v>
          </cell>
          <cell r="E2492">
            <v>3076.2711864406783</v>
          </cell>
          <cell r="F2492">
            <v>553.72881355932202</v>
          </cell>
          <cell r="G2492">
            <v>16468.830000000002</v>
          </cell>
          <cell r="H2492">
            <v>2241.4199999999996</v>
          </cell>
          <cell r="I2492">
            <v>18710.25</v>
          </cell>
        </row>
        <row r="2493">
          <cell r="A2493" t="str">
            <v>AE003</v>
          </cell>
          <cell r="B2493" t="str">
            <v>Acero Estruc. Grado 40-60, 3/4" x 20 a 30 pies</v>
          </cell>
          <cell r="C2493">
            <v>0</v>
          </cell>
          <cell r="D2493" t="str">
            <v>QQ</v>
          </cell>
          <cell r="E2493">
            <v>3076.2711864406783</v>
          </cell>
          <cell r="F2493">
            <v>553.72881355932202</v>
          </cell>
          <cell r="G2493">
            <v>0</v>
          </cell>
          <cell r="H2493">
            <v>0</v>
          </cell>
        </row>
        <row r="2494">
          <cell r="A2494" t="str">
            <v>HI003</v>
          </cell>
          <cell r="B2494" t="str">
            <v>Hormigón 240 Kg/cm2 (incluye bomba y colocación)</v>
          </cell>
          <cell r="C2494">
            <v>1.1000000000000001</v>
          </cell>
          <cell r="D2494" t="str">
            <v>M3</v>
          </cell>
          <cell r="E2494">
            <v>5932.203389830509</v>
          </cell>
          <cell r="F2494">
            <v>1067.7966101694915</v>
          </cell>
          <cell r="G2494">
            <v>19322.759999999998</v>
          </cell>
          <cell r="H2494">
            <v>2799.8500000000004</v>
          </cell>
          <cell r="I2494">
            <v>22122.61</v>
          </cell>
        </row>
        <row r="2495">
          <cell r="A2495" t="str">
            <v>AE016</v>
          </cell>
          <cell r="B2495" t="str">
            <v>Volumen Análisis</v>
          </cell>
          <cell r="C2495">
            <v>1</v>
          </cell>
          <cell r="D2495" t="str">
            <v>M3</v>
          </cell>
          <cell r="E2495">
            <v>93.220338983050851</v>
          </cell>
          <cell r="F2495">
            <v>16.779661016949152</v>
          </cell>
          <cell r="G2495">
            <v>656.27</v>
          </cell>
          <cell r="H2495">
            <v>118.13</v>
          </cell>
        </row>
        <row r="2496">
          <cell r="A2496">
            <v>0</v>
          </cell>
          <cell r="B2496" t="str">
            <v>Materiales y Equipos</v>
          </cell>
          <cell r="D2496">
            <v>0</v>
          </cell>
          <cell r="G2496">
            <v>0</v>
          </cell>
          <cell r="H2496">
            <v>0</v>
          </cell>
        </row>
        <row r="2497">
          <cell r="A2497">
            <v>200.09999999999991</v>
          </cell>
          <cell r="B2497" t="str">
            <v>Coloc. acero zapata de muros, cols y vigas amarre</v>
          </cell>
          <cell r="C2497">
            <v>12.499999999999998</v>
          </cell>
          <cell r="D2497" t="str">
            <v>ML</v>
          </cell>
          <cell r="E2497">
            <v>107.87</v>
          </cell>
          <cell r="F2497">
            <v>0</v>
          </cell>
          <cell r="G2497">
            <v>1348.38</v>
          </cell>
          <cell r="H2497">
            <v>0</v>
          </cell>
        </row>
        <row r="2498">
          <cell r="A2498">
            <v>300.18999999999983</v>
          </cell>
          <cell r="B2498" t="str">
            <v>Vigas sobre muros &lt; 0.30m</v>
          </cell>
          <cell r="C2498">
            <v>12.499999999999998</v>
          </cell>
          <cell r="D2498" t="str">
            <v>ML</v>
          </cell>
          <cell r="E2498">
            <v>231</v>
          </cell>
          <cell r="F2498">
            <v>0</v>
          </cell>
          <cell r="G2498">
            <v>2887.5</v>
          </cell>
          <cell r="H2498">
            <v>0</v>
          </cell>
          <cell r="I2498">
            <v>0</v>
          </cell>
        </row>
        <row r="2499">
          <cell r="A2499">
            <v>0</v>
          </cell>
          <cell r="B2499" t="str">
            <v>Total/UND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22246.050000000003</v>
          </cell>
          <cell r="H2499">
            <v>3241.83</v>
          </cell>
          <cell r="I2499">
            <v>25487.880000000005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>
            <v>105.27100000000013</v>
          </cell>
          <cell r="B2501" t="str">
            <v>Mano de Obra</v>
          </cell>
          <cell r="C2501">
            <v>1</v>
          </cell>
          <cell r="D2501" t="str">
            <v>M3</v>
          </cell>
          <cell r="E2501">
            <v>0</v>
          </cell>
          <cell r="F2501">
            <v>0</v>
          </cell>
          <cell r="G2501">
            <v>30539.050000000003</v>
          </cell>
          <cell r="H2501">
            <v>4480.43</v>
          </cell>
          <cell r="I2501">
            <v>35019.480000000003</v>
          </cell>
        </row>
        <row r="2502">
          <cell r="A2502">
            <v>0</v>
          </cell>
          <cell r="B2502" t="str">
            <v>Volumen Análisis</v>
          </cell>
          <cell r="C2502">
            <v>1</v>
          </cell>
          <cell r="D2502" t="str">
            <v>M3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0</v>
          </cell>
          <cell r="B2503" t="str">
            <v>Materiales y Equipos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A2504" t="str">
            <v>AE002</v>
          </cell>
          <cell r="B2504" t="str">
            <v>Total/UND</v>
          </cell>
          <cell r="C2504">
            <v>2.6469999999999998</v>
          </cell>
          <cell r="D2504" t="str">
            <v>QQ</v>
          </cell>
          <cell r="E2504">
            <v>3076.2711864406783</v>
          </cell>
          <cell r="F2504">
            <v>553.72881355932202</v>
          </cell>
          <cell r="G2504">
            <v>19322.759999999998</v>
          </cell>
          <cell r="H2504">
            <v>2799.8500000000004</v>
          </cell>
          <cell r="I2504">
            <v>22122.61</v>
          </cell>
        </row>
        <row r="2505">
          <cell r="A2505" t="str">
            <v>AE001</v>
          </cell>
          <cell r="B2505" t="str">
            <v>Acero Estruc. Grado 40-60, 3/8" x 20 a 30 pies</v>
          </cell>
          <cell r="C2505">
            <v>2.9820000000000002</v>
          </cell>
          <cell r="D2505" t="str">
            <v>QQ</v>
          </cell>
          <cell r="E2505">
            <v>3076.2711864406783</v>
          </cell>
          <cell r="F2505">
            <v>553.72881355932202</v>
          </cell>
          <cell r="G2505">
            <v>9173.44</v>
          </cell>
          <cell r="H2505">
            <v>1651.22</v>
          </cell>
          <cell r="I2505">
            <v>0</v>
          </cell>
        </row>
        <row r="2506">
          <cell r="A2506" t="str">
            <v>AE003</v>
          </cell>
          <cell r="B2506" t="str">
            <v>Acero Estruc. Grado 40-60, 3/4" x 20 a 30 pies</v>
          </cell>
          <cell r="C2506">
            <v>0</v>
          </cell>
          <cell r="D2506" t="str">
            <v>QQ</v>
          </cell>
          <cell r="E2506">
            <v>3076.2711864406783</v>
          </cell>
          <cell r="F2506">
            <v>553.72881355932202</v>
          </cell>
          <cell r="G2506">
            <v>13475.79</v>
          </cell>
          <cell r="H2506">
            <v>1565.43</v>
          </cell>
          <cell r="I2506">
            <v>15041.220000000001</v>
          </cell>
        </row>
        <row r="2507">
          <cell r="A2507" t="str">
            <v>HI003</v>
          </cell>
          <cell r="B2507" t="str">
            <v>Volumen Análisis</v>
          </cell>
          <cell r="C2507">
            <v>1</v>
          </cell>
          <cell r="D2507" t="str">
            <v>M3</v>
          </cell>
          <cell r="E2507">
            <v>5932.203389830509</v>
          </cell>
          <cell r="F2507">
            <v>1067.7966101694915</v>
          </cell>
          <cell r="G2507">
            <v>6525.42</v>
          </cell>
          <cell r="H2507">
            <v>1174.58</v>
          </cell>
          <cell r="I2507">
            <v>0</v>
          </cell>
        </row>
        <row r="2508">
          <cell r="A2508" t="str">
            <v>AE016</v>
          </cell>
          <cell r="B2508" t="str">
            <v>Materiales y Equipos</v>
          </cell>
          <cell r="C2508">
            <v>11.257999999999999</v>
          </cell>
          <cell r="D2508" t="str">
            <v>LB</v>
          </cell>
          <cell r="E2508">
            <v>93.220338983050851</v>
          </cell>
          <cell r="F2508">
            <v>16.779661016949152</v>
          </cell>
          <cell r="G2508">
            <v>1049.47</v>
          </cell>
          <cell r="H2508">
            <v>188.91</v>
          </cell>
          <cell r="I2508">
            <v>0</v>
          </cell>
        </row>
        <row r="2509">
          <cell r="A2509">
            <v>0</v>
          </cell>
          <cell r="B2509" t="str">
            <v>Mano de Obra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200.09999999999991</v>
          </cell>
          <cell r="B2510" t="str">
            <v>Coloc. acero zapata de muros, cols y vigas amarre</v>
          </cell>
          <cell r="C2510">
            <v>16.666666666666668</v>
          </cell>
          <cell r="D2510" t="str">
            <v>ML</v>
          </cell>
          <cell r="E2510">
            <v>107.87</v>
          </cell>
          <cell r="F2510">
            <v>0</v>
          </cell>
          <cell r="G2510">
            <v>1797.83</v>
          </cell>
          <cell r="H2510">
            <v>0</v>
          </cell>
          <cell r="I2510">
            <v>0</v>
          </cell>
        </row>
        <row r="2511">
          <cell r="A2511">
            <v>300.18999999999983</v>
          </cell>
          <cell r="B2511" t="str">
            <v>Vigas sobre muros &lt; 0.30m</v>
          </cell>
          <cell r="C2511">
            <v>16.666666666666668</v>
          </cell>
          <cell r="D2511" t="str">
            <v>ML</v>
          </cell>
          <cell r="E2511">
            <v>231</v>
          </cell>
          <cell r="F2511">
            <v>0</v>
          </cell>
          <cell r="G2511">
            <v>3850</v>
          </cell>
          <cell r="H2511">
            <v>0</v>
          </cell>
          <cell r="I2511">
            <v>0</v>
          </cell>
        </row>
        <row r="2512">
          <cell r="A2512">
            <v>0</v>
          </cell>
          <cell r="B2512" t="str">
            <v>Total/UND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30539.050000000003</v>
          </cell>
          <cell r="H2512">
            <v>4480.43</v>
          </cell>
          <cell r="I2512">
            <v>35019.480000000003</v>
          </cell>
        </row>
        <row r="2513">
          <cell r="A2513">
            <v>0</v>
          </cell>
          <cell r="B2513" t="str">
            <v>Mano de Obra</v>
          </cell>
          <cell r="D2513">
            <v>0</v>
          </cell>
          <cell r="G2513">
            <v>0</v>
          </cell>
          <cell r="H2513">
            <v>0</v>
          </cell>
        </row>
        <row r="2514">
          <cell r="A2514">
            <v>105.28100000000013</v>
          </cell>
          <cell r="B2514" t="str">
            <v>VIGA V1-T (0.15X0.20)MTS, F'C=210KG/CM2, 5Ø3/8", EST. Ø3/8"@0.20M</v>
          </cell>
          <cell r="C2514">
            <v>1</v>
          </cell>
          <cell r="D2514" t="str">
            <v>M3</v>
          </cell>
          <cell r="E2514">
            <v>0</v>
          </cell>
          <cell r="F2514">
            <v>0</v>
          </cell>
          <cell r="G2514">
            <v>33495.240000000005</v>
          </cell>
          <cell r="H2514">
            <v>4177.37</v>
          </cell>
          <cell r="I2514">
            <v>37672.610000000008</v>
          </cell>
        </row>
        <row r="2515">
          <cell r="A2515">
            <v>0</v>
          </cell>
          <cell r="B2515" t="str">
            <v>Volumen Análisis</v>
          </cell>
          <cell r="C2515">
            <v>1</v>
          </cell>
          <cell r="D2515" t="str">
            <v>M3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0</v>
          </cell>
          <cell r="B2516" t="str">
            <v>Total/UND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13475.79</v>
          </cell>
          <cell r="H2516">
            <v>1565.43</v>
          </cell>
          <cell r="I2516">
            <v>15041.220000000001</v>
          </cell>
        </row>
        <row r="2517">
          <cell r="A2517" t="str">
            <v>AE004</v>
          </cell>
          <cell r="B2517" t="str">
            <v>Acero Estruc. Grado 40-60, 1" x 20 a 30 pies</v>
          </cell>
          <cell r="C2517">
            <v>0</v>
          </cell>
          <cell r="D2517" t="str">
            <v>QQ</v>
          </cell>
          <cell r="E2517">
            <v>3076.2711864406783</v>
          </cell>
          <cell r="F2517">
            <v>553.72881355932202</v>
          </cell>
          <cell r="G2517">
            <v>0</v>
          </cell>
          <cell r="H2517">
            <v>0</v>
          </cell>
        </row>
        <row r="2518">
          <cell r="A2518" t="str">
            <v>AE003</v>
          </cell>
          <cell r="B2518" t="str">
            <v>Acero Estruc. Grado 40-60, 3/4" x 20 a 30 pies</v>
          </cell>
          <cell r="C2518">
            <v>0</v>
          </cell>
          <cell r="D2518" t="str">
            <v>QQ</v>
          </cell>
          <cell r="E2518">
            <v>3076.2711864406783</v>
          </cell>
          <cell r="F2518">
            <v>553.72881355932202</v>
          </cell>
          <cell r="G2518">
            <v>14369.37</v>
          </cell>
          <cell r="H2518">
            <v>1710.4</v>
          </cell>
          <cell r="I2518">
            <v>16079.77</v>
          </cell>
        </row>
        <row r="2519">
          <cell r="A2519" t="str">
            <v>AE002</v>
          </cell>
          <cell r="B2519" t="str">
            <v>Volumen Análisis</v>
          </cell>
          <cell r="C2519">
            <v>1</v>
          </cell>
          <cell r="D2519" t="str">
            <v>M3</v>
          </cell>
          <cell r="E2519">
            <v>3076.2711864406783</v>
          </cell>
          <cell r="F2519">
            <v>553.72881355932202</v>
          </cell>
          <cell r="G2519">
            <v>0</v>
          </cell>
          <cell r="H2519">
            <v>0</v>
          </cell>
        </row>
        <row r="2520">
          <cell r="A2520" t="str">
            <v>AE001</v>
          </cell>
          <cell r="B2520" t="str">
            <v>Materiales y Equipos</v>
          </cell>
          <cell r="C2520">
            <v>5.3879999999999999</v>
          </cell>
          <cell r="D2520" t="str">
            <v>QQ</v>
          </cell>
          <cell r="E2520">
            <v>3076.2711864406783</v>
          </cell>
          <cell r="F2520">
            <v>553.72881355932202</v>
          </cell>
          <cell r="G2520">
            <v>16574.95</v>
          </cell>
          <cell r="H2520">
            <v>2983.49</v>
          </cell>
        </row>
        <row r="2521">
          <cell r="A2521">
            <v>102.05000000000003</v>
          </cell>
          <cell r="B2521" t="str">
            <v>Vaciado y ligado Hormigón 1:2:4 - 10% desp</v>
          </cell>
          <cell r="C2521">
            <v>1.1000000000000001</v>
          </cell>
          <cell r="D2521" t="str">
            <v>M3</v>
          </cell>
          <cell r="E2521">
            <v>6506.1</v>
          </cell>
          <cell r="F2521">
            <v>920.96</v>
          </cell>
          <cell r="G2521">
            <v>7156.71</v>
          </cell>
          <cell r="H2521">
            <v>1013.06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AE016</v>
          </cell>
          <cell r="B2523" t="str">
            <v>Alambre Galvanizado Calibre 18 (Varillas)</v>
          </cell>
          <cell r="C2523">
            <v>10.776</v>
          </cell>
          <cell r="D2523" t="str">
            <v>LB</v>
          </cell>
          <cell r="E2523">
            <v>93.220338983050851</v>
          </cell>
          <cell r="F2523">
            <v>16.779661016949152</v>
          </cell>
          <cell r="G2523">
            <v>1004.54</v>
          </cell>
          <cell r="H2523">
            <v>180.82</v>
          </cell>
        </row>
        <row r="2524">
          <cell r="A2524">
            <v>0</v>
          </cell>
          <cell r="B2524" t="str">
            <v>Mano de Obra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>
            <v>200.05999999999995</v>
          </cell>
          <cell r="B2525" t="str">
            <v>Mano de Obra</v>
          </cell>
          <cell r="C2525">
            <v>5.3879999999999999</v>
          </cell>
          <cell r="D2525" t="str">
            <v>QQ</v>
          </cell>
          <cell r="E2525">
            <v>326.47275741487186</v>
          </cell>
          <cell r="F2525">
            <v>0</v>
          </cell>
          <cell r="G2525">
            <v>1759.04</v>
          </cell>
          <cell r="H2525">
            <v>0</v>
          </cell>
        </row>
        <row r="2526">
          <cell r="A2526">
            <v>300.17999999999984</v>
          </cell>
          <cell r="B2526" t="str">
            <v>VIGA de amarre &lt; 0.30m</v>
          </cell>
          <cell r="C2526">
            <v>33.333333333333336</v>
          </cell>
          <cell r="D2526" t="str">
            <v>ML</v>
          </cell>
          <cell r="E2526">
            <v>210</v>
          </cell>
          <cell r="F2526">
            <v>0</v>
          </cell>
          <cell r="G2526">
            <v>7000</v>
          </cell>
          <cell r="H2526">
            <v>0</v>
          </cell>
        </row>
        <row r="2527">
          <cell r="A2527">
            <v>0</v>
          </cell>
          <cell r="B2527" t="str">
            <v>Total/UND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33495.240000000005</v>
          </cell>
          <cell r="H2527">
            <v>4177.37</v>
          </cell>
          <cell r="I2527">
            <v>37672.610000000008</v>
          </cell>
        </row>
        <row r="2528">
          <cell r="A2528">
            <v>0</v>
          </cell>
          <cell r="B2528" t="str">
            <v>Total/UND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14369.37</v>
          </cell>
          <cell r="H2528">
            <v>1710.4</v>
          </cell>
          <cell r="I2528">
            <v>16079.77</v>
          </cell>
        </row>
        <row r="2529">
          <cell r="A2529">
            <v>105.29100000000014</v>
          </cell>
          <cell r="B2529" t="str">
            <v>VIGA DE PORTICO "P" (0.20X0.35)MTS, F'C=210KG/CM2, 2Ø1/2 Y 2Ø3/4" , EST. Ø3/8"@0.20M 2Ø1/2 EN ADICIONALES</v>
          </cell>
          <cell r="C2529">
            <v>1</v>
          </cell>
          <cell r="D2529" t="str">
            <v>M3</v>
          </cell>
          <cell r="E2529">
            <v>0</v>
          </cell>
          <cell r="F2529">
            <v>0</v>
          </cell>
          <cell r="G2529">
            <v>19777.36</v>
          </cell>
          <cell r="H2529">
            <v>2688.5600000000004</v>
          </cell>
          <cell r="I2529">
            <v>22465.920000000002</v>
          </cell>
        </row>
        <row r="2530">
          <cell r="A2530">
            <v>0</v>
          </cell>
          <cell r="B2530" t="str">
            <v>Volumen Análisis</v>
          </cell>
          <cell r="C2530">
            <v>1</v>
          </cell>
          <cell r="D2530" t="str">
            <v>M3</v>
          </cell>
          <cell r="E2530">
            <v>0</v>
          </cell>
          <cell r="F2530">
            <v>0</v>
          </cell>
          <cell r="G2530">
            <v>14501.56</v>
          </cell>
          <cell r="H2530">
            <v>1811.3500000000001</v>
          </cell>
          <cell r="I2530">
            <v>16312.91</v>
          </cell>
        </row>
        <row r="2531">
          <cell r="A2531">
            <v>0</v>
          </cell>
          <cell r="B2531" t="str">
            <v>Volumen Análisis</v>
          </cell>
          <cell r="C2531">
            <v>1</v>
          </cell>
          <cell r="D2531" t="str">
            <v>M3</v>
          </cell>
          <cell r="G2531">
            <v>0</v>
          </cell>
          <cell r="H2531">
            <v>0</v>
          </cell>
        </row>
        <row r="2532">
          <cell r="A2532" t="str">
            <v>AE002</v>
          </cell>
          <cell r="B2532" t="str">
            <v>Materiales y Equipos</v>
          </cell>
          <cell r="C2532">
            <v>1.4039999999999999</v>
          </cell>
          <cell r="D2532" t="str">
            <v>QQ</v>
          </cell>
          <cell r="E2532">
            <v>3076.2711864406783</v>
          </cell>
          <cell r="F2532">
            <v>553.72881355932202</v>
          </cell>
          <cell r="G2532">
            <v>4319.08</v>
          </cell>
          <cell r="H2532">
            <v>777.44</v>
          </cell>
        </row>
        <row r="2533">
          <cell r="A2533" t="str">
            <v>AE001</v>
          </cell>
          <cell r="B2533" t="str">
            <v>Acero Estruc. Grado 40-60, 3/8" x 20 a 30 pies</v>
          </cell>
          <cell r="C2533">
            <v>1.002</v>
          </cell>
          <cell r="D2533" t="str">
            <v>QQ</v>
          </cell>
          <cell r="E2533">
            <v>3076.2711864406783</v>
          </cell>
          <cell r="F2533">
            <v>553.72881355932202</v>
          </cell>
          <cell r="G2533">
            <v>3082.42</v>
          </cell>
          <cell r="H2533">
            <v>554.84</v>
          </cell>
        </row>
        <row r="2534">
          <cell r="A2534" t="str">
            <v>AE003</v>
          </cell>
          <cell r="B2534" t="str">
            <v>Acero Estruc. Grado 40-60, 3/4" x 20 a 30 pies</v>
          </cell>
          <cell r="C2534">
            <v>0.1719</v>
          </cell>
          <cell r="D2534" t="str">
            <v>QQ</v>
          </cell>
          <cell r="E2534">
            <v>3076.2711864406783</v>
          </cell>
          <cell r="F2534">
            <v>553.72881355932202</v>
          </cell>
          <cell r="G2534">
            <v>528.80999999999995</v>
          </cell>
          <cell r="H2534">
            <v>95.19</v>
          </cell>
        </row>
        <row r="2535">
          <cell r="A2535" t="str">
            <v>HI003</v>
          </cell>
          <cell r="B2535" t="str">
            <v>Hormigón 240 Kg/cm2 (incluye bomba y colocación)</v>
          </cell>
          <cell r="C2535">
            <v>1.1000000000000001</v>
          </cell>
          <cell r="D2535" t="str">
            <v>M3</v>
          </cell>
          <cell r="E2535">
            <v>5932.203389830509</v>
          </cell>
          <cell r="F2535">
            <v>1067.7966101694915</v>
          </cell>
          <cell r="G2535">
            <v>6525.42</v>
          </cell>
          <cell r="H2535">
            <v>1174.58</v>
          </cell>
        </row>
        <row r="2536">
          <cell r="A2536" t="str">
            <v>AE016</v>
          </cell>
          <cell r="B2536" t="str">
            <v>Alambre Galvanizado Calibre 18 (Varillas)</v>
          </cell>
          <cell r="C2536">
            <v>5.1557999999999993</v>
          </cell>
          <cell r="D2536" t="str">
            <v>LB</v>
          </cell>
          <cell r="E2536">
            <v>93.220338983050851</v>
          </cell>
          <cell r="F2536">
            <v>16.779661016949152</v>
          </cell>
          <cell r="G2536">
            <v>480.63</v>
          </cell>
          <cell r="H2536">
            <v>86.51</v>
          </cell>
        </row>
        <row r="2537">
          <cell r="A2537">
            <v>0</v>
          </cell>
          <cell r="B2537" t="str">
            <v>Mano de Obra</v>
          </cell>
          <cell r="D2537">
            <v>0</v>
          </cell>
          <cell r="G2537">
            <v>0</v>
          </cell>
          <cell r="H2537">
            <v>0</v>
          </cell>
        </row>
        <row r="2538">
          <cell r="A2538">
            <v>200.09999999999991</v>
          </cell>
          <cell r="B2538" t="str">
            <v>Coloc. acero zapata de muros, cols y vigas amarre</v>
          </cell>
          <cell r="C2538">
            <v>14.285714285714286</v>
          </cell>
          <cell r="D2538" t="str">
            <v>ML</v>
          </cell>
          <cell r="E2538">
            <v>107.87</v>
          </cell>
          <cell r="F2538">
            <v>0</v>
          </cell>
          <cell r="G2538">
            <v>1541</v>
          </cell>
          <cell r="H2538">
            <v>0</v>
          </cell>
        </row>
        <row r="2539">
          <cell r="A2539">
            <v>300.18999999999983</v>
          </cell>
          <cell r="B2539" t="str">
            <v>Vigas sobre muros &lt; 0.30m</v>
          </cell>
          <cell r="C2539">
            <v>14.285714285714286</v>
          </cell>
          <cell r="D2539" t="str">
            <v>ML</v>
          </cell>
          <cell r="E2539">
            <v>231</v>
          </cell>
          <cell r="F2539">
            <v>0</v>
          </cell>
          <cell r="G2539">
            <v>3300</v>
          </cell>
          <cell r="H2539">
            <v>0</v>
          </cell>
          <cell r="I2539">
            <v>0</v>
          </cell>
        </row>
        <row r="2540">
          <cell r="A2540">
            <v>0</v>
          </cell>
          <cell r="B2540" t="str">
            <v>Total/UND</v>
          </cell>
          <cell r="D2540">
            <v>0</v>
          </cell>
          <cell r="G2540">
            <v>19777.36</v>
          </cell>
          <cell r="H2540">
            <v>2688.5600000000004</v>
          </cell>
          <cell r="I2540">
            <v>22465.920000000002</v>
          </cell>
        </row>
        <row r="2541">
          <cell r="A2541">
            <v>0</v>
          </cell>
          <cell r="D2541">
            <v>0</v>
          </cell>
          <cell r="G2541">
            <v>0</v>
          </cell>
          <cell r="H2541">
            <v>0</v>
          </cell>
        </row>
        <row r="2542">
          <cell r="A2542">
            <v>105.30100000000014</v>
          </cell>
          <cell r="B2542" t="str">
            <v>VIGA (0.30X0.60)MTS, F'C=210KG/CM2, 10Ø1/2", EST. Ø3/8"@0.150M</v>
          </cell>
          <cell r="C2542">
            <v>1</v>
          </cell>
          <cell r="D2542" t="str">
            <v>M3</v>
          </cell>
          <cell r="E2542">
            <v>0</v>
          </cell>
          <cell r="F2542">
            <v>0</v>
          </cell>
          <cell r="G2542">
            <v>13585.009999999998</v>
          </cell>
          <cell r="H2542">
            <v>1583.15</v>
          </cell>
          <cell r="I2542">
            <v>15168.159999999998</v>
          </cell>
        </row>
        <row r="2543">
          <cell r="A2543">
            <v>0</v>
          </cell>
          <cell r="B2543" t="str">
            <v>Volumen Análisis</v>
          </cell>
          <cell r="C2543">
            <v>1</v>
          </cell>
          <cell r="D2543" t="str">
            <v>M3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0</v>
          </cell>
          <cell r="B2544" t="str">
            <v>Materiales y Equipos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 t="str">
            <v>AE004</v>
          </cell>
          <cell r="B2545" t="str">
            <v>Acero Estruc. Grado 40-60, 1" x 20 a 30 pies</v>
          </cell>
          <cell r="C2545">
            <v>0</v>
          </cell>
          <cell r="D2545" t="str">
            <v>QQ</v>
          </cell>
          <cell r="E2545">
            <v>3076.2711864406783</v>
          </cell>
          <cell r="F2545">
            <v>553.72881355932202</v>
          </cell>
          <cell r="G2545">
            <v>0</v>
          </cell>
          <cell r="H2545">
            <v>0</v>
          </cell>
        </row>
        <row r="2546">
          <cell r="A2546" t="str">
            <v>AE003</v>
          </cell>
          <cell r="B2546" t="str">
            <v>Acero Estruc. Grado 40-60, 3/4" x 20 a 30 pies</v>
          </cell>
          <cell r="C2546">
            <v>0</v>
          </cell>
          <cell r="D2546" t="str">
            <v>QQ</v>
          </cell>
          <cell r="E2546">
            <v>3076.2711864406783</v>
          </cell>
          <cell r="F2546">
            <v>553.72881355932202</v>
          </cell>
          <cell r="G2546">
            <v>0</v>
          </cell>
          <cell r="H2546">
            <v>0</v>
          </cell>
        </row>
        <row r="2547">
          <cell r="A2547" t="str">
            <v>AE002</v>
          </cell>
          <cell r="B2547" t="str">
            <v>Acero Estruc. Grado 40-60, 1/2" x 20 a 30 pies</v>
          </cell>
          <cell r="C2547">
            <v>1.6539999999999999</v>
          </cell>
          <cell r="D2547" t="str">
            <v>QQ</v>
          </cell>
          <cell r="E2547">
            <v>3076.2711864406783</v>
          </cell>
          <cell r="F2547">
            <v>553.72881355932202</v>
          </cell>
          <cell r="G2547">
            <v>5088.1499999999996</v>
          </cell>
          <cell r="H2547">
            <v>915.87</v>
          </cell>
        </row>
        <row r="2548">
          <cell r="A2548" t="str">
            <v>AE001</v>
          </cell>
          <cell r="B2548" t="str">
            <v>Acero Estruc. Grado 40-60, 3/8" x 20 a 30 pies</v>
          </cell>
          <cell r="C2548">
            <v>0.745</v>
          </cell>
          <cell r="D2548" t="str">
            <v>QQ</v>
          </cell>
          <cell r="E2548">
            <v>3076.2711864406783</v>
          </cell>
          <cell r="F2548">
            <v>553.72881355932202</v>
          </cell>
          <cell r="G2548">
            <v>2291.8200000000002</v>
          </cell>
          <cell r="H2548">
            <v>412.53</v>
          </cell>
        </row>
        <row r="2549">
          <cell r="A2549">
            <v>102.05000000000003</v>
          </cell>
          <cell r="B2549" t="str">
            <v>Mano de Obra</v>
          </cell>
          <cell r="C2549">
            <v>1.1000000000000001</v>
          </cell>
          <cell r="D2549" t="str">
            <v>M3</v>
          </cell>
          <cell r="E2549">
            <v>6506.1</v>
          </cell>
          <cell r="F2549">
            <v>920.96</v>
          </cell>
          <cell r="G2549">
            <v>7156.71</v>
          </cell>
          <cell r="H2549">
            <v>1013.06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</row>
        <row r="2551">
          <cell r="A2551" t="str">
            <v>AE016</v>
          </cell>
          <cell r="B2551" t="str">
            <v>Alambre Galvanizado Calibre 18 (Varillas)</v>
          </cell>
          <cell r="C2551">
            <v>4.798</v>
          </cell>
          <cell r="D2551" t="str">
            <v>LB</v>
          </cell>
          <cell r="E2551">
            <v>93.220338983050851</v>
          </cell>
          <cell r="F2551">
            <v>16.779661016949152</v>
          </cell>
          <cell r="G2551">
            <v>447.27</v>
          </cell>
          <cell r="H2551">
            <v>80.510000000000005</v>
          </cell>
        </row>
        <row r="2552">
          <cell r="A2552">
            <v>0</v>
          </cell>
          <cell r="B2552" t="str">
            <v>Total/UND</v>
          </cell>
          <cell r="D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200.05999999999995</v>
          </cell>
          <cell r="B2553" t="str">
            <v>Coloc. acero normal</v>
          </cell>
          <cell r="C2553">
            <v>2.399</v>
          </cell>
          <cell r="D2553" t="str">
            <v>QQ</v>
          </cell>
          <cell r="E2553">
            <v>326.47275741487186</v>
          </cell>
          <cell r="F2553">
            <v>0</v>
          </cell>
          <cell r="G2553">
            <v>783.21</v>
          </cell>
          <cell r="H2553">
            <v>0</v>
          </cell>
        </row>
        <row r="2554">
          <cell r="A2554">
            <v>300.17999999999984</v>
          </cell>
          <cell r="B2554" t="str">
            <v>VIGA de amarre &lt; 0.30m</v>
          </cell>
          <cell r="C2554">
            <v>5.5555555555555554</v>
          </cell>
          <cell r="D2554" t="str">
            <v>ML</v>
          </cell>
          <cell r="E2554">
            <v>210</v>
          </cell>
          <cell r="F2554">
            <v>0</v>
          </cell>
          <cell r="G2554">
            <v>20666.439999999999</v>
          </cell>
          <cell r="H2554">
            <v>3101.3199999999997</v>
          </cell>
          <cell r="I2554">
            <v>23767.759999999998</v>
          </cell>
        </row>
        <row r="2555">
          <cell r="A2555">
            <v>0</v>
          </cell>
          <cell r="B2555" t="str">
            <v>Volumen Análisis</v>
          </cell>
          <cell r="C2555">
            <v>1</v>
          </cell>
          <cell r="D2555" t="str">
            <v>M3</v>
          </cell>
          <cell r="G2555">
            <v>16933.830000000002</v>
          </cell>
          <cell r="H2555">
            <v>2421.9700000000003</v>
          </cell>
          <cell r="I2555">
            <v>19355.800000000003</v>
          </cell>
        </row>
        <row r="2556">
          <cell r="A2556">
            <v>0</v>
          </cell>
          <cell r="B2556" t="str">
            <v>Materiales y Equipos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105.31100000000015</v>
          </cell>
          <cell r="B2557" t="str">
            <v xml:space="preserve">VIGA VA1-T (0.20X0.40)MTS, F'C=210KG/CM2,  ACERO 5Ø1/2" Y 3Ø1/2" EN APOYOS, EST. Ø3/8"@ 0.18M </v>
          </cell>
          <cell r="C2557">
            <v>1</v>
          </cell>
          <cell r="D2557" t="str">
            <v>M3</v>
          </cell>
          <cell r="E2557">
            <v>0</v>
          </cell>
          <cell r="F2557">
            <v>0</v>
          </cell>
          <cell r="G2557">
            <v>22339.58</v>
          </cell>
          <cell r="H2557">
            <v>2791.9900000000002</v>
          </cell>
          <cell r="I2557">
            <v>25131.570000000003</v>
          </cell>
        </row>
        <row r="2558">
          <cell r="A2558">
            <v>0</v>
          </cell>
          <cell r="B2558" t="str">
            <v>Volumen Análisis</v>
          </cell>
          <cell r="C2558">
            <v>1</v>
          </cell>
          <cell r="D2558" t="str">
            <v>M3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0</v>
          </cell>
          <cell r="B2559" t="str">
            <v>Materiales y Equipos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 t="str">
            <v>AE004</v>
          </cell>
          <cell r="B2560" t="str">
            <v>Acero Estruc. Grado 40-60, 1" x 20 a 30 pies</v>
          </cell>
          <cell r="C2560">
            <v>0</v>
          </cell>
          <cell r="D2560" t="str">
            <v>QQ</v>
          </cell>
          <cell r="E2560">
            <v>3076.2711864406783</v>
          </cell>
          <cell r="F2560">
            <v>553.72881355932202</v>
          </cell>
          <cell r="G2560">
            <v>0</v>
          </cell>
          <cell r="H2560">
            <v>0</v>
          </cell>
        </row>
        <row r="2561">
          <cell r="A2561" t="str">
            <v>AE003</v>
          </cell>
          <cell r="B2561" t="str">
            <v>Acero Estruc. Grado 40-60, 3/4" x 20 a 30 pies</v>
          </cell>
          <cell r="C2561">
            <v>0</v>
          </cell>
          <cell r="D2561" t="str">
            <v>QQ</v>
          </cell>
          <cell r="E2561">
            <v>3076.2711864406783</v>
          </cell>
          <cell r="F2561">
            <v>553.72881355932202</v>
          </cell>
          <cell r="G2561">
            <v>0</v>
          </cell>
          <cell r="H2561">
            <v>0</v>
          </cell>
        </row>
        <row r="2562">
          <cell r="A2562" t="str">
            <v>AE002</v>
          </cell>
          <cell r="B2562" t="str">
            <v>Mano de Obra</v>
          </cell>
          <cell r="C2562">
            <v>1.6719999999999999</v>
          </cell>
          <cell r="D2562" t="str">
            <v>QQ</v>
          </cell>
          <cell r="E2562">
            <v>3076.2711864406783</v>
          </cell>
          <cell r="F2562">
            <v>553.72881355932202</v>
          </cell>
          <cell r="G2562">
            <v>5143.53</v>
          </cell>
          <cell r="H2562">
            <v>925.83</v>
          </cell>
        </row>
        <row r="2563">
          <cell r="A2563" t="str">
            <v>AE001</v>
          </cell>
          <cell r="B2563" t="str">
            <v>Acero Estruc. Grado 40-60, 3/8" x 20 a 30 pies</v>
          </cell>
          <cell r="C2563">
            <v>1.1719999999999999</v>
          </cell>
          <cell r="D2563" t="str">
            <v>QQ</v>
          </cell>
          <cell r="E2563">
            <v>3076.2711864406783</v>
          </cell>
          <cell r="F2563">
            <v>553.72881355932202</v>
          </cell>
          <cell r="G2563">
            <v>3605.39</v>
          </cell>
          <cell r="H2563">
            <v>648.97</v>
          </cell>
        </row>
        <row r="2564">
          <cell r="A2564" t="str">
            <v>HI002</v>
          </cell>
          <cell r="B2564" t="str">
            <v>Hormigón 210 Kg/cm2 (incluye bomba y colocación)</v>
          </cell>
          <cell r="C2564">
            <v>1.05</v>
          </cell>
          <cell r="D2564" t="str">
            <v>M3</v>
          </cell>
          <cell r="E2564">
            <v>5935.17</v>
          </cell>
          <cell r="F2564">
            <v>1068.3306</v>
          </cell>
          <cell r="G2564">
            <v>6231.93</v>
          </cell>
          <cell r="H2564">
            <v>1121.75</v>
          </cell>
        </row>
        <row r="2565">
          <cell r="A2565" t="str">
            <v>AE016</v>
          </cell>
          <cell r="B2565" t="str">
            <v>Total/UND</v>
          </cell>
          <cell r="C2565">
            <v>5.6879999999999997</v>
          </cell>
          <cell r="D2565" t="str">
            <v>LB</v>
          </cell>
          <cell r="E2565">
            <v>93.220338983050851</v>
          </cell>
          <cell r="F2565">
            <v>16.779661016949152</v>
          </cell>
          <cell r="G2565">
            <v>20666.439999999999</v>
          </cell>
          <cell r="H2565">
            <v>3101.3199999999997</v>
          </cell>
          <cell r="I2565">
            <v>23767.759999999998</v>
          </cell>
        </row>
        <row r="2566">
          <cell r="A2566">
            <v>0</v>
          </cell>
          <cell r="B2566" t="str">
            <v>Mano de Obra</v>
          </cell>
          <cell r="D2566">
            <v>0</v>
          </cell>
          <cell r="G2566">
            <v>0</v>
          </cell>
          <cell r="H2566">
            <v>0</v>
          </cell>
        </row>
        <row r="2567">
          <cell r="A2567">
            <v>200.05999999999995</v>
          </cell>
          <cell r="B2567" t="str">
            <v>Coloc. acero normal</v>
          </cell>
          <cell r="C2567">
            <v>2.8439999999999999</v>
          </cell>
          <cell r="D2567" t="str">
            <v>QQ</v>
          </cell>
          <cell r="E2567">
            <v>326.47275741487186</v>
          </cell>
          <cell r="F2567">
            <v>0</v>
          </cell>
          <cell r="G2567">
            <v>25218.47</v>
          </cell>
          <cell r="H2567">
            <v>4032.92</v>
          </cell>
          <cell r="I2567">
            <v>29251.39</v>
          </cell>
        </row>
        <row r="2568">
          <cell r="A2568">
            <v>300.20999999999981</v>
          </cell>
          <cell r="B2568" t="str">
            <v>Volumen Análisis</v>
          </cell>
          <cell r="C2568">
            <v>1</v>
          </cell>
          <cell r="D2568" t="str">
            <v>M3</v>
          </cell>
          <cell r="E2568">
            <v>472</v>
          </cell>
          <cell r="F2568">
            <v>0</v>
          </cell>
          <cell r="G2568">
            <v>5900</v>
          </cell>
          <cell r="H2568">
            <v>0</v>
          </cell>
        </row>
        <row r="2569">
          <cell r="A2569">
            <v>0</v>
          </cell>
          <cell r="B2569" t="str">
            <v>Materiales y Equipos</v>
          </cell>
          <cell r="D2569">
            <v>0</v>
          </cell>
          <cell r="G2569">
            <v>22339.58</v>
          </cell>
          <cell r="H2569">
            <v>2791.9900000000002</v>
          </cell>
          <cell r="I2569">
            <v>25131.570000000003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</row>
        <row r="2571">
          <cell r="A2571">
            <v>105.40100000000014</v>
          </cell>
          <cell r="B2571" t="str">
            <v xml:space="preserve">VIGA PEDESTAL DE CANCHA (0.30X0.20-0.50)MTS, F'C=210KG/CM2 LIGADORA,  ACERO 6Ø3/4" EST. Ø3/8"@ 0.15M </v>
          </cell>
          <cell r="C2571">
            <v>1</v>
          </cell>
          <cell r="D2571" t="str">
            <v>M3</v>
          </cell>
          <cell r="E2571">
            <v>0</v>
          </cell>
          <cell r="F2571">
            <v>0</v>
          </cell>
          <cell r="G2571">
            <v>29233</v>
          </cell>
          <cell r="H2571">
            <v>4149.8099999999995</v>
          </cell>
          <cell r="I2571">
            <v>33382.81</v>
          </cell>
        </row>
        <row r="2572">
          <cell r="A2572">
            <v>0</v>
          </cell>
          <cell r="B2572" t="str">
            <v>Volumen Análisis</v>
          </cell>
          <cell r="C2572">
            <v>1</v>
          </cell>
          <cell r="D2572" t="str">
            <v>M3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0</v>
          </cell>
          <cell r="B2573" t="str">
            <v>Materiales y Equipos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A2574" t="str">
            <v>AE004</v>
          </cell>
          <cell r="B2574" t="str">
            <v>Acero Estruc. Grado 40-60, 1" x 20 a 30 pies</v>
          </cell>
          <cell r="C2574">
            <v>0</v>
          </cell>
          <cell r="D2574" t="str">
            <v>QQ</v>
          </cell>
          <cell r="E2574">
            <v>3076.2711864406783</v>
          </cell>
          <cell r="F2574">
            <v>553.72881355932202</v>
          </cell>
          <cell r="G2574">
            <v>0</v>
          </cell>
          <cell r="H2574">
            <v>0</v>
          </cell>
        </row>
        <row r="2575">
          <cell r="A2575" t="str">
            <v>AE003</v>
          </cell>
          <cell r="B2575" t="str">
            <v>Mano de Obra</v>
          </cell>
          <cell r="C2575">
            <v>4.4640000000000004</v>
          </cell>
          <cell r="D2575" t="str">
            <v>QQ</v>
          </cell>
          <cell r="E2575">
            <v>3076.2711864406783</v>
          </cell>
          <cell r="F2575">
            <v>553.72881355932202</v>
          </cell>
          <cell r="G2575">
            <v>13732.47</v>
          </cell>
          <cell r="H2575">
            <v>2471.85</v>
          </cell>
        </row>
        <row r="2576">
          <cell r="A2576" t="str">
            <v>AE002</v>
          </cell>
          <cell r="B2576" t="str">
            <v>Acero Estruc. Grado 40-60, 1/2" x 20 a 30 pies</v>
          </cell>
          <cell r="C2576">
            <v>0</v>
          </cell>
          <cell r="D2576" t="str">
            <v>QQ</v>
          </cell>
          <cell r="E2576">
            <v>3076.2711864406783</v>
          </cell>
          <cell r="F2576">
            <v>553.72881355932202</v>
          </cell>
          <cell r="G2576">
            <v>0</v>
          </cell>
          <cell r="H2576">
            <v>0</v>
          </cell>
        </row>
        <row r="2577">
          <cell r="A2577" t="str">
            <v>AE001</v>
          </cell>
          <cell r="B2577" t="str">
            <v>Acero Estruc. Grado 40-60, 3/8" x 20 a 30 pies</v>
          </cell>
          <cell r="C2577">
            <v>0.69199999999999995</v>
          </cell>
          <cell r="D2577" t="str">
            <v>QQ</v>
          </cell>
          <cell r="E2577">
            <v>3076.2711864406783</v>
          </cell>
          <cell r="F2577">
            <v>553.72881355932202</v>
          </cell>
          <cell r="G2577">
            <v>2128.7800000000002</v>
          </cell>
          <cell r="H2577">
            <v>383.18</v>
          </cell>
        </row>
        <row r="2578">
          <cell r="A2578" t="str">
            <v>HI002</v>
          </cell>
          <cell r="B2578" t="str">
            <v>Total/UND</v>
          </cell>
          <cell r="C2578">
            <v>1.05</v>
          </cell>
          <cell r="D2578" t="str">
            <v>M3</v>
          </cell>
          <cell r="E2578">
            <v>5935.17</v>
          </cell>
          <cell r="F2578">
            <v>1068.3306</v>
          </cell>
          <cell r="G2578">
            <v>25218.47</v>
          </cell>
          <cell r="H2578">
            <v>4032.92</v>
          </cell>
          <cell r="I2578">
            <v>29251.39</v>
          </cell>
        </row>
        <row r="2579">
          <cell r="A2579" t="str">
            <v>AE016</v>
          </cell>
          <cell r="B2579" t="str">
            <v>Alambre Galvanizado Calibre 18 (Varillas)</v>
          </cell>
          <cell r="C2579">
            <v>10.312000000000001</v>
          </cell>
          <cell r="D2579" t="str">
            <v>LB</v>
          </cell>
          <cell r="E2579">
            <v>93.220338983050851</v>
          </cell>
          <cell r="F2579">
            <v>16.779661016949152</v>
          </cell>
          <cell r="G2579">
            <v>961.29</v>
          </cell>
          <cell r="H2579">
            <v>173.03</v>
          </cell>
        </row>
        <row r="2580">
          <cell r="A2580">
            <v>0</v>
          </cell>
          <cell r="B2580" t="str">
            <v>Mano de Obra</v>
          </cell>
          <cell r="C2580">
            <v>0</v>
          </cell>
          <cell r="D2580">
            <v>0</v>
          </cell>
          <cell r="G2580">
            <v>0</v>
          </cell>
          <cell r="H2580">
            <v>0</v>
          </cell>
          <cell r="I2580">
            <v>0</v>
          </cell>
        </row>
        <row r="2581">
          <cell r="A2581">
            <v>200.05999999999995</v>
          </cell>
          <cell r="B2581" t="str">
            <v>Volumen Análisis</v>
          </cell>
          <cell r="C2581">
            <v>1</v>
          </cell>
          <cell r="D2581" t="str">
            <v>M3</v>
          </cell>
          <cell r="E2581">
            <v>326.47275741487186</v>
          </cell>
          <cell r="F2581">
            <v>0</v>
          </cell>
          <cell r="G2581">
            <v>1683.29</v>
          </cell>
          <cell r="H2581">
            <v>0</v>
          </cell>
        </row>
        <row r="2582">
          <cell r="A2582">
            <v>300.20999999999981</v>
          </cell>
          <cell r="B2582" t="str">
            <v>Materiales y Equipos</v>
          </cell>
          <cell r="C2582">
            <v>9.5238095238095237</v>
          </cell>
          <cell r="D2582" t="str">
            <v>ML</v>
          </cell>
          <cell r="E2582">
            <v>472</v>
          </cell>
          <cell r="F2582">
            <v>0</v>
          </cell>
          <cell r="G2582">
            <v>4495.24</v>
          </cell>
          <cell r="H2582">
            <v>0</v>
          </cell>
        </row>
        <row r="2583">
          <cell r="A2583">
            <v>0</v>
          </cell>
          <cell r="B2583" t="str">
            <v>Total/UND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29233</v>
          </cell>
          <cell r="H2583">
            <v>4149.8099999999995</v>
          </cell>
          <cell r="I2583">
            <v>33382.81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105.41100000000014</v>
          </cell>
          <cell r="B2585" t="str">
            <v>VIGA  (0.15X0.20)MTS, F'C=210KG/CM2, 4Ø1/2", EST. Ø3/8"@0.20M</v>
          </cell>
          <cell r="C2585">
            <v>1</v>
          </cell>
          <cell r="D2585" t="str">
            <v>M3</v>
          </cell>
          <cell r="E2585">
            <v>0</v>
          </cell>
          <cell r="F2585">
            <v>0</v>
          </cell>
          <cell r="G2585">
            <v>26866.02</v>
          </cell>
          <cell r="H2585">
            <v>3092.64</v>
          </cell>
          <cell r="I2585">
            <v>29958.66</v>
          </cell>
        </row>
        <row r="2586">
          <cell r="A2586">
            <v>0</v>
          </cell>
          <cell r="B2586" t="str">
            <v>Volumen Análisis</v>
          </cell>
          <cell r="C2586">
            <v>1</v>
          </cell>
          <cell r="D2586" t="str">
            <v>M3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0</v>
          </cell>
          <cell r="B2587" t="str">
            <v>Mano de Obra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 t="str">
            <v>AE004</v>
          </cell>
          <cell r="B2588" t="str">
            <v>Acero Estruc. Grado 40-60, 1" x 20 a 30 pies</v>
          </cell>
          <cell r="C2588">
            <v>0</v>
          </cell>
          <cell r="D2588" t="str">
            <v>QQ</v>
          </cell>
          <cell r="E2588">
            <v>3076.2711864406783</v>
          </cell>
          <cell r="F2588">
            <v>553.72881355932202</v>
          </cell>
          <cell r="G2588">
            <v>0</v>
          </cell>
          <cell r="H2588">
            <v>0</v>
          </cell>
        </row>
        <row r="2589">
          <cell r="A2589" t="str">
            <v>AE003</v>
          </cell>
          <cell r="B2589" t="str">
            <v>Acero Estruc. Grado 40-60, 3/4" x 20 a 30 pies</v>
          </cell>
          <cell r="C2589">
            <v>0</v>
          </cell>
          <cell r="D2589" t="str">
            <v>QQ</v>
          </cell>
          <cell r="E2589">
            <v>3076.2711864406783</v>
          </cell>
          <cell r="F2589">
            <v>553.72881355932202</v>
          </cell>
          <cell r="G2589">
            <v>0</v>
          </cell>
          <cell r="H2589">
            <v>0</v>
          </cell>
        </row>
        <row r="2590">
          <cell r="A2590" t="str">
            <v>AE002</v>
          </cell>
          <cell r="B2590" t="str">
            <v>Acero Estruc. Grado 40-60, 1/2" x 20 a 30 pies</v>
          </cell>
          <cell r="C2590">
            <v>3.34</v>
          </cell>
          <cell r="D2590" t="str">
            <v>QQ</v>
          </cell>
          <cell r="E2590">
            <v>3076.2711864406783</v>
          </cell>
          <cell r="F2590">
            <v>553.72881355932202</v>
          </cell>
          <cell r="G2590">
            <v>10274.75</v>
          </cell>
          <cell r="H2590">
            <v>1849.45</v>
          </cell>
        </row>
        <row r="2591">
          <cell r="A2591" t="str">
            <v>AE001</v>
          </cell>
          <cell r="B2591" t="str">
            <v>subida de materiales</v>
          </cell>
          <cell r="C2591">
            <v>0.20100000000000001</v>
          </cell>
          <cell r="D2591" t="str">
            <v>QQ</v>
          </cell>
          <cell r="E2591">
            <v>3076.2711864406783</v>
          </cell>
          <cell r="F2591">
            <v>553.72881355932202</v>
          </cell>
          <cell r="G2591">
            <v>618.33000000000004</v>
          </cell>
          <cell r="H2591">
            <v>111.3</v>
          </cell>
        </row>
        <row r="2592">
          <cell r="A2592">
            <v>102.05000000000003</v>
          </cell>
          <cell r="B2592" t="str">
            <v>Total/UND</v>
          </cell>
          <cell r="C2592">
            <v>1.1000000000000001</v>
          </cell>
          <cell r="D2592" t="str">
            <v>M3</v>
          </cell>
          <cell r="E2592">
            <v>6506.1</v>
          </cell>
          <cell r="F2592">
            <v>920.96</v>
          </cell>
          <cell r="G2592">
            <v>13765.21</v>
          </cell>
          <cell r="H2592">
            <v>1503.1100000000001</v>
          </cell>
          <cell r="I2592">
            <v>15268.32</v>
          </cell>
        </row>
        <row r="2593">
          <cell r="A2593">
            <v>0</v>
          </cell>
          <cell r="B2593" t="str">
            <v/>
          </cell>
          <cell r="D2593">
            <v>0</v>
          </cell>
          <cell r="G2593">
            <v>0</v>
          </cell>
          <cell r="H2593">
            <v>0</v>
          </cell>
        </row>
        <row r="2594">
          <cell r="A2594" t="str">
            <v>AE016</v>
          </cell>
          <cell r="B2594" t="str">
            <v>Alambre Galvanizado Calibre 18 (Varillas)</v>
          </cell>
          <cell r="C2594">
            <v>7.0819999999999999</v>
          </cell>
          <cell r="D2594" t="str">
            <v>LB</v>
          </cell>
          <cell r="E2594">
            <v>93.220338983050851</v>
          </cell>
          <cell r="F2594">
            <v>16.779661016949152</v>
          </cell>
          <cell r="G2594">
            <v>13837.420000000002</v>
          </cell>
          <cell r="H2594">
            <v>1814.5</v>
          </cell>
          <cell r="I2594">
            <v>15651.920000000002</v>
          </cell>
        </row>
        <row r="2595">
          <cell r="A2595">
            <v>0</v>
          </cell>
          <cell r="B2595" t="str">
            <v>Volumen Análisis</v>
          </cell>
          <cell r="C2595">
            <v>1</v>
          </cell>
          <cell r="D2595" t="str">
            <v>M3</v>
          </cell>
          <cell r="G2595">
            <v>0</v>
          </cell>
          <cell r="H2595">
            <v>0</v>
          </cell>
        </row>
        <row r="2596">
          <cell r="A2596">
            <v>200.05999999999995</v>
          </cell>
          <cell r="B2596" t="str">
            <v>Materiales y Equipos</v>
          </cell>
          <cell r="C2596">
            <v>3.5409999999999999</v>
          </cell>
          <cell r="D2596" t="str">
            <v>QQ</v>
          </cell>
          <cell r="E2596">
            <v>326.47275741487186</v>
          </cell>
          <cell r="F2596">
            <v>0</v>
          </cell>
          <cell r="G2596">
            <v>1156.04</v>
          </cell>
          <cell r="H2596">
            <v>0</v>
          </cell>
        </row>
        <row r="2597">
          <cell r="A2597">
            <v>300.17999999999984</v>
          </cell>
          <cell r="B2597" t="str">
            <v>VIGA de amarre &lt; 0.30m</v>
          </cell>
          <cell r="C2597">
            <v>33.333333333333336</v>
          </cell>
          <cell r="D2597" t="str">
            <v>ML</v>
          </cell>
          <cell r="E2597">
            <v>210</v>
          </cell>
          <cell r="F2597">
            <v>0</v>
          </cell>
          <cell r="G2597">
            <v>7000</v>
          </cell>
          <cell r="H2597">
            <v>0</v>
          </cell>
        </row>
        <row r="2598">
          <cell r="A2598">
            <v>0</v>
          </cell>
          <cell r="B2598" t="str">
            <v>Total/UND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26866.02</v>
          </cell>
          <cell r="H2598">
            <v>3092.64</v>
          </cell>
          <cell r="I2598">
            <v>29958.66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>
            <v>105.42100000000015</v>
          </cell>
          <cell r="B2600" t="str">
            <v>VIGA  (0.30x0.35)MTS, F'C=210KG/CM2, 3Ø3/4"+2Ø1/2", adic. 2Ø1/2", EST. Ø3/8"@0.20M</v>
          </cell>
          <cell r="C2600">
            <v>1</v>
          </cell>
          <cell r="D2600" t="str">
            <v>M3</v>
          </cell>
          <cell r="E2600">
            <v>0</v>
          </cell>
          <cell r="F2600">
            <v>0</v>
          </cell>
          <cell r="G2600">
            <v>21353.469999999998</v>
          </cell>
          <cell r="H2600">
            <v>2796.0699999999997</v>
          </cell>
          <cell r="I2600">
            <v>24149.539999999997</v>
          </cell>
        </row>
        <row r="2601">
          <cell r="A2601">
            <v>0</v>
          </cell>
          <cell r="B2601" t="str">
            <v>Mano de Obra</v>
          </cell>
          <cell r="C2601">
            <v>1</v>
          </cell>
          <cell r="D2601" t="str">
            <v>M3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A2602">
            <v>0</v>
          </cell>
          <cell r="B2602" t="str">
            <v>Materiales y Equipos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 t="str">
            <v>AE004</v>
          </cell>
          <cell r="B2603" t="str">
            <v>Acero Estruc. Grado 40-60, 1" x 20 a 30 pies</v>
          </cell>
          <cell r="C2603">
            <v>0</v>
          </cell>
          <cell r="D2603" t="str">
            <v>QQ</v>
          </cell>
          <cell r="E2603">
            <v>3076.2711864406783</v>
          </cell>
          <cell r="F2603">
            <v>553.72881355932202</v>
          </cell>
          <cell r="G2603">
            <v>0</v>
          </cell>
          <cell r="H2603">
            <v>0</v>
          </cell>
        </row>
        <row r="2604">
          <cell r="A2604" t="str">
            <v>AE003</v>
          </cell>
          <cell r="B2604" t="str">
            <v>Total/UND</v>
          </cell>
          <cell r="C2604">
            <v>0</v>
          </cell>
          <cell r="D2604" t="str">
            <v>QQ</v>
          </cell>
          <cell r="E2604">
            <v>3076.2711864406783</v>
          </cell>
          <cell r="F2604">
            <v>553.72881355932202</v>
          </cell>
          <cell r="G2604">
            <v>13837.420000000002</v>
          </cell>
          <cell r="H2604">
            <v>1814.5</v>
          </cell>
          <cell r="I2604">
            <v>15651.920000000002</v>
          </cell>
        </row>
        <row r="2605">
          <cell r="A2605" t="str">
            <v>AE002</v>
          </cell>
          <cell r="B2605" t="str">
            <v>Acero Estruc. Grado 40-60, 1/2" x 20 a 30 pies</v>
          </cell>
          <cell r="C2605">
            <v>2.165</v>
          </cell>
          <cell r="D2605" t="str">
            <v>QQ</v>
          </cell>
          <cell r="E2605">
            <v>3076.2711864406783</v>
          </cell>
          <cell r="F2605">
            <v>553.72881355932202</v>
          </cell>
          <cell r="G2605">
            <v>6660.13</v>
          </cell>
          <cell r="H2605">
            <v>1198.82</v>
          </cell>
        </row>
        <row r="2606">
          <cell r="A2606" t="str">
            <v>AE001</v>
          </cell>
          <cell r="B2606" t="str">
            <v>Acero Estruc. Grado 40-60, 3/8" x 20 a 30 pies</v>
          </cell>
          <cell r="C2606">
            <v>0.871</v>
          </cell>
          <cell r="D2606" t="str">
            <v>QQ</v>
          </cell>
          <cell r="E2606">
            <v>3076.2711864406783</v>
          </cell>
          <cell r="F2606">
            <v>553.72881355932202</v>
          </cell>
          <cell r="G2606">
            <v>13836.430000000002</v>
          </cell>
          <cell r="H2606">
            <v>1814.3400000000001</v>
          </cell>
          <cell r="I2606">
            <v>15650.770000000002</v>
          </cell>
        </row>
        <row r="2607">
          <cell r="A2607">
            <v>102.05000000000003</v>
          </cell>
          <cell r="B2607" t="str">
            <v>Volumen Análisis</v>
          </cell>
          <cell r="C2607">
            <v>1</v>
          </cell>
          <cell r="D2607" t="str">
            <v>M3</v>
          </cell>
          <cell r="E2607">
            <v>6506.1</v>
          </cell>
          <cell r="F2607">
            <v>920.96</v>
          </cell>
          <cell r="G2607">
            <v>7156.71</v>
          </cell>
          <cell r="H2607">
            <v>1013.06</v>
          </cell>
        </row>
        <row r="2608">
          <cell r="A2608">
            <v>0</v>
          </cell>
          <cell r="B2608" t="str">
            <v>Materiales y Equipos</v>
          </cell>
          <cell r="D2608">
            <v>0</v>
          </cell>
          <cell r="G2608">
            <v>0</v>
          </cell>
          <cell r="H2608">
            <v>0</v>
          </cell>
        </row>
        <row r="2609">
          <cell r="A2609" t="str">
            <v>AE016</v>
          </cell>
          <cell r="B2609" t="str">
            <v>Alambre Galvanizado Calibre 18 (Varillas)</v>
          </cell>
          <cell r="C2609">
            <v>6.0720000000000001</v>
          </cell>
          <cell r="D2609" t="str">
            <v>LB</v>
          </cell>
          <cell r="E2609">
            <v>93.220338983050851</v>
          </cell>
          <cell r="F2609">
            <v>16.779661016949152</v>
          </cell>
          <cell r="G2609">
            <v>566.03</v>
          </cell>
          <cell r="H2609">
            <v>101.89</v>
          </cell>
        </row>
        <row r="2610">
          <cell r="A2610">
            <v>0</v>
          </cell>
          <cell r="B2610" t="str">
            <v>Mano de Obra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>
            <v>200.05999999999995</v>
          </cell>
          <cell r="B2611" t="str">
            <v>Coloc. acero normal</v>
          </cell>
          <cell r="C2611">
            <v>3.036</v>
          </cell>
          <cell r="D2611" t="str">
            <v>QQ</v>
          </cell>
          <cell r="E2611">
            <v>326.47275741487186</v>
          </cell>
          <cell r="F2611">
            <v>0</v>
          </cell>
          <cell r="G2611">
            <v>991.17</v>
          </cell>
          <cell r="H2611">
            <v>0</v>
          </cell>
        </row>
        <row r="2612">
          <cell r="A2612">
            <v>300.20999999999981</v>
          </cell>
          <cell r="B2612" t="str">
            <v>Vigas de carga 0.15m a 0.20m x Altura &lt; 0.40m</v>
          </cell>
          <cell r="C2612">
            <v>9.5238095238095237</v>
          </cell>
          <cell r="D2612" t="str">
            <v>ML</v>
          </cell>
          <cell r="E2612">
            <v>346.5</v>
          </cell>
          <cell r="F2612">
            <v>0</v>
          </cell>
          <cell r="G2612">
            <v>3300</v>
          </cell>
          <cell r="H2612">
            <v>0</v>
          </cell>
        </row>
        <row r="2613">
          <cell r="A2613">
            <v>0</v>
          </cell>
          <cell r="B2613" t="str">
            <v>Mano de Obra</v>
          </cell>
          <cell r="D2613">
            <v>0</v>
          </cell>
          <cell r="G2613">
            <v>21353.469999999998</v>
          </cell>
          <cell r="H2613">
            <v>2796.0699999999997</v>
          </cell>
          <cell r="I2613">
            <v>24149.539999999997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</row>
        <row r="2615">
          <cell r="A2615">
            <v>105.43100000000015</v>
          </cell>
          <cell r="B2615" t="str">
            <v>VIGA  (0.20X0.35)MTS, F'C=210KG/CM2, 7Ø1/2", adic. 2Ø1/2", EST. Ø3/8"@0.20M</v>
          </cell>
          <cell r="C2615">
            <v>1</v>
          </cell>
          <cell r="D2615" t="str">
            <v>M3</v>
          </cell>
          <cell r="E2615">
            <v>0</v>
          </cell>
          <cell r="F2615">
            <v>0</v>
          </cell>
          <cell r="G2615">
            <v>22901.899999999998</v>
          </cell>
          <cell r="H2615">
            <v>3098.52</v>
          </cell>
          <cell r="I2615">
            <v>26000.42</v>
          </cell>
        </row>
        <row r="2616">
          <cell r="A2616">
            <v>0</v>
          </cell>
          <cell r="B2616" t="str">
            <v>Total/UND</v>
          </cell>
          <cell r="C2616">
            <v>1</v>
          </cell>
          <cell r="D2616" t="str">
            <v>M3</v>
          </cell>
          <cell r="E2616">
            <v>0</v>
          </cell>
          <cell r="F2616">
            <v>0</v>
          </cell>
          <cell r="G2616">
            <v>13836.430000000002</v>
          </cell>
          <cell r="H2616">
            <v>1814.3400000000001</v>
          </cell>
          <cell r="I2616">
            <v>15650.770000000002</v>
          </cell>
        </row>
        <row r="2617">
          <cell r="A2617">
            <v>0</v>
          </cell>
          <cell r="B2617" t="str">
            <v>Materiales y Equipos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 t="str">
            <v>AE004</v>
          </cell>
          <cell r="B2618" t="str">
            <v>Acero Estruc. Grado 40-60, 1" x 20 a 30 pies</v>
          </cell>
          <cell r="C2618">
            <v>0</v>
          </cell>
          <cell r="D2618" t="str">
            <v>QQ</v>
          </cell>
          <cell r="E2618">
            <v>3076.2711864406783</v>
          </cell>
          <cell r="F2618">
            <v>553.72881355932202</v>
          </cell>
          <cell r="G2618">
            <v>13250.300000000001</v>
          </cell>
          <cell r="H2618">
            <v>1769.98</v>
          </cell>
          <cell r="I2618">
            <v>15020.28</v>
          </cell>
        </row>
        <row r="2619">
          <cell r="A2619" t="str">
            <v>AE003</v>
          </cell>
          <cell r="B2619" t="str">
            <v>Volumen Análisis</v>
          </cell>
          <cell r="C2619">
            <v>1</v>
          </cell>
          <cell r="D2619" t="str">
            <v>M3</v>
          </cell>
          <cell r="E2619">
            <v>3076.2711864406783</v>
          </cell>
          <cell r="F2619">
            <v>553.72881355932202</v>
          </cell>
          <cell r="G2619">
            <v>0</v>
          </cell>
          <cell r="H2619">
            <v>0</v>
          </cell>
        </row>
        <row r="2620">
          <cell r="A2620" t="str">
            <v>AE002</v>
          </cell>
          <cell r="B2620" t="str">
            <v>Materiales y Equipos</v>
          </cell>
          <cell r="C2620">
            <v>2.6930000000000001</v>
          </cell>
          <cell r="D2620" t="str">
            <v>QQ</v>
          </cell>
          <cell r="E2620">
            <v>3076.2711864406783</v>
          </cell>
          <cell r="F2620">
            <v>553.72881355932202</v>
          </cell>
          <cell r="G2620">
            <v>8284.4</v>
          </cell>
          <cell r="H2620">
            <v>1491.19</v>
          </cell>
        </row>
        <row r="2621">
          <cell r="A2621" t="str">
            <v>AE001</v>
          </cell>
          <cell r="B2621" t="str">
            <v>Acero Estruc. Grado 40-60, 3/8" x 20 a 30 pies</v>
          </cell>
          <cell r="C2621">
            <v>0.85799999999999998</v>
          </cell>
          <cell r="D2621" t="str">
            <v>QQ</v>
          </cell>
          <cell r="E2621">
            <v>3076.2711864406783</v>
          </cell>
          <cell r="F2621">
            <v>553.72881355932202</v>
          </cell>
          <cell r="G2621">
            <v>2639.44</v>
          </cell>
          <cell r="H2621">
            <v>475.1</v>
          </cell>
        </row>
        <row r="2622">
          <cell r="A2622">
            <v>102.05000000000003</v>
          </cell>
          <cell r="B2622" t="str">
            <v>Vaciado y ligado Hormigón 1:2:4 - 10% desp</v>
          </cell>
          <cell r="C2622">
            <v>1.1000000000000001</v>
          </cell>
          <cell r="D2622" t="str">
            <v>M3</v>
          </cell>
          <cell r="E2622">
            <v>6506.1</v>
          </cell>
          <cell r="F2622">
            <v>920.96</v>
          </cell>
          <cell r="G2622">
            <v>7156.71</v>
          </cell>
          <cell r="H2622">
            <v>1013.06</v>
          </cell>
        </row>
        <row r="2623">
          <cell r="A2623">
            <v>0</v>
          </cell>
          <cell r="B2623" t="str">
            <v/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</row>
        <row r="2624">
          <cell r="A2624" t="str">
            <v>AE016</v>
          </cell>
          <cell r="B2624" t="str">
            <v>Alambre Galvanizado Calibre 18 (Varillas)</v>
          </cell>
          <cell r="C2624">
            <v>7.1020000000000003</v>
          </cell>
          <cell r="D2624" t="str">
            <v>LB</v>
          </cell>
          <cell r="E2624">
            <v>93.220338983050851</v>
          </cell>
          <cell r="F2624">
            <v>16.779661016949152</v>
          </cell>
          <cell r="G2624">
            <v>662.05</v>
          </cell>
          <cell r="H2624">
            <v>119.17</v>
          </cell>
        </row>
        <row r="2625">
          <cell r="A2625">
            <v>0</v>
          </cell>
          <cell r="B2625" t="str">
            <v>Mano de Obra</v>
          </cell>
          <cell r="D2625">
            <v>0</v>
          </cell>
          <cell r="G2625">
            <v>0</v>
          </cell>
          <cell r="H2625">
            <v>0</v>
          </cell>
        </row>
        <row r="2626">
          <cell r="A2626">
            <v>200.05999999999995</v>
          </cell>
          <cell r="B2626" t="str">
            <v>Coloc. acero normal</v>
          </cell>
          <cell r="C2626">
            <v>3.5510000000000002</v>
          </cell>
          <cell r="D2626" t="str">
            <v>QQ</v>
          </cell>
          <cell r="E2626">
            <v>326.47275741487186</v>
          </cell>
          <cell r="F2626">
            <v>0</v>
          </cell>
          <cell r="G2626">
            <v>1159.3</v>
          </cell>
          <cell r="H2626">
            <v>0</v>
          </cell>
        </row>
        <row r="2627">
          <cell r="A2627">
            <v>300.17999999999984</v>
          </cell>
          <cell r="B2627" t="str">
            <v>VIGA de amarre &lt; 0.30m</v>
          </cell>
          <cell r="C2627">
            <v>14.285714285714286</v>
          </cell>
          <cell r="D2627" t="str">
            <v>ML</v>
          </cell>
          <cell r="E2627">
            <v>210</v>
          </cell>
          <cell r="F2627">
            <v>0</v>
          </cell>
          <cell r="G2627">
            <v>3000</v>
          </cell>
          <cell r="H2627">
            <v>0</v>
          </cell>
        </row>
        <row r="2628">
          <cell r="A2628">
            <v>0</v>
          </cell>
          <cell r="B2628" t="str">
            <v>Total/UND</v>
          </cell>
          <cell r="D2628">
            <v>0</v>
          </cell>
          <cell r="G2628">
            <v>22901.899999999998</v>
          </cell>
          <cell r="H2628">
            <v>3098.52</v>
          </cell>
          <cell r="I2628">
            <v>26000.42</v>
          </cell>
        </row>
        <row r="2629">
          <cell r="A2629">
            <v>0</v>
          </cell>
          <cell r="D2629">
            <v>0</v>
          </cell>
          <cell r="G2629">
            <v>0</v>
          </cell>
          <cell r="H2629">
            <v>0</v>
          </cell>
        </row>
        <row r="2630">
          <cell r="A2630">
            <v>105.44100000000016</v>
          </cell>
          <cell r="B2630" t="str">
            <v>VIGA  (0.20X0.20)MTS, F'C=210KG/CM2, 6Ø1/2", EST. Ø3/8"@0.20M</v>
          </cell>
          <cell r="C2630">
            <v>1</v>
          </cell>
          <cell r="D2630" t="str">
            <v>M3</v>
          </cell>
          <cell r="E2630">
            <v>0</v>
          </cell>
          <cell r="F2630">
            <v>0</v>
          </cell>
          <cell r="G2630">
            <v>14529.45</v>
          </cell>
          <cell r="H2630">
            <v>1926.7700000000002</v>
          </cell>
          <cell r="I2630">
            <v>16456.22</v>
          </cell>
        </row>
        <row r="2631">
          <cell r="A2631">
            <v>0</v>
          </cell>
          <cell r="B2631" t="str">
            <v>Volumen Análisis</v>
          </cell>
          <cell r="C2631">
            <v>1</v>
          </cell>
          <cell r="D2631" t="str">
            <v>M3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0</v>
          </cell>
          <cell r="B2632" t="str">
            <v>Materiales y Equipos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A2633" t="str">
            <v>AE004</v>
          </cell>
          <cell r="B2633" t="str">
            <v>Acero Estruc. Grado 40-60, 1" x 20 a 30 pies</v>
          </cell>
          <cell r="C2633">
            <v>0</v>
          </cell>
          <cell r="D2633" t="str">
            <v>QQ</v>
          </cell>
          <cell r="E2633">
            <v>3076.2711864406783</v>
          </cell>
          <cell r="F2633">
            <v>553.72881355932202</v>
          </cell>
          <cell r="G2633">
            <v>0</v>
          </cell>
          <cell r="H2633">
            <v>0</v>
          </cell>
        </row>
        <row r="2634">
          <cell r="A2634" t="str">
            <v>AE003</v>
          </cell>
          <cell r="B2634" t="str">
            <v>Acero Estruc. Grado 40-60, 3/4" x 20 a 30 pies</v>
          </cell>
          <cell r="C2634">
            <v>0</v>
          </cell>
          <cell r="D2634" t="str">
            <v>QQ</v>
          </cell>
          <cell r="E2634">
            <v>3076.2711864406783</v>
          </cell>
          <cell r="F2634">
            <v>553.72881355932202</v>
          </cell>
          <cell r="G2634">
            <v>0</v>
          </cell>
          <cell r="H2634">
            <v>0</v>
          </cell>
        </row>
        <row r="2635">
          <cell r="A2635" t="str">
            <v>AE002</v>
          </cell>
          <cell r="B2635" t="str">
            <v>Acero Estruc. Grado 40-60, 1/2" x 20 a 30 pies</v>
          </cell>
          <cell r="C2635">
            <v>4.46</v>
          </cell>
          <cell r="D2635" t="str">
            <v>QQ</v>
          </cell>
          <cell r="E2635">
            <v>3076.2711864406783</v>
          </cell>
          <cell r="F2635">
            <v>553.72881355932202</v>
          </cell>
          <cell r="G2635">
            <v>13720.17</v>
          </cell>
          <cell r="H2635">
            <v>2469.63</v>
          </cell>
        </row>
        <row r="2636">
          <cell r="A2636" t="str">
            <v>AE001</v>
          </cell>
          <cell r="B2636" t="str">
            <v>Acero Estruc. Grado 40-60, 3/8" x 20 a 30 pies</v>
          </cell>
          <cell r="C2636">
            <v>1.06</v>
          </cell>
          <cell r="D2636" t="str">
            <v>QQ</v>
          </cell>
          <cell r="E2636">
            <v>3076.2711864406783</v>
          </cell>
          <cell r="F2636">
            <v>553.72881355932202</v>
          </cell>
          <cell r="G2636">
            <v>3260.85</v>
          </cell>
          <cell r="H2636">
            <v>586.95000000000005</v>
          </cell>
        </row>
        <row r="2637">
          <cell r="A2637">
            <v>102.05000000000003</v>
          </cell>
          <cell r="B2637" t="str">
            <v>Mano de Obra</v>
          </cell>
          <cell r="C2637">
            <v>1.1000000000000001</v>
          </cell>
          <cell r="D2637" t="str">
            <v>M3</v>
          </cell>
          <cell r="E2637">
            <v>6506.1</v>
          </cell>
          <cell r="F2637">
            <v>920.96</v>
          </cell>
          <cell r="G2637">
            <v>7156.71</v>
          </cell>
          <cell r="H2637">
            <v>1013.06</v>
          </cell>
        </row>
        <row r="2638">
          <cell r="A2638">
            <v>0</v>
          </cell>
          <cell r="B2638" t="str">
            <v/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AE016</v>
          </cell>
          <cell r="B2639" t="str">
            <v>Alambre Galvanizado Calibre 18 (Varillas)</v>
          </cell>
          <cell r="C2639">
            <v>11.04</v>
          </cell>
          <cell r="D2639" t="str">
            <v>LB</v>
          </cell>
          <cell r="E2639">
            <v>93.220338983050851</v>
          </cell>
          <cell r="F2639">
            <v>16.779661016949152</v>
          </cell>
          <cell r="G2639">
            <v>1029.1500000000001</v>
          </cell>
          <cell r="H2639">
            <v>185.25</v>
          </cell>
        </row>
        <row r="2640">
          <cell r="A2640">
            <v>0</v>
          </cell>
          <cell r="B2640" t="str">
            <v>Total/UND</v>
          </cell>
          <cell r="D2640">
            <v>0</v>
          </cell>
          <cell r="G2640">
            <v>0</v>
          </cell>
          <cell r="H2640">
            <v>0</v>
          </cell>
          <cell r="I2640">
            <v>0</v>
          </cell>
        </row>
        <row r="2641">
          <cell r="A2641">
            <v>200.05999999999995</v>
          </cell>
          <cell r="B2641" t="str">
            <v>Coloc. acero normal</v>
          </cell>
          <cell r="C2641">
            <v>5.52</v>
          </cell>
          <cell r="D2641" t="str">
            <v>QQ</v>
          </cell>
          <cell r="E2641">
            <v>326.47275741487186</v>
          </cell>
          <cell r="F2641">
            <v>0</v>
          </cell>
          <cell r="G2641">
            <v>1802.13</v>
          </cell>
          <cell r="H2641">
            <v>0</v>
          </cell>
        </row>
        <row r="2642">
          <cell r="A2642">
            <v>300.17999999999984</v>
          </cell>
          <cell r="B2642" t="str">
            <v>VIGA de amarre &lt; 0.30m</v>
          </cell>
          <cell r="C2642">
            <v>24.999999999999996</v>
          </cell>
          <cell r="D2642" t="str">
            <v>ML</v>
          </cell>
          <cell r="E2642">
            <v>210</v>
          </cell>
          <cell r="F2642">
            <v>0</v>
          </cell>
          <cell r="G2642">
            <v>5250</v>
          </cell>
          <cell r="H2642">
            <v>0</v>
          </cell>
        </row>
        <row r="2643">
          <cell r="A2643">
            <v>0</v>
          </cell>
          <cell r="B2643" t="str">
            <v>Total/UND</v>
          </cell>
          <cell r="C2643">
            <v>0</v>
          </cell>
          <cell r="D2643">
            <v>0</v>
          </cell>
          <cell r="G2643">
            <v>32219.010000000002</v>
          </cell>
          <cell r="H2643">
            <v>4254.8899999999994</v>
          </cell>
          <cell r="I2643">
            <v>36473.9</v>
          </cell>
        </row>
        <row r="2644">
          <cell r="A2644">
            <v>0</v>
          </cell>
          <cell r="B2644" t="str">
            <v>Rampa HA e=0.12m 1/2"@0.20m y 3/8" @ 0.20m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A2645">
            <v>105.45100000000016</v>
          </cell>
          <cell r="B2645" t="str">
            <v>Volumen Análisis</v>
          </cell>
          <cell r="C2645">
            <v>1</v>
          </cell>
          <cell r="D2645" t="str">
            <v>M3</v>
          </cell>
          <cell r="E2645">
            <v>0</v>
          </cell>
          <cell r="F2645">
            <v>0</v>
          </cell>
          <cell r="G2645">
            <v>33681.879999999997</v>
          </cell>
          <cell r="H2645">
            <v>4207.9000000000005</v>
          </cell>
          <cell r="I2645">
            <v>37889.78</v>
          </cell>
        </row>
        <row r="2646">
          <cell r="A2646">
            <v>0</v>
          </cell>
          <cell r="B2646" t="str">
            <v>Materiales y Equipos</v>
          </cell>
          <cell r="C2646">
            <v>1</v>
          </cell>
          <cell r="D2646" t="str">
            <v>M3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0</v>
          </cell>
          <cell r="B2647" t="str">
            <v>Acero - Cuantía QQ/M3</v>
          </cell>
          <cell r="C2647">
            <v>2.85</v>
          </cell>
          <cell r="D2647" t="str">
            <v>QQ</v>
          </cell>
          <cell r="E2647">
            <v>2245.7600000000002</v>
          </cell>
          <cell r="F2647">
            <v>404.23680000000002</v>
          </cell>
          <cell r="G2647">
            <v>6400.42</v>
          </cell>
          <cell r="H2647">
            <v>1152.07</v>
          </cell>
          <cell r="I2647">
            <v>0</v>
          </cell>
        </row>
        <row r="2648">
          <cell r="A2648" t="str">
            <v>AE004</v>
          </cell>
          <cell r="B2648" t="str">
            <v>Vaciado y ligado Hormigón 1:2:4 - 10% desp</v>
          </cell>
          <cell r="C2648">
            <v>1.1000000000000001</v>
          </cell>
          <cell r="D2648" t="str">
            <v>M3</v>
          </cell>
          <cell r="E2648">
            <v>5187.6400000000003</v>
          </cell>
          <cell r="F2648">
            <v>933.77520000000004</v>
          </cell>
          <cell r="G2648">
            <v>5706.4</v>
          </cell>
          <cell r="H2648">
            <v>1027.1500000000001</v>
          </cell>
          <cell r="I2648">
            <v>0</v>
          </cell>
        </row>
        <row r="2649">
          <cell r="A2649" t="str">
            <v>AE003</v>
          </cell>
          <cell r="B2649" t="str">
            <v>Alambre Dulce No. 18</v>
          </cell>
          <cell r="C2649">
            <v>5.7</v>
          </cell>
          <cell r="D2649" t="str">
            <v>LB</v>
          </cell>
          <cell r="E2649">
            <v>49.15</v>
          </cell>
          <cell r="F2649">
            <v>8.8469999999999995</v>
          </cell>
          <cell r="G2649">
            <v>280.16000000000003</v>
          </cell>
          <cell r="H2649">
            <v>50.43</v>
          </cell>
          <cell r="I2649">
            <v>0</v>
          </cell>
        </row>
        <row r="2650">
          <cell r="A2650" t="str">
            <v>AE002</v>
          </cell>
          <cell r="B2650" t="str">
            <v>Mano de Obra</v>
          </cell>
          <cell r="C2650">
            <v>4.3099999999999996</v>
          </cell>
          <cell r="D2650" t="str">
            <v>QQ</v>
          </cell>
          <cell r="E2650">
            <v>3076.2711864406783</v>
          </cell>
          <cell r="F2650">
            <v>553.72881355932202</v>
          </cell>
          <cell r="G2650">
            <v>13258.73</v>
          </cell>
          <cell r="H2650">
            <v>2386.5700000000002</v>
          </cell>
          <cell r="I2650">
            <v>0</v>
          </cell>
        </row>
        <row r="2651">
          <cell r="A2651" t="str">
            <v>AE001</v>
          </cell>
          <cell r="B2651" t="str">
            <v>Mano de Obra Acero por rampa</v>
          </cell>
          <cell r="C2651">
            <v>2</v>
          </cell>
          <cell r="D2651" t="str">
            <v>UND</v>
          </cell>
          <cell r="E2651">
            <v>2836.49</v>
          </cell>
          <cell r="F2651">
            <v>0</v>
          </cell>
          <cell r="G2651">
            <v>5672.98</v>
          </cell>
          <cell r="H2651">
            <v>0</v>
          </cell>
          <cell r="I2651">
            <v>0</v>
          </cell>
        </row>
        <row r="2652">
          <cell r="A2652">
            <v>102.05000000000003</v>
          </cell>
          <cell r="B2652" t="str">
            <v>Encofrado Rampa Esc. 2 tramos Todo Costo</v>
          </cell>
          <cell r="C2652">
            <v>1</v>
          </cell>
          <cell r="D2652" t="str">
            <v>UND</v>
          </cell>
          <cell r="E2652">
            <v>9975</v>
          </cell>
          <cell r="F2652">
            <v>0</v>
          </cell>
          <cell r="G2652">
            <v>9975</v>
          </cell>
          <cell r="H2652">
            <v>0</v>
          </cell>
          <cell r="I2652">
            <v>0</v>
          </cell>
        </row>
        <row r="2653">
          <cell r="A2653">
            <v>0</v>
          </cell>
          <cell r="B2653" t="str">
            <v>Total/UND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28034.959999999999</v>
          </cell>
          <cell r="H2653">
            <v>2229.65</v>
          </cell>
          <cell r="I2653">
            <v>30264.61</v>
          </cell>
        </row>
        <row r="2654">
          <cell r="A2654" t="str">
            <v>AE016</v>
          </cell>
          <cell r="B2654" t="str">
            <v>Alambre Galvanizado Calibre 18 (Varillas)</v>
          </cell>
          <cell r="C2654">
            <v>10.879999999999999</v>
          </cell>
          <cell r="D2654" t="str">
            <v>LB</v>
          </cell>
          <cell r="E2654">
            <v>93.220338983050851</v>
          </cell>
          <cell r="F2654">
            <v>16.779661016949152</v>
          </cell>
          <cell r="G2654">
            <v>1014.24</v>
          </cell>
          <cell r="H2654">
            <v>182.56</v>
          </cell>
          <cell r="I2654">
            <v>0</v>
          </cell>
        </row>
        <row r="2655">
          <cell r="A2655">
            <v>0</v>
          </cell>
          <cell r="B2655" t="str">
            <v>Mano de Obra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25251.239999999998</v>
          </cell>
          <cell r="H2655">
            <v>1728.5900000000001</v>
          </cell>
          <cell r="I2655">
            <v>26979.829999999998</v>
          </cell>
        </row>
        <row r="2656">
          <cell r="A2656">
            <v>200.05999999999995</v>
          </cell>
          <cell r="B2656" t="str">
            <v>Rampa HA e=0.12m 1/2"@0.14m y 3/8" @ 0.22m</v>
          </cell>
          <cell r="C2656">
            <v>5.4399999999999995</v>
          </cell>
          <cell r="D2656" t="str">
            <v>QQ</v>
          </cell>
          <cell r="E2656">
            <v>326.47275741487186</v>
          </cell>
          <cell r="F2656">
            <v>0</v>
          </cell>
          <cell r="G2656">
            <v>1776.01</v>
          </cell>
          <cell r="H2656">
            <v>0</v>
          </cell>
          <cell r="I2656">
            <v>0</v>
          </cell>
        </row>
        <row r="2657">
          <cell r="A2657">
            <v>300.17999999999984</v>
          </cell>
          <cell r="B2657" t="str">
            <v>Volumen Análisis</v>
          </cell>
          <cell r="C2657">
            <v>1</v>
          </cell>
          <cell r="D2657" t="str">
            <v>M3</v>
          </cell>
          <cell r="E2657">
            <v>210</v>
          </cell>
          <cell r="F2657">
            <v>0</v>
          </cell>
          <cell r="G2657">
            <v>7000</v>
          </cell>
          <cell r="H2657">
            <v>0</v>
          </cell>
          <cell r="I2657">
            <v>0</v>
          </cell>
        </row>
        <row r="2658">
          <cell r="A2658">
            <v>0</v>
          </cell>
          <cell r="B2658" t="str">
            <v>Materiales y Equipos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33681.879999999997</v>
          </cell>
          <cell r="H2658">
            <v>4207.9000000000005</v>
          </cell>
          <cell r="I2658">
            <v>37889.78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A2660">
            <v>108</v>
          </cell>
          <cell r="B2660" t="str">
            <v>LOSAS DE HORMIGON ARMADO MACIZAS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A2661">
            <v>108.01</v>
          </cell>
          <cell r="B2661" t="str">
            <v>Vaciado y ligado Hormigón 1:2:4 - 10% desp</v>
          </cell>
          <cell r="C2661">
            <v>1.1000000000000001</v>
          </cell>
          <cell r="D2661" t="str">
            <v>M3</v>
          </cell>
          <cell r="E2661">
            <v>5187.6400000000003</v>
          </cell>
          <cell r="F2661">
            <v>933.77520000000004</v>
          </cell>
          <cell r="G2661">
            <v>5706.4</v>
          </cell>
          <cell r="H2661">
            <v>1027.1500000000001</v>
          </cell>
          <cell r="I2661">
            <v>12967.82</v>
          </cell>
        </row>
        <row r="2662">
          <cell r="A2662">
            <v>0</v>
          </cell>
          <cell r="B2662" t="str">
            <v>Alambre Dulce No. 18</v>
          </cell>
          <cell r="C2662">
            <v>5.6230000000000002</v>
          </cell>
          <cell r="D2662" t="str">
            <v>LB</v>
          </cell>
          <cell r="E2662">
            <v>49.15</v>
          </cell>
          <cell r="F2662">
            <v>8.8469999999999995</v>
          </cell>
          <cell r="G2662">
            <v>276.37</v>
          </cell>
          <cell r="H2662">
            <v>49.75</v>
          </cell>
          <cell r="I2662">
            <v>0</v>
          </cell>
        </row>
        <row r="2663">
          <cell r="A2663">
            <v>0</v>
          </cell>
          <cell r="B2663" t="str">
            <v>Mano de Obra</v>
          </cell>
          <cell r="D2663">
            <v>0</v>
          </cell>
          <cell r="G2663">
            <v>0</v>
          </cell>
          <cell r="H2663">
            <v>0</v>
          </cell>
        </row>
        <row r="2664">
          <cell r="A2664" t="str">
            <v>AE006</v>
          </cell>
          <cell r="B2664" t="str">
            <v>Mano de Obra Acero por rampa</v>
          </cell>
          <cell r="C2664">
            <v>2</v>
          </cell>
          <cell r="D2664" t="str">
            <v>UND</v>
          </cell>
          <cell r="E2664">
            <v>2836.49</v>
          </cell>
          <cell r="F2664">
            <v>0</v>
          </cell>
          <cell r="G2664">
            <v>5672.98</v>
          </cell>
          <cell r="H2664">
            <v>0</v>
          </cell>
        </row>
        <row r="2665">
          <cell r="A2665" t="str">
            <v>AE001</v>
          </cell>
          <cell r="B2665" t="str">
            <v>Encofrado Rampa Esc. 2 tramos Todo Costo</v>
          </cell>
          <cell r="C2665">
            <v>1</v>
          </cell>
          <cell r="D2665" t="str">
            <v>UND</v>
          </cell>
          <cell r="E2665">
            <v>9975</v>
          </cell>
          <cell r="F2665">
            <v>0</v>
          </cell>
          <cell r="G2665">
            <v>9975</v>
          </cell>
          <cell r="H2665">
            <v>0</v>
          </cell>
        </row>
        <row r="2666">
          <cell r="A2666" t="str">
            <v>HI002</v>
          </cell>
          <cell r="B2666" t="str">
            <v>Total/UND</v>
          </cell>
          <cell r="C2666">
            <v>1.1000000000000001</v>
          </cell>
          <cell r="D2666" t="str">
            <v>M3</v>
          </cell>
          <cell r="E2666">
            <v>5935.17</v>
          </cell>
          <cell r="F2666">
            <v>1068.3306</v>
          </cell>
          <cell r="G2666">
            <v>25251.239999999998</v>
          </cell>
          <cell r="H2666">
            <v>1728.5900000000001</v>
          </cell>
          <cell r="I2666">
            <v>26979.829999999998</v>
          </cell>
        </row>
        <row r="2667">
          <cell r="A2667" t="str">
            <v>AE016</v>
          </cell>
          <cell r="B2667" t="str">
            <v>Alambre Galvanizado Calibre 18 (Varillas)</v>
          </cell>
          <cell r="C2667">
            <v>0.39200000000000002</v>
          </cell>
          <cell r="D2667" t="str">
            <v>LB</v>
          </cell>
          <cell r="E2667">
            <v>93.220338983050851</v>
          </cell>
          <cell r="F2667">
            <v>16.779661016949152</v>
          </cell>
          <cell r="G2667">
            <v>36.54</v>
          </cell>
          <cell r="H2667">
            <v>6.58</v>
          </cell>
        </row>
        <row r="2668">
          <cell r="A2668">
            <v>0</v>
          </cell>
          <cell r="B2668" t="str">
            <v>Mano de Obra</v>
          </cell>
          <cell r="D2668">
            <v>0</v>
          </cell>
          <cell r="G2668">
            <v>0</v>
          </cell>
          <cell r="H2668">
            <v>0</v>
          </cell>
        </row>
        <row r="2669">
          <cell r="A2669">
            <v>200.03999999999996</v>
          </cell>
          <cell r="B2669" t="str">
            <v>Coloc. acero malla electrosoldada</v>
          </cell>
          <cell r="C2669">
            <v>8.3330000000000002</v>
          </cell>
          <cell r="D2669" t="str">
            <v>M2</v>
          </cell>
          <cell r="E2669">
            <v>38.51</v>
          </cell>
          <cell r="F2669">
            <v>0</v>
          </cell>
          <cell r="G2669">
            <v>905.54099999999994</v>
          </cell>
          <cell r="H2669">
            <v>138.11099999999999</v>
          </cell>
          <cell r="I2669">
            <v>1043.652</v>
          </cell>
        </row>
        <row r="2670">
          <cell r="A2670">
            <v>200.05999999999995</v>
          </cell>
          <cell r="B2670" t="str">
            <v>Volumen Análisis</v>
          </cell>
          <cell r="C2670">
            <v>10</v>
          </cell>
          <cell r="D2670" t="str">
            <v>M2</v>
          </cell>
          <cell r="E2670">
            <v>326.47275741487186</v>
          </cell>
          <cell r="F2670">
            <v>0</v>
          </cell>
          <cell r="G2670">
            <v>63.99</v>
          </cell>
          <cell r="H2670">
            <v>0</v>
          </cell>
        </row>
        <row r="2671">
          <cell r="A2671">
            <v>300.06999999999994</v>
          </cell>
          <cell r="B2671" t="str">
            <v>Materiales y Equipos</v>
          </cell>
          <cell r="C2671">
            <v>8.3333333333333339</v>
          </cell>
          <cell r="D2671" t="str">
            <v>M2</v>
          </cell>
          <cell r="E2671">
            <v>346.5</v>
          </cell>
          <cell r="F2671">
            <v>0</v>
          </cell>
          <cell r="G2671">
            <v>2887.5</v>
          </cell>
          <cell r="H2671">
            <v>0</v>
          </cell>
        </row>
        <row r="2672">
          <cell r="A2672">
            <v>0</v>
          </cell>
          <cell r="B2672" t="str">
            <v>subida de materiales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</row>
        <row r="2673">
          <cell r="A2673">
            <v>0</v>
          </cell>
          <cell r="B2673" t="str">
            <v>Total/UND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11488.859999999999</v>
          </cell>
          <cell r="H2673">
            <v>1478.96</v>
          </cell>
          <cell r="I2673">
            <v>12967.82</v>
          </cell>
        </row>
        <row r="2674">
          <cell r="A2674">
            <v>0</v>
          </cell>
          <cell r="B2674" t="str">
            <v>Mano de Obra</v>
          </cell>
          <cell r="D2674">
            <v>0</v>
          </cell>
          <cell r="G2674">
            <v>0</v>
          </cell>
          <cell r="H2674">
            <v>0</v>
          </cell>
          <cell r="J2674">
            <v>0</v>
          </cell>
        </row>
        <row r="2675">
          <cell r="A2675">
            <v>108.02000000000001</v>
          </cell>
          <cell r="B2675" t="str">
            <v>Losa de techo e=0.12m, X-X Ø3/8" @ 0.18m, Y-Y Ø3/8" @ 0.22m, Hormigón Ligadora fc=210kg/cm2</v>
          </cell>
          <cell r="C2675">
            <v>1</v>
          </cell>
          <cell r="D2675" t="str">
            <v>M3</v>
          </cell>
          <cell r="E2675">
            <v>0</v>
          </cell>
          <cell r="F2675">
            <v>0</v>
          </cell>
          <cell r="G2675">
            <v>14717.71</v>
          </cell>
          <cell r="H2675">
            <v>1849.36</v>
          </cell>
          <cell r="I2675">
            <v>16567.07</v>
          </cell>
        </row>
        <row r="2676">
          <cell r="A2676">
            <v>0</v>
          </cell>
          <cell r="B2676" t="str">
            <v>Volumen Análisis</v>
          </cell>
          <cell r="C2676">
            <v>1</v>
          </cell>
          <cell r="D2676" t="str">
            <v>M3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0</v>
          </cell>
          <cell r="B2677" t="str">
            <v>Total/M3</v>
          </cell>
          <cell r="D2677">
            <v>0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 t="str">
            <v>AE001</v>
          </cell>
          <cell r="B2678" t="str">
            <v>Acero Estruc. Grado 40-60, 3/8" x 20 a 30 pies</v>
          </cell>
          <cell r="C2678">
            <v>1.4239999999999999</v>
          </cell>
          <cell r="D2678" t="str">
            <v>QQ</v>
          </cell>
          <cell r="E2678">
            <v>3076.2711864406783</v>
          </cell>
          <cell r="F2678">
            <v>553.72881355932202</v>
          </cell>
          <cell r="G2678">
            <v>4380.6099999999997</v>
          </cell>
          <cell r="H2678">
            <v>788.51</v>
          </cell>
        </row>
        <row r="2679">
          <cell r="A2679">
            <v>102.05000000000003</v>
          </cell>
          <cell r="B2679" t="str">
            <v xml:space="preserve">PISO HA E=0.10m MALLA ELECTROSOLD. D2.3 10X10 FROTADO - 1:2:4 CON LIGADORA </v>
          </cell>
          <cell r="C2679">
            <v>1</v>
          </cell>
          <cell r="D2679" t="str">
            <v>M3</v>
          </cell>
          <cell r="E2679">
            <v>6506.1</v>
          </cell>
          <cell r="F2679">
            <v>920.96</v>
          </cell>
          <cell r="G2679">
            <v>10448.030000000002</v>
          </cell>
          <cell r="H2679">
            <v>1217.93</v>
          </cell>
          <cell r="I2679">
            <v>11665.960000000003</v>
          </cell>
        </row>
        <row r="2680">
          <cell r="A2680" t="str">
            <v>AE016</v>
          </cell>
          <cell r="B2680" t="str">
            <v>Alambre Galvanizado Calibre 18 (Varillas)</v>
          </cell>
          <cell r="C2680">
            <v>1</v>
          </cell>
          <cell r="D2680" t="str">
            <v>M2</v>
          </cell>
          <cell r="E2680">
            <v>93.220338983050851</v>
          </cell>
          <cell r="F2680">
            <v>16.779661016949152</v>
          </cell>
          <cell r="G2680">
            <v>1044.8030000000003</v>
          </cell>
          <cell r="H2680">
            <v>121.79300000000001</v>
          </cell>
          <cell r="I2680">
            <v>1166.5960000000005</v>
          </cell>
        </row>
        <row r="2681">
          <cell r="A2681">
            <v>0</v>
          </cell>
          <cell r="B2681" t="str">
            <v>Pisos HA e=0.10m malla electrosold. D2.3 10x10</v>
          </cell>
          <cell r="D2681">
            <v>0</v>
          </cell>
          <cell r="G2681">
            <v>0</v>
          </cell>
          <cell r="H2681">
            <v>0</v>
          </cell>
        </row>
        <row r="2682">
          <cell r="A2682">
            <v>200.05999999999995</v>
          </cell>
          <cell r="B2682" t="str">
            <v>Volumen Análisis</v>
          </cell>
          <cell r="C2682">
            <v>1</v>
          </cell>
          <cell r="D2682" t="str">
            <v>M3</v>
          </cell>
          <cell r="E2682">
            <v>326.47275741487186</v>
          </cell>
          <cell r="F2682">
            <v>0</v>
          </cell>
          <cell r="G2682">
            <v>464.9</v>
          </cell>
          <cell r="H2682">
            <v>0</v>
          </cell>
        </row>
        <row r="2683">
          <cell r="A2683">
            <v>300.02999999999997</v>
          </cell>
          <cell r="B2683" t="str">
            <v>Materiales y Equipos</v>
          </cell>
          <cell r="C2683">
            <v>8.3333333333333339</v>
          </cell>
          <cell r="D2683" t="str">
            <v>M2</v>
          </cell>
          <cell r="E2683">
            <v>294</v>
          </cell>
          <cell r="F2683">
            <v>0</v>
          </cell>
          <cell r="G2683">
            <v>2450</v>
          </cell>
          <cell r="H2683">
            <v>0</v>
          </cell>
        </row>
        <row r="2684">
          <cell r="A2684">
            <v>0</v>
          </cell>
          <cell r="B2684" t="str">
            <v>subida de materiales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</row>
        <row r="2685">
          <cell r="A2685">
            <v>0</v>
          </cell>
          <cell r="B2685" t="str">
            <v>Total/UND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14717.71</v>
          </cell>
          <cell r="H2685">
            <v>1849.36</v>
          </cell>
          <cell r="I2685">
            <v>16567.07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FUN-043</v>
          </cell>
          <cell r="B2687" t="str">
            <v>Mano de Obra</v>
          </cell>
          <cell r="C2687">
            <v>1</v>
          </cell>
          <cell r="D2687" t="str">
            <v>M3</v>
          </cell>
          <cell r="E2687">
            <v>0</v>
          </cell>
          <cell r="F2687">
            <v>0</v>
          </cell>
          <cell r="G2687">
            <v>17258.41</v>
          </cell>
          <cell r="H2687">
            <v>2383.54</v>
          </cell>
          <cell r="I2687">
            <v>19641.95</v>
          </cell>
        </row>
        <row r="2688">
          <cell r="A2688">
            <v>0</v>
          </cell>
          <cell r="B2688" t="str">
            <v>Volumen Análisis</v>
          </cell>
          <cell r="C2688">
            <v>1</v>
          </cell>
          <cell r="D2688" t="str">
            <v>M3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0</v>
          </cell>
          <cell r="B2689" t="str">
            <v>Materiales y Equipos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AE002</v>
          </cell>
          <cell r="B2690" t="str">
            <v>Acero Estruc. Grado 40-60, 1/2" x 20 a 30 pies</v>
          </cell>
          <cell r="C2690">
            <v>0</v>
          </cell>
          <cell r="D2690" t="str">
            <v>QQ</v>
          </cell>
          <cell r="E2690">
            <v>3076.2711864406783</v>
          </cell>
          <cell r="F2690">
            <v>553.72881355932202</v>
          </cell>
          <cell r="G2690">
            <v>0</v>
          </cell>
          <cell r="H2690">
            <v>0</v>
          </cell>
        </row>
        <row r="2691">
          <cell r="A2691" t="str">
            <v>AE001</v>
          </cell>
          <cell r="B2691" t="str">
            <v>Total/UND</v>
          </cell>
          <cell r="C2691">
            <v>2.09</v>
          </cell>
          <cell r="D2691">
            <v>0</v>
          </cell>
          <cell r="E2691">
            <v>3076.2711864406783</v>
          </cell>
          <cell r="F2691">
            <v>553.72881355932202</v>
          </cell>
          <cell r="G2691">
            <v>10448.030000000002</v>
          </cell>
          <cell r="H2691">
            <v>1217.93</v>
          </cell>
          <cell r="I2691">
            <v>11665.960000000003</v>
          </cell>
        </row>
        <row r="2692">
          <cell r="A2692" t="str">
            <v>HI002</v>
          </cell>
          <cell r="B2692" t="str">
            <v>Hormigón 210 Kg/cm2 (incluye bomba y colocación)</v>
          </cell>
          <cell r="C2692">
            <v>1.1000000000000001</v>
          </cell>
          <cell r="D2692" t="str">
            <v>M3</v>
          </cell>
          <cell r="E2692">
            <v>5652.5423728813566</v>
          </cell>
          <cell r="F2692">
            <v>1017.4576271186442</v>
          </cell>
          <cell r="G2692">
            <v>6217.8</v>
          </cell>
          <cell r="H2692">
            <v>1119.2</v>
          </cell>
        </row>
        <row r="2693">
          <cell r="A2693" t="str">
            <v>AE016</v>
          </cell>
          <cell r="B2693" t="str">
            <v>Alambre Galvanizado Calibre 18 (Varillas)</v>
          </cell>
          <cell r="C2693">
            <v>6.38</v>
          </cell>
          <cell r="D2693" t="str">
            <v>LB</v>
          </cell>
          <cell r="E2693">
            <v>93.220338983050851</v>
          </cell>
          <cell r="F2693">
            <v>16.779661016949152</v>
          </cell>
          <cell r="G2693">
            <v>10316.609999999999</v>
          </cell>
          <cell r="H2693">
            <v>1439.43</v>
          </cell>
          <cell r="I2693">
            <v>11756.039999999999</v>
          </cell>
        </row>
        <row r="2694">
          <cell r="A2694">
            <v>0</v>
          </cell>
          <cell r="B2694" t="str">
            <v>Mano de Obra</v>
          </cell>
          <cell r="C2694">
            <v>1</v>
          </cell>
          <cell r="D2694" t="str">
            <v>M2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200.05999999999995</v>
          </cell>
          <cell r="B2695" t="str">
            <v>Pisos HA e=0.10m malla electrosold. D2.3 10x10</v>
          </cell>
          <cell r="C2695">
            <v>3.19</v>
          </cell>
          <cell r="D2695" t="str">
            <v>QQ</v>
          </cell>
          <cell r="E2695">
            <v>326.47275741487186</v>
          </cell>
          <cell r="F2695">
            <v>0</v>
          </cell>
          <cell r="G2695">
            <v>1041.45</v>
          </cell>
          <cell r="H2695">
            <v>0</v>
          </cell>
        </row>
        <row r="2696">
          <cell r="A2696">
            <v>300.12999999999988</v>
          </cell>
          <cell r="B2696" t="str">
            <v>Volumen Análisis</v>
          </cell>
          <cell r="C2696">
            <v>1</v>
          </cell>
          <cell r="D2696" t="str">
            <v>M3</v>
          </cell>
          <cell r="E2696">
            <v>357</v>
          </cell>
          <cell r="F2696">
            <v>0</v>
          </cell>
          <cell r="G2696">
            <v>2975</v>
          </cell>
          <cell r="H2696">
            <v>0</v>
          </cell>
        </row>
        <row r="2697">
          <cell r="A2697">
            <v>0</v>
          </cell>
          <cell r="B2697" t="str">
            <v>Materiales y Equipos</v>
          </cell>
          <cell r="D2697">
            <v>0</v>
          </cell>
          <cell r="G2697">
            <v>17258.41</v>
          </cell>
          <cell r="H2697">
            <v>2383.54</v>
          </cell>
          <cell r="I2697">
            <v>19641.95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FUN-044</v>
          </cell>
          <cell r="B2699" t="str">
            <v>LOSA DE TECHO L5 E=0.12M, F'C=210KG/CM2, X-X Ø3/8"@0.16M, Y-Y Ø3/8"@0.20M, ADICIONALES Ø3/8" @0.35M  (FUNERARIA NUEVA ESPERANZA)</v>
          </cell>
          <cell r="C2699">
            <v>1</v>
          </cell>
          <cell r="D2699" t="str">
            <v>M3</v>
          </cell>
          <cell r="E2699">
            <v>0</v>
          </cell>
          <cell r="F2699">
            <v>0</v>
          </cell>
          <cell r="G2699">
            <v>17053.32</v>
          </cell>
          <cell r="H2699">
            <v>2346.6299999999997</v>
          </cell>
          <cell r="I2699">
            <v>19399.95</v>
          </cell>
        </row>
        <row r="2700">
          <cell r="A2700">
            <v>0</v>
          </cell>
          <cell r="B2700" t="str">
            <v>Volumen Análisis</v>
          </cell>
          <cell r="C2700">
            <v>1</v>
          </cell>
          <cell r="D2700" t="str">
            <v>M3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0</v>
          </cell>
          <cell r="B2701" t="str">
            <v>Mano de Obra</v>
          </cell>
          <cell r="D2701">
            <v>0</v>
          </cell>
          <cell r="G2701">
            <v>0</v>
          </cell>
          <cell r="H2701">
            <v>0</v>
          </cell>
        </row>
        <row r="2702">
          <cell r="A2702" t="str">
            <v>AE002</v>
          </cell>
          <cell r="B2702" t="str">
            <v>Acero Estruc. Grado 40-60, 1/2" x 20 a 30 pies</v>
          </cell>
          <cell r="C2702">
            <v>0</v>
          </cell>
          <cell r="D2702" t="str">
            <v>QQ</v>
          </cell>
          <cell r="E2702">
            <v>3076.2711864406783</v>
          </cell>
          <cell r="F2702">
            <v>553.72881355932202</v>
          </cell>
          <cell r="G2702">
            <v>0</v>
          </cell>
          <cell r="H2702">
            <v>0</v>
          </cell>
        </row>
        <row r="2703">
          <cell r="A2703" t="str">
            <v>AE001</v>
          </cell>
          <cell r="B2703" t="str">
            <v>Acero Estruc. Grado 40-60, 3/8" x 20 a 30 pies</v>
          </cell>
          <cell r="C2703">
            <v>2.09</v>
          </cell>
          <cell r="D2703">
            <v>0</v>
          </cell>
          <cell r="E2703">
            <v>3076.2711864406783</v>
          </cell>
          <cell r="F2703">
            <v>553.72881355932202</v>
          </cell>
          <cell r="G2703">
            <v>6429.41</v>
          </cell>
          <cell r="H2703">
            <v>1157.29</v>
          </cell>
        </row>
        <row r="2704">
          <cell r="A2704" t="str">
            <v>HI002</v>
          </cell>
          <cell r="B2704" t="str">
            <v>Hormigón 210 Kg/cm2 (incluye bomba y colocación)</v>
          </cell>
          <cell r="C2704">
            <v>1.1000000000000001</v>
          </cell>
          <cell r="D2704" t="str">
            <v>M3</v>
          </cell>
          <cell r="E2704">
            <v>5652.5423728813566</v>
          </cell>
          <cell r="F2704">
            <v>1017.4576271186442</v>
          </cell>
          <cell r="G2704">
            <v>6217.8</v>
          </cell>
          <cell r="H2704">
            <v>1119.2</v>
          </cell>
        </row>
        <row r="2705">
          <cell r="A2705" t="str">
            <v>AE016</v>
          </cell>
          <cell r="B2705" t="str">
            <v>Corte de junta</v>
          </cell>
          <cell r="C2705">
            <v>0</v>
          </cell>
          <cell r="D2705" t="str">
            <v>Ml</v>
          </cell>
          <cell r="E2705">
            <v>10</v>
          </cell>
          <cell r="F2705">
            <v>0</v>
          </cell>
          <cell r="G2705">
            <v>0</v>
          </cell>
          <cell r="H2705">
            <v>0</v>
          </cell>
        </row>
        <row r="2706">
          <cell r="A2706">
            <v>0</v>
          </cell>
          <cell r="B2706" t="str">
            <v>Mano de Obra</v>
          </cell>
          <cell r="D2706">
            <v>0</v>
          </cell>
          <cell r="G2706">
            <v>0</v>
          </cell>
          <cell r="H2706">
            <v>0</v>
          </cell>
        </row>
        <row r="2707">
          <cell r="A2707">
            <v>200.05999999999995</v>
          </cell>
          <cell r="B2707" t="str">
            <v>Total/UND</v>
          </cell>
          <cell r="C2707">
            <v>3.19</v>
          </cell>
          <cell r="D2707" t="str">
            <v>QQ</v>
          </cell>
          <cell r="E2707">
            <v>326.47275741487186</v>
          </cell>
          <cell r="F2707">
            <v>0</v>
          </cell>
          <cell r="G2707">
            <v>10316.609999999999</v>
          </cell>
          <cell r="H2707">
            <v>1439.43</v>
          </cell>
          <cell r="I2707">
            <v>11756.039999999999</v>
          </cell>
        </row>
        <row r="2708">
          <cell r="A2708">
            <v>300.12999999999988</v>
          </cell>
          <cell r="B2708" t="str">
            <v xml:space="preserve">Losas Planas &gt; 3.50m altura hasta 4.00m </v>
          </cell>
          <cell r="C2708">
            <v>8.3333333333333339</v>
          </cell>
          <cell r="D2708" t="str">
            <v>M2</v>
          </cell>
          <cell r="E2708">
            <v>357</v>
          </cell>
          <cell r="F2708">
            <v>0</v>
          </cell>
          <cell r="G2708">
            <v>2975</v>
          </cell>
          <cell r="H2708">
            <v>0</v>
          </cell>
        </row>
        <row r="2709">
          <cell r="A2709">
            <v>0</v>
          </cell>
          <cell r="B2709" t="str">
            <v>PISO HA E=0.10m MALLA ELECTROSOLD. D2.3 10X10 PULIDO - 210KG/M2 LIGADORA</v>
          </cell>
          <cell r="C2709">
            <v>1</v>
          </cell>
          <cell r="D2709" t="str">
            <v>M3</v>
          </cell>
          <cell r="G2709">
            <v>17053.32</v>
          </cell>
          <cell r="H2709">
            <v>2346.6299999999997</v>
          </cell>
          <cell r="I2709">
            <v>19399.95</v>
          </cell>
        </row>
        <row r="2710">
          <cell r="A2710">
            <v>0</v>
          </cell>
          <cell r="C2710">
            <v>0</v>
          </cell>
          <cell r="D2710">
            <v>0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108.03000000000002</v>
          </cell>
          <cell r="B2711" t="str">
            <v>Pisos HA e=0.10m malla electrosold. D2.3 10x10</v>
          </cell>
          <cell r="C2711">
            <v>1</v>
          </cell>
          <cell r="D2711" t="str">
            <v>M3</v>
          </cell>
          <cell r="E2711">
            <v>0</v>
          </cell>
          <cell r="F2711">
            <v>0</v>
          </cell>
          <cell r="G2711">
            <v>20198.100000000002</v>
          </cell>
          <cell r="H2711">
            <v>2957.41</v>
          </cell>
          <cell r="I2711">
            <v>23155.510000000002</v>
          </cell>
        </row>
        <row r="2712">
          <cell r="A2712">
            <v>0</v>
          </cell>
          <cell r="B2712" t="str">
            <v>Volumen Análisis</v>
          </cell>
          <cell r="C2712">
            <v>1</v>
          </cell>
          <cell r="D2712" t="str">
            <v>M3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</row>
        <row r="2713">
          <cell r="A2713">
            <v>0</v>
          </cell>
          <cell r="B2713" t="str">
            <v>Materiales y Equipos</v>
          </cell>
          <cell r="D2713">
            <v>0</v>
          </cell>
          <cell r="G2713">
            <v>0</v>
          </cell>
          <cell r="H2713">
            <v>0</v>
          </cell>
        </row>
        <row r="2714">
          <cell r="A2714" t="str">
            <v>AE002</v>
          </cell>
          <cell r="B2714" t="str">
            <v>Acero Estruc. Grado 40-60, 1/2" x 20 a 30 pies</v>
          </cell>
          <cell r="C2714">
            <v>1</v>
          </cell>
          <cell r="D2714" t="str">
            <v>QQ</v>
          </cell>
          <cell r="E2714">
            <v>3076.2711864406783</v>
          </cell>
          <cell r="F2714">
            <v>553.72881355932202</v>
          </cell>
          <cell r="G2714">
            <v>3076.27</v>
          </cell>
          <cell r="H2714">
            <v>553.73</v>
          </cell>
        </row>
        <row r="2715">
          <cell r="A2715" t="str">
            <v>AE001</v>
          </cell>
          <cell r="B2715" t="str">
            <v>Acero Estruc. Grado 40-60, 3/8" x 20 a 30 pies</v>
          </cell>
          <cell r="C2715">
            <v>2.13</v>
          </cell>
          <cell r="D2715" t="str">
            <v>QQ</v>
          </cell>
          <cell r="E2715">
            <v>3076.2711864406783</v>
          </cell>
          <cell r="F2715">
            <v>553.72881355932202</v>
          </cell>
          <cell r="G2715">
            <v>6552.46</v>
          </cell>
          <cell r="H2715">
            <v>1179.44</v>
          </cell>
        </row>
        <row r="2716">
          <cell r="A2716" t="str">
            <v>HI002</v>
          </cell>
          <cell r="B2716" t="str">
            <v>Hormigón 210 Kg/cm2 (incluye bomba y colocación)</v>
          </cell>
          <cell r="C2716">
            <v>1.1000000000000001</v>
          </cell>
          <cell r="D2716" t="str">
            <v>M3</v>
          </cell>
          <cell r="E2716">
            <v>5652.5423728813566</v>
          </cell>
          <cell r="F2716">
            <v>1017.4576271186442</v>
          </cell>
          <cell r="G2716">
            <v>6217.8</v>
          </cell>
          <cell r="H2716">
            <v>1119.2</v>
          </cell>
        </row>
        <row r="2717">
          <cell r="A2717" t="str">
            <v>AE016</v>
          </cell>
          <cell r="B2717" t="str">
            <v>Mano de Obra</v>
          </cell>
          <cell r="C2717">
            <v>6.26</v>
          </cell>
          <cell r="D2717" t="str">
            <v>LB</v>
          </cell>
          <cell r="E2717">
            <v>93.220338983050851</v>
          </cell>
          <cell r="F2717">
            <v>16.779661016949152</v>
          </cell>
          <cell r="G2717">
            <v>583.55999999999995</v>
          </cell>
          <cell r="H2717">
            <v>105.04</v>
          </cell>
        </row>
        <row r="2718">
          <cell r="A2718">
            <v>0</v>
          </cell>
          <cell r="B2718" t="str">
            <v>Mano de Obra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</row>
        <row r="2719">
          <cell r="A2719">
            <v>200.05999999999995</v>
          </cell>
          <cell r="B2719" t="str">
            <v>Coloc. acero normal</v>
          </cell>
          <cell r="C2719">
            <v>3.13</v>
          </cell>
          <cell r="D2719" t="str">
            <v>QQ</v>
          </cell>
          <cell r="E2719">
            <v>326.47275741487186</v>
          </cell>
          <cell r="F2719">
            <v>0</v>
          </cell>
          <cell r="G2719">
            <v>1021.86</v>
          </cell>
          <cell r="H2719">
            <v>0</v>
          </cell>
        </row>
        <row r="2720">
          <cell r="A2720">
            <v>300.12999999999988</v>
          </cell>
          <cell r="B2720" t="str">
            <v>Corte de junta</v>
          </cell>
          <cell r="C2720">
            <v>236</v>
          </cell>
          <cell r="D2720" t="str">
            <v>Ml</v>
          </cell>
          <cell r="E2720">
            <v>10</v>
          </cell>
          <cell r="F2720">
            <v>0</v>
          </cell>
          <cell r="G2720">
            <v>2360</v>
          </cell>
          <cell r="H2720">
            <v>0</v>
          </cell>
        </row>
        <row r="2721">
          <cell r="A2721">
            <v>0</v>
          </cell>
          <cell r="B2721" t="str">
            <v>Total/UND</v>
          </cell>
          <cell r="D2721">
            <v>0</v>
          </cell>
          <cell r="G2721">
            <v>20198.100000000002</v>
          </cell>
          <cell r="H2721">
            <v>2957.41</v>
          </cell>
          <cell r="I2721">
            <v>23155.510000000002</v>
          </cell>
        </row>
        <row r="2722">
          <cell r="A2722">
            <v>0</v>
          </cell>
          <cell r="D2722">
            <v>0</v>
          </cell>
          <cell r="G2722">
            <v>0</v>
          </cell>
          <cell r="H2722">
            <v>0</v>
          </cell>
        </row>
        <row r="2723">
          <cell r="A2723">
            <v>108.04000000000002</v>
          </cell>
          <cell r="B2723" t="str">
            <v>LOSA DE HA E=0.10M, F'C=210KG/CM2 (LIGAD.), Ø3/8" @ 0.25M AD</v>
          </cell>
          <cell r="C2723">
            <v>1</v>
          </cell>
          <cell r="D2723" t="str">
            <v>M3</v>
          </cell>
          <cell r="E2723">
            <v>0</v>
          </cell>
          <cell r="F2723">
            <v>0</v>
          </cell>
          <cell r="G2723">
            <v>14224.27</v>
          </cell>
          <cell r="H2723">
            <v>1688.4399999999998</v>
          </cell>
          <cell r="I2723">
            <v>15912.710000000001</v>
          </cell>
        </row>
        <row r="2724">
          <cell r="A2724">
            <v>0</v>
          </cell>
          <cell r="B2724" t="str">
            <v>PISO HA E=0.15m MALLA ELECTROSOLD. D2.3 10X10 FROTADO - H. I 210KG/M2 (PULIDO CON HELICÓPTERO) PARA PEATONES</v>
          </cell>
          <cell r="C2724">
            <v>1</v>
          </cell>
          <cell r="D2724" t="str">
            <v>M3</v>
          </cell>
          <cell r="E2724">
            <v>0</v>
          </cell>
          <cell r="F2724">
            <v>0</v>
          </cell>
          <cell r="G2724">
            <v>8923.2800000000007</v>
          </cell>
          <cell r="H2724">
            <v>1337.96</v>
          </cell>
          <cell r="I2724">
            <v>10261.240000000002</v>
          </cell>
        </row>
        <row r="2725">
          <cell r="A2725">
            <v>0</v>
          </cell>
          <cell r="B2725" t="str">
            <v>Materiales y Equipos</v>
          </cell>
          <cell r="C2725">
            <v>1</v>
          </cell>
          <cell r="D2725" t="str">
            <v>M2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 t="str">
            <v>AE002</v>
          </cell>
          <cell r="B2726" t="str">
            <v>Pisos HA e=0.15m malla electrosold. D2.3 10x10</v>
          </cell>
          <cell r="C2726">
            <v>0</v>
          </cell>
          <cell r="D2726" t="str">
            <v>QQ</v>
          </cell>
          <cell r="E2726">
            <v>3076.2711864406783</v>
          </cell>
          <cell r="F2726">
            <v>553.72881355932202</v>
          </cell>
          <cell r="G2726">
            <v>0</v>
          </cell>
          <cell r="H2726">
            <v>0</v>
          </cell>
        </row>
        <row r="2727">
          <cell r="A2727" t="str">
            <v>AE001</v>
          </cell>
          <cell r="B2727" t="str">
            <v>Volumen Análisis</v>
          </cell>
          <cell r="C2727">
            <v>1</v>
          </cell>
          <cell r="D2727" t="str">
            <v>M3</v>
          </cell>
          <cell r="E2727">
            <v>3076.2711864406783</v>
          </cell>
          <cell r="F2727">
            <v>553.72881355932202</v>
          </cell>
          <cell r="G2727">
            <v>3537.71</v>
          </cell>
          <cell r="H2727">
            <v>636.79</v>
          </cell>
        </row>
        <row r="2728">
          <cell r="A2728">
            <v>102.05000000000003</v>
          </cell>
          <cell r="B2728" t="str">
            <v>Materiales y Equipos</v>
          </cell>
          <cell r="C2728">
            <v>1.1000000000000001</v>
          </cell>
          <cell r="D2728" t="str">
            <v>M3</v>
          </cell>
          <cell r="E2728">
            <v>6506.1</v>
          </cell>
          <cell r="F2728">
            <v>920.96</v>
          </cell>
          <cell r="G2728">
            <v>7156.71</v>
          </cell>
          <cell r="H2728">
            <v>1013.06</v>
          </cell>
        </row>
        <row r="2729">
          <cell r="A2729" t="str">
            <v>AE016</v>
          </cell>
          <cell r="B2729" t="str">
            <v>Alambre Galvanizado Calibre 18 (Varillas)</v>
          </cell>
          <cell r="C2729">
            <v>2.2999999999999998</v>
          </cell>
          <cell r="D2729" t="str">
            <v>LB</v>
          </cell>
          <cell r="E2729">
            <v>93.220338983050851</v>
          </cell>
          <cell r="F2729">
            <v>16.779661016949152</v>
          </cell>
          <cell r="G2729">
            <v>214.41</v>
          </cell>
          <cell r="H2729">
            <v>38.590000000000003</v>
          </cell>
        </row>
        <row r="2730">
          <cell r="A2730">
            <v>0</v>
          </cell>
          <cell r="B2730" t="str">
            <v>Mano de Obra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>
            <v>200.05999999999995</v>
          </cell>
          <cell r="B2731" t="str">
            <v>Coloc. acero normal</v>
          </cell>
          <cell r="C2731">
            <v>1.1499999999999999</v>
          </cell>
          <cell r="D2731" t="str">
            <v>QQ</v>
          </cell>
          <cell r="E2731">
            <v>326.47275741487186</v>
          </cell>
          <cell r="F2731">
            <v>0</v>
          </cell>
          <cell r="G2731">
            <v>375.44</v>
          </cell>
          <cell r="H2731">
            <v>0</v>
          </cell>
        </row>
        <row r="2732">
          <cell r="A2732">
            <v>300.02999999999997</v>
          </cell>
          <cell r="B2732" t="str">
            <v>Mano de Obra</v>
          </cell>
          <cell r="C2732">
            <v>10</v>
          </cell>
          <cell r="D2732" t="str">
            <v>M2</v>
          </cell>
          <cell r="E2732">
            <v>294</v>
          </cell>
          <cell r="F2732">
            <v>0</v>
          </cell>
          <cell r="G2732">
            <v>2940</v>
          </cell>
          <cell r="H2732">
            <v>0</v>
          </cell>
        </row>
        <row r="2733">
          <cell r="A2733">
            <v>0</v>
          </cell>
          <cell r="B2733" t="str">
            <v>Total/UND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14224.27</v>
          </cell>
          <cell r="H2733">
            <v>1688.4399999999998</v>
          </cell>
          <cell r="I2733">
            <v>15912.710000000001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>
            <v>108.05000000000003</v>
          </cell>
          <cell r="B2735" t="str">
            <v>Total/UND</v>
          </cell>
          <cell r="C2735">
            <v>1</v>
          </cell>
          <cell r="D2735" t="str">
            <v>M3</v>
          </cell>
          <cell r="E2735">
            <v>0</v>
          </cell>
          <cell r="F2735">
            <v>0</v>
          </cell>
          <cell r="G2735">
            <v>8923.2800000000007</v>
          </cell>
          <cell r="H2735">
            <v>1337.96</v>
          </cell>
          <cell r="I2735">
            <v>10261.240000000002</v>
          </cell>
        </row>
        <row r="2736">
          <cell r="A2736">
            <v>0</v>
          </cell>
          <cell r="B2736" t="str">
            <v>Volumen Análisis</v>
          </cell>
          <cell r="C2736">
            <v>1</v>
          </cell>
          <cell r="D2736" t="str">
            <v>M3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0</v>
          </cell>
          <cell r="B2737" t="str">
            <v>Materiales y Equipos</v>
          </cell>
          <cell r="C2737">
            <v>0</v>
          </cell>
          <cell r="D2737">
            <v>0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 t="str">
            <v>AE002</v>
          </cell>
          <cell r="B2738" t="str">
            <v>Acero Estruc. Grado 40-60, 1/2" x 20 a 30 pies</v>
          </cell>
          <cell r="C2738">
            <v>0</v>
          </cell>
          <cell r="D2738" t="str">
            <v>QQ</v>
          </cell>
          <cell r="E2738">
            <v>3076.2711864406783</v>
          </cell>
          <cell r="F2738">
            <v>553.72881355932202</v>
          </cell>
          <cell r="G2738">
            <v>0</v>
          </cell>
          <cell r="H2738">
            <v>0</v>
          </cell>
        </row>
        <row r="2739">
          <cell r="A2739" t="str">
            <v>AE001</v>
          </cell>
          <cell r="B2739" t="str">
            <v>Volumen Análisis</v>
          </cell>
          <cell r="C2739">
            <v>20</v>
          </cell>
          <cell r="D2739" t="str">
            <v>M2</v>
          </cell>
          <cell r="E2739">
            <v>3076.2711864406783</v>
          </cell>
          <cell r="F2739">
            <v>553.72881355932202</v>
          </cell>
          <cell r="G2739">
            <v>4368.3100000000004</v>
          </cell>
          <cell r="H2739">
            <v>786.29</v>
          </cell>
        </row>
        <row r="2740">
          <cell r="A2740">
            <v>102.05000000000003</v>
          </cell>
          <cell r="B2740" t="str">
            <v>Materiales y Equipos</v>
          </cell>
          <cell r="C2740">
            <v>1.1000000000000001</v>
          </cell>
          <cell r="D2740" t="str">
            <v>M3</v>
          </cell>
          <cell r="E2740">
            <v>6506.1</v>
          </cell>
          <cell r="F2740">
            <v>920.96</v>
          </cell>
          <cell r="G2740">
            <v>7156.71</v>
          </cell>
          <cell r="H2740">
            <v>1013.06</v>
          </cell>
        </row>
        <row r="2741">
          <cell r="A2741" t="str">
            <v>AE016</v>
          </cell>
          <cell r="B2741" t="str">
            <v>Alambre Galvanizado Calibre 18 (Varillas)</v>
          </cell>
          <cell r="C2741">
            <v>2.84</v>
          </cell>
          <cell r="D2741" t="str">
            <v>LB</v>
          </cell>
          <cell r="E2741">
            <v>93.220338983050851</v>
          </cell>
          <cell r="F2741">
            <v>16.779661016949152</v>
          </cell>
          <cell r="G2741">
            <v>264.75</v>
          </cell>
          <cell r="H2741">
            <v>47.65</v>
          </cell>
        </row>
        <row r="2742">
          <cell r="A2742">
            <v>0</v>
          </cell>
          <cell r="B2742" t="str">
            <v>Mano de Obra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>
            <v>200.05999999999995</v>
          </cell>
          <cell r="B2743" t="str">
            <v>Mano de Obra</v>
          </cell>
          <cell r="C2743">
            <v>1.42</v>
          </cell>
          <cell r="D2743" t="str">
            <v>QQ</v>
          </cell>
          <cell r="E2743">
            <v>326.47275741487186</v>
          </cell>
          <cell r="F2743">
            <v>0</v>
          </cell>
          <cell r="G2743">
            <v>463.59</v>
          </cell>
          <cell r="H2743">
            <v>0</v>
          </cell>
        </row>
        <row r="2744">
          <cell r="A2744">
            <v>300.02999999999997</v>
          </cell>
          <cell r="B2744" t="str">
            <v>Losas Planas hasta 3.00m de altura</v>
          </cell>
          <cell r="C2744">
            <v>10</v>
          </cell>
          <cell r="D2744" t="str">
            <v>M2</v>
          </cell>
          <cell r="E2744">
            <v>294</v>
          </cell>
          <cell r="F2744">
            <v>0</v>
          </cell>
          <cell r="G2744">
            <v>2940</v>
          </cell>
          <cell r="H2744">
            <v>0</v>
          </cell>
        </row>
        <row r="2745">
          <cell r="A2745">
            <v>0</v>
          </cell>
          <cell r="B2745" t="str">
            <v>Total/UND</v>
          </cell>
          <cell r="D2745">
            <v>0</v>
          </cell>
          <cell r="G2745">
            <v>15193.36</v>
          </cell>
          <cell r="H2745">
            <v>1847</v>
          </cell>
          <cell r="I2745">
            <v>17040.36</v>
          </cell>
        </row>
        <row r="2746">
          <cell r="A2746">
            <v>0</v>
          </cell>
          <cell r="D2746">
            <v>0</v>
          </cell>
          <cell r="G2746">
            <v>0</v>
          </cell>
          <cell r="H2746">
            <v>0</v>
          </cell>
        </row>
        <row r="2747">
          <cell r="A2747">
            <v>108.06000000000003</v>
          </cell>
          <cell r="B2747" t="str">
            <v xml:space="preserve">PISO HS FROTADO E=0.10m  - 1:2:4 CON LIGADORA </v>
          </cell>
          <cell r="C2747">
            <v>1</v>
          </cell>
          <cell r="D2747" t="str">
            <v>M3</v>
          </cell>
          <cell r="E2747">
            <v>0</v>
          </cell>
          <cell r="F2747">
            <v>0</v>
          </cell>
          <cell r="G2747">
            <v>8125.4400000000005</v>
          </cell>
          <cell r="H2747">
            <v>947.94</v>
          </cell>
          <cell r="I2747">
            <v>9073.380000000001</v>
          </cell>
        </row>
        <row r="2748">
          <cell r="A2748">
            <v>0</v>
          </cell>
          <cell r="B2748" t="str">
            <v>Volumen Análisis</v>
          </cell>
          <cell r="C2748">
            <v>1</v>
          </cell>
          <cell r="D2748" t="str">
            <v>M2</v>
          </cell>
          <cell r="E2748">
            <v>0</v>
          </cell>
          <cell r="F2748">
            <v>0</v>
          </cell>
          <cell r="G2748">
            <v>812.5440000000001</v>
          </cell>
          <cell r="H2748">
            <v>94.794000000000011</v>
          </cell>
          <cell r="I2748">
            <v>907.33800000000008</v>
          </cell>
        </row>
        <row r="2749">
          <cell r="A2749">
            <v>0</v>
          </cell>
          <cell r="B2749" t="str">
            <v>Pisos HA e=0.10m malla electrosold. D2.3 10x10</v>
          </cell>
          <cell r="D2749">
            <v>0</v>
          </cell>
          <cell r="G2749">
            <v>0</v>
          </cell>
          <cell r="H2749">
            <v>0</v>
          </cell>
        </row>
        <row r="2750">
          <cell r="A2750" t="str">
            <v>AE002</v>
          </cell>
          <cell r="B2750" t="str">
            <v>Volumen Análisis</v>
          </cell>
          <cell r="C2750">
            <v>1</v>
          </cell>
          <cell r="D2750" t="str">
            <v>M3</v>
          </cell>
          <cell r="E2750">
            <v>3076.2711864406783</v>
          </cell>
          <cell r="F2750">
            <v>553.72881355932202</v>
          </cell>
          <cell r="G2750">
            <v>4946.6400000000003</v>
          </cell>
          <cell r="H2750">
            <v>890.4</v>
          </cell>
        </row>
        <row r="2751">
          <cell r="A2751" t="str">
            <v>AE001</v>
          </cell>
          <cell r="B2751" t="str">
            <v>Materiales y Equipos</v>
          </cell>
          <cell r="C2751">
            <v>0</v>
          </cell>
          <cell r="D2751" t="str">
            <v>QQ</v>
          </cell>
          <cell r="E2751">
            <v>3076.2711864406783</v>
          </cell>
          <cell r="F2751">
            <v>553.72881355932202</v>
          </cell>
          <cell r="G2751">
            <v>0</v>
          </cell>
          <cell r="H2751">
            <v>0</v>
          </cell>
        </row>
        <row r="2752">
          <cell r="A2752">
            <v>102.05000000000003</v>
          </cell>
          <cell r="B2752" t="str">
            <v>Vaciado y ligado Hormigón 1:2:4 - 10% desp</v>
          </cell>
          <cell r="C2752">
            <v>1.1000000000000001</v>
          </cell>
          <cell r="D2752" t="str">
            <v>M3</v>
          </cell>
          <cell r="E2752">
            <v>6506.1</v>
          </cell>
          <cell r="F2752">
            <v>920.96</v>
          </cell>
          <cell r="G2752">
            <v>7156.71</v>
          </cell>
          <cell r="H2752">
            <v>1013.06</v>
          </cell>
        </row>
        <row r="2753">
          <cell r="A2753" t="str">
            <v>AE016</v>
          </cell>
          <cell r="B2753" t="str">
            <v>Mano de Obra</v>
          </cell>
          <cell r="C2753">
            <v>3.2160000000000002</v>
          </cell>
          <cell r="D2753" t="str">
            <v>LB</v>
          </cell>
          <cell r="E2753">
            <v>93.220338983050851</v>
          </cell>
          <cell r="F2753">
            <v>16.779661016949152</v>
          </cell>
          <cell r="G2753">
            <v>299.8</v>
          </cell>
          <cell r="H2753">
            <v>53.96</v>
          </cell>
        </row>
        <row r="2754">
          <cell r="A2754">
            <v>0</v>
          </cell>
          <cell r="B2754" t="str">
            <v>Mano de Obra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>
            <v>200.05999999999995</v>
          </cell>
          <cell r="B2755" t="str">
            <v>Coloc. acero normal</v>
          </cell>
          <cell r="C2755">
            <v>1.6080000000000001</v>
          </cell>
          <cell r="D2755" t="str">
            <v>QQ</v>
          </cell>
          <cell r="E2755">
            <v>326.47275741487186</v>
          </cell>
          <cell r="F2755">
            <v>0</v>
          </cell>
          <cell r="G2755">
            <v>524.97</v>
          </cell>
          <cell r="H2755">
            <v>0</v>
          </cell>
        </row>
        <row r="2756">
          <cell r="A2756">
            <v>300.02999999999997</v>
          </cell>
          <cell r="B2756" t="str">
            <v>Total/UND</v>
          </cell>
          <cell r="C2756">
            <v>8.3333333333333339</v>
          </cell>
          <cell r="D2756" t="str">
            <v>M2</v>
          </cell>
          <cell r="E2756">
            <v>294</v>
          </cell>
          <cell r="F2756">
            <v>0</v>
          </cell>
          <cell r="G2756">
            <v>8125.4400000000005</v>
          </cell>
          <cell r="H2756">
            <v>947.94</v>
          </cell>
          <cell r="I2756">
            <v>9073.380000000001</v>
          </cell>
        </row>
        <row r="2757">
          <cell r="A2757">
            <v>0</v>
          </cell>
          <cell r="B2757" t="str">
            <v>Total/UND</v>
          </cell>
          <cell r="D2757">
            <v>0</v>
          </cell>
          <cell r="G2757">
            <v>15378.119999999999</v>
          </cell>
          <cell r="H2757">
            <v>1957.42</v>
          </cell>
          <cell r="I2757">
            <v>17335.54</v>
          </cell>
        </row>
        <row r="2758">
          <cell r="A2758">
            <v>0</v>
          </cell>
          <cell r="B2758" t="str">
            <v xml:space="preserve">PISO HS PARA PISOS  E=0.08m  - 1:2:4 CON LIGADORA </v>
          </cell>
          <cell r="C2758">
            <v>1</v>
          </cell>
          <cell r="D2758" t="str">
            <v>M3</v>
          </cell>
          <cell r="G2758">
            <v>0</v>
          </cell>
          <cell r="H2758">
            <v>0</v>
          </cell>
          <cell r="I2758">
            <v>0</v>
          </cell>
        </row>
        <row r="2759">
          <cell r="A2759">
            <v>108.07000000000004</v>
          </cell>
          <cell r="B2759" t="str">
            <v>LOSA DE HA E=0.12M, F'C=210KG/CM2 (LIGAD.), Ø3/8" @ 0.20M AD</v>
          </cell>
          <cell r="C2759">
            <v>1</v>
          </cell>
          <cell r="D2759" t="str">
            <v>M2</v>
          </cell>
          <cell r="E2759">
            <v>0</v>
          </cell>
          <cell r="F2759">
            <v>0</v>
          </cell>
          <cell r="G2759">
            <v>674.89839999999992</v>
          </cell>
          <cell r="H2759">
            <v>75.8352</v>
          </cell>
          <cell r="I2759">
            <v>750.73359999999991</v>
          </cell>
        </row>
        <row r="2760">
          <cell r="A2760">
            <v>0</v>
          </cell>
          <cell r="B2760" t="str">
            <v>Pisos HA e=0.10m malla electrosold. D2.3 10x10</v>
          </cell>
          <cell r="C2760">
            <v>1</v>
          </cell>
          <cell r="D2760" t="str">
            <v>M3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</row>
        <row r="2761">
          <cell r="A2761">
            <v>0</v>
          </cell>
          <cell r="B2761" t="str">
            <v>Volumen Análisis</v>
          </cell>
          <cell r="C2761">
            <v>1</v>
          </cell>
          <cell r="D2761" t="str">
            <v>M3</v>
          </cell>
          <cell r="G2761">
            <v>0</v>
          </cell>
          <cell r="H2761">
            <v>0</v>
          </cell>
        </row>
        <row r="2762">
          <cell r="A2762" t="str">
            <v>AE002</v>
          </cell>
          <cell r="B2762" t="str">
            <v>Materiales y Equipos</v>
          </cell>
          <cell r="C2762">
            <v>0</v>
          </cell>
          <cell r="D2762" t="str">
            <v>QQ</v>
          </cell>
          <cell r="E2762">
            <v>3076.2711864406783</v>
          </cell>
          <cell r="F2762">
            <v>553.72881355932202</v>
          </cell>
          <cell r="G2762">
            <v>0</v>
          </cell>
          <cell r="H2762">
            <v>0</v>
          </cell>
        </row>
        <row r="2763">
          <cell r="A2763" t="str">
            <v>AE001</v>
          </cell>
          <cell r="B2763" t="str">
            <v>Acero Estruc. Grado 40-60, 3/8" x 20 a 30 pies</v>
          </cell>
          <cell r="C2763">
            <v>1.1830000000000001</v>
          </cell>
          <cell r="D2763" t="str">
            <v>QQ</v>
          </cell>
          <cell r="E2763">
            <v>3076.2711864406783</v>
          </cell>
          <cell r="F2763">
            <v>553.72881355932202</v>
          </cell>
          <cell r="G2763">
            <v>3639.23</v>
          </cell>
          <cell r="H2763">
            <v>655.05999999999995</v>
          </cell>
        </row>
        <row r="2764">
          <cell r="A2764">
            <v>102.05000000000003</v>
          </cell>
          <cell r="B2764" t="str">
            <v>Mano de Obra</v>
          </cell>
          <cell r="C2764">
            <v>1.1000000000000001</v>
          </cell>
          <cell r="D2764" t="str">
            <v>M3</v>
          </cell>
          <cell r="E2764">
            <v>6506.1</v>
          </cell>
          <cell r="F2764">
            <v>920.96</v>
          </cell>
          <cell r="G2764">
            <v>7156.71</v>
          </cell>
          <cell r="H2764">
            <v>1013.06</v>
          </cell>
        </row>
        <row r="2765">
          <cell r="A2765" t="str">
            <v>AE016</v>
          </cell>
          <cell r="B2765" t="str">
            <v>Alambre Galvanizado Calibre 18 (Varillas)</v>
          </cell>
          <cell r="C2765">
            <v>2.3660000000000001</v>
          </cell>
          <cell r="D2765" t="str">
            <v>LB</v>
          </cell>
          <cell r="E2765">
            <v>93.220338983050851</v>
          </cell>
          <cell r="F2765">
            <v>16.779661016949152</v>
          </cell>
          <cell r="G2765">
            <v>220.56</v>
          </cell>
          <cell r="H2765">
            <v>39.700000000000003</v>
          </cell>
        </row>
        <row r="2766">
          <cell r="A2766">
            <v>0</v>
          </cell>
          <cell r="B2766" t="str">
            <v>Mano de Obra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>
            <v>200.05999999999995</v>
          </cell>
          <cell r="B2767" t="str">
            <v>Total/UND</v>
          </cell>
          <cell r="C2767">
            <v>1.1830000000000001</v>
          </cell>
          <cell r="D2767" t="str">
            <v>QQ</v>
          </cell>
          <cell r="E2767">
            <v>326.47275741487186</v>
          </cell>
          <cell r="F2767">
            <v>0</v>
          </cell>
          <cell r="G2767">
            <v>8436.23</v>
          </cell>
          <cell r="H2767">
            <v>947.94</v>
          </cell>
          <cell r="I2767">
            <v>9384.17</v>
          </cell>
        </row>
        <row r="2768">
          <cell r="A2768">
            <v>300.02999999999997</v>
          </cell>
          <cell r="B2768" t="str">
            <v>Losas Planas hasta 3.00m de altura</v>
          </cell>
          <cell r="C2768">
            <v>10</v>
          </cell>
          <cell r="D2768" t="str">
            <v>M2</v>
          </cell>
          <cell r="E2768">
            <v>294</v>
          </cell>
          <cell r="F2768">
            <v>0</v>
          </cell>
          <cell r="G2768">
            <v>2940</v>
          </cell>
          <cell r="H2768">
            <v>0</v>
          </cell>
        </row>
        <row r="2769">
          <cell r="A2769">
            <v>0</v>
          </cell>
          <cell r="B2769" t="str">
            <v xml:space="preserve">PISO HS FROTADO E=0.15m  - 1:2:4 CON LIGADORA </v>
          </cell>
          <cell r="C2769">
            <v>1</v>
          </cell>
          <cell r="D2769" t="str">
            <v>M3</v>
          </cell>
          <cell r="G2769">
            <v>14342.72</v>
          </cell>
          <cell r="H2769">
            <v>1707.82</v>
          </cell>
          <cell r="I2769">
            <v>16050.539999999999</v>
          </cell>
        </row>
        <row r="2770">
          <cell r="A2770">
            <v>0</v>
          </cell>
          <cell r="C2770">
            <v>0</v>
          </cell>
          <cell r="D2770">
            <v>0</v>
          </cell>
          <cell r="G2770">
            <v>0</v>
          </cell>
          <cell r="H2770">
            <v>0</v>
          </cell>
          <cell r="I2770">
            <v>0</v>
          </cell>
        </row>
        <row r="2771">
          <cell r="A2771">
            <v>108.08000000000004</v>
          </cell>
          <cell r="B2771" t="str">
            <v>Pisos HA e=0.10m malla electrosold. D2.3 10x10</v>
          </cell>
          <cell r="C2771">
            <v>1</v>
          </cell>
          <cell r="D2771" t="str">
            <v>M3</v>
          </cell>
          <cell r="E2771">
            <v>0</v>
          </cell>
          <cell r="F2771">
            <v>0</v>
          </cell>
          <cell r="G2771">
            <v>24451.99</v>
          </cell>
          <cell r="H2771">
            <v>3782.72</v>
          </cell>
          <cell r="I2771">
            <v>28234.710000000003</v>
          </cell>
        </row>
        <row r="2772">
          <cell r="A2772">
            <v>0</v>
          </cell>
          <cell r="B2772" t="str">
            <v>Volumen Análisis</v>
          </cell>
          <cell r="C2772">
            <v>1</v>
          </cell>
          <cell r="D2772" t="str">
            <v>M3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0</v>
          </cell>
          <cell r="B2773" t="str">
            <v>Materiales y Equipos</v>
          </cell>
          <cell r="D2773">
            <v>0</v>
          </cell>
          <cell r="G2773">
            <v>0</v>
          </cell>
          <cell r="H2773">
            <v>0</v>
          </cell>
        </row>
        <row r="2774">
          <cell r="A2774" t="str">
            <v>AE002</v>
          </cell>
          <cell r="B2774" t="str">
            <v>Acero Estruc. Grado 40-60, 1/2" x 20 a 30 pies</v>
          </cell>
          <cell r="C2774">
            <v>0</v>
          </cell>
          <cell r="D2774" t="str">
            <v>QQ</v>
          </cell>
          <cell r="E2774">
            <v>3076.2711864406783</v>
          </cell>
          <cell r="F2774">
            <v>553.72881355932202</v>
          </cell>
          <cell r="G2774">
            <v>0</v>
          </cell>
          <cell r="H2774">
            <v>0</v>
          </cell>
        </row>
        <row r="2775">
          <cell r="A2775" t="str">
            <v>AE001</v>
          </cell>
          <cell r="B2775" t="str">
            <v>Mano de Obra</v>
          </cell>
          <cell r="C2775">
            <v>1.415</v>
          </cell>
          <cell r="D2775" t="str">
            <v>QQ</v>
          </cell>
          <cell r="E2775">
            <v>3076.2711864406783</v>
          </cell>
          <cell r="F2775">
            <v>553.72881355932202</v>
          </cell>
          <cell r="G2775">
            <v>4352.92</v>
          </cell>
          <cell r="H2775">
            <v>783.53</v>
          </cell>
        </row>
        <row r="2776">
          <cell r="A2776" t="str">
            <v>HI003</v>
          </cell>
          <cell r="B2776" t="str">
            <v xml:space="preserve">Hormigón 240 Kg/cm2 </v>
          </cell>
          <cell r="C2776">
            <v>1.05</v>
          </cell>
          <cell r="D2776" t="str">
            <v>QQ</v>
          </cell>
          <cell r="E2776">
            <v>5932.203389830509</v>
          </cell>
          <cell r="F2776">
            <v>1067.7966101694915</v>
          </cell>
          <cell r="G2776">
            <v>6228.81</v>
          </cell>
          <cell r="H2776">
            <v>1121.19</v>
          </cell>
        </row>
        <row r="2777">
          <cell r="A2777" t="str">
            <v>HI011</v>
          </cell>
          <cell r="B2777" t="str">
            <v xml:space="preserve">Instalación Bomba </v>
          </cell>
          <cell r="C2777">
            <v>1</v>
          </cell>
          <cell r="D2777" t="str">
            <v>UND</v>
          </cell>
          <cell r="E2777">
            <v>10169.491525423729</v>
          </cell>
          <cell r="F2777">
            <v>1830.5084745762713</v>
          </cell>
          <cell r="G2777">
            <v>10169.49</v>
          </cell>
          <cell r="H2777">
            <v>1830.51</v>
          </cell>
        </row>
        <row r="2778">
          <cell r="A2778" t="str">
            <v>AE016</v>
          </cell>
          <cell r="B2778" t="str">
            <v>Total/UND</v>
          </cell>
          <cell r="C2778">
            <v>2.83</v>
          </cell>
          <cell r="D2778" t="str">
            <v>LB</v>
          </cell>
          <cell r="E2778">
            <v>93.220338983050851</v>
          </cell>
          <cell r="F2778">
            <v>16.779661016949152</v>
          </cell>
          <cell r="G2778">
            <v>7730.8700000000008</v>
          </cell>
          <cell r="H2778">
            <v>947.94</v>
          </cell>
          <cell r="I2778">
            <v>8678.8100000000013</v>
          </cell>
        </row>
        <row r="2779">
          <cell r="A2779">
            <v>0</v>
          </cell>
          <cell r="B2779" t="str">
            <v>Mano de Obra</v>
          </cell>
          <cell r="D2779">
            <v>0</v>
          </cell>
          <cell r="G2779">
            <v>0</v>
          </cell>
          <cell r="H2779">
            <v>0</v>
          </cell>
        </row>
        <row r="2780">
          <cell r="A2780">
            <v>200.05999999999995</v>
          </cell>
          <cell r="B2780" t="str">
            <v>Coloc. acero normal</v>
          </cell>
          <cell r="C2780">
            <v>1.415</v>
          </cell>
          <cell r="D2780" t="str">
            <v>QQ</v>
          </cell>
          <cell r="E2780">
            <v>326.47275741487186</v>
          </cell>
          <cell r="F2780">
            <v>0</v>
          </cell>
          <cell r="G2780">
            <v>461.96</v>
          </cell>
          <cell r="H2780">
            <v>0</v>
          </cell>
        </row>
        <row r="2781">
          <cell r="A2781">
            <v>300.12999999999988</v>
          </cell>
          <cell r="B2781" t="str">
            <v xml:space="preserve">Losas Planas &gt; 3.50m altura hasta 4.00m </v>
          </cell>
          <cell r="C2781">
            <v>8.3333333333333339</v>
          </cell>
          <cell r="D2781" t="str">
            <v>M2</v>
          </cell>
          <cell r="E2781">
            <v>357</v>
          </cell>
          <cell r="F2781">
            <v>0</v>
          </cell>
          <cell r="G2781">
            <v>5727.81</v>
          </cell>
          <cell r="H2781">
            <v>971.69</v>
          </cell>
          <cell r="I2781">
            <v>6699.5</v>
          </cell>
        </row>
        <row r="2782">
          <cell r="A2782">
            <v>0</v>
          </cell>
          <cell r="B2782" t="str">
            <v>Volumen Análisis</v>
          </cell>
          <cell r="C2782">
            <v>1</v>
          </cell>
          <cell r="D2782" t="str">
            <v>M3</v>
          </cell>
          <cell r="G2782">
            <v>24451.99</v>
          </cell>
          <cell r="H2782">
            <v>3782.72</v>
          </cell>
          <cell r="I2782">
            <v>28234.710000000003</v>
          </cell>
        </row>
        <row r="2783">
          <cell r="A2783">
            <v>0</v>
          </cell>
          <cell r="B2783" t="str">
            <v>Materiales y Equipos</v>
          </cell>
          <cell r="D2783">
            <v>0</v>
          </cell>
          <cell r="G2783">
            <v>0</v>
          </cell>
          <cell r="H2783">
            <v>0</v>
          </cell>
        </row>
        <row r="2784">
          <cell r="A2784">
            <v>108.09000000000005</v>
          </cell>
          <cell r="B2784" t="str">
            <v>LOSA DE FONDO HA E=0.20M, F'C=240KG/CM2, Ø1/2" @ 0.15M AD Y AC  (TANQUE H.A.)</v>
          </cell>
          <cell r="C2784">
            <v>1</v>
          </cell>
          <cell r="D2784" t="str">
            <v>M3</v>
          </cell>
          <cell r="E2784">
            <v>0</v>
          </cell>
          <cell r="F2784">
            <v>0</v>
          </cell>
          <cell r="G2784">
            <v>29489.230000000003</v>
          </cell>
          <cell r="H2784">
            <v>4801.66</v>
          </cell>
          <cell r="I2784">
            <v>34290.89</v>
          </cell>
        </row>
        <row r="2785">
          <cell r="A2785">
            <v>0</v>
          </cell>
          <cell r="B2785" t="str">
            <v>Volumen Análisis</v>
          </cell>
          <cell r="C2785">
            <v>1</v>
          </cell>
          <cell r="D2785" t="str">
            <v>M3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</row>
        <row r="2786">
          <cell r="A2786">
            <v>0</v>
          </cell>
          <cell r="B2786" t="str">
            <v>Materiales y Equipos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</row>
        <row r="2787">
          <cell r="A2787" t="str">
            <v>AE002</v>
          </cell>
          <cell r="B2787" t="str">
            <v>Mano de Obra</v>
          </cell>
          <cell r="C2787">
            <v>3.15</v>
          </cell>
          <cell r="D2787" t="str">
            <v>QQ</v>
          </cell>
          <cell r="E2787">
            <v>3076.2711864406783</v>
          </cell>
          <cell r="F2787">
            <v>553.72881355932202</v>
          </cell>
          <cell r="G2787">
            <v>9690.25</v>
          </cell>
          <cell r="H2787">
            <v>1744.25</v>
          </cell>
        </row>
        <row r="2788">
          <cell r="A2788" t="str">
            <v>AE001</v>
          </cell>
          <cell r="B2788" t="str">
            <v>Acero Estruc. Grado 40-60, 3/8" x 20 a 30 pies</v>
          </cell>
          <cell r="C2788">
            <v>0</v>
          </cell>
          <cell r="D2788" t="str">
            <v>QQ</v>
          </cell>
          <cell r="E2788">
            <v>3076.2711864406783</v>
          </cell>
          <cell r="F2788">
            <v>553.72881355932202</v>
          </cell>
          <cell r="G2788">
            <v>0</v>
          </cell>
          <cell r="H2788">
            <v>0</v>
          </cell>
        </row>
        <row r="2789">
          <cell r="A2789" t="str">
            <v>HI003</v>
          </cell>
          <cell r="B2789" t="str">
            <v>Total/UND</v>
          </cell>
          <cell r="C2789">
            <v>1.05</v>
          </cell>
          <cell r="D2789" t="str">
            <v>QQ</v>
          </cell>
          <cell r="E2789">
            <v>5932.203389830509</v>
          </cell>
          <cell r="F2789">
            <v>1067.7966101694915</v>
          </cell>
          <cell r="G2789">
            <v>5727.81</v>
          </cell>
          <cell r="H2789">
            <v>971.69</v>
          </cell>
          <cell r="I2789">
            <v>6699.5</v>
          </cell>
        </row>
        <row r="2790">
          <cell r="A2790" t="str">
            <v>HI011</v>
          </cell>
          <cell r="B2790" t="str">
            <v xml:space="preserve">Instalación Bomba </v>
          </cell>
          <cell r="C2790">
            <v>1</v>
          </cell>
          <cell r="D2790" t="str">
            <v>UND</v>
          </cell>
          <cell r="E2790">
            <v>10169.491525423729</v>
          </cell>
          <cell r="F2790">
            <v>1830.5084745762713</v>
          </cell>
          <cell r="G2790">
            <v>10169.49</v>
          </cell>
          <cell r="H2790">
            <v>1830.51</v>
          </cell>
        </row>
        <row r="2791">
          <cell r="A2791" t="str">
            <v>AE016</v>
          </cell>
          <cell r="B2791" t="str">
            <v>Alambre Galvanizado Calibre 18 (Varillas)</v>
          </cell>
          <cell r="C2791">
            <v>6.3</v>
          </cell>
          <cell r="D2791" t="str">
            <v>LB</v>
          </cell>
          <cell r="E2791">
            <v>93.220338983050851</v>
          </cell>
          <cell r="F2791">
            <v>16.779661016949152</v>
          </cell>
          <cell r="G2791">
            <v>4795.5999999999995</v>
          </cell>
          <cell r="H2791">
            <v>803.9</v>
          </cell>
          <cell r="I2791">
            <v>5599.4999999999991</v>
          </cell>
        </row>
        <row r="2792">
          <cell r="A2792">
            <v>0</v>
          </cell>
          <cell r="B2792" t="str">
            <v>Volumen Análisis</v>
          </cell>
          <cell r="C2792">
            <v>1</v>
          </cell>
          <cell r="D2792" t="str">
            <v>M3</v>
          </cell>
          <cell r="G2792">
            <v>0</v>
          </cell>
          <cell r="H2792">
            <v>0</v>
          </cell>
        </row>
        <row r="2793">
          <cell r="A2793">
            <v>200.05999999999995</v>
          </cell>
          <cell r="B2793" t="str">
            <v>Materiales y Equipos</v>
          </cell>
          <cell r="C2793">
            <v>3.15</v>
          </cell>
          <cell r="D2793" t="str">
            <v>QQ</v>
          </cell>
          <cell r="E2793">
            <v>326.47275741487186</v>
          </cell>
          <cell r="F2793">
            <v>0</v>
          </cell>
          <cell r="G2793">
            <v>1028.3900000000001</v>
          </cell>
          <cell r="H2793">
            <v>0</v>
          </cell>
        </row>
        <row r="2794">
          <cell r="A2794">
            <v>300.12999999999988</v>
          </cell>
          <cell r="B2794" t="str">
            <v xml:space="preserve">Losas Planas &gt; 3.50m altura hasta 4.00m </v>
          </cell>
          <cell r="C2794">
            <v>5</v>
          </cell>
          <cell r="D2794" t="str">
            <v>M2</v>
          </cell>
          <cell r="E2794">
            <v>357</v>
          </cell>
          <cell r="F2794">
            <v>0</v>
          </cell>
          <cell r="G2794">
            <v>1785</v>
          </cell>
          <cell r="H2794">
            <v>0</v>
          </cell>
        </row>
        <row r="2795">
          <cell r="A2795">
            <v>0</v>
          </cell>
          <cell r="B2795" t="str">
            <v>Total/UND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29489.230000000003</v>
          </cell>
          <cell r="H2795">
            <v>4801.66</v>
          </cell>
          <cell r="I2795">
            <v>34290.89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>
            <v>108.10000000000005</v>
          </cell>
          <cell r="B2797" t="str">
            <v>Mano de Obra</v>
          </cell>
          <cell r="C2797">
            <v>1</v>
          </cell>
          <cell r="D2797" t="str">
            <v>M3</v>
          </cell>
          <cell r="E2797">
            <v>0</v>
          </cell>
          <cell r="F2797">
            <v>0</v>
          </cell>
          <cell r="G2797">
            <v>14278.61</v>
          </cell>
          <cell r="H2797">
            <v>1583.8</v>
          </cell>
          <cell r="I2797">
            <v>15862.41</v>
          </cell>
        </row>
        <row r="2798">
          <cell r="A2798">
            <v>0</v>
          </cell>
          <cell r="B2798" t="str">
            <v>Volumen Análisis</v>
          </cell>
          <cell r="C2798">
            <v>1</v>
          </cell>
          <cell r="D2798" t="str">
            <v>M3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0</v>
          </cell>
          <cell r="B2799" t="str">
            <v>Total/UND</v>
          </cell>
          <cell r="D2799">
            <v>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 t="str">
            <v>AE006</v>
          </cell>
          <cell r="B2800" t="str">
            <v>Acero malla electrosoldada D2.3 x D2.3, 15 x 15,Rollo 2.4x40 m.</v>
          </cell>
          <cell r="C2800">
            <v>10</v>
          </cell>
          <cell r="D2800" t="str">
            <v>M2</v>
          </cell>
          <cell r="E2800">
            <v>125.79449152542374</v>
          </cell>
          <cell r="F2800">
            <v>22.643008474576273</v>
          </cell>
          <cell r="G2800">
            <v>1257.94</v>
          </cell>
          <cell r="H2800">
            <v>226.43</v>
          </cell>
        </row>
        <row r="2801">
          <cell r="A2801" t="str">
            <v>AE001</v>
          </cell>
          <cell r="B2801" t="str">
            <v>Acero Estruc. Grado 40-60, 3/8" x 20 a 30 pies</v>
          </cell>
          <cell r="C2801">
            <v>0.30940000000000001</v>
          </cell>
          <cell r="D2801" t="str">
            <v>QQ</v>
          </cell>
          <cell r="E2801">
            <v>3076.2711864406783</v>
          </cell>
          <cell r="F2801">
            <v>553.72881355932202</v>
          </cell>
          <cell r="G2801">
            <v>6232.83</v>
          </cell>
          <cell r="H2801">
            <v>1062.6100000000001</v>
          </cell>
          <cell r="I2801">
            <v>7295.4400000000005</v>
          </cell>
        </row>
        <row r="2802">
          <cell r="A2802">
            <v>102.05000000000003</v>
          </cell>
          <cell r="B2802" t="str">
            <v>Volumen Análisis</v>
          </cell>
          <cell r="C2802">
            <v>1</v>
          </cell>
          <cell r="D2802" t="str">
            <v>M3</v>
          </cell>
          <cell r="E2802">
            <v>6506.1</v>
          </cell>
          <cell r="F2802">
            <v>920.96</v>
          </cell>
          <cell r="G2802">
            <v>7156.71</v>
          </cell>
          <cell r="H2802">
            <v>1013.06</v>
          </cell>
        </row>
        <row r="2803">
          <cell r="A2803" t="str">
            <v>AE016</v>
          </cell>
          <cell r="B2803" t="str">
            <v>Materiales y Equipos</v>
          </cell>
          <cell r="C2803">
            <v>10.3094</v>
          </cell>
          <cell r="D2803" t="str">
            <v>LB</v>
          </cell>
          <cell r="E2803">
            <v>93.220338983050851</v>
          </cell>
          <cell r="F2803">
            <v>16.779661016949152</v>
          </cell>
          <cell r="G2803">
            <v>961.05</v>
          </cell>
          <cell r="H2803">
            <v>172.99</v>
          </cell>
        </row>
        <row r="2804">
          <cell r="A2804">
            <v>0</v>
          </cell>
          <cell r="B2804" t="str">
            <v>Mano de Obra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>
            <v>200.03999999999996</v>
          </cell>
          <cell r="B2805" t="str">
            <v>Coloc. acero malla electrosoldada</v>
          </cell>
          <cell r="C2805">
            <v>10</v>
          </cell>
          <cell r="D2805" t="str">
            <v>M2</v>
          </cell>
          <cell r="E2805">
            <v>38.51</v>
          </cell>
          <cell r="F2805">
            <v>0</v>
          </cell>
          <cell r="G2805">
            <v>385.1</v>
          </cell>
          <cell r="H2805">
            <v>0</v>
          </cell>
        </row>
        <row r="2806">
          <cell r="A2806">
            <v>200.05999999999995</v>
          </cell>
          <cell r="B2806" t="str">
            <v>Coloc. acero normal</v>
          </cell>
          <cell r="C2806">
            <v>0.30940000000000001</v>
          </cell>
          <cell r="D2806" t="str">
            <v>QQ</v>
          </cell>
          <cell r="E2806">
            <v>326.47275741487186</v>
          </cell>
          <cell r="F2806">
            <v>0</v>
          </cell>
          <cell r="G2806">
            <v>101.01</v>
          </cell>
          <cell r="H2806">
            <v>0</v>
          </cell>
        </row>
        <row r="2807">
          <cell r="A2807">
            <v>300.06999999999994</v>
          </cell>
          <cell r="B2807" t="str">
            <v>Vuelos inclinados en 2 direccciones hasta altura 3.00m</v>
          </cell>
          <cell r="C2807">
            <v>10</v>
          </cell>
          <cell r="D2807" t="str">
            <v>M2</v>
          </cell>
          <cell r="E2807">
            <v>346.5</v>
          </cell>
          <cell r="F2807">
            <v>0</v>
          </cell>
          <cell r="G2807">
            <v>3465</v>
          </cell>
          <cell r="H2807">
            <v>0</v>
          </cell>
        </row>
        <row r="2808">
          <cell r="A2808">
            <v>0</v>
          </cell>
          <cell r="B2808" t="str">
            <v>Mano de Obra</v>
          </cell>
          <cell r="D2808">
            <v>0</v>
          </cell>
          <cell r="G2808">
            <v>0</v>
          </cell>
          <cell r="H2808">
            <v>0</v>
          </cell>
        </row>
        <row r="2809">
          <cell r="A2809">
            <v>0</v>
          </cell>
          <cell r="B2809" t="str">
            <v>Total/UND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14278.61</v>
          </cell>
          <cell r="H2809">
            <v>1583.8</v>
          </cell>
          <cell r="I2809">
            <v>15862.41</v>
          </cell>
        </row>
        <row r="2810">
          <cell r="A2810">
            <v>0</v>
          </cell>
          <cell r="B2810" t="str">
            <v>Total/UND</v>
          </cell>
          <cell r="D2810">
            <v>0</v>
          </cell>
          <cell r="G2810">
            <v>0</v>
          </cell>
          <cell r="H2810">
            <v>0</v>
          </cell>
          <cell r="I2810">
            <v>0</v>
          </cell>
        </row>
        <row r="2811">
          <cell r="A2811">
            <v>108.11000000000006</v>
          </cell>
          <cell r="B2811" t="str">
            <v xml:space="preserve">LOSA DE TECHO  E=0.12M, F'C=210KG/CM2, X-X Ø3/8"@0.22M, Y-Y Ø3/8"@0.22M, ADICIONALES Ø3/8" @0.35M  </v>
          </cell>
          <cell r="C2811">
            <v>1</v>
          </cell>
          <cell r="D2811" t="str">
            <v>M3</v>
          </cell>
          <cell r="E2811">
            <v>0</v>
          </cell>
          <cell r="F2811">
            <v>0</v>
          </cell>
          <cell r="G2811">
            <v>14199.550000000001</v>
          </cell>
          <cell r="H2811">
            <v>1879.68</v>
          </cell>
          <cell r="I2811">
            <v>16079.230000000001</v>
          </cell>
        </row>
        <row r="2812">
          <cell r="A2812">
            <v>0</v>
          </cell>
          <cell r="B2812" t="str">
            <v>Volumen Análisis</v>
          </cell>
          <cell r="C2812">
            <v>1</v>
          </cell>
          <cell r="D2812" t="str">
            <v>M3</v>
          </cell>
          <cell r="E2812">
            <v>0</v>
          </cell>
          <cell r="F2812">
            <v>0</v>
          </cell>
          <cell r="G2812">
            <v>4037.9700000000003</v>
          </cell>
          <cell r="H2812">
            <v>667.53</v>
          </cell>
          <cell r="I2812">
            <v>4705.5</v>
          </cell>
        </row>
        <row r="2813">
          <cell r="A2813">
            <v>0</v>
          </cell>
          <cell r="B2813" t="str">
            <v>Volumen Análisis</v>
          </cell>
          <cell r="C2813">
            <v>1</v>
          </cell>
          <cell r="D2813" t="str">
            <v>M3</v>
          </cell>
          <cell r="G2813">
            <v>0</v>
          </cell>
          <cell r="H2813">
            <v>0</v>
          </cell>
        </row>
        <row r="2814">
          <cell r="A2814" t="str">
            <v>AE002</v>
          </cell>
          <cell r="B2814" t="str">
            <v>Materiales y Equipos</v>
          </cell>
          <cell r="C2814">
            <v>0</v>
          </cell>
          <cell r="D2814" t="str">
            <v>QQ</v>
          </cell>
          <cell r="E2814">
            <v>3076.2711864406783</v>
          </cell>
          <cell r="F2814">
            <v>553.72881355932202</v>
          </cell>
          <cell r="G2814">
            <v>0</v>
          </cell>
          <cell r="H2814">
            <v>0</v>
          </cell>
        </row>
        <row r="2815">
          <cell r="A2815" t="str">
            <v>AE001</v>
          </cell>
          <cell r="B2815" t="str">
            <v>Acero Estruc. Grado 40-60, 3/8" x 20 a 30 pies</v>
          </cell>
          <cell r="C2815">
            <v>1.2948999999999999</v>
          </cell>
          <cell r="D2815" t="str">
            <v>QQ</v>
          </cell>
          <cell r="E2815">
            <v>3076.2711864406783</v>
          </cell>
          <cell r="F2815">
            <v>553.72881355932202</v>
          </cell>
          <cell r="G2815">
            <v>3983.46</v>
          </cell>
          <cell r="H2815">
            <v>717.02</v>
          </cell>
        </row>
        <row r="2816">
          <cell r="A2816" t="str">
            <v>HI002</v>
          </cell>
          <cell r="B2816" t="str">
            <v>Hormigón 210 Kg/cm2 (incluye bomba y colocación)</v>
          </cell>
          <cell r="C2816">
            <v>1.1000000000000001</v>
          </cell>
          <cell r="D2816" t="str">
            <v>M3</v>
          </cell>
          <cell r="E2816">
            <v>5652.5423728813566</v>
          </cell>
          <cell r="F2816">
            <v>1017.4576271186442</v>
          </cell>
          <cell r="G2816">
            <v>6217.8</v>
          </cell>
          <cell r="H2816">
            <v>1119.2</v>
          </cell>
        </row>
        <row r="2817">
          <cell r="A2817" t="str">
            <v>AE016</v>
          </cell>
          <cell r="B2817" t="str">
            <v>Alambre Galvanizado Calibre 18 (Varillas)</v>
          </cell>
          <cell r="C2817">
            <v>2.5897999999999999</v>
          </cell>
          <cell r="D2817" t="str">
            <v>LB</v>
          </cell>
          <cell r="E2817">
            <v>93.220338983050851</v>
          </cell>
          <cell r="F2817">
            <v>16.779661016949152</v>
          </cell>
          <cell r="G2817">
            <v>241.42</v>
          </cell>
          <cell r="H2817">
            <v>43.46</v>
          </cell>
        </row>
        <row r="2818">
          <cell r="A2818">
            <v>0</v>
          </cell>
          <cell r="B2818" t="str">
            <v>Mano de Obra</v>
          </cell>
          <cell r="D2818">
            <v>0</v>
          </cell>
          <cell r="G2818">
            <v>0</v>
          </cell>
          <cell r="H2818">
            <v>0</v>
          </cell>
        </row>
        <row r="2819">
          <cell r="A2819">
            <v>200.05999999999995</v>
          </cell>
          <cell r="B2819" t="str">
            <v>Coloc. acero normal</v>
          </cell>
          <cell r="C2819">
            <v>2.3948999999999998</v>
          </cell>
          <cell r="D2819" t="str">
            <v>QQ</v>
          </cell>
          <cell r="E2819">
            <v>326.47275741487186</v>
          </cell>
          <cell r="F2819">
            <v>0</v>
          </cell>
          <cell r="G2819">
            <v>781.87</v>
          </cell>
          <cell r="H2819">
            <v>0</v>
          </cell>
        </row>
        <row r="2820">
          <cell r="A2820">
            <v>300.12999999999988</v>
          </cell>
          <cell r="B2820" t="str">
            <v>Total/UND</v>
          </cell>
          <cell r="C2820">
            <v>8.3333333333333339</v>
          </cell>
          <cell r="D2820" t="str">
            <v>M2</v>
          </cell>
          <cell r="E2820">
            <v>357</v>
          </cell>
          <cell r="F2820">
            <v>0</v>
          </cell>
          <cell r="G2820">
            <v>4037.9700000000003</v>
          </cell>
          <cell r="H2820">
            <v>667.53</v>
          </cell>
          <cell r="I2820">
            <v>4705.5</v>
          </cell>
        </row>
        <row r="2821">
          <cell r="A2821">
            <v>0</v>
          </cell>
          <cell r="B2821" t="str">
            <v>Total/UND</v>
          </cell>
          <cell r="D2821">
            <v>0</v>
          </cell>
          <cell r="G2821">
            <v>14199.550000000001</v>
          </cell>
          <cell r="H2821">
            <v>1879.68</v>
          </cell>
          <cell r="I2821">
            <v>16079.230000000001</v>
          </cell>
        </row>
        <row r="2822">
          <cell r="A2822">
            <v>0</v>
          </cell>
          <cell r="B2822">
            <v>0</v>
          </cell>
          <cell r="D2822">
            <v>0</v>
          </cell>
          <cell r="G2822">
            <v>0</v>
          </cell>
          <cell r="H2822">
            <v>0</v>
          </cell>
        </row>
        <row r="2823">
          <cell r="A2823">
            <v>108.12000000000006</v>
          </cell>
          <cell r="B2823" t="str">
            <v xml:space="preserve">LOSA DE TECHO L1 E=0.12M, F'C=210KG/CM2, X-X Ø3/8"@0.20M, Y-Y Ø3/8"@0.20M, ADICIONALES Ø3/8" @0.35M </v>
          </cell>
          <cell r="C2823">
            <v>1</v>
          </cell>
          <cell r="D2823" t="str">
            <v>M3</v>
          </cell>
          <cell r="E2823">
            <v>0</v>
          </cell>
          <cell r="F2823">
            <v>0</v>
          </cell>
          <cell r="G2823">
            <v>41.69</v>
          </cell>
          <cell r="H2823">
            <v>1.86</v>
          </cell>
          <cell r="I2823">
            <v>43.55</v>
          </cell>
        </row>
        <row r="2824">
          <cell r="A2824">
            <v>0</v>
          </cell>
          <cell r="B2824" t="str">
            <v>Volumen Análisis</v>
          </cell>
          <cell r="C2824">
            <v>1</v>
          </cell>
          <cell r="D2824" t="str">
            <v>M2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0</v>
          </cell>
          <cell r="B2825" t="str">
            <v>Materiales y Equipos</v>
          </cell>
          <cell r="D2825">
            <v>0</v>
          </cell>
          <cell r="G2825">
            <v>0</v>
          </cell>
          <cell r="H2825">
            <v>0</v>
          </cell>
        </row>
        <row r="2826">
          <cell r="A2826" t="str">
            <v>AE002</v>
          </cell>
          <cell r="B2826" t="str">
            <v>Acero Estruc. Grado 40-60, 1/2" x 20 a 30 pies</v>
          </cell>
          <cell r="C2826">
            <v>0</v>
          </cell>
          <cell r="D2826" t="str">
            <v>QQ</v>
          </cell>
          <cell r="E2826">
            <v>3076.2711864406783</v>
          </cell>
          <cell r="F2826">
            <v>553.72881355932202</v>
          </cell>
          <cell r="G2826">
            <v>0</v>
          </cell>
          <cell r="H2826">
            <v>0</v>
          </cell>
        </row>
        <row r="2827">
          <cell r="A2827" t="str">
            <v>AE001</v>
          </cell>
          <cell r="B2827" t="str">
            <v>Acero Estruc. Grado 40-60, 3/8" x 20 a 30 pies</v>
          </cell>
          <cell r="C2827">
            <v>1.2946</v>
          </cell>
          <cell r="D2827" t="str">
            <v>QQ</v>
          </cell>
          <cell r="E2827">
            <v>3076.2711864406783</v>
          </cell>
          <cell r="F2827">
            <v>553.72881355932202</v>
          </cell>
          <cell r="G2827">
            <v>3982.54</v>
          </cell>
          <cell r="H2827">
            <v>716.86</v>
          </cell>
        </row>
        <row r="2828">
          <cell r="A2828" t="str">
            <v>HI002</v>
          </cell>
          <cell r="B2828" t="str">
            <v>Mano de Obra</v>
          </cell>
          <cell r="C2828">
            <v>1.1000000000000001</v>
          </cell>
          <cell r="D2828" t="str">
            <v>M3</v>
          </cell>
          <cell r="E2828">
            <v>5652.5423728813566</v>
          </cell>
          <cell r="F2828">
            <v>1017.4576271186442</v>
          </cell>
          <cell r="G2828">
            <v>6217.8</v>
          </cell>
          <cell r="H2828">
            <v>1119.2</v>
          </cell>
        </row>
        <row r="2829">
          <cell r="A2829" t="str">
            <v>AE016</v>
          </cell>
          <cell r="B2829" t="str">
            <v>Alambre Galvanizado Calibre 18 (Varillas)</v>
          </cell>
          <cell r="C2829">
            <v>2.5891999999999999</v>
          </cell>
          <cell r="D2829" t="str">
            <v>LB</v>
          </cell>
          <cell r="E2829">
            <v>93.220338983050851</v>
          </cell>
          <cell r="F2829">
            <v>16.779661016949152</v>
          </cell>
          <cell r="G2829">
            <v>241.37</v>
          </cell>
          <cell r="H2829">
            <v>43.45</v>
          </cell>
        </row>
        <row r="2830">
          <cell r="A2830">
            <v>0</v>
          </cell>
          <cell r="B2830" t="str">
            <v>Total/UND</v>
          </cell>
          <cell r="D2830">
            <v>0</v>
          </cell>
          <cell r="G2830">
            <v>0</v>
          </cell>
          <cell r="H2830">
            <v>0</v>
          </cell>
          <cell r="I2830">
            <v>0</v>
          </cell>
        </row>
        <row r="2831">
          <cell r="A2831">
            <v>200.05999999999995</v>
          </cell>
          <cell r="B2831" t="str">
            <v>Coloc. acero normal</v>
          </cell>
          <cell r="C2831">
            <v>2.3946000000000001</v>
          </cell>
          <cell r="D2831" t="str">
            <v>QQ</v>
          </cell>
          <cell r="E2831">
            <v>326.47275741487186</v>
          </cell>
          <cell r="F2831">
            <v>0</v>
          </cell>
          <cell r="G2831">
            <v>781.77</v>
          </cell>
          <cell r="H2831">
            <v>0</v>
          </cell>
        </row>
        <row r="2832">
          <cell r="A2832">
            <v>300.12999999999988</v>
          </cell>
          <cell r="B2832" t="str">
            <v xml:space="preserve">Losas Planas &gt; 3.50m altura hasta 4.00m </v>
          </cell>
          <cell r="C2832">
            <v>8.3333333333333339</v>
          </cell>
          <cell r="D2832" t="str">
            <v>M2</v>
          </cell>
          <cell r="E2832">
            <v>357</v>
          </cell>
          <cell r="F2832">
            <v>0</v>
          </cell>
          <cell r="G2832">
            <v>993.90000000000009</v>
          </cell>
          <cell r="H2832">
            <v>121.97000000000001</v>
          </cell>
          <cell r="I2832">
            <v>1115.8700000000001</v>
          </cell>
        </row>
        <row r="2833">
          <cell r="A2833">
            <v>0</v>
          </cell>
          <cell r="B2833" t="str">
            <v>Volumen Análisis</v>
          </cell>
          <cell r="C2833">
            <v>1</v>
          </cell>
          <cell r="D2833" t="str">
            <v>M2</v>
          </cell>
          <cell r="G2833">
            <v>14198.480000000001</v>
          </cell>
          <cell r="H2833">
            <v>1879.51</v>
          </cell>
          <cell r="I2833">
            <v>16077.990000000002</v>
          </cell>
        </row>
        <row r="2834">
          <cell r="A2834">
            <v>0</v>
          </cell>
          <cell r="B2834" t="str">
            <v>Materiales y Equipos</v>
          </cell>
          <cell r="D2834">
            <v>0</v>
          </cell>
          <cell r="G2834">
            <v>0</v>
          </cell>
          <cell r="H2834">
            <v>0</v>
          </cell>
        </row>
        <row r="2835">
          <cell r="A2835">
            <v>108.13000000000007</v>
          </cell>
          <cell r="B2835" t="str">
            <v xml:space="preserve">DESCANSO  E=0.12M, F'C=210KG/CM2, Ø1/2"@0.14M,  Ø3/8"@0.22M </v>
          </cell>
          <cell r="C2835">
            <v>1</v>
          </cell>
          <cell r="D2835" t="str">
            <v>M3</v>
          </cell>
          <cell r="E2835">
            <v>0</v>
          </cell>
          <cell r="F2835">
            <v>0</v>
          </cell>
          <cell r="G2835">
            <v>13589.25</v>
          </cell>
          <cell r="H2835">
            <v>1830.9900000000002</v>
          </cell>
          <cell r="I2835">
            <v>15420.24</v>
          </cell>
        </row>
        <row r="2836">
          <cell r="A2836">
            <v>0</v>
          </cell>
          <cell r="B2836" t="str">
            <v>Volumen Análisis</v>
          </cell>
          <cell r="C2836">
            <v>1</v>
          </cell>
          <cell r="D2836" t="str">
            <v>M3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0</v>
          </cell>
          <cell r="B2837" t="str">
            <v>Materiales y Equipos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AE002</v>
          </cell>
          <cell r="B2838" t="str">
            <v>Acero Estruc. Grado 40-60, 1/2" x 20 a 30 pies</v>
          </cell>
          <cell r="C2838">
            <v>0.95799999999999996</v>
          </cell>
          <cell r="D2838" t="str">
            <v>QQ</v>
          </cell>
          <cell r="E2838">
            <v>3076.2711864406783</v>
          </cell>
          <cell r="F2838">
            <v>553.72881355932202</v>
          </cell>
          <cell r="G2838">
            <v>2947.07</v>
          </cell>
          <cell r="H2838">
            <v>530.47</v>
          </cell>
        </row>
        <row r="2839">
          <cell r="A2839" t="str">
            <v>AE001</v>
          </cell>
          <cell r="B2839" t="str">
            <v>Acero Estruc. Grado 40-60, 3/8" x 20 a 30 pies</v>
          </cell>
          <cell r="C2839">
            <v>0.254</v>
          </cell>
          <cell r="D2839" t="str">
            <v>QQ</v>
          </cell>
          <cell r="E2839">
            <v>3076.2711864406783</v>
          </cell>
          <cell r="F2839">
            <v>553.72881355932202</v>
          </cell>
          <cell r="G2839">
            <v>781.37</v>
          </cell>
          <cell r="H2839">
            <v>140.65</v>
          </cell>
        </row>
        <row r="2840">
          <cell r="A2840" t="str">
            <v>HI002</v>
          </cell>
          <cell r="B2840" t="str">
            <v>Hormigón 210 Kg/cm2 (incluye bomba y colocación)</v>
          </cell>
          <cell r="C2840">
            <v>1.1000000000000001</v>
          </cell>
          <cell r="D2840" t="str">
            <v>M3</v>
          </cell>
          <cell r="E2840">
            <v>5652.5423728813566</v>
          </cell>
          <cell r="F2840">
            <v>1017.4576271186442</v>
          </cell>
          <cell r="G2840">
            <v>6217.8</v>
          </cell>
          <cell r="H2840">
            <v>1119.2</v>
          </cell>
        </row>
        <row r="2841">
          <cell r="A2841" t="str">
            <v>AE016</v>
          </cell>
          <cell r="B2841" t="str">
            <v>Mano de Obra</v>
          </cell>
          <cell r="C2841">
            <v>2.4239999999999999</v>
          </cell>
          <cell r="D2841" t="str">
            <v>LB</v>
          </cell>
          <cell r="E2841">
            <v>93.220338983050851</v>
          </cell>
          <cell r="F2841">
            <v>16.779661016949152</v>
          </cell>
          <cell r="G2841">
            <v>225.97</v>
          </cell>
          <cell r="H2841">
            <v>40.67</v>
          </cell>
        </row>
        <row r="2842">
          <cell r="A2842">
            <v>0</v>
          </cell>
          <cell r="B2842" t="str">
            <v>Mano de Obra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>
            <v>200.05999999999995</v>
          </cell>
          <cell r="B2843" t="str">
            <v>Total/UND</v>
          </cell>
          <cell r="C2843">
            <v>1.3540000000000001</v>
          </cell>
          <cell r="D2843" t="str">
            <v>QQ</v>
          </cell>
          <cell r="E2843">
            <v>326.47275741487186</v>
          </cell>
          <cell r="F2843">
            <v>0</v>
          </cell>
          <cell r="G2843">
            <v>993.90000000000009</v>
          </cell>
          <cell r="H2843">
            <v>121.97000000000001</v>
          </cell>
          <cell r="I2843">
            <v>1115.8700000000001</v>
          </cell>
        </row>
        <row r="2844">
          <cell r="A2844">
            <v>300.12999999999988</v>
          </cell>
          <cell r="B2844" t="str">
            <v xml:space="preserve">Losas Planas &gt; 3.50m altura hasta 4.00m </v>
          </cell>
          <cell r="C2844">
            <v>8.3333333333333339</v>
          </cell>
          <cell r="D2844" t="str">
            <v>M2</v>
          </cell>
          <cell r="E2844">
            <v>357</v>
          </cell>
          <cell r="F2844">
            <v>0</v>
          </cell>
          <cell r="G2844">
            <v>2975</v>
          </cell>
          <cell r="H2844">
            <v>0</v>
          </cell>
        </row>
        <row r="2845">
          <cell r="A2845">
            <v>0</v>
          </cell>
          <cell r="B2845" t="str">
            <v>Total/UND</v>
          </cell>
          <cell r="C2845">
            <v>0</v>
          </cell>
          <cell r="D2845">
            <v>0</v>
          </cell>
          <cell r="G2845">
            <v>13589.25</v>
          </cell>
          <cell r="H2845">
            <v>1830.9900000000002</v>
          </cell>
          <cell r="I2845">
            <v>15420.24</v>
          </cell>
        </row>
        <row r="2846">
          <cell r="A2846">
            <v>0</v>
          </cell>
          <cell r="B2846" t="str">
            <v>Volumen Análisis</v>
          </cell>
          <cell r="C2846">
            <v>1</v>
          </cell>
          <cell r="D2846" t="str">
            <v>M2</v>
          </cell>
          <cell r="G2846">
            <v>0</v>
          </cell>
          <cell r="H2846">
            <v>0</v>
          </cell>
        </row>
        <row r="2847">
          <cell r="A2847">
            <v>108.14000000000007</v>
          </cell>
          <cell r="B2847" t="str">
            <v>Materiales y Equipos</v>
          </cell>
          <cell r="C2847">
            <v>1</v>
          </cell>
          <cell r="D2847" t="str">
            <v>M3</v>
          </cell>
          <cell r="E2847">
            <v>0</v>
          </cell>
          <cell r="F2847">
            <v>0</v>
          </cell>
          <cell r="G2847">
            <v>14950.06</v>
          </cell>
          <cell r="H2847">
            <v>2002.48</v>
          </cell>
          <cell r="I2847">
            <v>16952.54</v>
          </cell>
        </row>
        <row r="2848">
          <cell r="A2848">
            <v>0</v>
          </cell>
          <cell r="B2848" t="str">
            <v>Volumen Análisis</v>
          </cell>
          <cell r="C2848">
            <v>1</v>
          </cell>
          <cell r="D2848" t="str">
            <v>M3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0</v>
          </cell>
          <cell r="B2849" t="str">
            <v>Materiales y Equipos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AE002</v>
          </cell>
          <cell r="B2850" t="str">
            <v>Acero Estruc. Grado 40-60, 1/2" x 20 a 30 pies</v>
          </cell>
          <cell r="C2850">
            <v>0</v>
          </cell>
          <cell r="D2850" t="str">
            <v>QQ</v>
          </cell>
          <cell r="E2850">
            <v>3076.2711864406783</v>
          </cell>
          <cell r="F2850">
            <v>553.72881355932202</v>
          </cell>
          <cell r="G2850">
            <v>0</v>
          </cell>
          <cell r="H2850">
            <v>0</v>
          </cell>
        </row>
        <row r="2851">
          <cell r="A2851" t="str">
            <v>AE001</v>
          </cell>
          <cell r="B2851" t="str">
            <v>Acero Estruc. Grado 40-60, 3/8" x 20 a 30 pies</v>
          </cell>
          <cell r="C2851">
            <v>1.504</v>
          </cell>
          <cell r="D2851" t="str">
            <v>QQ</v>
          </cell>
          <cell r="E2851">
            <v>3076.2711864406783</v>
          </cell>
          <cell r="F2851">
            <v>553.72881355932202</v>
          </cell>
          <cell r="G2851">
            <v>4626.71</v>
          </cell>
          <cell r="H2851">
            <v>832.81</v>
          </cell>
        </row>
        <row r="2852">
          <cell r="A2852" t="str">
            <v>HI002</v>
          </cell>
          <cell r="B2852" t="str">
            <v>Hormigón 210 Kg/cm2 (incluye bomba y colocación)</v>
          </cell>
          <cell r="C2852">
            <v>1.1000000000000001</v>
          </cell>
          <cell r="D2852" t="str">
            <v>M3</v>
          </cell>
          <cell r="E2852">
            <v>5652.5423728813566</v>
          </cell>
          <cell r="F2852">
            <v>1017.4576271186442</v>
          </cell>
          <cell r="G2852">
            <v>6217.8</v>
          </cell>
          <cell r="H2852">
            <v>1119.2</v>
          </cell>
        </row>
        <row r="2853">
          <cell r="A2853" t="str">
            <v>AE016</v>
          </cell>
          <cell r="B2853" t="str">
            <v>Alambre Galvanizado Calibre 18 (Varillas)</v>
          </cell>
          <cell r="C2853">
            <v>3.008</v>
          </cell>
          <cell r="D2853" t="str">
            <v>LB</v>
          </cell>
          <cell r="E2853">
            <v>93.220338983050851</v>
          </cell>
          <cell r="F2853">
            <v>16.779661016949152</v>
          </cell>
          <cell r="G2853">
            <v>280.41000000000003</v>
          </cell>
          <cell r="H2853">
            <v>50.47</v>
          </cell>
        </row>
        <row r="2854">
          <cell r="A2854">
            <v>0</v>
          </cell>
          <cell r="B2854" t="str">
            <v>Mano de Obra</v>
          </cell>
          <cell r="D2854">
            <v>0</v>
          </cell>
          <cell r="G2854">
            <v>0</v>
          </cell>
          <cell r="H2854">
            <v>0</v>
          </cell>
        </row>
        <row r="2855">
          <cell r="A2855">
            <v>200.05999999999995</v>
          </cell>
          <cell r="B2855" t="str">
            <v>Coloc. acero normal</v>
          </cell>
          <cell r="C2855">
            <v>2.6040000000000001</v>
          </cell>
          <cell r="D2855" t="str">
            <v>QQ</v>
          </cell>
          <cell r="E2855">
            <v>326.47275741487186</v>
          </cell>
          <cell r="F2855">
            <v>0</v>
          </cell>
          <cell r="G2855">
            <v>850.14</v>
          </cell>
          <cell r="H2855">
            <v>0</v>
          </cell>
        </row>
        <row r="2856">
          <cell r="A2856">
            <v>300.12999999999988</v>
          </cell>
          <cell r="B2856" t="str">
            <v>Total/UND</v>
          </cell>
          <cell r="C2856">
            <v>8.3333333333333339</v>
          </cell>
          <cell r="D2856" t="str">
            <v>M2</v>
          </cell>
          <cell r="E2856">
            <v>357</v>
          </cell>
          <cell r="F2856">
            <v>0</v>
          </cell>
          <cell r="G2856">
            <v>1143.74</v>
          </cell>
          <cell r="H2856">
            <v>150.58000000000001</v>
          </cell>
          <cell r="I2856">
            <v>1294.32</v>
          </cell>
        </row>
        <row r="2857">
          <cell r="A2857">
            <v>0</v>
          </cell>
          <cell r="B2857" t="str">
            <v>Total/UND</v>
          </cell>
          <cell r="D2857">
            <v>0</v>
          </cell>
          <cell r="G2857">
            <v>14950.06</v>
          </cell>
          <cell r="H2857">
            <v>2002.48</v>
          </cell>
          <cell r="I2857">
            <v>16952.54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1197.18</v>
          </cell>
          <cell r="H2858">
            <v>159.59</v>
          </cell>
          <cell r="I2858">
            <v>1356.77</v>
          </cell>
        </row>
        <row r="2859">
          <cell r="A2859">
            <v>110</v>
          </cell>
          <cell r="B2859" t="str">
            <v>Volumen Análisis</v>
          </cell>
          <cell r="C2859">
            <v>1</v>
          </cell>
          <cell r="D2859" t="str">
            <v>M2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</row>
        <row r="2860">
          <cell r="A2860">
            <v>110.01</v>
          </cell>
          <cell r="B2860" t="str">
            <v>Materiales y Equipos</v>
          </cell>
          <cell r="C2860">
            <v>1</v>
          </cell>
          <cell r="D2860" t="str">
            <v>M3</v>
          </cell>
          <cell r="E2860">
            <v>0</v>
          </cell>
          <cell r="F2860">
            <v>0</v>
          </cell>
          <cell r="G2860">
            <v>28034.959999999999</v>
          </cell>
          <cell r="H2860">
            <v>2229.65</v>
          </cell>
          <cell r="I2860">
            <v>30264.61</v>
          </cell>
        </row>
        <row r="2861">
          <cell r="A2861">
            <v>0</v>
          </cell>
          <cell r="B2861" t="str">
            <v>Rampa HA e=0.12m 1/2"@0.20m y 3/8" @ 0.20m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</row>
        <row r="2862">
          <cell r="A2862">
            <v>0</v>
          </cell>
          <cell r="B2862" t="str">
            <v>Volumen Análisis</v>
          </cell>
          <cell r="C2862">
            <v>1</v>
          </cell>
          <cell r="D2862" t="str">
            <v>M3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0</v>
          </cell>
          <cell r="B2863" t="str">
            <v>Materiales y Equipos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>
            <v>0</v>
          </cell>
          <cell r="B2864" t="str">
            <v>Acero - Cuantía QQ/M3</v>
          </cell>
          <cell r="C2864">
            <v>2.85</v>
          </cell>
          <cell r="D2864" t="str">
            <v>QQ</v>
          </cell>
          <cell r="E2864">
            <v>2245.7600000000002</v>
          </cell>
          <cell r="F2864">
            <v>404.23680000000002</v>
          </cell>
          <cell r="G2864">
            <v>6400.42</v>
          </cell>
          <cell r="H2864">
            <v>1152.07</v>
          </cell>
          <cell r="I2864">
            <v>0</v>
          </cell>
        </row>
        <row r="2865">
          <cell r="A2865">
            <v>0</v>
          </cell>
          <cell r="B2865" t="str">
            <v>Vaciado y ligado Hormigón 1:2:4 - 10% desp</v>
          </cell>
          <cell r="C2865">
            <v>1.1000000000000001</v>
          </cell>
          <cell r="D2865" t="str">
            <v>M3</v>
          </cell>
          <cell r="E2865">
            <v>5187.6400000000003</v>
          </cell>
          <cell r="F2865">
            <v>933.77520000000004</v>
          </cell>
          <cell r="G2865">
            <v>5706.4</v>
          </cell>
          <cell r="H2865">
            <v>1027.1500000000001</v>
          </cell>
        </row>
        <row r="2866">
          <cell r="A2866">
            <v>0</v>
          </cell>
          <cell r="B2866" t="str">
            <v>Alambre Dulce No. 18</v>
          </cell>
          <cell r="C2866">
            <v>5.7</v>
          </cell>
          <cell r="D2866" t="str">
            <v>LB</v>
          </cell>
          <cell r="E2866">
            <v>49.15</v>
          </cell>
          <cell r="F2866">
            <v>8.8469999999999995</v>
          </cell>
          <cell r="G2866">
            <v>280.16000000000003</v>
          </cell>
          <cell r="H2866">
            <v>50.43</v>
          </cell>
        </row>
        <row r="2867">
          <cell r="A2867">
            <v>0</v>
          </cell>
          <cell r="B2867" t="str">
            <v>Mano de Obra</v>
          </cell>
          <cell r="D2867">
            <v>0</v>
          </cell>
          <cell r="G2867">
            <v>0</v>
          </cell>
          <cell r="H2867">
            <v>0</v>
          </cell>
        </row>
        <row r="2868">
          <cell r="A2868">
            <v>0</v>
          </cell>
          <cell r="B2868" t="str">
            <v>Mano de Obra Acero por rampa</v>
          </cell>
          <cell r="C2868">
            <v>2</v>
          </cell>
          <cell r="D2868" t="str">
            <v>UND</v>
          </cell>
          <cell r="E2868">
            <v>2836.49</v>
          </cell>
          <cell r="F2868">
            <v>0</v>
          </cell>
          <cell r="G2868">
            <v>5672.98</v>
          </cell>
          <cell r="H2868">
            <v>0</v>
          </cell>
        </row>
        <row r="2869">
          <cell r="A2869">
            <v>0</v>
          </cell>
          <cell r="B2869" t="str">
            <v>Total/UND</v>
          </cell>
          <cell r="C2869">
            <v>1</v>
          </cell>
          <cell r="D2869" t="str">
            <v>UND</v>
          </cell>
          <cell r="E2869">
            <v>9975</v>
          </cell>
          <cell r="F2869">
            <v>0</v>
          </cell>
          <cell r="G2869">
            <v>1197.18</v>
          </cell>
          <cell r="H2869">
            <v>159.59</v>
          </cell>
          <cell r="I2869">
            <v>1356.77</v>
          </cell>
        </row>
        <row r="2870">
          <cell r="A2870">
            <v>0</v>
          </cell>
          <cell r="B2870" t="str">
            <v>Total/UND</v>
          </cell>
          <cell r="D2870">
            <v>0</v>
          </cell>
          <cell r="G2870">
            <v>28034.959999999999</v>
          </cell>
          <cell r="H2870">
            <v>2229.65</v>
          </cell>
          <cell r="I2870">
            <v>30264.61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0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110.02000000000001</v>
          </cell>
          <cell r="B2872" t="str">
            <v>Volumen Análisis</v>
          </cell>
          <cell r="C2872">
            <v>1</v>
          </cell>
          <cell r="D2872" t="str">
            <v>M2</v>
          </cell>
          <cell r="E2872">
            <v>0</v>
          </cell>
          <cell r="F2872">
            <v>0</v>
          </cell>
          <cell r="G2872">
            <v>25251.239999999998</v>
          </cell>
          <cell r="H2872">
            <v>1728.5900000000001</v>
          </cell>
          <cell r="I2872">
            <v>26979.829999999998</v>
          </cell>
        </row>
        <row r="2873">
          <cell r="A2873">
            <v>0</v>
          </cell>
          <cell r="B2873" t="str">
            <v>Materiales y Equipos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0</v>
          </cell>
          <cell r="B2874" t="str">
            <v>Volumen Análisis</v>
          </cell>
          <cell r="C2874">
            <v>1</v>
          </cell>
          <cell r="D2874" t="str">
            <v>M3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</row>
        <row r="2875">
          <cell r="A2875">
            <v>0</v>
          </cell>
          <cell r="B2875" t="str">
            <v>Materiales y Equipos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AE002</v>
          </cell>
          <cell r="B2876" t="str">
            <v>Acero Estruc. Grado 40-60, 1/2" x 20 a 30 pies</v>
          </cell>
          <cell r="C2876">
            <v>2.8450000000000002</v>
          </cell>
          <cell r="D2876" t="str">
            <v>QQ</v>
          </cell>
          <cell r="E2876">
            <v>2796.6101694915255</v>
          </cell>
          <cell r="F2876">
            <v>503.38983050847457</v>
          </cell>
          <cell r="G2876">
            <v>0</v>
          </cell>
          <cell r="H2876">
            <v>0</v>
          </cell>
          <cell r="I2876">
            <v>0</v>
          </cell>
        </row>
        <row r="2877">
          <cell r="A2877" t="str">
            <v>AE001</v>
          </cell>
          <cell r="B2877" t="str">
            <v>Acero Estruc. Grado 40-60, 3/8" x 20 a 30 pies</v>
          </cell>
          <cell r="C2877">
            <v>1.389</v>
          </cell>
          <cell r="D2877" t="str">
            <v>QQ</v>
          </cell>
          <cell r="E2877">
            <v>2796.6101694915255</v>
          </cell>
          <cell r="F2877">
            <v>503.38983050847457</v>
          </cell>
          <cell r="G2877">
            <v>3620.49</v>
          </cell>
          <cell r="H2877">
            <v>651.69000000000005</v>
          </cell>
          <cell r="I2877">
            <v>0</v>
          </cell>
        </row>
        <row r="2878">
          <cell r="A2878">
            <v>0</v>
          </cell>
          <cell r="B2878" t="str">
            <v>Vaciado y ligado Hormigón 1:2:4 - 10% desp</v>
          </cell>
          <cell r="C2878">
            <v>1.1000000000000001</v>
          </cell>
          <cell r="D2878" t="str">
            <v>M3</v>
          </cell>
          <cell r="E2878">
            <v>5187.6400000000003</v>
          </cell>
          <cell r="F2878">
            <v>933.77520000000004</v>
          </cell>
          <cell r="G2878">
            <v>5706.4</v>
          </cell>
          <cell r="H2878">
            <v>1027.1500000000001</v>
          </cell>
        </row>
        <row r="2879">
          <cell r="A2879">
            <v>0</v>
          </cell>
          <cell r="B2879" t="str">
            <v>Alambre Dulce No. 18</v>
          </cell>
          <cell r="C2879">
            <v>5.6230000000000002</v>
          </cell>
          <cell r="D2879" t="str">
            <v>LB</v>
          </cell>
          <cell r="E2879">
            <v>49.15</v>
          </cell>
          <cell r="F2879">
            <v>8.8469999999999995</v>
          </cell>
          <cell r="G2879">
            <v>276.37</v>
          </cell>
          <cell r="H2879">
            <v>49.75</v>
          </cell>
        </row>
        <row r="2880">
          <cell r="A2880">
            <v>0</v>
          </cell>
          <cell r="B2880" t="str">
            <v>Mano de Obra</v>
          </cell>
          <cell r="D2880">
            <v>0</v>
          </cell>
          <cell r="G2880">
            <v>0</v>
          </cell>
          <cell r="H2880">
            <v>0</v>
          </cell>
        </row>
        <row r="2881">
          <cell r="A2881">
            <v>0</v>
          </cell>
          <cell r="B2881" t="str">
            <v>Mano de Obra Acero por rampa</v>
          </cell>
          <cell r="C2881">
            <v>2</v>
          </cell>
          <cell r="D2881" t="str">
            <v>UND</v>
          </cell>
          <cell r="E2881">
            <v>2836.49</v>
          </cell>
          <cell r="F2881">
            <v>0</v>
          </cell>
          <cell r="G2881">
            <v>5672.98</v>
          </cell>
          <cell r="H2881">
            <v>0</v>
          </cell>
        </row>
        <row r="2882">
          <cell r="A2882">
            <v>0</v>
          </cell>
          <cell r="B2882" t="str">
            <v>Total/UND</v>
          </cell>
          <cell r="C2882">
            <v>1</v>
          </cell>
          <cell r="D2882" t="str">
            <v>UND</v>
          </cell>
          <cell r="E2882">
            <v>9975</v>
          </cell>
          <cell r="F2882">
            <v>0</v>
          </cell>
          <cell r="G2882">
            <v>1304.2600000000002</v>
          </cell>
          <cell r="H2882">
            <v>177.62</v>
          </cell>
          <cell r="I2882">
            <v>1481.88</v>
          </cell>
        </row>
        <row r="2883">
          <cell r="A2883">
            <v>0</v>
          </cell>
          <cell r="B2883" t="str">
            <v>Total/UND</v>
          </cell>
          <cell r="D2883">
            <v>0</v>
          </cell>
          <cell r="G2883">
            <v>25251.239999999998</v>
          </cell>
          <cell r="H2883">
            <v>1728.5900000000001</v>
          </cell>
          <cell r="I2883">
            <v>26979.829999999998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0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111</v>
          </cell>
          <cell r="B2885" t="str">
            <v>Volumen Análisis</v>
          </cell>
          <cell r="C2885">
            <v>1</v>
          </cell>
          <cell r="D2885" t="str">
            <v>M2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 t="str">
            <v>FUN-045</v>
          </cell>
          <cell r="B2886" t="str">
            <v>Materiales y Equipos</v>
          </cell>
          <cell r="C2886">
            <v>1</v>
          </cell>
          <cell r="D2886" t="str">
            <v>M2</v>
          </cell>
          <cell r="E2886">
            <v>0</v>
          </cell>
          <cell r="F2886">
            <v>0</v>
          </cell>
          <cell r="G2886">
            <v>905.54099999999994</v>
          </cell>
          <cell r="H2886">
            <v>138.11099999999999</v>
          </cell>
          <cell r="I2886">
            <v>1043.652</v>
          </cell>
        </row>
        <row r="2887">
          <cell r="A2887">
            <v>0</v>
          </cell>
          <cell r="B2887" t="str">
            <v>Volumen Análisis</v>
          </cell>
          <cell r="C2887">
            <v>10</v>
          </cell>
          <cell r="D2887" t="str">
            <v>M2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0</v>
          </cell>
          <cell r="B2888" t="str">
            <v>Materiales y Equipos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AE005</v>
          </cell>
          <cell r="B2889" t="str">
            <v>Acero malla electrosoldada D2.3 x D2.3, 10 x 10,Rollo 2.4x40 m.</v>
          </cell>
          <cell r="C2889">
            <v>10</v>
          </cell>
          <cell r="D2889" t="str">
            <v>m2</v>
          </cell>
          <cell r="E2889">
            <v>173.76412429378533</v>
          </cell>
          <cell r="F2889">
            <v>31.277542372881356</v>
          </cell>
          <cell r="G2889">
            <v>1737.64</v>
          </cell>
          <cell r="H2889">
            <v>312.77999999999997</v>
          </cell>
        </row>
        <row r="2890">
          <cell r="A2890" t="str">
            <v>HI002</v>
          </cell>
          <cell r="B2890" t="str">
            <v>Hormigón 210 Kg/cm2 (incluye bomba y colocación)</v>
          </cell>
          <cell r="C2890">
            <v>1.05</v>
          </cell>
          <cell r="D2890" t="str">
            <v>M3</v>
          </cell>
          <cell r="E2890">
            <v>5652.5423728813566</v>
          </cell>
          <cell r="F2890">
            <v>1017.4576271186442</v>
          </cell>
          <cell r="G2890">
            <v>5935.17</v>
          </cell>
          <cell r="H2890">
            <v>1068.33</v>
          </cell>
        </row>
        <row r="2891">
          <cell r="A2891">
            <v>0</v>
          </cell>
          <cell r="B2891" t="str">
            <v>Mano de Obra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>
            <v>200.03999999999996</v>
          </cell>
          <cell r="B2892" t="str">
            <v>Mano de Obra</v>
          </cell>
          <cell r="C2892">
            <v>10</v>
          </cell>
          <cell r="D2892" t="str">
            <v>M2</v>
          </cell>
          <cell r="E2892">
            <v>38.51</v>
          </cell>
          <cell r="F2892">
            <v>0</v>
          </cell>
          <cell r="G2892">
            <v>385.1</v>
          </cell>
          <cell r="H2892">
            <v>0</v>
          </cell>
        </row>
        <row r="2893">
          <cell r="A2893">
            <v>300.33999999999969</v>
          </cell>
          <cell r="B2893" t="str">
            <v>Guarderas en plateas</v>
          </cell>
          <cell r="C2893">
            <v>10</v>
          </cell>
          <cell r="D2893" t="str">
            <v>ML</v>
          </cell>
          <cell r="E2893">
            <v>99.75</v>
          </cell>
          <cell r="F2893">
            <v>0</v>
          </cell>
          <cell r="G2893">
            <v>997.5</v>
          </cell>
          <cell r="H2893">
            <v>0</v>
          </cell>
        </row>
        <row r="2894">
          <cell r="A2894">
            <v>0</v>
          </cell>
          <cell r="B2894" t="str">
            <v>Total/UND</v>
          </cell>
          <cell r="D2894">
            <v>0</v>
          </cell>
          <cell r="G2894">
            <v>9055.41</v>
          </cell>
          <cell r="H2894">
            <v>1381.11</v>
          </cell>
          <cell r="I2894">
            <v>10436.52</v>
          </cell>
        </row>
        <row r="2895">
          <cell r="A2895">
            <v>0</v>
          </cell>
          <cell r="D2895">
            <v>0</v>
          </cell>
          <cell r="G2895">
            <v>0</v>
          </cell>
          <cell r="H2895">
            <v>0</v>
          </cell>
        </row>
        <row r="2896">
          <cell r="A2896">
            <v>111.01100000000001</v>
          </cell>
          <cell r="B2896" t="str">
            <v xml:space="preserve">PISO HA E=0.10m MALLA ELECTROSOLD. D2.3 10X10 FROTADO - 1:2:4 CON LIGADORA </v>
          </cell>
          <cell r="C2896">
            <v>1</v>
          </cell>
          <cell r="D2896" t="str">
            <v>M3</v>
          </cell>
          <cell r="E2896">
            <v>0</v>
          </cell>
          <cell r="F2896">
            <v>0</v>
          </cell>
          <cell r="G2896">
            <v>1102.3800000000001</v>
          </cell>
          <cell r="H2896">
            <v>148.78</v>
          </cell>
          <cell r="I2896">
            <v>1251.1600000000001</v>
          </cell>
        </row>
        <row r="2897">
          <cell r="A2897">
            <v>111.01</v>
          </cell>
          <cell r="B2897" t="str">
            <v>Volumen Análisis</v>
          </cell>
          <cell r="C2897">
            <v>1</v>
          </cell>
          <cell r="D2897" t="str">
            <v>M2</v>
          </cell>
          <cell r="E2897">
            <v>0</v>
          </cell>
          <cell r="F2897">
            <v>0</v>
          </cell>
          <cell r="G2897">
            <v>1087.4900000000002</v>
          </cell>
          <cell r="H2897">
            <v>128.30500000000001</v>
          </cell>
          <cell r="I2897">
            <v>1215.7950000000003</v>
          </cell>
        </row>
        <row r="2898">
          <cell r="A2898">
            <v>0</v>
          </cell>
          <cell r="B2898" t="str">
            <v>Materiales y Equipos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0</v>
          </cell>
          <cell r="B2899" t="str">
            <v>Volumen Análisis</v>
          </cell>
          <cell r="C2899">
            <v>1</v>
          </cell>
          <cell r="D2899" t="str">
            <v>M3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</row>
        <row r="2900">
          <cell r="A2900">
            <v>0</v>
          </cell>
          <cell r="B2900" t="str">
            <v>Materiales y Equipos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AE005</v>
          </cell>
          <cell r="B2901" t="str">
            <v>Malla Electrosoldada D2.3 10x10mm + 10% desp.</v>
          </cell>
          <cell r="C2901">
            <v>0.11</v>
          </cell>
          <cell r="D2901" t="str">
            <v>ROLLO</v>
          </cell>
          <cell r="E2901">
            <v>16681.355932203391</v>
          </cell>
          <cell r="F2901">
            <v>2365.9299999999998</v>
          </cell>
          <cell r="G2901">
            <v>1834.95</v>
          </cell>
          <cell r="H2901">
            <v>260.25</v>
          </cell>
        </row>
        <row r="2902">
          <cell r="A2902">
            <v>102.05000000000003</v>
          </cell>
          <cell r="B2902" t="str">
            <v>Vaciado y ligado Hormigón 1:2:4 - 10% desp</v>
          </cell>
          <cell r="C2902">
            <v>1.1000000000000001</v>
          </cell>
          <cell r="D2902" t="str">
            <v>M3</v>
          </cell>
          <cell r="E2902">
            <v>6506.1</v>
          </cell>
          <cell r="F2902">
            <v>920.96</v>
          </cell>
          <cell r="G2902">
            <v>7156.71</v>
          </cell>
          <cell r="H2902">
            <v>1013.06</v>
          </cell>
        </row>
        <row r="2903">
          <cell r="A2903" t="str">
            <v>AE016</v>
          </cell>
          <cell r="B2903" t="str">
            <v>Alambre Dulce No. 18</v>
          </cell>
          <cell r="C2903">
            <v>1.1000000000000001</v>
          </cell>
          <cell r="D2903" t="str">
            <v>LB</v>
          </cell>
          <cell r="E2903">
            <v>93.220338983050851</v>
          </cell>
          <cell r="F2903">
            <v>8.85</v>
          </cell>
          <cell r="G2903">
            <v>102.54</v>
          </cell>
          <cell r="H2903">
            <v>9.74</v>
          </cell>
        </row>
        <row r="2904">
          <cell r="A2904">
            <v>0</v>
          </cell>
          <cell r="B2904" t="str">
            <v>Mano de Obra</v>
          </cell>
          <cell r="D2904">
            <v>0</v>
          </cell>
          <cell r="G2904">
            <v>0</v>
          </cell>
          <cell r="H2904">
            <v>0</v>
          </cell>
        </row>
        <row r="2905">
          <cell r="A2905" t="str">
            <v>O05AY</v>
          </cell>
          <cell r="B2905" t="str">
            <v>Preparación superficie - Ayudante AY</v>
          </cell>
          <cell r="C2905">
            <v>0.1</v>
          </cell>
          <cell r="D2905" t="str">
            <v>DIA</v>
          </cell>
          <cell r="E2905">
            <v>847</v>
          </cell>
          <cell r="F2905">
            <v>0</v>
          </cell>
          <cell r="G2905">
            <v>84.7</v>
          </cell>
          <cell r="H2905">
            <v>0</v>
          </cell>
        </row>
        <row r="2906">
          <cell r="A2906">
            <v>200.03999999999996</v>
          </cell>
          <cell r="B2906" t="str">
            <v>Total/UND</v>
          </cell>
          <cell r="C2906">
            <v>10</v>
          </cell>
          <cell r="D2906" t="str">
            <v>M2</v>
          </cell>
          <cell r="E2906">
            <v>38.51</v>
          </cell>
          <cell r="F2906">
            <v>0</v>
          </cell>
          <cell r="G2906">
            <v>1102.3800000000001</v>
          </cell>
          <cell r="H2906">
            <v>148.78</v>
          </cell>
          <cell r="I2906">
            <v>1251.1600000000001</v>
          </cell>
        </row>
        <row r="2907">
          <cell r="A2907">
            <v>1600.02</v>
          </cell>
          <cell r="B2907" t="str">
            <v>Mano de obra frotado</v>
          </cell>
          <cell r="C2907">
            <v>10</v>
          </cell>
          <cell r="D2907" t="str">
            <v>M2</v>
          </cell>
          <cell r="E2907">
            <v>131.09</v>
          </cell>
          <cell r="F2907">
            <v>0</v>
          </cell>
          <cell r="G2907">
            <v>1310.9</v>
          </cell>
          <cell r="H2907">
            <v>0</v>
          </cell>
        </row>
        <row r="2908">
          <cell r="A2908">
            <v>0</v>
          </cell>
          <cell r="B2908" t="str">
            <v>Total/UND</v>
          </cell>
          <cell r="C2908">
            <v>0</v>
          </cell>
          <cell r="D2908">
            <v>0</v>
          </cell>
          <cell r="G2908">
            <v>10874.900000000001</v>
          </cell>
          <cell r="H2908">
            <v>1283.05</v>
          </cell>
          <cell r="I2908">
            <v>12157.95</v>
          </cell>
        </row>
        <row r="2909">
          <cell r="A2909">
            <v>0</v>
          </cell>
          <cell r="B2909" t="str">
            <v>Volumen Análisis</v>
          </cell>
          <cell r="C2909">
            <v>1</v>
          </cell>
          <cell r="D2909" t="str">
            <v>M2</v>
          </cell>
          <cell r="G2909">
            <v>0</v>
          </cell>
          <cell r="H2909">
            <v>0</v>
          </cell>
        </row>
        <row r="2910">
          <cell r="A2910">
            <v>111.02000000000001</v>
          </cell>
          <cell r="B2910" t="str">
            <v>Materiales y Equipos</v>
          </cell>
          <cell r="C2910">
            <v>1</v>
          </cell>
          <cell r="D2910" t="str">
            <v>M3</v>
          </cell>
          <cell r="E2910">
            <v>0</v>
          </cell>
          <cell r="F2910">
            <v>0</v>
          </cell>
          <cell r="G2910">
            <v>10316.609999999999</v>
          </cell>
          <cell r="H2910">
            <v>1439.43</v>
          </cell>
          <cell r="I2910">
            <v>11756.039999999999</v>
          </cell>
        </row>
        <row r="2911">
          <cell r="A2911">
            <v>111.02100000000002</v>
          </cell>
          <cell r="B2911">
            <v>0</v>
          </cell>
          <cell r="C2911">
            <v>1</v>
          </cell>
          <cell r="D2911" t="str">
            <v>M2</v>
          </cell>
          <cell r="E2911">
            <v>0</v>
          </cell>
          <cell r="F2911">
            <v>0</v>
          </cell>
          <cell r="G2911">
            <v>1031.6609999999998</v>
          </cell>
          <cell r="H2911">
            <v>143.94300000000001</v>
          </cell>
          <cell r="I2911">
            <v>1175.6039999999998</v>
          </cell>
        </row>
        <row r="2912">
          <cell r="A2912">
            <v>0</v>
          </cell>
          <cell r="B2912" t="str">
            <v>Pisos HA e=0.10m malla electrosold. D2.3 10x10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0</v>
          </cell>
          <cell r="B2913" t="str">
            <v>Volumen Análisis</v>
          </cell>
          <cell r="C2913">
            <v>1</v>
          </cell>
          <cell r="D2913" t="str">
            <v>M3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0</v>
          </cell>
          <cell r="B2914" t="str">
            <v>Materiales y Equipos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AE005</v>
          </cell>
          <cell r="B2915" t="str">
            <v>Malla Electrosoldada D2.3 10x10mm + 10% desp.</v>
          </cell>
          <cell r="C2915">
            <v>0.11</v>
          </cell>
          <cell r="D2915" t="str">
            <v>ROLLO</v>
          </cell>
          <cell r="E2915">
            <v>16681.355932203391</v>
          </cell>
          <cell r="F2915">
            <v>3002.6440677966102</v>
          </cell>
          <cell r="G2915">
            <v>1834.95</v>
          </cell>
          <cell r="H2915">
            <v>330.29</v>
          </cell>
        </row>
        <row r="2916">
          <cell r="A2916" t="str">
            <v>HI001</v>
          </cell>
          <cell r="B2916" t="str">
            <v>Mano de Obra</v>
          </cell>
          <cell r="C2916">
            <v>1.1000000000000001</v>
          </cell>
          <cell r="D2916" t="str">
            <v>M3</v>
          </cell>
          <cell r="E2916">
            <v>5508.4745762711864</v>
          </cell>
          <cell r="F2916">
            <v>991.52542372881351</v>
          </cell>
          <cell r="G2916">
            <v>6059.32</v>
          </cell>
          <cell r="H2916">
            <v>1090.68</v>
          </cell>
        </row>
        <row r="2917">
          <cell r="A2917" t="str">
            <v>AE016</v>
          </cell>
          <cell r="B2917" t="str">
            <v>Alambre Dulce No. 18</v>
          </cell>
          <cell r="C2917">
            <v>1.1000000000000001</v>
          </cell>
          <cell r="D2917" t="str">
            <v>LB</v>
          </cell>
          <cell r="E2917">
            <v>93.220338983050851</v>
          </cell>
          <cell r="F2917">
            <v>16.779661016949152</v>
          </cell>
          <cell r="G2917">
            <v>102.54</v>
          </cell>
          <cell r="H2917">
            <v>18.46</v>
          </cell>
        </row>
        <row r="2918">
          <cell r="A2918">
            <v>0</v>
          </cell>
          <cell r="B2918" t="str">
            <v>Total/UND</v>
          </cell>
          <cell r="D2918">
            <v>0</v>
          </cell>
          <cell r="E2918">
            <v>0</v>
          </cell>
          <cell r="F2918">
            <v>0</v>
          </cell>
          <cell r="G2918">
            <v>1375.38</v>
          </cell>
          <cell r="H2918">
            <v>196.04999999999998</v>
          </cell>
          <cell r="I2918">
            <v>1571.43</v>
          </cell>
        </row>
        <row r="2919">
          <cell r="A2919" t="str">
            <v>O05AY</v>
          </cell>
          <cell r="B2919" t="str">
            <v>Preparación superficie - Ayudante AY</v>
          </cell>
          <cell r="C2919">
            <v>0.1</v>
          </cell>
          <cell r="D2919" t="str">
            <v>DIA</v>
          </cell>
          <cell r="E2919">
            <v>847</v>
          </cell>
          <cell r="F2919">
            <v>0</v>
          </cell>
          <cell r="G2919">
            <v>84.7</v>
          </cell>
          <cell r="H2919">
            <v>0</v>
          </cell>
        </row>
        <row r="2920">
          <cell r="A2920">
            <v>200.03999999999996</v>
          </cell>
          <cell r="B2920" t="str">
            <v>Mano de Obra colocación malla</v>
          </cell>
          <cell r="C2920">
            <v>10</v>
          </cell>
          <cell r="D2920" t="str">
            <v>M2</v>
          </cell>
          <cell r="E2920">
            <v>38.51</v>
          </cell>
          <cell r="F2920">
            <v>0</v>
          </cell>
          <cell r="G2920">
            <v>1434.0900000000001</v>
          </cell>
          <cell r="H2920">
            <v>202.92</v>
          </cell>
          <cell r="I2920">
            <v>1637.0100000000002</v>
          </cell>
        </row>
        <row r="2921">
          <cell r="A2921">
            <v>1600.02</v>
          </cell>
          <cell r="B2921" t="str">
            <v>Volumen Análisis</v>
          </cell>
          <cell r="C2921">
            <v>1</v>
          </cell>
          <cell r="D2921" t="str">
            <v>M2</v>
          </cell>
          <cell r="E2921">
            <v>185</v>
          </cell>
          <cell r="F2921">
            <v>0</v>
          </cell>
          <cell r="G2921">
            <v>1850</v>
          </cell>
          <cell r="H2921">
            <v>0</v>
          </cell>
        </row>
        <row r="2922">
          <cell r="A2922">
            <v>0</v>
          </cell>
          <cell r="B2922" t="str">
            <v>Materiales y Equipos</v>
          </cell>
          <cell r="C2922">
            <v>0</v>
          </cell>
          <cell r="D2922" t="str">
            <v>Ml</v>
          </cell>
          <cell r="E2922">
            <v>10</v>
          </cell>
          <cell r="F2922">
            <v>0</v>
          </cell>
          <cell r="G2922">
            <v>0</v>
          </cell>
          <cell r="H2922">
            <v>0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>
            <v>0</v>
          </cell>
          <cell r="B2924" t="str">
            <v>Total/UND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10316.609999999999</v>
          </cell>
          <cell r="H2924">
            <v>1439.43</v>
          </cell>
          <cell r="I2924">
            <v>11756.039999999999</v>
          </cell>
        </row>
        <row r="2925">
          <cell r="A2925">
            <v>0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>
            <v>111.03100000000002</v>
          </cell>
          <cell r="B2926" t="str">
            <v>PISO HA E=0.10m MALLA ELECTROSOLD. D2.3 10X10 PULIDO - 210KG/M2 LIGADORA</v>
          </cell>
          <cell r="C2926">
            <v>1</v>
          </cell>
          <cell r="D2926" t="str">
            <v>M3</v>
          </cell>
          <cell r="E2926">
            <v>0</v>
          </cell>
          <cell r="F2926">
            <v>0</v>
          </cell>
          <cell r="G2926">
            <v>12750.39</v>
          </cell>
          <cell r="H2926">
            <v>1467.95</v>
          </cell>
          <cell r="I2926">
            <v>14218.34</v>
          </cell>
        </row>
        <row r="2927">
          <cell r="A2927">
            <v>111.03000000000002</v>
          </cell>
          <cell r="B2927">
            <v>0</v>
          </cell>
          <cell r="C2927">
            <v>1</v>
          </cell>
          <cell r="D2927" t="str">
            <v>M2</v>
          </cell>
          <cell r="E2927">
            <v>0</v>
          </cell>
          <cell r="F2927">
            <v>0</v>
          </cell>
          <cell r="G2927">
            <v>1275.039</v>
          </cell>
          <cell r="H2927">
            <v>146.79500000000002</v>
          </cell>
          <cell r="I2927">
            <v>1421.8340000000001</v>
          </cell>
        </row>
        <row r="2928">
          <cell r="A2928">
            <v>0</v>
          </cell>
          <cell r="B2928" t="str">
            <v>Pisos HA e=0.10m malla electrosold. D2.3 10x10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0</v>
          </cell>
          <cell r="B2929" t="str">
            <v>Mano de Obra</v>
          </cell>
          <cell r="C2929">
            <v>1</v>
          </cell>
          <cell r="D2929" t="str">
            <v>M3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</row>
        <row r="2930">
          <cell r="A2930">
            <v>0</v>
          </cell>
          <cell r="B2930" t="str">
            <v>Materiales y Equipos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AE005</v>
          </cell>
          <cell r="B2931" t="str">
            <v>Total/UND</v>
          </cell>
          <cell r="C2931">
            <v>0.11</v>
          </cell>
          <cell r="D2931" t="str">
            <v>ROLLO</v>
          </cell>
          <cell r="E2931">
            <v>16681.355932203391</v>
          </cell>
          <cell r="F2931">
            <v>3002.6440677966102</v>
          </cell>
          <cell r="G2931">
            <v>1434.0900000000001</v>
          </cell>
          <cell r="H2931">
            <v>202.92</v>
          </cell>
          <cell r="I2931">
            <v>1637.0100000000002</v>
          </cell>
        </row>
        <row r="2932">
          <cell r="A2932" t="str">
            <v>HI002</v>
          </cell>
          <cell r="B2932" t="str">
            <v>Hormigón 210 Kg/cm2 (incluye bomba y colocación)</v>
          </cell>
          <cell r="C2932">
            <v>1.1000000000000001</v>
          </cell>
          <cell r="D2932" t="str">
            <v>M3</v>
          </cell>
          <cell r="E2932">
            <v>5652.5423728813566</v>
          </cell>
          <cell r="F2932">
            <v>1017.4576271186442</v>
          </cell>
          <cell r="G2932">
            <v>6217.8</v>
          </cell>
          <cell r="H2932">
            <v>1119.2</v>
          </cell>
        </row>
        <row r="2933">
          <cell r="A2933" t="str">
            <v>AE016</v>
          </cell>
          <cell r="B2933" t="str">
            <v>Alambre Dulce No. 18</v>
          </cell>
          <cell r="C2933">
            <v>1.1000000000000001</v>
          </cell>
          <cell r="D2933" t="str">
            <v>LB</v>
          </cell>
          <cell r="E2933">
            <v>93.220338983050851</v>
          </cell>
          <cell r="F2933">
            <v>16.779661016949152</v>
          </cell>
          <cell r="G2933">
            <v>1474.7199999999998</v>
          </cell>
          <cell r="H2933">
            <v>203.37</v>
          </cell>
          <cell r="I2933">
            <v>1678.0899999999997</v>
          </cell>
        </row>
        <row r="2934">
          <cell r="A2934">
            <v>0</v>
          </cell>
          <cell r="B2934" t="str">
            <v>Volumen Análisis</v>
          </cell>
          <cell r="C2934">
            <v>1</v>
          </cell>
          <cell r="D2934" t="str">
            <v>M2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>
            <v>200.03999999999996</v>
          </cell>
          <cell r="B2935" t="str">
            <v>Materiales y Equipos</v>
          </cell>
          <cell r="C2935">
            <v>10</v>
          </cell>
          <cell r="D2935" t="str">
            <v>M2</v>
          </cell>
          <cell r="E2935">
            <v>38.51</v>
          </cell>
          <cell r="F2935">
            <v>0</v>
          </cell>
          <cell r="G2935">
            <v>385.1</v>
          </cell>
          <cell r="H2935">
            <v>0</v>
          </cell>
        </row>
        <row r="2936">
          <cell r="A2936">
            <v>1600.02</v>
          </cell>
          <cell r="B2936" t="str">
            <v>Pulido con helicóptero</v>
          </cell>
          <cell r="C2936">
            <v>10</v>
          </cell>
          <cell r="D2936" t="str">
            <v>M2</v>
          </cell>
          <cell r="E2936">
            <v>185</v>
          </cell>
          <cell r="F2936">
            <v>0</v>
          </cell>
          <cell r="G2936">
            <v>1850</v>
          </cell>
          <cell r="H2936">
            <v>0</v>
          </cell>
        </row>
        <row r="2937">
          <cell r="A2937">
            <v>0</v>
          </cell>
          <cell r="B2937" t="str">
            <v>Corte de junta</v>
          </cell>
          <cell r="C2937">
            <v>236</v>
          </cell>
          <cell r="D2937" t="str">
            <v>Ml</v>
          </cell>
          <cell r="E2937">
            <v>10</v>
          </cell>
          <cell r="F2937">
            <v>0</v>
          </cell>
          <cell r="G2937">
            <v>2360</v>
          </cell>
          <cell r="H2937">
            <v>0</v>
          </cell>
        </row>
        <row r="2938">
          <cell r="A2938">
            <v>0</v>
          </cell>
          <cell r="B2938" t="str">
            <v>Total/UND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12750.39</v>
          </cell>
          <cell r="H2938">
            <v>1467.95</v>
          </cell>
          <cell r="I2938">
            <v>14218.34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</row>
        <row r="2941">
          <cell r="A2941">
            <v>0</v>
          </cell>
          <cell r="B2941" t="str">
            <v>PISO HA E=0.15m MALLA ELECTROSOLD. D2.3 10X10 FROTADO - H. I 210KG/M2 (PULIDO CON HELICÓPTERO) PARA PEATONES</v>
          </cell>
          <cell r="C2941">
            <v>1</v>
          </cell>
          <cell r="D2941" t="str">
            <v>M3</v>
          </cell>
          <cell r="E2941">
            <v>0</v>
          </cell>
          <cell r="F2941">
            <v>0</v>
          </cell>
          <cell r="G2941">
            <v>8923.2800000000007</v>
          </cell>
          <cell r="H2941">
            <v>1337.96</v>
          </cell>
          <cell r="I2941">
            <v>10261.240000000002</v>
          </cell>
        </row>
        <row r="2942">
          <cell r="A2942">
            <v>111.04000000000002</v>
          </cell>
          <cell r="B2942" t="str">
            <v>Mano de Obra</v>
          </cell>
          <cell r="C2942">
            <v>1</v>
          </cell>
          <cell r="D2942" t="str">
            <v>M2</v>
          </cell>
          <cell r="E2942">
            <v>0</v>
          </cell>
          <cell r="F2942">
            <v>0</v>
          </cell>
          <cell r="G2942">
            <v>1338.4250787460628</v>
          </cell>
          <cell r="H2942">
            <v>200.68396580170992</v>
          </cell>
          <cell r="I2942">
            <v>1539.1090445477728</v>
          </cell>
        </row>
        <row r="2943">
          <cell r="A2943">
            <v>0</v>
          </cell>
          <cell r="B2943" t="str">
            <v>Pisos HA e=0.15m malla electrosold. D2.3 10x10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0</v>
          </cell>
          <cell r="B2944" t="str">
            <v>Total/UND</v>
          </cell>
          <cell r="C2944">
            <v>1</v>
          </cell>
          <cell r="D2944" t="str">
            <v>M3</v>
          </cell>
          <cell r="E2944">
            <v>0</v>
          </cell>
          <cell r="F2944">
            <v>0</v>
          </cell>
          <cell r="G2944">
            <v>1474.7199999999998</v>
          </cell>
          <cell r="H2944">
            <v>203.37</v>
          </cell>
          <cell r="I2944">
            <v>1678.0899999999997</v>
          </cell>
        </row>
        <row r="2945">
          <cell r="A2945">
            <v>0</v>
          </cell>
          <cell r="B2945" t="str">
            <v>Materiales y Equipos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AE005</v>
          </cell>
          <cell r="B2946" t="str">
            <v>Malla Electrosoldada D2.3 10x10mm + 10% desp.</v>
          </cell>
          <cell r="C2946">
            <v>6.9000000000000006E-2</v>
          </cell>
          <cell r="D2946" t="str">
            <v>ROLLO</v>
          </cell>
          <cell r="E2946">
            <v>16681.355932203391</v>
          </cell>
          <cell r="F2946">
            <v>3002.6440677966102</v>
          </cell>
          <cell r="G2946">
            <v>1641.84</v>
          </cell>
          <cell r="H2946">
            <v>235.38</v>
          </cell>
          <cell r="I2946">
            <v>1877.2199999999998</v>
          </cell>
        </row>
        <row r="2947">
          <cell r="A2947" t="str">
            <v>HI002</v>
          </cell>
          <cell r="B2947" t="str">
            <v>Volumen Análisis</v>
          </cell>
          <cell r="C2947">
            <v>1</v>
          </cell>
          <cell r="D2947" t="str">
            <v>M2</v>
          </cell>
          <cell r="E2947">
            <v>5652.5423728813566</v>
          </cell>
          <cell r="F2947">
            <v>1017.4576271186442</v>
          </cell>
          <cell r="G2947">
            <v>6217.8</v>
          </cell>
          <cell r="H2947">
            <v>1119.2</v>
          </cell>
        </row>
        <row r="2948">
          <cell r="A2948" t="str">
            <v>AE016</v>
          </cell>
          <cell r="B2948" t="str">
            <v>Materiales y Equipos</v>
          </cell>
          <cell r="C2948">
            <v>0.69000000000000006</v>
          </cell>
          <cell r="D2948" t="str">
            <v>LB</v>
          </cell>
          <cell r="E2948">
            <v>93.220338983050851</v>
          </cell>
          <cell r="F2948">
            <v>16.779661016949152</v>
          </cell>
          <cell r="G2948">
            <v>64.319999999999993</v>
          </cell>
          <cell r="H2948">
            <v>11.58</v>
          </cell>
        </row>
        <row r="2949">
          <cell r="A2949">
            <v>0</v>
          </cell>
          <cell r="B2949" t="str">
            <v>Mano de Obra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>
            <v>200.03999999999996</v>
          </cell>
          <cell r="B2950" t="str">
            <v>Mano de Obra colocación malla</v>
          </cell>
          <cell r="C2950">
            <v>6.6669999999999998</v>
          </cell>
          <cell r="D2950" t="str">
            <v>M2</v>
          </cell>
          <cell r="E2950">
            <v>38.51</v>
          </cell>
          <cell r="F2950">
            <v>0</v>
          </cell>
          <cell r="G2950">
            <v>256.75</v>
          </cell>
          <cell r="H2950">
            <v>0</v>
          </cell>
        </row>
        <row r="2951">
          <cell r="A2951">
            <v>1600.02</v>
          </cell>
          <cell r="B2951" t="str">
            <v>Pulido con helicóptero</v>
          </cell>
          <cell r="C2951">
            <v>6.6669999999999998</v>
          </cell>
          <cell r="D2951" t="str">
            <v>M2</v>
          </cell>
          <cell r="E2951">
            <v>185</v>
          </cell>
          <cell r="F2951">
            <v>0</v>
          </cell>
          <cell r="G2951">
            <v>1233.4000000000001</v>
          </cell>
          <cell r="H2951">
            <v>0</v>
          </cell>
        </row>
        <row r="2952">
          <cell r="A2952">
            <v>0</v>
          </cell>
          <cell r="B2952" t="str">
            <v>Total/UND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8923.2800000000007</v>
          </cell>
          <cell r="H2952">
            <v>1337.96</v>
          </cell>
          <cell r="I2952">
            <v>10261.240000000002</v>
          </cell>
        </row>
        <row r="2953">
          <cell r="A2953">
            <v>0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>
            <v>111.05000000000003</v>
          </cell>
          <cell r="B2954" t="str">
            <v>Mano de Obra</v>
          </cell>
          <cell r="C2954">
            <v>1</v>
          </cell>
          <cell r="D2954" t="str">
            <v>M2</v>
          </cell>
          <cell r="E2954">
            <v>0</v>
          </cell>
          <cell r="F2954">
            <v>0</v>
          </cell>
          <cell r="G2954">
            <v>414.19549999999998</v>
          </cell>
          <cell r="H2954">
            <v>43.236499999999999</v>
          </cell>
          <cell r="I2954">
            <v>457.43199999999996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</row>
        <row r="2956">
          <cell r="A2956">
            <v>0</v>
          </cell>
          <cell r="B2956" t="str">
            <v>Total/UND</v>
          </cell>
          <cell r="C2956">
            <v>20</v>
          </cell>
          <cell r="D2956" t="str">
            <v>M2</v>
          </cell>
          <cell r="E2956">
            <v>0</v>
          </cell>
          <cell r="F2956">
            <v>0</v>
          </cell>
          <cell r="G2956">
            <v>1641.84</v>
          </cell>
          <cell r="H2956">
            <v>235.38</v>
          </cell>
          <cell r="I2956">
            <v>1877.2199999999998</v>
          </cell>
        </row>
        <row r="2957">
          <cell r="A2957">
            <v>0</v>
          </cell>
          <cell r="B2957" t="str">
            <v>Materiales y Equipos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0</v>
          </cell>
          <cell r="F2958">
            <v>0</v>
          </cell>
          <cell r="G2958">
            <v>2184.1600000000003</v>
          </cell>
          <cell r="H2958">
            <v>325.41999999999996</v>
          </cell>
          <cell r="I2958">
            <v>2509.5800000000004</v>
          </cell>
        </row>
        <row r="2959">
          <cell r="A2959">
            <v>102.05000000000003</v>
          </cell>
          <cell r="B2959" t="str">
            <v>Volumen Análisis</v>
          </cell>
          <cell r="C2959">
            <v>1</v>
          </cell>
          <cell r="D2959" t="str">
            <v>M2</v>
          </cell>
          <cell r="E2959">
            <v>6506.1</v>
          </cell>
          <cell r="F2959">
            <v>786.12</v>
          </cell>
          <cell r="G2959">
            <v>7156.71</v>
          </cell>
          <cell r="H2959">
            <v>864.73</v>
          </cell>
        </row>
        <row r="2960">
          <cell r="A2960">
            <v>0</v>
          </cell>
          <cell r="B2960" t="str">
            <v>Materiales y Equipos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>
            <v>600.03</v>
          </cell>
          <cell r="B2961" t="str">
            <v>Mano de obra frotado</v>
          </cell>
          <cell r="C2961">
            <v>20</v>
          </cell>
          <cell r="D2961" t="str">
            <v>M2</v>
          </cell>
          <cell r="E2961">
            <v>56.36</v>
          </cell>
          <cell r="F2961">
            <v>0</v>
          </cell>
          <cell r="G2961">
            <v>1127.2</v>
          </cell>
          <cell r="H2961">
            <v>0</v>
          </cell>
        </row>
        <row r="2962">
          <cell r="A2962">
            <v>0</v>
          </cell>
          <cell r="B2962" t="str">
            <v>Total/UND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8283.91</v>
          </cell>
          <cell r="H2962">
            <v>864.73</v>
          </cell>
          <cell r="I2962">
            <v>9148.64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>
            <v>0</v>
          </cell>
          <cell r="B2964" t="str">
            <v xml:space="preserve">PISO HS FROTADO E=0.10m  - 1:2:4 CON LIGADORA </v>
          </cell>
          <cell r="C2964">
            <v>1</v>
          </cell>
          <cell r="D2964" t="str">
            <v>M3</v>
          </cell>
          <cell r="E2964">
            <v>0</v>
          </cell>
          <cell r="F2964">
            <v>0</v>
          </cell>
          <cell r="G2964">
            <v>8552.31</v>
          </cell>
          <cell r="H2964">
            <v>1013.06</v>
          </cell>
          <cell r="I2964">
            <v>9565.369999999999</v>
          </cell>
        </row>
        <row r="2965">
          <cell r="A2965">
            <v>111.06000000000003</v>
          </cell>
          <cell r="B2965">
            <v>0</v>
          </cell>
          <cell r="C2965">
            <v>1</v>
          </cell>
          <cell r="D2965" t="str">
            <v>M2</v>
          </cell>
          <cell r="E2965">
            <v>0</v>
          </cell>
          <cell r="F2965">
            <v>0</v>
          </cell>
          <cell r="G2965">
            <v>855.23099999999999</v>
          </cell>
          <cell r="H2965">
            <v>101.306</v>
          </cell>
          <cell r="I2965">
            <v>956.53700000000003</v>
          </cell>
        </row>
        <row r="2966">
          <cell r="A2966">
            <v>0</v>
          </cell>
          <cell r="B2966" t="str">
            <v>Mano de Obra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0</v>
          </cell>
          <cell r="B2967" t="str">
            <v>Volumen Análisis</v>
          </cell>
          <cell r="C2967">
            <v>1</v>
          </cell>
          <cell r="D2967" t="str">
            <v>M3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0</v>
          </cell>
          <cell r="B2968" t="str">
            <v>Total/UND</v>
          </cell>
          <cell r="D2968">
            <v>0</v>
          </cell>
          <cell r="E2968">
            <v>0</v>
          </cell>
          <cell r="F2968">
            <v>0</v>
          </cell>
          <cell r="G2968">
            <v>2184.1600000000003</v>
          </cell>
          <cell r="H2968">
            <v>325.41999999999996</v>
          </cell>
          <cell r="I2968">
            <v>2509.5800000000004</v>
          </cell>
        </row>
        <row r="2969">
          <cell r="A2969">
            <v>102.05000000000003</v>
          </cell>
          <cell r="B2969" t="str">
            <v>Vaciado y ligado Hormigón 1:2:4 - 10% desp</v>
          </cell>
          <cell r="C2969">
            <v>1.1000000000000001</v>
          </cell>
          <cell r="D2969" t="str">
            <v>M3</v>
          </cell>
          <cell r="E2969">
            <v>6506.1</v>
          </cell>
          <cell r="F2969">
            <v>920.96</v>
          </cell>
          <cell r="G2969">
            <v>7156.71</v>
          </cell>
          <cell r="H2969">
            <v>1013.06</v>
          </cell>
        </row>
        <row r="2970">
          <cell r="A2970">
            <v>0</v>
          </cell>
          <cell r="B2970" t="str">
            <v>Mano de Obra</v>
          </cell>
          <cell r="C2970">
            <v>0</v>
          </cell>
          <cell r="D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A2971" t="str">
            <v>O05AY</v>
          </cell>
          <cell r="B2971" t="str">
            <v>Volumen Análisis</v>
          </cell>
          <cell r="C2971">
            <v>1</v>
          </cell>
          <cell r="D2971" t="str">
            <v>M3</v>
          </cell>
          <cell r="E2971">
            <v>847</v>
          </cell>
          <cell r="F2971">
            <v>0</v>
          </cell>
          <cell r="G2971">
            <v>84.7</v>
          </cell>
          <cell r="H2971">
            <v>0</v>
          </cell>
        </row>
        <row r="2972">
          <cell r="A2972">
            <v>1600.02</v>
          </cell>
          <cell r="B2972" t="str">
            <v>Materiales y Equipos</v>
          </cell>
          <cell r="C2972">
            <v>10</v>
          </cell>
          <cell r="D2972" t="str">
            <v>M2</v>
          </cell>
          <cell r="E2972">
            <v>131.09</v>
          </cell>
          <cell r="F2972">
            <v>0</v>
          </cell>
          <cell r="G2972">
            <v>1310.9</v>
          </cell>
          <cell r="H2972">
            <v>0</v>
          </cell>
        </row>
        <row r="2973">
          <cell r="A2973">
            <v>0</v>
          </cell>
          <cell r="B2973" t="str">
            <v>Total/UND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8552.31</v>
          </cell>
          <cell r="H2973">
            <v>1013.06</v>
          </cell>
          <cell r="I2973">
            <v>9565.369999999999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>
            <v>0</v>
          </cell>
          <cell r="B2975" t="str">
            <v xml:space="preserve">PISO HS PARA PISOS  E=0.08m  - 1:2:4 CON LIGADORA </v>
          </cell>
          <cell r="C2975">
            <v>1</v>
          </cell>
          <cell r="D2975" t="str">
            <v>M3</v>
          </cell>
          <cell r="E2975">
            <v>0</v>
          </cell>
          <cell r="F2975">
            <v>0</v>
          </cell>
          <cell r="G2975">
            <v>8863.1</v>
          </cell>
          <cell r="H2975">
            <v>1013.06</v>
          </cell>
          <cell r="I2975">
            <v>9876.16</v>
          </cell>
        </row>
        <row r="2976">
          <cell r="A2976">
            <v>111.07000000000004</v>
          </cell>
          <cell r="B2976">
            <v>0</v>
          </cell>
          <cell r="C2976">
            <v>1</v>
          </cell>
          <cell r="D2976" t="str">
            <v>M2</v>
          </cell>
          <cell r="E2976">
            <v>0</v>
          </cell>
          <cell r="F2976">
            <v>0</v>
          </cell>
          <cell r="G2976">
            <v>709.048</v>
          </cell>
          <cell r="H2976">
            <v>81.044799999999995</v>
          </cell>
          <cell r="I2976">
            <v>790.09280000000001</v>
          </cell>
        </row>
        <row r="2977">
          <cell r="A2977">
            <v>0</v>
          </cell>
          <cell r="B2977" t="str">
            <v>Mano de Obra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</row>
        <row r="2978">
          <cell r="A2978">
            <v>0</v>
          </cell>
          <cell r="B2978" t="str">
            <v>Volumen Análisis</v>
          </cell>
          <cell r="C2978">
            <v>1</v>
          </cell>
          <cell r="D2978" t="str">
            <v>M3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</row>
        <row r="2979">
          <cell r="A2979">
            <v>0</v>
          </cell>
          <cell r="B2979" t="str">
            <v>Materiales y Equipos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>
            <v>102.05000000000003</v>
          </cell>
          <cell r="B2980" t="str">
            <v>Total/UND</v>
          </cell>
          <cell r="C2980">
            <v>1.1000000000000001</v>
          </cell>
          <cell r="D2980" t="str">
            <v>M3</v>
          </cell>
          <cell r="E2980">
            <v>6506.1</v>
          </cell>
          <cell r="F2980">
            <v>920.96</v>
          </cell>
          <cell r="G2980">
            <v>14587.789999999999</v>
          </cell>
          <cell r="H2980">
            <v>1745.85</v>
          </cell>
          <cell r="I2980">
            <v>16333.64</v>
          </cell>
        </row>
        <row r="2981">
          <cell r="A2981">
            <v>0</v>
          </cell>
          <cell r="B2981" t="str">
            <v>Mano de Obra</v>
          </cell>
          <cell r="D2981">
            <v>0</v>
          </cell>
          <cell r="G2981">
            <v>0</v>
          </cell>
          <cell r="H2981">
            <v>0</v>
          </cell>
        </row>
        <row r="2982">
          <cell r="A2982" t="str">
            <v>O05AY</v>
          </cell>
          <cell r="B2982" t="str">
            <v>Preparación superficie - Ayudante AY</v>
          </cell>
          <cell r="C2982">
            <v>0.08</v>
          </cell>
          <cell r="D2982" t="str">
            <v>DIA</v>
          </cell>
          <cell r="E2982">
            <v>847</v>
          </cell>
          <cell r="F2982">
            <v>0</v>
          </cell>
          <cell r="G2982">
            <v>67.760000000000005</v>
          </cell>
          <cell r="H2982">
            <v>0</v>
          </cell>
        </row>
        <row r="2983">
          <cell r="A2983">
            <v>1600.02</v>
          </cell>
          <cell r="B2983" t="str">
            <v>Mano de obra frotado</v>
          </cell>
          <cell r="C2983">
            <v>12.5</v>
          </cell>
          <cell r="D2983" t="str">
            <v>M2</v>
          </cell>
          <cell r="E2983">
            <v>131.09</v>
          </cell>
          <cell r="F2983">
            <v>0</v>
          </cell>
          <cell r="G2983">
            <v>1638.63</v>
          </cell>
          <cell r="H2983">
            <v>0</v>
          </cell>
        </row>
        <row r="2984">
          <cell r="A2984">
            <v>0</v>
          </cell>
          <cell r="B2984" t="str">
            <v>Total/UND</v>
          </cell>
          <cell r="D2984">
            <v>0</v>
          </cell>
          <cell r="G2984">
            <v>8863.1</v>
          </cell>
          <cell r="H2984">
            <v>1013.06</v>
          </cell>
          <cell r="I2984">
            <v>9876.16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0</v>
          </cell>
          <cell r="G2985">
            <v>0</v>
          </cell>
          <cell r="H2985">
            <v>0</v>
          </cell>
          <cell r="I2985">
            <v>0</v>
          </cell>
        </row>
        <row r="2986">
          <cell r="A2986">
            <v>0</v>
          </cell>
          <cell r="B2986" t="str">
            <v>Alquiler de andamios para techos/vigas</v>
          </cell>
          <cell r="C2986">
            <v>1</v>
          </cell>
          <cell r="D2986" t="str">
            <v>M3</v>
          </cell>
          <cell r="E2986">
            <v>0</v>
          </cell>
          <cell r="F2986">
            <v>0</v>
          </cell>
          <cell r="G2986">
            <v>8157.74</v>
          </cell>
          <cell r="H2986">
            <v>1013.06</v>
          </cell>
          <cell r="I2986">
            <v>9170.7999999999993</v>
          </cell>
        </row>
        <row r="2987">
          <cell r="A2987">
            <v>111.08000000000004</v>
          </cell>
          <cell r="B2987" t="str">
            <v>Volumen Análisis</v>
          </cell>
          <cell r="C2987">
            <v>150</v>
          </cell>
          <cell r="D2987" t="str">
            <v>M2</v>
          </cell>
          <cell r="E2987">
            <v>0</v>
          </cell>
          <cell r="F2987">
            <v>0</v>
          </cell>
          <cell r="G2987">
            <v>1223.5998200089996</v>
          </cell>
          <cell r="H2987">
            <v>151.9514024298785</v>
          </cell>
          <cell r="I2987">
            <v>1375.5512224388781</v>
          </cell>
        </row>
        <row r="2988">
          <cell r="A2988">
            <v>0</v>
          </cell>
          <cell r="B2988" t="str">
            <v>Materiales y Equipos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</row>
        <row r="2989">
          <cell r="A2989">
            <v>0</v>
          </cell>
          <cell r="B2989" t="str">
            <v>Volumen Análisis</v>
          </cell>
          <cell r="C2989">
            <v>1</v>
          </cell>
          <cell r="D2989" t="str">
            <v>M3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</row>
        <row r="2990">
          <cell r="A2990">
            <v>0</v>
          </cell>
          <cell r="B2990" t="str">
            <v>Materiales y Equipos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>
            <v>102.05000000000003</v>
          </cell>
          <cell r="B2991" t="str">
            <v>Vaciado y ligado Hormigón 1:2:4 - 10% desp</v>
          </cell>
          <cell r="C2991">
            <v>1.1000000000000001</v>
          </cell>
          <cell r="D2991" t="str">
            <v>M3</v>
          </cell>
          <cell r="E2991">
            <v>6506.1</v>
          </cell>
          <cell r="F2991">
            <v>920.96</v>
          </cell>
          <cell r="G2991">
            <v>7156.71</v>
          </cell>
          <cell r="H2991">
            <v>1013.06</v>
          </cell>
        </row>
        <row r="2992">
          <cell r="A2992">
            <v>0</v>
          </cell>
          <cell r="B2992" t="str">
            <v>Mano de Obra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O05AY</v>
          </cell>
          <cell r="B2993" t="str">
            <v>Preparación superficie - Ayudante AY</v>
          </cell>
          <cell r="C2993">
            <v>0.15</v>
          </cell>
          <cell r="D2993" t="str">
            <v>DIA</v>
          </cell>
          <cell r="E2993">
            <v>847</v>
          </cell>
          <cell r="F2993">
            <v>0</v>
          </cell>
          <cell r="G2993">
            <v>127.05</v>
          </cell>
          <cell r="H2993">
            <v>0</v>
          </cell>
        </row>
        <row r="2994">
          <cell r="A2994">
            <v>1600.02</v>
          </cell>
          <cell r="B2994" t="str">
            <v>Mano de obra frotado</v>
          </cell>
          <cell r="C2994">
            <v>6.6669999999999998</v>
          </cell>
          <cell r="D2994" t="str">
            <v>M2</v>
          </cell>
          <cell r="E2994">
            <v>131.09</v>
          </cell>
          <cell r="F2994">
            <v>0</v>
          </cell>
          <cell r="G2994">
            <v>873.98</v>
          </cell>
          <cell r="H2994">
            <v>0</v>
          </cell>
        </row>
        <row r="2995">
          <cell r="A2995">
            <v>0</v>
          </cell>
          <cell r="B2995" t="str">
            <v>Mano de Obra</v>
          </cell>
          <cell r="D2995">
            <v>0</v>
          </cell>
          <cell r="G2995">
            <v>8157.74</v>
          </cell>
          <cell r="H2995">
            <v>1013.06</v>
          </cell>
          <cell r="I2995">
            <v>9170.7999999999993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>
            <v>111.09000000000005</v>
          </cell>
          <cell r="B2997" t="str">
            <v>Total/UND</v>
          </cell>
          <cell r="C2997">
            <v>1</v>
          </cell>
          <cell r="D2997" t="str">
            <v>ML</v>
          </cell>
          <cell r="E2997">
            <v>0</v>
          </cell>
          <cell r="F2997">
            <v>0</v>
          </cell>
          <cell r="G2997">
            <v>2246404.5100000002</v>
          </cell>
          <cell r="H2997">
            <v>400792.64999999997</v>
          </cell>
          <cell r="I2997">
            <v>2647197.16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>
            <v>0</v>
          </cell>
          <cell r="B2999" t="str">
            <v>Volumen Análisis</v>
          </cell>
          <cell r="C2999">
            <v>1</v>
          </cell>
          <cell r="D2999" t="str">
            <v xml:space="preserve">ML </v>
          </cell>
          <cell r="E2999">
            <v>0</v>
          </cell>
          <cell r="F2999">
            <v>0</v>
          </cell>
          <cell r="G2999">
            <v>68.64</v>
          </cell>
          <cell r="H2999">
            <v>5.49</v>
          </cell>
          <cell r="I2999">
            <v>74.13</v>
          </cell>
        </row>
        <row r="3000">
          <cell r="A3000">
            <v>0</v>
          </cell>
          <cell r="B3000" t="str">
            <v>Volumen Análisis</v>
          </cell>
          <cell r="C3000">
            <v>1</v>
          </cell>
          <cell r="D3000" t="str">
            <v>M2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CARP003</v>
          </cell>
          <cell r="B3001" t="str">
            <v>Materiales y Equipos</v>
          </cell>
          <cell r="C3001">
            <v>0.25</v>
          </cell>
          <cell r="D3001" t="str">
            <v>PT</v>
          </cell>
          <cell r="E3001">
            <v>101.69491525423729</v>
          </cell>
          <cell r="F3001">
            <v>18.309999999999999</v>
          </cell>
          <cell r="G3001">
            <v>25.42</v>
          </cell>
          <cell r="H3001">
            <v>465</v>
          </cell>
          <cell r="I3001">
            <v>0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>
            <v>102.05000000000003</v>
          </cell>
          <cell r="B3003" t="str">
            <v>Vaciado y ligado Hormigón 1:2:4 - 10% desp</v>
          </cell>
          <cell r="C3003">
            <v>1.6500000000000001E-2</v>
          </cell>
          <cell r="D3003" t="str">
            <v>M3</v>
          </cell>
          <cell r="E3003">
            <v>6506.1</v>
          </cell>
          <cell r="F3003">
            <v>786.12</v>
          </cell>
          <cell r="G3003">
            <v>107.35</v>
          </cell>
          <cell r="H3003">
            <v>12.97</v>
          </cell>
        </row>
        <row r="3004">
          <cell r="A3004">
            <v>0</v>
          </cell>
          <cell r="B3004" t="str">
            <v>Mano de Obra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>
            <v>600.03</v>
          </cell>
          <cell r="B3005" t="str">
            <v>Mano de obra frotado</v>
          </cell>
          <cell r="C3005">
            <v>1</v>
          </cell>
          <cell r="D3005" t="str">
            <v>ML</v>
          </cell>
          <cell r="E3005">
            <v>56.36</v>
          </cell>
          <cell r="F3005">
            <v>0</v>
          </cell>
          <cell r="G3005">
            <v>56.36</v>
          </cell>
          <cell r="H3005">
            <v>0</v>
          </cell>
        </row>
        <row r="3006">
          <cell r="A3006">
            <v>0</v>
          </cell>
          <cell r="B3006" t="str">
            <v>Total/UND</v>
          </cell>
          <cell r="D3006">
            <v>0</v>
          </cell>
          <cell r="E3006">
            <v>0</v>
          </cell>
          <cell r="F3006">
            <v>0</v>
          </cell>
          <cell r="G3006">
            <v>68.64</v>
          </cell>
          <cell r="H3006">
            <v>5.49</v>
          </cell>
          <cell r="I3006">
            <v>74.13</v>
          </cell>
        </row>
        <row r="3007">
          <cell r="A3007">
            <v>0</v>
          </cell>
          <cell r="D3007">
            <v>0</v>
          </cell>
          <cell r="G3007">
            <v>0</v>
          </cell>
          <cell r="H3007">
            <v>0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69.58</v>
          </cell>
          <cell r="H3008">
            <v>5.49</v>
          </cell>
          <cell r="I3008">
            <v>75.069999999999993</v>
          </cell>
        </row>
        <row r="3009">
          <cell r="A3009">
            <v>112</v>
          </cell>
          <cell r="B3009" t="str">
            <v>Volumen Análisis</v>
          </cell>
          <cell r="C3009">
            <v>1</v>
          </cell>
          <cell r="D3009" t="str">
            <v>M2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112.01</v>
          </cell>
          <cell r="B3010" t="str">
            <v>Materiales y Equipos</v>
          </cell>
          <cell r="C3010">
            <v>1</v>
          </cell>
          <cell r="D3010" t="str">
            <v>M3</v>
          </cell>
          <cell r="E3010">
            <v>0</v>
          </cell>
          <cell r="F3010">
            <v>0</v>
          </cell>
          <cell r="G3010">
            <v>6160.0100000000011</v>
          </cell>
          <cell r="H3010">
            <v>1049.49</v>
          </cell>
          <cell r="I3010">
            <v>7209.5000000000009</v>
          </cell>
        </row>
        <row r="3011">
          <cell r="A3011">
            <v>0</v>
          </cell>
          <cell r="B3011" t="str">
            <v>Volumen Análisis</v>
          </cell>
          <cell r="C3011">
            <v>1</v>
          </cell>
          <cell r="D3011" t="str">
            <v>M3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0</v>
          </cell>
          <cell r="B3012" t="str">
            <v>Materiales y Equipos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CE003</v>
          </cell>
          <cell r="B3013" t="str">
            <v>Mano de Obra</v>
          </cell>
          <cell r="C3013">
            <v>11.5</v>
          </cell>
          <cell r="D3013" t="str">
            <v>FDA</v>
          </cell>
          <cell r="E3013">
            <v>398.30508474576271</v>
          </cell>
          <cell r="F3013">
            <v>71.694915254237287</v>
          </cell>
          <cell r="G3013">
            <v>4580.51</v>
          </cell>
          <cell r="H3013">
            <v>824.49</v>
          </cell>
        </row>
        <row r="3014">
          <cell r="A3014" t="str">
            <v>AGR001</v>
          </cell>
          <cell r="B3014" t="str">
            <v>Arena gruesa Itabo lavada</v>
          </cell>
          <cell r="C3014">
            <v>1</v>
          </cell>
          <cell r="D3014" t="str">
            <v>M3</v>
          </cell>
          <cell r="E3014">
            <v>1186.4406779661017</v>
          </cell>
          <cell r="F3014">
            <v>213.5593220338983</v>
          </cell>
          <cell r="G3014">
            <v>1186.44</v>
          </cell>
          <cell r="H3014">
            <v>213.56</v>
          </cell>
        </row>
        <row r="3015">
          <cell r="A3015" t="str">
            <v>AGR015</v>
          </cell>
          <cell r="B3015" t="str">
            <v>SUBIDA MATERIAL</v>
          </cell>
          <cell r="C3015">
            <v>1</v>
          </cell>
          <cell r="D3015" t="str">
            <v>P.A</v>
          </cell>
          <cell r="E3015">
            <v>0.93869999999999998</v>
          </cell>
          <cell r="F3015">
            <v>0</v>
          </cell>
          <cell r="G3015">
            <v>0.94</v>
          </cell>
          <cell r="H3015">
            <v>0</v>
          </cell>
        </row>
        <row r="3016">
          <cell r="A3016">
            <v>0</v>
          </cell>
          <cell r="B3016" t="str">
            <v>Total/UND</v>
          </cell>
          <cell r="D3016">
            <v>0</v>
          </cell>
          <cell r="G3016">
            <v>0</v>
          </cell>
          <cell r="H3016">
            <v>0</v>
          </cell>
          <cell r="I3016">
            <v>0</v>
          </cell>
        </row>
        <row r="3017">
          <cell r="A3017" t="str">
            <v>O07PE</v>
          </cell>
          <cell r="B3017" t="str">
            <v>Mano de obra mezclado (Peón)</v>
          </cell>
          <cell r="C3017">
            <v>0.5</v>
          </cell>
          <cell r="D3017" t="str">
            <v>DIA</v>
          </cell>
          <cell r="E3017">
            <v>659</v>
          </cell>
          <cell r="F3017">
            <v>0</v>
          </cell>
          <cell r="G3017">
            <v>329.5</v>
          </cell>
          <cell r="H3017">
            <v>0</v>
          </cell>
        </row>
        <row r="3018">
          <cell r="A3018">
            <v>0</v>
          </cell>
          <cell r="B3018" t="str">
            <v>Total/UND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352.24</v>
          </cell>
          <cell r="H3018">
            <v>28.18</v>
          </cell>
          <cell r="I3018">
            <v>380.42</v>
          </cell>
        </row>
        <row r="3019">
          <cell r="A3019">
            <v>0</v>
          </cell>
          <cell r="B3019" t="str">
            <v>Volumen Análisis</v>
          </cell>
          <cell r="C3019">
            <v>1</v>
          </cell>
          <cell r="D3019" t="str">
            <v>M2</v>
          </cell>
          <cell r="G3019">
            <v>0</v>
          </cell>
          <cell r="H3019">
            <v>0</v>
          </cell>
        </row>
        <row r="3020">
          <cell r="A3020">
            <v>112.02000000000001</v>
          </cell>
          <cell r="B3020" t="str">
            <v>Materiales y Equipos</v>
          </cell>
          <cell r="C3020">
            <v>1</v>
          </cell>
          <cell r="D3020" t="str">
            <v>M3</v>
          </cell>
          <cell r="E3020">
            <v>0</v>
          </cell>
          <cell r="F3020">
            <v>0</v>
          </cell>
          <cell r="G3020">
            <v>5143.0600000000004</v>
          </cell>
          <cell r="H3020">
            <v>866.43999999999994</v>
          </cell>
          <cell r="I3020">
            <v>6009.5</v>
          </cell>
        </row>
        <row r="3021">
          <cell r="A3021">
            <v>0</v>
          </cell>
          <cell r="B3021" t="str">
            <v>Volumen Análisis</v>
          </cell>
          <cell r="C3021">
            <v>1</v>
          </cell>
          <cell r="D3021" t="str">
            <v>M3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</row>
        <row r="3022">
          <cell r="A3022">
            <v>0</v>
          </cell>
          <cell r="B3022" t="str">
            <v>Materiales y Equipos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CE003</v>
          </cell>
          <cell r="B3023" t="str">
            <v>Cemento Gris 94 lbs. Tipo Portland</v>
          </cell>
          <cell r="C3023">
            <v>9</v>
          </cell>
          <cell r="D3023" t="str">
            <v>FDA</v>
          </cell>
          <cell r="E3023">
            <v>398.30508474576271</v>
          </cell>
          <cell r="F3023">
            <v>71.694915254237287</v>
          </cell>
          <cell r="G3023">
            <v>3584.75</v>
          </cell>
          <cell r="H3023">
            <v>645.25</v>
          </cell>
        </row>
        <row r="3024">
          <cell r="A3024" t="str">
            <v>AGR001</v>
          </cell>
          <cell r="B3024" t="str">
            <v>Mano de Obra</v>
          </cell>
          <cell r="C3024">
            <v>1</v>
          </cell>
          <cell r="D3024" t="str">
            <v>M3</v>
          </cell>
          <cell r="E3024">
            <v>1186.4406779661017</v>
          </cell>
          <cell r="F3024">
            <v>213.5593220338983</v>
          </cell>
          <cell r="G3024">
            <v>1186.44</v>
          </cell>
          <cell r="H3024">
            <v>213.56</v>
          </cell>
          <cell r="I3024">
            <v>0</v>
          </cell>
        </row>
        <row r="3025">
          <cell r="A3025" t="str">
            <v>AGR015</v>
          </cell>
          <cell r="B3025" t="str">
            <v>Agua para hormigones y morteros</v>
          </cell>
          <cell r="C3025">
            <v>40</v>
          </cell>
          <cell r="D3025" t="str">
            <v>GL</v>
          </cell>
          <cell r="E3025">
            <v>1.0593220338983051</v>
          </cell>
          <cell r="F3025">
            <v>0.19067796610169491</v>
          </cell>
          <cell r="G3025">
            <v>42.37</v>
          </cell>
          <cell r="H3025">
            <v>7.63</v>
          </cell>
        </row>
        <row r="3026">
          <cell r="A3026">
            <v>0</v>
          </cell>
          <cell r="B3026" t="str">
            <v>Total/UND</v>
          </cell>
          <cell r="D3026">
            <v>0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 t="str">
            <v>O07PE</v>
          </cell>
          <cell r="B3027" t="str">
            <v>Mano de obra mezclado (Peón)</v>
          </cell>
          <cell r="C3027">
            <v>0.5</v>
          </cell>
          <cell r="D3027" t="str">
            <v>DIA</v>
          </cell>
          <cell r="E3027">
            <v>659</v>
          </cell>
          <cell r="F3027">
            <v>0</v>
          </cell>
          <cell r="G3027">
            <v>329.5</v>
          </cell>
          <cell r="H3027">
            <v>0</v>
          </cell>
        </row>
        <row r="3028">
          <cell r="A3028">
            <v>0</v>
          </cell>
          <cell r="B3028" t="str">
            <v>Total/UND</v>
          </cell>
          <cell r="C3028">
            <v>0</v>
          </cell>
          <cell r="D3028">
            <v>0</v>
          </cell>
          <cell r="G3028">
            <v>5143.0600000000004</v>
          </cell>
          <cell r="H3028">
            <v>866.43999999999994</v>
          </cell>
          <cell r="I3028">
            <v>6009.5</v>
          </cell>
        </row>
        <row r="3029">
          <cell r="B3029">
            <v>0</v>
          </cell>
          <cell r="C3029">
            <v>0</v>
          </cell>
          <cell r="D3029">
            <v>0</v>
          </cell>
        </row>
        <row r="3030">
          <cell r="A3030">
            <v>112.03000000000002</v>
          </cell>
          <cell r="B3030" t="str">
            <v>Materiales y Equipos</v>
          </cell>
          <cell r="C3030">
            <v>1</v>
          </cell>
          <cell r="D3030" t="str">
            <v>M3</v>
          </cell>
          <cell r="E3030">
            <v>0</v>
          </cell>
          <cell r="F3030">
            <v>0</v>
          </cell>
          <cell r="G3030">
            <v>6553.17</v>
          </cell>
          <cell r="H3030">
            <v>1120.27</v>
          </cell>
          <cell r="I3030">
            <v>7673.4400000000005</v>
          </cell>
        </row>
        <row r="3031">
          <cell r="A3031">
            <v>0</v>
          </cell>
          <cell r="B3031" t="str">
            <v>Volumen Análisis</v>
          </cell>
          <cell r="C3031">
            <v>1</v>
          </cell>
          <cell r="D3031" t="str">
            <v>M3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</row>
        <row r="3032">
          <cell r="A3032">
            <v>0</v>
          </cell>
          <cell r="B3032" t="str">
            <v>Materiales y Equipos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CE003</v>
          </cell>
          <cell r="B3033" t="str">
            <v>Cemento Gris 94 lbs. Tipo Portland</v>
          </cell>
          <cell r="C3033">
            <v>9.4499999999999993</v>
          </cell>
          <cell r="D3033" t="str">
            <v>FDA</v>
          </cell>
          <cell r="E3033">
            <v>398.30508474576271</v>
          </cell>
          <cell r="F3033">
            <v>71.694915254237287</v>
          </cell>
          <cell r="G3033">
            <v>3763.98</v>
          </cell>
          <cell r="H3033">
            <v>677.52</v>
          </cell>
        </row>
        <row r="3034">
          <cell r="A3034" t="str">
            <v>CE001</v>
          </cell>
          <cell r="B3034" t="str">
            <v>Mano de Obra</v>
          </cell>
          <cell r="C3034">
            <v>3.15</v>
          </cell>
          <cell r="D3034" t="str">
            <v>FDA</v>
          </cell>
          <cell r="E3034">
            <v>311.02</v>
          </cell>
          <cell r="F3034">
            <v>55.983599999999996</v>
          </cell>
          <cell r="G3034">
            <v>979.71</v>
          </cell>
          <cell r="H3034">
            <v>176.35</v>
          </cell>
        </row>
        <row r="3035">
          <cell r="A3035" t="str">
            <v>AGR003</v>
          </cell>
          <cell r="B3035" t="str">
            <v>Arena Fina Pañete azul</v>
          </cell>
          <cell r="C3035">
            <v>1.05</v>
          </cell>
          <cell r="D3035" t="str">
            <v>M3</v>
          </cell>
          <cell r="E3035">
            <v>1355.93</v>
          </cell>
          <cell r="F3035">
            <v>244.06739999999999</v>
          </cell>
          <cell r="G3035">
            <v>1423.73</v>
          </cell>
          <cell r="H3035">
            <v>256.27</v>
          </cell>
        </row>
        <row r="3036">
          <cell r="A3036" t="str">
            <v>AGR015</v>
          </cell>
          <cell r="B3036" t="str">
            <v>Total/UND</v>
          </cell>
          <cell r="C3036">
            <v>45</v>
          </cell>
          <cell r="D3036" t="str">
            <v>GL</v>
          </cell>
          <cell r="E3036">
            <v>1.25</v>
          </cell>
          <cell r="F3036">
            <v>0.22499999999999998</v>
          </cell>
          <cell r="G3036">
            <v>414.40999999999997</v>
          </cell>
          <cell r="H3036">
            <v>31.48</v>
          </cell>
          <cell r="I3036">
            <v>445.89</v>
          </cell>
        </row>
        <row r="3037">
          <cell r="A3037">
            <v>0</v>
          </cell>
          <cell r="B3037" t="str">
            <v>Mano de Obra</v>
          </cell>
          <cell r="D3037">
            <v>0</v>
          </cell>
          <cell r="G3037">
            <v>0</v>
          </cell>
          <cell r="H3037">
            <v>0</v>
          </cell>
        </row>
        <row r="3038">
          <cell r="A3038" t="str">
            <v>O07PE</v>
          </cell>
          <cell r="B3038" t="str">
            <v>Mano de obra mezclado (Peón)</v>
          </cell>
          <cell r="C3038">
            <v>0.5</v>
          </cell>
          <cell r="D3038" t="str">
            <v>DIA</v>
          </cell>
          <cell r="E3038">
            <v>659</v>
          </cell>
          <cell r="F3038">
            <v>0</v>
          </cell>
          <cell r="G3038">
            <v>386.02</v>
          </cell>
          <cell r="H3038">
            <v>31.66</v>
          </cell>
          <cell r="I3038">
            <v>417.68</v>
          </cell>
        </row>
        <row r="3039">
          <cell r="A3039">
            <v>0</v>
          </cell>
          <cell r="B3039" t="str">
            <v>Volumen Análisis</v>
          </cell>
          <cell r="C3039">
            <v>1</v>
          </cell>
          <cell r="D3039" t="str">
            <v>M2</v>
          </cell>
          <cell r="G3039">
            <v>6553.17</v>
          </cell>
          <cell r="H3039">
            <v>1120.27</v>
          </cell>
          <cell r="I3039">
            <v>7673.4400000000005</v>
          </cell>
        </row>
        <row r="3040">
          <cell r="A3040">
            <v>0</v>
          </cell>
          <cell r="B3040" t="str">
            <v>Materiales y Equipos</v>
          </cell>
          <cell r="D3040">
            <v>0</v>
          </cell>
          <cell r="G3040">
            <v>0</v>
          </cell>
          <cell r="H3040">
            <v>0</v>
          </cell>
        </row>
        <row r="3041">
          <cell r="A3041">
            <v>112.04000000000002</v>
          </cell>
          <cell r="B3041" t="str">
            <v>MORTERO 1:10 PARA PISOS</v>
          </cell>
          <cell r="C3041">
            <v>1</v>
          </cell>
          <cell r="D3041" t="str">
            <v>M3</v>
          </cell>
          <cell r="E3041">
            <v>0</v>
          </cell>
          <cell r="F3041">
            <v>0</v>
          </cell>
          <cell r="G3041">
            <v>4305.3500000000004</v>
          </cell>
          <cell r="H3041">
            <v>715.65</v>
          </cell>
          <cell r="I3041">
            <v>5021</v>
          </cell>
        </row>
        <row r="3042">
          <cell r="A3042">
            <v>0</v>
          </cell>
          <cell r="B3042" t="str">
            <v>Volumen Análisis</v>
          </cell>
          <cell r="C3042">
            <v>1</v>
          </cell>
          <cell r="D3042" t="str">
            <v>M3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</row>
        <row r="3043">
          <cell r="A3043">
            <v>0</v>
          </cell>
          <cell r="B3043" t="str">
            <v>Materiales y Equipos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CE003</v>
          </cell>
          <cell r="B3044" t="str">
            <v>Cemento Gris 94 lbs. Tipo Portland</v>
          </cell>
          <cell r="C3044">
            <v>6.45</v>
          </cell>
          <cell r="D3044" t="str">
            <v>FDA</v>
          </cell>
          <cell r="E3044">
            <v>398.30508474576271</v>
          </cell>
          <cell r="F3044">
            <v>71.694915254237287</v>
          </cell>
          <cell r="G3044">
            <v>2569.0700000000002</v>
          </cell>
          <cell r="H3044">
            <v>462.43</v>
          </cell>
        </row>
        <row r="3045">
          <cell r="A3045" t="str">
            <v>AGR001</v>
          </cell>
          <cell r="B3045" t="str">
            <v>Mano de Obra</v>
          </cell>
          <cell r="C3045">
            <v>1.1499999999999999</v>
          </cell>
          <cell r="D3045" t="str">
            <v>M3</v>
          </cell>
          <cell r="E3045">
            <v>1186.4406779661017</v>
          </cell>
          <cell r="F3045">
            <v>213.5593220338983</v>
          </cell>
          <cell r="G3045">
            <v>1364.41</v>
          </cell>
          <cell r="H3045">
            <v>245.59</v>
          </cell>
        </row>
        <row r="3046">
          <cell r="A3046" t="str">
            <v>AGR015</v>
          </cell>
          <cell r="B3046" t="str">
            <v>Agua</v>
          </cell>
          <cell r="C3046">
            <v>40</v>
          </cell>
          <cell r="D3046" t="str">
            <v>GL</v>
          </cell>
          <cell r="E3046">
            <v>1.0593220338983051</v>
          </cell>
          <cell r="F3046">
            <v>0.19067796610169491</v>
          </cell>
          <cell r="G3046">
            <v>42.37</v>
          </cell>
          <cell r="H3046">
            <v>7.63</v>
          </cell>
        </row>
        <row r="3047">
          <cell r="A3047">
            <v>0</v>
          </cell>
          <cell r="B3047" t="str">
            <v>Total/UND</v>
          </cell>
          <cell r="D3047">
            <v>0</v>
          </cell>
          <cell r="G3047">
            <v>0</v>
          </cell>
          <cell r="H3047">
            <v>0</v>
          </cell>
          <cell r="I3047">
            <v>0</v>
          </cell>
        </row>
        <row r="3048">
          <cell r="A3048" t="str">
            <v>O07PE</v>
          </cell>
          <cell r="B3048" t="str">
            <v>Mano de obra mezclado (Peón)</v>
          </cell>
          <cell r="C3048">
            <v>0.5</v>
          </cell>
          <cell r="D3048" t="str">
            <v>DIA</v>
          </cell>
          <cell r="E3048">
            <v>659</v>
          </cell>
          <cell r="F3048">
            <v>0</v>
          </cell>
          <cell r="G3048">
            <v>329.5</v>
          </cell>
          <cell r="H3048">
            <v>0</v>
          </cell>
        </row>
        <row r="3049">
          <cell r="A3049">
            <v>0</v>
          </cell>
          <cell r="B3049" t="str">
            <v>Total/UND</v>
          </cell>
          <cell r="C3049">
            <v>0</v>
          </cell>
          <cell r="D3049">
            <v>0</v>
          </cell>
          <cell r="G3049">
            <v>4305.3500000000004</v>
          </cell>
          <cell r="H3049">
            <v>715.65</v>
          </cell>
          <cell r="I3049">
            <v>5021</v>
          </cell>
        </row>
        <row r="3050">
          <cell r="A3050">
            <v>0</v>
          </cell>
          <cell r="B3050" t="str">
            <v>Volumen Análisis</v>
          </cell>
          <cell r="C3050">
            <v>1</v>
          </cell>
          <cell r="D3050" t="str">
            <v>ML</v>
          </cell>
          <cell r="G3050">
            <v>0</v>
          </cell>
          <cell r="H3050">
            <v>0</v>
          </cell>
        </row>
        <row r="3051">
          <cell r="A3051">
            <v>113</v>
          </cell>
          <cell r="B3051" t="str">
            <v>Materiales y Equipos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</row>
        <row r="3052">
          <cell r="A3052">
            <v>113.01</v>
          </cell>
          <cell r="B3052" t="str">
            <v>ANDAMIOS PARA BLOQUES/EMPAÑETES</v>
          </cell>
          <cell r="C3052">
            <v>1</v>
          </cell>
          <cell r="D3052" t="str">
            <v>M2</v>
          </cell>
          <cell r="E3052">
            <v>0</v>
          </cell>
          <cell r="F3052">
            <v>0</v>
          </cell>
          <cell r="G3052">
            <v>41.69</v>
          </cell>
          <cell r="H3052">
            <v>1.86</v>
          </cell>
          <cell r="I3052">
            <v>43.55</v>
          </cell>
        </row>
        <row r="3053">
          <cell r="A3053">
            <v>0</v>
          </cell>
          <cell r="B3053" t="str">
            <v>Volumen Análisis</v>
          </cell>
          <cell r="C3053">
            <v>1</v>
          </cell>
          <cell r="D3053" t="str">
            <v>M2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</row>
        <row r="3054">
          <cell r="A3054">
            <v>0</v>
          </cell>
          <cell r="B3054" t="str">
            <v>Mano de Obra</v>
          </cell>
          <cell r="D3054">
            <v>0</v>
          </cell>
          <cell r="G3054">
            <v>0</v>
          </cell>
          <cell r="H3054">
            <v>0</v>
          </cell>
        </row>
        <row r="3055">
          <cell r="A3055" t="str">
            <v>CARP001</v>
          </cell>
          <cell r="B3055" t="str">
            <v>Madera bruta 6 usos</v>
          </cell>
          <cell r="C3055">
            <v>8.3333333333333329E-2</v>
          </cell>
          <cell r="D3055" t="str">
            <v>PT</v>
          </cell>
          <cell r="E3055">
            <v>101.69491525423729</v>
          </cell>
          <cell r="F3055">
            <v>18.305084745762709</v>
          </cell>
          <cell r="G3055">
            <v>8.4700000000000006</v>
          </cell>
          <cell r="H3055">
            <v>1.53</v>
          </cell>
        </row>
        <row r="3056">
          <cell r="A3056" t="str">
            <v>CARP034</v>
          </cell>
          <cell r="B3056" t="str">
            <v>Total/UND</v>
          </cell>
          <cell r="C3056">
            <v>4.1666666666666664E-2</v>
          </cell>
          <cell r="D3056" t="str">
            <v>LBS</v>
          </cell>
          <cell r="E3056">
            <v>44.067796610169495</v>
          </cell>
          <cell r="F3056">
            <v>7.9322033898305087</v>
          </cell>
          <cell r="G3056">
            <v>106.38000000000001</v>
          </cell>
          <cell r="H3056">
            <v>6.69</v>
          </cell>
          <cell r="I3056">
            <v>113.07000000000001</v>
          </cell>
        </row>
        <row r="3057">
          <cell r="A3057">
            <v>0</v>
          </cell>
          <cell r="B3057" t="str">
            <v>Mano de Obra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</row>
        <row r="3058">
          <cell r="A3058" t="str">
            <v>O01T1</v>
          </cell>
          <cell r="B3058" t="str">
            <v>Confección andamios - T1</v>
          </cell>
          <cell r="C3058">
            <v>0.02</v>
          </cell>
          <cell r="D3058" t="str">
            <v>DIA</v>
          </cell>
          <cell r="E3058">
            <v>1569</v>
          </cell>
          <cell r="F3058">
            <v>0</v>
          </cell>
          <cell r="G3058">
            <v>111.75999999999999</v>
          </cell>
          <cell r="H3058">
            <v>8.91</v>
          </cell>
          <cell r="I3058">
            <v>120.66999999999999</v>
          </cell>
        </row>
        <row r="3059">
          <cell r="A3059">
            <v>0</v>
          </cell>
          <cell r="B3059" t="str">
            <v xml:space="preserve">Mochetas en muros de 0.15m </v>
          </cell>
          <cell r="D3059">
            <v>0</v>
          </cell>
          <cell r="G3059">
            <v>41.69</v>
          </cell>
          <cell r="H3059">
            <v>1.86</v>
          </cell>
          <cell r="I3059">
            <v>43.55</v>
          </cell>
        </row>
        <row r="3060">
          <cell r="A3060">
            <v>0</v>
          </cell>
          <cell r="B3060" t="str">
            <v>Volumen Análisis</v>
          </cell>
          <cell r="C3060">
            <v>1</v>
          </cell>
          <cell r="D3060" t="str">
            <v>ML</v>
          </cell>
          <cell r="G3060">
            <v>0</v>
          </cell>
          <cell r="H3060">
            <v>0</v>
          </cell>
        </row>
        <row r="3061">
          <cell r="A3061">
            <v>113.02000000000001</v>
          </cell>
          <cell r="B3061" t="str">
            <v>Materiales y Equipos</v>
          </cell>
          <cell r="C3061">
            <v>1</v>
          </cell>
          <cell r="D3061" t="str">
            <v>M2</v>
          </cell>
          <cell r="E3061">
            <v>0</v>
          </cell>
          <cell r="F3061">
            <v>0</v>
          </cell>
          <cell r="G3061">
            <v>1008.49</v>
          </cell>
          <cell r="H3061">
            <v>124.59</v>
          </cell>
          <cell r="I3061">
            <v>1133.08</v>
          </cell>
        </row>
        <row r="3062">
          <cell r="A3062">
            <v>0</v>
          </cell>
          <cell r="B3062" t="str">
            <v>Volumen Análisis</v>
          </cell>
          <cell r="C3062">
            <v>1</v>
          </cell>
          <cell r="D3062" t="str">
            <v>M2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</row>
        <row r="3063">
          <cell r="A3063">
            <v>0</v>
          </cell>
          <cell r="B3063" t="str">
            <v>Materiales y Equipos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</row>
        <row r="3064">
          <cell r="A3064" t="str">
            <v>BLQH001</v>
          </cell>
          <cell r="B3064" t="str">
            <v>Mano de Obra</v>
          </cell>
          <cell r="C3064">
            <v>13</v>
          </cell>
          <cell r="D3064" t="str">
            <v>UND</v>
          </cell>
          <cell r="E3064">
            <v>34.745762711864408</v>
          </cell>
          <cell r="F3064">
            <v>6.2542372881355934</v>
          </cell>
          <cell r="G3064">
            <v>451.69</v>
          </cell>
          <cell r="H3064">
            <v>81.31</v>
          </cell>
        </row>
        <row r="3065">
          <cell r="A3065">
            <v>102.02000000000001</v>
          </cell>
          <cell r="B3065" t="str">
            <v>Hormigón 1:3:5 en cámaras +10% desp.</v>
          </cell>
          <cell r="C3065">
            <v>9.4999999999999998E-3</v>
          </cell>
          <cell r="D3065" t="str">
            <v>M3</v>
          </cell>
          <cell r="E3065">
            <v>5024.97</v>
          </cell>
          <cell r="F3065">
            <v>820.13</v>
          </cell>
          <cell r="G3065">
            <v>47.74</v>
          </cell>
          <cell r="H3065">
            <v>7.79</v>
          </cell>
        </row>
        <row r="3066">
          <cell r="A3066">
            <v>112.01</v>
          </cell>
          <cell r="B3066" t="str">
            <v>Total/UND</v>
          </cell>
          <cell r="C3066">
            <v>2.0799999999999999E-2</v>
          </cell>
          <cell r="D3066" t="str">
            <v>M3</v>
          </cell>
          <cell r="E3066">
            <v>6160.0100000000011</v>
          </cell>
          <cell r="F3066">
            <v>1049.49</v>
          </cell>
          <cell r="G3066">
            <v>111.75999999999999</v>
          </cell>
          <cell r="H3066">
            <v>8.91</v>
          </cell>
          <cell r="I3066">
            <v>120.66999999999999</v>
          </cell>
        </row>
        <row r="3067">
          <cell r="A3067" t="str">
            <v>AE001</v>
          </cell>
          <cell r="B3067" t="str">
            <v>Acero bastones 3/8" + 20% desp.</v>
          </cell>
          <cell r="C3067">
            <v>1.0500000000000001E-2</v>
          </cell>
          <cell r="D3067" t="str">
            <v>QQ</v>
          </cell>
          <cell r="E3067">
            <v>3076.2711864406783</v>
          </cell>
          <cell r="F3067">
            <v>553.72881355932202</v>
          </cell>
          <cell r="G3067">
            <v>32.299999999999997</v>
          </cell>
          <cell r="H3067">
            <v>5.81</v>
          </cell>
          <cell r="I3067">
            <v>0</v>
          </cell>
        </row>
        <row r="3068">
          <cell r="A3068" t="str">
            <v>AE016</v>
          </cell>
          <cell r="B3068" t="str">
            <v>Alambre Dulce No. 18 para amarrar bastones</v>
          </cell>
          <cell r="C3068">
            <v>2.1000000000000001E-2</v>
          </cell>
          <cell r="D3068" t="str">
            <v>LB</v>
          </cell>
          <cell r="E3068">
            <v>93.220338983050851</v>
          </cell>
          <cell r="F3068">
            <v>16.779661016949152</v>
          </cell>
          <cell r="G3068">
            <v>125.97999999999999</v>
          </cell>
          <cell r="H3068">
            <v>10.08</v>
          </cell>
          <cell r="I3068">
            <v>136.06</v>
          </cell>
        </row>
        <row r="3069">
          <cell r="A3069">
            <v>113.01</v>
          </cell>
          <cell r="B3069" t="str">
            <v>Volumen Análisis</v>
          </cell>
          <cell r="C3069">
            <v>1</v>
          </cell>
          <cell r="D3069" t="str">
            <v>ML</v>
          </cell>
          <cell r="E3069">
            <v>41.69</v>
          </cell>
          <cell r="F3069">
            <v>7.5041999999999991</v>
          </cell>
          <cell r="G3069">
            <v>41.69</v>
          </cell>
          <cell r="H3069">
            <v>7.5</v>
          </cell>
        </row>
        <row r="3070">
          <cell r="A3070">
            <v>0</v>
          </cell>
          <cell r="B3070" t="str">
            <v>Materiales y Equipos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500.01</v>
          </cell>
          <cell r="B3071" t="str">
            <v>Colocación bloques y acero</v>
          </cell>
          <cell r="C3071">
            <v>13</v>
          </cell>
          <cell r="D3071" t="str">
            <v>UND</v>
          </cell>
          <cell r="E3071">
            <v>23.46</v>
          </cell>
          <cell r="F3071">
            <v>0</v>
          </cell>
          <cell r="G3071">
            <v>304.98</v>
          </cell>
          <cell r="H3071">
            <v>0</v>
          </cell>
        </row>
        <row r="3072">
          <cell r="A3072">
            <v>0</v>
          </cell>
          <cell r="B3072" t="str">
            <v>Total/UND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1008.49</v>
          </cell>
          <cell r="H3072">
            <v>124.59</v>
          </cell>
          <cell r="I3072">
            <v>1133.08</v>
          </cell>
        </row>
        <row r="3073">
          <cell r="A3073">
            <v>0</v>
          </cell>
          <cell r="B3073" t="str">
            <v>Mano de Obra</v>
          </cell>
          <cell r="D3073">
            <v>0</v>
          </cell>
          <cell r="G3073">
            <v>0</v>
          </cell>
          <cell r="H3073">
            <v>0</v>
          </cell>
        </row>
        <row r="3074">
          <cell r="A3074">
            <v>113.03000000000002</v>
          </cell>
          <cell r="B3074" t="str">
            <v>BLOQUES HORMIGON DE 6" - 3/8" @ 0.80m</v>
          </cell>
          <cell r="C3074">
            <v>1</v>
          </cell>
          <cell r="D3074" t="str">
            <v>M2</v>
          </cell>
          <cell r="E3074">
            <v>0</v>
          </cell>
          <cell r="F3074">
            <v>0</v>
          </cell>
          <cell r="G3074">
            <v>1169.51</v>
          </cell>
          <cell r="H3074">
            <v>155.22000000000003</v>
          </cell>
          <cell r="I3074">
            <v>1324.73</v>
          </cell>
        </row>
        <row r="3075">
          <cell r="A3075">
            <v>0</v>
          </cell>
          <cell r="B3075" t="str">
            <v>Total/UND</v>
          </cell>
          <cell r="C3075">
            <v>1</v>
          </cell>
          <cell r="D3075" t="str">
            <v>M2</v>
          </cell>
          <cell r="E3075">
            <v>0</v>
          </cell>
          <cell r="F3075">
            <v>0</v>
          </cell>
          <cell r="G3075">
            <v>125.97999999999999</v>
          </cell>
          <cell r="H3075">
            <v>10.08</v>
          </cell>
          <cell r="I3075">
            <v>136.06</v>
          </cell>
        </row>
        <row r="3076">
          <cell r="A3076">
            <v>0</v>
          </cell>
          <cell r="B3076" t="str">
            <v>Materiales y Equipos</v>
          </cell>
          <cell r="D3076">
            <v>0</v>
          </cell>
          <cell r="G3076">
            <v>0</v>
          </cell>
          <cell r="H3076">
            <v>0</v>
          </cell>
        </row>
        <row r="3077">
          <cell r="A3077" t="str">
            <v>BLQH003</v>
          </cell>
          <cell r="B3077" t="str">
            <v>Bloques industrial de 6" x 8" x 16"</v>
          </cell>
          <cell r="C3077">
            <v>13</v>
          </cell>
          <cell r="D3077" t="str">
            <v>UND</v>
          </cell>
          <cell r="E3077">
            <v>38.135593220338983</v>
          </cell>
          <cell r="F3077">
            <v>6.8644067796610164</v>
          </cell>
          <cell r="G3077">
            <v>112.58</v>
          </cell>
          <cell r="H3077">
            <v>9.74</v>
          </cell>
          <cell r="I3077">
            <v>122.32</v>
          </cell>
        </row>
        <row r="3078">
          <cell r="A3078">
            <v>102.02000000000001</v>
          </cell>
          <cell r="B3078" t="str">
            <v>Volumen Análisis</v>
          </cell>
          <cell r="C3078">
            <v>1</v>
          </cell>
          <cell r="D3078" t="str">
            <v>M2</v>
          </cell>
          <cell r="E3078">
            <v>5024.97</v>
          </cell>
          <cell r="F3078">
            <v>820.13</v>
          </cell>
          <cell r="G3078">
            <v>119.39</v>
          </cell>
          <cell r="H3078">
            <v>19.489999999999998</v>
          </cell>
        </row>
        <row r="3079">
          <cell r="A3079">
            <v>112.01</v>
          </cell>
          <cell r="B3079" t="str">
            <v>Materiales y Equipos</v>
          </cell>
          <cell r="C3079">
            <v>3.1199999999999999E-2</v>
          </cell>
          <cell r="D3079" t="str">
            <v>M3</v>
          </cell>
          <cell r="E3079">
            <v>6160.0100000000011</v>
          </cell>
          <cell r="F3079">
            <v>1049.49</v>
          </cell>
          <cell r="G3079">
            <v>192.19</v>
          </cell>
          <cell r="H3079">
            <v>32.74</v>
          </cell>
        </row>
        <row r="3080">
          <cell r="A3080" t="str">
            <v>AE001</v>
          </cell>
          <cell r="B3080" t="str">
            <v>Acero bastones 3/8" + 20% desp.</v>
          </cell>
          <cell r="C3080">
            <v>2.0250000000000001E-2</v>
          </cell>
          <cell r="D3080" t="str">
            <v>QQ</v>
          </cell>
          <cell r="E3080">
            <v>3076.2711864406783</v>
          </cell>
          <cell r="F3080">
            <v>553.72881355932202</v>
          </cell>
          <cell r="G3080">
            <v>62.29</v>
          </cell>
          <cell r="H3080">
            <v>11.21</v>
          </cell>
          <cell r="I3080">
            <v>0</v>
          </cell>
        </row>
        <row r="3081">
          <cell r="A3081" t="str">
            <v>AE016</v>
          </cell>
          <cell r="B3081" t="str">
            <v>Alambre Dulce No. 18 para amarrar bastones</v>
          </cell>
          <cell r="C3081">
            <v>4.0500000000000001E-2</v>
          </cell>
          <cell r="D3081" t="str">
            <v>LB</v>
          </cell>
          <cell r="E3081">
            <v>93.220338983050851</v>
          </cell>
          <cell r="F3081">
            <v>16.779661016949152</v>
          </cell>
          <cell r="G3081">
            <v>3.78</v>
          </cell>
          <cell r="H3081">
            <v>0.68</v>
          </cell>
        </row>
        <row r="3082">
          <cell r="A3082">
            <v>113.01</v>
          </cell>
          <cell r="B3082" t="str">
            <v>Mano de Obra</v>
          </cell>
          <cell r="C3082">
            <v>1</v>
          </cell>
          <cell r="D3082" t="str">
            <v>M2</v>
          </cell>
          <cell r="E3082">
            <v>41.69</v>
          </cell>
          <cell r="F3082">
            <v>1.86</v>
          </cell>
          <cell r="G3082">
            <v>41.69</v>
          </cell>
          <cell r="H3082">
            <v>1.86</v>
          </cell>
        </row>
        <row r="3083">
          <cell r="A3083">
            <v>0</v>
          </cell>
          <cell r="B3083" t="str">
            <v>Mano de Obra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>
            <v>500.02</v>
          </cell>
          <cell r="B3084" t="str">
            <v>Total/UND</v>
          </cell>
          <cell r="C3084">
            <v>13</v>
          </cell>
          <cell r="D3084" t="str">
            <v>UND</v>
          </cell>
          <cell r="E3084">
            <v>19.57</v>
          </cell>
          <cell r="F3084">
            <v>0</v>
          </cell>
          <cell r="G3084">
            <v>112.58</v>
          </cell>
          <cell r="H3084">
            <v>9.74</v>
          </cell>
          <cell r="I3084">
            <v>122.32</v>
          </cell>
        </row>
        <row r="3085">
          <cell r="A3085">
            <v>0</v>
          </cell>
          <cell r="B3085" t="str">
            <v>Total/UND</v>
          </cell>
          <cell r="D3085">
            <v>0</v>
          </cell>
          <cell r="G3085">
            <v>1169.51</v>
          </cell>
          <cell r="H3085">
            <v>155.22000000000003</v>
          </cell>
          <cell r="I3085">
            <v>1324.73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0</v>
          </cell>
          <cell r="G3086">
            <v>0</v>
          </cell>
          <cell r="H3086">
            <v>0</v>
          </cell>
          <cell r="I3086">
            <v>0</v>
          </cell>
        </row>
        <row r="3087">
          <cell r="A3087">
            <v>113.04000000000002</v>
          </cell>
          <cell r="B3087" t="str">
            <v>Volumen Análisis</v>
          </cell>
          <cell r="C3087">
            <v>1</v>
          </cell>
          <cell r="D3087" t="str">
            <v>ML</v>
          </cell>
          <cell r="E3087">
            <v>0</v>
          </cell>
          <cell r="F3087">
            <v>0</v>
          </cell>
          <cell r="G3087">
            <v>1226.7500000000002</v>
          </cell>
          <cell r="H3087">
            <v>164.89999999999998</v>
          </cell>
          <cell r="I3087">
            <v>1391.65</v>
          </cell>
        </row>
        <row r="3088">
          <cell r="A3088">
            <v>0</v>
          </cell>
          <cell r="B3088" t="str">
            <v>Materiales y Equipos</v>
          </cell>
          <cell r="C3088">
            <v>1</v>
          </cell>
          <cell r="D3088" t="str">
            <v>M2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0</v>
          </cell>
          <cell r="B3089" t="str">
            <v>Materiales y Equipos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BLQH003</v>
          </cell>
          <cell r="B3090" t="str">
            <v>Bloques industrial de 6" x 8" x 16"</v>
          </cell>
          <cell r="C3090">
            <v>13</v>
          </cell>
          <cell r="D3090" t="str">
            <v>UND</v>
          </cell>
          <cell r="E3090">
            <v>38.135593220338983</v>
          </cell>
          <cell r="F3090">
            <v>6.8644067796610164</v>
          </cell>
          <cell r="G3090">
            <v>495.76</v>
          </cell>
          <cell r="H3090">
            <v>89.24</v>
          </cell>
        </row>
        <row r="3091">
          <cell r="A3091">
            <v>102.02000000000001</v>
          </cell>
          <cell r="B3091" t="str">
            <v>Hormigón 1:3:5 en cámaras +10% desp.</v>
          </cell>
          <cell r="C3091">
            <v>3.1093333333333337E-2</v>
          </cell>
          <cell r="D3091" t="str">
            <v>M3</v>
          </cell>
          <cell r="E3091">
            <v>5024.97</v>
          </cell>
          <cell r="F3091">
            <v>820.13</v>
          </cell>
          <cell r="G3091">
            <v>156.24</v>
          </cell>
          <cell r="H3091">
            <v>25.5</v>
          </cell>
        </row>
        <row r="3092">
          <cell r="A3092">
            <v>112.01</v>
          </cell>
          <cell r="B3092" t="str">
            <v>Mano de Obra</v>
          </cell>
          <cell r="C3092">
            <v>3.1199999999999999E-2</v>
          </cell>
          <cell r="D3092" t="str">
            <v>M3</v>
          </cell>
          <cell r="E3092">
            <v>6160.0100000000011</v>
          </cell>
          <cell r="F3092">
            <v>1049.49</v>
          </cell>
          <cell r="G3092">
            <v>192.19</v>
          </cell>
          <cell r="H3092">
            <v>32.74</v>
          </cell>
        </row>
        <row r="3093">
          <cell r="A3093" t="str">
            <v>AE001</v>
          </cell>
          <cell r="B3093" t="str">
            <v>Acero bastones 3/8" + 20% desp.</v>
          </cell>
          <cell r="C3093">
            <v>2.6500000000000003E-2</v>
          </cell>
          <cell r="D3093" t="str">
            <v>QQ</v>
          </cell>
          <cell r="E3093">
            <v>3076.2711864406783</v>
          </cell>
          <cell r="F3093">
            <v>553.72881355932202</v>
          </cell>
          <cell r="G3093">
            <v>81.52</v>
          </cell>
          <cell r="H3093">
            <v>14.67</v>
          </cell>
        </row>
        <row r="3094">
          <cell r="A3094" t="str">
            <v>AE016</v>
          </cell>
          <cell r="B3094" t="str">
            <v>Total/UND</v>
          </cell>
          <cell r="C3094">
            <v>5.3000000000000005E-2</v>
          </cell>
          <cell r="D3094" t="str">
            <v>LB</v>
          </cell>
          <cell r="E3094">
            <v>93.220338983050851</v>
          </cell>
          <cell r="F3094">
            <v>16.779661016949152</v>
          </cell>
          <cell r="G3094">
            <v>311.07</v>
          </cell>
          <cell r="H3094">
            <v>21.18</v>
          </cell>
          <cell r="I3094">
            <v>332.25</v>
          </cell>
        </row>
        <row r="3095">
          <cell r="A3095">
            <v>113.01</v>
          </cell>
          <cell r="B3095" t="str">
            <v>Andamios</v>
          </cell>
          <cell r="C3095">
            <v>1</v>
          </cell>
          <cell r="D3095" t="str">
            <v>M2</v>
          </cell>
          <cell r="E3095">
            <v>41.69</v>
          </cell>
          <cell r="F3095">
            <v>1.86</v>
          </cell>
          <cell r="G3095">
            <v>41.69</v>
          </cell>
          <cell r="H3095">
            <v>1.86</v>
          </cell>
        </row>
        <row r="3096">
          <cell r="A3096">
            <v>0</v>
          </cell>
          <cell r="B3096" t="str">
            <v>Mano de Obra</v>
          </cell>
          <cell r="C3096">
            <v>0</v>
          </cell>
          <cell r="D3096">
            <v>0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500.02</v>
          </cell>
          <cell r="B3097" t="str">
            <v>Volumen Análisis</v>
          </cell>
          <cell r="C3097">
            <v>1</v>
          </cell>
          <cell r="D3097" t="str">
            <v>ML</v>
          </cell>
          <cell r="E3097">
            <v>19.57</v>
          </cell>
          <cell r="F3097">
            <v>0</v>
          </cell>
          <cell r="G3097">
            <v>254.41</v>
          </cell>
          <cell r="H3097">
            <v>0</v>
          </cell>
        </row>
        <row r="3098">
          <cell r="A3098">
            <v>0</v>
          </cell>
          <cell r="B3098" t="str">
            <v>Materiales y Equipos</v>
          </cell>
          <cell r="D3098">
            <v>0</v>
          </cell>
          <cell r="G3098">
            <v>1226.7500000000002</v>
          </cell>
          <cell r="H3098">
            <v>164.89999999999998</v>
          </cell>
          <cell r="I3098">
            <v>1391.65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</row>
        <row r="3100">
          <cell r="A3100">
            <v>113.05000000000003</v>
          </cell>
          <cell r="B3100" t="str">
            <v xml:space="preserve">BLOQUES HORMIGON DE 6" - 3/8" @ 0.40m </v>
          </cell>
          <cell r="C3100">
            <v>1</v>
          </cell>
          <cell r="D3100" t="str">
            <v>M2</v>
          </cell>
          <cell r="E3100">
            <v>0</v>
          </cell>
          <cell r="F3100">
            <v>0</v>
          </cell>
          <cell r="G3100">
            <v>1341.43</v>
          </cell>
          <cell r="H3100">
            <v>184.31</v>
          </cell>
          <cell r="I3100">
            <v>1525.74</v>
          </cell>
        </row>
        <row r="3101">
          <cell r="A3101">
            <v>0</v>
          </cell>
          <cell r="B3101" t="str">
            <v>Volumen Análisis</v>
          </cell>
          <cell r="C3101">
            <v>1</v>
          </cell>
          <cell r="D3101" t="str">
            <v>M2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</row>
        <row r="3102">
          <cell r="A3102">
            <v>0</v>
          </cell>
          <cell r="B3102" t="str">
            <v>Mano de Obra</v>
          </cell>
          <cell r="D3102">
            <v>0</v>
          </cell>
          <cell r="G3102">
            <v>0</v>
          </cell>
          <cell r="H3102">
            <v>0</v>
          </cell>
        </row>
        <row r="3103">
          <cell r="A3103" t="str">
            <v>BLQH003</v>
          </cell>
          <cell r="B3103" t="str">
            <v>Bloques industrial de 6" x 8" x 16"</v>
          </cell>
          <cell r="C3103">
            <v>13</v>
          </cell>
          <cell r="D3103" t="str">
            <v>UND</v>
          </cell>
          <cell r="E3103">
            <v>38.135593220338983</v>
          </cell>
          <cell r="F3103">
            <v>6.8644067796610164</v>
          </cell>
          <cell r="G3103">
            <v>495.76</v>
          </cell>
          <cell r="H3103">
            <v>89.24</v>
          </cell>
          <cell r="K3103">
            <v>0</v>
          </cell>
        </row>
        <row r="3104">
          <cell r="A3104">
            <v>102.02000000000001</v>
          </cell>
          <cell r="B3104" t="str">
            <v>Total/UND</v>
          </cell>
          <cell r="C3104">
            <v>4.58E-2</v>
          </cell>
          <cell r="D3104" t="str">
            <v>M3</v>
          </cell>
          <cell r="E3104">
            <v>5024.97</v>
          </cell>
          <cell r="F3104">
            <v>820.13</v>
          </cell>
          <cell r="G3104">
            <v>240.2</v>
          </cell>
          <cell r="H3104">
            <v>12.68</v>
          </cell>
          <cell r="I3104">
            <v>252.88</v>
          </cell>
        </row>
        <row r="3105">
          <cell r="A3105">
            <v>112.01</v>
          </cell>
          <cell r="B3105" t="str">
            <v>Mortero 1:3  en juntas + 30% desp.</v>
          </cell>
          <cell r="C3105">
            <v>3.1199999999999999E-2</v>
          </cell>
          <cell r="D3105" t="str">
            <v>M3</v>
          </cell>
          <cell r="E3105">
            <v>6160.0100000000011</v>
          </cell>
          <cell r="F3105">
            <v>1049.49</v>
          </cell>
          <cell r="G3105">
            <v>192.19</v>
          </cell>
          <cell r="H3105">
            <v>0</v>
          </cell>
        </row>
        <row r="3106">
          <cell r="A3106" t="str">
            <v>AE001</v>
          </cell>
          <cell r="B3106" t="str">
            <v>Acero bastones 3/8" + 20% desp.</v>
          </cell>
          <cell r="C3106">
            <v>3.9E-2</v>
          </cell>
          <cell r="D3106" t="str">
            <v>QQ</v>
          </cell>
          <cell r="E3106">
            <v>3076.2711864406783</v>
          </cell>
          <cell r="F3106">
            <v>553.72881355932202</v>
          </cell>
          <cell r="G3106">
            <v>119.97</v>
          </cell>
          <cell r="H3106">
            <v>21.6</v>
          </cell>
        </row>
        <row r="3107">
          <cell r="A3107" t="str">
            <v>AE016</v>
          </cell>
          <cell r="B3107" t="str">
            <v>Alambre Dulce No. 18 para amarrar bastones</v>
          </cell>
          <cell r="C3107">
            <v>7.8E-2</v>
          </cell>
          <cell r="D3107" t="str">
            <v>LB</v>
          </cell>
          <cell r="E3107">
            <v>93.220338983050851</v>
          </cell>
          <cell r="F3107">
            <v>16.779661016949152</v>
          </cell>
          <cell r="G3107">
            <v>174.82999999999998</v>
          </cell>
          <cell r="H3107">
            <v>17.21</v>
          </cell>
          <cell r="I3107">
            <v>192.04</v>
          </cell>
        </row>
        <row r="3108">
          <cell r="A3108">
            <v>113.01</v>
          </cell>
          <cell r="B3108" t="str">
            <v>Volumen Análisis</v>
          </cell>
          <cell r="C3108">
            <v>1</v>
          </cell>
          <cell r="D3108" t="str">
            <v>M2</v>
          </cell>
          <cell r="E3108">
            <v>41.69</v>
          </cell>
          <cell r="F3108">
            <v>1.86</v>
          </cell>
          <cell r="G3108">
            <v>41.69</v>
          </cell>
          <cell r="H3108">
            <v>1.86</v>
          </cell>
        </row>
        <row r="3109">
          <cell r="A3109">
            <v>0</v>
          </cell>
          <cell r="B3109" t="str">
            <v>Materiales y Equipos</v>
          </cell>
          <cell r="D3109">
            <v>0</v>
          </cell>
          <cell r="G3109">
            <v>0</v>
          </cell>
          <cell r="H3109">
            <v>0</v>
          </cell>
        </row>
        <row r="3110">
          <cell r="A3110">
            <v>500.02</v>
          </cell>
          <cell r="B3110" t="str">
            <v>Colocación bloques y acero</v>
          </cell>
          <cell r="C3110">
            <v>13</v>
          </cell>
          <cell r="D3110" t="str">
            <v>UND</v>
          </cell>
          <cell r="E3110">
            <v>19.57</v>
          </cell>
          <cell r="F3110">
            <v>0</v>
          </cell>
          <cell r="G3110">
            <v>254.41</v>
          </cell>
          <cell r="H3110">
            <v>0</v>
          </cell>
        </row>
        <row r="3111">
          <cell r="A3111">
            <v>0</v>
          </cell>
          <cell r="B3111" t="str">
            <v>Mano de Obra</v>
          </cell>
          <cell r="D3111">
            <v>0</v>
          </cell>
          <cell r="G3111">
            <v>1341.43</v>
          </cell>
          <cell r="H3111">
            <v>184.31</v>
          </cell>
          <cell r="I3111">
            <v>1525.74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>
            <v>113.06000000000003</v>
          </cell>
          <cell r="B3113" t="str">
            <v>Desperdicios, retoques y material gastable - 2%</v>
          </cell>
          <cell r="C3113">
            <v>1</v>
          </cell>
          <cell r="D3113" t="str">
            <v>PA</v>
          </cell>
          <cell r="E3113">
            <v>24.983505084745765</v>
          </cell>
          <cell r="F3113">
            <v>0</v>
          </cell>
          <cell r="G3113">
            <v>24.98</v>
          </cell>
          <cell r="H3113">
            <v>0</v>
          </cell>
          <cell r="I3113">
            <v>1693.18</v>
          </cell>
        </row>
        <row r="3114">
          <cell r="A3114">
            <v>0</v>
          </cell>
          <cell r="B3114" t="str">
            <v>Total/UND</v>
          </cell>
          <cell r="C3114">
            <v>1</v>
          </cell>
          <cell r="D3114" t="str">
            <v>M2</v>
          </cell>
          <cell r="E3114">
            <v>0</v>
          </cell>
          <cell r="F3114">
            <v>0</v>
          </cell>
          <cell r="G3114">
            <v>174.82999999999998</v>
          </cell>
          <cell r="H3114">
            <v>17.21</v>
          </cell>
          <cell r="I3114">
            <v>192.04</v>
          </cell>
        </row>
        <row r="3115">
          <cell r="A3115">
            <v>0</v>
          </cell>
          <cell r="B3115" t="str">
            <v>Materiales y Equipos</v>
          </cell>
          <cell r="D3115">
            <v>0</v>
          </cell>
          <cell r="G3115">
            <v>0</v>
          </cell>
          <cell r="H3115">
            <v>0</v>
          </cell>
        </row>
        <row r="3116">
          <cell r="A3116" t="str">
            <v>BLQH003</v>
          </cell>
          <cell r="B3116" t="str">
            <v>Bloques industrial de 6" x 8" x 16"</v>
          </cell>
          <cell r="C3116">
            <v>13</v>
          </cell>
          <cell r="D3116" t="str">
            <v>UND</v>
          </cell>
          <cell r="E3116">
            <v>38.135593220338983</v>
          </cell>
          <cell r="F3116">
            <v>6.8644067796610164</v>
          </cell>
          <cell r="G3116">
            <v>277.46999999999997</v>
          </cell>
          <cell r="H3116">
            <v>35.519999999999996</v>
          </cell>
          <cell r="I3116">
            <v>312.98999999999995</v>
          </cell>
        </row>
        <row r="3117">
          <cell r="A3117">
            <v>102.02000000000001</v>
          </cell>
          <cell r="B3117" t="str">
            <v>Pintura acrílica preparada Int/ext andamios</v>
          </cell>
          <cell r="C3117">
            <v>8.9800000000000005E-2</v>
          </cell>
          <cell r="D3117" t="str">
            <v>M3</v>
          </cell>
          <cell r="E3117">
            <v>5024.97</v>
          </cell>
          <cell r="F3117">
            <v>820.13</v>
          </cell>
          <cell r="G3117">
            <v>451.24</v>
          </cell>
          <cell r="H3117">
            <v>73.650000000000006</v>
          </cell>
        </row>
        <row r="3118">
          <cell r="A3118">
            <v>112.01</v>
          </cell>
          <cell r="B3118" t="str">
            <v>Volumen Análisis</v>
          </cell>
          <cell r="C3118">
            <v>1</v>
          </cell>
          <cell r="D3118" t="str">
            <v>M2</v>
          </cell>
          <cell r="E3118">
            <v>6160.0100000000011</v>
          </cell>
          <cell r="F3118">
            <v>1049.49</v>
          </cell>
          <cell r="G3118">
            <v>192.19</v>
          </cell>
          <cell r="H3118">
            <v>32.74</v>
          </cell>
        </row>
        <row r="3119">
          <cell r="A3119" t="str">
            <v>AE001</v>
          </cell>
          <cell r="B3119" t="str">
            <v>Materiales y Equipos</v>
          </cell>
          <cell r="C3119">
            <v>2.7E-2</v>
          </cell>
          <cell r="D3119" t="str">
            <v>QQ</v>
          </cell>
          <cell r="E3119">
            <v>3076.2711864406783</v>
          </cell>
          <cell r="F3119">
            <v>553.72881355932202</v>
          </cell>
          <cell r="G3119">
            <v>83.06</v>
          </cell>
          <cell r="H3119">
            <v>14.95</v>
          </cell>
        </row>
        <row r="3120">
          <cell r="A3120" t="str">
            <v>AE016</v>
          </cell>
          <cell r="B3120" t="str">
            <v>Alambre Dulce No. 18 para amarrar bastones</v>
          </cell>
          <cell r="C3120">
            <v>5.3999999999999999E-2</v>
          </cell>
          <cell r="D3120" t="str">
            <v>LB</v>
          </cell>
          <cell r="E3120">
            <v>93.220338983050851</v>
          </cell>
          <cell r="F3120">
            <v>16.779661016949152</v>
          </cell>
          <cell r="G3120">
            <v>5.03</v>
          </cell>
          <cell r="H3120">
            <v>0.91</v>
          </cell>
        </row>
        <row r="3121">
          <cell r="A3121">
            <v>0</v>
          </cell>
          <cell r="B3121" t="str">
            <v>Mano de Obra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>
            <v>500.02</v>
          </cell>
          <cell r="B3122" t="str">
            <v>Mano de Obra</v>
          </cell>
          <cell r="C3122">
            <v>13</v>
          </cell>
          <cell r="D3122" t="str">
            <v>UND</v>
          </cell>
          <cell r="E3122">
            <v>19.57</v>
          </cell>
          <cell r="F3122">
            <v>0</v>
          </cell>
          <cell r="G3122">
            <v>254.41</v>
          </cell>
          <cell r="H3122">
            <v>0</v>
          </cell>
        </row>
        <row r="3123">
          <cell r="A3123">
            <v>0</v>
          </cell>
          <cell r="B3123" t="str">
            <v>Total/UND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1481.69</v>
          </cell>
          <cell r="H3123">
            <v>211.48999999999998</v>
          </cell>
          <cell r="I3123">
            <v>1693.18</v>
          </cell>
        </row>
        <row r="3124">
          <cell r="A3124">
            <v>0</v>
          </cell>
          <cell r="B3124" t="str">
            <v>Desperdicios, retoques y material gastable - 2%</v>
          </cell>
          <cell r="C3124">
            <v>1</v>
          </cell>
          <cell r="D3124" t="str">
            <v>PA</v>
          </cell>
          <cell r="E3124">
            <v>25.932203389830512</v>
          </cell>
          <cell r="F3124">
            <v>0</v>
          </cell>
          <cell r="G3124">
            <v>25.93</v>
          </cell>
          <cell r="H3124">
            <v>0</v>
          </cell>
        </row>
        <row r="3125">
          <cell r="A3125">
            <v>113.07000000000004</v>
          </cell>
          <cell r="B3125" t="str">
            <v>Total/UND</v>
          </cell>
          <cell r="C3125">
            <v>1</v>
          </cell>
          <cell r="D3125" t="str">
            <v>M2</v>
          </cell>
          <cell r="E3125">
            <v>0</v>
          </cell>
          <cell r="F3125">
            <v>0</v>
          </cell>
          <cell r="G3125">
            <v>277.46999999999997</v>
          </cell>
          <cell r="H3125">
            <v>35.519999999999996</v>
          </cell>
          <cell r="I3125">
            <v>312.98999999999995</v>
          </cell>
        </row>
        <row r="3126">
          <cell r="A3126">
            <v>0</v>
          </cell>
          <cell r="B3126" t="str">
            <v>Volumen Análisis</v>
          </cell>
          <cell r="C3126">
            <v>1</v>
          </cell>
          <cell r="D3126" t="str">
            <v>M2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</row>
        <row r="3127">
          <cell r="A3127">
            <v>0</v>
          </cell>
          <cell r="B3127" t="str">
            <v>Materiales y Equipos</v>
          </cell>
          <cell r="C3127">
            <v>0</v>
          </cell>
          <cell r="D3127">
            <v>0</v>
          </cell>
          <cell r="G3127">
            <v>0</v>
          </cell>
          <cell r="H3127">
            <v>0</v>
          </cell>
          <cell r="I3127">
            <v>0</v>
          </cell>
        </row>
        <row r="3128">
          <cell r="A3128" t="str">
            <v>BLQH003</v>
          </cell>
          <cell r="B3128" t="str">
            <v>Volumen Análisis</v>
          </cell>
          <cell r="C3128">
            <v>1</v>
          </cell>
          <cell r="D3128" t="str">
            <v>M2</v>
          </cell>
          <cell r="E3128">
            <v>38.135593220338983</v>
          </cell>
          <cell r="F3128">
            <v>6.8644067796610164</v>
          </cell>
          <cell r="G3128">
            <v>495.76</v>
          </cell>
          <cell r="H3128">
            <v>89.24</v>
          </cell>
        </row>
        <row r="3129">
          <cell r="A3129">
            <v>102.02000000000001</v>
          </cell>
          <cell r="B3129" t="str">
            <v>Materiales y Equipos</v>
          </cell>
          <cell r="C3129">
            <v>2.3800000000000002E-2</v>
          </cell>
          <cell r="D3129" t="str">
            <v>M3</v>
          </cell>
          <cell r="E3129">
            <v>5024.97</v>
          </cell>
          <cell r="F3129">
            <v>820.13</v>
          </cell>
          <cell r="G3129">
            <v>119.59</v>
          </cell>
          <cell r="H3129">
            <v>19.52</v>
          </cell>
        </row>
        <row r="3130">
          <cell r="A3130">
            <v>112.01</v>
          </cell>
          <cell r="B3130" t="str">
            <v>Mortero 1:3  en juntas + 30% desp.</v>
          </cell>
          <cell r="C3130">
            <v>3.1199999999999999E-2</v>
          </cell>
          <cell r="D3130" t="str">
            <v>M3</v>
          </cell>
          <cell r="E3130">
            <v>6160.0100000000011</v>
          </cell>
          <cell r="F3130">
            <v>1049.49</v>
          </cell>
          <cell r="G3130">
            <v>192.19</v>
          </cell>
          <cell r="H3130">
            <v>32.74</v>
          </cell>
        </row>
        <row r="3131">
          <cell r="A3131" t="str">
            <v>AE001</v>
          </cell>
          <cell r="B3131" t="str">
            <v>Mano de Obra</v>
          </cell>
          <cell r="C3131">
            <v>2.0299999999999999E-2</v>
          </cell>
          <cell r="D3131" t="str">
            <v>QQ</v>
          </cell>
          <cell r="E3131">
            <v>3076.2711864406783</v>
          </cell>
          <cell r="F3131">
            <v>553.72881355932202</v>
          </cell>
          <cell r="G3131">
            <v>62.45</v>
          </cell>
          <cell r="H3131">
            <v>11.24</v>
          </cell>
        </row>
        <row r="3132">
          <cell r="A3132" t="str">
            <v>AE016</v>
          </cell>
          <cell r="B3132" t="str">
            <v>Alambre Dulce No. 18 para amarrar bastones</v>
          </cell>
          <cell r="C3132">
            <v>4.0599999999999997E-2</v>
          </cell>
          <cell r="D3132" t="str">
            <v>LB</v>
          </cell>
          <cell r="E3132">
            <v>93.220338983050851</v>
          </cell>
          <cell r="F3132">
            <v>16.779661016949152</v>
          </cell>
          <cell r="G3132">
            <v>3.78</v>
          </cell>
          <cell r="H3132">
            <v>0.68</v>
          </cell>
        </row>
        <row r="3133">
          <cell r="A3133">
            <v>0</v>
          </cell>
          <cell r="B3133" t="str">
            <v>Desperdicios, retoques y material gastable - 2%</v>
          </cell>
          <cell r="C3133">
            <v>1</v>
          </cell>
          <cell r="D3133" t="str">
            <v>PA</v>
          </cell>
          <cell r="E3133">
            <v>23.050847457627121</v>
          </cell>
          <cell r="F3133">
            <v>0</v>
          </cell>
          <cell r="G3133">
            <v>23.05</v>
          </cell>
          <cell r="H3133">
            <v>0</v>
          </cell>
        </row>
        <row r="3134">
          <cell r="A3134">
            <v>500.02</v>
          </cell>
          <cell r="B3134" t="str">
            <v>Total/UND</v>
          </cell>
          <cell r="C3134">
            <v>13</v>
          </cell>
          <cell r="D3134" t="str">
            <v>UND</v>
          </cell>
          <cell r="E3134">
            <v>19.57</v>
          </cell>
          <cell r="F3134">
            <v>0</v>
          </cell>
          <cell r="G3134">
            <v>169.51000000000002</v>
          </cell>
          <cell r="H3134">
            <v>16.600000000000001</v>
          </cell>
          <cell r="I3134">
            <v>186.11</v>
          </cell>
        </row>
        <row r="3135">
          <cell r="A3135">
            <v>0</v>
          </cell>
          <cell r="B3135" t="str">
            <v>Total/UND</v>
          </cell>
          <cell r="D3135">
            <v>0</v>
          </cell>
          <cell r="G3135">
            <v>1128.18</v>
          </cell>
          <cell r="H3135">
            <v>153.42000000000002</v>
          </cell>
          <cell r="I3135">
            <v>1281.6000000000001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0</v>
          </cell>
          <cell r="G3136">
            <v>0</v>
          </cell>
          <cell r="H3136">
            <v>0</v>
          </cell>
          <cell r="I3136">
            <v>0</v>
          </cell>
        </row>
        <row r="3137">
          <cell r="A3137">
            <v>113.08000000000004</v>
          </cell>
          <cell r="B3137" t="str">
            <v>Pintura acrílica superior Int/ext andamios</v>
          </cell>
          <cell r="C3137">
            <v>1</v>
          </cell>
          <cell r="D3137" t="str">
            <v>M2</v>
          </cell>
          <cell r="E3137">
            <v>0</v>
          </cell>
          <cell r="F3137">
            <v>0</v>
          </cell>
          <cell r="G3137">
            <v>1423.1</v>
          </cell>
          <cell r="H3137">
            <v>204.64</v>
          </cell>
          <cell r="I3137">
            <v>1627.7399999999998</v>
          </cell>
        </row>
        <row r="3138">
          <cell r="A3138">
            <v>0</v>
          </cell>
          <cell r="B3138" t="str">
            <v>Volumen Análisis</v>
          </cell>
          <cell r="C3138">
            <v>1</v>
          </cell>
          <cell r="D3138" t="str">
            <v>M2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0</v>
          </cell>
          <cell r="B3139" t="str">
            <v>Materiales y Equipos</v>
          </cell>
          <cell r="D3139">
            <v>0</v>
          </cell>
          <cell r="G3139">
            <v>0</v>
          </cell>
          <cell r="H3139">
            <v>0</v>
          </cell>
        </row>
        <row r="3140">
          <cell r="A3140" t="str">
            <v>BLQH003</v>
          </cell>
          <cell r="B3140" t="str">
            <v>Bloques industrial de 6" x 8" x 16"</v>
          </cell>
          <cell r="C3140">
            <v>13</v>
          </cell>
          <cell r="D3140" t="str">
            <v>UND</v>
          </cell>
          <cell r="E3140">
            <v>38.135593220338983</v>
          </cell>
          <cell r="F3140">
            <v>6.8644067796610164</v>
          </cell>
          <cell r="G3140">
            <v>495.76</v>
          </cell>
          <cell r="H3140">
            <v>89.24</v>
          </cell>
        </row>
        <row r="3141">
          <cell r="A3141">
            <v>102.02000000000001</v>
          </cell>
          <cell r="B3141" t="str">
            <v>Hormigón 1:3:5 en cámaras +10% desp.</v>
          </cell>
          <cell r="C3141">
            <v>4.5999999999999999E-2</v>
          </cell>
          <cell r="D3141" t="str">
            <v>M3</v>
          </cell>
          <cell r="E3141">
            <v>5024.97</v>
          </cell>
          <cell r="F3141">
            <v>820.13</v>
          </cell>
          <cell r="G3141">
            <v>231.15</v>
          </cell>
          <cell r="H3141">
            <v>37.729999999999997</v>
          </cell>
        </row>
        <row r="3142">
          <cell r="A3142">
            <v>112.01</v>
          </cell>
          <cell r="B3142" t="str">
            <v>Mano de Obra</v>
          </cell>
          <cell r="C3142">
            <v>3.1199999999999999E-2</v>
          </cell>
          <cell r="D3142" t="str">
            <v>M3</v>
          </cell>
          <cell r="E3142">
            <v>6160.0100000000011</v>
          </cell>
          <cell r="F3142">
            <v>1049.49</v>
          </cell>
          <cell r="G3142">
            <v>192.19</v>
          </cell>
          <cell r="H3142">
            <v>32.74</v>
          </cell>
        </row>
        <row r="3143">
          <cell r="A3143" t="str">
            <v>AE001</v>
          </cell>
          <cell r="B3143" t="str">
            <v>Acero bastones 3/8" + 20% desp.</v>
          </cell>
          <cell r="C3143">
            <v>7.6499999999999999E-2</v>
          </cell>
          <cell r="D3143" t="str">
            <v>QQ</v>
          </cell>
          <cell r="E3143">
            <v>3076.2711864406783</v>
          </cell>
          <cell r="F3143">
            <v>553.72881355932202</v>
          </cell>
          <cell r="G3143">
            <v>235.33</v>
          </cell>
          <cell r="H3143">
            <v>42.36</v>
          </cell>
        </row>
        <row r="3144">
          <cell r="A3144" t="str">
            <v>AE016</v>
          </cell>
          <cell r="B3144" t="str">
            <v>Desperdicios, retoques y material gastable - 2%</v>
          </cell>
          <cell r="C3144">
            <v>1</v>
          </cell>
          <cell r="D3144" t="str">
            <v>PA</v>
          </cell>
          <cell r="E3144">
            <v>31.190983050847457</v>
          </cell>
          <cell r="F3144">
            <v>0</v>
          </cell>
          <cell r="G3144">
            <v>31.19</v>
          </cell>
          <cell r="H3144">
            <v>0</v>
          </cell>
        </row>
        <row r="3145">
          <cell r="A3145">
            <v>0</v>
          </cell>
          <cell r="B3145" t="str">
            <v>Total/UND</v>
          </cell>
          <cell r="D3145">
            <v>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500.02</v>
          </cell>
          <cell r="B3146" t="str">
            <v>Colocación bloques y acero</v>
          </cell>
          <cell r="C3146">
            <v>13</v>
          </cell>
          <cell r="D3146" t="str">
            <v>UND</v>
          </cell>
          <cell r="E3146">
            <v>19.57</v>
          </cell>
          <cell r="F3146">
            <v>0</v>
          </cell>
          <cell r="G3146">
            <v>254.41</v>
          </cell>
          <cell r="H3146">
            <v>0</v>
          </cell>
        </row>
        <row r="3147">
          <cell r="A3147">
            <v>0</v>
          </cell>
          <cell r="B3147" t="str">
            <v>Total/UND</v>
          </cell>
          <cell r="C3147">
            <v>0</v>
          </cell>
          <cell r="D3147">
            <v>0</v>
          </cell>
          <cell r="G3147">
            <v>1423.1</v>
          </cell>
          <cell r="H3147">
            <v>204.64</v>
          </cell>
          <cell r="I3147">
            <v>1627.7399999999998</v>
          </cell>
        </row>
        <row r="3148">
          <cell r="A3148">
            <v>0</v>
          </cell>
          <cell r="B3148" t="str">
            <v>Volumen Análisis</v>
          </cell>
          <cell r="C3148">
            <v>1</v>
          </cell>
          <cell r="D3148" t="str">
            <v>M2</v>
          </cell>
          <cell r="G3148">
            <v>0</v>
          </cell>
          <cell r="H3148">
            <v>0</v>
          </cell>
        </row>
        <row r="3149">
          <cell r="A3149">
            <v>113.09000000000005</v>
          </cell>
          <cell r="B3149" t="str">
            <v>Materiales y Equipos</v>
          </cell>
          <cell r="C3149">
            <v>1</v>
          </cell>
          <cell r="D3149" t="str">
            <v>M2</v>
          </cell>
          <cell r="E3149">
            <v>0</v>
          </cell>
          <cell r="F3149">
            <v>0</v>
          </cell>
          <cell r="G3149">
            <v>1480.0600000000002</v>
          </cell>
          <cell r="H3149">
            <v>211.18999999999997</v>
          </cell>
          <cell r="I3149">
            <v>1691.2500000000002</v>
          </cell>
        </row>
        <row r="3150">
          <cell r="A3150">
            <v>0</v>
          </cell>
          <cell r="B3150" t="str">
            <v>Volumen Análisis</v>
          </cell>
          <cell r="C3150">
            <v>1</v>
          </cell>
          <cell r="D3150" t="str">
            <v>M2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>
            <v>0</v>
          </cell>
          <cell r="B3151" t="str">
            <v>Mano de Obra</v>
          </cell>
          <cell r="D3151">
            <v>0</v>
          </cell>
          <cell r="G3151">
            <v>0</v>
          </cell>
          <cell r="H3151">
            <v>0</v>
          </cell>
        </row>
        <row r="3152">
          <cell r="A3152" t="str">
            <v>BLQH003</v>
          </cell>
          <cell r="B3152" t="str">
            <v>Bloques industrial de 6" x 8" x 16"</v>
          </cell>
          <cell r="C3152">
            <v>13</v>
          </cell>
          <cell r="D3152" t="str">
            <v>UND</v>
          </cell>
          <cell r="E3152">
            <v>38.135593220338983</v>
          </cell>
          <cell r="F3152">
            <v>6.8644067796610164</v>
          </cell>
          <cell r="G3152">
            <v>495.76</v>
          </cell>
          <cell r="H3152">
            <v>89.24</v>
          </cell>
        </row>
        <row r="3153">
          <cell r="A3153">
            <v>102.02000000000001</v>
          </cell>
          <cell r="B3153" t="str">
            <v>Desperdicios, retoques y material gastable - 2%</v>
          </cell>
          <cell r="C3153">
            <v>1</v>
          </cell>
          <cell r="D3153" t="str">
            <v>PA</v>
          </cell>
          <cell r="E3153">
            <v>7.4411322033898308</v>
          </cell>
          <cell r="F3153">
            <v>0</v>
          </cell>
          <cell r="G3153">
            <v>7.44</v>
          </cell>
          <cell r="H3153">
            <v>0</v>
          </cell>
        </row>
        <row r="3154">
          <cell r="A3154">
            <v>112.01</v>
          </cell>
          <cell r="B3154" t="str">
            <v>Total/UND</v>
          </cell>
          <cell r="C3154">
            <v>3.1199999999999999E-2</v>
          </cell>
          <cell r="D3154" t="str">
            <v>M3</v>
          </cell>
          <cell r="E3154">
            <v>6160.0100000000011</v>
          </cell>
          <cell r="F3154">
            <v>1049.49</v>
          </cell>
          <cell r="G3154">
            <v>93.47999999999999</v>
          </cell>
          <cell r="H3154">
            <v>5.72</v>
          </cell>
          <cell r="I3154">
            <v>99.199999999999989</v>
          </cell>
        </row>
        <row r="3155">
          <cell r="A3155" t="str">
            <v>AE001</v>
          </cell>
          <cell r="B3155" t="str">
            <v>Acero bastones 3/8" + 20% desp.</v>
          </cell>
          <cell r="C3155">
            <v>2.6500000000000003E-2</v>
          </cell>
          <cell r="D3155" t="str">
            <v>QQ</v>
          </cell>
          <cell r="E3155">
            <v>3076.2711864406783</v>
          </cell>
          <cell r="F3155">
            <v>553.72881355932202</v>
          </cell>
          <cell r="G3155">
            <v>81.52</v>
          </cell>
          <cell r="H3155">
            <v>14.67</v>
          </cell>
        </row>
        <row r="3156">
          <cell r="A3156" t="str">
            <v>AE016</v>
          </cell>
          <cell r="B3156" t="str">
            <v>Alambre Dulce No. 18 para amarrar bastones</v>
          </cell>
          <cell r="C3156">
            <v>5.3000000000000005E-2</v>
          </cell>
          <cell r="D3156" t="str">
            <v>LB</v>
          </cell>
          <cell r="E3156">
            <v>93.220338983050851</v>
          </cell>
          <cell r="F3156">
            <v>16.779661016949152</v>
          </cell>
          <cell r="G3156">
            <v>271.63</v>
          </cell>
          <cell r="H3156">
            <v>24.029999999999998</v>
          </cell>
          <cell r="I3156">
            <v>295.65999999999997</v>
          </cell>
        </row>
        <row r="3157">
          <cell r="A3157">
            <v>113.01</v>
          </cell>
          <cell r="B3157" t="str">
            <v>Pintura económica Int/ext andamios</v>
          </cell>
          <cell r="C3157">
            <v>0</v>
          </cell>
          <cell r="D3157" t="str">
            <v>M2</v>
          </cell>
          <cell r="E3157">
            <v>41.69</v>
          </cell>
          <cell r="F3157">
            <v>1.86</v>
          </cell>
          <cell r="G3157">
            <v>0</v>
          </cell>
          <cell r="H3157">
            <v>0</v>
          </cell>
        </row>
        <row r="3158">
          <cell r="A3158">
            <v>0</v>
          </cell>
          <cell r="B3158" t="str">
            <v>Volumen Análisis</v>
          </cell>
          <cell r="C3158">
            <v>1</v>
          </cell>
          <cell r="D3158" t="str">
            <v>M2</v>
          </cell>
          <cell r="G3158">
            <v>0</v>
          </cell>
          <cell r="H3158">
            <v>0</v>
          </cell>
        </row>
        <row r="3159">
          <cell r="A3159">
            <v>500.02</v>
          </cell>
          <cell r="B3159" t="str">
            <v>Materiales y Equipos</v>
          </cell>
          <cell r="C3159">
            <v>13</v>
          </cell>
          <cell r="D3159" t="str">
            <v>UND</v>
          </cell>
          <cell r="E3159">
            <v>19.57</v>
          </cell>
          <cell r="F3159">
            <v>0</v>
          </cell>
          <cell r="G3159">
            <v>254.41</v>
          </cell>
          <cell r="H3159">
            <v>0</v>
          </cell>
        </row>
        <row r="3160">
          <cell r="A3160">
            <v>0</v>
          </cell>
          <cell r="B3160" t="str">
            <v>Total/UND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1480.0600000000002</v>
          </cell>
          <cell r="H3160">
            <v>211.18999999999997</v>
          </cell>
          <cell r="I3160">
            <v>1691.2500000000002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FUN-047</v>
          </cell>
          <cell r="B3162" t="str">
            <v>Mano de Obra</v>
          </cell>
          <cell r="C3162">
            <v>1</v>
          </cell>
          <cell r="D3162" t="str">
            <v>M2</v>
          </cell>
          <cell r="E3162">
            <v>0</v>
          </cell>
          <cell r="F3162">
            <v>0</v>
          </cell>
          <cell r="G3162">
            <v>1478.83</v>
          </cell>
          <cell r="H3162">
            <v>204.11</v>
          </cell>
          <cell r="I3162">
            <v>1682.94</v>
          </cell>
        </row>
        <row r="3163">
          <cell r="A3163">
            <v>0</v>
          </cell>
          <cell r="B3163" t="str">
            <v>Volumen Análisis</v>
          </cell>
          <cell r="C3163">
            <v>1</v>
          </cell>
          <cell r="D3163" t="str">
            <v>M2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</row>
        <row r="3164">
          <cell r="A3164">
            <v>0</v>
          </cell>
          <cell r="B3164" t="str">
            <v>Desperdicios, retoques y material gastable - 20%</v>
          </cell>
          <cell r="C3164">
            <v>1</v>
          </cell>
          <cell r="D3164" t="str">
            <v>PA</v>
          </cell>
          <cell r="E3164">
            <v>83.898305084745772</v>
          </cell>
          <cell r="F3164">
            <v>0</v>
          </cell>
          <cell r="G3164">
            <v>83.9</v>
          </cell>
          <cell r="H3164">
            <v>0</v>
          </cell>
        </row>
        <row r="3165">
          <cell r="A3165" t="str">
            <v>BLQH004</v>
          </cell>
          <cell r="B3165" t="str">
            <v>Total/UND</v>
          </cell>
          <cell r="C3165">
            <v>13</v>
          </cell>
          <cell r="D3165" t="str">
            <v>UND</v>
          </cell>
          <cell r="E3165">
            <v>46.610169491525426</v>
          </cell>
          <cell r="F3165">
            <v>8.3898305084745761</v>
          </cell>
          <cell r="G3165">
            <v>271.63</v>
          </cell>
          <cell r="H3165">
            <v>24.029999999999998</v>
          </cell>
          <cell r="I3165">
            <v>295.65999999999997</v>
          </cell>
        </row>
        <row r="3166">
          <cell r="A3166">
            <v>102.02000000000001</v>
          </cell>
          <cell r="B3166" t="str">
            <v>Hormigón 1:3:5 en cámaras +10% desp.</v>
          </cell>
          <cell r="C3166">
            <v>4.5760000000000009E-2</v>
          </cell>
          <cell r="D3166" t="str">
            <v>M3</v>
          </cell>
          <cell r="E3166">
            <v>5024.97</v>
          </cell>
          <cell r="F3166">
            <v>820.13</v>
          </cell>
          <cell r="G3166">
            <v>229.94</v>
          </cell>
          <cell r="H3166">
            <v>37.53</v>
          </cell>
        </row>
        <row r="3167">
          <cell r="A3167">
            <v>112.01</v>
          </cell>
          <cell r="B3167" t="str">
            <v>Mortero 1:3  en juntas + 30% desp.</v>
          </cell>
          <cell r="C3167">
            <v>3.1199999999999999E-2</v>
          </cell>
          <cell r="D3167" t="str">
            <v>M3</v>
          </cell>
          <cell r="E3167">
            <v>6160.0100000000011</v>
          </cell>
          <cell r="F3167">
            <v>1049.49</v>
          </cell>
          <cell r="G3167">
            <v>174.05</v>
          </cell>
          <cell r="H3167">
            <v>15.86</v>
          </cell>
          <cell r="I3167">
            <v>189.91000000000003</v>
          </cell>
        </row>
        <row r="3168">
          <cell r="A3168" t="str">
            <v>AE001</v>
          </cell>
          <cell r="B3168" t="str">
            <v>Pintura semigloss Int/ext</v>
          </cell>
          <cell r="C3168">
            <v>3.9E-2</v>
          </cell>
          <cell r="D3168" t="str">
            <v>QQ</v>
          </cell>
          <cell r="E3168">
            <v>3076.2711864406783</v>
          </cell>
          <cell r="F3168">
            <v>553.72881355932202</v>
          </cell>
          <cell r="G3168">
            <v>119.97</v>
          </cell>
          <cell r="H3168">
            <v>21.6</v>
          </cell>
        </row>
        <row r="3169">
          <cell r="A3169" t="str">
            <v>AE016</v>
          </cell>
          <cell r="B3169" t="str">
            <v>Volumen Análisis</v>
          </cell>
          <cell r="C3169">
            <v>1</v>
          </cell>
          <cell r="D3169" t="str">
            <v>M2</v>
          </cell>
          <cell r="E3169">
            <v>93.220338983050851</v>
          </cell>
          <cell r="F3169">
            <v>16.779661016949152</v>
          </cell>
          <cell r="G3169">
            <v>7.27</v>
          </cell>
          <cell r="H3169">
            <v>1.31</v>
          </cell>
          <cell r="I3169">
            <v>0</v>
          </cell>
        </row>
        <row r="3170">
          <cell r="A3170">
            <v>113.01</v>
          </cell>
          <cell r="B3170" t="str">
            <v>Materiales y Equipos</v>
          </cell>
          <cell r="C3170">
            <v>1</v>
          </cell>
          <cell r="D3170" t="str">
            <v>M2</v>
          </cell>
          <cell r="E3170">
            <v>41.69</v>
          </cell>
          <cell r="F3170">
            <v>1.86</v>
          </cell>
          <cell r="G3170">
            <v>41.69</v>
          </cell>
          <cell r="H3170">
            <v>1.86</v>
          </cell>
        </row>
        <row r="3171">
          <cell r="A3171">
            <v>0</v>
          </cell>
          <cell r="B3171" t="str">
            <v>Suministro pintura</v>
          </cell>
          <cell r="C3171">
            <v>0.08</v>
          </cell>
          <cell r="D3171" t="str">
            <v>GL</v>
          </cell>
          <cell r="E3171">
            <v>1101.69</v>
          </cell>
          <cell r="F3171">
            <v>198.30420000000001</v>
          </cell>
          <cell r="G3171">
            <v>88.14</v>
          </cell>
          <cell r="H3171">
            <v>15.86</v>
          </cell>
        </row>
        <row r="3172">
          <cell r="A3172">
            <v>500.03</v>
          </cell>
          <cell r="B3172" t="str">
            <v>Mano de Obra</v>
          </cell>
          <cell r="C3172">
            <v>13</v>
          </cell>
          <cell r="D3172" t="str">
            <v>UND</v>
          </cell>
          <cell r="E3172">
            <v>21.68</v>
          </cell>
          <cell r="F3172">
            <v>0</v>
          </cell>
          <cell r="G3172">
            <v>281.83999999999997</v>
          </cell>
          <cell r="H3172">
            <v>0</v>
          </cell>
        </row>
        <row r="3173">
          <cell r="A3173">
            <v>0</v>
          </cell>
          <cell r="B3173" t="str">
            <v>Preparación de superficie y aplicación 2 manos</v>
          </cell>
          <cell r="C3173">
            <v>1</v>
          </cell>
          <cell r="D3173" t="str">
            <v>M2</v>
          </cell>
          <cell r="E3173">
            <v>54.26</v>
          </cell>
          <cell r="F3173">
            <v>0</v>
          </cell>
          <cell r="G3173">
            <v>54.26</v>
          </cell>
          <cell r="H3173">
            <v>0</v>
          </cell>
          <cell r="I3173">
            <v>1682.94</v>
          </cell>
        </row>
        <row r="3174"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FUN-046</v>
          </cell>
          <cell r="B3175" t="str">
            <v>Total/UND</v>
          </cell>
          <cell r="C3175">
            <v>1</v>
          </cell>
          <cell r="D3175" t="str">
            <v>M2</v>
          </cell>
          <cell r="E3175">
            <v>0</v>
          </cell>
          <cell r="F3175">
            <v>0</v>
          </cell>
          <cell r="G3175">
            <v>174.05</v>
          </cell>
          <cell r="H3175">
            <v>15.86</v>
          </cell>
          <cell r="I3175">
            <v>189.91000000000003</v>
          </cell>
        </row>
        <row r="3176">
          <cell r="A3176">
            <v>0</v>
          </cell>
          <cell r="B3176" t="str">
            <v>Volumen Análisis</v>
          </cell>
          <cell r="C3176">
            <v>1</v>
          </cell>
          <cell r="D3176" t="str">
            <v>M2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</row>
        <row r="3177">
          <cell r="A3177">
            <v>0</v>
          </cell>
          <cell r="B3177" t="str">
            <v>Materiales y Equipos</v>
          </cell>
          <cell r="C3177">
            <v>0</v>
          </cell>
          <cell r="D3177">
            <v>0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 t="str">
            <v>BLQH004</v>
          </cell>
          <cell r="B3178" t="str">
            <v>Volumen Análisis</v>
          </cell>
          <cell r="C3178">
            <v>1</v>
          </cell>
          <cell r="D3178" t="str">
            <v>M2</v>
          </cell>
          <cell r="E3178">
            <v>46.610169491525426</v>
          </cell>
          <cell r="F3178">
            <v>8.3898305084745761</v>
          </cell>
          <cell r="G3178">
            <v>605.92999999999995</v>
          </cell>
          <cell r="H3178">
            <v>109.07</v>
          </cell>
        </row>
        <row r="3179">
          <cell r="A3179">
            <v>102.02000000000001</v>
          </cell>
          <cell r="B3179" t="str">
            <v>Materiales y Equipos</v>
          </cell>
          <cell r="C3179">
            <v>8.976000000000002E-2</v>
          </cell>
          <cell r="D3179" t="str">
            <v>M3</v>
          </cell>
          <cell r="E3179">
            <v>5024.97</v>
          </cell>
          <cell r="F3179">
            <v>820.13</v>
          </cell>
          <cell r="G3179">
            <v>451.04</v>
          </cell>
          <cell r="H3179">
            <v>73.61</v>
          </cell>
        </row>
        <row r="3180">
          <cell r="A3180">
            <v>112.01</v>
          </cell>
          <cell r="B3180" t="str">
            <v>Suministro pintura</v>
          </cell>
          <cell r="C3180">
            <v>0.08</v>
          </cell>
          <cell r="D3180" t="str">
            <v>GL</v>
          </cell>
          <cell r="E3180">
            <v>932.2</v>
          </cell>
          <cell r="F3180">
            <v>167.79599999999999</v>
          </cell>
          <cell r="G3180">
            <v>74.58</v>
          </cell>
          <cell r="H3180">
            <v>13.42</v>
          </cell>
        </row>
        <row r="3181">
          <cell r="A3181" t="str">
            <v>AE001</v>
          </cell>
          <cell r="B3181" t="str">
            <v>Mano de Obra</v>
          </cell>
          <cell r="C3181">
            <v>3.9E-2</v>
          </cell>
          <cell r="D3181" t="str">
            <v>QQ</v>
          </cell>
          <cell r="E3181">
            <v>3076.2711864406783</v>
          </cell>
          <cell r="F3181">
            <v>553.72881355932202</v>
          </cell>
          <cell r="G3181">
            <v>119.97</v>
          </cell>
          <cell r="H3181">
            <v>21.6</v>
          </cell>
        </row>
        <row r="3182">
          <cell r="A3182" t="str">
            <v>AE016</v>
          </cell>
          <cell r="B3182" t="str">
            <v>Preparación de superficie y aplicación 2 manos</v>
          </cell>
          <cell r="C3182">
            <v>1</v>
          </cell>
          <cell r="D3182" t="str">
            <v>M2</v>
          </cell>
          <cell r="E3182">
            <v>54.26</v>
          </cell>
          <cell r="F3182">
            <v>0</v>
          </cell>
          <cell r="G3182">
            <v>54.26</v>
          </cell>
          <cell r="H3182">
            <v>0</v>
          </cell>
        </row>
        <row r="3183">
          <cell r="A3183">
            <v>0</v>
          </cell>
          <cell r="B3183" t="str">
            <v>Desperdicios, retoques y material gastable - 20%</v>
          </cell>
          <cell r="C3183">
            <v>1</v>
          </cell>
          <cell r="D3183" t="str">
            <v>PA</v>
          </cell>
          <cell r="E3183">
            <v>28.45</v>
          </cell>
          <cell r="F3183">
            <v>0</v>
          </cell>
          <cell r="G3183">
            <v>28.45</v>
          </cell>
          <cell r="H3183">
            <v>0</v>
          </cell>
        </row>
        <row r="3184">
          <cell r="A3184">
            <v>500.03</v>
          </cell>
          <cell r="B3184" t="str">
            <v>Total/UND</v>
          </cell>
          <cell r="C3184">
            <v>13</v>
          </cell>
          <cell r="D3184" t="str">
            <v>UND</v>
          </cell>
          <cell r="E3184">
            <v>21.68</v>
          </cell>
          <cell r="F3184">
            <v>0</v>
          </cell>
          <cell r="G3184">
            <v>157.29</v>
          </cell>
          <cell r="H3184">
            <v>13.42</v>
          </cell>
          <cell r="I3184">
            <v>170.70999999999998</v>
          </cell>
        </row>
        <row r="3185">
          <cell r="A3185">
            <v>0</v>
          </cell>
          <cell r="B3185" t="str">
            <v>Total/UND</v>
          </cell>
          <cell r="D3185">
            <v>0</v>
          </cell>
          <cell r="G3185">
            <v>1658.24</v>
          </cell>
          <cell r="H3185">
            <v>238.33</v>
          </cell>
          <cell r="I3185">
            <v>1896.57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0</v>
          </cell>
          <cell r="G3186">
            <v>0</v>
          </cell>
          <cell r="H3186">
            <v>0</v>
          </cell>
          <cell r="I3186">
            <v>0</v>
          </cell>
        </row>
        <row r="3187">
          <cell r="A3187">
            <v>113.10000000000005</v>
          </cell>
          <cell r="B3187" t="str">
            <v>Volumen Análisis</v>
          </cell>
          <cell r="C3187">
            <v>1</v>
          </cell>
          <cell r="D3187" t="str">
            <v>M2</v>
          </cell>
          <cell r="E3187">
            <v>0</v>
          </cell>
          <cell r="F3187">
            <v>0</v>
          </cell>
          <cell r="G3187">
            <v>2236.5300000000002</v>
          </cell>
          <cell r="H3187">
            <v>334.84999999999997</v>
          </cell>
          <cell r="I3187">
            <v>2571.38</v>
          </cell>
        </row>
        <row r="3188">
          <cell r="A3188">
            <v>0</v>
          </cell>
          <cell r="B3188" t="str">
            <v>Materiales y Equipos</v>
          </cell>
          <cell r="C3188">
            <v>1</v>
          </cell>
          <cell r="D3188" t="str">
            <v>M2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</row>
        <row r="3189">
          <cell r="A3189">
            <v>0</v>
          </cell>
          <cell r="B3189" t="str">
            <v>Suministro pintura</v>
          </cell>
          <cell r="C3189">
            <v>0.08</v>
          </cell>
          <cell r="D3189" t="str">
            <v>GL</v>
          </cell>
          <cell r="E3189">
            <v>1105.08</v>
          </cell>
          <cell r="F3189">
            <v>198.91439999999997</v>
          </cell>
          <cell r="G3189">
            <v>88.41</v>
          </cell>
          <cell r="H3189">
            <v>15.91</v>
          </cell>
        </row>
        <row r="3190">
          <cell r="A3190" t="str">
            <v>BLQH004</v>
          </cell>
          <cell r="B3190" t="str">
            <v>Thinner</v>
          </cell>
          <cell r="C3190">
            <v>0.12</v>
          </cell>
          <cell r="D3190" t="str">
            <v>GL</v>
          </cell>
          <cell r="E3190">
            <v>312.70999999999998</v>
          </cell>
          <cell r="F3190">
            <v>56.287799999999997</v>
          </cell>
          <cell r="G3190">
            <v>37.53</v>
          </cell>
          <cell r="H3190">
            <v>6.75</v>
          </cell>
        </row>
        <row r="3191">
          <cell r="A3191">
            <v>102.02000000000001</v>
          </cell>
          <cell r="B3191" t="str">
            <v>Mano de Obra</v>
          </cell>
          <cell r="C3191">
            <v>0.17952000000000001</v>
          </cell>
          <cell r="D3191" t="str">
            <v>M3</v>
          </cell>
          <cell r="E3191">
            <v>5024.97</v>
          </cell>
          <cell r="F3191">
            <v>820.13</v>
          </cell>
          <cell r="G3191">
            <v>902.08</v>
          </cell>
          <cell r="H3191">
            <v>147.22999999999999</v>
          </cell>
        </row>
        <row r="3192">
          <cell r="A3192">
            <v>112.01</v>
          </cell>
          <cell r="B3192" t="str">
            <v>Preparación de superficie y aplicación 2 manos</v>
          </cell>
          <cell r="C3192">
            <v>1</v>
          </cell>
          <cell r="D3192" t="str">
            <v>M2</v>
          </cell>
          <cell r="E3192">
            <v>67.3</v>
          </cell>
          <cell r="F3192">
            <v>0</v>
          </cell>
          <cell r="G3192">
            <v>67.3</v>
          </cell>
          <cell r="H3192">
            <v>0</v>
          </cell>
        </row>
        <row r="3193">
          <cell r="A3193" t="str">
            <v>AE001</v>
          </cell>
          <cell r="B3193" t="str">
            <v>Desperdicios, retoques y material gastable - 20%</v>
          </cell>
          <cell r="C3193">
            <v>1</v>
          </cell>
          <cell r="D3193" t="str">
            <v>PA</v>
          </cell>
          <cell r="E3193">
            <v>43.18</v>
          </cell>
          <cell r="F3193">
            <v>0</v>
          </cell>
          <cell r="G3193">
            <v>43.18</v>
          </cell>
          <cell r="H3193">
            <v>0</v>
          </cell>
        </row>
        <row r="3194">
          <cell r="A3194" t="str">
            <v>AE016</v>
          </cell>
          <cell r="B3194" t="str">
            <v>Total/UND</v>
          </cell>
          <cell r="C3194">
            <v>0.156</v>
          </cell>
          <cell r="D3194" t="str">
            <v>LB</v>
          </cell>
          <cell r="E3194">
            <v>93.220338983050851</v>
          </cell>
          <cell r="F3194">
            <v>16.779661016949152</v>
          </cell>
          <cell r="G3194">
            <v>236.42000000000002</v>
          </cell>
          <cell r="H3194">
            <v>22.66</v>
          </cell>
          <cell r="I3194">
            <v>259.08000000000004</v>
          </cell>
        </row>
        <row r="3195">
          <cell r="A3195">
            <v>0</v>
          </cell>
          <cell r="B3195" t="str">
            <v>Mano de Obra</v>
          </cell>
          <cell r="D3195">
            <v>0</v>
          </cell>
          <cell r="G3195">
            <v>0</v>
          </cell>
          <cell r="H3195">
            <v>0</v>
          </cell>
        </row>
        <row r="3196">
          <cell r="A3196">
            <v>500.03</v>
          </cell>
          <cell r="B3196" t="str">
            <v>Colocación bloques y acero</v>
          </cell>
          <cell r="C3196">
            <v>13</v>
          </cell>
          <cell r="D3196" t="str">
            <v>UND</v>
          </cell>
          <cell r="E3196">
            <v>21.68</v>
          </cell>
          <cell r="F3196">
            <v>0</v>
          </cell>
          <cell r="G3196">
            <v>195.47999999999996</v>
          </cell>
          <cell r="H3196">
            <v>17.200000000000003</v>
          </cell>
          <cell r="I3196">
            <v>212.67999999999995</v>
          </cell>
        </row>
        <row r="3197">
          <cell r="A3197">
            <v>0</v>
          </cell>
          <cell r="B3197" t="str">
            <v>Pintura anti-óxido</v>
          </cell>
          <cell r="D3197">
            <v>0</v>
          </cell>
          <cell r="G3197">
            <v>2236.5300000000002</v>
          </cell>
          <cell r="H3197">
            <v>334.84999999999997</v>
          </cell>
          <cell r="I3197">
            <v>2571.38</v>
          </cell>
        </row>
        <row r="3198">
          <cell r="A3198">
            <v>0</v>
          </cell>
          <cell r="B3198" t="str">
            <v>Volumen Análisis</v>
          </cell>
          <cell r="C3198">
            <v>1</v>
          </cell>
          <cell r="D3198" t="str">
            <v>M2</v>
          </cell>
        </row>
        <row r="3199">
          <cell r="A3199">
            <v>113.11000000000006</v>
          </cell>
          <cell r="B3199" t="str">
            <v>Materiales y Equipos</v>
          </cell>
          <cell r="C3199">
            <v>1</v>
          </cell>
          <cell r="D3199" t="str">
            <v>M3</v>
          </cell>
          <cell r="E3199">
            <v>0</v>
          </cell>
          <cell r="F3199">
            <v>0</v>
          </cell>
          <cell r="G3199">
            <v>15430.239999999998</v>
          </cell>
          <cell r="H3199">
            <v>1885.77</v>
          </cell>
          <cell r="I3199">
            <v>17316.009999999998</v>
          </cell>
        </row>
        <row r="3200">
          <cell r="A3200">
            <v>0</v>
          </cell>
          <cell r="B3200" t="str">
            <v>Volumen Análisis</v>
          </cell>
          <cell r="C3200">
            <v>1</v>
          </cell>
          <cell r="D3200" t="str">
            <v>M3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0</v>
          </cell>
          <cell r="B3201" t="str">
            <v>Materiales y Equipos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AE002</v>
          </cell>
          <cell r="B3202" t="str">
            <v>Mano de Obra</v>
          </cell>
          <cell r="C3202">
            <v>0</v>
          </cell>
          <cell r="D3202" t="str">
            <v>QQ</v>
          </cell>
          <cell r="E3202">
            <v>3076.2711864406783</v>
          </cell>
          <cell r="F3202">
            <v>553.72881355932202</v>
          </cell>
          <cell r="G3202">
            <v>0</v>
          </cell>
          <cell r="H3202">
            <v>0</v>
          </cell>
        </row>
        <row r="3203">
          <cell r="A3203" t="str">
            <v>AE001</v>
          </cell>
          <cell r="B3203" t="str">
            <v>Acero Estruc. Grado 40-60, 3/8" x 20 a 30 pies</v>
          </cell>
          <cell r="C3203">
            <v>1.486</v>
          </cell>
          <cell r="D3203" t="str">
            <v>QQ</v>
          </cell>
          <cell r="E3203">
            <v>3076.2711864406783</v>
          </cell>
          <cell r="F3203">
            <v>553.72881355932202</v>
          </cell>
          <cell r="G3203">
            <v>4571.34</v>
          </cell>
          <cell r="H3203">
            <v>822.84</v>
          </cell>
        </row>
        <row r="3204">
          <cell r="A3204">
            <v>102.05000000000003</v>
          </cell>
          <cell r="B3204" t="str">
            <v>Desperdicios, retoques y material gastable - 20%</v>
          </cell>
          <cell r="C3204">
            <v>0.2</v>
          </cell>
          <cell r="D3204" t="str">
            <v>M3</v>
          </cell>
          <cell r="E3204">
            <v>162.89999999999998</v>
          </cell>
          <cell r="F3204">
            <v>0</v>
          </cell>
          <cell r="G3204">
            <v>32.58</v>
          </cell>
          <cell r="H3204">
            <v>0</v>
          </cell>
        </row>
        <row r="3205">
          <cell r="A3205" t="str">
            <v>AE016</v>
          </cell>
          <cell r="B3205" t="str">
            <v>Total/UND</v>
          </cell>
          <cell r="C3205">
            <v>2.972</v>
          </cell>
          <cell r="D3205" t="str">
            <v>LB</v>
          </cell>
          <cell r="E3205">
            <v>93.220338983050851</v>
          </cell>
          <cell r="F3205">
            <v>16.779661016949152</v>
          </cell>
          <cell r="G3205">
            <v>195.47999999999996</v>
          </cell>
          <cell r="H3205">
            <v>17.200000000000003</v>
          </cell>
          <cell r="I3205">
            <v>212.67999999999995</v>
          </cell>
        </row>
        <row r="3206">
          <cell r="A3206">
            <v>0</v>
          </cell>
          <cell r="B3206" t="str">
            <v>Mano de Obra</v>
          </cell>
          <cell r="D3206">
            <v>0</v>
          </cell>
          <cell r="G3206">
            <v>0</v>
          </cell>
          <cell r="H3206">
            <v>0</v>
          </cell>
        </row>
        <row r="3207">
          <cell r="A3207">
            <v>200.05999999999995</v>
          </cell>
          <cell r="B3207" t="str">
            <v>Coloc. acero normal</v>
          </cell>
          <cell r="C3207">
            <v>1.486</v>
          </cell>
          <cell r="D3207" t="str">
            <v>QQ</v>
          </cell>
          <cell r="E3207">
            <v>326.47275741487186</v>
          </cell>
          <cell r="F3207">
            <v>0</v>
          </cell>
          <cell r="G3207">
            <v>341.24</v>
          </cell>
          <cell r="H3207">
            <v>40.96</v>
          </cell>
          <cell r="I3207">
            <v>382.2</v>
          </cell>
        </row>
        <row r="3208">
          <cell r="A3208">
            <v>300.02999999999997</v>
          </cell>
          <cell r="B3208" t="str">
            <v>Pintura mantenimiento con andamios</v>
          </cell>
          <cell r="C3208">
            <v>10</v>
          </cell>
          <cell r="D3208" t="str">
            <v>M2</v>
          </cell>
          <cell r="E3208">
            <v>294</v>
          </cell>
          <cell r="F3208">
            <v>0</v>
          </cell>
          <cell r="G3208">
            <v>2940</v>
          </cell>
          <cell r="H3208">
            <v>0</v>
          </cell>
        </row>
        <row r="3209">
          <cell r="A3209">
            <v>0</v>
          </cell>
          <cell r="B3209" t="str">
            <v>Volumen Análisis</v>
          </cell>
          <cell r="C3209">
            <v>1</v>
          </cell>
          <cell r="D3209" t="str">
            <v>M2</v>
          </cell>
          <cell r="G3209">
            <v>15430.239999999998</v>
          </cell>
          <cell r="H3209">
            <v>1885.77</v>
          </cell>
          <cell r="I3209">
            <v>17316.009999999998</v>
          </cell>
        </row>
        <row r="3210">
          <cell r="A3210">
            <v>0</v>
          </cell>
          <cell r="B3210" t="str">
            <v>Materiales y Equipos</v>
          </cell>
          <cell r="D3210">
            <v>0</v>
          </cell>
          <cell r="G3210">
            <v>0</v>
          </cell>
          <cell r="H3210">
            <v>0</v>
          </cell>
        </row>
        <row r="3211">
          <cell r="A3211">
            <v>114</v>
          </cell>
          <cell r="B3211" t="str">
            <v>Suministro pintura</v>
          </cell>
          <cell r="C3211">
            <v>0.08</v>
          </cell>
          <cell r="D3211" t="str">
            <v>GL</v>
          </cell>
          <cell r="E3211">
            <v>1105.08</v>
          </cell>
          <cell r="F3211">
            <v>198.91439999999997</v>
          </cell>
          <cell r="G3211">
            <v>88.41</v>
          </cell>
          <cell r="H3211">
            <v>15.91</v>
          </cell>
          <cell r="I3211">
            <v>0</v>
          </cell>
        </row>
        <row r="3212">
          <cell r="A3212">
            <v>114.01</v>
          </cell>
          <cell r="B3212" t="str">
            <v>Thinner</v>
          </cell>
          <cell r="C3212">
            <v>0.12</v>
          </cell>
          <cell r="D3212" t="str">
            <v>GL</v>
          </cell>
          <cell r="E3212">
            <v>312.70999999999998</v>
          </cell>
          <cell r="F3212">
            <v>56.287799999999997</v>
          </cell>
          <cell r="G3212">
            <v>37.53</v>
          </cell>
          <cell r="H3212">
            <v>6.75</v>
          </cell>
          <cell r="I3212">
            <v>17665.791733333339</v>
          </cell>
        </row>
        <row r="3213">
          <cell r="A3213">
            <v>0</v>
          </cell>
          <cell r="B3213" t="str">
            <v>Andmios - Guidolas</v>
          </cell>
          <cell r="C3213">
            <v>1</v>
          </cell>
          <cell r="D3213" t="str">
            <v>M2</v>
          </cell>
          <cell r="E3213">
            <v>101.69</v>
          </cell>
          <cell r="F3213">
            <v>18.304199999999998</v>
          </cell>
          <cell r="G3213">
            <v>101.69</v>
          </cell>
          <cell r="H3213">
            <v>18.3</v>
          </cell>
          <cell r="I3213">
            <v>0</v>
          </cell>
        </row>
        <row r="3214">
          <cell r="A3214">
            <v>0</v>
          </cell>
          <cell r="B3214" t="str">
            <v>Mano de Obra</v>
          </cell>
          <cell r="C3214">
            <v>150</v>
          </cell>
          <cell r="D3214" t="str">
            <v>M2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0</v>
          </cell>
          <cell r="B3215" t="str">
            <v>Preparación de superficie y aplicación 2 manos</v>
          </cell>
          <cell r="C3215">
            <v>1</v>
          </cell>
          <cell r="D3215" t="str">
            <v>M2</v>
          </cell>
          <cell r="E3215">
            <v>67.3</v>
          </cell>
          <cell r="F3215">
            <v>0</v>
          </cell>
          <cell r="G3215">
            <v>67.3</v>
          </cell>
          <cell r="H3215">
            <v>0</v>
          </cell>
        </row>
        <row r="3216">
          <cell r="A3216" t="str">
            <v>OTROS017</v>
          </cell>
          <cell r="B3216" t="str">
            <v>Desperdicios, retoques y material gastable - 20%</v>
          </cell>
          <cell r="C3216">
            <v>1</v>
          </cell>
          <cell r="D3216" t="str">
            <v>PA</v>
          </cell>
          <cell r="E3216">
            <v>46.31</v>
          </cell>
          <cell r="F3216">
            <v>0</v>
          </cell>
          <cell r="G3216">
            <v>46.31</v>
          </cell>
          <cell r="H3216">
            <v>0</v>
          </cell>
        </row>
        <row r="3217">
          <cell r="A3217" t="str">
            <v>OTROS019</v>
          </cell>
          <cell r="B3217" t="str">
            <v>Total/UND</v>
          </cell>
          <cell r="C3217">
            <v>12</v>
          </cell>
          <cell r="D3217" t="str">
            <v>UND</v>
          </cell>
          <cell r="E3217">
            <v>211.86440677966104</v>
          </cell>
          <cell r="F3217">
            <v>38.135593220338983</v>
          </cell>
          <cell r="G3217">
            <v>341.24</v>
          </cell>
          <cell r="H3217">
            <v>40.96</v>
          </cell>
          <cell r="I3217">
            <v>382.2</v>
          </cell>
        </row>
        <row r="3218">
          <cell r="A3218" t="str">
            <v>OTROS020</v>
          </cell>
          <cell r="B3218" t="str">
            <v>Acoples y springs</v>
          </cell>
          <cell r="C3218">
            <v>12</v>
          </cell>
          <cell r="D3218" t="str">
            <v>UND</v>
          </cell>
          <cell r="E3218">
            <v>93.220338983050851</v>
          </cell>
          <cell r="F3218">
            <v>16.779661016949152</v>
          </cell>
          <cell r="G3218">
            <v>1118.6400000000001</v>
          </cell>
          <cell r="H3218">
            <v>201.36</v>
          </cell>
        </row>
        <row r="3219">
          <cell r="A3219" t="str">
            <v>OTROS021</v>
          </cell>
          <cell r="B3219" t="str">
            <v>Plataformas de 1.80m</v>
          </cell>
          <cell r="C3219">
            <v>10</v>
          </cell>
          <cell r="D3219" t="str">
            <v>UND</v>
          </cell>
          <cell r="E3219">
            <v>55.084745762711869</v>
          </cell>
          <cell r="F3219">
            <v>9.9152542372881367</v>
          </cell>
          <cell r="G3219">
            <v>233.8</v>
          </cell>
          <cell r="H3219">
            <v>22.28</v>
          </cell>
          <cell r="I3219">
            <v>256.08000000000004</v>
          </cell>
        </row>
        <row r="3220">
          <cell r="A3220" t="str">
            <v>OTROS022</v>
          </cell>
          <cell r="B3220" t="str">
            <v>Pintura mantenimiento industrial</v>
          </cell>
          <cell r="C3220">
            <v>24</v>
          </cell>
          <cell r="D3220" t="str">
            <v>UND</v>
          </cell>
          <cell r="E3220">
            <v>194.91525423728814</v>
          </cell>
          <cell r="F3220">
            <v>35.084745762711862</v>
          </cell>
          <cell r="G3220">
            <v>4677.97</v>
          </cell>
          <cell r="H3220">
            <v>842.03</v>
          </cell>
        </row>
        <row r="3221">
          <cell r="A3221" t="str">
            <v>TRANSP0015</v>
          </cell>
          <cell r="B3221" t="str">
            <v>Volumen Análisis</v>
          </cell>
          <cell r="C3221">
            <v>1</v>
          </cell>
          <cell r="D3221" t="str">
            <v>M2</v>
          </cell>
          <cell r="E3221">
            <v>2966.1016949152545</v>
          </cell>
          <cell r="F3221">
            <v>0</v>
          </cell>
          <cell r="G3221">
            <v>5932.2</v>
          </cell>
          <cell r="H3221">
            <v>0</v>
          </cell>
          <cell r="I3221">
            <v>0</v>
          </cell>
        </row>
        <row r="3222">
          <cell r="A3222">
            <v>0</v>
          </cell>
          <cell r="B3222" t="str">
            <v>Materiales y Equipos</v>
          </cell>
          <cell r="D3222">
            <v>0</v>
          </cell>
          <cell r="G3222">
            <v>0</v>
          </cell>
          <cell r="H3222">
            <v>0</v>
          </cell>
        </row>
        <row r="3223">
          <cell r="A3223">
            <v>600.01</v>
          </cell>
          <cell r="B3223" t="str">
            <v>Suministro pintura</v>
          </cell>
          <cell r="C3223">
            <v>0.06</v>
          </cell>
          <cell r="D3223" t="str">
            <v>GL</v>
          </cell>
          <cell r="E3223">
            <v>1438.14</v>
          </cell>
          <cell r="F3223">
            <v>258.86520000000002</v>
          </cell>
          <cell r="G3223">
            <v>86.29</v>
          </cell>
          <cell r="H3223">
            <v>15.53</v>
          </cell>
        </row>
        <row r="3224">
          <cell r="A3224">
            <v>0</v>
          </cell>
          <cell r="B3224" t="str">
            <v>Thinner</v>
          </cell>
          <cell r="C3224">
            <v>0.12</v>
          </cell>
          <cell r="D3224" t="str">
            <v>GL</v>
          </cell>
          <cell r="E3224">
            <v>312.70999999999998</v>
          </cell>
          <cell r="F3224">
            <v>56.287799999999997</v>
          </cell>
          <cell r="G3224">
            <v>37.53</v>
          </cell>
          <cell r="H3224">
            <v>6.75</v>
          </cell>
          <cell r="I3224">
            <v>2649868.7600000007</v>
          </cell>
        </row>
        <row r="3225">
          <cell r="A3225">
            <v>0</v>
          </cell>
          <cell r="B3225" t="str">
            <v>Mano de Obra</v>
          </cell>
          <cell r="D3225">
            <v>0</v>
          </cell>
          <cell r="G3225">
            <v>0</v>
          </cell>
          <cell r="H3225">
            <v>0</v>
          </cell>
        </row>
        <row r="3226">
          <cell r="A3226">
            <v>114.02000000000001</v>
          </cell>
          <cell r="B3226" t="str">
            <v>Preparación de superficie y aplicación 2 manos</v>
          </cell>
          <cell r="C3226">
            <v>1</v>
          </cell>
          <cell r="D3226" t="str">
            <v>M2</v>
          </cell>
          <cell r="E3226">
            <v>67.3</v>
          </cell>
          <cell r="F3226">
            <v>0</v>
          </cell>
          <cell r="G3226">
            <v>67.3</v>
          </cell>
          <cell r="H3226">
            <v>0</v>
          </cell>
          <cell r="I3226">
            <v>75</v>
          </cell>
        </row>
        <row r="3227">
          <cell r="A3227">
            <v>0</v>
          </cell>
          <cell r="B3227" t="str">
            <v>Desperdicios, retoques y material gastable - 20%</v>
          </cell>
          <cell r="C3227">
            <v>1</v>
          </cell>
          <cell r="D3227" t="str">
            <v>PA</v>
          </cell>
          <cell r="E3227">
            <v>42.68</v>
          </cell>
          <cell r="F3227">
            <v>0</v>
          </cell>
          <cell r="G3227">
            <v>42.68</v>
          </cell>
          <cell r="H3227">
            <v>0</v>
          </cell>
          <cell r="I3227">
            <v>0</v>
          </cell>
        </row>
        <row r="3228">
          <cell r="A3228">
            <v>0</v>
          </cell>
          <cell r="B3228" t="str">
            <v>Total/UND</v>
          </cell>
          <cell r="D3228">
            <v>0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112.03000000000002</v>
          </cell>
          <cell r="B3229" t="str">
            <v>Mortero 1:4 de empañete 1.50mm + 50% desp.</v>
          </cell>
          <cell r="C3229">
            <v>2.3E-3</v>
          </cell>
          <cell r="D3229" t="str">
            <v>M3</v>
          </cell>
          <cell r="E3229">
            <v>6553.17</v>
          </cell>
          <cell r="F3229">
            <v>1120.27</v>
          </cell>
          <cell r="G3229">
            <v>15.07</v>
          </cell>
          <cell r="H3229">
            <v>2.58</v>
          </cell>
        </row>
        <row r="3230">
          <cell r="A3230" t="str">
            <v>CARP001</v>
          </cell>
          <cell r="B3230" t="str">
            <v>Regla madera americana cepillada 1"x4" / 20 usos</v>
          </cell>
          <cell r="C3230">
            <v>0.16669999999999999</v>
          </cell>
          <cell r="D3230" t="str">
            <v>PT</v>
          </cell>
          <cell r="E3230">
            <v>101.69491525423729</v>
          </cell>
          <cell r="F3230">
            <v>18.305084745762709</v>
          </cell>
          <cell r="G3230">
            <v>530.01</v>
          </cell>
          <cell r="H3230">
            <v>69.099999999999994</v>
          </cell>
          <cell r="I3230">
            <v>599.11</v>
          </cell>
        </row>
        <row r="3231">
          <cell r="A3231">
            <v>0</v>
          </cell>
          <cell r="B3231" t="str">
            <v>Pintura epóxica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600.02</v>
          </cell>
          <cell r="B3232" t="str">
            <v>Volumen Análisis</v>
          </cell>
          <cell r="C3232">
            <v>1</v>
          </cell>
          <cell r="D3232" t="str">
            <v>M2</v>
          </cell>
          <cell r="E3232">
            <v>37.35</v>
          </cell>
          <cell r="F3232">
            <v>0</v>
          </cell>
          <cell r="G3232">
            <v>37.35</v>
          </cell>
          <cell r="H3232">
            <v>0</v>
          </cell>
        </row>
        <row r="3233">
          <cell r="A3233">
            <v>0</v>
          </cell>
          <cell r="B3233" t="str">
            <v>Materiales y Equipos</v>
          </cell>
          <cell r="D3233">
            <v>0</v>
          </cell>
          <cell r="G3233">
            <v>69.37</v>
          </cell>
          <cell r="H3233">
            <v>5.63</v>
          </cell>
          <cell r="I3233">
            <v>75</v>
          </cell>
        </row>
        <row r="3234">
          <cell r="A3234">
            <v>0</v>
          </cell>
          <cell r="B3234">
            <v>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>
            <v>114.03000000000002</v>
          </cell>
          <cell r="B3235" t="str">
            <v>FRAGUACHE CON LLANA</v>
          </cell>
          <cell r="C3235">
            <v>1</v>
          </cell>
          <cell r="D3235" t="str">
            <v>M2</v>
          </cell>
          <cell r="E3235">
            <v>0</v>
          </cell>
          <cell r="F3235">
            <v>0</v>
          </cell>
          <cell r="G3235">
            <v>70.33</v>
          </cell>
          <cell r="H3235">
            <v>5.63</v>
          </cell>
          <cell r="I3235">
            <v>75.959999999999994</v>
          </cell>
        </row>
        <row r="3236">
          <cell r="A3236">
            <v>0</v>
          </cell>
          <cell r="B3236" t="str">
            <v>Mano de Obra</v>
          </cell>
          <cell r="C3236">
            <v>1</v>
          </cell>
          <cell r="D3236" t="str">
            <v>M2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0</v>
          </cell>
          <cell r="B3237" t="str">
            <v>Preparación de superficie y aplicación 2 manos</v>
          </cell>
          <cell r="C3237">
            <v>1</v>
          </cell>
          <cell r="D3237" t="str">
            <v>M2</v>
          </cell>
          <cell r="E3237">
            <v>54.26</v>
          </cell>
          <cell r="F3237">
            <v>0</v>
          </cell>
          <cell r="G3237">
            <v>54.26</v>
          </cell>
          <cell r="H3237">
            <v>0</v>
          </cell>
        </row>
        <row r="3238">
          <cell r="A3238">
            <v>112.03000000000002</v>
          </cell>
          <cell r="B3238" t="str">
            <v>Desperdicios, retoques y material gastable - 20%</v>
          </cell>
          <cell r="C3238">
            <v>0.2</v>
          </cell>
          <cell r="D3238" t="str">
            <v>M3</v>
          </cell>
          <cell r="E3238">
            <v>459.26</v>
          </cell>
          <cell r="F3238">
            <v>0</v>
          </cell>
          <cell r="G3238">
            <v>91.85</v>
          </cell>
          <cell r="H3238">
            <v>0</v>
          </cell>
        </row>
        <row r="3239">
          <cell r="A3239" t="str">
            <v>CARP001</v>
          </cell>
          <cell r="B3239" t="str">
            <v>Total/UND</v>
          </cell>
          <cell r="C3239">
            <v>0.16669999999999999</v>
          </cell>
          <cell r="D3239" t="str">
            <v>PT</v>
          </cell>
          <cell r="E3239">
            <v>101.69491525423729</v>
          </cell>
          <cell r="F3239">
            <v>18.305084745762709</v>
          </cell>
          <cell r="G3239">
            <v>530.01</v>
          </cell>
          <cell r="H3239">
            <v>69.099999999999994</v>
          </cell>
          <cell r="I3239">
            <v>599.11</v>
          </cell>
        </row>
        <row r="3240">
          <cell r="A3240">
            <v>0</v>
          </cell>
          <cell r="B3240" t="str">
            <v>Mano de Obra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600.02</v>
          </cell>
          <cell r="B3241" t="str">
            <v>Mano de obra fraguache</v>
          </cell>
          <cell r="C3241">
            <v>1</v>
          </cell>
          <cell r="D3241" t="str">
            <v>M2</v>
          </cell>
          <cell r="E3241">
            <v>37.35</v>
          </cell>
          <cell r="F3241">
            <v>0</v>
          </cell>
          <cell r="G3241">
            <v>422.9</v>
          </cell>
          <cell r="H3241">
            <v>53.34</v>
          </cell>
          <cell r="I3241">
            <v>476.24</v>
          </cell>
        </row>
        <row r="3242">
          <cell r="A3242">
            <v>0</v>
          </cell>
          <cell r="B3242" t="str">
            <v>Pintura epóxica</v>
          </cell>
          <cell r="C3242">
            <v>1</v>
          </cell>
          <cell r="D3242" t="str">
            <v>P.A</v>
          </cell>
          <cell r="E3242">
            <v>0.9605999999999999</v>
          </cell>
          <cell r="F3242">
            <v>0</v>
          </cell>
          <cell r="G3242">
            <v>0.96</v>
          </cell>
          <cell r="H3242">
            <v>0</v>
          </cell>
        </row>
        <row r="3243">
          <cell r="A3243">
            <v>0</v>
          </cell>
          <cell r="B3243" t="str">
            <v>Volumen Análisis</v>
          </cell>
          <cell r="C3243">
            <v>1</v>
          </cell>
          <cell r="D3243" t="str">
            <v>M2</v>
          </cell>
          <cell r="G3243">
            <v>70.33</v>
          </cell>
          <cell r="H3243">
            <v>5.63</v>
          </cell>
          <cell r="I3243">
            <v>75.959999999999994</v>
          </cell>
        </row>
        <row r="3244">
          <cell r="A3244">
            <v>0</v>
          </cell>
          <cell r="B3244" t="str">
            <v>Materiales y Equipos</v>
          </cell>
          <cell r="D3244">
            <v>0</v>
          </cell>
          <cell r="G3244">
            <v>0</v>
          </cell>
          <cell r="H3244">
            <v>0</v>
          </cell>
        </row>
        <row r="3245">
          <cell r="A3245">
            <v>114.04000000000002</v>
          </cell>
          <cell r="B3245" t="str">
            <v>EMPAÑETE MAESTREADO - INTERIOR</v>
          </cell>
          <cell r="C3245">
            <v>1</v>
          </cell>
          <cell r="D3245" t="str">
            <v>M2</v>
          </cell>
          <cell r="E3245">
            <v>0</v>
          </cell>
          <cell r="F3245">
            <v>0</v>
          </cell>
          <cell r="G3245">
            <v>359.25</v>
          </cell>
          <cell r="H3245">
            <v>29.44</v>
          </cell>
          <cell r="I3245">
            <v>388.69</v>
          </cell>
        </row>
        <row r="3246">
          <cell r="A3246">
            <v>0</v>
          </cell>
          <cell r="B3246" t="str">
            <v>Volumen Análisis</v>
          </cell>
          <cell r="C3246">
            <v>1</v>
          </cell>
          <cell r="D3246" t="str">
            <v>M2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</row>
        <row r="3247">
          <cell r="A3247">
            <v>0</v>
          </cell>
          <cell r="B3247" t="str">
            <v>Mano de Obra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112.03000000000002</v>
          </cell>
          <cell r="B3248" t="str">
            <v>Mortero 1:4 de empañete 1.75cm + 25% desp.</v>
          </cell>
          <cell r="C3248">
            <v>2.1899999999999999E-2</v>
          </cell>
          <cell r="D3248" t="str">
            <v>M3</v>
          </cell>
          <cell r="E3248">
            <v>6553.17</v>
          </cell>
          <cell r="F3248">
            <v>1120.27</v>
          </cell>
          <cell r="G3248">
            <v>143.51</v>
          </cell>
          <cell r="H3248">
            <v>24.53</v>
          </cell>
        </row>
        <row r="3249">
          <cell r="A3249" t="str">
            <v>CARP001</v>
          </cell>
          <cell r="B3249" t="str">
            <v>Desperdicios, retoques y material gastable - 20%</v>
          </cell>
          <cell r="C3249">
            <v>0.2</v>
          </cell>
          <cell r="D3249" t="str">
            <v>PT</v>
          </cell>
          <cell r="E3249">
            <v>296.33</v>
          </cell>
          <cell r="F3249">
            <v>0</v>
          </cell>
          <cell r="G3249">
            <v>59.27</v>
          </cell>
          <cell r="H3249">
            <v>0</v>
          </cell>
        </row>
        <row r="3250">
          <cell r="A3250">
            <v>113.01</v>
          </cell>
          <cell r="B3250" t="str">
            <v>Total/UND</v>
          </cell>
          <cell r="C3250">
            <v>1</v>
          </cell>
          <cell r="D3250" t="str">
            <v>M2</v>
          </cell>
          <cell r="E3250">
            <v>41.69</v>
          </cell>
          <cell r="F3250">
            <v>1.86</v>
          </cell>
          <cell r="G3250">
            <v>422.9</v>
          </cell>
          <cell r="H3250">
            <v>53.34</v>
          </cell>
          <cell r="I3250">
            <v>476.24</v>
          </cell>
        </row>
        <row r="3251">
          <cell r="A3251">
            <v>0</v>
          </cell>
          <cell r="B3251" t="str">
            <v>Mano de Obra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A3252">
            <v>600.08999999999992</v>
          </cell>
          <cell r="B3252" t="str">
            <v>Mano de obra empañete interior</v>
          </cell>
          <cell r="C3252">
            <v>1</v>
          </cell>
          <cell r="D3252" t="str">
            <v>M2</v>
          </cell>
          <cell r="E3252">
            <v>157.1</v>
          </cell>
          <cell r="F3252">
            <v>0</v>
          </cell>
          <cell r="G3252">
            <v>212.92000000000002</v>
          </cell>
          <cell r="H3252">
            <v>16.600000000000001</v>
          </cell>
          <cell r="I3252">
            <v>229.52</v>
          </cell>
        </row>
        <row r="3253">
          <cell r="A3253">
            <v>0</v>
          </cell>
          <cell r="B3253" t="str">
            <v>Volumen Análisis</v>
          </cell>
          <cell r="C3253">
            <v>1</v>
          </cell>
          <cell r="D3253" t="str">
            <v>M2</v>
          </cell>
          <cell r="G3253">
            <v>359.25</v>
          </cell>
          <cell r="H3253">
            <v>29.44</v>
          </cell>
          <cell r="I3253">
            <v>388.69</v>
          </cell>
        </row>
        <row r="3254">
          <cell r="A3254">
            <v>0</v>
          </cell>
          <cell r="B3254" t="str">
            <v>Materiales y Equipos</v>
          </cell>
          <cell r="D3254">
            <v>0</v>
          </cell>
          <cell r="G3254">
            <v>0</v>
          </cell>
          <cell r="H3254">
            <v>0</v>
          </cell>
        </row>
        <row r="3255">
          <cell r="A3255">
            <v>114.05000000000003</v>
          </cell>
          <cell r="B3255" t="str">
            <v>EMPAÑETE MAESTREADO - EXTERIOR</v>
          </cell>
          <cell r="C3255">
            <v>1</v>
          </cell>
          <cell r="D3255" t="str">
            <v>M2</v>
          </cell>
          <cell r="E3255">
            <v>0</v>
          </cell>
          <cell r="F3255">
            <v>0</v>
          </cell>
          <cell r="G3255">
            <v>422.41999999999996</v>
          </cell>
          <cell r="H3255">
            <v>32.92</v>
          </cell>
          <cell r="I3255">
            <v>455.34</v>
          </cell>
        </row>
        <row r="3256">
          <cell r="A3256">
            <v>0</v>
          </cell>
          <cell r="B3256" t="str">
            <v>Mano de Obra</v>
          </cell>
          <cell r="C3256">
            <v>1</v>
          </cell>
          <cell r="D3256" t="str">
            <v>M2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</row>
        <row r="3257">
          <cell r="A3257">
            <v>0</v>
          </cell>
          <cell r="B3257" t="str">
            <v>Materiales y Equipos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</row>
        <row r="3258">
          <cell r="A3258">
            <v>112.03000000000002</v>
          </cell>
          <cell r="B3258" t="str">
            <v>Desperdicios, retoques y material gastable - 2%</v>
          </cell>
          <cell r="C3258">
            <v>1</v>
          </cell>
          <cell r="D3258" t="str">
            <v>PA</v>
          </cell>
          <cell r="E3258">
            <v>23.050847457627121</v>
          </cell>
          <cell r="F3258">
            <v>0</v>
          </cell>
          <cell r="G3258">
            <v>23.05</v>
          </cell>
          <cell r="H3258">
            <v>0</v>
          </cell>
        </row>
        <row r="3259">
          <cell r="A3259" t="str">
            <v>CARP001</v>
          </cell>
          <cell r="B3259" t="str">
            <v>Total/UND</v>
          </cell>
          <cell r="C3259">
            <v>0.16669999999999999</v>
          </cell>
          <cell r="D3259" t="str">
            <v>PT</v>
          </cell>
          <cell r="E3259">
            <v>101.69491525423729</v>
          </cell>
          <cell r="F3259">
            <v>18.305084745762709</v>
          </cell>
          <cell r="G3259">
            <v>212.92000000000002</v>
          </cell>
          <cell r="H3259">
            <v>16.600000000000001</v>
          </cell>
          <cell r="I3259">
            <v>229.52</v>
          </cell>
        </row>
        <row r="3260">
          <cell r="A3260">
            <v>113.01</v>
          </cell>
          <cell r="B3260" t="str">
            <v>Andamios en madera</v>
          </cell>
          <cell r="C3260">
            <v>1</v>
          </cell>
          <cell r="D3260" t="str">
            <v>M2</v>
          </cell>
          <cell r="E3260">
            <v>41.69</v>
          </cell>
          <cell r="F3260">
            <v>1.86</v>
          </cell>
          <cell r="G3260">
            <v>41.69</v>
          </cell>
          <cell r="H3260">
            <v>1.86</v>
          </cell>
          <cell r="I3260">
            <v>0</v>
          </cell>
        </row>
        <row r="3261">
          <cell r="A3261">
            <v>0</v>
          </cell>
          <cell r="B3261" t="str">
            <v>Mano de Obra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</row>
        <row r="3262">
          <cell r="A3262">
            <v>600.09999999999991</v>
          </cell>
          <cell r="B3262" t="str">
            <v>Mano de obra empañete exterior</v>
          </cell>
          <cell r="C3262">
            <v>1</v>
          </cell>
          <cell r="D3262" t="str">
            <v>M2</v>
          </cell>
          <cell r="E3262">
            <v>199.95</v>
          </cell>
          <cell r="F3262">
            <v>0</v>
          </cell>
          <cell r="G3262">
            <v>1638.14</v>
          </cell>
          <cell r="H3262">
            <v>86.61</v>
          </cell>
          <cell r="I3262">
            <v>1724.75</v>
          </cell>
        </row>
        <row r="3263">
          <cell r="A3263">
            <v>0</v>
          </cell>
          <cell r="B3263" t="str">
            <v>Volumen Análisis</v>
          </cell>
          <cell r="C3263">
            <v>1</v>
          </cell>
          <cell r="D3263" t="str">
            <v>UND</v>
          </cell>
          <cell r="G3263">
            <v>422.41999999999996</v>
          </cell>
          <cell r="H3263">
            <v>32.92</v>
          </cell>
          <cell r="I3263">
            <v>455.34</v>
          </cell>
        </row>
        <row r="3264">
          <cell r="A3264">
            <v>0</v>
          </cell>
          <cell r="B3264" t="str">
            <v>Materiales y Equipos</v>
          </cell>
          <cell r="D3264">
            <v>0</v>
          </cell>
          <cell r="G3264">
            <v>0</v>
          </cell>
          <cell r="H3264">
            <v>0</v>
          </cell>
        </row>
        <row r="3265">
          <cell r="A3265">
            <v>114.06000000000003</v>
          </cell>
          <cell r="B3265" t="str">
            <v>EMPAÑETE PULIDO</v>
          </cell>
          <cell r="C3265">
            <v>1</v>
          </cell>
          <cell r="D3265" t="str">
            <v>M2</v>
          </cell>
          <cell r="E3265">
            <v>0</v>
          </cell>
          <cell r="F3265">
            <v>0</v>
          </cell>
          <cell r="G3265">
            <v>394.83</v>
          </cell>
          <cell r="H3265">
            <v>33.24</v>
          </cell>
          <cell r="I3265">
            <v>428.07</v>
          </cell>
        </row>
        <row r="3266">
          <cell r="A3266">
            <v>0</v>
          </cell>
          <cell r="B3266" t="str">
            <v>Volumen Análisis</v>
          </cell>
          <cell r="C3266">
            <v>1</v>
          </cell>
          <cell r="D3266" t="str">
            <v>M2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</row>
        <row r="3267">
          <cell r="A3267">
            <v>0</v>
          </cell>
          <cell r="B3267" t="str">
            <v>Materiales y Equipos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>
            <v>112.03000000000002</v>
          </cell>
          <cell r="B3268" t="str">
            <v>Mortero 1:4 de empañete 1.75cm + 25% desp.</v>
          </cell>
          <cell r="C3268">
            <v>2.1899999999999999E-2</v>
          </cell>
          <cell r="D3268" t="str">
            <v>M3</v>
          </cell>
          <cell r="E3268">
            <v>6553.17</v>
          </cell>
          <cell r="F3268">
            <v>1120.27</v>
          </cell>
          <cell r="G3268">
            <v>143.51</v>
          </cell>
          <cell r="H3268">
            <v>24.53</v>
          </cell>
        </row>
        <row r="3269">
          <cell r="A3269" t="str">
            <v>CARP001</v>
          </cell>
          <cell r="B3269" t="str">
            <v>Regla madera americana cepillada 1"x4" / 20 usos</v>
          </cell>
          <cell r="C3269">
            <v>0.16669999999999999</v>
          </cell>
          <cell r="D3269" t="str">
            <v>PT</v>
          </cell>
          <cell r="E3269">
            <v>101.69491525423729</v>
          </cell>
          <cell r="F3269">
            <v>18.305084745762709</v>
          </cell>
          <cell r="G3269">
            <v>16.95</v>
          </cell>
          <cell r="H3269">
            <v>3.05</v>
          </cell>
        </row>
        <row r="3270">
          <cell r="A3270">
            <v>113.01</v>
          </cell>
          <cell r="B3270" t="str">
            <v>Andamios en madera</v>
          </cell>
          <cell r="C3270">
            <v>1</v>
          </cell>
          <cell r="D3270" t="str">
            <v>M2</v>
          </cell>
          <cell r="E3270">
            <v>41.69</v>
          </cell>
          <cell r="F3270">
            <v>1.86</v>
          </cell>
          <cell r="G3270">
            <v>41.69</v>
          </cell>
          <cell r="H3270">
            <v>1.86</v>
          </cell>
        </row>
        <row r="3271">
          <cell r="A3271" t="str">
            <v>CE003</v>
          </cell>
          <cell r="B3271" t="str">
            <v>Mano de obra</v>
          </cell>
          <cell r="C3271">
            <v>5.2999999999999999E-2</v>
          </cell>
          <cell r="D3271" t="str">
            <v>FDA</v>
          </cell>
          <cell r="E3271">
            <v>398.30508474576271</v>
          </cell>
          <cell r="F3271">
            <v>71.694915254237287</v>
          </cell>
          <cell r="G3271">
            <v>21.11</v>
          </cell>
          <cell r="H3271">
            <v>3.8</v>
          </cell>
        </row>
        <row r="3272">
          <cell r="A3272">
            <v>0</v>
          </cell>
          <cell r="B3272" t="str">
            <v>Mano de Obra Salida A.P.</v>
          </cell>
          <cell r="C3272">
            <v>1</v>
          </cell>
          <cell r="D3272" t="str">
            <v>UND</v>
          </cell>
          <cell r="E3272">
            <v>927.52</v>
          </cell>
          <cell r="F3272">
            <v>0</v>
          </cell>
          <cell r="G3272">
            <v>927.52</v>
          </cell>
          <cell r="H3272">
            <v>0</v>
          </cell>
        </row>
        <row r="3273">
          <cell r="A3273">
            <v>600.13999999999987</v>
          </cell>
          <cell r="B3273" t="str">
            <v>MO hacer ranura y acuñe tubería</v>
          </cell>
          <cell r="C3273">
            <v>1</v>
          </cell>
          <cell r="D3273" t="str">
            <v>UND</v>
          </cell>
          <cell r="E3273">
            <v>229.43</v>
          </cell>
          <cell r="F3273">
            <v>0</v>
          </cell>
          <cell r="G3273">
            <v>229.43</v>
          </cell>
          <cell r="H3273">
            <v>0</v>
          </cell>
        </row>
        <row r="3274">
          <cell r="A3274">
            <v>0</v>
          </cell>
          <cell r="B3274" t="str">
            <v>Total/UND</v>
          </cell>
          <cell r="D3274">
            <v>0</v>
          </cell>
          <cell r="G3274">
            <v>394.83</v>
          </cell>
          <cell r="H3274">
            <v>33.24</v>
          </cell>
          <cell r="I3274">
            <v>428.07</v>
          </cell>
        </row>
        <row r="3275">
          <cell r="A3275">
            <v>0</v>
          </cell>
          <cell r="D3275">
            <v>0</v>
          </cell>
          <cell r="G3275">
            <v>0</v>
          </cell>
          <cell r="H3275">
            <v>0</v>
          </cell>
        </row>
        <row r="3276">
          <cell r="A3276">
            <v>114.07000000000004</v>
          </cell>
          <cell r="B3276" t="str">
            <v xml:space="preserve">CANTOS </v>
          </cell>
          <cell r="C3276">
            <v>1</v>
          </cell>
          <cell r="D3276" t="str">
            <v>ML</v>
          </cell>
          <cell r="E3276">
            <v>0</v>
          </cell>
          <cell r="F3276">
            <v>0</v>
          </cell>
          <cell r="G3276">
            <v>2099.84</v>
          </cell>
          <cell r="H3276">
            <v>139.61000000000001</v>
          </cell>
          <cell r="I3276">
            <v>2239.4500000000003</v>
          </cell>
        </row>
        <row r="3277">
          <cell r="A3277">
            <v>0</v>
          </cell>
          <cell r="B3277" t="str">
            <v>Salida Sanitaria Aguas Negras PVC 4" - Aérea</v>
          </cell>
          <cell r="C3277">
            <v>1</v>
          </cell>
          <cell r="D3277" t="str">
            <v>ML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</row>
        <row r="3278">
          <cell r="A3278">
            <v>0</v>
          </cell>
          <cell r="B3278" t="str">
            <v>Volumen Análisis</v>
          </cell>
          <cell r="C3278">
            <v>1</v>
          </cell>
          <cell r="D3278" t="str">
            <v>UND</v>
          </cell>
          <cell r="G3278">
            <v>0</v>
          </cell>
          <cell r="H3278">
            <v>0</v>
          </cell>
        </row>
        <row r="3279">
          <cell r="A3279">
            <v>112.03000000000002</v>
          </cell>
          <cell r="B3279" t="str">
            <v>Materiales y Equipos</v>
          </cell>
          <cell r="C3279">
            <v>2.5000000000000001E-3</v>
          </cell>
          <cell r="D3279" t="str">
            <v>M3</v>
          </cell>
          <cell r="E3279">
            <v>6553.17</v>
          </cell>
          <cell r="F3279">
            <v>1120.27</v>
          </cell>
          <cell r="G3279">
            <v>16.38</v>
          </cell>
          <cell r="H3279">
            <v>2.8</v>
          </cell>
          <cell r="I3279">
            <v>0</v>
          </cell>
        </row>
        <row r="3280">
          <cell r="A3280" t="str">
            <v>CARP001</v>
          </cell>
          <cell r="B3280" t="str">
            <v>Tubo 4" PVC SDR-41</v>
          </cell>
          <cell r="C3280">
            <v>0.2</v>
          </cell>
          <cell r="D3280" t="str">
            <v>UND</v>
          </cell>
          <cell r="E3280">
            <v>1008.47</v>
          </cell>
          <cell r="F3280">
            <v>181.52459999999999</v>
          </cell>
          <cell r="G3280">
            <v>201.69</v>
          </cell>
          <cell r="H3280">
            <v>36.299999999999997</v>
          </cell>
        </row>
        <row r="3281">
          <cell r="A3281">
            <v>0</v>
          </cell>
          <cell r="B3281" t="str">
            <v>Codo 4" x 90 PVC Drenaje</v>
          </cell>
          <cell r="C3281">
            <v>1</v>
          </cell>
          <cell r="D3281" t="str">
            <v>UND</v>
          </cell>
          <cell r="E3281">
            <v>101.69</v>
          </cell>
          <cell r="F3281">
            <v>18.304199999999998</v>
          </cell>
          <cell r="G3281">
            <v>101.69</v>
          </cell>
          <cell r="H3281">
            <v>18.3</v>
          </cell>
        </row>
        <row r="3282">
          <cell r="A3282">
            <v>600.22999999999979</v>
          </cell>
          <cell r="B3282" t="str">
            <v>Codo 4" x 45 PVC Drenaje</v>
          </cell>
          <cell r="C3282">
            <v>1</v>
          </cell>
          <cell r="D3282" t="str">
            <v>UND</v>
          </cell>
          <cell r="E3282">
            <v>75.42</v>
          </cell>
          <cell r="F3282">
            <v>13.5756</v>
          </cell>
          <cell r="G3282">
            <v>75.42</v>
          </cell>
          <cell r="H3282">
            <v>13.58</v>
          </cell>
          <cell r="I3282">
            <v>0</v>
          </cell>
        </row>
        <row r="3283">
          <cell r="A3283">
            <v>0</v>
          </cell>
          <cell r="B3283" t="str">
            <v>Yee 4" x 4" PVC Drenaje</v>
          </cell>
          <cell r="C3283">
            <v>1</v>
          </cell>
          <cell r="D3283" t="str">
            <v>UND</v>
          </cell>
          <cell r="E3283">
            <v>177.97</v>
          </cell>
          <cell r="F3283">
            <v>32.034599999999998</v>
          </cell>
          <cell r="G3283">
            <v>177.97</v>
          </cell>
          <cell r="H3283">
            <v>32.03</v>
          </cell>
          <cell r="I3283">
            <v>114.01</v>
          </cell>
        </row>
        <row r="3284">
          <cell r="A3284">
            <v>0</v>
          </cell>
          <cell r="B3284" t="str">
            <v>Cemento PVC OATEY 32oz</v>
          </cell>
          <cell r="C3284">
            <v>0.1</v>
          </cell>
          <cell r="D3284" t="str">
            <v>UND</v>
          </cell>
          <cell r="E3284">
            <v>628.80999999999995</v>
          </cell>
          <cell r="F3284">
            <v>113.18579999999999</v>
          </cell>
          <cell r="G3284">
            <v>62.88</v>
          </cell>
          <cell r="H3284">
            <v>11.32</v>
          </cell>
        </row>
        <row r="3285">
          <cell r="A3285">
            <v>114.08000000000004</v>
          </cell>
          <cell r="B3285" t="str">
            <v>Gancho para fijación aérea Drenaje PVC</v>
          </cell>
          <cell r="C3285">
            <v>0.66</v>
          </cell>
          <cell r="D3285" t="str">
            <v>UND</v>
          </cell>
          <cell r="E3285">
            <v>236.4</v>
          </cell>
          <cell r="F3285">
            <v>42.552</v>
          </cell>
          <cell r="G3285">
            <v>156.02000000000001</v>
          </cell>
          <cell r="H3285">
            <v>28.08</v>
          </cell>
          <cell r="I3285">
            <v>121.68</v>
          </cell>
        </row>
        <row r="3286">
          <cell r="A3286">
            <v>0</v>
          </cell>
          <cell r="B3286" t="str">
            <v>Mano de obra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A3287">
            <v>0</v>
          </cell>
          <cell r="B3287" t="str">
            <v>Mano de Obra Desague 4"</v>
          </cell>
          <cell r="C3287">
            <v>1</v>
          </cell>
          <cell r="D3287" t="str">
            <v>UND</v>
          </cell>
          <cell r="E3287">
            <v>1194.3800000000001</v>
          </cell>
          <cell r="F3287">
            <v>0</v>
          </cell>
          <cell r="G3287">
            <v>1194.3800000000001</v>
          </cell>
          <cell r="H3287">
            <v>0</v>
          </cell>
          <cell r="I3287">
            <v>0</v>
          </cell>
        </row>
        <row r="3288">
          <cell r="A3288">
            <v>0</v>
          </cell>
          <cell r="B3288" t="str">
            <v>Mano de obra fijaciones de techo</v>
          </cell>
          <cell r="C3288">
            <v>0.66</v>
          </cell>
          <cell r="D3288" t="str">
            <v>UND</v>
          </cell>
          <cell r="E3288">
            <v>196.65</v>
          </cell>
          <cell r="F3288">
            <v>0</v>
          </cell>
          <cell r="G3288">
            <v>129.79</v>
          </cell>
          <cell r="H3288">
            <v>0</v>
          </cell>
        </row>
        <row r="3289">
          <cell r="A3289">
            <v>112.03000000000002</v>
          </cell>
          <cell r="B3289" t="str">
            <v>Total/UND</v>
          </cell>
          <cell r="C3289">
            <v>2.7000000000000001E-3</v>
          </cell>
          <cell r="D3289" t="str">
            <v>M3</v>
          </cell>
          <cell r="E3289">
            <v>6553.17</v>
          </cell>
          <cell r="F3289">
            <v>1120.27</v>
          </cell>
          <cell r="G3289">
            <v>2099.84</v>
          </cell>
          <cell r="H3289">
            <v>139.61000000000001</v>
          </cell>
          <cell r="I3289">
            <v>2239.4500000000003</v>
          </cell>
        </row>
        <row r="3290">
          <cell r="A3290" t="str">
            <v>CARP001</v>
          </cell>
          <cell r="B3290" t="str">
            <v>Regla madera americana cepillada 1"x4" / 4 usos</v>
          </cell>
          <cell r="C3290">
            <v>0.33</v>
          </cell>
          <cell r="D3290" t="str">
            <v>PT</v>
          </cell>
          <cell r="E3290">
            <v>101.69491525423729</v>
          </cell>
          <cell r="F3290">
            <v>18.305084745762709</v>
          </cell>
          <cell r="G3290">
            <v>33.56</v>
          </cell>
          <cell r="H3290">
            <v>6.04</v>
          </cell>
        </row>
        <row r="3291">
          <cell r="A3291">
            <v>0</v>
          </cell>
          <cell r="B3291" t="str">
            <v>Mano de Obra</v>
          </cell>
          <cell r="C3291">
            <v>0</v>
          </cell>
          <cell r="D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A3292">
            <v>600.31999999999971</v>
          </cell>
          <cell r="B3292" t="str">
            <v>Salida Sanitaria Aguas Negras PVC 4" - Tierra</v>
          </cell>
          <cell r="C3292">
            <v>1</v>
          </cell>
          <cell r="D3292" t="str">
            <v>ML</v>
          </cell>
          <cell r="E3292">
            <v>61.37</v>
          </cell>
          <cell r="F3292">
            <v>0</v>
          </cell>
          <cell r="G3292">
            <v>61.37</v>
          </cell>
          <cell r="H3292">
            <v>0</v>
          </cell>
        </row>
        <row r="3293">
          <cell r="A3293">
            <v>0</v>
          </cell>
          <cell r="B3293" t="str">
            <v>Volumen Análisis</v>
          </cell>
          <cell r="C3293">
            <v>1</v>
          </cell>
          <cell r="D3293" t="str">
            <v>UND</v>
          </cell>
          <cell r="G3293">
            <v>112.62</v>
          </cell>
          <cell r="H3293">
            <v>9.06</v>
          </cell>
          <cell r="I3293">
            <v>121.68</v>
          </cell>
        </row>
        <row r="3294">
          <cell r="A3294">
            <v>0</v>
          </cell>
          <cell r="B3294" t="str">
            <v>Materiales y Equipos</v>
          </cell>
          <cell r="D3294">
            <v>0</v>
          </cell>
          <cell r="G3294">
            <v>0</v>
          </cell>
          <cell r="H3294">
            <v>0</v>
          </cell>
        </row>
        <row r="3295">
          <cell r="A3295">
            <v>114.09000000000005</v>
          </cell>
          <cell r="B3295" t="str">
            <v>Tubo 4" PVC SDR-41</v>
          </cell>
          <cell r="C3295">
            <v>0.2</v>
          </cell>
          <cell r="D3295" t="str">
            <v>UND</v>
          </cell>
          <cell r="E3295">
            <v>1008.47</v>
          </cell>
          <cell r="F3295">
            <v>181.52459999999999</v>
          </cell>
          <cell r="G3295">
            <v>201.69</v>
          </cell>
          <cell r="H3295">
            <v>36.299999999999997</v>
          </cell>
          <cell r="I3295">
            <v>137.5</v>
          </cell>
        </row>
        <row r="3296">
          <cell r="A3296">
            <v>0</v>
          </cell>
          <cell r="B3296" t="str">
            <v>Codo 4" x 90 PVC Drenaje</v>
          </cell>
          <cell r="C3296">
            <v>1</v>
          </cell>
          <cell r="D3296" t="str">
            <v>UND</v>
          </cell>
          <cell r="E3296">
            <v>101.69</v>
          </cell>
          <cell r="F3296">
            <v>18.304199999999998</v>
          </cell>
          <cell r="G3296">
            <v>101.69</v>
          </cell>
          <cell r="H3296">
            <v>18.3</v>
          </cell>
          <cell r="I3296">
            <v>0</v>
          </cell>
        </row>
        <row r="3297">
          <cell r="A3297">
            <v>0</v>
          </cell>
          <cell r="B3297" t="str">
            <v>Codo 4" x 45 PVC Drenaje</v>
          </cell>
          <cell r="C3297">
            <v>1</v>
          </cell>
          <cell r="D3297" t="str">
            <v>UND</v>
          </cell>
          <cell r="E3297">
            <v>75.42</v>
          </cell>
          <cell r="F3297">
            <v>13.5756</v>
          </cell>
          <cell r="G3297">
            <v>75.42</v>
          </cell>
          <cell r="H3297">
            <v>13.58</v>
          </cell>
        </row>
        <row r="3298">
          <cell r="A3298">
            <v>112.03000000000002</v>
          </cell>
          <cell r="B3298" t="str">
            <v>Yee 4" x 4" PVC Drenaje</v>
          </cell>
          <cell r="C3298">
            <v>1</v>
          </cell>
          <cell r="D3298" t="str">
            <v>UND</v>
          </cell>
          <cell r="E3298">
            <v>177.97</v>
          </cell>
          <cell r="F3298">
            <v>32.034599999999998</v>
          </cell>
          <cell r="G3298">
            <v>177.97</v>
          </cell>
          <cell r="H3298">
            <v>32.03</v>
          </cell>
        </row>
        <row r="3299">
          <cell r="A3299" t="str">
            <v>CARP001</v>
          </cell>
          <cell r="B3299" t="str">
            <v>Cemento PVC OATEY 32oz</v>
          </cell>
          <cell r="C3299">
            <v>0.1</v>
          </cell>
          <cell r="D3299" t="str">
            <v>UND</v>
          </cell>
          <cell r="E3299">
            <v>628.80999999999995</v>
          </cell>
          <cell r="F3299">
            <v>113.18579999999999</v>
          </cell>
          <cell r="G3299">
            <v>62.88</v>
          </cell>
          <cell r="H3299">
            <v>11.32</v>
          </cell>
        </row>
        <row r="3300">
          <cell r="A3300">
            <v>0</v>
          </cell>
          <cell r="B3300" t="str">
            <v>Mano de obra</v>
          </cell>
          <cell r="D3300">
            <v>0</v>
          </cell>
          <cell r="G3300">
            <v>0</v>
          </cell>
          <cell r="H3300">
            <v>0</v>
          </cell>
        </row>
        <row r="3301">
          <cell r="A3301">
            <v>600.3299999999997</v>
          </cell>
          <cell r="B3301" t="str">
            <v>Mano de Obra Desague 4"</v>
          </cell>
          <cell r="C3301">
            <v>1</v>
          </cell>
          <cell r="D3301" t="str">
            <v>UND</v>
          </cell>
          <cell r="E3301">
            <v>1194.3800000000001</v>
          </cell>
          <cell r="F3301">
            <v>0</v>
          </cell>
          <cell r="G3301">
            <v>1194.3800000000001</v>
          </cell>
          <cell r="H3301">
            <v>0</v>
          </cell>
        </row>
        <row r="3302">
          <cell r="A3302">
            <v>0</v>
          </cell>
          <cell r="B3302" t="str">
            <v>Mano de obra zanja en tierra</v>
          </cell>
          <cell r="C3302">
            <v>1</v>
          </cell>
          <cell r="D3302" t="str">
            <v>UND</v>
          </cell>
          <cell r="E3302">
            <v>314.64</v>
          </cell>
          <cell r="F3302">
            <v>0</v>
          </cell>
          <cell r="G3302">
            <v>314.64</v>
          </cell>
          <cell r="H3302">
            <v>0</v>
          </cell>
          <cell r="I3302">
            <v>137.5</v>
          </cell>
        </row>
        <row r="3303">
          <cell r="A3303">
            <v>0</v>
          </cell>
          <cell r="B3303" t="str">
            <v>Total/UND</v>
          </cell>
          <cell r="D3303">
            <v>0</v>
          </cell>
          <cell r="G3303">
            <v>0</v>
          </cell>
          <cell r="H3303">
            <v>0</v>
          </cell>
          <cell r="I3303">
            <v>0</v>
          </cell>
        </row>
        <row r="3304">
          <cell r="A3304">
            <v>114.1</v>
          </cell>
          <cell r="B3304" t="str">
            <v>RESANE EN MUROS</v>
          </cell>
          <cell r="C3304">
            <v>1</v>
          </cell>
          <cell r="D3304" t="str">
            <v>M2</v>
          </cell>
          <cell r="E3304">
            <v>0</v>
          </cell>
          <cell r="F3304">
            <v>0</v>
          </cell>
          <cell r="G3304">
            <v>114.59</v>
          </cell>
          <cell r="H3304">
            <v>10.11</v>
          </cell>
          <cell r="I3304">
            <v>124.7</v>
          </cell>
        </row>
        <row r="3305">
          <cell r="A3305">
            <v>0</v>
          </cell>
          <cell r="B3305" t="str">
            <v>Volumen Análisis</v>
          </cell>
          <cell r="C3305">
            <v>1</v>
          </cell>
          <cell r="D3305" t="str">
            <v>M2</v>
          </cell>
          <cell r="E3305">
            <v>0</v>
          </cell>
          <cell r="F3305">
            <v>0</v>
          </cell>
          <cell r="G3305">
            <v>1523.8</v>
          </cell>
          <cell r="H3305">
            <v>83.95</v>
          </cell>
          <cell r="I3305">
            <v>1607.75</v>
          </cell>
        </row>
        <row r="3306">
          <cell r="A3306">
            <v>0</v>
          </cell>
          <cell r="B3306" t="str">
            <v>Salida Sanitaria Aguas Negras PVC 2" - Aérea</v>
          </cell>
          <cell r="D3306">
            <v>0</v>
          </cell>
          <cell r="G3306">
            <v>0</v>
          </cell>
          <cell r="H3306">
            <v>0</v>
          </cell>
        </row>
        <row r="3307">
          <cell r="A3307">
            <v>112.03000000000002</v>
          </cell>
          <cell r="B3307" t="str">
            <v>Volumen Análisis</v>
          </cell>
          <cell r="C3307">
            <v>1</v>
          </cell>
          <cell r="D3307" t="str">
            <v>UND</v>
          </cell>
          <cell r="E3307">
            <v>6553.17</v>
          </cell>
          <cell r="F3307">
            <v>1120.27</v>
          </cell>
          <cell r="G3307">
            <v>41.28</v>
          </cell>
          <cell r="H3307">
            <v>7.06</v>
          </cell>
        </row>
        <row r="3308">
          <cell r="A3308" t="str">
            <v>CARP001</v>
          </cell>
          <cell r="B3308" t="str">
            <v>Materiales y Equipos</v>
          </cell>
          <cell r="C3308">
            <v>0.16669999999999999</v>
          </cell>
          <cell r="D3308" t="str">
            <v>PT</v>
          </cell>
          <cell r="E3308">
            <v>101.69491525423729</v>
          </cell>
          <cell r="F3308">
            <v>18.305084745762709</v>
          </cell>
          <cell r="G3308">
            <v>16.95</v>
          </cell>
          <cell r="H3308">
            <v>3.05</v>
          </cell>
        </row>
        <row r="3309">
          <cell r="A3309">
            <v>0</v>
          </cell>
          <cell r="B3309" t="str">
            <v>Tubo 2" PVC SDR-41</v>
          </cell>
          <cell r="C3309">
            <v>0.2</v>
          </cell>
          <cell r="D3309" t="str">
            <v>UND</v>
          </cell>
          <cell r="E3309">
            <v>305.08</v>
          </cell>
          <cell r="F3309">
            <v>54.914399999999993</v>
          </cell>
          <cell r="G3309">
            <v>61.02</v>
          </cell>
          <cell r="H3309">
            <v>10.98</v>
          </cell>
        </row>
        <row r="3310">
          <cell r="A3310">
            <v>600.03</v>
          </cell>
          <cell r="B3310" t="str">
            <v>Codo 2" x 90 PVC Drenaje</v>
          </cell>
          <cell r="C3310">
            <v>1</v>
          </cell>
          <cell r="D3310" t="str">
            <v>UND</v>
          </cell>
          <cell r="E3310">
            <v>27.97</v>
          </cell>
          <cell r="F3310">
            <v>5.0345999999999993</v>
          </cell>
          <cell r="G3310">
            <v>27.97</v>
          </cell>
          <cell r="H3310">
            <v>5.03</v>
          </cell>
        </row>
        <row r="3311">
          <cell r="A3311">
            <v>0</v>
          </cell>
          <cell r="B3311" t="str">
            <v>Codo 2" x 45 PVC Drenaje</v>
          </cell>
          <cell r="C3311">
            <v>1</v>
          </cell>
          <cell r="D3311" t="str">
            <v>UND</v>
          </cell>
          <cell r="E3311">
            <v>19.489999999999998</v>
          </cell>
          <cell r="F3311">
            <v>3.5081999999999995</v>
          </cell>
          <cell r="G3311">
            <v>19.489999999999998</v>
          </cell>
          <cell r="H3311">
            <v>3.51</v>
          </cell>
          <cell r="I3311">
            <v>124.7</v>
          </cell>
        </row>
        <row r="3312">
          <cell r="A3312">
            <v>0</v>
          </cell>
          <cell r="B3312" t="str">
            <v>Yee 4" a 2" PVC Drenaje</v>
          </cell>
          <cell r="C3312">
            <v>1</v>
          </cell>
          <cell r="D3312" t="str">
            <v>UND</v>
          </cell>
          <cell r="E3312">
            <v>151.69</v>
          </cell>
          <cell r="F3312">
            <v>27.304199999999998</v>
          </cell>
          <cell r="G3312">
            <v>151.69</v>
          </cell>
          <cell r="H3312">
            <v>27.3</v>
          </cell>
        </row>
        <row r="3313">
          <cell r="A3313">
            <v>114.11</v>
          </cell>
          <cell r="B3313" t="str">
            <v>Cemento PVC OATEY 32oz</v>
          </cell>
          <cell r="C3313">
            <v>0.08</v>
          </cell>
          <cell r="D3313" t="str">
            <v>UND</v>
          </cell>
          <cell r="E3313">
            <v>628.80999999999995</v>
          </cell>
          <cell r="F3313">
            <v>113.18579999999999</v>
          </cell>
          <cell r="G3313">
            <v>50.3</v>
          </cell>
          <cell r="H3313">
            <v>9.0500000000000007</v>
          </cell>
          <cell r="I3313">
            <v>336.96999999999997</v>
          </cell>
        </row>
        <row r="3314">
          <cell r="A3314">
            <v>0</v>
          </cell>
          <cell r="B3314" t="str">
            <v>Gancho para fijación aérea Drenaje PVC</v>
          </cell>
          <cell r="C3314">
            <v>0.66</v>
          </cell>
          <cell r="D3314" t="str">
            <v>UND</v>
          </cell>
          <cell r="E3314">
            <v>236.4</v>
          </cell>
          <cell r="F3314">
            <v>42.552</v>
          </cell>
          <cell r="G3314">
            <v>156.02000000000001</v>
          </cell>
          <cell r="H3314">
            <v>28.08</v>
          </cell>
          <cell r="I3314">
            <v>0</v>
          </cell>
        </row>
        <row r="3315">
          <cell r="A3315">
            <v>0</v>
          </cell>
          <cell r="B3315" t="str">
            <v>Mano de obra</v>
          </cell>
          <cell r="D3315">
            <v>0</v>
          </cell>
          <cell r="G3315">
            <v>0</v>
          </cell>
          <cell r="H3315">
            <v>0</v>
          </cell>
        </row>
        <row r="3316">
          <cell r="A3316">
            <v>112.03000000000002</v>
          </cell>
          <cell r="B3316" t="str">
            <v>Mano de Obra Desague 2"</v>
          </cell>
          <cell r="C3316">
            <v>1</v>
          </cell>
          <cell r="D3316" t="str">
            <v>UND</v>
          </cell>
          <cell r="E3316">
            <v>927.52</v>
          </cell>
          <cell r="F3316">
            <v>0</v>
          </cell>
          <cell r="G3316">
            <v>927.52</v>
          </cell>
          <cell r="H3316">
            <v>0</v>
          </cell>
        </row>
        <row r="3317">
          <cell r="A3317" t="str">
            <v>CARP001</v>
          </cell>
          <cell r="B3317" t="str">
            <v>Mano de obra fijaciones de techo</v>
          </cell>
          <cell r="C3317">
            <v>0.66</v>
          </cell>
          <cell r="D3317" t="str">
            <v>UND</v>
          </cell>
          <cell r="E3317">
            <v>196.65</v>
          </cell>
          <cell r="F3317">
            <v>0</v>
          </cell>
          <cell r="G3317">
            <v>129.79</v>
          </cell>
          <cell r="H3317">
            <v>0</v>
          </cell>
        </row>
        <row r="3318">
          <cell r="A3318">
            <v>113.01</v>
          </cell>
          <cell r="B3318" t="str">
            <v>Total/UND</v>
          </cell>
          <cell r="C3318">
            <v>1</v>
          </cell>
          <cell r="D3318" t="str">
            <v>M2</v>
          </cell>
          <cell r="E3318">
            <v>41.69</v>
          </cell>
          <cell r="F3318">
            <v>1.86</v>
          </cell>
          <cell r="G3318">
            <v>1523.8</v>
          </cell>
          <cell r="H3318">
            <v>83.95</v>
          </cell>
          <cell r="I3318">
            <v>1607.75</v>
          </cell>
        </row>
        <row r="3319">
          <cell r="A3319">
            <v>0</v>
          </cell>
          <cell r="B3319" t="str">
            <v>Mano de Obra</v>
          </cell>
          <cell r="D3319">
            <v>0</v>
          </cell>
          <cell r="G3319">
            <v>0</v>
          </cell>
          <cell r="H3319">
            <v>0</v>
          </cell>
        </row>
        <row r="3320">
          <cell r="A3320">
            <v>600.24999999999977</v>
          </cell>
          <cell r="B3320" t="str">
            <v>Mano de obra goteros colgantes</v>
          </cell>
          <cell r="C3320">
            <v>1</v>
          </cell>
          <cell r="D3320" t="str">
            <v>M2</v>
          </cell>
          <cell r="E3320">
            <v>157.91</v>
          </cell>
          <cell r="F3320">
            <v>0</v>
          </cell>
          <cell r="G3320">
            <v>1552.63</v>
          </cell>
          <cell r="H3320">
            <v>55.870000000000005</v>
          </cell>
          <cell r="I3320">
            <v>1608.5</v>
          </cell>
        </row>
        <row r="3321">
          <cell r="A3321">
            <v>0</v>
          </cell>
          <cell r="B3321" t="str">
            <v>Salida Sanitaria Aguas Negras PVC 2" - Tierra</v>
          </cell>
          <cell r="D3321">
            <v>0</v>
          </cell>
          <cell r="G3321">
            <v>315.07</v>
          </cell>
          <cell r="H3321">
            <v>21.9</v>
          </cell>
          <cell r="I3321">
            <v>336.96999999999997</v>
          </cell>
        </row>
        <row r="3322">
          <cell r="A3322">
            <v>0</v>
          </cell>
          <cell r="B3322" t="str">
            <v>Volumen Análisis</v>
          </cell>
          <cell r="C3322">
            <v>1</v>
          </cell>
          <cell r="D3322" t="str">
            <v>UND</v>
          </cell>
          <cell r="G3322">
            <v>0</v>
          </cell>
          <cell r="H3322">
            <v>0</v>
          </cell>
        </row>
        <row r="3323">
          <cell r="A3323">
            <v>114.12</v>
          </cell>
          <cell r="B3323" t="str">
            <v>Materiales y Equipos</v>
          </cell>
          <cell r="C3323">
            <v>1</v>
          </cell>
          <cell r="D3323" t="str">
            <v>ML</v>
          </cell>
          <cell r="E3323">
            <v>0</v>
          </cell>
          <cell r="F3323">
            <v>0</v>
          </cell>
          <cell r="G3323">
            <v>241.64</v>
          </cell>
          <cell r="H3323">
            <v>12.94</v>
          </cell>
          <cell r="I3323">
            <v>254.57999999999998</v>
          </cell>
        </row>
        <row r="3324">
          <cell r="A3324">
            <v>0</v>
          </cell>
          <cell r="B3324" t="str">
            <v>Tubo 2" PVC SDR-41</v>
          </cell>
          <cell r="C3324">
            <v>0.2</v>
          </cell>
          <cell r="D3324" t="str">
            <v>UND</v>
          </cell>
          <cell r="E3324">
            <v>305.08</v>
          </cell>
          <cell r="F3324">
            <v>54.914399999999993</v>
          </cell>
          <cell r="G3324">
            <v>61.02</v>
          </cell>
          <cell r="H3324">
            <v>10.98</v>
          </cell>
          <cell r="I3324">
            <v>0</v>
          </cell>
        </row>
        <row r="3325">
          <cell r="A3325">
            <v>0</v>
          </cell>
          <cell r="B3325" t="str">
            <v>Codo 2" x 90 PVC Drenaje</v>
          </cell>
          <cell r="C3325">
            <v>1</v>
          </cell>
          <cell r="D3325" t="str">
            <v>UND</v>
          </cell>
          <cell r="E3325">
            <v>27.97</v>
          </cell>
          <cell r="F3325">
            <v>5.0345999999999993</v>
          </cell>
          <cell r="G3325">
            <v>27.97</v>
          </cell>
          <cell r="H3325">
            <v>5.03</v>
          </cell>
        </row>
        <row r="3326">
          <cell r="A3326">
            <v>112.03000000000002</v>
          </cell>
          <cell r="B3326" t="str">
            <v>Codo 2" x 45 PVC Drenaje</v>
          </cell>
          <cell r="C3326">
            <v>1</v>
          </cell>
          <cell r="D3326" t="str">
            <v>UND</v>
          </cell>
          <cell r="E3326">
            <v>19.489999999999998</v>
          </cell>
          <cell r="F3326">
            <v>3.5081999999999995</v>
          </cell>
          <cell r="G3326">
            <v>19.489999999999998</v>
          </cell>
          <cell r="H3326">
            <v>3.51</v>
          </cell>
        </row>
        <row r="3327">
          <cell r="A3327" t="str">
            <v>CARP001</v>
          </cell>
          <cell r="B3327" t="str">
            <v>Yee 4" a 2" PVC Drenaje</v>
          </cell>
          <cell r="C3327">
            <v>1</v>
          </cell>
          <cell r="D3327" t="str">
            <v>UND</v>
          </cell>
          <cell r="E3327">
            <v>151.69</v>
          </cell>
          <cell r="F3327">
            <v>27.304199999999998</v>
          </cell>
          <cell r="G3327">
            <v>151.69</v>
          </cell>
          <cell r="H3327">
            <v>27.3</v>
          </cell>
        </row>
        <row r="3328">
          <cell r="A3328">
            <v>113.01</v>
          </cell>
          <cell r="B3328" t="str">
            <v>Cemento PVC OATEY 32oz</v>
          </cell>
          <cell r="C3328">
            <v>0.08</v>
          </cell>
          <cell r="D3328" t="str">
            <v>UND</v>
          </cell>
          <cell r="E3328">
            <v>628.80999999999995</v>
          </cell>
          <cell r="F3328">
            <v>113.18579999999999</v>
          </cell>
          <cell r="G3328">
            <v>50.3</v>
          </cell>
          <cell r="H3328">
            <v>9.0500000000000007</v>
          </cell>
        </row>
        <row r="3329">
          <cell r="A3329">
            <v>0</v>
          </cell>
          <cell r="B3329" t="str">
            <v>Mano de obra</v>
          </cell>
          <cell r="D3329">
            <v>0</v>
          </cell>
          <cell r="G3329">
            <v>0</v>
          </cell>
          <cell r="H3329">
            <v>0</v>
          </cell>
        </row>
        <row r="3330">
          <cell r="A3330">
            <v>600.25999999999976</v>
          </cell>
          <cell r="B3330" t="str">
            <v>Mano de Obra Desague 2"</v>
          </cell>
          <cell r="C3330">
            <v>1</v>
          </cell>
          <cell r="D3330" t="str">
            <v>UND</v>
          </cell>
          <cell r="E3330">
            <v>927.52</v>
          </cell>
          <cell r="F3330">
            <v>0</v>
          </cell>
          <cell r="G3330">
            <v>927.52</v>
          </cell>
          <cell r="H3330">
            <v>0</v>
          </cell>
          <cell r="I3330">
            <v>0</v>
          </cell>
        </row>
        <row r="3331">
          <cell r="A3331">
            <v>0</v>
          </cell>
          <cell r="B3331" t="str">
            <v>Mano de obra zanja en tierra</v>
          </cell>
          <cell r="C3331">
            <v>1</v>
          </cell>
          <cell r="D3331" t="str">
            <v>UND</v>
          </cell>
          <cell r="E3331">
            <v>314.64</v>
          </cell>
          <cell r="F3331">
            <v>0</v>
          </cell>
          <cell r="G3331">
            <v>314.64</v>
          </cell>
          <cell r="H3331">
            <v>0</v>
          </cell>
          <cell r="I3331">
            <v>254.57999999999998</v>
          </cell>
        </row>
        <row r="3332">
          <cell r="A3332">
            <v>0</v>
          </cell>
          <cell r="B3332" t="str">
            <v>Total/UND</v>
          </cell>
          <cell r="D3332">
            <v>0</v>
          </cell>
          <cell r="G3332">
            <v>0</v>
          </cell>
          <cell r="H3332">
            <v>0</v>
          </cell>
          <cell r="I3332">
            <v>0</v>
          </cell>
        </row>
        <row r="3333">
          <cell r="A3333">
            <v>115</v>
          </cell>
          <cell r="B3333" t="str">
            <v>PINTURAS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>
            <v>115.01</v>
          </cell>
          <cell r="B3334" t="str">
            <v>PINTURA ACRILICA PREPARADA INT/EXT</v>
          </cell>
          <cell r="C3334">
            <v>1</v>
          </cell>
          <cell r="D3334" t="str">
            <v>M2</v>
          </cell>
          <cell r="E3334">
            <v>0</v>
          </cell>
          <cell r="F3334">
            <v>0</v>
          </cell>
          <cell r="G3334">
            <v>9484.6900000000023</v>
          </cell>
          <cell r="H3334">
            <v>1516.2900000000002</v>
          </cell>
          <cell r="I3334">
            <v>11000.980000000003</v>
          </cell>
        </row>
        <row r="3335">
          <cell r="A3335">
            <v>0</v>
          </cell>
          <cell r="B3335" t="str">
            <v>Inodoro Servicio Azteca Bco con tapa + salida 1/2</v>
          </cell>
          <cell r="C3335">
            <v>1</v>
          </cell>
          <cell r="D3335" t="str">
            <v>M2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</row>
        <row r="3336">
          <cell r="A3336">
            <v>0</v>
          </cell>
          <cell r="B3336" t="str">
            <v>Volumen Análisis</v>
          </cell>
          <cell r="C3336">
            <v>1</v>
          </cell>
          <cell r="D3336" t="str">
            <v>UND</v>
          </cell>
          <cell r="G3336">
            <v>0</v>
          </cell>
          <cell r="H3336">
            <v>0</v>
          </cell>
        </row>
        <row r="3337">
          <cell r="A3337" t="str">
            <v>PTRA001</v>
          </cell>
          <cell r="B3337" t="str">
            <v>Materiales y Equipos</v>
          </cell>
          <cell r="C3337">
            <v>0.08</v>
          </cell>
          <cell r="D3337" t="str">
            <v>GL</v>
          </cell>
          <cell r="E3337">
            <v>1194.9152542372883</v>
          </cell>
          <cell r="F3337">
            <v>215.08474576271189</v>
          </cell>
          <cell r="G3337">
            <v>95.59</v>
          </cell>
          <cell r="H3337">
            <v>17.21</v>
          </cell>
        </row>
        <row r="3338">
          <cell r="A3338">
            <v>0</v>
          </cell>
          <cell r="B3338" t="str">
            <v>Niple Cromado 1/2" x 3"</v>
          </cell>
          <cell r="C3338">
            <v>1</v>
          </cell>
          <cell r="D3338" t="str">
            <v>UND</v>
          </cell>
          <cell r="E3338">
            <v>41.53</v>
          </cell>
          <cell r="F3338">
            <v>7.4753999999999996</v>
          </cell>
          <cell r="G3338">
            <v>41.53</v>
          </cell>
          <cell r="H3338">
            <v>7.48</v>
          </cell>
        </row>
        <row r="3339">
          <cell r="A3339">
            <v>700.03</v>
          </cell>
          <cell r="B3339" t="str">
            <v>Cubrefalta cromado 1/2"</v>
          </cell>
          <cell r="C3339">
            <v>1</v>
          </cell>
          <cell r="D3339" t="str">
            <v>UND</v>
          </cell>
          <cell r="E3339">
            <v>16.100000000000001</v>
          </cell>
          <cell r="F3339">
            <v>2.8980000000000001</v>
          </cell>
          <cell r="G3339">
            <v>16.100000000000001</v>
          </cell>
          <cell r="H3339">
            <v>2.9</v>
          </cell>
        </row>
        <row r="3340">
          <cell r="A3340">
            <v>0</v>
          </cell>
          <cell r="B3340" t="str">
            <v>Llave Angular 1/2" a 3/8"</v>
          </cell>
          <cell r="C3340">
            <v>1</v>
          </cell>
          <cell r="D3340" t="str">
            <v>UND</v>
          </cell>
          <cell r="E3340">
            <v>145.76</v>
          </cell>
          <cell r="F3340">
            <v>26.236799999999999</v>
          </cell>
          <cell r="G3340">
            <v>145.76</v>
          </cell>
          <cell r="H3340">
            <v>26.24</v>
          </cell>
        </row>
        <row r="3341">
          <cell r="A3341">
            <v>0</v>
          </cell>
          <cell r="B3341" t="str">
            <v>Manguera flexible inodoro inox. 3/8" Eastman</v>
          </cell>
          <cell r="C3341">
            <v>1</v>
          </cell>
          <cell r="D3341" t="str">
            <v>UND</v>
          </cell>
          <cell r="E3341">
            <v>194.92</v>
          </cell>
          <cell r="F3341">
            <v>35.085599999999999</v>
          </cell>
          <cell r="G3341">
            <v>194.92</v>
          </cell>
          <cell r="H3341">
            <v>35.090000000000003</v>
          </cell>
          <cell r="I3341">
            <v>192.04</v>
          </cell>
        </row>
        <row r="3342">
          <cell r="A3342">
            <v>0</v>
          </cell>
          <cell r="B3342" t="str">
            <v>Inodoro Azteca con tapa</v>
          </cell>
          <cell r="C3342">
            <v>1</v>
          </cell>
          <cell r="D3342" t="str">
            <v>UND</v>
          </cell>
          <cell r="E3342">
            <v>4063.56</v>
          </cell>
          <cell r="F3342">
            <v>731.44079999999997</v>
          </cell>
          <cell r="G3342">
            <v>4063.56</v>
          </cell>
          <cell r="H3342">
            <v>731.44</v>
          </cell>
        </row>
        <row r="3343">
          <cell r="A3343">
            <v>115.02000000000001</v>
          </cell>
          <cell r="B3343" t="str">
            <v>Junta de Cera</v>
          </cell>
          <cell r="C3343">
            <v>1</v>
          </cell>
          <cell r="D3343" t="str">
            <v>UND</v>
          </cell>
          <cell r="E3343">
            <v>66.22</v>
          </cell>
          <cell r="F3343">
            <v>11.919599999999999</v>
          </cell>
          <cell r="G3343">
            <v>66.22</v>
          </cell>
          <cell r="H3343">
            <v>11.92</v>
          </cell>
          <cell r="I3343">
            <v>206.21</v>
          </cell>
        </row>
        <row r="3344">
          <cell r="A3344">
            <v>0</v>
          </cell>
          <cell r="B3344" t="str">
            <v>Arandela PVC 4"</v>
          </cell>
          <cell r="C3344">
            <v>1</v>
          </cell>
          <cell r="D3344" t="str">
            <v>UND</v>
          </cell>
          <cell r="E3344">
            <v>63.56</v>
          </cell>
          <cell r="F3344">
            <v>11.440799999999999</v>
          </cell>
          <cell r="G3344">
            <v>63.56</v>
          </cell>
          <cell r="H3344">
            <v>11.44</v>
          </cell>
          <cell r="I3344">
            <v>0</v>
          </cell>
        </row>
        <row r="3345">
          <cell r="A3345">
            <v>0</v>
          </cell>
          <cell r="B3345" t="str">
            <v>Juego de tornillos de basineta</v>
          </cell>
          <cell r="C3345">
            <v>1</v>
          </cell>
          <cell r="D3345" t="str">
            <v>UND</v>
          </cell>
          <cell r="E3345">
            <v>50</v>
          </cell>
          <cell r="F3345">
            <v>9</v>
          </cell>
          <cell r="G3345">
            <v>50</v>
          </cell>
          <cell r="H3345">
            <v>9</v>
          </cell>
          <cell r="I3345">
            <v>0</v>
          </cell>
        </row>
        <row r="3346">
          <cell r="A3346">
            <v>0</v>
          </cell>
          <cell r="B3346" t="str">
            <v>Materiales y Equipos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PTRA001</v>
          </cell>
          <cell r="B3347" t="str">
            <v xml:space="preserve">Teflón </v>
          </cell>
          <cell r="C3347">
            <v>0.25</v>
          </cell>
          <cell r="D3347" t="str">
            <v>UND</v>
          </cell>
          <cell r="E3347">
            <v>18.64</v>
          </cell>
          <cell r="F3347">
            <v>3.3552</v>
          </cell>
          <cell r="G3347">
            <v>4.66</v>
          </cell>
          <cell r="H3347">
            <v>0.84</v>
          </cell>
        </row>
        <row r="3348">
          <cell r="A3348" t="str">
            <v>PTRA062</v>
          </cell>
          <cell r="B3348" t="str">
            <v>Salida Agua Potable 1/2" Poliestileno 18mm</v>
          </cell>
          <cell r="C3348">
            <v>1</v>
          </cell>
          <cell r="D3348" t="str">
            <v>UND</v>
          </cell>
          <cell r="E3348">
            <v>1638.14</v>
          </cell>
          <cell r="F3348">
            <v>294.86520000000002</v>
          </cell>
          <cell r="G3348">
            <v>1638.14</v>
          </cell>
          <cell r="H3348">
            <v>294.87</v>
          </cell>
        </row>
        <row r="3349">
          <cell r="A3349">
            <v>0</v>
          </cell>
          <cell r="B3349" t="str">
            <v>Salida Sanitaria A.N. 4" Inodoro Aérea</v>
          </cell>
          <cell r="C3349">
            <v>1</v>
          </cell>
          <cell r="D3349" t="str">
            <v>UND</v>
          </cell>
          <cell r="E3349">
            <v>2099.84</v>
          </cell>
          <cell r="F3349">
            <v>377.97120000000001</v>
          </cell>
          <cell r="G3349">
            <v>2099.84</v>
          </cell>
          <cell r="H3349">
            <v>377.97</v>
          </cell>
          <cell r="I3349">
            <v>0</v>
          </cell>
        </row>
        <row r="3350">
          <cell r="A3350">
            <v>700.03</v>
          </cell>
          <cell r="B3350" t="str">
            <v>Mano de obra</v>
          </cell>
          <cell r="C3350">
            <v>1</v>
          </cell>
          <cell r="D3350" t="str">
            <v>M2</v>
          </cell>
          <cell r="E3350">
            <v>54.26</v>
          </cell>
          <cell r="F3350">
            <v>0</v>
          </cell>
          <cell r="G3350">
            <v>54.26</v>
          </cell>
          <cell r="H3350">
            <v>0</v>
          </cell>
        </row>
        <row r="3351">
          <cell r="A3351">
            <v>0</v>
          </cell>
          <cell r="B3351" t="str">
            <v>Mano de Obra Instalación inodoro</v>
          </cell>
          <cell r="C3351">
            <v>1</v>
          </cell>
          <cell r="D3351" t="str">
            <v>UND</v>
          </cell>
          <cell r="E3351">
            <v>1060.95</v>
          </cell>
          <cell r="F3351">
            <v>0</v>
          </cell>
          <cell r="G3351">
            <v>1060.95</v>
          </cell>
          <cell r="H3351">
            <v>0</v>
          </cell>
        </row>
        <row r="3352">
          <cell r="A3352">
            <v>0</v>
          </cell>
          <cell r="B3352" t="str">
            <v>Total/UND</v>
          </cell>
          <cell r="D3352">
            <v>0</v>
          </cell>
          <cell r="G3352">
            <v>186.71</v>
          </cell>
          <cell r="H3352">
            <v>19.5</v>
          </cell>
          <cell r="I3352">
            <v>206.21</v>
          </cell>
        </row>
        <row r="3353">
          <cell r="A3353">
            <v>0</v>
          </cell>
          <cell r="D3353">
            <v>0</v>
          </cell>
          <cell r="G3353">
            <v>0</v>
          </cell>
          <cell r="H3353">
            <v>0</v>
          </cell>
        </row>
        <row r="3354">
          <cell r="A3354">
            <v>115.03000000000002</v>
          </cell>
          <cell r="B3354" t="str">
            <v>PINTURA ACRILICA SUPERIOR INT/EXT</v>
          </cell>
          <cell r="C3354">
            <v>1</v>
          </cell>
          <cell r="D3354" t="str">
            <v>M2</v>
          </cell>
          <cell r="E3354">
            <v>0</v>
          </cell>
          <cell r="F3354">
            <v>0</v>
          </cell>
          <cell r="G3354">
            <v>13805.88</v>
          </cell>
          <cell r="H3354">
            <v>2294.1099999999997</v>
          </cell>
          <cell r="I3354">
            <v>16099.989999999998</v>
          </cell>
        </row>
        <row r="3355">
          <cell r="A3355">
            <v>0</v>
          </cell>
          <cell r="B3355" t="str">
            <v>Inodoro Bath Collection Bco con tapa + salida 1/2</v>
          </cell>
          <cell r="C3355">
            <v>1</v>
          </cell>
          <cell r="D3355" t="str">
            <v>M2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0</v>
          </cell>
          <cell r="B3356" t="str">
            <v>Volumen Análisis</v>
          </cell>
          <cell r="C3356">
            <v>1</v>
          </cell>
          <cell r="D3356" t="str">
            <v>UND</v>
          </cell>
          <cell r="G3356">
            <v>0</v>
          </cell>
          <cell r="H3356">
            <v>0</v>
          </cell>
        </row>
        <row r="3357">
          <cell r="A3357" t="str">
            <v>PTRA002</v>
          </cell>
          <cell r="B3357" t="str">
            <v>Materiales y Equipos</v>
          </cell>
          <cell r="C3357">
            <v>0.08</v>
          </cell>
          <cell r="D3357" t="str">
            <v>GL</v>
          </cell>
          <cell r="E3357">
            <v>1263.5593220338983</v>
          </cell>
          <cell r="F3357">
            <v>227.44067796610167</v>
          </cell>
          <cell r="G3357">
            <v>101.08</v>
          </cell>
          <cell r="H3357">
            <v>18.2</v>
          </cell>
          <cell r="I3357">
            <v>0</v>
          </cell>
        </row>
        <row r="3358">
          <cell r="A3358">
            <v>0</v>
          </cell>
          <cell r="B3358" t="str">
            <v>Niple Cromado 1/2" x 3"</v>
          </cell>
          <cell r="C3358">
            <v>1</v>
          </cell>
          <cell r="D3358" t="str">
            <v>UND</v>
          </cell>
          <cell r="E3358">
            <v>41.53</v>
          </cell>
          <cell r="F3358">
            <v>7.4753999999999996</v>
          </cell>
          <cell r="G3358">
            <v>41.53</v>
          </cell>
          <cell r="H3358">
            <v>7.48</v>
          </cell>
          <cell r="I3358">
            <v>0</v>
          </cell>
        </row>
        <row r="3359">
          <cell r="A3359">
            <v>700.03</v>
          </cell>
          <cell r="B3359" t="str">
            <v>Cubrefalta cromado 1/2"</v>
          </cell>
          <cell r="C3359">
            <v>1</v>
          </cell>
          <cell r="D3359" t="str">
            <v>UND</v>
          </cell>
          <cell r="E3359">
            <v>16.100000000000001</v>
          </cell>
          <cell r="F3359">
            <v>2.8980000000000001</v>
          </cell>
          <cell r="G3359">
            <v>16.100000000000001</v>
          </cell>
          <cell r="H3359">
            <v>2.9</v>
          </cell>
        </row>
        <row r="3360">
          <cell r="A3360">
            <v>0</v>
          </cell>
          <cell r="B3360" t="str">
            <v>Llave Angular 1/2" a 3/8"</v>
          </cell>
          <cell r="C3360">
            <v>1</v>
          </cell>
          <cell r="D3360" t="str">
            <v>UND</v>
          </cell>
          <cell r="E3360">
            <v>145.76</v>
          </cell>
          <cell r="F3360">
            <v>26.236799999999999</v>
          </cell>
          <cell r="G3360">
            <v>145.76</v>
          </cell>
          <cell r="H3360">
            <v>26.24</v>
          </cell>
        </row>
        <row r="3361">
          <cell r="A3361">
            <v>0</v>
          </cell>
          <cell r="B3361" t="str">
            <v>Manguera flexible inodoro inox. 3/8" Eastman</v>
          </cell>
          <cell r="C3361">
            <v>1</v>
          </cell>
          <cell r="D3361" t="str">
            <v>UND</v>
          </cell>
          <cell r="E3361">
            <v>194.92</v>
          </cell>
          <cell r="F3361">
            <v>35.085599999999999</v>
          </cell>
          <cell r="G3361">
            <v>194.92</v>
          </cell>
          <cell r="H3361">
            <v>35.090000000000003</v>
          </cell>
          <cell r="I3361">
            <v>198.81</v>
          </cell>
        </row>
        <row r="3362">
          <cell r="A3362">
            <v>0</v>
          </cell>
          <cell r="B3362" t="str">
            <v>Inodoro Bath Collection Bco. con tapa</v>
          </cell>
          <cell r="C3362">
            <v>1</v>
          </cell>
          <cell r="D3362" t="str">
            <v>UND</v>
          </cell>
          <cell r="E3362">
            <v>8384.75</v>
          </cell>
          <cell r="F3362">
            <v>1509.2549999999999</v>
          </cell>
          <cell r="G3362">
            <v>8384.75</v>
          </cell>
          <cell r="H3362">
            <v>1509.26</v>
          </cell>
        </row>
        <row r="3363">
          <cell r="A3363">
            <v>115.04000000000002</v>
          </cell>
          <cell r="B3363" t="str">
            <v>Junta de Cera</v>
          </cell>
          <cell r="C3363">
            <v>1</v>
          </cell>
          <cell r="D3363" t="str">
            <v>UND</v>
          </cell>
          <cell r="E3363">
            <v>66.22</v>
          </cell>
          <cell r="F3363">
            <v>11.919599999999999</v>
          </cell>
          <cell r="G3363">
            <v>66.22</v>
          </cell>
          <cell r="H3363">
            <v>11.92</v>
          </cell>
          <cell r="I3363">
            <v>201.93</v>
          </cell>
        </row>
        <row r="3364">
          <cell r="A3364">
            <v>0</v>
          </cell>
          <cell r="B3364" t="str">
            <v>Arandela PVC 4"</v>
          </cell>
          <cell r="C3364">
            <v>1</v>
          </cell>
          <cell r="D3364" t="str">
            <v>UND</v>
          </cell>
          <cell r="E3364">
            <v>63.56</v>
          </cell>
          <cell r="F3364">
            <v>11.440799999999999</v>
          </cell>
          <cell r="G3364">
            <v>63.56</v>
          </cell>
          <cell r="H3364">
            <v>11.44</v>
          </cell>
          <cell r="I3364">
            <v>0</v>
          </cell>
        </row>
        <row r="3365">
          <cell r="A3365">
            <v>0</v>
          </cell>
          <cell r="B3365" t="str">
            <v>Juego de tornillos de basineta</v>
          </cell>
          <cell r="C3365">
            <v>1</v>
          </cell>
          <cell r="D3365" t="str">
            <v>UND</v>
          </cell>
          <cell r="E3365">
            <v>50</v>
          </cell>
          <cell r="F3365">
            <v>9</v>
          </cell>
          <cell r="G3365">
            <v>50</v>
          </cell>
          <cell r="H3365">
            <v>9</v>
          </cell>
          <cell r="I3365">
            <v>0</v>
          </cell>
        </row>
        <row r="3366">
          <cell r="A3366">
            <v>0</v>
          </cell>
          <cell r="B3366" t="str">
            <v>Materiales y Equipos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</row>
        <row r="3367">
          <cell r="A3367" t="str">
            <v>PTRA002</v>
          </cell>
          <cell r="B3367" t="str">
            <v xml:space="preserve">Teflón </v>
          </cell>
          <cell r="C3367">
            <v>0.25</v>
          </cell>
          <cell r="D3367" t="str">
            <v>UND</v>
          </cell>
          <cell r="E3367">
            <v>18.64</v>
          </cell>
          <cell r="F3367">
            <v>3.3552</v>
          </cell>
          <cell r="G3367">
            <v>4.66</v>
          </cell>
          <cell r="H3367">
            <v>0.84</v>
          </cell>
        </row>
        <row r="3368">
          <cell r="A3368" t="str">
            <v>PTRA062</v>
          </cell>
          <cell r="B3368" t="str">
            <v>Salida Agua Potable 1/2" Poliestileno 18mm</v>
          </cell>
          <cell r="C3368">
            <v>1</v>
          </cell>
          <cell r="D3368" t="str">
            <v>UND</v>
          </cell>
          <cell r="E3368">
            <v>1638.14</v>
          </cell>
          <cell r="F3368">
            <v>294.86520000000002</v>
          </cell>
          <cell r="G3368">
            <v>1638.14</v>
          </cell>
          <cell r="H3368">
            <v>294.87</v>
          </cell>
        </row>
        <row r="3369">
          <cell r="A3369">
            <v>0</v>
          </cell>
          <cell r="B3369" t="str">
            <v>Salida Sanitaria A.N. 4" Inodoro Aérea</v>
          </cell>
          <cell r="C3369">
            <v>1</v>
          </cell>
          <cell r="D3369" t="str">
            <v>UND</v>
          </cell>
          <cell r="E3369">
            <v>2099.84</v>
          </cell>
          <cell r="F3369">
            <v>377.97120000000001</v>
          </cell>
          <cell r="G3369">
            <v>2099.84</v>
          </cell>
          <cell r="H3369">
            <v>377.97</v>
          </cell>
        </row>
        <row r="3370">
          <cell r="A3370">
            <v>700.03</v>
          </cell>
          <cell r="B3370" t="str">
            <v>Mano de obra</v>
          </cell>
          <cell r="C3370">
            <v>1</v>
          </cell>
          <cell r="D3370" t="str">
            <v>M2</v>
          </cell>
          <cell r="E3370">
            <v>54.26</v>
          </cell>
          <cell r="F3370">
            <v>0</v>
          </cell>
          <cell r="G3370">
            <v>54.26</v>
          </cell>
          <cell r="H3370">
            <v>0</v>
          </cell>
          <cell r="I3370">
            <v>0</v>
          </cell>
        </row>
        <row r="3371">
          <cell r="A3371">
            <v>0</v>
          </cell>
          <cell r="B3371" t="str">
            <v>Mano de Obra Instalación inodoro</v>
          </cell>
          <cell r="C3371">
            <v>1</v>
          </cell>
          <cell r="D3371" t="str">
            <v>UND</v>
          </cell>
          <cell r="E3371">
            <v>1060.95</v>
          </cell>
          <cell r="F3371">
            <v>0</v>
          </cell>
          <cell r="G3371">
            <v>1060.95</v>
          </cell>
          <cell r="H3371">
            <v>0</v>
          </cell>
        </row>
        <row r="3372">
          <cell r="A3372">
            <v>0</v>
          </cell>
          <cell r="B3372" t="str">
            <v>Total/UND</v>
          </cell>
          <cell r="D3372">
            <v>0</v>
          </cell>
          <cell r="G3372">
            <v>181.44</v>
          </cell>
          <cell r="H3372">
            <v>20.49</v>
          </cell>
          <cell r="I3372">
            <v>201.93</v>
          </cell>
        </row>
        <row r="3373">
          <cell r="A3373">
            <v>0</v>
          </cell>
          <cell r="D3373">
            <v>0</v>
          </cell>
          <cell r="G3373">
            <v>0</v>
          </cell>
          <cell r="H3373">
            <v>0</v>
          </cell>
        </row>
        <row r="3374">
          <cell r="A3374">
            <v>115.05</v>
          </cell>
          <cell r="B3374" t="str">
            <v>PINTURA ECONOMICA INT/EXT</v>
          </cell>
          <cell r="C3374">
            <v>1</v>
          </cell>
          <cell r="D3374" t="str">
            <v>M2</v>
          </cell>
          <cell r="E3374">
            <v>0</v>
          </cell>
          <cell r="F3374">
            <v>0</v>
          </cell>
          <cell r="G3374">
            <v>5746.71</v>
          </cell>
          <cell r="H3374">
            <v>843.45000000000016</v>
          </cell>
          <cell r="I3374">
            <v>6590.16</v>
          </cell>
        </row>
        <row r="3375">
          <cell r="A3375">
            <v>0</v>
          </cell>
          <cell r="B3375" t="str">
            <v>Inodoro Servicio Azteca Bco sin salidas sanitarias</v>
          </cell>
          <cell r="C3375">
            <v>1</v>
          </cell>
          <cell r="D3375" t="str">
            <v>M2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>
            <v>0</v>
          </cell>
          <cell r="B3376" t="str">
            <v>Volumen Análisis</v>
          </cell>
          <cell r="C3376">
            <v>1</v>
          </cell>
          <cell r="D3376" t="str">
            <v>UND</v>
          </cell>
          <cell r="G3376">
            <v>0</v>
          </cell>
          <cell r="H3376">
            <v>0</v>
          </cell>
        </row>
        <row r="3377">
          <cell r="A3377" t="str">
            <v>PTRA008</v>
          </cell>
          <cell r="B3377" t="str">
            <v>Materiales y Equipos</v>
          </cell>
          <cell r="C3377">
            <v>0.1</v>
          </cell>
          <cell r="D3377" t="str">
            <v>GL</v>
          </cell>
          <cell r="E3377">
            <v>639.83050847457628</v>
          </cell>
          <cell r="F3377">
            <v>115.16949152542372</v>
          </cell>
          <cell r="G3377">
            <v>63.98</v>
          </cell>
          <cell r="H3377">
            <v>11.52</v>
          </cell>
        </row>
        <row r="3378">
          <cell r="A3378">
            <v>0</v>
          </cell>
          <cell r="B3378" t="str">
            <v>Niple Cromado 1/2" x 3"</v>
          </cell>
          <cell r="C3378">
            <v>1</v>
          </cell>
          <cell r="D3378" t="str">
            <v>UND</v>
          </cell>
          <cell r="E3378">
            <v>41.53</v>
          </cell>
          <cell r="F3378">
            <v>7.4753999999999996</v>
          </cell>
          <cell r="G3378">
            <v>41.53</v>
          </cell>
          <cell r="H3378">
            <v>7.48</v>
          </cell>
        </row>
        <row r="3379">
          <cell r="A3379">
            <v>700.03</v>
          </cell>
          <cell r="B3379" t="str">
            <v>Cubrefalta cromado 1/2"</v>
          </cell>
          <cell r="C3379">
            <v>1</v>
          </cell>
          <cell r="D3379" t="str">
            <v>UND</v>
          </cell>
          <cell r="E3379">
            <v>16.100000000000001</v>
          </cell>
          <cell r="F3379">
            <v>2.8980000000000001</v>
          </cell>
          <cell r="G3379">
            <v>16.100000000000001</v>
          </cell>
          <cell r="H3379">
            <v>2.9</v>
          </cell>
        </row>
        <row r="3380">
          <cell r="A3380">
            <v>0</v>
          </cell>
          <cell r="B3380" t="str">
            <v>Llave Angular 1/2" a 3/8"</v>
          </cell>
          <cell r="C3380">
            <v>1</v>
          </cell>
          <cell r="D3380" t="str">
            <v>UND</v>
          </cell>
          <cell r="E3380">
            <v>145.76</v>
          </cell>
          <cell r="F3380">
            <v>26.236799999999999</v>
          </cell>
          <cell r="G3380">
            <v>145.76</v>
          </cell>
          <cell r="H3380">
            <v>26.24</v>
          </cell>
        </row>
        <row r="3381">
          <cell r="A3381">
            <v>0</v>
          </cell>
          <cell r="B3381" t="str">
            <v>Manguera flexible inodoro inox. 3/8" Eastman</v>
          </cell>
          <cell r="C3381">
            <v>1</v>
          </cell>
          <cell r="D3381" t="str">
            <v>UND</v>
          </cell>
          <cell r="E3381">
            <v>194.92</v>
          </cell>
          <cell r="F3381">
            <v>35.085599999999999</v>
          </cell>
          <cell r="G3381">
            <v>194.92</v>
          </cell>
          <cell r="H3381">
            <v>35.090000000000003</v>
          </cell>
          <cell r="I3381">
            <v>143.64000000000001</v>
          </cell>
        </row>
        <row r="3382">
          <cell r="A3382">
            <v>0</v>
          </cell>
          <cell r="B3382" t="str">
            <v>Inodoro Azteca con tapa</v>
          </cell>
          <cell r="C3382">
            <v>1</v>
          </cell>
          <cell r="D3382" t="str">
            <v>UND</v>
          </cell>
          <cell r="E3382">
            <v>4063.56</v>
          </cell>
          <cell r="F3382">
            <v>731.44079999999997</v>
          </cell>
          <cell r="G3382">
            <v>4063.56</v>
          </cell>
          <cell r="H3382">
            <v>731.44</v>
          </cell>
        </row>
        <row r="3383">
          <cell r="A3383">
            <v>115.06</v>
          </cell>
          <cell r="B3383" t="str">
            <v>Junta de Cera</v>
          </cell>
          <cell r="C3383">
            <v>1</v>
          </cell>
          <cell r="D3383" t="str">
            <v>UND</v>
          </cell>
          <cell r="E3383">
            <v>66.22</v>
          </cell>
          <cell r="F3383">
            <v>11.919599999999999</v>
          </cell>
          <cell r="G3383">
            <v>66.22</v>
          </cell>
          <cell r="H3383">
            <v>11.92</v>
          </cell>
          <cell r="I3383">
            <v>275.27</v>
          </cell>
        </row>
        <row r="3384">
          <cell r="A3384">
            <v>0</v>
          </cell>
          <cell r="B3384" t="str">
            <v>Arandela PVC 4"</v>
          </cell>
          <cell r="C3384">
            <v>1</v>
          </cell>
          <cell r="D3384" t="str">
            <v>UND</v>
          </cell>
          <cell r="E3384">
            <v>63.56</v>
          </cell>
          <cell r="F3384">
            <v>11.440799999999999</v>
          </cell>
          <cell r="G3384">
            <v>63.56</v>
          </cell>
          <cell r="H3384">
            <v>11.44</v>
          </cell>
          <cell r="I3384">
            <v>0</v>
          </cell>
        </row>
        <row r="3385">
          <cell r="A3385">
            <v>0</v>
          </cell>
          <cell r="B3385" t="str">
            <v>Juego de tornillos de basineta</v>
          </cell>
          <cell r="C3385">
            <v>1</v>
          </cell>
          <cell r="D3385" t="str">
            <v>UND</v>
          </cell>
          <cell r="E3385">
            <v>50</v>
          </cell>
          <cell r="F3385">
            <v>9</v>
          </cell>
          <cell r="G3385">
            <v>50</v>
          </cell>
          <cell r="H3385">
            <v>9</v>
          </cell>
          <cell r="I3385">
            <v>0</v>
          </cell>
        </row>
        <row r="3386">
          <cell r="A3386">
            <v>0</v>
          </cell>
          <cell r="B3386" t="str">
            <v>Materiales y Equipos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PTRA008</v>
          </cell>
          <cell r="B3387" t="str">
            <v xml:space="preserve">Teflón </v>
          </cell>
          <cell r="C3387">
            <v>0.25</v>
          </cell>
          <cell r="D3387" t="str">
            <v>UND</v>
          </cell>
          <cell r="E3387">
            <v>18.64</v>
          </cell>
          <cell r="F3387">
            <v>3.3552</v>
          </cell>
          <cell r="G3387">
            <v>4.66</v>
          </cell>
          <cell r="H3387">
            <v>0.84</v>
          </cell>
        </row>
        <row r="3388">
          <cell r="A3388" t="str">
            <v>PTRA062</v>
          </cell>
          <cell r="B3388" t="str">
            <v>Mano de obra</v>
          </cell>
          <cell r="C3388">
            <v>1</v>
          </cell>
          <cell r="D3388" t="str">
            <v>M2</v>
          </cell>
          <cell r="E3388">
            <v>12.711864406779661</v>
          </cell>
          <cell r="F3388">
            <v>2.2881355932203387</v>
          </cell>
          <cell r="G3388">
            <v>12.71</v>
          </cell>
          <cell r="H3388">
            <v>2.29</v>
          </cell>
        </row>
        <row r="3389">
          <cell r="A3389">
            <v>0</v>
          </cell>
          <cell r="B3389" t="str">
            <v>Mano de Obra Instalación inodoro</v>
          </cell>
          <cell r="C3389">
            <v>1</v>
          </cell>
          <cell r="D3389" t="str">
            <v>UND</v>
          </cell>
          <cell r="E3389">
            <v>1060.95</v>
          </cell>
          <cell r="F3389">
            <v>0</v>
          </cell>
          <cell r="G3389">
            <v>1060.95</v>
          </cell>
          <cell r="H3389">
            <v>0</v>
          </cell>
        </row>
        <row r="3390">
          <cell r="A3390">
            <v>700.03</v>
          </cell>
          <cell r="B3390" t="str">
            <v>Total/UND</v>
          </cell>
          <cell r="C3390">
            <v>1</v>
          </cell>
          <cell r="D3390" t="str">
            <v>M2</v>
          </cell>
          <cell r="E3390">
            <v>54.26</v>
          </cell>
          <cell r="F3390">
            <v>0</v>
          </cell>
          <cell r="G3390">
            <v>5746.71</v>
          </cell>
          <cell r="H3390">
            <v>843.45000000000016</v>
          </cell>
          <cell r="I3390">
            <v>6590.16</v>
          </cell>
        </row>
        <row r="3391">
          <cell r="A3391">
            <v>0</v>
          </cell>
          <cell r="B3391" t="str">
            <v>Desperdicios, retoques y material gastable - 20%</v>
          </cell>
          <cell r="C3391">
            <v>1</v>
          </cell>
          <cell r="D3391" t="str">
            <v>PA</v>
          </cell>
          <cell r="E3391">
            <v>130.5084745762712</v>
          </cell>
          <cell r="F3391">
            <v>0</v>
          </cell>
          <cell r="G3391">
            <v>130.51</v>
          </cell>
          <cell r="H3391">
            <v>0</v>
          </cell>
          <cell r="I3391">
            <v>0</v>
          </cell>
        </row>
        <row r="3392">
          <cell r="A3392">
            <v>0</v>
          </cell>
          <cell r="B3392" t="str">
            <v>Total/UND</v>
          </cell>
          <cell r="C3392">
            <v>0</v>
          </cell>
          <cell r="D3392">
            <v>0</v>
          </cell>
          <cell r="G3392">
            <v>261.45999999999998</v>
          </cell>
          <cell r="H3392">
            <v>13.809999999999999</v>
          </cell>
          <cell r="I3392">
            <v>275.27</v>
          </cell>
        </row>
        <row r="3393">
          <cell r="A3393">
            <v>0</v>
          </cell>
          <cell r="B3393" t="str">
            <v>Inodoro Bath Collection Bco sin salidas sanitarias</v>
          </cell>
          <cell r="D3393">
            <v>0</v>
          </cell>
          <cell r="G3393">
            <v>0</v>
          </cell>
          <cell r="H3393">
            <v>0</v>
          </cell>
        </row>
        <row r="3394">
          <cell r="A3394">
            <v>115.07000000000001</v>
          </cell>
          <cell r="B3394" t="str">
            <v>Volumen Análisis</v>
          </cell>
          <cell r="C3394">
            <v>1</v>
          </cell>
          <cell r="D3394" t="str">
            <v>UND</v>
          </cell>
          <cell r="E3394">
            <v>0</v>
          </cell>
          <cell r="F3394">
            <v>0</v>
          </cell>
          <cell r="G3394">
            <v>174.05</v>
          </cell>
          <cell r="H3394">
            <v>15.86</v>
          </cell>
          <cell r="I3394">
            <v>189.91000000000003</v>
          </cell>
        </row>
        <row r="3395">
          <cell r="A3395">
            <v>0</v>
          </cell>
          <cell r="B3395" t="str">
            <v>Materiales y Equipos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>
            <v>0</v>
          </cell>
          <cell r="B3396" t="str">
            <v>Niple Cromado 1/2" x 3"</v>
          </cell>
          <cell r="C3396">
            <v>1</v>
          </cell>
          <cell r="D3396" t="str">
            <v>UND</v>
          </cell>
          <cell r="E3396">
            <v>41.53</v>
          </cell>
          <cell r="F3396">
            <v>7.4753999999999996</v>
          </cell>
          <cell r="G3396">
            <v>41.53</v>
          </cell>
          <cell r="H3396">
            <v>7.48</v>
          </cell>
          <cell r="I3396">
            <v>0</v>
          </cell>
        </row>
        <row r="3397">
          <cell r="A3397">
            <v>0</v>
          </cell>
          <cell r="B3397" t="str">
            <v>Cubrefalta cromado 1/2"</v>
          </cell>
          <cell r="C3397">
            <v>1</v>
          </cell>
          <cell r="D3397" t="str">
            <v>UND</v>
          </cell>
          <cell r="E3397">
            <v>16.100000000000001</v>
          </cell>
          <cell r="F3397">
            <v>2.8980000000000001</v>
          </cell>
          <cell r="G3397">
            <v>16.100000000000001</v>
          </cell>
          <cell r="H3397">
            <v>2.9</v>
          </cell>
          <cell r="I3397">
            <v>0</v>
          </cell>
        </row>
        <row r="3398">
          <cell r="A3398">
            <v>0</v>
          </cell>
          <cell r="B3398" t="str">
            <v>Llave Angular 1/2" a 3/8"</v>
          </cell>
          <cell r="C3398">
            <v>1</v>
          </cell>
          <cell r="D3398" t="str">
            <v>UND</v>
          </cell>
          <cell r="E3398">
            <v>145.76</v>
          </cell>
          <cell r="F3398">
            <v>26.236799999999999</v>
          </cell>
          <cell r="G3398">
            <v>145.76</v>
          </cell>
          <cell r="H3398">
            <v>26.24</v>
          </cell>
        </row>
        <row r="3399">
          <cell r="A3399">
            <v>0</v>
          </cell>
          <cell r="B3399" t="str">
            <v>Manguera flexible inodoro inox. 3/8" Eastman</v>
          </cell>
          <cell r="C3399">
            <v>1</v>
          </cell>
          <cell r="D3399" t="str">
            <v>UND</v>
          </cell>
          <cell r="E3399">
            <v>194.92</v>
          </cell>
          <cell r="F3399">
            <v>35.085599999999999</v>
          </cell>
          <cell r="G3399">
            <v>194.92</v>
          </cell>
          <cell r="H3399">
            <v>35.090000000000003</v>
          </cell>
        </row>
        <row r="3400">
          <cell r="A3400">
            <v>0</v>
          </cell>
          <cell r="B3400" t="str">
            <v>Inodoro Bath Collection Bco. con tapa</v>
          </cell>
          <cell r="C3400">
            <v>1</v>
          </cell>
          <cell r="D3400" t="str">
            <v>UND</v>
          </cell>
          <cell r="E3400">
            <v>8384.75</v>
          </cell>
          <cell r="F3400">
            <v>1509.2549999999999</v>
          </cell>
          <cell r="G3400">
            <v>8384.75</v>
          </cell>
          <cell r="H3400">
            <v>1509.26</v>
          </cell>
        </row>
        <row r="3401">
          <cell r="A3401">
            <v>0</v>
          </cell>
          <cell r="B3401" t="str">
            <v>Junta de Cera</v>
          </cell>
          <cell r="C3401">
            <v>1</v>
          </cell>
          <cell r="D3401" t="str">
            <v>UND</v>
          </cell>
          <cell r="E3401">
            <v>66.22</v>
          </cell>
          <cell r="F3401">
            <v>11.919599999999999</v>
          </cell>
          <cell r="G3401">
            <v>66.22</v>
          </cell>
          <cell r="H3401">
            <v>11.92</v>
          </cell>
        </row>
        <row r="3402">
          <cell r="A3402">
            <v>0</v>
          </cell>
          <cell r="B3402" t="str">
            <v>Arandela PVC 4"</v>
          </cell>
          <cell r="C3402">
            <v>1</v>
          </cell>
          <cell r="D3402" t="str">
            <v>UND</v>
          </cell>
          <cell r="E3402">
            <v>63.56</v>
          </cell>
          <cell r="F3402">
            <v>11.440799999999999</v>
          </cell>
          <cell r="G3402">
            <v>63.56</v>
          </cell>
          <cell r="H3402">
            <v>11.44</v>
          </cell>
          <cell r="I3402">
            <v>189.91000000000003</v>
          </cell>
        </row>
        <row r="3403">
          <cell r="A3403">
            <v>0</v>
          </cell>
          <cell r="B3403" t="str">
            <v>Juego de tornillos de basineta</v>
          </cell>
          <cell r="C3403">
            <v>1</v>
          </cell>
          <cell r="D3403" t="str">
            <v>UND</v>
          </cell>
          <cell r="E3403">
            <v>50</v>
          </cell>
          <cell r="F3403">
            <v>9</v>
          </cell>
          <cell r="G3403">
            <v>50</v>
          </cell>
          <cell r="H3403">
            <v>9</v>
          </cell>
          <cell r="I3403">
            <v>0</v>
          </cell>
        </row>
        <row r="3404">
          <cell r="A3404">
            <v>115.08000000000001</v>
          </cell>
          <cell r="B3404" t="str">
            <v>PINTURA SEMIGLOSS CONTRACTOR INT/EXT</v>
          </cell>
          <cell r="C3404">
            <v>1</v>
          </cell>
          <cell r="D3404" t="str">
            <v>M2</v>
          </cell>
          <cell r="E3404">
            <v>0</v>
          </cell>
          <cell r="F3404">
            <v>0</v>
          </cell>
          <cell r="G3404">
            <v>157.29</v>
          </cell>
          <cell r="H3404">
            <v>13.42</v>
          </cell>
          <cell r="I3404">
            <v>170.70999999999998</v>
          </cell>
        </row>
        <row r="3405">
          <cell r="A3405">
            <v>0</v>
          </cell>
          <cell r="B3405" t="str">
            <v xml:space="preserve">Teflón </v>
          </cell>
          <cell r="C3405">
            <v>0.25</v>
          </cell>
          <cell r="D3405" t="str">
            <v>UND</v>
          </cell>
          <cell r="E3405">
            <v>18.64</v>
          </cell>
          <cell r="F3405">
            <v>3.3552</v>
          </cell>
          <cell r="G3405">
            <v>4.66</v>
          </cell>
          <cell r="H3405">
            <v>0.84</v>
          </cell>
          <cell r="I3405">
            <v>0</v>
          </cell>
        </row>
        <row r="3406">
          <cell r="A3406">
            <v>0</v>
          </cell>
          <cell r="B3406" t="str">
            <v>Mano de obra</v>
          </cell>
          <cell r="D3406">
            <v>0</v>
          </cell>
          <cell r="G3406">
            <v>0</v>
          </cell>
          <cell r="H3406">
            <v>0</v>
          </cell>
        </row>
        <row r="3407">
          <cell r="A3407">
            <v>0</v>
          </cell>
          <cell r="B3407" t="str">
            <v>Mano de Obra Instalación inodoro</v>
          </cell>
          <cell r="C3407">
            <v>1</v>
          </cell>
          <cell r="D3407" t="str">
            <v>UND</v>
          </cell>
          <cell r="E3407">
            <v>1060.95</v>
          </cell>
          <cell r="F3407">
            <v>0</v>
          </cell>
          <cell r="G3407">
            <v>1060.95</v>
          </cell>
          <cell r="H3407">
            <v>0</v>
          </cell>
        </row>
        <row r="3408">
          <cell r="A3408">
            <v>0</v>
          </cell>
          <cell r="B3408" t="str">
            <v>Total/UND</v>
          </cell>
          <cell r="D3408">
            <v>0</v>
          </cell>
          <cell r="G3408">
            <v>0</v>
          </cell>
          <cell r="H3408">
            <v>0</v>
          </cell>
          <cell r="I3408">
            <v>0</v>
          </cell>
        </row>
        <row r="3409">
          <cell r="A3409">
            <v>0</v>
          </cell>
          <cell r="B3409" t="str">
            <v>Preparación de superficie y aplicación 2 manos</v>
          </cell>
          <cell r="C3409">
            <v>1</v>
          </cell>
          <cell r="D3409" t="str">
            <v>M2</v>
          </cell>
          <cell r="E3409">
            <v>54.26</v>
          </cell>
          <cell r="F3409">
            <v>0</v>
          </cell>
          <cell r="G3409">
            <v>54.26</v>
          </cell>
          <cell r="H3409">
            <v>0</v>
          </cell>
        </row>
        <row r="3410">
          <cell r="A3410">
            <v>0</v>
          </cell>
          <cell r="B3410" t="str">
            <v>Desperdicios, retoques y material gastable - 20%</v>
          </cell>
          <cell r="C3410">
            <v>1</v>
          </cell>
          <cell r="D3410" t="str">
            <v>PA</v>
          </cell>
          <cell r="E3410">
            <v>28.45</v>
          </cell>
          <cell r="F3410">
            <v>0</v>
          </cell>
          <cell r="G3410">
            <v>9376.16</v>
          </cell>
          <cell r="H3410">
            <v>1353.43</v>
          </cell>
          <cell r="I3410">
            <v>10729.59</v>
          </cell>
        </row>
        <row r="3411">
          <cell r="A3411">
            <v>0</v>
          </cell>
          <cell r="B3411" t="str">
            <v>Lavamanos de servicio bco. + salidas sanitarias</v>
          </cell>
          <cell r="D3411">
            <v>0</v>
          </cell>
          <cell r="G3411">
            <v>157.29</v>
          </cell>
          <cell r="H3411">
            <v>13.42</v>
          </cell>
          <cell r="I3411">
            <v>170.70999999999998</v>
          </cell>
        </row>
        <row r="3412">
          <cell r="A3412">
            <v>0</v>
          </cell>
          <cell r="B3412" t="str">
            <v>Volumen Análisis</v>
          </cell>
          <cell r="C3412">
            <v>1</v>
          </cell>
          <cell r="D3412" t="str">
            <v>UND</v>
          </cell>
          <cell r="G3412">
            <v>0</v>
          </cell>
          <cell r="H3412">
            <v>0</v>
          </cell>
        </row>
        <row r="3413">
          <cell r="A3413">
            <v>115.09000000000002</v>
          </cell>
          <cell r="B3413" t="str">
            <v>Materiales y Equipos</v>
          </cell>
          <cell r="C3413">
            <v>1</v>
          </cell>
          <cell r="D3413" t="str">
            <v>M2</v>
          </cell>
          <cell r="E3413">
            <v>0</v>
          </cell>
          <cell r="F3413">
            <v>0</v>
          </cell>
          <cell r="G3413">
            <v>236.42000000000002</v>
          </cell>
          <cell r="H3413">
            <v>22.66</v>
          </cell>
          <cell r="I3413">
            <v>259.08000000000004</v>
          </cell>
        </row>
        <row r="3414">
          <cell r="A3414">
            <v>0</v>
          </cell>
          <cell r="B3414" t="str">
            <v>Niple Cromado 1/2" x 3"</v>
          </cell>
          <cell r="C3414">
            <v>1</v>
          </cell>
          <cell r="D3414" t="str">
            <v>UND</v>
          </cell>
          <cell r="E3414">
            <v>41.53</v>
          </cell>
          <cell r="F3414">
            <v>7.4753999999999996</v>
          </cell>
          <cell r="G3414">
            <v>41.53</v>
          </cell>
          <cell r="H3414">
            <v>7.48</v>
          </cell>
          <cell r="I3414">
            <v>0</v>
          </cell>
        </row>
        <row r="3415">
          <cell r="A3415">
            <v>0</v>
          </cell>
          <cell r="B3415" t="str">
            <v>Cubrefalta cromado 1/2"</v>
          </cell>
          <cell r="C3415">
            <v>1</v>
          </cell>
          <cell r="D3415" t="str">
            <v>UND</v>
          </cell>
          <cell r="E3415">
            <v>16.100000000000001</v>
          </cell>
          <cell r="F3415">
            <v>2.8980000000000001</v>
          </cell>
          <cell r="G3415">
            <v>16.100000000000001</v>
          </cell>
          <cell r="H3415">
            <v>2.9</v>
          </cell>
        </row>
        <row r="3416">
          <cell r="A3416">
            <v>0</v>
          </cell>
          <cell r="B3416" t="str">
            <v>Llave Angular 1/2" a 3/8"</v>
          </cell>
          <cell r="C3416">
            <v>1</v>
          </cell>
          <cell r="D3416" t="str">
            <v>UND</v>
          </cell>
          <cell r="E3416">
            <v>145.76</v>
          </cell>
          <cell r="F3416">
            <v>26.236799999999999</v>
          </cell>
          <cell r="G3416">
            <v>145.76</v>
          </cell>
          <cell r="H3416">
            <v>26.24</v>
          </cell>
        </row>
        <row r="3417">
          <cell r="A3417">
            <v>0</v>
          </cell>
          <cell r="B3417" t="str">
            <v>Manguera flexible lavamanos inox. 3/8" Eastman</v>
          </cell>
          <cell r="C3417">
            <v>1</v>
          </cell>
          <cell r="D3417" t="str">
            <v>UND</v>
          </cell>
          <cell r="E3417">
            <v>216.1</v>
          </cell>
          <cell r="F3417">
            <v>38.897999999999996</v>
          </cell>
          <cell r="G3417">
            <v>216.1</v>
          </cell>
          <cell r="H3417">
            <v>38.9</v>
          </cell>
        </row>
        <row r="3418">
          <cell r="A3418">
            <v>0</v>
          </cell>
          <cell r="B3418" t="str">
            <v>Lavamanos de servicio Bco</v>
          </cell>
          <cell r="C3418">
            <v>1</v>
          </cell>
          <cell r="D3418" t="str">
            <v>UND</v>
          </cell>
          <cell r="E3418">
            <v>1398.31</v>
          </cell>
          <cell r="F3418">
            <v>251.69579999999999</v>
          </cell>
          <cell r="G3418">
            <v>1398.31</v>
          </cell>
          <cell r="H3418">
            <v>251.7</v>
          </cell>
        </row>
        <row r="3419">
          <cell r="A3419">
            <v>0</v>
          </cell>
          <cell r="B3419" t="str">
            <v>Llave sencilla cromada</v>
          </cell>
          <cell r="C3419">
            <v>1</v>
          </cell>
          <cell r="D3419" t="str">
            <v>UND</v>
          </cell>
          <cell r="E3419">
            <v>466.4</v>
          </cell>
          <cell r="F3419">
            <v>83.951999999999998</v>
          </cell>
          <cell r="G3419">
            <v>466.4</v>
          </cell>
          <cell r="H3419">
            <v>83.95</v>
          </cell>
        </row>
        <row r="3420">
          <cell r="A3420">
            <v>0</v>
          </cell>
          <cell r="B3420" t="str">
            <v>Boquilla para lavamanos sencilla</v>
          </cell>
          <cell r="C3420">
            <v>1</v>
          </cell>
          <cell r="D3420" t="str">
            <v>UND</v>
          </cell>
          <cell r="E3420">
            <v>244.07</v>
          </cell>
          <cell r="F3420">
            <v>43.932599999999994</v>
          </cell>
          <cell r="G3420">
            <v>244.07</v>
          </cell>
          <cell r="H3420">
            <v>43.93</v>
          </cell>
        </row>
        <row r="3421">
          <cell r="A3421">
            <v>0</v>
          </cell>
          <cell r="B3421" t="str">
            <v>Cola Extensora 1-1/4" PVC</v>
          </cell>
          <cell r="C3421">
            <v>1</v>
          </cell>
          <cell r="D3421" t="str">
            <v>UND</v>
          </cell>
          <cell r="E3421">
            <v>20.25</v>
          </cell>
          <cell r="F3421">
            <v>3.645</v>
          </cell>
          <cell r="G3421">
            <v>20.25</v>
          </cell>
          <cell r="H3421">
            <v>3.65</v>
          </cell>
          <cell r="I3421">
            <v>259.08000000000004</v>
          </cell>
        </row>
        <row r="3422">
          <cell r="A3422">
            <v>0</v>
          </cell>
          <cell r="B3422" t="str">
            <v>Sifón 1-1/4" PVC</v>
          </cell>
          <cell r="C3422">
            <v>1</v>
          </cell>
          <cell r="D3422" t="str">
            <v>UND</v>
          </cell>
          <cell r="E3422">
            <v>101.25</v>
          </cell>
          <cell r="F3422">
            <v>18.224999999999998</v>
          </cell>
          <cell r="G3422">
            <v>101.25</v>
          </cell>
          <cell r="H3422">
            <v>18.23</v>
          </cell>
        </row>
        <row r="3423">
          <cell r="A3423">
            <v>115.10000000000002</v>
          </cell>
          <cell r="B3423" t="str">
            <v>Reducción 2" a 1-1/4" PVC drenaje</v>
          </cell>
          <cell r="C3423">
            <v>1</v>
          </cell>
          <cell r="D3423" t="str">
            <v>UND</v>
          </cell>
          <cell r="E3423">
            <v>25</v>
          </cell>
          <cell r="F3423">
            <v>4.5</v>
          </cell>
          <cell r="G3423">
            <v>25</v>
          </cell>
          <cell r="H3423">
            <v>4.5</v>
          </cell>
          <cell r="I3423">
            <v>218.29000000000002</v>
          </cell>
        </row>
        <row r="3424">
          <cell r="A3424">
            <v>0</v>
          </cell>
          <cell r="B3424" t="str">
            <v>Pintura anti-óxido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</row>
        <row r="3425">
          <cell r="A3425">
            <v>0</v>
          </cell>
          <cell r="B3425" t="str">
            <v xml:space="preserve">Teflón </v>
          </cell>
          <cell r="C3425">
            <v>0.25</v>
          </cell>
          <cell r="D3425" t="str">
            <v>UND</v>
          </cell>
          <cell r="E3425">
            <v>18.64</v>
          </cell>
          <cell r="F3425">
            <v>3.3552</v>
          </cell>
          <cell r="G3425">
            <v>4.66</v>
          </cell>
          <cell r="H3425">
            <v>0.84</v>
          </cell>
          <cell r="I3425">
            <v>0</v>
          </cell>
        </row>
        <row r="3426">
          <cell r="A3426">
            <v>0</v>
          </cell>
          <cell r="B3426" t="str">
            <v>Salida Agua Potable 1/2" Poliestileno 18mm</v>
          </cell>
          <cell r="C3426">
            <v>2</v>
          </cell>
          <cell r="D3426" t="str">
            <v>UND</v>
          </cell>
          <cell r="E3426">
            <v>1638.14</v>
          </cell>
          <cell r="F3426">
            <v>294.86520000000002</v>
          </cell>
          <cell r="G3426">
            <v>3276.28</v>
          </cell>
          <cell r="H3426">
            <v>589.73</v>
          </cell>
        </row>
        <row r="3427">
          <cell r="A3427" t="str">
            <v>PTRA023</v>
          </cell>
          <cell r="B3427" t="str">
            <v>Salida Sanitaria A.N. 2" Aérea</v>
          </cell>
          <cell r="C3427">
            <v>1</v>
          </cell>
          <cell r="D3427" t="str">
            <v>UND</v>
          </cell>
          <cell r="E3427">
            <v>1523.8</v>
          </cell>
          <cell r="F3427">
            <v>274.28399999999999</v>
          </cell>
          <cell r="G3427">
            <v>1523.8</v>
          </cell>
          <cell r="H3427">
            <v>274.27999999999997</v>
          </cell>
        </row>
        <row r="3428">
          <cell r="A3428" t="str">
            <v>PTRA030</v>
          </cell>
          <cell r="B3428" t="str">
            <v>Mano de obra</v>
          </cell>
          <cell r="C3428">
            <v>0.12</v>
          </cell>
          <cell r="D3428" t="str">
            <v>GL</v>
          </cell>
          <cell r="E3428">
            <v>372.88135593220341</v>
          </cell>
          <cell r="F3428">
            <v>67.118644067796609</v>
          </cell>
          <cell r="G3428">
            <v>44.75</v>
          </cell>
          <cell r="H3428">
            <v>8.0500000000000007</v>
          </cell>
          <cell r="I3428">
            <v>0</v>
          </cell>
        </row>
        <row r="3429">
          <cell r="A3429">
            <v>0</v>
          </cell>
          <cell r="B3429" t="str">
            <v>Mano de Obra Instalación lavamanos</v>
          </cell>
          <cell r="C3429">
            <v>1</v>
          </cell>
          <cell r="D3429" t="str">
            <v>UND</v>
          </cell>
          <cell r="E3429">
            <v>1857.2</v>
          </cell>
          <cell r="F3429">
            <v>0</v>
          </cell>
          <cell r="G3429">
            <v>1857.2</v>
          </cell>
          <cell r="H3429">
            <v>0</v>
          </cell>
        </row>
        <row r="3430">
          <cell r="A3430">
            <v>700.06</v>
          </cell>
          <cell r="B3430" t="str">
            <v>Total/UND</v>
          </cell>
          <cell r="C3430">
            <v>1</v>
          </cell>
          <cell r="D3430" t="str">
            <v>M2</v>
          </cell>
          <cell r="E3430">
            <v>67.3</v>
          </cell>
          <cell r="F3430">
            <v>0</v>
          </cell>
          <cell r="G3430">
            <v>9376.16</v>
          </cell>
          <cell r="H3430">
            <v>1353.43</v>
          </cell>
          <cell r="I3430">
            <v>10729.59</v>
          </cell>
        </row>
        <row r="3431">
          <cell r="A3431">
            <v>0</v>
          </cell>
          <cell r="B3431" t="str">
            <v>Desperdicios, retoques y material gastable - 20%</v>
          </cell>
          <cell r="C3431">
            <v>0.2</v>
          </cell>
          <cell r="D3431">
            <v>0</v>
          </cell>
          <cell r="E3431">
            <v>166.97</v>
          </cell>
          <cell r="F3431">
            <v>0</v>
          </cell>
          <cell r="G3431">
            <v>33.39</v>
          </cell>
          <cell r="H3431">
            <v>0</v>
          </cell>
        </row>
        <row r="3432">
          <cell r="A3432">
            <v>0</v>
          </cell>
          <cell r="B3432" t="str">
            <v>Total/UND</v>
          </cell>
          <cell r="C3432">
            <v>0</v>
          </cell>
          <cell r="D3432">
            <v>0</v>
          </cell>
          <cell r="G3432">
            <v>200.36</v>
          </cell>
          <cell r="H3432">
            <v>17.93</v>
          </cell>
          <cell r="I3432">
            <v>218.29000000000002</v>
          </cell>
        </row>
        <row r="3433">
          <cell r="A3433">
            <v>0</v>
          </cell>
          <cell r="B3433" t="str">
            <v>Lavamanos de tope Bath Collection + Salidas</v>
          </cell>
          <cell r="D3433">
            <v>0</v>
          </cell>
          <cell r="G3433">
            <v>0</v>
          </cell>
          <cell r="H3433">
            <v>0</v>
          </cell>
        </row>
        <row r="3434">
          <cell r="A3434">
            <v>115.11000000000003</v>
          </cell>
          <cell r="B3434" t="str">
            <v>Volumen Análisis</v>
          </cell>
          <cell r="C3434">
            <v>1</v>
          </cell>
          <cell r="D3434" t="str">
            <v>UND</v>
          </cell>
          <cell r="E3434">
            <v>0</v>
          </cell>
          <cell r="F3434">
            <v>0</v>
          </cell>
          <cell r="G3434">
            <v>341.24</v>
          </cell>
          <cell r="H3434">
            <v>40.96</v>
          </cell>
          <cell r="I3434">
            <v>382.2</v>
          </cell>
        </row>
        <row r="3435">
          <cell r="A3435">
            <v>0</v>
          </cell>
          <cell r="B3435" t="str">
            <v>Materiales y Equipos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</row>
        <row r="3436">
          <cell r="A3436">
            <v>0</v>
          </cell>
          <cell r="B3436" t="str">
            <v>Niple Cromado 1/2" x 3"</v>
          </cell>
          <cell r="C3436">
            <v>2</v>
          </cell>
          <cell r="D3436" t="str">
            <v>UND</v>
          </cell>
          <cell r="E3436">
            <v>41.53</v>
          </cell>
          <cell r="F3436">
            <v>7.4753999999999996</v>
          </cell>
          <cell r="G3436">
            <v>83.06</v>
          </cell>
          <cell r="H3436">
            <v>14.95</v>
          </cell>
          <cell r="I3436">
            <v>0</v>
          </cell>
        </row>
        <row r="3437">
          <cell r="A3437">
            <v>0</v>
          </cell>
          <cell r="B3437" t="str">
            <v>Cubrefalta cromado 1/2"</v>
          </cell>
          <cell r="C3437">
            <v>2</v>
          </cell>
          <cell r="D3437" t="str">
            <v>UND</v>
          </cell>
          <cell r="E3437">
            <v>16.100000000000001</v>
          </cell>
          <cell r="F3437">
            <v>2.8980000000000001</v>
          </cell>
          <cell r="G3437">
            <v>32.200000000000003</v>
          </cell>
          <cell r="H3437">
            <v>5.8</v>
          </cell>
        </row>
        <row r="3438">
          <cell r="A3438">
            <v>0</v>
          </cell>
          <cell r="B3438" t="str">
            <v>Llave Angular 1/2" a 3/8"</v>
          </cell>
          <cell r="C3438">
            <v>2</v>
          </cell>
          <cell r="D3438" t="str">
            <v>UND</v>
          </cell>
          <cell r="E3438">
            <v>145.76</v>
          </cell>
          <cell r="F3438">
            <v>26.236799999999999</v>
          </cell>
          <cell r="G3438">
            <v>291.52</v>
          </cell>
          <cell r="H3438">
            <v>52.47</v>
          </cell>
        </row>
        <row r="3439">
          <cell r="A3439">
            <v>0</v>
          </cell>
          <cell r="B3439" t="str">
            <v>Manguera flexible lavamanos inox. 3/8" Eastman</v>
          </cell>
          <cell r="C3439">
            <v>2</v>
          </cell>
          <cell r="D3439" t="str">
            <v>UND</v>
          </cell>
          <cell r="E3439">
            <v>216.1</v>
          </cell>
          <cell r="F3439">
            <v>38.897999999999996</v>
          </cell>
          <cell r="G3439">
            <v>432.2</v>
          </cell>
          <cell r="H3439">
            <v>77.8</v>
          </cell>
        </row>
        <row r="3440">
          <cell r="A3440">
            <v>0</v>
          </cell>
          <cell r="B3440" t="str">
            <v xml:space="preserve">Lavamanos de Tope Bath Collection  </v>
          </cell>
          <cell r="C3440">
            <v>1</v>
          </cell>
          <cell r="D3440" t="str">
            <v>UND</v>
          </cell>
          <cell r="E3440">
            <v>4110.17</v>
          </cell>
          <cell r="F3440">
            <v>739.8306</v>
          </cell>
          <cell r="G3440">
            <v>4110.17</v>
          </cell>
          <cell r="H3440">
            <v>739.83</v>
          </cell>
        </row>
        <row r="3441">
          <cell r="A3441">
            <v>0</v>
          </cell>
          <cell r="B3441" t="str">
            <v>Mezcladora Pfister lavamanos</v>
          </cell>
          <cell r="C3441">
            <v>1</v>
          </cell>
          <cell r="D3441" t="str">
            <v>UND</v>
          </cell>
          <cell r="E3441">
            <v>1070.3399999999999</v>
          </cell>
          <cell r="F3441">
            <v>192.66119999999998</v>
          </cell>
          <cell r="G3441">
            <v>1070.3399999999999</v>
          </cell>
          <cell r="H3441">
            <v>192.66</v>
          </cell>
        </row>
        <row r="3442">
          <cell r="A3442">
            <v>0</v>
          </cell>
          <cell r="B3442" t="str">
            <v>Boquilla para lavamanos autom. push button</v>
          </cell>
          <cell r="C3442">
            <v>1</v>
          </cell>
          <cell r="D3442" t="str">
            <v>UND</v>
          </cell>
          <cell r="E3442">
            <v>592.37</v>
          </cell>
          <cell r="F3442">
            <v>106.6266</v>
          </cell>
          <cell r="G3442">
            <v>592.37</v>
          </cell>
          <cell r="H3442">
            <v>106.63</v>
          </cell>
        </row>
        <row r="3443">
          <cell r="A3443">
            <v>0</v>
          </cell>
          <cell r="B3443" t="str">
            <v>Cola Extensora 1-1/4" PVC</v>
          </cell>
          <cell r="C3443">
            <v>1</v>
          </cell>
          <cell r="D3443" t="str">
            <v>UND</v>
          </cell>
          <cell r="E3443">
            <v>20.25</v>
          </cell>
          <cell r="F3443">
            <v>3.645</v>
          </cell>
          <cell r="G3443">
            <v>20.25</v>
          </cell>
          <cell r="H3443">
            <v>3.65</v>
          </cell>
        </row>
        <row r="3444">
          <cell r="A3444">
            <v>0</v>
          </cell>
          <cell r="B3444" t="str">
            <v>Sifón 1-1/4" PVC</v>
          </cell>
          <cell r="C3444">
            <v>1</v>
          </cell>
          <cell r="D3444" t="str">
            <v>UND</v>
          </cell>
          <cell r="E3444">
            <v>101.25</v>
          </cell>
          <cell r="F3444">
            <v>18.224999999999998</v>
          </cell>
          <cell r="G3444">
            <v>101.25</v>
          </cell>
          <cell r="H3444">
            <v>18.23</v>
          </cell>
          <cell r="I3444">
            <v>382.2</v>
          </cell>
        </row>
        <row r="3445">
          <cell r="A3445">
            <v>0</v>
          </cell>
          <cell r="B3445" t="str">
            <v>Reducción 2" a 1-1/4" PVC drenaje</v>
          </cell>
          <cell r="C3445">
            <v>1</v>
          </cell>
          <cell r="D3445" t="str">
            <v>UND</v>
          </cell>
          <cell r="E3445">
            <v>25</v>
          </cell>
          <cell r="F3445">
            <v>4.5</v>
          </cell>
          <cell r="G3445">
            <v>25</v>
          </cell>
          <cell r="H3445">
            <v>4.5</v>
          </cell>
        </row>
        <row r="3446">
          <cell r="A3446">
            <v>115.12000000000003</v>
          </cell>
          <cell r="B3446" t="str">
            <v>PINTURA MANTENIMIENTO INDUSTRIAL</v>
          </cell>
          <cell r="C3446">
            <v>1</v>
          </cell>
          <cell r="D3446" t="str">
            <v>M2</v>
          </cell>
          <cell r="E3446">
            <v>0</v>
          </cell>
          <cell r="F3446">
            <v>0</v>
          </cell>
          <cell r="G3446">
            <v>233.8</v>
          </cell>
          <cell r="H3446">
            <v>22.28</v>
          </cell>
          <cell r="I3446">
            <v>256.08000000000004</v>
          </cell>
        </row>
        <row r="3447">
          <cell r="A3447">
            <v>0</v>
          </cell>
          <cell r="B3447" t="str">
            <v xml:space="preserve">Teflón </v>
          </cell>
          <cell r="C3447">
            <v>0.25</v>
          </cell>
          <cell r="D3447" t="str">
            <v>UND</v>
          </cell>
          <cell r="E3447">
            <v>18.64</v>
          </cell>
          <cell r="F3447">
            <v>3.3552</v>
          </cell>
          <cell r="G3447">
            <v>4.66</v>
          </cell>
          <cell r="H3447">
            <v>0.84</v>
          </cell>
          <cell r="I3447">
            <v>0</v>
          </cell>
        </row>
        <row r="3448">
          <cell r="A3448">
            <v>0</v>
          </cell>
          <cell r="B3448" t="str">
            <v>Salida Agua Potable 1/2" Poliestileno 18mm</v>
          </cell>
          <cell r="C3448">
            <v>2</v>
          </cell>
          <cell r="D3448" t="str">
            <v>UND</v>
          </cell>
          <cell r="E3448">
            <v>1638.14</v>
          </cell>
          <cell r="F3448">
            <v>294.86520000000002</v>
          </cell>
          <cell r="G3448">
            <v>3276.28</v>
          </cell>
          <cell r="H3448">
            <v>589.73</v>
          </cell>
          <cell r="I3448">
            <v>0</v>
          </cell>
        </row>
        <row r="3449">
          <cell r="A3449">
            <v>0</v>
          </cell>
          <cell r="B3449" t="str">
            <v>Salida Sanitaria A.N. 2" Aérea</v>
          </cell>
          <cell r="C3449">
            <v>1</v>
          </cell>
          <cell r="D3449" t="str">
            <v>UND</v>
          </cell>
          <cell r="E3449">
            <v>1523.8</v>
          </cell>
          <cell r="F3449">
            <v>274.28399999999999</v>
          </cell>
          <cell r="G3449">
            <v>1523.8</v>
          </cell>
          <cell r="H3449">
            <v>274.27999999999997</v>
          </cell>
        </row>
        <row r="3450">
          <cell r="A3450">
            <v>0</v>
          </cell>
          <cell r="B3450" t="str">
            <v>Mano de obra</v>
          </cell>
          <cell r="C3450">
            <v>0.06</v>
          </cell>
          <cell r="D3450" t="str">
            <v>GL</v>
          </cell>
          <cell r="E3450">
            <v>1438.14</v>
          </cell>
          <cell r="F3450">
            <v>258.86520000000002</v>
          </cell>
          <cell r="G3450">
            <v>86.29</v>
          </cell>
          <cell r="H3450">
            <v>15.53</v>
          </cell>
        </row>
        <row r="3451">
          <cell r="A3451">
            <v>0</v>
          </cell>
          <cell r="B3451" t="str">
            <v>Mano de Obra Instalación lavamanos</v>
          </cell>
          <cell r="C3451">
            <v>1</v>
          </cell>
          <cell r="D3451" t="str">
            <v>UND</v>
          </cell>
          <cell r="E3451">
            <v>1857.2</v>
          </cell>
          <cell r="F3451">
            <v>0</v>
          </cell>
          <cell r="G3451">
            <v>1857.2</v>
          </cell>
          <cell r="H3451">
            <v>0</v>
          </cell>
        </row>
        <row r="3452">
          <cell r="A3452">
            <v>0</v>
          </cell>
          <cell r="B3452" t="str">
            <v>Total/UND</v>
          </cell>
          <cell r="D3452">
            <v>0</v>
          </cell>
          <cell r="G3452">
            <v>0</v>
          </cell>
          <cell r="H3452">
            <v>0</v>
          </cell>
          <cell r="I3452">
            <v>0</v>
          </cell>
        </row>
        <row r="3453">
          <cell r="A3453">
            <v>0</v>
          </cell>
          <cell r="B3453" t="str">
            <v>Preparación de superficie y aplicación 2 manos</v>
          </cell>
          <cell r="C3453">
            <v>1</v>
          </cell>
          <cell r="D3453" t="str">
            <v>M2</v>
          </cell>
          <cell r="E3453">
            <v>67.3</v>
          </cell>
          <cell r="F3453">
            <v>0</v>
          </cell>
          <cell r="G3453">
            <v>67.3</v>
          </cell>
          <cell r="H3453">
            <v>0</v>
          </cell>
        </row>
        <row r="3454">
          <cell r="A3454">
            <v>0</v>
          </cell>
          <cell r="B3454" t="str">
            <v>Desperdicios, retoques y material gastable - 20%</v>
          </cell>
          <cell r="C3454">
            <v>1</v>
          </cell>
          <cell r="D3454" t="str">
            <v>PA</v>
          </cell>
          <cell r="E3454">
            <v>42.68</v>
          </cell>
          <cell r="F3454">
            <v>0</v>
          </cell>
          <cell r="G3454">
            <v>12506.36</v>
          </cell>
          <cell r="H3454">
            <v>1916.8599999999997</v>
          </cell>
          <cell r="I3454">
            <v>14423.220000000001</v>
          </cell>
        </row>
        <row r="3455">
          <cell r="A3455">
            <v>0</v>
          </cell>
          <cell r="B3455" t="str">
            <v>Lavamanos pedestal Bath Collection + salidas sanitarias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233.8</v>
          </cell>
          <cell r="H3455">
            <v>22.28</v>
          </cell>
          <cell r="I3455">
            <v>256.08000000000004</v>
          </cell>
        </row>
        <row r="3456">
          <cell r="A3456">
            <v>0</v>
          </cell>
          <cell r="B3456" t="str">
            <v>Volumen Análisis</v>
          </cell>
          <cell r="C3456">
            <v>1</v>
          </cell>
          <cell r="D3456" t="str">
            <v>UND</v>
          </cell>
          <cell r="G3456">
            <v>0</v>
          </cell>
          <cell r="H3456">
            <v>0</v>
          </cell>
        </row>
        <row r="3457">
          <cell r="A3457">
            <v>115.13000000000004</v>
          </cell>
          <cell r="B3457" t="str">
            <v>Materiales y Equipos</v>
          </cell>
          <cell r="C3457">
            <v>1</v>
          </cell>
          <cell r="D3457" t="str">
            <v>M2</v>
          </cell>
          <cell r="E3457">
            <v>0</v>
          </cell>
          <cell r="F3457">
            <v>0</v>
          </cell>
          <cell r="G3457">
            <v>534.08000000000004</v>
          </cell>
          <cell r="H3457">
            <v>69.83</v>
          </cell>
          <cell r="I3457">
            <v>603.91000000000008</v>
          </cell>
        </row>
        <row r="3458">
          <cell r="A3458">
            <v>0</v>
          </cell>
          <cell r="B3458" t="str">
            <v>Niple Cromado 1/2" x 3"</v>
          </cell>
          <cell r="C3458">
            <v>2</v>
          </cell>
          <cell r="D3458" t="str">
            <v>UND</v>
          </cell>
          <cell r="E3458">
            <v>41.53</v>
          </cell>
          <cell r="F3458">
            <v>7.4753999999999996</v>
          </cell>
          <cell r="G3458">
            <v>83.06</v>
          </cell>
          <cell r="H3458">
            <v>14.95</v>
          </cell>
          <cell r="I3458">
            <v>0</v>
          </cell>
        </row>
        <row r="3459">
          <cell r="A3459">
            <v>0</v>
          </cell>
          <cell r="B3459" t="str">
            <v>Cubrefalta cromado 1/2"</v>
          </cell>
          <cell r="C3459">
            <v>2</v>
          </cell>
          <cell r="D3459" t="str">
            <v>UND</v>
          </cell>
          <cell r="E3459">
            <v>16.100000000000001</v>
          </cell>
          <cell r="F3459">
            <v>2.8980000000000001</v>
          </cell>
          <cell r="G3459">
            <v>32.200000000000003</v>
          </cell>
          <cell r="H3459">
            <v>5.8</v>
          </cell>
          <cell r="I3459">
            <v>0</v>
          </cell>
        </row>
        <row r="3460">
          <cell r="A3460">
            <v>0</v>
          </cell>
          <cell r="B3460" t="str">
            <v>Llave Angular 1/2" a 3/8"</v>
          </cell>
          <cell r="C3460">
            <v>2</v>
          </cell>
          <cell r="D3460" t="str">
            <v>UND</v>
          </cell>
          <cell r="E3460">
            <v>145.76</v>
          </cell>
          <cell r="F3460">
            <v>26.236799999999999</v>
          </cell>
          <cell r="G3460">
            <v>291.52</v>
          </cell>
          <cell r="H3460">
            <v>52.47</v>
          </cell>
        </row>
        <row r="3461">
          <cell r="A3461" t="str">
            <v>PTRA063</v>
          </cell>
          <cell r="B3461" t="str">
            <v>Manguera flexible lavamanos inox. 3/8" Eastman</v>
          </cell>
          <cell r="C3461">
            <v>2</v>
          </cell>
          <cell r="D3461" t="str">
            <v>UND</v>
          </cell>
          <cell r="E3461">
            <v>216.1</v>
          </cell>
          <cell r="F3461">
            <v>38.897999999999996</v>
          </cell>
          <cell r="G3461">
            <v>432.2</v>
          </cell>
          <cell r="H3461">
            <v>77.8</v>
          </cell>
          <cell r="I3461">
            <v>0</v>
          </cell>
        </row>
        <row r="3462">
          <cell r="A3462" t="str">
            <v>PTRA030</v>
          </cell>
          <cell r="B3462" t="str">
            <v xml:space="preserve">Lavamanos de pedestal Bath Collection  </v>
          </cell>
          <cell r="C3462">
            <v>1</v>
          </cell>
          <cell r="D3462" t="str">
            <v>UND</v>
          </cell>
          <cell r="E3462">
            <v>3156.78</v>
          </cell>
          <cell r="F3462">
            <v>568.22040000000004</v>
          </cell>
          <cell r="G3462">
            <v>3156.78</v>
          </cell>
          <cell r="H3462">
            <v>568.22</v>
          </cell>
        </row>
        <row r="3463">
          <cell r="A3463">
            <v>0</v>
          </cell>
          <cell r="B3463" t="str">
            <v xml:space="preserve">Mezcladora Pfister lavamanos </v>
          </cell>
          <cell r="C3463">
            <v>1</v>
          </cell>
          <cell r="D3463" t="str">
            <v>UND</v>
          </cell>
          <cell r="E3463">
            <v>1070.3399999999999</v>
          </cell>
          <cell r="F3463">
            <v>192.66119999999998</v>
          </cell>
          <cell r="G3463">
            <v>1070.3399999999999</v>
          </cell>
          <cell r="H3463">
            <v>192.66</v>
          </cell>
        </row>
        <row r="3464">
          <cell r="A3464">
            <v>0</v>
          </cell>
          <cell r="B3464" t="str">
            <v>Boquilla para lavamanos autom. push button</v>
          </cell>
          <cell r="C3464">
            <v>1</v>
          </cell>
          <cell r="D3464" t="str">
            <v>UND</v>
          </cell>
          <cell r="E3464">
            <v>592.37</v>
          </cell>
          <cell r="F3464">
            <v>106.6266</v>
          </cell>
          <cell r="G3464">
            <v>592.37</v>
          </cell>
          <cell r="H3464">
            <v>106.63</v>
          </cell>
        </row>
        <row r="3465">
          <cell r="A3465">
            <v>0</v>
          </cell>
          <cell r="B3465" t="str">
            <v>Cola Extensora 1-1/4" PVC</v>
          </cell>
          <cell r="C3465">
            <v>1</v>
          </cell>
          <cell r="D3465" t="str">
            <v>UND</v>
          </cell>
          <cell r="E3465">
            <v>20.25</v>
          </cell>
          <cell r="F3465">
            <v>3.645</v>
          </cell>
          <cell r="G3465">
            <v>20.25</v>
          </cell>
          <cell r="H3465">
            <v>3.65</v>
          </cell>
        </row>
        <row r="3466">
          <cell r="A3466">
            <v>0</v>
          </cell>
          <cell r="B3466" t="str">
            <v>Sifón 1-1/4" PVC</v>
          </cell>
          <cell r="C3466">
            <v>1</v>
          </cell>
          <cell r="D3466" t="str">
            <v>UND</v>
          </cell>
          <cell r="E3466">
            <v>101.25</v>
          </cell>
          <cell r="F3466">
            <v>18.224999999999998</v>
          </cell>
          <cell r="G3466">
            <v>101.25</v>
          </cell>
          <cell r="H3466">
            <v>18.23</v>
          </cell>
          <cell r="I3466">
            <v>603.91000000000008</v>
          </cell>
        </row>
        <row r="3467">
          <cell r="A3467">
            <v>0</v>
          </cell>
          <cell r="B3467" t="str">
            <v>Reducción 2" a 1-1/4" PVC drenaje</v>
          </cell>
          <cell r="C3467">
            <v>1</v>
          </cell>
          <cell r="D3467" t="str">
            <v>UND</v>
          </cell>
          <cell r="E3467">
            <v>25</v>
          </cell>
          <cell r="F3467">
            <v>4.5</v>
          </cell>
          <cell r="G3467">
            <v>25</v>
          </cell>
          <cell r="H3467">
            <v>4.5</v>
          </cell>
        </row>
        <row r="3468">
          <cell r="A3468">
            <v>115.14000000000004</v>
          </cell>
          <cell r="B3468" t="str">
            <v xml:space="preserve">PINTURA TRÀFICO </v>
          </cell>
          <cell r="C3468">
            <v>1</v>
          </cell>
          <cell r="D3468" t="str">
            <v>M2</v>
          </cell>
          <cell r="E3468">
            <v>0</v>
          </cell>
          <cell r="F3468">
            <v>0</v>
          </cell>
          <cell r="G3468">
            <v>427.78</v>
          </cell>
          <cell r="H3468">
            <v>54.070000000000007</v>
          </cell>
          <cell r="I3468">
            <v>481.84999999999997</v>
          </cell>
        </row>
        <row r="3469">
          <cell r="A3469">
            <v>0</v>
          </cell>
          <cell r="B3469" t="str">
            <v xml:space="preserve">Teflón </v>
          </cell>
          <cell r="C3469">
            <v>0.25</v>
          </cell>
          <cell r="D3469" t="str">
            <v>UND</v>
          </cell>
          <cell r="E3469">
            <v>18.64</v>
          </cell>
          <cell r="F3469">
            <v>3.3552</v>
          </cell>
          <cell r="G3469">
            <v>4.66</v>
          </cell>
          <cell r="H3469">
            <v>0.84</v>
          </cell>
          <cell r="I3469">
            <v>0</v>
          </cell>
        </row>
        <row r="3470">
          <cell r="A3470">
            <v>0</v>
          </cell>
          <cell r="B3470" t="str">
            <v>Salida Agua Potable 1/2" Poliestileno 18mm</v>
          </cell>
          <cell r="C3470">
            <v>2</v>
          </cell>
          <cell r="D3470" t="str">
            <v>UND</v>
          </cell>
          <cell r="E3470">
            <v>1638.14</v>
          </cell>
          <cell r="F3470">
            <v>294.86520000000002</v>
          </cell>
          <cell r="G3470">
            <v>3276.28</v>
          </cell>
          <cell r="H3470">
            <v>589.73</v>
          </cell>
          <cell r="I3470">
            <v>0</v>
          </cell>
        </row>
        <row r="3471">
          <cell r="A3471">
            <v>0</v>
          </cell>
          <cell r="B3471" t="str">
            <v>Salida Sanitaria A.N. 2" Aérea</v>
          </cell>
          <cell r="C3471">
            <v>1</v>
          </cell>
          <cell r="D3471" t="str">
            <v>UND</v>
          </cell>
          <cell r="E3471">
            <v>1523.8</v>
          </cell>
          <cell r="F3471">
            <v>274.28399999999999</v>
          </cell>
          <cell r="G3471">
            <v>1523.8</v>
          </cell>
          <cell r="H3471">
            <v>274.27999999999997</v>
          </cell>
        </row>
        <row r="3472">
          <cell r="A3472" t="str">
            <v>PTRA024</v>
          </cell>
          <cell r="B3472" t="str">
            <v>Mano de obra</v>
          </cell>
          <cell r="C3472">
            <v>0.16666666666666666</v>
          </cell>
          <cell r="D3472" t="str">
            <v>GL</v>
          </cell>
          <cell r="E3472">
            <v>1533.8983050847457</v>
          </cell>
          <cell r="F3472">
            <v>276.1016949152542</v>
          </cell>
          <cell r="G3472">
            <v>255.65</v>
          </cell>
          <cell r="H3472">
            <v>46.02</v>
          </cell>
          <cell r="I3472">
            <v>0</v>
          </cell>
        </row>
        <row r="3473">
          <cell r="A3473" t="str">
            <v>PTRA030</v>
          </cell>
          <cell r="B3473" t="str">
            <v>Mano de Obra Instalación lavamanos</v>
          </cell>
          <cell r="C3473">
            <v>1</v>
          </cell>
          <cell r="D3473" t="str">
            <v>UND</v>
          </cell>
          <cell r="E3473">
            <v>1857.2</v>
          </cell>
          <cell r="F3473">
            <v>0</v>
          </cell>
          <cell r="G3473">
            <v>1857.2</v>
          </cell>
          <cell r="H3473">
            <v>0</v>
          </cell>
        </row>
        <row r="3474">
          <cell r="A3474">
            <v>0</v>
          </cell>
          <cell r="B3474" t="str">
            <v>Total/UND</v>
          </cell>
          <cell r="D3474">
            <v>0</v>
          </cell>
          <cell r="G3474">
            <v>0</v>
          </cell>
          <cell r="H3474">
            <v>0</v>
          </cell>
          <cell r="I3474">
            <v>0</v>
          </cell>
        </row>
        <row r="3475">
          <cell r="A3475">
            <v>700.06</v>
          </cell>
          <cell r="B3475" t="str">
            <v>Preparación de superficie y aplicación 2 manos</v>
          </cell>
          <cell r="C3475">
            <v>1</v>
          </cell>
          <cell r="D3475" t="str">
            <v>M2</v>
          </cell>
          <cell r="E3475">
            <v>67.3</v>
          </cell>
          <cell r="F3475">
            <v>0</v>
          </cell>
          <cell r="G3475">
            <v>67.3</v>
          </cell>
          <cell r="H3475">
            <v>0</v>
          </cell>
        </row>
        <row r="3476">
          <cell r="A3476">
            <v>0</v>
          </cell>
          <cell r="B3476" t="str">
            <v>Desperdicios, retoques y material gastable - 20%</v>
          </cell>
          <cell r="C3476">
            <v>0.2</v>
          </cell>
          <cell r="D3476">
            <v>0</v>
          </cell>
          <cell r="E3476">
            <v>300.39999999999998</v>
          </cell>
          <cell r="F3476">
            <v>0</v>
          </cell>
          <cell r="G3476">
            <v>21256.22</v>
          </cell>
          <cell r="H3476">
            <v>3491.84</v>
          </cell>
          <cell r="I3476">
            <v>24748.06</v>
          </cell>
        </row>
        <row r="3477">
          <cell r="A3477">
            <v>0</v>
          </cell>
          <cell r="B3477" t="str">
            <v>Mueble hidrofugo de 0.80m con lavamanos y espejo + salidas sanitarias</v>
          </cell>
          <cell r="D3477">
            <v>0</v>
          </cell>
          <cell r="G3477">
            <v>427.78</v>
          </cell>
          <cell r="H3477">
            <v>54.070000000000007</v>
          </cell>
          <cell r="I3477">
            <v>481.84999999999997</v>
          </cell>
        </row>
        <row r="3478">
          <cell r="A3478">
            <v>0</v>
          </cell>
          <cell r="B3478" t="str">
            <v>Volumen Análisis</v>
          </cell>
          <cell r="C3478">
            <v>1</v>
          </cell>
          <cell r="D3478" t="str">
            <v>UND</v>
          </cell>
          <cell r="G3478">
            <v>0</v>
          </cell>
          <cell r="H3478">
            <v>0</v>
          </cell>
        </row>
        <row r="3479">
          <cell r="A3479">
            <v>115.15000000000005</v>
          </cell>
          <cell r="B3479" t="str">
            <v>Materiales y Equipos</v>
          </cell>
          <cell r="C3479">
            <v>1</v>
          </cell>
          <cell r="D3479" t="str">
            <v>M2</v>
          </cell>
          <cell r="E3479">
            <v>0</v>
          </cell>
          <cell r="F3479">
            <v>0</v>
          </cell>
          <cell r="G3479">
            <v>224.02</v>
          </cell>
          <cell r="H3479">
            <v>18.2</v>
          </cell>
          <cell r="I3479">
            <v>242.22</v>
          </cell>
        </row>
        <row r="3480">
          <cell r="A3480">
            <v>0</v>
          </cell>
          <cell r="B3480" t="str">
            <v>Niple Cromado 1/2" x 3"</v>
          </cell>
          <cell r="C3480">
            <v>2</v>
          </cell>
          <cell r="D3480" t="str">
            <v>UND</v>
          </cell>
          <cell r="E3480">
            <v>41.53</v>
          </cell>
          <cell r="F3480">
            <v>7.4753999999999996</v>
          </cell>
          <cell r="G3480">
            <v>83.06</v>
          </cell>
          <cell r="H3480">
            <v>14.95</v>
          </cell>
          <cell r="I3480">
            <v>0</v>
          </cell>
        </row>
        <row r="3481">
          <cell r="A3481">
            <v>0</v>
          </cell>
          <cell r="B3481" t="str">
            <v>Cubrefalta cromado 1/2"</v>
          </cell>
          <cell r="C3481">
            <v>2</v>
          </cell>
          <cell r="D3481" t="str">
            <v>UND</v>
          </cell>
          <cell r="E3481">
            <v>16.100000000000001</v>
          </cell>
          <cell r="F3481">
            <v>2.8980000000000001</v>
          </cell>
          <cell r="G3481">
            <v>32.200000000000003</v>
          </cell>
          <cell r="H3481">
            <v>5.8</v>
          </cell>
        </row>
        <row r="3482">
          <cell r="A3482" t="str">
            <v>PTRA002</v>
          </cell>
          <cell r="B3482" t="str">
            <v>Llave Angular 1/2" a 3/8"</v>
          </cell>
          <cell r="C3482">
            <v>2</v>
          </cell>
          <cell r="D3482" t="str">
            <v>UND</v>
          </cell>
          <cell r="E3482">
            <v>145.76</v>
          </cell>
          <cell r="F3482">
            <v>26.236799999999999</v>
          </cell>
          <cell r="G3482">
            <v>291.52</v>
          </cell>
          <cell r="H3482">
            <v>52.47</v>
          </cell>
          <cell r="I3482">
            <v>0</v>
          </cell>
        </row>
        <row r="3483">
          <cell r="A3483">
            <v>0</v>
          </cell>
          <cell r="B3483" t="str">
            <v>Manguera flexible lavamanos inox. 3/8" Eastman</v>
          </cell>
          <cell r="C3483">
            <v>2</v>
          </cell>
          <cell r="D3483" t="str">
            <v>UND</v>
          </cell>
          <cell r="E3483">
            <v>216.1</v>
          </cell>
          <cell r="F3483">
            <v>38.897999999999996</v>
          </cell>
          <cell r="G3483">
            <v>432.2</v>
          </cell>
          <cell r="H3483">
            <v>77.8</v>
          </cell>
          <cell r="I3483">
            <v>0</v>
          </cell>
        </row>
        <row r="3484">
          <cell r="A3484">
            <v>700.03</v>
          </cell>
          <cell r="B3484" t="str">
            <v>Mueble hidrofugo de Lavamanos con espejo</v>
          </cell>
          <cell r="C3484">
            <v>1</v>
          </cell>
          <cell r="D3484" t="str">
            <v>UND</v>
          </cell>
          <cell r="E3484">
            <v>11906.64</v>
          </cell>
          <cell r="F3484">
            <v>2143.1951999999997</v>
          </cell>
          <cell r="G3484">
            <v>11906.64</v>
          </cell>
          <cell r="H3484">
            <v>2143.1999999999998</v>
          </cell>
        </row>
        <row r="3485">
          <cell r="A3485">
            <v>0</v>
          </cell>
          <cell r="B3485" t="str">
            <v xml:space="preserve">Mezcladora Pfister lavamanos </v>
          </cell>
          <cell r="C3485">
            <v>1</v>
          </cell>
          <cell r="D3485" t="str">
            <v>UND</v>
          </cell>
          <cell r="E3485">
            <v>1070.3399999999999</v>
          </cell>
          <cell r="F3485">
            <v>192.66119999999998</v>
          </cell>
          <cell r="G3485">
            <v>1070.3399999999999</v>
          </cell>
          <cell r="H3485">
            <v>192.66</v>
          </cell>
        </row>
        <row r="3486">
          <cell r="A3486">
            <v>0</v>
          </cell>
          <cell r="B3486" t="str">
            <v>Boquilla para lavamanos autom. push button</v>
          </cell>
          <cell r="C3486">
            <v>1</v>
          </cell>
          <cell r="D3486" t="str">
            <v>UND</v>
          </cell>
          <cell r="E3486">
            <v>592.37</v>
          </cell>
          <cell r="F3486">
            <v>106.6266</v>
          </cell>
          <cell r="G3486">
            <v>592.37</v>
          </cell>
          <cell r="H3486">
            <v>106.63</v>
          </cell>
          <cell r="I3486">
            <v>242.22</v>
          </cell>
        </row>
        <row r="3487">
          <cell r="A3487">
            <v>0</v>
          </cell>
          <cell r="B3487" t="str">
            <v>Cola Extensora 1-1/4" PVC</v>
          </cell>
          <cell r="C3487">
            <v>1</v>
          </cell>
          <cell r="D3487" t="str">
            <v>UND</v>
          </cell>
          <cell r="E3487">
            <v>20.25</v>
          </cell>
          <cell r="F3487">
            <v>3.645</v>
          </cell>
          <cell r="G3487">
            <v>20.25</v>
          </cell>
          <cell r="H3487">
            <v>3.65</v>
          </cell>
        </row>
        <row r="3488">
          <cell r="A3488">
            <v>0</v>
          </cell>
          <cell r="B3488" t="str">
            <v>Sifón 1-1/4" PVC</v>
          </cell>
          <cell r="C3488">
            <v>1</v>
          </cell>
          <cell r="D3488" t="str">
            <v>UND</v>
          </cell>
          <cell r="E3488">
            <v>101.25</v>
          </cell>
          <cell r="F3488">
            <v>18.224999999999998</v>
          </cell>
          <cell r="G3488">
            <v>101.25</v>
          </cell>
          <cell r="H3488">
            <v>18.23</v>
          </cell>
        </row>
        <row r="3489">
          <cell r="A3489">
            <v>115.09000000000002</v>
          </cell>
          <cell r="B3489" t="str">
            <v>Reducción 2" a 1-1/4" PVC drenaje</v>
          </cell>
          <cell r="C3489">
            <v>1</v>
          </cell>
          <cell r="D3489" t="str">
            <v>UND</v>
          </cell>
          <cell r="E3489">
            <v>25</v>
          </cell>
          <cell r="F3489">
            <v>4.5</v>
          </cell>
          <cell r="G3489">
            <v>25</v>
          </cell>
          <cell r="H3489">
            <v>4.5</v>
          </cell>
          <cell r="I3489">
            <v>250.97</v>
          </cell>
        </row>
        <row r="3490">
          <cell r="A3490">
            <v>0</v>
          </cell>
          <cell r="B3490" t="str">
            <v>Volumen Análisis</v>
          </cell>
          <cell r="C3490">
            <v>1</v>
          </cell>
          <cell r="D3490" t="str">
            <v>M2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</row>
        <row r="3491">
          <cell r="A3491">
            <v>0</v>
          </cell>
          <cell r="B3491" t="str">
            <v xml:space="preserve">Teflón </v>
          </cell>
          <cell r="C3491">
            <v>0.25</v>
          </cell>
          <cell r="D3491" t="str">
            <v>UND</v>
          </cell>
          <cell r="E3491">
            <v>18.64</v>
          </cell>
          <cell r="F3491">
            <v>3.3552</v>
          </cell>
          <cell r="G3491">
            <v>4.66</v>
          </cell>
          <cell r="H3491">
            <v>0.84</v>
          </cell>
        </row>
        <row r="3492">
          <cell r="A3492" t="str">
            <v>PTRA017</v>
          </cell>
          <cell r="B3492" t="str">
            <v>Salida Agua Potable 1/2" Poliestileno 18mm</v>
          </cell>
          <cell r="C3492">
            <v>2</v>
          </cell>
          <cell r="D3492" t="str">
            <v>UND</v>
          </cell>
          <cell r="E3492">
            <v>1638.14</v>
          </cell>
          <cell r="F3492">
            <v>294.86520000000002</v>
          </cell>
          <cell r="G3492">
            <v>3276.28</v>
          </cell>
          <cell r="H3492">
            <v>589.73</v>
          </cell>
        </row>
        <row r="3493">
          <cell r="A3493">
            <v>0</v>
          </cell>
          <cell r="B3493" t="str">
            <v>Salida Sanitaria A.N. 2" Aérea</v>
          </cell>
          <cell r="C3493">
            <v>1</v>
          </cell>
          <cell r="D3493" t="str">
            <v>UND</v>
          </cell>
          <cell r="E3493">
            <v>1523.8</v>
          </cell>
          <cell r="F3493">
            <v>274.28399999999999</v>
          </cell>
          <cell r="G3493">
            <v>1523.8</v>
          </cell>
          <cell r="H3493">
            <v>274.27999999999997</v>
          </cell>
        </row>
        <row r="3494">
          <cell r="A3494">
            <v>700.03</v>
          </cell>
          <cell r="B3494" t="str">
            <v>Mano de obra</v>
          </cell>
          <cell r="C3494">
            <v>1</v>
          </cell>
          <cell r="D3494" t="str">
            <v>M2</v>
          </cell>
          <cell r="E3494">
            <v>54.26</v>
          </cell>
          <cell r="F3494">
            <v>0</v>
          </cell>
          <cell r="G3494">
            <v>54.26</v>
          </cell>
          <cell r="H3494">
            <v>0</v>
          </cell>
        </row>
        <row r="3495">
          <cell r="A3495">
            <v>0</v>
          </cell>
          <cell r="B3495" t="str">
            <v>Mano de Obra Instalación lavamanos</v>
          </cell>
          <cell r="C3495">
            <v>1</v>
          </cell>
          <cell r="D3495" t="str">
            <v>UND</v>
          </cell>
          <cell r="E3495">
            <v>1857.2</v>
          </cell>
          <cell r="F3495">
            <v>0</v>
          </cell>
          <cell r="G3495">
            <v>1857.2</v>
          </cell>
          <cell r="H3495">
            <v>0</v>
          </cell>
        </row>
        <row r="3496">
          <cell r="A3496">
            <v>0</v>
          </cell>
          <cell r="B3496" t="str">
            <v>Total/UND</v>
          </cell>
          <cell r="D3496">
            <v>0</v>
          </cell>
          <cell r="G3496">
            <v>226.35</v>
          </cell>
          <cell r="H3496">
            <v>24.62</v>
          </cell>
          <cell r="I3496">
            <v>250.97</v>
          </cell>
        </row>
        <row r="3497">
          <cell r="A3497">
            <v>0</v>
          </cell>
          <cell r="D3497">
            <v>0</v>
          </cell>
          <cell r="G3497">
            <v>0</v>
          </cell>
          <cell r="H3497">
            <v>0</v>
          </cell>
        </row>
        <row r="3498">
          <cell r="A3498">
            <v>116</v>
          </cell>
          <cell r="B3498" t="str">
            <v>INSTALACIONES SANITARIAS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5179.68</v>
          </cell>
          <cell r="H3498">
            <v>598.06999999999994</v>
          </cell>
          <cell r="I3498">
            <v>5777.75</v>
          </cell>
        </row>
        <row r="3499">
          <cell r="A3499">
            <v>116.01</v>
          </cell>
          <cell r="B3499" t="str">
            <v xml:space="preserve">Lavamanos de servicio bco. sin salidas </v>
          </cell>
          <cell r="C3499">
            <v>1</v>
          </cell>
          <cell r="D3499" t="str">
            <v>UND</v>
          </cell>
          <cell r="E3499">
            <v>0</v>
          </cell>
          <cell r="F3499">
            <v>0</v>
          </cell>
          <cell r="G3499">
            <v>1638.14</v>
          </cell>
          <cell r="H3499">
            <v>86.61</v>
          </cell>
          <cell r="I3499">
            <v>1724.75</v>
          </cell>
        </row>
        <row r="3500">
          <cell r="A3500">
            <v>0</v>
          </cell>
          <cell r="B3500" t="str">
            <v>Volumen Análisis</v>
          </cell>
          <cell r="C3500">
            <v>1</v>
          </cell>
          <cell r="D3500" t="str">
            <v>UND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</row>
        <row r="3501">
          <cell r="A3501">
            <v>0</v>
          </cell>
          <cell r="B3501" t="str">
            <v>Materiales y Equipos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</row>
        <row r="3502">
          <cell r="A3502" t="str">
            <v>SANIT225</v>
          </cell>
          <cell r="B3502" t="str">
            <v>Niple Cromado 1/2" x 3"</v>
          </cell>
          <cell r="C3502">
            <v>1</v>
          </cell>
          <cell r="D3502" t="str">
            <v>UND</v>
          </cell>
          <cell r="E3502">
            <v>41.53</v>
          </cell>
          <cell r="F3502">
            <v>7.4753999999999996</v>
          </cell>
          <cell r="G3502">
            <v>41.53</v>
          </cell>
          <cell r="H3502">
            <v>7.48</v>
          </cell>
        </row>
        <row r="3503">
          <cell r="A3503" t="str">
            <v>SANIT170</v>
          </cell>
          <cell r="B3503" t="str">
            <v>Cubrefalta cromado 1/2"</v>
          </cell>
          <cell r="C3503">
            <v>1</v>
          </cell>
          <cell r="D3503" t="str">
            <v>UND</v>
          </cell>
          <cell r="E3503">
            <v>16.100000000000001</v>
          </cell>
          <cell r="F3503">
            <v>2.8980000000000001</v>
          </cell>
          <cell r="G3503">
            <v>16.100000000000001</v>
          </cell>
          <cell r="H3503">
            <v>2.9</v>
          </cell>
        </row>
        <row r="3504">
          <cell r="A3504" t="str">
            <v>SANIT189</v>
          </cell>
          <cell r="B3504" t="str">
            <v>Llave Angular 1/2" a 3/8"</v>
          </cell>
          <cell r="C3504">
            <v>1</v>
          </cell>
          <cell r="D3504" t="str">
            <v>UND</v>
          </cell>
          <cell r="E3504">
            <v>145.76</v>
          </cell>
          <cell r="F3504">
            <v>26.236799999999999</v>
          </cell>
          <cell r="G3504">
            <v>145.76</v>
          </cell>
          <cell r="H3504">
            <v>26.24</v>
          </cell>
          <cell r="I3504">
            <v>0</v>
          </cell>
        </row>
        <row r="3505">
          <cell r="A3505" t="str">
            <v>PEL004</v>
          </cell>
          <cell r="B3505" t="str">
            <v>Manguera flexible lavamanos inox. 3/8" Eastman</v>
          </cell>
          <cell r="C3505">
            <v>1</v>
          </cell>
          <cell r="D3505" t="str">
            <v>UND</v>
          </cell>
          <cell r="E3505">
            <v>216.1</v>
          </cell>
          <cell r="F3505">
            <v>38.897999999999996</v>
          </cell>
          <cell r="G3505">
            <v>216.1</v>
          </cell>
          <cell r="H3505">
            <v>38.9</v>
          </cell>
        </row>
        <row r="3506">
          <cell r="A3506" t="str">
            <v>PEL003</v>
          </cell>
          <cell r="B3506" t="str">
            <v>Lavamanos de servicio Bco</v>
          </cell>
          <cell r="C3506">
            <v>1</v>
          </cell>
          <cell r="D3506" t="str">
            <v>UND</v>
          </cell>
          <cell r="E3506">
            <v>1398.31</v>
          </cell>
          <cell r="F3506">
            <v>251.69579999999999</v>
          </cell>
          <cell r="G3506">
            <v>1398.31</v>
          </cell>
          <cell r="H3506">
            <v>251.7</v>
          </cell>
        </row>
        <row r="3507">
          <cell r="A3507" t="str">
            <v>PEL012</v>
          </cell>
          <cell r="B3507" t="str">
            <v>Llave sencilla cromada</v>
          </cell>
          <cell r="C3507">
            <v>1</v>
          </cell>
          <cell r="D3507" t="str">
            <v>UND</v>
          </cell>
          <cell r="E3507">
            <v>1070</v>
          </cell>
          <cell r="F3507">
            <v>192.6</v>
          </cell>
          <cell r="G3507">
            <v>1070</v>
          </cell>
          <cell r="H3507">
            <v>192.6</v>
          </cell>
        </row>
        <row r="3508">
          <cell r="A3508">
            <v>0</v>
          </cell>
          <cell r="B3508" t="str">
            <v>Boquilla para lavamanos sencilla</v>
          </cell>
          <cell r="C3508">
            <v>1</v>
          </cell>
          <cell r="D3508" t="str">
            <v>UND</v>
          </cell>
          <cell r="E3508">
            <v>244.07</v>
          </cell>
          <cell r="F3508">
            <v>43.932599999999994</v>
          </cell>
          <cell r="G3508">
            <v>244.07</v>
          </cell>
          <cell r="H3508">
            <v>43.93</v>
          </cell>
          <cell r="I3508">
            <v>0</v>
          </cell>
        </row>
        <row r="3509">
          <cell r="A3509">
            <v>0</v>
          </cell>
          <cell r="B3509" t="str">
            <v>Cola Extensora 1-1/4" PVC</v>
          </cell>
          <cell r="C3509">
            <v>1</v>
          </cell>
          <cell r="D3509" t="str">
            <v>UND</v>
          </cell>
          <cell r="E3509">
            <v>20.25</v>
          </cell>
          <cell r="F3509">
            <v>3.645</v>
          </cell>
          <cell r="G3509">
            <v>20.25</v>
          </cell>
          <cell r="H3509">
            <v>3.65</v>
          </cell>
        </row>
        <row r="3510">
          <cell r="A3510">
            <v>0</v>
          </cell>
          <cell r="B3510" t="str">
            <v>Sifón 1-1/4" PVC</v>
          </cell>
          <cell r="C3510">
            <v>1</v>
          </cell>
          <cell r="D3510" t="str">
            <v>UND</v>
          </cell>
          <cell r="E3510">
            <v>101.25</v>
          </cell>
          <cell r="F3510">
            <v>18.224999999999998</v>
          </cell>
          <cell r="G3510">
            <v>101.25</v>
          </cell>
          <cell r="H3510">
            <v>18.23</v>
          </cell>
        </row>
        <row r="3511">
          <cell r="A3511">
            <v>0</v>
          </cell>
          <cell r="B3511" t="str">
            <v>Reducción 2" a 1-1/4" PVC drenaje</v>
          </cell>
          <cell r="C3511">
            <v>1</v>
          </cell>
          <cell r="D3511" t="str">
            <v>UND</v>
          </cell>
          <cell r="E3511">
            <v>25</v>
          </cell>
          <cell r="F3511">
            <v>4.5</v>
          </cell>
          <cell r="G3511">
            <v>25</v>
          </cell>
          <cell r="H3511">
            <v>4.5</v>
          </cell>
          <cell r="I3511">
            <v>1724.75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</row>
        <row r="3513">
          <cell r="A3513">
            <v>116.02000000000001</v>
          </cell>
          <cell r="B3513" t="str">
            <v xml:space="preserve">Teflón </v>
          </cell>
          <cell r="C3513">
            <v>0.25</v>
          </cell>
          <cell r="D3513" t="str">
            <v>UND</v>
          </cell>
          <cell r="E3513">
            <v>18.64</v>
          </cell>
          <cell r="F3513">
            <v>3.3552</v>
          </cell>
          <cell r="G3513">
            <v>4.66</v>
          </cell>
          <cell r="H3513">
            <v>0.84</v>
          </cell>
          <cell r="I3513">
            <v>2239.4500000000003</v>
          </cell>
        </row>
        <row r="3514">
          <cell r="A3514">
            <v>0</v>
          </cell>
          <cell r="B3514" t="str">
            <v>Mano de obra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</row>
        <row r="3515">
          <cell r="A3515">
            <v>0</v>
          </cell>
          <cell r="B3515" t="str">
            <v>Mano de Obra Instalación lavamanos</v>
          </cell>
          <cell r="C3515">
            <v>1</v>
          </cell>
          <cell r="D3515" t="str">
            <v>UND</v>
          </cell>
          <cell r="E3515">
            <v>1857.2</v>
          </cell>
          <cell r="F3515">
            <v>0</v>
          </cell>
          <cell r="G3515">
            <v>1857.2</v>
          </cell>
          <cell r="H3515">
            <v>0</v>
          </cell>
          <cell r="I3515">
            <v>0</v>
          </cell>
        </row>
        <row r="3516">
          <cell r="A3516">
            <v>0</v>
          </cell>
          <cell r="B3516" t="str">
            <v>Total/UND</v>
          </cell>
          <cell r="D3516">
            <v>0</v>
          </cell>
          <cell r="E3516">
            <v>0</v>
          </cell>
          <cell r="F3516">
            <v>0</v>
          </cell>
          <cell r="G3516">
            <v>5179.68</v>
          </cell>
          <cell r="H3516">
            <v>598.06999999999994</v>
          </cell>
          <cell r="I3516">
            <v>5777.75</v>
          </cell>
        </row>
        <row r="3517">
          <cell r="A3517">
            <v>0</v>
          </cell>
          <cell r="B3517" t="str">
            <v>Tubo 4" PVC SDR-41</v>
          </cell>
          <cell r="C3517">
            <v>0.2</v>
          </cell>
          <cell r="D3517" t="str">
            <v>UND</v>
          </cell>
          <cell r="E3517">
            <v>1008.47</v>
          </cell>
          <cell r="F3517">
            <v>181.52459999999999</v>
          </cell>
          <cell r="G3517">
            <v>201.69</v>
          </cell>
          <cell r="H3517">
            <v>36.299999999999997</v>
          </cell>
        </row>
        <row r="3518">
          <cell r="A3518">
            <v>0</v>
          </cell>
          <cell r="B3518" t="str">
            <v>Codo 4" x 90 PVC Drenaje</v>
          </cell>
          <cell r="C3518">
            <v>1</v>
          </cell>
          <cell r="D3518" t="str">
            <v>UND</v>
          </cell>
          <cell r="E3518">
            <v>101.69</v>
          </cell>
          <cell r="F3518">
            <v>18.304199999999998</v>
          </cell>
          <cell r="G3518">
            <v>8659.67</v>
          </cell>
          <cell r="H3518">
            <v>1224.4599999999998</v>
          </cell>
          <cell r="I3518">
            <v>9884.1299999999992</v>
          </cell>
        </row>
        <row r="3519">
          <cell r="A3519">
            <v>0</v>
          </cell>
          <cell r="B3519" t="str">
            <v>Lavamanos de tope Bath Collection sin Salidas</v>
          </cell>
          <cell r="C3519">
            <v>1</v>
          </cell>
          <cell r="D3519" t="str">
            <v>UND</v>
          </cell>
          <cell r="E3519">
            <v>75.42</v>
          </cell>
          <cell r="F3519">
            <v>13.5756</v>
          </cell>
          <cell r="G3519">
            <v>75.42</v>
          </cell>
          <cell r="H3519">
            <v>13.58</v>
          </cell>
        </row>
        <row r="3520">
          <cell r="A3520">
            <v>0</v>
          </cell>
          <cell r="B3520" t="str">
            <v>Volumen Análisis</v>
          </cell>
          <cell r="C3520">
            <v>1</v>
          </cell>
          <cell r="D3520" t="str">
            <v>UND</v>
          </cell>
          <cell r="E3520">
            <v>177.97</v>
          </cell>
          <cell r="F3520">
            <v>32.034599999999998</v>
          </cell>
          <cell r="G3520">
            <v>177.97</v>
          </cell>
          <cell r="H3520">
            <v>32.03</v>
          </cell>
        </row>
        <row r="3521">
          <cell r="A3521">
            <v>0</v>
          </cell>
          <cell r="B3521" t="str">
            <v>Materiales y Equipos</v>
          </cell>
          <cell r="C3521">
            <v>0.1</v>
          </cell>
          <cell r="D3521" t="str">
            <v>UND</v>
          </cell>
          <cell r="E3521">
            <v>628.80999999999995</v>
          </cell>
          <cell r="F3521">
            <v>113.18579999999999</v>
          </cell>
          <cell r="G3521">
            <v>62.88</v>
          </cell>
          <cell r="H3521">
            <v>11.32</v>
          </cell>
        </row>
        <row r="3522">
          <cell r="A3522">
            <v>0</v>
          </cell>
          <cell r="B3522" t="str">
            <v>Niple Cromado 1/2" x 3"</v>
          </cell>
          <cell r="C3522">
            <v>2</v>
          </cell>
          <cell r="D3522" t="str">
            <v>UND</v>
          </cell>
          <cell r="E3522">
            <v>41.53</v>
          </cell>
          <cell r="F3522">
            <v>7.4753999999999996</v>
          </cell>
          <cell r="G3522">
            <v>83.06</v>
          </cell>
          <cell r="H3522">
            <v>14.95</v>
          </cell>
        </row>
        <row r="3523">
          <cell r="A3523">
            <v>0</v>
          </cell>
          <cell r="B3523" t="str">
            <v>Cubrefalta cromado 1/2"</v>
          </cell>
          <cell r="C3523">
            <v>2</v>
          </cell>
          <cell r="D3523" t="str">
            <v>UND</v>
          </cell>
          <cell r="E3523">
            <v>16.100000000000001</v>
          </cell>
          <cell r="F3523">
            <v>2.8980000000000001</v>
          </cell>
          <cell r="G3523">
            <v>32.200000000000003</v>
          </cell>
          <cell r="H3523">
            <v>5.8</v>
          </cell>
          <cell r="I3523">
            <v>0</v>
          </cell>
        </row>
        <row r="3524">
          <cell r="A3524">
            <v>0</v>
          </cell>
          <cell r="B3524" t="str">
            <v>Llave Angular 1/2" a 3/8"</v>
          </cell>
          <cell r="C3524">
            <v>2</v>
          </cell>
          <cell r="D3524" t="str">
            <v>UND</v>
          </cell>
          <cell r="E3524">
            <v>145.76</v>
          </cell>
          <cell r="F3524">
            <v>26.236799999999999</v>
          </cell>
          <cell r="G3524">
            <v>291.52</v>
          </cell>
          <cell r="H3524">
            <v>52.47</v>
          </cell>
        </row>
        <row r="3525">
          <cell r="A3525">
            <v>0</v>
          </cell>
          <cell r="B3525" t="str">
            <v>Manguera flexible lavamanos inox. 3/8" Eastman</v>
          </cell>
          <cell r="C3525">
            <v>2</v>
          </cell>
          <cell r="D3525" t="str">
            <v>UND</v>
          </cell>
          <cell r="E3525">
            <v>216.1</v>
          </cell>
          <cell r="F3525">
            <v>38.897999999999996</v>
          </cell>
          <cell r="G3525">
            <v>432.2</v>
          </cell>
          <cell r="H3525">
            <v>77.8</v>
          </cell>
        </row>
        <row r="3526">
          <cell r="A3526">
            <v>0</v>
          </cell>
          <cell r="B3526" t="str">
            <v xml:space="preserve">Lavamanos de Tope Bath Collection  </v>
          </cell>
          <cell r="C3526">
            <v>1</v>
          </cell>
          <cell r="D3526" t="str">
            <v>UND</v>
          </cell>
          <cell r="E3526">
            <v>4110.17</v>
          </cell>
          <cell r="F3526">
            <v>739.8306</v>
          </cell>
          <cell r="G3526">
            <v>4110.17</v>
          </cell>
          <cell r="H3526">
            <v>739.83</v>
          </cell>
          <cell r="I3526">
            <v>2239.4500000000003</v>
          </cell>
        </row>
        <row r="3527">
          <cell r="A3527">
            <v>0</v>
          </cell>
          <cell r="B3527" t="str">
            <v>Mezcladora Pfister lavamanos</v>
          </cell>
          <cell r="C3527">
            <v>1</v>
          </cell>
          <cell r="D3527" t="str">
            <v>UND</v>
          </cell>
          <cell r="E3527">
            <v>1070.3399999999999</v>
          </cell>
          <cell r="F3527">
            <v>192.66119999999998</v>
          </cell>
          <cell r="G3527">
            <v>1070.3399999999999</v>
          </cell>
          <cell r="H3527">
            <v>192.66</v>
          </cell>
        </row>
        <row r="3528">
          <cell r="A3528">
            <v>116.03000000000002</v>
          </cell>
          <cell r="B3528" t="str">
            <v>Boquilla para lavamanos autom. push button</v>
          </cell>
          <cell r="C3528">
            <v>1</v>
          </cell>
          <cell r="D3528" t="str">
            <v>UND</v>
          </cell>
          <cell r="E3528">
            <v>592.37</v>
          </cell>
          <cell r="F3528">
            <v>106.6266</v>
          </cell>
          <cell r="G3528">
            <v>592.37</v>
          </cell>
          <cell r="H3528">
            <v>106.63</v>
          </cell>
          <cell r="I3528">
            <v>2240.2000000000003</v>
          </cell>
        </row>
        <row r="3529">
          <cell r="A3529">
            <v>0</v>
          </cell>
          <cell r="B3529" t="str">
            <v>Cola Extensora 1-1/4" PVC</v>
          </cell>
          <cell r="C3529">
            <v>1</v>
          </cell>
          <cell r="D3529" t="str">
            <v>UND</v>
          </cell>
          <cell r="E3529">
            <v>20.25</v>
          </cell>
          <cell r="F3529">
            <v>3.645</v>
          </cell>
          <cell r="G3529">
            <v>20.25</v>
          </cell>
          <cell r="H3529">
            <v>3.65</v>
          </cell>
          <cell r="I3529">
            <v>0</v>
          </cell>
        </row>
        <row r="3530">
          <cell r="A3530">
            <v>0</v>
          </cell>
          <cell r="B3530" t="str">
            <v>Sifón 1-1/4" PVC</v>
          </cell>
          <cell r="C3530">
            <v>1</v>
          </cell>
          <cell r="D3530" t="str">
            <v>UND</v>
          </cell>
          <cell r="E3530">
            <v>101.25</v>
          </cell>
          <cell r="F3530">
            <v>18.224999999999998</v>
          </cell>
          <cell r="G3530">
            <v>101.25</v>
          </cell>
          <cell r="H3530">
            <v>18.23</v>
          </cell>
          <cell r="I3530">
            <v>0</v>
          </cell>
        </row>
        <row r="3531">
          <cell r="A3531">
            <v>0</v>
          </cell>
          <cell r="B3531" t="str">
            <v>Reducción 2" a 1-1/4" PVC drenaje</v>
          </cell>
          <cell r="C3531">
            <v>1</v>
          </cell>
          <cell r="D3531" t="str">
            <v>UND</v>
          </cell>
          <cell r="E3531">
            <v>25</v>
          </cell>
          <cell r="F3531">
            <v>4.5</v>
          </cell>
          <cell r="G3531">
            <v>25</v>
          </cell>
          <cell r="H3531">
            <v>4.5</v>
          </cell>
          <cell r="I3531">
            <v>0</v>
          </cell>
        </row>
        <row r="3532">
          <cell r="A3532">
            <v>0</v>
          </cell>
          <cell r="B3532" t="str">
            <v>Tubo 4" PVC SDR-41</v>
          </cell>
          <cell r="C3532">
            <v>0.2</v>
          </cell>
          <cell r="D3532" t="str">
            <v>UND</v>
          </cell>
          <cell r="E3532">
            <v>1008.47</v>
          </cell>
          <cell r="F3532">
            <v>181.52459999999999</v>
          </cell>
          <cell r="G3532">
            <v>201.69</v>
          </cell>
          <cell r="H3532">
            <v>36.299999999999997</v>
          </cell>
        </row>
        <row r="3533">
          <cell r="A3533">
            <v>0</v>
          </cell>
          <cell r="B3533" t="str">
            <v xml:space="preserve">Teflón </v>
          </cell>
          <cell r="C3533">
            <v>0.25</v>
          </cell>
          <cell r="D3533" t="str">
            <v>UND</v>
          </cell>
          <cell r="E3533">
            <v>18.64</v>
          </cell>
          <cell r="F3533">
            <v>3.3552</v>
          </cell>
          <cell r="G3533">
            <v>4.66</v>
          </cell>
          <cell r="H3533">
            <v>0.84</v>
          </cell>
        </row>
        <row r="3534">
          <cell r="A3534">
            <v>0</v>
          </cell>
          <cell r="B3534" t="str">
            <v>Mano de obra</v>
          </cell>
          <cell r="C3534">
            <v>1</v>
          </cell>
          <cell r="D3534" t="str">
            <v>UND</v>
          </cell>
          <cell r="E3534">
            <v>75.42</v>
          </cell>
          <cell r="F3534">
            <v>13.5756</v>
          </cell>
          <cell r="G3534">
            <v>75.42</v>
          </cell>
          <cell r="H3534">
            <v>13.58</v>
          </cell>
        </row>
        <row r="3535">
          <cell r="A3535">
            <v>0</v>
          </cell>
          <cell r="B3535" t="str">
            <v>Mano de Obra Instalación lavamanos</v>
          </cell>
          <cell r="C3535">
            <v>1</v>
          </cell>
          <cell r="D3535" t="str">
            <v>UND</v>
          </cell>
          <cell r="E3535">
            <v>1857.2</v>
          </cell>
          <cell r="F3535">
            <v>0</v>
          </cell>
          <cell r="G3535">
            <v>1857.2</v>
          </cell>
          <cell r="H3535">
            <v>0</v>
          </cell>
        </row>
        <row r="3536">
          <cell r="A3536">
            <v>0</v>
          </cell>
          <cell r="B3536" t="str">
            <v>Total/UND</v>
          </cell>
          <cell r="C3536">
            <v>0.1</v>
          </cell>
          <cell r="D3536" t="str">
            <v>UND</v>
          </cell>
          <cell r="E3536">
            <v>628.80999999999995</v>
          </cell>
          <cell r="F3536">
            <v>113.18579999999999</v>
          </cell>
          <cell r="G3536">
            <v>8659.67</v>
          </cell>
          <cell r="H3536">
            <v>1224.4599999999998</v>
          </cell>
          <cell r="I3536">
            <v>9884.1299999999992</v>
          </cell>
        </row>
        <row r="3537">
          <cell r="A3537">
            <v>0</v>
          </cell>
          <cell r="B3537" t="str">
            <v>Mano de obra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</row>
        <row r="3538">
          <cell r="A3538">
            <v>0</v>
          </cell>
          <cell r="B3538" t="str">
            <v>Mano de Obra Desague 4"</v>
          </cell>
          <cell r="C3538">
            <v>1</v>
          </cell>
          <cell r="D3538" t="str">
            <v>UND</v>
          </cell>
          <cell r="E3538">
            <v>1194.3800000000001</v>
          </cell>
          <cell r="F3538">
            <v>0</v>
          </cell>
          <cell r="G3538">
            <v>7706.28</v>
          </cell>
          <cell r="H3538">
            <v>1052.8499999999997</v>
          </cell>
          <cell r="I3538">
            <v>8759.1299999999992</v>
          </cell>
        </row>
        <row r="3539">
          <cell r="A3539">
            <v>0</v>
          </cell>
          <cell r="B3539" t="str">
            <v>Lavamanos pedestal Bath Collection sin salidas sanitarias</v>
          </cell>
          <cell r="C3539">
            <v>1</v>
          </cell>
          <cell r="D3539" t="str">
            <v>UND</v>
          </cell>
          <cell r="E3539">
            <v>314.64</v>
          </cell>
          <cell r="F3539">
            <v>0</v>
          </cell>
          <cell r="G3539">
            <v>314.64</v>
          </cell>
          <cell r="H3539">
            <v>0</v>
          </cell>
        </row>
        <row r="3540">
          <cell r="A3540">
            <v>0</v>
          </cell>
          <cell r="B3540" t="str">
            <v>Volumen Análisis</v>
          </cell>
          <cell r="C3540">
            <v>1</v>
          </cell>
          <cell r="D3540" t="str">
            <v>UND</v>
          </cell>
          <cell r="G3540">
            <v>2128.67</v>
          </cell>
          <cell r="H3540">
            <v>111.53</v>
          </cell>
          <cell r="I3540">
            <v>2240.2000000000003</v>
          </cell>
        </row>
        <row r="3541">
          <cell r="A3541">
            <v>0</v>
          </cell>
          <cell r="B3541" t="str">
            <v>Materiales y Equipos</v>
          </cell>
          <cell r="D3541">
            <v>0</v>
          </cell>
          <cell r="G3541">
            <v>0</v>
          </cell>
          <cell r="H3541">
            <v>0</v>
          </cell>
        </row>
        <row r="3542">
          <cell r="A3542">
            <v>116.04000000000002</v>
          </cell>
          <cell r="B3542" t="str">
            <v>Niple Cromado 1/2" x 3"</v>
          </cell>
          <cell r="C3542">
            <v>2</v>
          </cell>
          <cell r="D3542" t="str">
            <v>UND</v>
          </cell>
          <cell r="E3542">
            <v>41.53</v>
          </cell>
          <cell r="F3542">
            <v>7.4753999999999996</v>
          </cell>
          <cell r="G3542">
            <v>83.06</v>
          </cell>
          <cell r="H3542">
            <v>14.95</v>
          </cell>
          <cell r="I3542">
            <v>1607.75</v>
          </cell>
        </row>
        <row r="3543">
          <cell r="A3543">
            <v>0</v>
          </cell>
          <cell r="B3543" t="str">
            <v>Cubrefalta cromado 1/2"</v>
          </cell>
          <cell r="C3543">
            <v>2</v>
          </cell>
          <cell r="D3543" t="str">
            <v>UND</v>
          </cell>
          <cell r="E3543">
            <v>16.100000000000001</v>
          </cell>
          <cell r="F3543">
            <v>2.8980000000000001</v>
          </cell>
          <cell r="G3543">
            <v>32.200000000000003</v>
          </cell>
          <cell r="H3543">
            <v>5.8</v>
          </cell>
          <cell r="I3543">
            <v>0</v>
          </cell>
        </row>
        <row r="3544">
          <cell r="A3544">
            <v>0</v>
          </cell>
          <cell r="B3544" t="str">
            <v>Llave Angular 1/2" a 3/8"</v>
          </cell>
          <cell r="C3544">
            <v>2</v>
          </cell>
          <cell r="D3544" t="str">
            <v>UND</v>
          </cell>
          <cell r="E3544">
            <v>145.76</v>
          </cell>
          <cell r="F3544">
            <v>26.236799999999999</v>
          </cell>
          <cell r="G3544">
            <v>291.52</v>
          </cell>
          <cell r="H3544">
            <v>52.47</v>
          </cell>
          <cell r="I3544">
            <v>0</v>
          </cell>
        </row>
        <row r="3545">
          <cell r="A3545">
            <v>0</v>
          </cell>
          <cell r="B3545" t="str">
            <v>Manguera flexible lavamanos inox. 3/8" Eastman</v>
          </cell>
          <cell r="C3545">
            <v>2</v>
          </cell>
          <cell r="D3545" t="str">
            <v>UND</v>
          </cell>
          <cell r="E3545">
            <v>216.1</v>
          </cell>
          <cell r="F3545">
            <v>38.897999999999996</v>
          </cell>
          <cell r="G3545">
            <v>432.2</v>
          </cell>
          <cell r="H3545">
            <v>77.8</v>
          </cell>
          <cell r="I3545">
            <v>0</v>
          </cell>
        </row>
        <row r="3546">
          <cell r="A3546">
            <v>0</v>
          </cell>
          <cell r="B3546" t="str">
            <v xml:space="preserve">Lavamanos de pedestal Bath Collection  </v>
          </cell>
          <cell r="C3546">
            <v>1</v>
          </cell>
          <cell r="D3546" t="str">
            <v>UND</v>
          </cell>
          <cell r="E3546">
            <v>3156.78</v>
          </cell>
          <cell r="F3546">
            <v>568.22040000000004</v>
          </cell>
          <cell r="G3546">
            <v>3156.78</v>
          </cell>
          <cell r="H3546">
            <v>568.22</v>
          </cell>
        </row>
        <row r="3547">
          <cell r="A3547">
            <v>0</v>
          </cell>
          <cell r="B3547" t="str">
            <v xml:space="preserve">Mezcladora Pfister lavamanos </v>
          </cell>
          <cell r="C3547">
            <v>1</v>
          </cell>
          <cell r="D3547" t="str">
            <v>UND</v>
          </cell>
          <cell r="E3547">
            <v>1070.3399999999999</v>
          </cell>
          <cell r="F3547">
            <v>192.66119999999998</v>
          </cell>
          <cell r="G3547">
            <v>1070.3399999999999</v>
          </cell>
          <cell r="H3547">
            <v>192.66</v>
          </cell>
        </row>
        <row r="3548">
          <cell r="A3548">
            <v>0</v>
          </cell>
          <cell r="B3548" t="str">
            <v>Boquilla para lavamanos autom. push button</v>
          </cell>
          <cell r="C3548">
            <v>1</v>
          </cell>
          <cell r="D3548" t="str">
            <v>UND</v>
          </cell>
          <cell r="E3548">
            <v>592.37</v>
          </cell>
          <cell r="F3548">
            <v>106.6266</v>
          </cell>
          <cell r="G3548">
            <v>592.37</v>
          </cell>
          <cell r="H3548">
            <v>106.63</v>
          </cell>
        </row>
        <row r="3549">
          <cell r="A3549">
            <v>0</v>
          </cell>
          <cell r="B3549" t="str">
            <v>Cola Extensora 1-1/4" PVC</v>
          </cell>
          <cell r="C3549">
            <v>1</v>
          </cell>
          <cell r="D3549" t="str">
            <v>UND</v>
          </cell>
          <cell r="E3549">
            <v>20.25</v>
          </cell>
          <cell r="F3549">
            <v>3.645</v>
          </cell>
          <cell r="G3549">
            <v>20.25</v>
          </cell>
          <cell r="H3549">
            <v>3.65</v>
          </cell>
        </row>
        <row r="3550">
          <cell r="A3550">
            <v>0</v>
          </cell>
          <cell r="B3550" t="str">
            <v>Sifón 1-1/4" PVC</v>
          </cell>
          <cell r="C3550">
            <v>1</v>
          </cell>
          <cell r="D3550" t="str">
            <v>UND</v>
          </cell>
          <cell r="E3550">
            <v>101.25</v>
          </cell>
          <cell r="F3550">
            <v>18.224999999999998</v>
          </cell>
          <cell r="G3550">
            <v>101.25</v>
          </cell>
          <cell r="H3550">
            <v>18.23</v>
          </cell>
        </row>
        <row r="3551">
          <cell r="A3551">
            <v>0</v>
          </cell>
          <cell r="B3551" t="str">
            <v>Reducción 2" a 1-1/4" PVC drenaje</v>
          </cell>
          <cell r="C3551">
            <v>1</v>
          </cell>
          <cell r="D3551" t="str">
            <v>UND</v>
          </cell>
          <cell r="E3551">
            <v>25</v>
          </cell>
          <cell r="F3551">
            <v>4.5</v>
          </cell>
          <cell r="G3551">
            <v>25</v>
          </cell>
          <cell r="H3551">
            <v>4.5</v>
          </cell>
          <cell r="I3551">
            <v>0</v>
          </cell>
        </row>
        <row r="3552">
          <cell r="A3552">
            <v>0</v>
          </cell>
          <cell r="B3552" t="str">
            <v>Mano de obra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</row>
        <row r="3553">
          <cell r="A3553">
            <v>0</v>
          </cell>
          <cell r="B3553" t="str">
            <v xml:space="preserve">Teflón </v>
          </cell>
          <cell r="C3553">
            <v>0.25</v>
          </cell>
          <cell r="D3553" t="str">
            <v>UND</v>
          </cell>
          <cell r="E3553">
            <v>18.64</v>
          </cell>
          <cell r="F3553">
            <v>3.3552</v>
          </cell>
          <cell r="G3553">
            <v>4.66</v>
          </cell>
          <cell r="H3553">
            <v>0.84</v>
          </cell>
          <cell r="I3553">
            <v>0</v>
          </cell>
        </row>
        <row r="3554">
          <cell r="A3554">
            <v>0</v>
          </cell>
          <cell r="B3554" t="str">
            <v>Mano de obra</v>
          </cell>
          <cell r="C3554">
            <v>0.66</v>
          </cell>
          <cell r="D3554" t="str">
            <v>UND</v>
          </cell>
          <cell r="E3554">
            <v>196.65</v>
          </cell>
          <cell r="F3554">
            <v>0</v>
          </cell>
          <cell r="G3554">
            <v>129.79</v>
          </cell>
          <cell r="H3554">
            <v>0</v>
          </cell>
          <cell r="I3554">
            <v>0</v>
          </cell>
        </row>
        <row r="3555">
          <cell r="A3555">
            <v>0</v>
          </cell>
          <cell r="B3555" t="str">
            <v>Mano de Obra Instalación lavamanos</v>
          </cell>
          <cell r="C3555">
            <v>1</v>
          </cell>
          <cell r="D3555" t="str">
            <v>UND</v>
          </cell>
          <cell r="E3555">
            <v>1857.2</v>
          </cell>
          <cell r="F3555">
            <v>0</v>
          </cell>
          <cell r="G3555">
            <v>1857.2</v>
          </cell>
          <cell r="H3555">
            <v>0</v>
          </cell>
          <cell r="I3555">
            <v>1607.75</v>
          </cell>
        </row>
        <row r="3556">
          <cell r="A3556">
            <v>0</v>
          </cell>
          <cell r="B3556" t="str">
            <v>Total/UND</v>
          </cell>
          <cell r="D3556">
            <v>0</v>
          </cell>
          <cell r="G3556">
            <v>0</v>
          </cell>
          <cell r="H3556">
            <v>0</v>
          </cell>
          <cell r="I3556">
            <v>0</v>
          </cell>
        </row>
        <row r="3557">
          <cell r="A3557">
            <v>116.05000000000003</v>
          </cell>
          <cell r="B3557" t="str">
            <v>SALIDA SANITARIA A.N. PVC 2" - TIERRA</v>
          </cell>
          <cell r="C3557">
            <v>1</v>
          </cell>
          <cell r="D3557" t="str">
            <v>UND</v>
          </cell>
          <cell r="E3557">
            <v>0</v>
          </cell>
          <cell r="F3557">
            <v>0</v>
          </cell>
          <cell r="G3557">
            <v>1552.63</v>
          </cell>
          <cell r="H3557">
            <v>55.870000000000005</v>
          </cell>
          <cell r="I3557">
            <v>1608.5</v>
          </cell>
        </row>
        <row r="3558">
          <cell r="A3558">
            <v>0</v>
          </cell>
          <cell r="B3558" t="str">
            <v>Salida Sanitaria Aguas Negras PVC 2" - Tierra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16456.14</v>
          </cell>
          <cell r="H3558">
            <v>2627.83</v>
          </cell>
          <cell r="I3558">
            <v>19083.97</v>
          </cell>
        </row>
        <row r="3559">
          <cell r="A3559">
            <v>0</v>
          </cell>
          <cell r="B3559" t="str">
            <v>Mueble hidrofugo de 0.80m con lavamanos y espejo sin salidas sanitarias</v>
          </cell>
          <cell r="C3559">
            <v>1</v>
          </cell>
          <cell r="D3559" t="str">
            <v>UND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0</v>
          </cell>
          <cell r="B3560" t="str">
            <v>Volumen Análisis</v>
          </cell>
          <cell r="C3560">
            <v>1</v>
          </cell>
          <cell r="D3560" t="str">
            <v>UND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0</v>
          </cell>
          <cell r="B3561" t="str">
            <v>Materiales y Equipos</v>
          </cell>
          <cell r="C3561">
            <v>0.2</v>
          </cell>
          <cell r="D3561" t="str">
            <v>UND</v>
          </cell>
          <cell r="E3561">
            <v>305.08</v>
          </cell>
          <cell r="F3561">
            <v>54.914399999999993</v>
          </cell>
          <cell r="G3561">
            <v>61.02</v>
          </cell>
          <cell r="H3561">
            <v>10.98</v>
          </cell>
        </row>
        <row r="3562">
          <cell r="A3562">
            <v>0</v>
          </cell>
          <cell r="B3562" t="str">
            <v>Niple Cromado 1/2" x 3"</v>
          </cell>
          <cell r="C3562">
            <v>2</v>
          </cell>
          <cell r="D3562" t="str">
            <v>UND</v>
          </cell>
          <cell r="E3562">
            <v>41.53</v>
          </cell>
          <cell r="F3562">
            <v>7.4753999999999996</v>
          </cell>
          <cell r="G3562">
            <v>83.06</v>
          </cell>
          <cell r="H3562">
            <v>14.95</v>
          </cell>
        </row>
        <row r="3563">
          <cell r="A3563">
            <v>0</v>
          </cell>
          <cell r="B3563" t="str">
            <v>Cubrefalta cromado 1/2"</v>
          </cell>
          <cell r="C3563">
            <v>2</v>
          </cell>
          <cell r="D3563" t="str">
            <v>UND</v>
          </cell>
          <cell r="E3563">
            <v>16.100000000000001</v>
          </cell>
          <cell r="F3563">
            <v>2.8980000000000001</v>
          </cell>
          <cell r="G3563">
            <v>32.200000000000003</v>
          </cell>
          <cell r="H3563">
            <v>5.8</v>
          </cell>
          <cell r="I3563">
            <v>0</v>
          </cell>
        </row>
        <row r="3564">
          <cell r="A3564">
            <v>0</v>
          </cell>
          <cell r="B3564" t="str">
            <v>Llave Angular 1/2" a 3/8"</v>
          </cell>
          <cell r="C3564">
            <v>2</v>
          </cell>
          <cell r="D3564" t="str">
            <v>UND</v>
          </cell>
          <cell r="E3564">
            <v>145.76</v>
          </cell>
          <cell r="F3564">
            <v>26.236799999999999</v>
          </cell>
          <cell r="G3564">
            <v>291.52</v>
          </cell>
          <cell r="H3564">
            <v>52.47</v>
          </cell>
        </row>
        <row r="3565">
          <cell r="A3565">
            <v>0</v>
          </cell>
          <cell r="B3565" t="str">
            <v>Manguera flexible lavamanos inox. 3/8" Eastman</v>
          </cell>
          <cell r="C3565">
            <v>2</v>
          </cell>
          <cell r="D3565" t="str">
            <v>UND</v>
          </cell>
          <cell r="E3565">
            <v>216.1</v>
          </cell>
          <cell r="F3565">
            <v>38.897999999999996</v>
          </cell>
          <cell r="G3565">
            <v>432.2</v>
          </cell>
          <cell r="H3565">
            <v>77.8</v>
          </cell>
        </row>
        <row r="3566">
          <cell r="A3566">
            <v>0</v>
          </cell>
          <cell r="B3566" t="str">
            <v>Mueble hidrofugo de Lavamanos con espejo</v>
          </cell>
          <cell r="C3566">
            <v>1</v>
          </cell>
          <cell r="D3566" t="str">
            <v>UND</v>
          </cell>
          <cell r="E3566">
            <v>11906.64</v>
          </cell>
          <cell r="F3566">
            <v>2143.1951999999997</v>
          </cell>
          <cell r="G3566">
            <v>11906.64</v>
          </cell>
          <cell r="H3566">
            <v>2143.1999999999998</v>
          </cell>
          <cell r="I3566">
            <v>0</v>
          </cell>
        </row>
        <row r="3567">
          <cell r="A3567">
            <v>0</v>
          </cell>
          <cell r="B3567" t="str">
            <v>Mezcladora Pfister lavamanos</v>
          </cell>
          <cell r="C3567">
            <v>1</v>
          </cell>
          <cell r="D3567" t="str">
            <v>UND</v>
          </cell>
          <cell r="E3567">
            <v>1070.3399999999999</v>
          </cell>
          <cell r="F3567">
            <v>192.66119999999998</v>
          </cell>
          <cell r="G3567">
            <v>1070.3399999999999</v>
          </cell>
          <cell r="H3567">
            <v>192.66</v>
          </cell>
        </row>
        <row r="3568">
          <cell r="A3568">
            <v>0</v>
          </cell>
          <cell r="B3568" t="str">
            <v>Boquilla para lavamanos autom. push button</v>
          </cell>
          <cell r="C3568">
            <v>1</v>
          </cell>
          <cell r="D3568" t="str">
            <v>UND</v>
          </cell>
          <cell r="E3568">
            <v>592.37</v>
          </cell>
          <cell r="F3568">
            <v>106.6266</v>
          </cell>
          <cell r="G3568">
            <v>592.37</v>
          </cell>
          <cell r="H3568">
            <v>106.63</v>
          </cell>
        </row>
        <row r="3569">
          <cell r="A3569">
            <v>0</v>
          </cell>
          <cell r="B3569" t="str">
            <v>Cola Extensora 1-1/4" PVC</v>
          </cell>
          <cell r="C3569">
            <v>1</v>
          </cell>
          <cell r="D3569" t="str">
            <v>UND</v>
          </cell>
          <cell r="E3569">
            <v>20.25</v>
          </cell>
          <cell r="F3569">
            <v>3.645</v>
          </cell>
          <cell r="G3569">
            <v>20.25</v>
          </cell>
          <cell r="H3569">
            <v>3.65</v>
          </cell>
          <cell r="I3569">
            <v>1608.5</v>
          </cell>
        </row>
        <row r="3570">
          <cell r="A3570">
            <v>0</v>
          </cell>
          <cell r="B3570" t="str">
            <v>Sifón 1-1/4" PVC</v>
          </cell>
          <cell r="C3570">
            <v>1</v>
          </cell>
          <cell r="D3570" t="str">
            <v>UND</v>
          </cell>
          <cell r="E3570">
            <v>101.25</v>
          </cell>
          <cell r="F3570">
            <v>18.224999999999998</v>
          </cell>
          <cell r="G3570">
            <v>101.25</v>
          </cell>
          <cell r="H3570">
            <v>18.23</v>
          </cell>
        </row>
        <row r="3571">
          <cell r="A3571">
            <v>116.06000000000003</v>
          </cell>
          <cell r="B3571" t="str">
            <v>Reducción 2" a 1-1/4" PVC drenaje</v>
          </cell>
          <cell r="C3571">
            <v>1</v>
          </cell>
          <cell r="D3571" t="str">
            <v>UND</v>
          </cell>
          <cell r="E3571">
            <v>25</v>
          </cell>
          <cell r="F3571">
            <v>4.5</v>
          </cell>
          <cell r="G3571">
            <v>25</v>
          </cell>
          <cell r="H3571">
            <v>4.5</v>
          </cell>
          <cell r="I3571">
            <v>11002.68</v>
          </cell>
        </row>
        <row r="3572">
          <cell r="A3572">
            <v>0</v>
          </cell>
          <cell r="B3572" t="str">
            <v>Inodoro Servicio Azteca Bco con tapa + salida 1/2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</row>
        <row r="3573">
          <cell r="A3573">
            <v>0</v>
          </cell>
          <cell r="B3573" t="str">
            <v xml:space="preserve">Teflón </v>
          </cell>
          <cell r="C3573">
            <v>0.25</v>
          </cell>
          <cell r="D3573" t="str">
            <v>UND</v>
          </cell>
          <cell r="E3573">
            <v>18.64</v>
          </cell>
          <cell r="F3573">
            <v>3.3552</v>
          </cell>
          <cell r="G3573">
            <v>4.66</v>
          </cell>
          <cell r="H3573">
            <v>0.84</v>
          </cell>
          <cell r="I3573">
            <v>0</v>
          </cell>
        </row>
        <row r="3574">
          <cell r="A3574">
            <v>0</v>
          </cell>
          <cell r="B3574" t="str">
            <v>Mano de obra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</row>
        <row r="3575">
          <cell r="A3575">
            <v>0</v>
          </cell>
          <cell r="B3575" t="str">
            <v>Mano de Obra Instalación lavamanos</v>
          </cell>
          <cell r="C3575">
            <v>1</v>
          </cell>
          <cell r="D3575" t="str">
            <v>UND</v>
          </cell>
          <cell r="E3575">
            <v>1857.2</v>
          </cell>
          <cell r="F3575">
            <v>0</v>
          </cell>
          <cell r="G3575">
            <v>1857.2</v>
          </cell>
          <cell r="H3575">
            <v>0</v>
          </cell>
        </row>
        <row r="3576">
          <cell r="A3576">
            <v>0</v>
          </cell>
          <cell r="B3576" t="str">
            <v>Total/UND</v>
          </cell>
          <cell r="C3576">
            <v>1</v>
          </cell>
          <cell r="D3576" t="str">
            <v>UND</v>
          </cell>
          <cell r="E3576">
            <v>16.100000000000001</v>
          </cell>
          <cell r="F3576">
            <v>2.8980000000000001</v>
          </cell>
          <cell r="G3576">
            <v>16456.14</v>
          </cell>
          <cell r="H3576">
            <v>2627.83</v>
          </cell>
          <cell r="I3576">
            <v>19083.97</v>
          </cell>
        </row>
        <row r="3577">
          <cell r="A3577">
            <v>0</v>
          </cell>
          <cell r="B3577" t="str">
            <v>Llave Angular 1/2" a 3/8"</v>
          </cell>
          <cell r="C3577">
            <v>1</v>
          </cell>
          <cell r="D3577" t="str">
            <v>UND</v>
          </cell>
          <cell r="E3577">
            <v>145.76</v>
          </cell>
          <cell r="F3577">
            <v>26.236799999999999</v>
          </cell>
          <cell r="G3577">
            <v>145.76</v>
          </cell>
          <cell r="H3577">
            <v>26.24</v>
          </cell>
        </row>
        <row r="3578">
          <cell r="A3578">
            <v>0</v>
          </cell>
          <cell r="B3578" t="str">
            <v>Manguera flexible inodoro inox. 3/8" Eastman</v>
          </cell>
          <cell r="C3578">
            <v>1</v>
          </cell>
          <cell r="D3578" t="str">
            <v>UND</v>
          </cell>
          <cell r="E3578">
            <v>194.92</v>
          </cell>
          <cell r="F3578">
            <v>35.085599999999999</v>
          </cell>
          <cell r="G3578">
            <v>1832.81</v>
          </cell>
          <cell r="H3578">
            <v>90.899999999999991</v>
          </cell>
          <cell r="I3578">
            <v>1923.71</v>
          </cell>
        </row>
        <row r="3579">
          <cell r="A3579">
            <v>0</v>
          </cell>
          <cell r="B3579" t="str">
            <v>Desague de piso 2" con parrilla acero inoxidable</v>
          </cell>
          <cell r="C3579">
            <v>1</v>
          </cell>
          <cell r="D3579" t="str">
            <v>UND</v>
          </cell>
          <cell r="E3579">
            <v>4063.56</v>
          </cell>
          <cell r="F3579">
            <v>731.44079999999997</v>
          </cell>
          <cell r="G3579">
            <v>4063.56</v>
          </cell>
          <cell r="H3579">
            <v>731.44</v>
          </cell>
        </row>
        <row r="3580">
          <cell r="A3580">
            <v>0</v>
          </cell>
          <cell r="B3580" t="str">
            <v>Volumen Análisis</v>
          </cell>
          <cell r="C3580">
            <v>1</v>
          </cell>
          <cell r="D3580" t="str">
            <v>UND</v>
          </cell>
          <cell r="E3580">
            <v>66.22</v>
          </cell>
          <cell r="F3580">
            <v>11.919599999999999</v>
          </cell>
          <cell r="G3580">
            <v>66.22</v>
          </cell>
          <cell r="H3580">
            <v>11.92</v>
          </cell>
        </row>
        <row r="3581">
          <cell r="A3581">
            <v>0</v>
          </cell>
          <cell r="B3581" t="str">
            <v>Materiales y Equipos</v>
          </cell>
          <cell r="C3581">
            <v>1</v>
          </cell>
          <cell r="D3581" t="str">
            <v>UND</v>
          </cell>
          <cell r="E3581">
            <v>63.56</v>
          </cell>
          <cell r="F3581">
            <v>11.440799999999999</v>
          </cell>
          <cell r="G3581">
            <v>63.56</v>
          </cell>
          <cell r="H3581">
            <v>11.44</v>
          </cell>
        </row>
        <row r="3582">
          <cell r="A3582">
            <v>0</v>
          </cell>
          <cell r="B3582" t="str">
            <v>Parrilla 2" en acero inoxidable</v>
          </cell>
          <cell r="C3582">
            <v>1</v>
          </cell>
          <cell r="D3582" t="str">
            <v>UND</v>
          </cell>
          <cell r="E3582">
            <v>334.75</v>
          </cell>
          <cell r="F3582">
            <v>60.254999999999995</v>
          </cell>
          <cell r="G3582">
            <v>334.75</v>
          </cell>
          <cell r="H3582">
            <v>60.26</v>
          </cell>
        </row>
        <row r="3583">
          <cell r="A3583" t="str">
            <v>CE002</v>
          </cell>
          <cell r="B3583" t="str">
            <v>Sifón 2" PVC drenaje</v>
          </cell>
          <cell r="C3583">
            <v>1</v>
          </cell>
          <cell r="D3583" t="str">
            <v>UND</v>
          </cell>
          <cell r="E3583">
            <v>80.510000000000005</v>
          </cell>
          <cell r="F3583">
            <v>14.4918</v>
          </cell>
          <cell r="G3583">
            <v>80.510000000000005</v>
          </cell>
          <cell r="H3583">
            <v>14.49</v>
          </cell>
        </row>
        <row r="3584">
          <cell r="A3584">
            <v>0</v>
          </cell>
          <cell r="B3584" t="str">
            <v>Cemento PVC OATEY 32oz</v>
          </cell>
          <cell r="C3584">
            <v>0.08</v>
          </cell>
          <cell r="D3584" t="str">
            <v>UND</v>
          </cell>
          <cell r="E3584">
            <v>628.80999999999995</v>
          </cell>
          <cell r="F3584">
            <v>113.18579999999999</v>
          </cell>
          <cell r="G3584">
            <v>50.3</v>
          </cell>
          <cell r="H3584">
            <v>9.0500000000000007</v>
          </cell>
        </row>
        <row r="3585">
          <cell r="A3585">
            <v>0</v>
          </cell>
          <cell r="B3585" t="str">
            <v>Salida Agua Potable 1/2" Poliestileno 18mm</v>
          </cell>
          <cell r="C3585">
            <v>1</v>
          </cell>
          <cell r="D3585" t="str">
            <v>UND</v>
          </cell>
          <cell r="E3585">
            <v>1638.14</v>
          </cell>
          <cell r="F3585">
            <v>294.86520000000002</v>
          </cell>
          <cell r="G3585">
            <v>1638.14</v>
          </cell>
          <cell r="H3585">
            <v>294.87</v>
          </cell>
          <cell r="I3585">
            <v>0</v>
          </cell>
        </row>
        <row r="3586">
          <cell r="A3586">
            <v>0</v>
          </cell>
          <cell r="B3586" t="str">
            <v>Salida Sanitaria A.N. 2" Aérea</v>
          </cell>
          <cell r="C3586">
            <v>0</v>
          </cell>
          <cell r="D3586" t="str">
            <v>UND</v>
          </cell>
          <cell r="E3586">
            <v>1523.8</v>
          </cell>
          <cell r="F3586">
            <v>274.28399999999999</v>
          </cell>
          <cell r="G3586">
            <v>0</v>
          </cell>
          <cell r="H3586">
            <v>0</v>
          </cell>
        </row>
        <row r="3587">
          <cell r="A3587">
            <v>0</v>
          </cell>
          <cell r="B3587" t="str">
            <v>Mano de obra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</row>
        <row r="3588">
          <cell r="A3588">
            <v>0</v>
          </cell>
          <cell r="B3588" t="str">
            <v>Mano de Obra desague de 2"</v>
          </cell>
          <cell r="C3588">
            <v>1</v>
          </cell>
          <cell r="D3588" t="str">
            <v>UND</v>
          </cell>
          <cell r="E3588">
            <v>1327.8</v>
          </cell>
          <cell r="F3588">
            <v>0</v>
          </cell>
          <cell r="G3588">
            <v>1327.8</v>
          </cell>
          <cell r="H3588">
            <v>0</v>
          </cell>
        </row>
        <row r="3589">
          <cell r="A3589">
            <v>0</v>
          </cell>
          <cell r="B3589" t="str">
            <v>Total/UND</v>
          </cell>
          <cell r="D3589">
            <v>0</v>
          </cell>
          <cell r="G3589">
            <v>9486.130000000001</v>
          </cell>
          <cell r="H3589">
            <v>1516.5500000000002</v>
          </cell>
          <cell r="I3589">
            <v>11002.68</v>
          </cell>
        </row>
        <row r="3590">
          <cell r="A3590">
            <v>0</v>
          </cell>
          <cell r="D3590">
            <v>0</v>
          </cell>
          <cell r="G3590">
            <v>0</v>
          </cell>
          <cell r="H3590">
            <v>0</v>
          </cell>
        </row>
        <row r="3591">
          <cell r="A3591">
            <v>116.07000000000004</v>
          </cell>
          <cell r="B3591" t="str">
            <v>INODORO BATH COLLECTION BCO. + SALIDAS</v>
          </cell>
          <cell r="C3591">
            <v>1</v>
          </cell>
          <cell r="D3591" t="str">
            <v>UND</v>
          </cell>
          <cell r="E3591">
            <v>0</v>
          </cell>
          <cell r="F3591">
            <v>0</v>
          </cell>
          <cell r="G3591">
            <v>3066.7799999999997</v>
          </cell>
          <cell r="H3591">
            <v>313.01</v>
          </cell>
          <cell r="I3591">
            <v>3379.79</v>
          </cell>
        </row>
        <row r="3592">
          <cell r="A3592">
            <v>0</v>
          </cell>
          <cell r="B3592" t="str">
            <v>Desague de piso 2" con parrilla zinc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</row>
        <row r="3593">
          <cell r="A3593">
            <v>0</v>
          </cell>
          <cell r="B3593" t="str">
            <v>Volumen Análisis</v>
          </cell>
          <cell r="C3593">
            <v>1</v>
          </cell>
          <cell r="D3593" t="str">
            <v>UND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</row>
        <row r="3594">
          <cell r="A3594">
            <v>0</v>
          </cell>
          <cell r="B3594" t="str">
            <v>Materiales y Equipos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</row>
        <row r="3595">
          <cell r="A3595">
            <v>0</v>
          </cell>
          <cell r="B3595" t="str">
            <v>Parrilla 2" en zinc</v>
          </cell>
          <cell r="C3595">
            <v>1</v>
          </cell>
          <cell r="D3595" t="str">
            <v>UND</v>
          </cell>
          <cell r="E3595">
            <v>44.92</v>
          </cell>
          <cell r="F3595">
            <v>8.0855999999999995</v>
          </cell>
          <cell r="G3595">
            <v>44.92</v>
          </cell>
          <cell r="H3595">
            <v>8.09</v>
          </cell>
        </row>
        <row r="3596">
          <cell r="A3596">
            <v>0</v>
          </cell>
          <cell r="B3596" t="str">
            <v>Sifón 2" PVC drenaje</v>
          </cell>
          <cell r="C3596">
            <v>1</v>
          </cell>
          <cell r="D3596" t="str">
            <v>UND</v>
          </cell>
          <cell r="E3596">
            <v>80.510000000000005</v>
          </cell>
          <cell r="F3596">
            <v>14.4918</v>
          </cell>
          <cell r="G3596">
            <v>80.510000000000005</v>
          </cell>
          <cell r="H3596">
            <v>14.49</v>
          </cell>
        </row>
        <row r="3597">
          <cell r="A3597">
            <v>0</v>
          </cell>
          <cell r="B3597" t="str">
            <v>Cemento PVC OATEY 32oz</v>
          </cell>
          <cell r="C3597">
            <v>0.08</v>
          </cell>
          <cell r="D3597" t="str">
            <v>UND</v>
          </cell>
          <cell r="E3597">
            <v>628.80999999999995</v>
          </cell>
          <cell r="F3597">
            <v>113.18579999999999</v>
          </cell>
          <cell r="G3597">
            <v>50.3</v>
          </cell>
          <cell r="H3597">
            <v>9.0500000000000007</v>
          </cell>
        </row>
        <row r="3598">
          <cell r="A3598">
            <v>0</v>
          </cell>
          <cell r="B3598" t="str">
            <v>Manguera flexible inodoro inox. 3/8" Eastman</v>
          </cell>
          <cell r="C3598">
            <v>1</v>
          </cell>
          <cell r="D3598" t="str">
            <v>UND</v>
          </cell>
          <cell r="E3598">
            <v>194.92</v>
          </cell>
          <cell r="F3598">
            <v>35.085599999999999</v>
          </cell>
          <cell r="G3598">
            <v>194.92</v>
          </cell>
          <cell r="H3598">
            <v>35.090000000000003</v>
          </cell>
        </row>
        <row r="3599">
          <cell r="A3599">
            <v>0</v>
          </cell>
          <cell r="B3599" t="str">
            <v>Salida Sanitaria A.N. 2" Aérea</v>
          </cell>
          <cell r="C3599">
            <v>1</v>
          </cell>
          <cell r="D3599" t="str">
            <v>UND</v>
          </cell>
          <cell r="E3599">
            <v>1523.8</v>
          </cell>
          <cell r="F3599">
            <v>274.28399999999999</v>
          </cell>
          <cell r="G3599">
            <v>1523.8</v>
          </cell>
          <cell r="H3599">
            <v>274.27999999999997</v>
          </cell>
        </row>
        <row r="3600">
          <cell r="A3600">
            <v>0</v>
          </cell>
          <cell r="B3600" t="str">
            <v>Mano de obra</v>
          </cell>
          <cell r="C3600">
            <v>1</v>
          </cell>
          <cell r="D3600" t="str">
            <v>UND</v>
          </cell>
          <cell r="E3600">
            <v>66.22</v>
          </cell>
          <cell r="F3600">
            <v>11.919599999999999</v>
          </cell>
          <cell r="G3600">
            <v>66.22</v>
          </cell>
          <cell r="H3600">
            <v>11.92</v>
          </cell>
        </row>
        <row r="3601">
          <cell r="A3601">
            <v>0</v>
          </cell>
          <cell r="B3601" t="str">
            <v>Mano de Obra desague de 2"</v>
          </cell>
          <cell r="C3601">
            <v>1</v>
          </cell>
          <cell r="D3601" t="str">
            <v>UND</v>
          </cell>
          <cell r="E3601">
            <v>1327.8</v>
          </cell>
          <cell r="F3601">
            <v>0</v>
          </cell>
          <cell r="G3601">
            <v>1327.8</v>
          </cell>
          <cell r="H3601">
            <v>0</v>
          </cell>
        </row>
        <row r="3602">
          <cell r="A3602">
            <v>0</v>
          </cell>
          <cell r="B3602" t="str">
            <v>Total/UND</v>
          </cell>
          <cell r="C3602">
            <v>1</v>
          </cell>
          <cell r="D3602" t="str">
            <v>UND</v>
          </cell>
          <cell r="E3602">
            <v>50</v>
          </cell>
          <cell r="F3602">
            <v>9</v>
          </cell>
          <cell r="G3602">
            <v>3066.7799999999997</v>
          </cell>
          <cell r="H3602">
            <v>313.01</v>
          </cell>
          <cell r="I3602">
            <v>3379.79</v>
          </cell>
        </row>
        <row r="3603">
          <cell r="A3603" t="str">
            <v>CE002</v>
          </cell>
          <cell r="B3603" t="str">
            <v>Cemento blanco</v>
          </cell>
          <cell r="C3603">
            <v>0.05</v>
          </cell>
          <cell r="D3603" t="str">
            <v>FDA</v>
          </cell>
          <cell r="E3603">
            <v>817.7966101694916</v>
          </cell>
          <cell r="F3603">
            <v>147.20338983050848</v>
          </cell>
          <cell r="G3603">
            <v>40.89</v>
          </cell>
          <cell r="H3603">
            <v>7.36</v>
          </cell>
        </row>
        <row r="3604">
          <cell r="A3604">
            <v>0</v>
          </cell>
          <cell r="B3604" t="str">
            <v xml:space="preserve">Teflón </v>
          </cell>
          <cell r="C3604">
            <v>0.25</v>
          </cell>
          <cell r="D3604" t="str">
            <v>UND</v>
          </cell>
          <cell r="E3604">
            <v>18.64</v>
          </cell>
          <cell r="F3604">
            <v>3.3552</v>
          </cell>
          <cell r="G3604">
            <v>9650.73</v>
          </cell>
          <cell r="H3604">
            <v>1570.19</v>
          </cell>
          <cell r="I3604">
            <v>11220.92</v>
          </cell>
        </row>
        <row r="3605">
          <cell r="A3605">
            <v>0</v>
          </cell>
          <cell r="B3605" t="str">
            <v>Lavadero granito sencillo + salidas</v>
          </cell>
          <cell r="C3605">
            <v>1</v>
          </cell>
          <cell r="D3605" t="str">
            <v>UND</v>
          </cell>
          <cell r="E3605">
            <v>1638.14</v>
          </cell>
          <cell r="F3605">
            <v>294.86520000000002</v>
          </cell>
          <cell r="G3605">
            <v>1638.14</v>
          </cell>
          <cell r="H3605">
            <v>294.87</v>
          </cell>
        </row>
        <row r="3606">
          <cell r="A3606">
            <v>0</v>
          </cell>
          <cell r="B3606" t="str">
            <v>Volumen Análisis</v>
          </cell>
          <cell r="C3606">
            <v>1</v>
          </cell>
          <cell r="D3606" t="str">
            <v>UND</v>
          </cell>
          <cell r="E3606">
            <v>2099.84</v>
          </cell>
          <cell r="F3606">
            <v>377.97120000000001</v>
          </cell>
          <cell r="G3606">
            <v>2099.84</v>
          </cell>
          <cell r="H3606">
            <v>377.97</v>
          </cell>
        </row>
        <row r="3607">
          <cell r="A3607">
            <v>0</v>
          </cell>
          <cell r="B3607" t="str">
            <v>Materiales y Equipos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</row>
        <row r="3608">
          <cell r="A3608">
            <v>0</v>
          </cell>
          <cell r="B3608" t="str">
            <v>Niple 1/2" x 3" H.G.</v>
          </cell>
          <cell r="C3608">
            <v>1</v>
          </cell>
          <cell r="D3608" t="str">
            <v>UND</v>
          </cell>
          <cell r="E3608">
            <v>16.95</v>
          </cell>
          <cell r="F3608">
            <v>3.0509999999999997</v>
          </cell>
          <cell r="G3608">
            <v>16.95</v>
          </cell>
          <cell r="H3608">
            <v>3.05</v>
          </cell>
        </row>
        <row r="3609">
          <cell r="A3609">
            <v>0</v>
          </cell>
          <cell r="B3609" t="str">
            <v>Cubrefalta cromado 1/2"</v>
          </cell>
          <cell r="C3609">
            <v>1</v>
          </cell>
          <cell r="D3609" t="str">
            <v>UND</v>
          </cell>
          <cell r="E3609">
            <v>16.100000000000001</v>
          </cell>
          <cell r="F3609">
            <v>2.8980000000000001</v>
          </cell>
          <cell r="G3609">
            <v>16.100000000000001</v>
          </cell>
          <cell r="H3609">
            <v>2.9</v>
          </cell>
          <cell r="I3609">
            <v>16101.689999999999</v>
          </cell>
        </row>
        <row r="3610">
          <cell r="A3610">
            <v>0</v>
          </cell>
          <cell r="B3610" t="str">
            <v>Llave de chorro 1/2"</v>
          </cell>
          <cell r="C3610">
            <v>1</v>
          </cell>
          <cell r="D3610" t="str">
            <v>UND</v>
          </cell>
          <cell r="E3610">
            <v>470.34</v>
          </cell>
          <cell r="F3610">
            <v>84.661199999999994</v>
          </cell>
          <cell r="G3610">
            <v>470.34</v>
          </cell>
          <cell r="H3610">
            <v>84.66</v>
          </cell>
        </row>
        <row r="3611">
          <cell r="A3611">
            <v>116.08000000000004</v>
          </cell>
          <cell r="B3611" t="str">
            <v>Lavadero de granito sencillo</v>
          </cell>
          <cell r="C3611">
            <v>1</v>
          </cell>
          <cell r="D3611" t="str">
            <v>UND</v>
          </cell>
          <cell r="E3611">
            <v>1398.31</v>
          </cell>
          <cell r="F3611">
            <v>251.69579999999999</v>
          </cell>
          <cell r="G3611">
            <v>1398.31</v>
          </cell>
          <cell r="H3611">
            <v>251.7</v>
          </cell>
          <cell r="I3611">
            <v>6591.8600000000006</v>
          </cell>
        </row>
        <row r="3612">
          <cell r="A3612">
            <v>0</v>
          </cell>
          <cell r="B3612" t="str">
            <v>Boquilla para lavadero cromo</v>
          </cell>
          <cell r="C3612">
            <v>1</v>
          </cell>
          <cell r="D3612" t="str">
            <v>UND</v>
          </cell>
          <cell r="E3612">
            <v>244.07</v>
          </cell>
          <cell r="F3612">
            <v>43.932599999999994</v>
          </cell>
          <cell r="G3612">
            <v>244.07</v>
          </cell>
          <cell r="H3612">
            <v>43.93</v>
          </cell>
          <cell r="I3612">
            <v>0</v>
          </cell>
        </row>
        <row r="3613">
          <cell r="A3613">
            <v>0</v>
          </cell>
          <cell r="B3613" t="str">
            <v>Tubo 1-1/2" PVC drenaje</v>
          </cell>
          <cell r="C3613">
            <v>0.08</v>
          </cell>
          <cell r="D3613" t="str">
            <v>UND</v>
          </cell>
          <cell r="E3613">
            <v>190.68</v>
          </cell>
          <cell r="F3613">
            <v>34.322400000000002</v>
          </cell>
          <cell r="G3613">
            <v>15.25</v>
          </cell>
          <cell r="H3613">
            <v>2.75</v>
          </cell>
          <cell r="I3613">
            <v>0</v>
          </cell>
        </row>
        <row r="3614">
          <cell r="A3614">
            <v>0</v>
          </cell>
          <cell r="B3614" t="str">
            <v>Desague de piso 2" acero inox.</v>
          </cell>
          <cell r="C3614">
            <v>1</v>
          </cell>
          <cell r="D3614" t="str">
            <v>UND</v>
          </cell>
          <cell r="E3614">
            <v>3356.14</v>
          </cell>
          <cell r="F3614">
            <v>604.10519999999997</v>
          </cell>
          <cell r="G3614">
            <v>3356.14</v>
          </cell>
          <cell r="H3614">
            <v>604.11</v>
          </cell>
          <cell r="I3614">
            <v>0</v>
          </cell>
        </row>
        <row r="3615">
          <cell r="A3615">
            <v>0</v>
          </cell>
          <cell r="B3615" t="str">
            <v>Niple Cromado 1/2" x 3"</v>
          </cell>
          <cell r="C3615">
            <v>1</v>
          </cell>
          <cell r="D3615" t="str">
            <v>UND</v>
          </cell>
          <cell r="E3615">
            <v>41.53</v>
          </cell>
          <cell r="F3615">
            <v>7.4753999999999996</v>
          </cell>
          <cell r="G3615">
            <v>41.53</v>
          </cell>
          <cell r="H3615">
            <v>7.48</v>
          </cell>
        </row>
        <row r="3616">
          <cell r="A3616">
            <v>0</v>
          </cell>
          <cell r="B3616" t="str">
            <v xml:space="preserve">Teflón </v>
          </cell>
          <cell r="C3616">
            <v>0.25</v>
          </cell>
          <cell r="D3616" t="str">
            <v>UND</v>
          </cell>
          <cell r="E3616">
            <v>18.64</v>
          </cell>
          <cell r="F3616">
            <v>3.3552</v>
          </cell>
          <cell r="G3616">
            <v>4.66</v>
          </cell>
          <cell r="H3616">
            <v>0.84</v>
          </cell>
        </row>
        <row r="3617">
          <cell r="A3617">
            <v>0</v>
          </cell>
          <cell r="B3617" t="str">
            <v>Salida Agua Potable 1/2" Poliestileno 18mm</v>
          </cell>
          <cell r="C3617">
            <v>1</v>
          </cell>
          <cell r="D3617" t="str">
            <v>UND</v>
          </cell>
          <cell r="E3617">
            <v>1638.14</v>
          </cell>
          <cell r="F3617">
            <v>294.86520000000002</v>
          </cell>
          <cell r="G3617">
            <v>1638.14</v>
          </cell>
          <cell r="H3617">
            <v>294.87</v>
          </cell>
        </row>
        <row r="3618">
          <cell r="A3618">
            <v>0</v>
          </cell>
          <cell r="B3618" t="str">
            <v>Salida Sanitaria A.N. 2" Aérea</v>
          </cell>
          <cell r="C3618">
            <v>1</v>
          </cell>
          <cell r="D3618" t="str">
            <v>UND</v>
          </cell>
          <cell r="E3618">
            <v>1523.8</v>
          </cell>
          <cell r="F3618">
            <v>274.28399999999999</v>
          </cell>
          <cell r="G3618">
            <v>1523.8</v>
          </cell>
          <cell r="H3618">
            <v>274.27999999999997</v>
          </cell>
        </row>
        <row r="3619">
          <cell r="A3619">
            <v>0</v>
          </cell>
          <cell r="B3619" t="str">
            <v>Mano de obra</v>
          </cell>
          <cell r="C3619">
            <v>1</v>
          </cell>
          <cell r="D3619" t="str">
            <v>UND</v>
          </cell>
          <cell r="E3619">
            <v>4063.56</v>
          </cell>
          <cell r="F3619">
            <v>731.44079999999997</v>
          </cell>
          <cell r="G3619">
            <v>4063.56</v>
          </cell>
          <cell r="H3619">
            <v>731.44</v>
          </cell>
          <cell r="I3619">
            <v>0</v>
          </cell>
        </row>
        <row r="3620">
          <cell r="A3620">
            <v>0</v>
          </cell>
          <cell r="B3620" t="str">
            <v>Mano de Obra Instalación lavadero sencillo</v>
          </cell>
          <cell r="C3620">
            <v>1</v>
          </cell>
          <cell r="D3620" t="str">
            <v>UND</v>
          </cell>
          <cell r="E3620">
            <v>927.52</v>
          </cell>
          <cell r="F3620">
            <v>0</v>
          </cell>
          <cell r="G3620">
            <v>927.52</v>
          </cell>
          <cell r="H3620">
            <v>0</v>
          </cell>
        </row>
        <row r="3621">
          <cell r="A3621">
            <v>0</v>
          </cell>
          <cell r="B3621" t="str">
            <v>Total/UND</v>
          </cell>
          <cell r="C3621">
            <v>1</v>
          </cell>
          <cell r="D3621" t="str">
            <v>UND</v>
          </cell>
          <cell r="E3621">
            <v>63.56</v>
          </cell>
          <cell r="F3621">
            <v>11.440799999999999</v>
          </cell>
          <cell r="G3621">
            <v>9650.73</v>
          </cell>
          <cell r="H3621">
            <v>1570.19</v>
          </cell>
          <cell r="I3621">
            <v>11220.92</v>
          </cell>
        </row>
        <row r="3622">
          <cell r="A3622">
            <v>0</v>
          </cell>
          <cell r="B3622" t="str">
            <v>Juego de tornillos de basineta</v>
          </cell>
          <cell r="C3622">
            <v>1</v>
          </cell>
          <cell r="D3622" t="str">
            <v>UND</v>
          </cell>
          <cell r="E3622">
            <v>50</v>
          </cell>
          <cell r="F3622">
            <v>9</v>
          </cell>
          <cell r="G3622">
            <v>50</v>
          </cell>
          <cell r="H3622">
            <v>9</v>
          </cell>
        </row>
        <row r="3623">
          <cell r="A3623" t="str">
            <v>CE002</v>
          </cell>
          <cell r="B3623" t="str">
            <v>Cemento blanco</v>
          </cell>
          <cell r="C3623">
            <v>0.05</v>
          </cell>
          <cell r="D3623" t="str">
            <v>FDA</v>
          </cell>
          <cell r="E3623">
            <v>817.7966101694916</v>
          </cell>
          <cell r="F3623">
            <v>147.20338983050848</v>
          </cell>
          <cell r="G3623">
            <v>11713.029999999999</v>
          </cell>
          <cell r="H3623">
            <v>1893.3700000000001</v>
          </cell>
          <cell r="I3623">
            <v>13606.4</v>
          </cell>
        </row>
        <row r="3624">
          <cell r="A3624">
            <v>0</v>
          </cell>
          <cell r="B3624" t="str">
            <v>Lavadero granito doble + salidas</v>
          </cell>
          <cell r="C3624">
            <v>0.25</v>
          </cell>
          <cell r="D3624" t="str">
            <v>UND</v>
          </cell>
          <cell r="E3624">
            <v>18.64</v>
          </cell>
          <cell r="F3624">
            <v>3.3552</v>
          </cell>
          <cell r="G3624">
            <v>4.66</v>
          </cell>
          <cell r="H3624">
            <v>0.84</v>
          </cell>
        </row>
        <row r="3625">
          <cell r="A3625">
            <v>0</v>
          </cell>
          <cell r="B3625" t="str">
            <v>Volumen Análisis</v>
          </cell>
          <cell r="C3625">
            <v>1</v>
          </cell>
          <cell r="D3625" t="str">
            <v>UND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</row>
        <row r="3626">
          <cell r="A3626">
            <v>0</v>
          </cell>
          <cell r="B3626" t="str">
            <v>Materiales y Equipos</v>
          </cell>
          <cell r="C3626">
            <v>1</v>
          </cell>
          <cell r="D3626" t="str">
            <v>UND</v>
          </cell>
          <cell r="E3626">
            <v>1060.95</v>
          </cell>
          <cell r="F3626">
            <v>0</v>
          </cell>
          <cell r="G3626">
            <v>1060.95</v>
          </cell>
          <cell r="H3626">
            <v>0</v>
          </cell>
        </row>
        <row r="3627">
          <cell r="A3627">
            <v>0</v>
          </cell>
          <cell r="B3627" t="str">
            <v>Niple 1/2" x 3" H.G.</v>
          </cell>
          <cell r="C3627">
            <v>2</v>
          </cell>
          <cell r="D3627" t="str">
            <v>UND</v>
          </cell>
          <cell r="E3627">
            <v>16.95</v>
          </cell>
          <cell r="F3627">
            <v>3.0509999999999997</v>
          </cell>
          <cell r="G3627">
            <v>33.9</v>
          </cell>
          <cell r="H3627">
            <v>6.1</v>
          </cell>
          <cell r="I3627">
            <v>6591.8600000000006</v>
          </cell>
        </row>
        <row r="3628">
          <cell r="A3628">
            <v>0</v>
          </cell>
          <cell r="B3628" t="str">
            <v>Cubrefalta cromado 1/2"</v>
          </cell>
          <cell r="C3628">
            <v>2</v>
          </cell>
          <cell r="D3628" t="str">
            <v>UND</v>
          </cell>
          <cell r="E3628">
            <v>16.100000000000001</v>
          </cell>
          <cell r="F3628">
            <v>2.8980000000000001</v>
          </cell>
          <cell r="G3628">
            <v>32.200000000000003</v>
          </cell>
          <cell r="H3628">
            <v>5.8</v>
          </cell>
        </row>
        <row r="3629">
          <cell r="A3629">
            <v>116.09000000000005</v>
          </cell>
          <cell r="B3629" t="str">
            <v>Llave de chorro 1/2"</v>
          </cell>
          <cell r="C3629">
            <v>2</v>
          </cell>
          <cell r="D3629" t="str">
            <v>UND</v>
          </cell>
          <cell r="E3629">
            <v>470.34</v>
          </cell>
          <cell r="F3629">
            <v>84.661199999999994</v>
          </cell>
          <cell r="G3629">
            <v>940.68</v>
          </cell>
          <cell r="H3629">
            <v>169.32</v>
          </cell>
          <cell r="I3629">
            <v>11690.869999999999</v>
          </cell>
        </row>
        <row r="3630">
          <cell r="A3630">
            <v>0</v>
          </cell>
          <cell r="B3630" t="str">
            <v>Lavadero de granito doble</v>
          </cell>
          <cell r="C3630">
            <v>1</v>
          </cell>
          <cell r="D3630" t="str">
            <v>UND</v>
          </cell>
          <cell r="E3630">
            <v>2415.25</v>
          </cell>
          <cell r="F3630">
            <v>434.745</v>
          </cell>
          <cell r="G3630">
            <v>2415.25</v>
          </cell>
          <cell r="H3630">
            <v>434.75</v>
          </cell>
          <cell r="I3630">
            <v>0</v>
          </cell>
        </row>
        <row r="3631">
          <cell r="A3631">
            <v>0</v>
          </cell>
          <cell r="B3631" t="str">
            <v>Boquilla para lavadero cromo</v>
          </cell>
          <cell r="C3631">
            <v>2</v>
          </cell>
          <cell r="D3631" t="str">
            <v>UND</v>
          </cell>
          <cell r="E3631">
            <v>244.07</v>
          </cell>
          <cell r="F3631">
            <v>43.932599999999994</v>
          </cell>
          <cell r="G3631">
            <v>488.14</v>
          </cell>
          <cell r="H3631">
            <v>87.87</v>
          </cell>
          <cell r="I3631">
            <v>0</v>
          </cell>
        </row>
        <row r="3632">
          <cell r="A3632">
            <v>0</v>
          </cell>
          <cell r="B3632" t="str">
            <v>Tubo 1-1/2" PVC drenaje</v>
          </cell>
          <cell r="C3632">
            <v>0.16</v>
          </cell>
          <cell r="D3632" t="str">
            <v>UND</v>
          </cell>
          <cell r="E3632">
            <v>190.68</v>
          </cell>
          <cell r="F3632">
            <v>34.322400000000002</v>
          </cell>
          <cell r="G3632">
            <v>30.51</v>
          </cell>
          <cell r="H3632">
            <v>5.49</v>
          </cell>
          <cell r="I3632">
            <v>0</v>
          </cell>
        </row>
        <row r="3633">
          <cell r="A3633">
            <v>0</v>
          </cell>
          <cell r="B3633" t="str">
            <v>Desague de piso 2" acero inox.</v>
          </cell>
          <cell r="C3633">
            <v>1</v>
          </cell>
          <cell r="D3633" t="str">
            <v>UND</v>
          </cell>
          <cell r="E3633">
            <v>3356.14</v>
          </cell>
          <cell r="F3633">
            <v>604.10519999999997</v>
          </cell>
          <cell r="G3633">
            <v>3356.14</v>
          </cell>
          <cell r="H3633">
            <v>604.11</v>
          </cell>
        </row>
        <row r="3634">
          <cell r="A3634">
            <v>0</v>
          </cell>
          <cell r="B3634" t="str">
            <v>Cubrefalta cromado 1/2"</v>
          </cell>
          <cell r="C3634">
            <v>1</v>
          </cell>
          <cell r="D3634" t="str">
            <v>UND</v>
          </cell>
          <cell r="E3634">
            <v>16.100000000000001</v>
          </cell>
          <cell r="F3634">
            <v>2.8980000000000001</v>
          </cell>
          <cell r="G3634">
            <v>16.100000000000001</v>
          </cell>
          <cell r="H3634">
            <v>2.9</v>
          </cell>
        </row>
        <row r="3635">
          <cell r="A3635">
            <v>0</v>
          </cell>
          <cell r="B3635" t="str">
            <v xml:space="preserve">Teflón </v>
          </cell>
          <cell r="C3635">
            <v>0.25</v>
          </cell>
          <cell r="D3635" t="str">
            <v>UND</v>
          </cell>
          <cell r="E3635">
            <v>18.64</v>
          </cell>
          <cell r="F3635">
            <v>3.3552</v>
          </cell>
          <cell r="G3635">
            <v>4.66</v>
          </cell>
          <cell r="H3635">
            <v>0.84</v>
          </cell>
        </row>
        <row r="3636">
          <cell r="A3636">
            <v>0</v>
          </cell>
          <cell r="B3636" t="str">
            <v>Salida Agua Potable 1/2" Poliestileno 18mm</v>
          </cell>
          <cell r="C3636">
            <v>1</v>
          </cell>
          <cell r="D3636" t="str">
            <v>UND</v>
          </cell>
          <cell r="E3636">
            <v>1638.14</v>
          </cell>
          <cell r="F3636">
            <v>294.86520000000002</v>
          </cell>
          <cell r="G3636">
            <v>1638.14</v>
          </cell>
          <cell r="H3636">
            <v>294.87</v>
          </cell>
        </row>
        <row r="3637">
          <cell r="A3637">
            <v>0</v>
          </cell>
          <cell r="B3637" t="str">
            <v>Salida Sanitaria A.N. 2" Aérea</v>
          </cell>
          <cell r="C3637">
            <v>1</v>
          </cell>
          <cell r="D3637" t="str">
            <v>UND</v>
          </cell>
          <cell r="E3637">
            <v>1523.8</v>
          </cell>
          <cell r="F3637">
            <v>274.28399999999999</v>
          </cell>
          <cell r="G3637">
            <v>1523.8</v>
          </cell>
          <cell r="H3637">
            <v>274.27999999999997</v>
          </cell>
        </row>
        <row r="3638">
          <cell r="A3638">
            <v>0</v>
          </cell>
          <cell r="B3638" t="str">
            <v>Mano de obra</v>
          </cell>
          <cell r="C3638">
            <v>1</v>
          </cell>
          <cell r="D3638" t="str">
            <v>UND</v>
          </cell>
          <cell r="E3638">
            <v>66.22</v>
          </cell>
          <cell r="F3638">
            <v>11.919599999999999</v>
          </cell>
          <cell r="G3638">
            <v>66.22</v>
          </cell>
          <cell r="H3638">
            <v>11.92</v>
          </cell>
        </row>
        <row r="3639">
          <cell r="A3639">
            <v>0</v>
          </cell>
          <cell r="B3639" t="str">
            <v>Mano de Obra Instalación lavadero doble</v>
          </cell>
          <cell r="C3639">
            <v>1</v>
          </cell>
          <cell r="D3639" t="str">
            <v>UND</v>
          </cell>
          <cell r="E3639">
            <v>1194.3800000000001</v>
          </cell>
          <cell r="F3639">
            <v>0</v>
          </cell>
          <cell r="G3639">
            <v>1194.3800000000001</v>
          </cell>
          <cell r="H3639">
            <v>0</v>
          </cell>
        </row>
        <row r="3640">
          <cell r="A3640">
            <v>0</v>
          </cell>
          <cell r="B3640" t="str">
            <v>Total/UND</v>
          </cell>
          <cell r="C3640">
            <v>1</v>
          </cell>
          <cell r="D3640" t="str">
            <v>UND</v>
          </cell>
          <cell r="E3640">
            <v>50</v>
          </cell>
          <cell r="F3640">
            <v>9</v>
          </cell>
          <cell r="G3640">
            <v>11713.029999999999</v>
          </cell>
          <cell r="H3640">
            <v>1893.3700000000001</v>
          </cell>
          <cell r="I3640">
            <v>13606.4</v>
          </cell>
        </row>
        <row r="3641">
          <cell r="A3641" t="str">
            <v>CE002</v>
          </cell>
          <cell r="B3641" t="str">
            <v>Cemento blanco</v>
          </cell>
          <cell r="C3641">
            <v>0.05</v>
          </cell>
          <cell r="D3641" t="str">
            <v>FDA</v>
          </cell>
          <cell r="E3641">
            <v>817.7966101694916</v>
          </cell>
          <cell r="F3641">
            <v>147.20338983050848</v>
          </cell>
          <cell r="G3641">
            <v>40.89</v>
          </cell>
          <cell r="H3641">
            <v>7.36</v>
          </cell>
        </row>
        <row r="3642">
          <cell r="A3642">
            <v>0</v>
          </cell>
          <cell r="B3642" t="str">
            <v xml:space="preserve">Teflón </v>
          </cell>
          <cell r="C3642">
            <v>0.25</v>
          </cell>
          <cell r="D3642" t="str">
            <v>UND</v>
          </cell>
          <cell r="E3642">
            <v>18.64</v>
          </cell>
          <cell r="F3642">
            <v>3.3552</v>
          </cell>
          <cell r="G3642">
            <v>6488.7899999999991</v>
          </cell>
          <cell r="H3642">
            <v>1001.0400000000001</v>
          </cell>
          <cell r="I3642">
            <v>7489.829999999999</v>
          </cell>
        </row>
        <row r="3643">
          <cell r="A3643">
            <v>0</v>
          </cell>
          <cell r="B3643" t="str">
            <v>Lavadero granito sencillo sin salidas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</row>
        <row r="3644">
          <cell r="A3644">
            <v>0</v>
          </cell>
          <cell r="B3644" t="str">
            <v>Volumen Análisis</v>
          </cell>
          <cell r="C3644">
            <v>1</v>
          </cell>
          <cell r="D3644" t="str">
            <v>UND</v>
          </cell>
          <cell r="E3644">
            <v>1060.95</v>
          </cell>
          <cell r="F3644">
            <v>0</v>
          </cell>
          <cell r="G3644">
            <v>1060.95</v>
          </cell>
          <cell r="H3644">
            <v>0</v>
          </cell>
          <cell r="I3644">
            <v>0</v>
          </cell>
        </row>
        <row r="3645">
          <cell r="A3645">
            <v>0</v>
          </cell>
          <cell r="B3645" t="str">
            <v>Materiales y Equipos</v>
          </cell>
          <cell r="D3645">
            <v>0</v>
          </cell>
          <cell r="G3645">
            <v>10069.339999999998</v>
          </cell>
          <cell r="H3645">
            <v>1621.53</v>
          </cell>
          <cell r="I3645">
            <v>11690.869999999999</v>
          </cell>
        </row>
        <row r="3646">
          <cell r="A3646">
            <v>0</v>
          </cell>
          <cell r="B3646" t="str">
            <v>Niple 1/2" x 3" H.G.</v>
          </cell>
          <cell r="C3646">
            <v>1</v>
          </cell>
          <cell r="D3646" t="str">
            <v>UND</v>
          </cell>
          <cell r="E3646">
            <v>16.95</v>
          </cell>
          <cell r="F3646">
            <v>3.0509999999999997</v>
          </cell>
          <cell r="G3646">
            <v>16.95</v>
          </cell>
          <cell r="H3646">
            <v>3.05</v>
          </cell>
        </row>
        <row r="3647">
          <cell r="A3647">
            <v>116.10000000000005</v>
          </cell>
          <cell r="B3647" t="str">
            <v>Cubrefalta cromado 1/2"</v>
          </cell>
          <cell r="C3647">
            <v>1</v>
          </cell>
          <cell r="D3647" t="str">
            <v>UND</v>
          </cell>
          <cell r="E3647">
            <v>16.100000000000001</v>
          </cell>
          <cell r="F3647">
            <v>2.8980000000000001</v>
          </cell>
          <cell r="G3647">
            <v>16.100000000000001</v>
          </cell>
          <cell r="H3647">
            <v>2.9</v>
          </cell>
          <cell r="I3647">
            <v>10731.29</v>
          </cell>
        </row>
        <row r="3648">
          <cell r="A3648">
            <v>0</v>
          </cell>
          <cell r="B3648" t="str">
            <v>Llave de chorro 1/2"</v>
          </cell>
          <cell r="C3648">
            <v>1</v>
          </cell>
          <cell r="D3648" t="str">
            <v>UND</v>
          </cell>
          <cell r="E3648">
            <v>470.34</v>
          </cell>
          <cell r="F3648">
            <v>84.661199999999994</v>
          </cell>
          <cell r="G3648">
            <v>470.34</v>
          </cell>
          <cell r="H3648">
            <v>84.66</v>
          </cell>
          <cell r="I3648">
            <v>0</v>
          </cell>
        </row>
        <row r="3649">
          <cell r="A3649">
            <v>0</v>
          </cell>
          <cell r="B3649" t="str">
            <v>Lavadero de granito sencillo</v>
          </cell>
          <cell r="C3649">
            <v>1</v>
          </cell>
          <cell r="D3649" t="str">
            <v>UND</v>
          </cell>
          <cell r="E3649">
            <v>1398.31</v>
          </cell>
          <cell r="F3649">
            <v>251.69579999999999</v>
          </cell>
          <cell r="G3649">
            <v>1398.31</v>
          </cell>
          <cell r="H3649">
            <v>251.7</v>
          </cell>
          <cell r="I3649">
            <v>0</v>
          </cell>
        </row>
        <row r="3650">
          <cell r="A3650">
            <v>0</v>
          </cell>
          <cell r="B3650" t="str">
            <v>Boquilla para lavadero cromo</v>
          </cell>
          <cell r="C3650">
            <v>1</v>
          </cell>
          <cell r="D3650" t="str">
            <v>UND</v>
          </cell>
          <cell r="E3650">
            <v>244.07</v>
          </cell>
          <cell r="F3650">
            <v>43.932599999999994</v>
          </cell>
          <cell r="G3650">
            <v>244.07</v>
          </cell>
          <cell r="H3650">
            <v>43.93</v>
          </cell>
          <cell r="I3650">
            <v>0</v>
          </cell>
        </row>
        <row r="3651">
          <cell r="A3651">
            <v>0</v>
          </cell>
          <cell r="B3651" t="str">
            <v>Tubo 1-1/2" PVC drenaje</v>
          </cell>
          <cell r="C3651">
            <v>0.08</v>
          </cell>
          <cell r="D3651" t="str">
            <v>UND</v>
          </cell>
          <cell r="E3651">
            <v>190.68</v>
          </cell>
          <cell r="F3651">
            <v>34.322400000000002</v>
          </cell>
          <cell r="G3651">
            <v>15.25</v>
          </cell>
          <cell r="H3651">
            <v>2.75</v>
          </cell>
        </row>
        <row r="3652">
          <cell r="A3652">
            <v>0</v>
          </cell>
          <cell r="B3652" t="str">
            <v>Desague de piso 2" acero inox.</v>
          </cell>
          <cell r="C3652">
            <v>1</v>
          </cell>
          <cell r="D3652" t="str">
            <v>UND</v>
          </cell>
          <cell r="E3652">
            <v>3356.14</v>
          </cell>
          <cell r="F3652">
            <v>604.10519999999997</v>
          </cell>
          <cell r="G3652">
            <v>3356.14</v>
          </cell>
          <cell r="H3652">
            <v>604.11</v>
          </cell>
        </row>
        <row r="3653">
          <cell r="A3653">
            <v>0</v>
          </cell>
          <cell r="B3653" t="str">
            <v>Llave Angular 1/2" a 3/8"</v>
          </cell>
          <cell r="C3653">
            <v>1</v>
          </cell>
          <cell r="D3653" t="str">
            <v>UND</v>
          </cell>
          <cell r="E3653">
            <v>145.76</v>
          </cell>
          <cell r="F3653">
            <v>26.236799999999999</v>
          </cell>
          <cell r="G3653">
            <v>145.76</v>
          </cell>
          <cell r="H3653">
            <v>26.24</v>
          </cell>
        </row>
        <row r="3654">
          <cell r="A3654">
            <v>0</v>
          </cell>
          <cell r="B3654" t="str">
            <v xml:space="preserve">Teflón </v>
          </cell>
          <cell r="C3654">
            <v>0.25</v>
          </cell>
          <cell r="D3654" t="str">
            <v>UND</v>
          </cell>
          <cell r="E3654">
            <v>18.64</v>
          </cell>
          <cell r="F3654">
            <v>3.3552</v>
          </cell>
          <cell r="G3654">
            <v>4.66</v>
          </cell>
          <cell r="H3654">
            <v>0.84</v>
          </cell>
        </row>
        <row r="3655">
          <cell r="A3655">
            <v>0</v>
          </cell>
          <cell r="B3655" t="str">
            <v>Mano de obra</v>
          </cell>
          <cell r="C3655">
            <v>1</v>
          </cell>
          <cell r="D3655" t="str">
            <v>UND</v>
          </cell>
          <cell r="E3655">
            <v>1398.31</v>
          </cell>
          <cell r="F3655">
            <v>251.69579999999999</v>
          </cell>
          <cell r="G3655">
            <v>1398.31</v>
          </cell>
          <cell r="H3655">
            <v>251.7</v>
          </cell>
        </row>
        <row r="3656">
          <cell r="A3656">
            <v>0</v>
          </cell>
          <cell r="B3656" t="str">
            <v>Mano de Obra Instalación lavadero sencillo</v>
          </cell>
          <cell r="C3656">
            <v>1</v>
          </cell>
          <cell r="D3656" t="str">
            <v>UND</v>
          </cell>
          <cell r="E3656">
            <v>927.52</v>
          </cell>
          <cell r="F3656">
            <v>0</v>
          </cell>
          <cell r="G3656">
            <v>927.52</v>
          </cell>
          <cell r="H3656">
            <v>0</v>
          </cell>
        </row>
        <row r="3657">
          <cell r="A3657">
            <v>0</v>
          </cell>
          <cell r="B3657" t="str">
            <v>Total/UND</v>
          </cell>
          <cell r="C3657">
            <v>1</v>
          </cell>
          <cell r="D3657" t="str">
            <v>UND</v>
          </cell>
          <cell r="E3657">
            <v>244.07</v>
          </cell>
          <cell r="F3657">
            <v>43.932599999999994</v>
          </cell>
          <cell r="G3657">
            <v>6488.7899999999991</v>
          </cell>
          <cell r="H3657">
            <v>1001.0400000000001</v>
          </cell>
          <cell r="I3657">
            <v>7489.829999999999</v>
          </cell>
        </row>
        <row r="3658">
          <cell r="A3658">
            <v>0</v>
          </cell>
          <cell r="B3658" t="str">
            <v>Cola Extensora 1-1/4" PVC</v>
          </cell>
          <cell r="C3658">
            <v>1</v>
          </cell>
          <cell r="D3658" t="str">
            <v>UND</v>
          </cell>
          <cell r="E3658">
            <v>20.25</v>
          </cell>
          <cell r="F3658">
            <v>3.645</v>
          </cell>
          <cell r="G3658">
            <v>20.25</v>
          </cell>
          <cell r="H3658">
            <v>3.65</v>
          </cell>
        </row>
        <row r="3659">
          <cell r="A3659">
            <v>0</v>
          </cell>
          <cell r="B3659" t="str">
            <v>Sifón 1-1/4" PVC</v>
          </cell>
          <cell r="C3659">
            <v>1</v>
          </cell>
          <cell r="D3659" t="str">
            <v>UND</v>
          </cell>
          <cell r="E3659">
            <v>101.25</v>
          </cell>
          <cell r="F3659">
            <v>18.224999999999998</v>
          </cell>
          <cell r="G3659">
            <v>8551.09</v>
          </cell>
          <cell r="H3659">
            <v>1324.22</v>
          </cell>
          <cell r="I3659">
            <v>9875.31</v>
          </cell>
        </row>
        <row r="3660">
          <cell r="A3660">
            <v>0</v>
          </cell>
          <cell r="B3660" t="str">
            <v>Lavadero granito doble sin salidas</v>
          </cell>
          <cell r="C3660">
            <v>1</v>
          </cell>
          <cell r="D3660" t="str">
            <v>UND</v>
          </cell>
          <cell r="E3660">
            <v>25</v>
          </cell>
          <cell r="F3660">
            <v>4.5</v>
          </cell>
          <cell r="G3660">
            <v>25</v>
          </cell>
          <cell r="H3660">
            <v>4.5</v>
          </cell>
        </row>
        <row r="3661">
          <cell r="A3661" t="str">
            <v>CE002</v>
          </cell>
          <cell r="B3661" t="str">
            <v>Volumen Análisis</v>
          </cell>
          <cell r="C3661">
            <v>1</v>
          </cell>
          <cell r="D3661" t="str">
            <v>UND</v>
          </cell>
          <cell r="E3661">
            <v>817.7966101694916</v>
          </cell>
          <cell r="F3661">
            <v>147.20338983050848</v>
          </cell>
          <cell r="G3661">
            <v>40.89</v>
          </cell>
          <cell r="H3661">
            <v>7.36</v>
          </cell>
        </row>
        <row r="3662">
          <cell r="A3662">
            <v>0</v>
          </cell>
          <cell r="B3662" t="str">
            <v>Materiales y Equipos</v>
          </cell>
          <cell r="C3662">
            <v>0.25</v>
          </cell>
          <cell r="D3662" t="str">
            <v>UND</v>
          </cell>
          <cell r="E3662">
            <v>18.64</v>
          </cell>
          <cell r="F3662">
            <v>3.3552</v>
          </cell>
          <cell r="G3662">
            <v>4.66</v>
          </cell>
          <cell r="H3662">
            <v>0.84</v>
          </cell>
        </row>
        <row r="3663">
          <cell r="A3663">
            <v>0</v>
          </cell>
          <cell r="B3663" t="str">
            <v>Niple 1/2" x 3" H.G.</v>
          </cell>
          <cell r="C3663">
            <v>2</v>
          </cell>
          <cell r="D3663" t="str">
            <v>UND</v>
          </cell>
          <cell r="E3663">
            <v>16.95</v>
          </cell>
          <cell r="F3663">
            <v>3.0509999999999997</v>
          </cell>
          <cell r="G3663">
            <v>33.9</v>
          </cell>
          <cell r="H3663">
            <v>6.1</v>
          </cell>
        </row>
        <row r="3664">
          <cell r="A3664">
            <v>0</v>
          </cell>
          <cell r="B3664" t="str">
            <v>Cubrefalta cromado 1/2"</v>
          </cell>
          <cell r="C3664">
            <v>2</v>
          </cell>
          <cell r="D3664" t="str">
            <v>UND</v>
          </cell>
          <cell r="E3664">
            <v>16.100000000000001</v>
          </cell>
          <cell r="F3664">
            <v>2.8980000000000001</v>
          </cell>
          <cell r="G3664">
            <v>32.200000000000003</v>
          </cell>
          <cell r="H3664">
            <v>5.8</v>
          </cell>
          <cell r="I3664">
            <v>0</v>
          </cell>
        </row>
        <row r="3665">
          <cell r="A3665">
            <v>0</v>
          </cell>
          <cell r="B3665" t="str">
            <v>Llave de chorro 1/2"</v>
          </cell>
          <cell r="C3665">
            <v>2</v>
          </cell>
          <cell r="D3665" t="str">
            <v>UND</v>
          </cell>
          <cell r="E3665">
            <v>470.34</v>
          </cell>
          <cell r="F3665">
            <v>84.661199999999994</v>
          </cell>
          <cell r="G3665">
            <v>940.68</v>
          </cell>
          <cell r="H3665">
            <v>169.32</v>
          </cell>
          <cell r="I3665">
            <v>0</v>
          </cell>
        </row>
        <row r="3666">
          <cell r="A3666">
            <v>0</v>
          </cell>
          <cell r="B3666" t="str">
            <v>Lavadero de granito doble</v>
          </cell>
          <cell r="C3666">
            <v>1</v>
          </cell>
          <cell r="D3666" t="str">
            <v>UND</v>
          </cell>
          <cell r="E3666">
            <v>2415.25</v>
          </cell>
          <cell r="F3666">
            <v>434.745</v>
          </cell>
          <cell r="G3666">
            <v>2415.25</v>
          </cell>
          <cell r="H3666">
            <v>434.75</v>
          </cell>
        </row>
        <row r="3667">
          <cell r="A3667">
            <v>0</v>
          </cell>
          <cell r="B3667" t="str">
            <v>Boquilla para lavadero cromo</v>
          </cell>
          <cell r="C3667">
            <v>2</v>
          </cell>
          <cell r="D3667" t="str">
            <v>UND</v>
          </cell>
          <cell r="E3667">
            <v>244.07</v>
          </cell>
          <cell r="F3667">
            <v>43.932599999999994</v>
          </cell>
          <cell r="G3667">
            <v>488.14</v>
          </cell>
          <cell r="H3667">
            <v>87.87</v>
          </cell>
          <cell r="I3667">
            <v>10731.29</v>
          </cell>
        </row>
        <row r="3668">
          <cell r="A3668">
            <v>0</v>
          </cell>
          <cell r="B3668" t="str">
            <v>Tubo 1-1/2" PVC drenaje</v>
          </cell>
          <cell r="C3668">
            <v>0.16</v>
          </cell>
          <cell r="D3668" t="str">
            <v>UND</v>
          </cell>
          <cell r="E3668">
            <v>190.68</v>
          </cell>
          <cell r="F3668">
            <v>34.322400000000002</v>
          </cell>
          <cell r="G3668">
            <v>30.51</v>
          </cell>
          <cell r="H3668">
            <v>5.49</v>
          </cell>
        </row>
        <row r="3669">
          <cell r="A3669">
            <v>116.11000000000006</v>
          </cell>
          <cell r="B3669" t="str">
            <v>Desague de piso 2" acero inox.</v>
          </cell>
          <cell r="C3669">
            <v>1</v>
          </cell>
          <cell r="D3669" t="str">
            <v>UND</v>
          </cell>
          <cell r="E3669">
            <v>3356.14</v>
          </cell>
          <cell r="F3669">
            <v>604.10519999999997</v>
          </cell>
          <cell r="G3669">
            <v>3356.14</v>
          </cell>
          <cell r="H3669">
            <v>604.11</v>
          </cell>
          <cell r="I3669">
            <v>15549.92</v>
          </cell>
        </row>
        <row r="3670">
          <cell r="A3670">
            <v>0</v>
          </cell>
          <cell r="B3670" t="str">
            <v>Lavamanos de tope Bath Collection + Salidas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</row>
        <row r="3671">
          <cell r="A3671">
            <v>0</v>
          </cell>
          <cell r="B3671" t="str">
            <v xml:space="preserve">Teflón </v>
          </cell>
          <cell r="C3671">
            <v>0.25</v>
          </cell>
          <cell r="D3671" t="str">
            <v>UND</v>
          </cell>
          <cell r="E3671">
            <v>18.64</v>
          </cell>
          <cell r="F3671">
            <v>3.3552</v>
          </cell>
          <cell r="G3671">
            <v>4.66</v>
          </cell>
          <cell r="H3671">
            <v>0.84</v>
          </cell>
          <cell r="I3671">
            <v>0</v>
          </cell>
        </row>
        <row r="3672">
          <cell r="A3672">
            <v>0</v>
          </cell>
          <cell r="B3672" t="str">
            <v>Mano de obra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</row>
        <row r="3673">
          <cell r="A3673">
            <v>0</v>
          </cell>
          <cell r="B3673" t="str">
            <v>Mano de Obra Instalación lavadero doble</v>
          </cell>
          <cell r="C3673">
            <v>1</v>
          </cell>
          <cell r="D3673" t="str">
            <v>UND</v>
          </cell>
          <cell r="E3673">
            <v>1194.3800000000001</v>
          </cell>
          <cell r="F3673">
            <v>0</v>
          </cell>
          <cell r="G3673">
            <v>1194.3800000000001</v>
          </cell>
          <cell r="H3673">
            <v>0</v>
          </cell>
        </row>
        <row r="3674">
          <cell r="A3674">
            <v>0</v>
          </cell>
          <cell r="B3674" t="str">
            <v>Total/UND</v>
          </cell>
          <cell r="C3674">
            <v>2</v>
          </cell>
          <cell r="D3674" t="str">
            <v>UND</v>
          </cell>
          <cell r="E3674">
            <v>16.100000000000001</v>
          </cell>
          <cell r="F3674">
            <v>2.8980000000000001</v>
          </cell>
          <cell r="G3674">
            <v>8551.09</v>
          </cell>
          <cell r="H3674">
            <v>1324.22</v>
          </cell>
          <cell r="I3674">
            <v>9875.31</v>
          </cell>
        </row>
        <row r="3675">
          <cell r="A3675">
            <v>0</v>
          </cell>
          <cell r="B3675" t="str">
            <v>Llave Angular 1/2" a 3/8"</v>
          </cell>
          <cell r="C3675">
            <v>2</v>
          </cell>
          <cell r="D3675" t="str">
            <v>UND</v>
          </cell>
          <cell r="E3675">
            <v>145.76</v>
          </cell>
          <cell r="F3675">
            <v>26.236799999999999</v>
          </cell>
          <cell r="G3675">
            <v>291.52</v>
          </cell>
          <cell r="H3675">
            <v>52.47</v>
          </cell>
        </row>
        <row r="3676">
          <cell r="A3676">
            <v>0</v>
          </cell>
          <cell r="B3676" t="str">
            <v>Manguera flexible lavamanos inox. 3/8" Eastman</v>
          </cell>
          <cell r="C3676">
            <v>2</v>
          </cell>
          <cell r="D3676" t="str">
            <v>UND</v>
          </cell>
          <cell r="E3676">
            <v>216.1</v>
          </cell>
          <cell r="F3676">
            <v>38.897999999999996</v>
          </cell>
          <cell r="G3676">
            <v>15286.19</v>
          </cell>
          <cell r="H3676">
            <v>2465.3199999999997</v>
          </cell>
          <cell r="I3676">
            <v>17751.510000000002</v>
          </cell>
        </row>
        <row r="3677">
          <cell r="A3677">
            <v>0</v>
          </cell>
          <cell r="B3677" t="str">
            <v>Fregadero Acero Inoxidable sencillo + salidas</v>
          </cell>
          <cell r="C3677">
            <v>1</v>
          </cell>
          <cell r="D3677" t="str">
            <v>UND</v>
          </cell>
          <cell r="E3677">
            <v>4110.17</v>
          </cell>
          <cell r="F3677">
            <v>739.8306</v>
          </cell>
          <cell r="G3677">
            <v>4110.17</v>
          </cell>
          <cell r="H3677">
            <v>739.83</v>
          </cell>
        </row>
        <row r="3678">
          <cell r="A3678">
            <v>0</v>
          </cell>
          <cell r="B3678" t="str">
            <v>Volumen Análisis</v>
          </cell>
          <cell r="C3678">
            <v>1</v>
          </cell>
          <cell r="D3678" t="str">
            <v>UND</v>
          </cell>
          <cell r="E3678">
            <v>1070.3399999999999</v>
          </cell>
          <cell r="F3678">
            <v>192.66119999999998</v>
          </cell>
          <cell r="G3678">
            <v>1070.3399999999999</v>
          </cell>
          <cell r="H3678">
            <v>192.66</v>
          </cell>
        </row>
        <row r="3679">
          <cell r="A3679">
            <v>0</v>
          </cell>
          <cell r="B3679" t="str">
            <v>Materiales y Equipos</v>
          </cell>
          <cell r="C3679">
            <v>1</v>
          </cell>
          <cell r="D3679" t="str">
            <v>UND</v>
          </cell>
          <cell r="E3679">
            <v>592.37</v>
          </cell>
          <cell r="F3679">
            <v>106.6266</v>
          </cell>
          <cell r="G3679">
            <v>592.37</v>
          </cell>
          <cell r="H3679">
            <v>106.63</v>
          </cell>
        </row>
        <row r="3680">
          <cell r="A3680">
            <v>0</v>
          </cell>
          <cell r="B3680" t="str">
            <v>Niple Cromado 1/2" x 3"</v>
          </cell>
          <cell r="C3680">
            <v>2</v>
          </cell>
          <cell r="D3680" t="str">
            <v>UND</v>
          </cell>
          <cell r="E3680">
            <v>41.53</v>
          </cell>
          <cell r="F3680">
            <v>7.4753999999999996</v>
          </cell>
          <cell r="G3680">
            <v>83.06</v>
          </cell>
          <cell r="H3680">
            <v>14.95</v>
          </cell>
        </row>
        <row r="3681">
          <cell r="A3681">
            <v>0</v>
          </cell>
          <cell r="B3681" t="str">
            <v>Cubrefalta cromado 1/2"</v>
          </cell>
          <cell r="C3681">
            <v>2</v>
          </cell>
          <cell r="D3681" t="str">
            <v>UND</v>
          </cell>
          <cell r="E3681">
            <v>16.100000000000001</v>
          </cell>
          <cell r="F3681">
            <v>2.8980000000000001</v>
          </cell>
          <cell r="G3681">
            <v>32.200000000000003</v>
          </cell>
          <cell r="H3681">
            <v>5.8</v>
          </cell>
        </row>
        <row r="3682">
          <cell r="A3682">
            <v>0</v>
          </cell>
          <cell r="B3682" t="str">
            <v>Llave Angular 1/2" a 3/8"</v>
          </cell>
          <cell r="C3682">
            <v>2</v>
          </cell>
          <cell r="D3682" t="str">
            <v>UND</v>
          </cell>
          <cell r="E3682">
            <v>145.76</v>
          </cell>
          <cell r="F3682">
            <v>26.236799999999999</v>
          </cell>
          <cell r="G3682">
            <v>291.52</v>
          </cell>
          <cell r="H3682">
            <v>52.47</v>
          </cell>
        </row>
        <row r="3683">
          <cell r="A3683" t="str">
            <v>CE002</v>
          </cell>
          <cell r="B3683" t="str">
            <v>Manguera flexible fregadero inox. 3/8" Eastman</v>
          </cell>
          <cell r="C3683">
            <v>2</v>
          </cell>
          <cell r="D3683" t="str">
            <v>UND</v>
          </cell>
          <cell r="E3683">
            <v>216.1</v>
          </cell>
          <cell r="F3683">
            <v>38.897999999999996</v>
          </cell>
          <cell r="G3683">
            <v>432.2</v>
          </cell>
          <cell r="H3683">
            <v>77.8</v>
          </cell>
        </row>
        <row r="3684">
          <cell r="A3684">
            <v>0</v>
          </cell>
          <cell r="B3684" t="str">
            <v xml:space="preserve">Fregadero Acero Inox. sencillo 25"x22" 3H </v>
          </cell>
          <cell r="C3684">
            <v>1</v>
          </cell>
          <cell r="D3684" t="str">
            <v>UND</v>
          </cell>
          <cell r="E3684">
            <v>1097.46</v>
          </cell>
          <cell r="F3684">
            <v>197.5428</v>
          </cell>
          <cell r="G3684">
            <v>1097.46</v>
          </cell>
          <cell r="H3684">
            <v>197.54</v>
          </cell>
        </row>
        <row r="3685">
          <cell r="A3685">
            <v>0</v>
          </cell>
          <cell r="B3685" t="str">
            <v>Mezcladora para fregadero cromo Deluxe</v>
          </cell>
          <cell r="C3685">
            <v>1</v>
          </cell>
          <cell r="D3685" t="str">
            <v>UND</v>
          </cell>
          <cell r="E3685">
            <v>6233.9</v>
          </cell>
          <cell r="F3685">
            <v>1122.1019999999999</v>
          </cell>
          <cell r="G3685">
            <v>6233.9</v>
          </cell>
          <cell r="H3685">
            <v>1122.0999999999999</v>
          </cell>
        </row>
        <row r="3686">
          <cell r="A3686">
            <v>0</v>
          </cell>
          <cell r="B3686" t="str">
            <v>Boquilla para fregadero cromada</v>
          </cell>
          <cell r="C3686">
            <v>1</v>
          </cell>
          <cell r="D3686" t="str">
            <v>UND</v>
          </cell>
          <cell r="E3686">
            <v>202.54</v>
          </cell>
          <cell r="F3686">
            <v>36.4572</v>
          </cell>
          <cell r="G3686">
            <v>202.54</v>
          </cell>
          <cell r="H3686">
            <v>36.46</v>
          </cell>
        </row>
        <row r="3687">
          <cell r="A3687">
            <v>0</v>
          </cell>
          <cell r="B3687" t="str">
            <v>Cola Extensora 1-1/4" PVC</v>
          </cell>
          <cell r="C3687">
            <v>1</v>
          </cell>
          <cell r="D3687" t="str">
            <v>UND</v>
          </cell>
          <cell r="E3687">
            <v>20.25</v>
          </cell>
          <cell r="F3687">
            <v>3.645</v>
          </cell>
          <cell r="G3687">
            <v>20.25</v>
          </cell>
          <cell r="H3687">
            <v>3.65</v>
          </cell>
          <cell r="I3687">
            <v>0</v>
          </cell>
        </row>
        <row r="3688">
          <cell r="A3688">
            <v>0</v>
          </cell>
          <cell r="B3688" t="str">
            <v>Sifón 1-1/4" PVC</v>
          </cell>
          <cell r="C3688">
            <v>1</v>
          </cell>
          <cell r="D3688" t="str">
            <v>UND</v>
          </cell>
          <cell r="E3688">
            <v>101.25</v>
          </cell>
          <cell r="F3688">
            <v>18.224999999999998</v>
          </cell>
          <cell r="G3688">
            <v>101.25</v>
          </cell>
          <cell r="H3688">
            <v>18.23</v>
          </cell>
        </row>
        <row r="3689">
          <cell r="A3689">
            <v>0</v>
          </cell>
          <cell r="B3689" t="str">
            <v>Desague sencillo para fregadero PVC</v>
          </cell>
          <cell r="C3689">
            <v>1</v>
          </cell>
          <cell r="D3689" t="str">
            <v>UND</v>
          </cell>
          <cell r="E3689">
            <v>93.22</v>
          </cell>
          <cell r="F3689">
            <v>16.779599999999999</v>
          </cell>
          <cell r="G3689">
            <v>93.22</v>
          </cell>
          <cell r="H3689">
            <v>16.78</v>
          </cell>
          <cell r="I3689">
            <v>15549.92</v>
          </cell>
        </row>
        <row r="3690">
          <cell r="A3690">
            <v>0</v>
          </cell>
          <cell r="B3690" t="str">
            <v>Reducción 2" a 1-1/4" PVC drenaje</v>
          </cell>
          <cell r="C3690">
            <v>1</v>
          </cell>
          <cell r="D3690" t="str">
            <v>UND</v>
          </cell>
          <cell r="E3690">
            <v>25</v>
          </cell>
          <cell r="F3690">
            <v>4.5</v>
          </cell>
          <cell r="G3690">
            <v>25</v>
          </cell>
          <cell r="H3690">
            <v>4.5</v>
          </cell>
          <cell r="I3690">
            <v>0</v>
          </cell>
        </row>
        <row r="3691">
          <cell r="A3691">
            <v>116.12000000000006</v>
          </cell>
          <cell r="B3691" t="str">
            <v>LAVAMANOS PEDESTAL BATH COLLECTION + SALIDAS SANITARIAS</v>
          </cell>
          <cell r="C3691">
            <v>1</v>
          </cell>
          <cell r="D3691" t="str">
            <v>UND</v>
          </cell>
          <cell r="E3691">
            <v>0</v>
          </cell>
          <cell r="F3691">
            <v>0</v>
          </cell>
          <cell r="G3691">
            <v>12507.800000000001</v>
          </cell>
          <cell r="H3691">
            <v>1917.1199999999997</v>
          </cell>
          <cell r="I3691">
            <v>14424.92</v>
          </cell>
        </row>
        <row r="3692">
          <cell r="A3692">
            <v>0</v>
          </cell>
          <cell r="B3692" t="str">
            <v xml:space="preserve">Teflón </v>
          </cell>
          <cell r="C3692">
            <v>0.25</v>
          </cell>
          <cell r="D3692" t="str">
            <v>UND</v>
          </cell>
          <cell r="E3692">
            <v>18.64</v>
          </cell>
          <cell r="F3692">
            <v>3.3552</v>
          </cell>
          <cell r="G3692">
            <v>4.66</v>
          </cell>
          <cell r="H3692">
            <v>0.84</v>
          </cell>
          <cell r="I3692">
            <v>0</v>
          </cell>
        </row>
        <row r="3693">
          <cell r="A3693">
            <v>0</v>
          </cell>
          <cell r="B3693" t="str">
            <v>Silicón antihongos fijación fregadero</v>
          </cell>
          <cell r="C3693">
            <v>1</v>
          </cell>
          <cell r="D3693" t="str">
            <v>UND</v>
          </cell>
          <cell r="E3693">
            <v>239.4</v>
          </cell>
          <cell r="F3693">
            <v>43.091999999999999</v>
          </cell>
          <cell r="G3693">
            <v>239.4</v>
          </cell>
          <cell r="H3693">
            <v>43.09</v>
          </cell>
          <cell r="I3693">
            <v>0</v>
          </cell>
        </row>
        <row r="3694">
          <cell r="A3694">
            <v>0</v>
          </cell>
          <cell r="B3694" t="str">
            <v>Salida Agua Potable 1/2" Poliestileno 18mm</v>
          </cell>
          <cell r="C3694">
            <v>2</v>
          </cell>
          <cell r="D3694" t="str">
            <v>UND</v>
          </cell>
          <cell r="E3694">
            <v>1638.14</v>
          </cell>
          <cell r="F3694">
            <v>294.86520000000002</v>
          </cell>
          <cell r="G3694">
            <v>3276.28</v>
          </cell>
          <cell r="H3694">
            <v>589.73</v>
          </cell>
          <cell r="I3694">
            <v>0</v>
          </cell>
        </row>
        <row r="3695">
          <cell r="A3695">
            <v>0</v>
          </cell>
          <cell r="B3695" t="str">
            <v>Salida Sanitaria A.N. 2" Aérea</v>
          </cell>
          <cell r="C3695">
            <v>1</v>
          </cell>
          <cell r="D3695" t="str">
            <v>UND</v>
          </cell>
          <cell r="E3695">
            <v>1523.8</v>
          </cell>
          <cell r="F3695">
            <v>274.28399999999999</v>
          </cell>
          <cell r="G3695">
            <v>1523.8</v>
          </cell>
          <cell r="H3695">
            <v>274.27999999999997</v>
          </cell>
        </row>
        <row r="3696">
          <cell r="A3696">
            <v>0</v>
          </cell>
          <cell r="B3696" t="str">
            <v>Mano de obra</v>
          </cell>
          <cell r="C3696">
            <v>2</v>
          </cell>
          <cell r="D3696" t="str">
            <v>UND</v>
          </cell>
          <cell r="E3696">
            <v>16.100000000000001</v>
          </cell>
          <cell r="F3696">
            <v>2.8980000000000001</v>
          </cell>
          <cell r="G3696">
            <v>32.200000000000003</v>
          </cell>
          <cell r="H3696">
            <v>5.8</v>
          </cell>
        </row>
        <row r="3697">
          <cell r="A3697">
            <v>0</v>
          </cell>
          <cell r="B3697" t="str">
            <v>Mano de Obra Instalación fregadero sencillo</v>
          </cell>
          <cell r="C3697">
            <v>1</v>
          </cell>
          <cell r="D3697" t="str">
            <v>UND</v>
          </cell>
          <cell r="E3697">
            <v>1590</v>
          </cell>
          <cell r="F3697">
            <v>0</v>
          </cell>
          <cell r="G3697">
            <v>1590</v>
          </cell>
          <cell r="H3697">
            <v>0</v>
          </cell>
        </row>
        <row r="3698">
          <cell r="A3698">
            <v>0</v>
          </cell>
          <cell r="B3698" t="str">
            <v>Total/UND</v>
          </cell>
          <cell r="C3698">
            <v>2</v>
          </cell>
          <cell r="D3698" t="str">
            <v>UND</v>
          </cell>
          <cell r="E3698">
            <v>216.1</v>
          </cell>
          <cell r="F3698">
            <v>38.897999999999996</v>
          </cell>
          <cell r="G3698">
            <v>15286.19</v>
          </cell>
          <cell r="H3698">
            <v>2465.3199999999997</v>
          </cell>
          <cell r="I3698">
            <v>17751.510000000002</v>
          </cell>
        </row>
        <row r="3699">
          <cell r="A3699">
            <v>0</v>
          </cell>
          <cell r="B3699" t="str">
            <v xml:space="preserve">Lavamanos de pedestal Bath Collection  </v>
          </cell>
          <cell r="C3699">
            <v>1</v>
          </cell>
          <cell r="D3699" t="str">
            <v>UND</v>
          </cell>
          <cell r="E3699">
            <v>3156.78</v>
          </cell>
          <cell r="F3699">
            <v>568.22040000000004</v>
          </cell>
          <cell r="G3699">
            <v>3156.78</v>
          </cell>
          <cell r="H3699">
            <v>568.22</v>
          </cell>
        </row>
        <row r="3700">
          <cell r="A3700">
            <v>0</v>
          </cell>
          <cell r="B3700" t="str">
            <v xml:space="preserve">Mezcladora Pfister lavamanos </v>
          </cell>
          <cell r="C3700">
            <v>1</v>
          </cell>
          <cell r="D3700" t="str">
            <v>UND</v>
          </cell>
          <cell r="E3700">
            <v>1070.3399999999999</v>
          </cell>
          <cell r="F3700">
            <v>192.66119999999998</v>
          </cell>
          <cell r="G3700">
            <v>17277.88</v>
          </cell>
          <cell r="H3700">
            <v>2775.7199999999993</v>
          </cell>
          <cell r="I3700">
            <v>20053.599999999999</v>
          </cell>
        </row>
        <row r="3701">
          <cell r="A3701">
            <v>0</v>
          </cell>
          <cell r="B3701" t="str">
            <v>Fregadero Acero Inoxidable doble + salidas</v>
          </cell>
          <cell r="C3701">
            <v>1</v>
          </cell>
          <cell r="D3701" t="str">
            <v>UND</v>
          </cell>
          <cell r="E3701">
            <v>592.37</v>
          </cell>
          <cell r="F3701">
            <v>106.6266</v>
          </cell>
          <cell r="G3701">
            <v>592.37</v>
          </cell>
          <cell r="H3701">
            <v>106.63</v>
          </cell>
        </row>
        <row r="3702">
          <cell r="A3702">
            <v>0</v>
          </cell>
          <cell r="B3702" t="str">
            <v>Volumen Análisis</v>
          </cell>
          <cell r="C3702">
            <v>1</v>
          </cell>
          <cell r="D3702" t="str">
            <v>UND</v>
          </cell>
          <cell r="E3702">
            <v>20.25</v>
          </cell>
          <cell r="F3702">
            <v>3.645</v>
          </cell>
          <cell r="G3702">
            <v>20.25</v>
          </cell>
          <cell r="H3702">
            <v>3.65</v>
          </cell>
        </row>
        <row r="3703">
          <cell r="A3703">
            <v>0</v>
          </cell>
          <cell r="B3703" t="str">
            <v>Materiales y Equipos</v>
          </cell>
          <cell r="C3703">
            <v>1</v>
          </cell>
          <cell r="D3703" t="str">
            <v>UND</v>
          </cell>
          <cell r="E3703">
            <v>101.25</v>
          </cell>
          <cell r="F3703">
            <v>18.224999999999998</v>
          </cell>
          <cell r="G3703">
            <v>101.25</v>
          </cell>
          <cell r="H3703">
            <v>18.23</v>
          </cell>
          <cell r="I3703">
            <v>0</v>
          </cell>
        </row>
        <row r="3704">
          <cell r="A3704">
            <v>0</v>
          </cell>
          <cell r="B3704" t="str">
            <v>Niple Cromado 1/2" x 3"</v>
          </cell>
          <cell r="C3704">
            <v>2</v>
          </cell>
          <cell r="D3704" t="str">
            <v>UND</v>
          </cell>
          <cell r="E3704">
            <v>41.53</v>
          </cell>
          <cell r="F3704">
            <v>7.4753999999999996</v>
          </cell>
          <cell r="G3704">
            <v>83.06</v>
          </cell>
          <cell r="H3704">
            <v>14.95</v>
          </cell>
        </row>
        <row r="3705">
          <cell r="A3705" t="str">
            <v>CE002</v>
          </cell>
          <cell r="B3705" t="str">
            <v>Cubrefalta cromado 1/2"</v>
          </cell>
          <cell r="C3705">
            <v>2</v>
          </cell>
          <cell r="D3705" t="str">
            <v>UND</v>
          </cell>
          <cell r="E3705">
            <v>16.100000000000001</v>
          </cell>
          <cell r="F3705">
            <v>2.8980000000000001</v>
          </cell>
          <cell r="G3705">
            <v>32.200000000000003</v>
          </cell>
          <cell r="H3705">
            <v>5.8</v>
          </cell>
        </row>
        <row r="3706">
          <cell r="A3706">
            <v>0</v>
          </cell>
          <cell r="B3706" t="str">
            <v>Llave Angular 1/2" a 3/8"</v>
          </cell>
          <cell r="C3706">
            <v>2</v>
          </cell>
          <cell r="D3706" t="str">
            <v>UND</v>
          </cell>
          <cell r="E3706">
            <v>145.76</v>
          </cell>
          <cell r="F3706">
            <v>26.236799999999999</v>
          </cell>
          <cell r="G3706">
            <v>291.52</v>
          </cell>
          <cell r="H3706">
            <v>52.47</v>
          </cell>
        </row>
        <row r="3707">
          <cell r="A3707">
            <v>0</v>
          </cell>
          <cell r="B3707" t="str">
            <v>Manguera flexible fregadero inox. 3/8" Eastman</v>
          </cell>
          <cell r="C3707">
            <v>2</v>
          </cell>
          <cell r="D3707" t="str">
            <v>UND</v>
          </cell>
          <cell r="E3707">
            <v>216.1</v>
          </cell>
          <cell r="F3707">
            <v>38.897999999999996</v>
          </cell>
          <cell r="G3707">
            <v>432.2</v>
          </cell>
          <cell r="H3707">
            <v>77.8</v>
          </cell>
        </row>
        <row r="3708">
          <cell r="A3708">
            <v>0</v>
          </cell>
          <cell r="B3708" t="str">
            <v xml:space="preserve">Fregadero Acero Inox. Doble 3H 22.7" x 33" </v>
          </cell>
          <cell r="C3708">
            <v>1</v>
          </cell>
          <cell r="D3708" t="str">
            <v>UND</v>
          </cell>
          <cell r="E3708">
            <v>2538.14</v>
          </cell>
          <cell r="F3708">
            <v>456.86519999999996</v>
          </cell>
          <cell r="G3708">
            <v>2538.14</v>
          </cell>
          <cell r="H3708">
            <v>456.87</v>
          </cell>
        </row>
        <row r="3709">
          <cell r="A3709">
            <v>0</v>
          </cell>
          <cell r="B3709" t="str">
            <v>Mezcladora para fregadero cromo Deluxe</v>
          </cell>
          <cell r="C3709">
            <v>1</v>
          </cell>
          <cell r="D3709" t="str">
            <v>UND</v>
          </cell>
          <cell r="E3709">
            <v>6233.9</v>
          </cell>
          <cell r="F3709">
            <v>1122.1019999999999</v>
          </cell>
          <cell r="G3709">
            <v>6233.9</v>
          </cell>
          <cell r="H3709">
            <v>1122.0999999999999</v>
          </cell>
          <cell r="I3709">
            <v>0</v>
          </cell>
        </row>
        <row r="3710">
          <cell r="A3710">
            <v>0</v>
          </cell>
          <cell r="B3710" t="str">
            <v>Boquilla para fregadero cromada</v>
          </cell>
          <cell r="C3710">
            <v>2</v>
          </cell>
          <cell r="D3710" t="str">
            <v>UND</v>
          </cell>
          <cell r="E3710">
            <v>202.54</v>
          </cell>
          <cell r="F3710">
            <v>36.4572</v>
          </cell>
          <cell r="G3710">
            <v>405.08</v>
          </cell>
          <cell r="H3710">
            <v>72.91</v>
          </cell>
        </row>
        <row r="3711">
          <cell r="A3711">
            <v>0</v>
          </cell>
          <cell r="B3711" t="str">
            <v>Cola Extensora 1-1/4" PVC</v>
          </cell>
          <cell r="C3711">
            <v>2</v>
          </cell>
          <cell r="D3711" t="str">
            <v>UND</v>
          </cell>
          <cell r="E3711">
            <v>20.25</v>
          </cell>
          <cell r="F3711">
            <v>3.645</v>
          </cell>
          <cell r="G3711">
            <v>40.5</v>
          </cell>
          <cell r="H3711">
            <v>7.29</v>
          </cell>
          <cell r="I3711">
            <v>14424.92</v>
          </cell>
        </row>
        <row r="3712">
          <cell r="A3712">
            <v>0</v>
          </cell>
          <cell r="B3712" t="str">
            <v>Sifón 1-1/4" PVC</v>
          </cell>
          <cell r="C3712">
            <v>1</v>
          </cell>
          <cell r="D3712" t="str">
            <v>UND</v>
          </cell>
          <cell r="E3712">
            <v>101.25</v>
          </cell>
          <cell r="F3712">
            <v>18.224999999999998</v>
          </cell>
          <cell r="G3712">
            <v>101.25</v>
          </cell>
          <cell r="H3712">
            <v>18.23</v>
          </cell>
        </row>
        <row r="3713">
          <cell r="A3713">
            <v>116.13000000000007</v>
          </cell>
          <cell r="B3713" t="str">
            <v>Desague Doble para fregadero PVC</v>
          </cell>
          <cell r="C3713">
            <v>1</v>
          </cell>
          <cell r="D3713" t="str">
            <v>UND</v>
          </cell>
          <cell r="E3713">
            <v>154.24</v>
          </cell>
          <cell r="F3713">
            <v>27.763200000000001</v>
          </cell>
          <cell r="G3713">
            <v>154.24</v>
          </cell>
          <cell r="H3713">
            <v>27.76</v>
          </cell>
          <cell r="I3713">
            <v>24749.760000000002</v>
          </cell>
        </row>
        <row r="3714">
          <cell r="A3714">
            <v>0</v>
          </cell>
          <cell r="B3714" t="str">
            <v>Reducción 2" a 1-1/4" PVC drenaje</v>
          </cell>
          <cell r="C3714">
            <v>1</v>
          </cell>
          <cell r="D3714" t="str">
            <v>UND</v>
          </cell>
          <cell r="E3714">
            <v>25</v>
          </cell>
          <cell r="F3714">
            <v>4.5</v>
          </cell>
          <cell r="G3714">
            <v>25</v>
          </cell>
          <cell r="H3714">
            <v>4.5</v>
          </cell>
          <cell r="I3714">
            <v>0</v>
          </cell>
        </row>
        <row r="3715">
          <cell r="A3715">
            <v>0</v>
          </cell>
          <cell r="B3715" t="str">
            <v>Volumen Análisis</v>
          </cell>
          <cell r="C3715">
            <v>1</v>
          </cell>
          <cell r="D3715" t="str">
            <v>UND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</row>
        <row r="3716">
          <cell r="A3716">
            <v>0</v>
          </cell>
          <cell r="B3716" t="str">
            <v xml:space="preserve">Teflón </v>
          </cell>
          <cell r="C3716">
            <v>0.25</v>
          </cell>
          <cell r="D3716" t="str">
            <v>UND</v>
          </cell>
          <cell r="E3716">
            <v>18.64</v>
          </cell>
          <cell r="F3716">
            <v>3.3552</v>
          </cell>
          <cell r="G3716">
            <v>4.66</v>
          </cell>
          <cell r="H3716">
            <v>0.84</v>
          </cell>
          <cell r="I3716">
            <v>0</v>
          </cell>
        </row>
        <row r="3717">
          <cell r="A3717">
            <v>0</v>
          </cell>
          <cell r="B3717" t="str">
            <v>Silicón antihongos fijación fregadero</v>
          </cell>
          <cell r="C3717">
            <v>1</v>
          </cell>
          <cell r="D3717" t="str">
            <v>UND</v>
          </cell>
          <cell r="E3717">
            <v>239.4</v>
          </cell>
          <cell r="F3717">
            <v>43.091999999999999</v>
          </cell>
          <cell r="G3717">
            <v>239.4</v>
          </cell>
          <cell r="H3717">
            <v>43.09</v>
          </cell>
        </row>
        <row r="3718">
          <cell r="A3718">
            <v>0</v>
          </cell>
          <cell r="B3718" t="str">
            <v>Salida Agua Potable 1/2" Poliestileno 18mm</v>
          </cell>
          <cell r="C3718">
            <v>2</v>
          </cell>
          <cell r="D3718" t="str">
            <v>UND</v>
          </cell>
          <cell r="E3718">
            <v>1638.14</v>
          </cell>
          <cell r="F3718">
            <v>294.86520000000002</v>
          </cell>
          <cell r="G3718">
            <v>3276.28</v>
          </cell>
          <cell r="H3718">
            <v>589.73</v>
          </cell>
        </row>
        <row r="3719">
          <cell r="A3719">
            <v>0</v>
          </cell>
          <cell r="B3719" t="str">
            <v>Salida Sanitaria A.N. 2" Aérea</v>
          </cell>
          <cell r="C3719">
            <v>1</v>
          </cell>
          <cell r="D3719" t="str">
            <v>UND</v>
          </cell>
          <cell r="E3719">
            <v>1523.8</v>
          </cell>
          <cell r="F3719">
            <v>274.28399999999999</v>
          </cell>
          <cell r="G3719">
            <v>1523.8</v>
          </cell>
          <cell r="H3719">
            <v>274.27999999999997</v>
          </cell>
        </row>
        <row r="3720">
          <cell r="A3720">
            <v>0</v>
          </cell>
          <cell r="B3720" t="str">
            <v>Mano de obra</v>
          </cell>
          <cell r="C3720">
            <v>2</v>
          </cell>
          <cell r="D3720" t="str">
            <v>UND</v>
          </cell>
          <cell r="E3720">
            <v>216.1</v>
          </cell>
          <cell r="F3720">
            <v>38.897999999999996</v>
          </cell>
          <cell r="G3720">
            <v>432.2</v>
          </cell>
          <cell r="H3720">
            <v>77.8</v>
          </cell>
        </row>
        <row r="3721">
          <cell r="A3721">
            <v>0</v>
          </cell>
          <cell r="B3721" t="str">
            <v>Mano de Obra Instalación fregadero sencillo</v>
          </cell>
          <cell r="C3721">
            <v>1</v>
          </cell>
          <cell r="D3721" t="str">
            <v>UND</v>
          </cell>
          <cell r="E3721">
            <v>1857.2</v>
          </cell>
          <cell r="F3721">
            <v>0</v>
          </cell>
          <cell r="G3721">
            <v>1857.2</v>
          </cell>
          <cell r="H3721">
            <v>0</v>
          </cell>
        </row>
        <row r="3722">
          <cell r="A3722">
            <v>0</v>
          </cell>
          <cell r="B3722" t="str">
            <v>Total/UND</v>
          </cell>
          <cell r="C3722">
            <v>1</v>
          </cell>
          <cell r="D3722" t="str">
            <v>UND</v>
          </cell>
          <cell r="E3722">
            <v>1070.3399999999999</v>
          </cell>
          <cell r="F3722">
            <v>192.66119999999998</v>
          </cell>
          <cell r="G3722">
            <v>17277.88</v>
          </cell>
          <cell r="H3722">
            <v>2775.7199999999993</v>
          </cell>
          <cell r="I3722">
            <v>20053.599999999999</v>
          </cell>
        </row>
        <row r="3723">
          <cell r="A3723">
            <v>0</v>
          </cell>
          <cell r="B3723" t="str">
            <v>Boquilla para lavamanos autom. push button</v>
          </cell>
          <cell r="C3723">
            <v>1</v>
          </cell>
          <cell r="D3723" t="str">
            <v>UND</v>
          </cell>
          <cell r="E3723">
            <v>592.37</v>
          </cell>
          <cell r="F3723">
            <v>106.6266</v>
          </cell>
          <cell r="G3723">
            <v>592.37</v>
          </cell>
          <cell r="H3723">
            <v>106.63</v>
          </cell>
        </row>
        <row r="3724">
          <cell r="A3724">
            <v>0</v>
          </cell>
          <cell r="B3724" t="str">
            <v>Cola Extensora 1-1/4" PVC</v>
          </cell>
          <cell r="C3724">
            <v>1</v>
          </cell>
          <cell r="D3724" t="str">
            <v>UND</v>
          </cell>
          <cell r="E3724">
            <v>20.25</v>
          </cell>
          <cell r="F3724">
            <v>3.645</v>
          </cell>
          <cell r="G3724">
            <v>10486.11</v>
          </cell>
          <cell r="H3724">
            <v>1601.3099999999997</v>
          </cell>
          <cell r="I3724">
            <v>12087.42</v>
          </cell>
        </row>
        <row r="3725">
          <cell r="A3725">
            <v>0</v>
          </cell>
          <cell r="B3725" t="str">
            <v>Fregadero Acero Inoxidable sencillo sin salidas</v>
          </cell>
          <cell r="C3725">
            <v>1</v>
          </cell>
          <cell r="D3725" t="str">
            <v>UND</v>
          </cell>
          <cell r="E3725">
            <v>101.25</v>
          </cell>
          <cell r="F3725">
            <v>18.224999999999998</v>
          </cell>
          <cell r="G3725">
            <v>101.25</v>
          </cell>
          <cell r="H3725">
            <v>18.23</v>
          </cell>
        </row>
        <row r="3726">
          <cell r="A3726">
            <v>0</v>
          </cell>
          <cell r="B3726" t="str">
            <v>Volumen Análisis</v>
          </cell>
          <cell r="C3726">
            <v>1</v>
          </cell>
          <cell r="D3726" t="str">
            <v>UND</v>
          </cell>
          <cell r="E3726">
            <v>25</v>
          </cell>
          <cell r="F3726">
            <v>4.5</v>
          </cell>
          <cell r="G3726">
            <v>25</v>
          </cell>
          <cell r="H3726">
            <v>4.5</v>
          </cell>
        </row>
        <row r="3727">
          <cell r="A3727" t="str">
            <v>CE002</v>
          </cell>
          <cell r="B3727" t="str">
            <v>Materiales y Equipos</v>
          </cell>
          <cell r="C3727">
            <v>0.05</v>
          </cell>
          <cell r="D3727" t="str">
            <v>FDA</v>
          </cell>
          <cell r="E3727">
            <v>817.7966101694916</v>
          </cell>
          <cell r="F3727">
            <v>147.20338983050848</v>
          </cell>
          <cell r="G3727">
            <v>40.89</v>
          </cell>
          <cell r="H3727">
            <v>7.36</v>
          </cell>
        </row>
        <row r="3728">
          <cell r="A3728">
            <v>0</v>
          </cell>
          <cell r="B3728" t="str">
            <v>Niple Cromado 1/2" x 3"</v>
          </cell>
          <cell r="C3728">
            <v>2</v>
          </cell>
          <cell r="D3728" t="str">
            <v>UND</v>
          </cell>
          <cell r="E3728">
            <v>41.53</v>
          </cell>
          <cell r="F3728">
            <v>7.4753999999999996</v>
          </cell>
          <cell r="G3728">
            <v>83.06</v>
          </cell>
          <cell r="H3728">
            <v>14.95</v>
          </cell>
        </row>
        <row r="3729">
          <cell r="A3729">
            <v>0</v>
          </cell>
          <cell r="B3729" t="str">
            <v>Cubrefalta cromado 1/2"</v>
          </cell>
          <cell r="C3729">
            <v>2</v>
          </cell>
          <cell r="D3729" t="str">
            <v>UND</v>
          </cell>
          <cell r="E3729">
            <v>16.100000000000001</v>
          </cell>
          <cell r="F3729">
            <v>2.8980000000000001</v>
          </cell>
          <cell r="G3729">
            <v>32.200000000000003</v>
          </cell>
          <cell r="H3729">
            <v>5.8</v>
          </cell>
        </row>
        <row r="3730">
          <cell r="A3730">
            <v>0</v>
          </cell>
          <cell r="B3730" t="str">
            <v>Llave Angular 1/2" a 3/8"</v>
          </cell>
          <cell r="C3730">
            <v>2</v>
          </cell>
          <cell r="D3730" t="str">
            <v>UND</v>
          </cell>
          <cell r="E3730">
            <v>145.76</v>
          </cell>
          <cell r="F3730">
            <v>26.236799999999999</v>
          </cell>
          <cell r="G3730">
            <v>291.52</v>
          </cell>
          <cell r="H3730">
            <v>52.47</v>
          </cell>
        </row>
        <row r="3731">
          <cell r="A3731">
            <v>0</v>
          </cell>
          <cell r="B3731" t="str">
            <v>Manguera flexible fregadero inox. 3/8" Eastman</v>
          </cell>
          <cell r="C3731">
            <v>2</v>
          </cell>
          <cell r="D3731" t="str">
            <v>UND</v>
          </cell>
          <cell r="E3731">
            <v>216.1</v>
          </cell>
          <cell r="F3731">
            <v>38.897999999999996</v>
          </cell>
          <cell r="G3731">
            <v>432.2</v>
          </cell>
          <cell r="H3731">
            <v>77.8</v>
          </cell>
          <cell r="I3731">
            <v>0</v>
          </cell>
        </row>
        <row r="3732">
          <cell r="A3732">
            <v>0</v>
          </cell>
          <cell r="B3732" t="str">
            <v xml:space="preserve">Fregadero Acero Inox. sencillo 25"x22" 3H </v>
          </cell>
          <cell r="C3732">
            <v>1</v>
          </cell>
          <cell r="D3732" t="str">
            <v>UND</v>
          </cell>
          <cell r="E3732">
            <v>1097.46</v>
          </cell>
          <cell r="F3732">
            <v>197.5428</v>
          </cell>
          <cell r="G3732">
            <v>1097.46</v>
          </cell>
          <cell r="H3732">
            <v>197.54</v>
          </cell>
        </row>
        <row r="3733">
          <cell r="A3733">
            <v>0</v>
          </cell>
          <cell r="B3733" t="str">
            <v>Mezcladora para fregadero cromo Deluxe</v>
          </cell>
          <cell r="C3733">
            <v>1</v>
          </cell>
          <cell r="D3733" t="str">
            <v>UND</v>
          </cell>
          <cell r="E3733">
            <v>6233.9</v>
          </cell>
          <cell r="F3733">
            <v>1122.1019999999999</v>
          </cell>
          <cell r="G3733">
            <v>6233.9</v>
          </cell>
          <cell r="H3733">
            <v>1122.0999999999999</v>
          </cell>
          <cell r="I3733">
            <v>24749.760000000002</v>
          </cell>
        </row>
        <row r="3734">
          <cell r="A3734">
            <v>0</v>
          </cell>
          <cell r="B3734" t="str">
            <v>Boquilla para fregadero cromada</v>
          </cell>
          <cell r="C3734">
            <v>1</v>
          </cell>
          <cell r="D3734" t="str">
            <v>UND</v>
          </cell>
          <cell r="E3734">
            <v>202.54</v>
          </cell>
          <cell r="F3734">
            <v>36.4572</v>
          </cell>
          <cell r="G3734">
            <v>202.54</v>
          </cell>
          <cell r="H3734">
            <v>36.46</v>
          </cell>
        </row>
        <row r="3735">
          <cell r="A3735">
            <v>116.14000000000007</v>
          </cell>
          <cell r="B3735" t="str">
            <v>Cola Extensora 1-1/4" PVC</v>
          </cell>
          <cell r="C3735">
            <v>1</v>
          </cell>
          <cell r="D3735" t="str">
            <v>UND</v>
          </cell>
          <cell r="E3735">
            <v>20.25</v>
          </cell>
          <cell r="F3735">
            <v>3.645</v>
          </cell>
          <cell r="G3735">
            <v>20.25</v>
          </cell>
          <cell r="H3735">
            <v>3.65</v>
          </cell>
          <cell r="I3735">
            <v>5779.45</v>
          </cell>
        </row>
        <row r="3736">
          <cell r="A3736">
            <v>0</v>
          </cell>
          <cell r="B3736" t="str">
            <v>Sifón 1-1/4" PVC</v>
          </cell>
          <cell r="C3736">
            <v>1</v>
          </cell>
          <cell r="D3736" t="str">
            <v>UND</v>
          </cell>
          <cell r="E3736">
            <v>101.25</v>
          </cell>
          <cell r="F3736">
            <v>18.224999999999998</v>
          </cell>
          <cell r="G3736">
            <v>101.25</v>
          </cell>
          <cell r="H3736">
            <v>18.23</v>
          </cell>
          <cell r="I3736">
            <v>0</v>
          </cell>
        </row>
        <row r="3737">
          <cell r="A3737">
            <v>0</v>
          </cell>
          <cell r="B3737" t="str">
            <v>Desague sencillo para fregadero PVC</v>
          </cell>
          <cell r="C3737">
            <v>1</v>
          </cell>
          <cell r="D3737" t="str">
            <v>UND</v>
          </cell>
          <cell r="E3737">
            <v>93.22</v>
          </cell>
          <cell r="F3737">
            <v>16.779599999999999</v>
          </cell>
          <cell r="G3737">
            <v>93.22</v>
          </cell>
          <cell r="H3737">
            <v>16.78</v>
          </cell>
          <cell r="I3737">
            <v>0</v>
          </cell>
        </row>
        <row r="3738">
          <cell r="A3738">
            <v>0</v>
          </cell>
          <cell r="B3738" t="str">
            <v>Reducción 2" a 1-1/4" PVC drenaje</v>
          </cell>
          <cell r="C3738">
            <v>1</v>
          </cell>
          <cell r="D3738" t="str">
            <v>UND</v>
          </cell>
          <cell r="E3738">
            <v>25</v>
          </cell>
          <cell r="F3738">
            <v>4.5</v>
          </cell>
          <cell r="G3738">
            <v>25</v>
          </cell>
          <cell r="H3738">
            <v>4.5</v>
          </cell>
          <cell r="I3738">
            <v>0</v>
          </cell>
        </row>
        <row r="3739">
          <cell r="A3739">
            <v>0</v>
          </cell>
          <cell r="B3739" t="str">
            <v>Niple Cromado 1/2" x 3"</v>
          </cell>
          <cell r="C3739">
            <v>1</v>
          </cell>
          <cell r="D3739" t="str">
            <v>UND</v>
          </cell>
          <cell r="E3739">
            <v>41.53</v>
          </cell>
          <cell r="F3739">
            <v>7.4753999999999996</v>
          </cell>
          <cell r="G3739">
            <v>41.53</v>
          </cell>
          <cell r="H3739">
            <v>7.48</v>
          </cell>
        </row>
        <row r="3740">
          <cell r="A3740">
            <v>0</v>
          </cell>
          <cell r="B3740" t="str">
            <v xml:space="preserve">Teflón </v>
          </cell>
          <cell r="C3740">
            <v>0.25</v>
          </cell>
          <cell r="D3740" t="str">
            <v>UND</v>
          </cell>
          <cell r="E3740">
            <v>18.64</v>
          </cell>
          <cell r="F3740">
            <v>3.3552</v>
          </cell>
          <cell r="G3740">
            <v>4.66</v>
          </cell>
          <cell r="H3740">
            <v>0.84</v>
          </cell>
        </row>
        <row r="3741">
          <cell r="A3741">
            <v>0</v>
          </cell>
          <cell r="B3741" t="str">
            <v>Silicón antihongos fijación fregadero</v>
          </cell>
          <cell r="C3741">
            <v>1</v>
          </cell>
          <cell r="D3741" t="str">
            <v>UND</v>
          </cell>
          <cell r="E3741">
            <v>239.4</v>
          </cell>
          <cell r="F3741">
            <v>43.091999999999999</v>
          </cell>
          <cell r="G3741">
            <v>239.4</v>
          </cell>
          <cell r="H3741">
            <v>43.09</v>
          </cell>
        </row>
        <row r="3742">
          <cell r="A3742">
            <v>0</v>
          </cell>
          <cell r="B3742" t="str">
            <v>Mano de obra</v>
          </cell>
          <cell r="C3742">
            <v>1</v>
          </cell>
          <cell r="D3742" t="str">
            <v>UND</v>
          </cell>
          <cell r="E3742">
            <v>216.1</v>
          </cell>
          <cell r="F3742">
            <v>38.897999999999996</v>
          </cell>
          <cell r="G3742">
            <v>216.1</v>
          </cell>
          <cell r="H3742">
            <v>38.9</v>
          </cell>
          <cell r="I3742">
            <v>0</v>
          </cell>
        </row>
        <row r="3743">
          <cell r="A3743">
            <v>0</v>
          </cell>
          <cell r="B3743" t="str">
            <v>Mano de Obra Instalación fregadero sencillo</v>
          </cell>
          <cell r="C3743">
            <v>1</v>
          </cell>
          <cell r="D3743" t="str">
            <v>UND</v>
          </cell>
          <cell r="E3743">
            <v>1590</v>
          </cell>
          <cell r="F3743">
            <v>0</v>
          </cell>
          <cell r="G3743">
            <v>1590</v>
          </cell>
          <cell r="H3743">
            <v>0</v>
          </cell>
          <cell r="I3743">
            <v>0</v>
          </cell>
        </row>
        <row r="3744">
          <cell r="A3744">
            <v>0</v>
          </cell>
          <cell r="B3744" t="str">
            <v>Total/UND</v>
          </cell>
          <cell r="C3744">
            <v>1</v>
          </cell>
          <cell r="D3744" t="str">
            <v>UND</v>
          </cell>
          <cell r="E3744">
            <v>1070</v>
          </cell>
          <cell r="F3744">
            <v>192.6</v>
          </cell>
          <cell r="G3744">
            <v>10486.11</v>
          </cell>
          <cell r="H3744">
            <v>1601.3099999999997</v>
          </cell>
          <cell r="I3744">
            <v>12087.42</v>
          </cell>
        </row>
        <row r="3745">
          <cell r="A3745">
            <v>0</v>
          </cell>
          <cell r="B3745" t="str">
            <v>Boquilla para lavamanos sencilla</v>
          </cell>
          <cell r="C3745">
            <v>1</v>
          </cell>
          <cell r="D3745" t="str">
            <v>UND</v>
          </cell>
          <cell r="E3745">
            <v>244.07</v>
          </cell>
          <cell r="F3745">
            <v>43.932599999999994</v>
          </cell>
          <cell r="G3745">
            <v>244.07</v>
          </cell>
          <cell r="H3745">
            <v>43.93</v>
          </cell>
        </row>
        <row r="3746">
          <cell r="A3746">
            <v>0</v>
          </cell>
          <cell r="B3746" t="str">
            <v>Cola Extensora 1-1/4" PVC</v>
          </cell>
          <cell r="C3746">
            <v>1</v>
          </cell>
          <cell r="D3746" t="str">
            <v>UND</v>
          </cell>
          <cell r="E3746">
            <v>20.25</v>
          </cell>
          <cell r="F3746">
            <v>3.645</v>
          </cell>
          <cell r="G3746">
            <v>12477.800000000001</v>
          </cell>
          <cell r="H3746">
            <v>1911.7099999999996</v>
          </cell>
          <cell r="I3746">
            <v>14389.51</v>
          </cell>
        </row>
        <row r="3747">
          <cell r="A3747">
            <v>0</v>
          </cell>
          <cell r="B3747" t="str">
            <v>Fregadero Acero Inoxidable doble sin salidas</v>
          </cell>
          <cell r="C3747">
            <v>1</v>
          </cell>
          <cell r="D3747" t="str">
            <v>UND</v>
          </cell>
          <cell r="E3747">
            <v>101.25</v>
          </cell>
          <cell r="F3747">
            <v>18.224999999999998</v>
          </cell>
          <cell r="G3747">
            <v>101.25</v>
          </cell>
          <cell r="H3747">
            <v>18.23</v>
          </cell>
        </row>
        <row r="3748">
          <cell r="A3748">
            <v>0</v>
          </cell>
          <cell r="B3748" t="str">
            <v>Volumen Análisis</v>
          </cell>
          <cell r="C3748">
            <v>1</v>
          </cell>
          <cell r="D3748" t="str">
            <v>UND</v>
          </cell>
          <cell r="E3748">
            <v>25</v>
          </cell>
          <cell r="F3748">
            <v>4.5</v>
          </cell>
          <cell r="G3748">
            <v>25</v>
          </cell>
          <cell r="H3748">
            <v>4.5</v>
          </cell>
        </row>
        <row r="3749">
          <cell r="A3749" t="str">
            <v>CE002</v>
          </cell>
          <cell r="B3749" t="str">
            <v>Materiales y Equipos</v>
          </cell>
          <cell r="C3749">
            <v>0.05</v>
          </cell>
          <cell r="D3749" t="str">
            <v>FDA</v>
          </cell>
          <cell r="E3749">
            <v>817.7966101694916</v>
          </cell>
          <cell r="F3749">
            <v>147.20338983050848</v>
          </cell>
          <cell r="G3749">
            <v>40.89</v>
          </cell>
          <cell r="H3749">
            <v>7.36</v>
          </cell>
        </row>
        <row r="3750">
          <cell r="A3750">
            <v>0</v>
          </cell>
          <cell r="B3750" t="str">
            <v>Niple Cromado 1/2" x 3"</v>
          </cell>
          <cell r="C3750">
            <v>2</v>
          </cell>
          <cell r="D3750" t="str">
            <v>UND</v>
          </cell>
          <cell r="E3750">
            <v>41.53</v>
          </cell>
          <cell r="F3750">
            <v>7.4753999999999996</v>
          </cell>
          <cell r="G3750">
            <v>83.06</v>
          </cell>
          <cell r="H3750">
            <v>14.95</v>
          </cell>
        </row>
        <row r="3751">
          <cell r="A3751">
            <v>0</v>
          </cell>
          <cell r="B3751" t="str">
            <v>Cubrefalta cromado 1/2"</v>
          </cell>
          <cell r="C3751">
            <v>2</v>
          </cell>
          <cell r="D3751" t="str">
            <v>UND</v>
          </cell>
          <cell r="E3751">
            <v>16.100000000000001</v>
          </cell>
          <cell r="F3751">
            <v>2.8980000000000001</v>
          </cell>
          <cell r="G3751">
            <v>32.200000000000003</v>
          </cell>
          <cell r="H3751">
            <v>5.8</v>
          </cell>
          <cell r="I3751">
            <v>0</v>
          </cell>
        </row>
        <row r="3752">
          <cell r="A3752">
            <v>0</v>
          </cell>
          <cell r="B3752" t="str">
            <v>Llave Angular 1/2" a 3/8"</v>
          </cell>
          <cell r="C3752">
            <v>2</v>
          </cell>
          <cell r="D3752" t="str">
            <v>UND</v>
          </cell>
          <cell r="E3752">
            <v>145.76</v>
          </cell>
          <cell r="F3752">
            <v>26.236799999999999</v>
          </cell>
          <cell r="G3752">
            <v>291.52</v>
          </cell>
          <cell r="H3752">
            <v>52.47</v>
          </cell>
        </row>
        <row r="3753">
          <cell r="A3753">
            <v>0</v>
          </cell>
          <cell r="B3753" t="str">
            <v>Manguera flexible fregadero inox. 3/8" Eastman</v>
          </cell>
          <cell r="C3753">
            <v>2</v>
          </cell>
          <cell r="D3753" t="str">
            <v>UND</v>
          </cell>
          <cell r="E3753">
            <v>216.1</v>
          </cell>
          <cell r="F3753">
            <v>38.897999999999996</v>
          </cell>
          <cell r="G3753">
            <v>432.2</v>
          </cell>
          <cell r="H3753">
            <v>77.8</v>
          </cell>
          <cell r="I3753">
            <v>5779.45</v>
          </cell>
        </row>
        <row r="3754">
          <cell r="A3754">
            <v>0</v>
          </cell>
          <cell r="B3754" t="str">
            <v xml:space="preserve">Fregadero Acero Inox. Doble 3H 22.7" x 33" </v>
          </cell>
          <cell r="C3754">
            <v>1</v>
          </cell>
          <cell r="D3754" t="str">
            <v>UND</v>
          </cell>
          <cell r="E3754">
            <v>2538.14</v>
          </cell>
          <cell r="F3754">
            <v>456.86519999999996</v>
          </cell>
          <cell r="G3754">
            <v>2538.14</v>
          </cell>
          <cell r="H3754">
            <v>456.87</v>
          </cell>
        </row>
        <row r="3755">
          <cell r="A3755">
            <v>116.15000000000008</v>
          </cell>
          <cell r="B3755" t="str">
            <v>Mezcladora para fregadero cromo Deluxe</v>
          </cell>
          <cell r="C3755">
            <v>1</v>
          </cell>
          <cell r="D3755" t="str">
            <v>UND</v>
          </cell>
          <cell r="E3755">
            <v>6233.9</v>
          </cell>
          <cell r="F3755">
            <v>1122.1019999999999</v>
          </cell>
          <cell r="G3755">
            <v>6233.9</v>
          </cell>
          <cell r="H3755">
            <v>1122.0999999999999</v>
          </cell>
          <cell r="I3755">
            <v>9885.83</v>
          </cell>
        </row>
        <row r="3756">
          <cell r="A3756">
            <v>0</v>
          </cell>
          <cell r="B3756" t="str">
            <v>Boquilla para fregadero cromada</v>
          </cell>
          <cell r="C3756">
            <v>2</v>
          </cell>
          <cell r="D3756" t="str">
            <v>UND</v>
          </cell>
          <cell r="E3756">
            <v>202.54</v>
          </cell>
          <cell r="F3756">
            <v>36.4572</v>
          </cell>
          <cell r="G3756">
            <v>405.08</v>
          </cell>
          <cell r="H3756">
            <v>72.91</v>
          </cell>
          <cell r="I3756">
            <v>0</v>
          </cell>
        </row>
        <row r="3757">
          <cell r="A3757">
            <v>0</v>
          </cell>
          <cell r="B3757" t="str">
            <v>Cola Extensora 1-1/4" PVC</v>
          </cell>
          <cell r="C3757">
            <v>2</v>
          </cell>
          <cell r="D3757" t="str">
            <v>UND</v>
          </cell>
          <cell r="E3757">
            <v>20.25</v>
          </cell>
          <cell r="F3757">
            <v>3.645</v>
          </cell>
          <cell r="G3757">
            <v>40.5</v>
          </cell>
          <cell r="H3757">
            <v>7.29</v>
          </cell>
          <cell r="I3757">
            <v>0</v>
          </cell>
        </row>
        <row r="3758">
          <cell r="A3758">
            <v>0</v>
          </cell>
          <cell r="B3758" t="str">
            <v>Sifón 1-1/4" PVC</v>
          </cell>
          <cell r="C3758">
            <v>1</v>
          </cell>
          <cell r="D3758" t="str">
            <v>UND</v>
          </cell>
          <cell r="E3758">
            <v>101.25</v>
          </cell>
          <cell r="F3758">
            <v>18.224999999999998</v>
          </cell>
          <cell r="G3758">
            <v>101.25</v>
          </cell>
          <cell r="H3758">
            <v>18.23</v>
          </cell>
          <cell r="I3758">
            <v>0</v>
          </cell>
        </row>
        <row r="3759">
          <cell r="A3759">
            <v>0</v>
          </cell>
          <cell r="B3759" t="str">
            <v>Desague Doble para fregadero PVC</v>
          </cell>
          <cell r="C3759">
            <v>1</v>
          </cell>
          <cell r="D3759" t="str">
            <v>UND</v>
          </cell>
          <cell r="E3759">
            <v>154.24</v>
          </cell>
          <cell r="F3759">
            <v>27.763200000000001</v>
          </cell>
          <cell r="G3759">
            <v>154.24</v>
          </cell>
          <cell r="H3759">
            <v>27.76</v>
          </cell>
        </row>
        <row r="3760">
          <cell r="A3760">
            <v>0</v>
          </cell>
          <cell r="B3760" t="str">
            <v>Reducción 2" a 1-1/4" PVC drenaje</v>
          </cell>
          <cell r="C3760">
            <v>1</v>
          </cell>
          <cell r="D3760" t="str">
            <v>UND</v>
          </cell>
          <cell r="E3760">
            <v>25</v>
          </cell>
          <cell r="F3760">
            <v>4.5</v>
          </cell>
          <cell r="G3760">
            <v>25</v>
          </cell>
          <cell r="H3760">
            <v>4.5</v>
          </cell>
        </row>
        <row r="3761">
          <cell r="A3761">
            <v>0</v>
          </cell>
          <cell r="B3761" t="str">
            <v>Llave Angular 1/2" a 3/8"</v>
          </cell>
          <cell r="C3761">
            <v>2</v>
          </cell>
          <cell r="D3761" t="str">
            <v>UND</v>
          </cell>
          <cell r="E3761">
            <v>145.76</v>
          </cell>
          <cell r="F3761">
            <v>26.236799999999999</v>
          </cell>
          <cell r="G3761">
            <v>291.52</v>
          </cell>
          <cell r="H3761">
            <v>52.47</v>
          </cell>
          <cell r="I3761">
            <v>0</v>
          </cell>
        </row>
        <row r="3762">
          <cell r="A3762">
            <v>0</v>
          </cell>
          <cell r="B3762" t="str">
            <v xml:space="preserve">Teflón </v>
          </cell>
          <cell r="C3762">
            <v>0.25</v>
          </cell>
          <cell r="D3762" t="str">
            <v>UND</v>
          </cell>
          <cell r="E3762">
            <v>18.64</v>
          </cell>
          <cell r="F3762">
            <v>3.3552</v>
          </cell>
          <cell r="G3762">
            <v>4.66</v>
          </cell>
          <cell r="H3762">
            <v>0.84</v>
          </cell>
        </row>
        <row r="3763">
          <cell r="A3763">
            <v>0</v>
          </cell>
          <cell r="B3763" t="str">
            <v>Silicón antihongos fijación fregadero</v>
          </cell>
          <cell r="C3763">
            <v>1</v>
          </cell>
          <cell r="D3763" t="str">
            <v>UND</v>
          </cell>
          <cell r="E3763">
            <v>239.4</v>
          </cell>
          <cell r="F3763">
            <v>43.091999999999999</v>
          </cell>
          <cell r="G3763">
            <v>239.4</v>
          </cell>
          <cell r="H3763">
            <v>43.09</v>
          </cell>
        </row>
        <row r="3764">
          <cell r="A3764">
            <v>0</v>
          </cell>
          <cell r="B3764" t="str">
            <v>Mano de obra</v>
          </cell>
          <cell r="C3764">
            <v>1</v>
          </cell>
          <cell r="D3764" t="str">
            <v>UND</v>
          </cell>
          <cell r="E3764">
            <v>1070.3399999999999</v>
          </cell>
          <cell r="F3764">
            <v>192.66119999999998</v>
          </cell>
          <cell r="G3764">
            <v>1070.3399999999999</v>
          </cell>
          <cell r="H3764">
            <v>192.66</v>
          </cell>
        </row>
        <row r="3765">
          <cell r="A3765">
            <v>0</v>
          </cell>
          <cell r="B3765" t="str">
            <v>Mano de Obra Instalación fregadero sencillo</v>
          </cell>
          <cell r="C3765">
            <v>1</v>
          </cell>
          <cell r="D3765" t="str">
            <v>UND</v>
          </cell>
          <cell r="E3765">
            <v>1857.2</v>
          </cell>
          <cell r="F3765">
            <v>0</v>
          </cell>
          <cell r="G3765">
            <v>1857.2</v>
          </cell>
          <cell r="H3765">
            <v>0</v>
          </cell>
        </row>
        <row r="3766">
          <cell r="A3766">
            <v>0</v>
          </cell>
          <cell r="B3766" t="str">
            <v>Total/UND</v>
          </cell>
          <cell r="C3766">
            <v>1</v>
          </cell>
          <cell r="D3766" t="str">
            <v>UND</v>
          </cell>
          <cell r="E3766">
            <v>20.25</v>
          </cell>
          <cell r="F3766">
            <v>3.645</v>
          </cell>
          <cell r="G3766">
            <v>12477.800000000001</v>
          </cell>
          <cell r="H3766">
            <v>1911.7099999999996</v>
          </cell>
          <cell r="I3766">
            <v>14389.51</v>
          </cell>
        </row>
        <row r="3767">
          <cell r="A3767">
            <v>0</v>
          </cell>
          <cell r="B3767" t="str">
            <v>Sifón 1-1/4" PVC</v>
          </cell>
          <cell r="C3767">
            <v>1</v>
          </cell>
          <cell r="D3767" t="str">
            <v>UND</v>
          </cell>
          <cell r="E3767">
            <v>101.25</v>
          </cell>
          <cell r="F3767">
            <v>18.224999999999998</v>
          </cell>
          <cell r="G3767">
            <v>101.25</v>
          </cell>
          <cell r="H3767">
            <v>18.23</v>
          </cell>
        </row>
        <row r="3768">
          <cell r="A3768">
            <v>0</v>
          </cell>
          <cell r="B3768" t="str">
            <v>Reducción 2" a 1-1/4" PVC drenaje</v>
          </cell>
          <cell r="C3768">
            <v>1</v>
          </cell>
          <cell r="D3768" t="str">
            <v>UND</v>
          </cell>
          <cell r="E3768">
            <v>25</v>
          </cell>
          <cell r="F3768">
            <v>4.5</v>
          </cell>
          <cell r="G3768">
            <v>7778.5300000000007</v>
          </cell>
          <cell r="H3768">
            <v>1209.5700000000002</v>
          </cell>
          <cell r="I3768">
            <v>8988.1</v>
          </cell>
        </row>
        <row r="3769">
          <cell r="A3769" t="str">
            <v>CE002</v>
          </cell>
          <cell r="B3769" t="str">
            <v>Ducha sencilla mezcladora empotrada + salidas</v>
          </cell>
          <cell r="C3769">
            <v>0.05</v>
          </cell>
          <cell r="D3769" t="str">
            <v>FDA</v>
          </cell>
          <cell r="E3769">
            <v>817.7966101694916</v>
          </cell>
          <cell r="F3769">
            <v>147.20338983050848</v>
          </cell>
          <cell r="G3769">
            <v>40.89</v>
          </cell>
          <cell r="H3769">
            <v>7.36</v>
          </cell>
        </row>
        <row r="3770">
          <cell r="A3770">
            <v>0</v>
          </cell>
          <cell r="B3770" t="str">
            <v>Volumen Análisis</v>
          </cell>
          <cell r="C3770">
            <v>1</v>
          </cell>
          <cell r="D3770" t="str">
            <v>UND</v>
          </cell>
          <cell r="E3770">
            <v>18.64</v>
          </cell>
          <cell r="F3770">
            <v>3.3552</v>
          </cell>
          <cell r="G3770">
            <v>4.66</v>
          </cell>
          <cell r="H3770">
            <v>0.84</v>
          </cell>
          <cell r="I3770">
            <v>0</v>
          </cell>
        </row>
        <row r="3771">
          <cell r="A3771">
            <v>0</v>
          </cell>
          <cell r="B3771" t="str">
            <v>Materiales y Equipos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</row>
        <row r="3772">
          <cell r="A3772">
            <v>0</v>
          </cell>
          <cell r="B3772" t="str">
            <v>Cubrefalta cromado 1/2"</v>
          </cell>
          <cell r="C3772">
            <v>1</v>
          </cell>
          <cell r="D3772" t="str">
            <v>UND</v>
          </cell>
          <cell r="E3772">
            <v>16.100000000000001</v>
          </cell>
          <cell r="F3772">
            <v>2.8980000000000001</v>
          </cell>
          <cell r="G3772">
            <v>16.100000000000001</v>
          </cell>
          <cell r="H3772">
            <v>2.9</v>
          </cell>
        </row>
        <row r="3773">
          <cell r="A3773">
            <v>0</v>
          </cell>
          <cell r="B3773" t="str">
            <v>Roceador de ducha Genebre</v>
          </cell>
          <cell r="C3773">
            <v>1</v>
          </cell>
          <cell r="D3773" t="str">
            <v>UND</v>
          </cell>
          <cell r="E3773">
            <v>1038.1400000000001</v>
          </cell>
          <cell r="F3773">
            <v>186.86520000000002</v>
          </cell>
          <cell r="G3773">
            <v>1038.1400000000001</v>
          </cell>
          <cell r="H3773">
            <v>186.87</v>
          </cell>
          <cell r="I3773">
            <v>9885.83</v>
          </cell>
        </row>
        <row r="3774">
          <cell r="A3774">
            <v>0</v>
          </cell>
          <cell r="B3774" t="str">
            <v>Llave de empotrar para ducha Sayco</v>
          </cell>
          <cell r="C3774">
            <v>1</v>
          </cell>
          <cell r="D3774" t="str">
            <v>UND</v>
          </cell>
          <cell r="E3774">
            <v>916.95</v>
          </cell>
          <cell r="F3774">
            <v>165.05100000000002</v>
          </cell>
          <cell r="G3774">
            <v>916.95</v>
          </cell>
          <cell r="H3774">
            <v>165.05</v>
          </cell>
        </row>
        <row r="3775">
          <cell r="A3775">
            <v>116.16000000000008</v>
          </cell>
          <cell r="B3775" t="str">
            <v>Desague de piso 2" parrilla zinc</v>
          </cell>
          <cell r="C3775">
            <v>1</v>
          </cell>
          <cell r="D3775" t="str">
            <v>UND</v>
          </cell>
          <cell r="E3775">
            <v>3066.31</v>
          </cell>
          <cell r="F3775">
            <v>551.93579999999997</v>
          </cell>
          <cell r="G3775">
            <v>3066.31</v>
          </cell>
          <cell r="H3775">
            <v>551.94000000000005</v>
          </cell>
          <cell r="I3775">
            <v>8760.83</v>
          </cell>
        </row>
        <row r="3776">
          <cell r="A3776">
            <v>0</v>
          </cell>
          <cell r="B3776" t="str">
            <v>Lavamanos pedestal Bath Collection sin salidas sanitarias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A3777">
            <v>0</v>
          </cell>
          <cell r="B3777" t="str">
            <v xml:space="preserve">Teflón </v>
          </cell>
          <cell r="C3777">
            <v>0.25</v>
          </cell>
          <cell r="D3777" t="str">
            <v>UND</v>
          </cell>
          <cell r="E3777">
            <v>18.64</v>
          </cell>
          <cell r="F3777">
            <v>3.3552</v>
          </cell>
          <cell r="G3777">
            <v>4.66</v>
          </cell>
          <cell r="H3777">
            <v>0.84</v>
          </cell>
          <cell r="I3777">
            <v>0</v>
          </cell>
        </row>
        <row r="3778">
          <cell r="A3778">
            <v>0</v>
          </cell>
          <cell r="B3778" t="str">
            <v>Salida Agua Potable 1/2" Poliestileno 18mm</v>
          </cell>
          <cell r="C3778">
            <v>1</v>
          </cell>
          <cell r="D3778" t="str">
            <v>UND</v>
          </cell>
          <cell r="E3778">
            <v>1638.14</v>
          </cell>
          <cell r="F3778">
            <v>294.86520000000002</v>
          </cell>
          <cell r="G3778">
            <v>1638.14</v>
          </cell>
          <cell r="H3778">
            <v>294.87</v>
          </cell>
          <cell r="I3778">
            <v>0</v>
          </cell>
        </row>
        <row r="3779">
          <cell r="A3779">
            <v>0</v>
          </cell>
          <cell r="B3779" t="str">
            <v>Mano de obra</v>
          </cell>
          <cell r="C3779">
            <v>2</v>
          </cell>
          <cell r="D3779" t="str">
            <v>UND</v>
          </cell>
          <cell r="E3779">
            <v>41.53</v>
          </cell>
          <cell r="F3779">
            <v>7.4753999999999996</v>
          </cell>
          <cell r="G3779">
            <v>83.06</v>
          </cell>
          <cell r="H3779">
            <v>14.95</v>
          </cell>
        </row>
        <row r="3780">
          <cell r="A3780">
            <v>0</v>
          </cell>
          <cell r="B3780" t="str">
            <v>Mano de Obra Instalación llave empotrada</v>
          </cell>
          <cell r="C3780">
            <v>1</v>
          </cell>
          <cell r="D3780" t="str">
            <v>UND</v>
          </cell>
          <cell r="E3780">
            <v>529.39</v>
          </cell>
          <cell r="F3780">
            <v>0</v>
          </cell>
          <cell r="G3780">
            <v>529.39</v>
          </cell>
          <cell r="H3780">
            <v>0</v>
          </cell>
        </row>
        <row r="3781">
          <cell r="A3781">
            <v>0</v>
          </cell>
          <cell r="B3781" t="str">
            <v>Mano de Obra Instalación ducha</v>
          </cell>
          <cell r="C3781">
            <v>1</v>
          </cell>
          <cell r="D3781" t="str">
            <v>UND</v>
          </cell>
          <cell r="E3781">
            <v>529.39</v>
          </cell>
          <cell r="F3781">
            <v>0</v>
          </cell>
          <cell r="G3781">
            <v>529.39</v>
          </cell>
          <cell r="H3781">
            <v>0</v>
          </cell>
        </row>
        <row r="3782">
          <cell r="A3782">
            <v>0</v>
          </cell>
          <cell r="B3782" t="str">
            <v>Total/UND</v>
          </cell>
          <cell r="C3782">
            <v>2</v>
          </cell>
          <cell r="D3782" t="str">
            <v>UND</v>
          </cell>
          <cell r="E3782">
            <v>216.1</v>
          </cell>
          <cell r="F3782">
            <v>38.897999999999996</v>
          </cell>
          <cell r="G3782">
            <v>7778.5300000000007</v>
          </cell>
          <cell r="H3782">
            <v>1209.5700000000002</v>
          </cell>
          <cell r="I3782">
            <v>8988.1</v>
          </cell>
        </row>
        <row r="3783">
          <cell r="A3783">
            <v>0</v>
          </cell>
          <cell r="B3783" t="str">
            <v xml:space="preserve">Lavamanos de pedestal Bath Collection  </v>
          </cell>
          <cell r="C3783">
            <v>1</v>
          </cell>
          <cell r="D3783" t="str">
            <v>UND</v>
          </cell>
          <cell r="E3783">
            <v>3156.78</v>
          </cell>
          <cell r="F3783">
            <v>568.22040000000004</v>
          </cell>
          <cell r="G3783">
            <v>3156.78</v>
          </cell>
          <cell r="H3783">
            <v>568.22</v>
          </cell>
        </row>
        <row r="3784">
          <cell r="A3784">
            <v>0</v>
          </cell>
          <cell r="B3784" t="str">
            <v xml:space="preserve">Mezcladora Pfister lavamanos </v>
          </cell>
          <cell r="C3784">
            <v>1</v>
          </cell>
          <cell r="D3784" t="str">
            <v>UND</v>
          </cell>
          <cell r="E3784">
            <v>1070.3399999999999</v>
          </cell>
          <cell r="F3784">
            <v>192.66119999999998</v>
          </cell>
          <cell r="G3784">
            <v>7325.3900000000012</v>
          </cell>
          <cell r="H3784">
            <v>1151.6099999999999</v>
          </cell>
          <cell r="I3784">
            <v>8477.0000000000018</v>
          </cell>
        </row>
        <row r="3785">
          <cell r="A3785">
            <v>0</v>
          </cell>
          <cell r="B3785" t="str">
            <v>Ducha Mezcladora de superficie + salidas</v>
          </cell>
          <cell r="C3785">
            <v>1</v>
          </cell>
          <cell r="D3785" t="str">
            <v>UND</v>
          </cell>
          <cell r="E3785">
            <v>592.37</v>
          </cell>
          <cell r="F3785">
            <v>106.6266</v>
          </cell>
          <cell r="G3785">
            <v>592.37</v>
          </cell>
          <cell r="H3785">
            <v>106.63</v>
          </cell>
        </row>
        <row r="3786">
          <cell r="A3786">
            <v>0</v>
          </cell>
          <cell r="B3786" t="str">
            <v>Volumen Análisis</v>
          </cell>
          <cell r="C3786">
            <v>1</v>
          </cell>
          <cell r="D3786" t="str">
            <v>UND</v>
          </cell>
          <cell r="E3786">
            <v>20.25</v>
          </cell>
          <cell r="F3786">
            <v>3.645</v>
          </cell>
          <cell r="G3786">
            <v>20.25</v>
          </cell>
          <cell r="H3786">
            <v>3.65</v>
          </cell>
        </row>
        <row r="3787">
          <cell r="A3787">
            <v>0</v>
          </cell>
          <cell r="B3787" t="str">
            <v>Materiales y Equipos</v>
          </cell>
          <cell r="C3787">
            <v>1</v>
          </cell>
          <cell r="D3787" t="str">
            <v>UND</v>
          </cell>
          <cell r="E3787">
            <v>101.25</v>
          </cell>
          <cell r="F3787">
            <v>18.224999999999998</v>
          </cell>
          <cell r="G3787">
            <v>101.25</v>
          </cell>
          <cell r="H3787">
            <v>18.23</v>
          </cell>
        </row>
        <row r="3788">
          <cell r="A3788">
            <v>0</v>
          </cell>
          <cell r="B3788" t="str">
            <v>Coupling de 1/2" H.G.</v>
          </cell>
          <cell r="C3788">
            <v>2</v>
          </cell>
          <cell r="D3788" t="str">
            <v>UND</v>
          </cell>
          <cell r="E3788">
            <v>24</v>
          </cell>
          <cell r="F3788">
            <v>4.32</v>
          </cell>
          <cell r="G3788">
            <v>48</v>
          </cell>
          <cell r="H3788">
            <v>8.64</v>
          </cell>
        </row>
        <row r="3789">
          <cell r="A3789" t="str">
            <v>CE002</v>
          </cell>
          <cell r="B3789" t="str">
            <v>Mezcladora monomando Geneve de superficie</v>
          </cell>
          <cell r="C3789">
            <v>1</v>
          </cell>
          <cell r="D3789" t="str">
            <v>UND</v>
          </cell>
          <cell r="E3789">
            <v>1545.13</v>
          </cell>
          <cell r="F3789">
            <v>278.1234</v>
          </cell>
          <cell r="G3789">
            <v>1545.13</v>
          </cell>
          <cell r="H3789">
            <v>278.12</v>
          </cell>
          <cell r="I3789">
            <v>0</v>
          </cell>
        </row>
        <row r="3790">
          <cell r="A3790">
            <v>0</v>
          </cell>
          <cell r="B3790" t="str">
            <v xml:space="preserve">Teflón </v>
          </cell>
          <cell r="C3790">
            <v>0.25</v>
          </cell>
          <cell r="D3790" t="str">
            <v>UND</v>
          </cell>
          <cell r="E3790">
            <v>18.64</v>
          </cell>
          <cell r="F3790">
            <v>3.3552</v>
          </cell>
          <cell r="G3790">
            <v>4.66</v>
          </cell>
          <cell r="H3790">
            <v>0.84</v>
          </cell>
        </row>
        <row r="3791">
          <cell r="A3791">
            <v>0</v>
          </cell>
          <cell r="B3791" t="str">
            <v>Salida Agua Potable 1/2" Poliestileno 18mm</v>
          </cell>
          <cell r="C3791">
            <v>2</v>
          </cell>
          <cell r="D3791" t="str">
            <v>UND</v>
          </cell>
          <cell r="E3791">
            <v>1638.14</v>
          </cell>
          <cell r="F3791">
            <v>294.86520000000002</v>
          </cell>
          <cell r="G3791">
            <v>3276.28</v>
          </cell>
          <cell r="H3791">
            <v>589.73</v>
          </cell>
          <cell r="I3791">
            <v>0</v>
          </cell>
        </row>
        <row r="3792">
          <cell r="A3792">
            <v>0</v>
          </cell>
          <cell r="B3792" t="str">
            <v>Salida Sanitaria A.N. 2" Aérea</v>
          </cell>
          <cell r="C3792">
            <v>1</v>
          </cell>
          <cell r="D3792" t="str">
            <v>UND</v>
          </cell>
          <cell r="E3792">
            <v>1523.8</v>
          </cell>
          <cell r="F3792">
            <v>274.28399999999999</v>
          </cell>
          <cell r="G3792">
            <v>1523.8</v>
          </cell>
          <cell r="H3792">
            <v>274.27999999999997</v>
          </cell>
          <cell r="I3792">
            <v>0</v>
          </cell>
        </row>
        <row r="3793">
          <cell r="A3793">
            <v>0</v>
          </cell>
          <cell r="B3793" t="str">
            <v>Mano de obra</v>
          </cell>
          <cell r="D3793">
            <v>0</v>
          </cell>
          <cell r="G3793">
            <v>7707.72</v>
          </cell>
          <cell r="H3793">
            <v>1053.1099999999997</v>
          </cell>
          <cell r="I3793">
            <v>8760.83</v>
          </cell>
        </row>
        <row r="3794">
          <cell r="A3794">
            <v>0</v>
          </cell>
          <cell r="B3794" t="str">
            <v>Mano de Obra Instalación mezcladora superf.</v>
          </cell>
          <cell r="C3794">
            <v>1</v>
          </cell>
          <cell r="D3794" t="str">
            <v>UND</v>
          </cell>
          <cell r="E3794">
            <v>927.52</v>
          </cell>
          <cell r="F3794">
            <v>0</v>
          </cell>
          <cell r="G3794">
            <v>927.52</v>
          </cell>
          <cell r="H3794">
            <v>0</v>
          </cell>
        </row>
        <row r="3795">
          <cell r="A3795">
            <v>116.17000000000009</v>
          </cell>
          <cell r="B3795" t="str">
            <v>Total/UND</v>
          </cell>
          <cell r="C3795">
            <v>1</v>
          </cell>
          <cell r="D3795" t="str">
            <v>UND</v>
          </cell>
          <cell r="E3795">
            <v>0</v>
          </cell>
          <cell r="F3795">
            <v>0</v>
          </cell>
          <cell r="G3795">
            <v>7325.3900000000012</v>
          </cell>
          <cell r="H3795">
            <v>1151.6099999999999</v>
          </cell>
          <cell r="I3795">
            <v>8477.0000000000018</v>
          </cell>
        </row>
        <row r="3796">
          <cell r="A3796">
            <v>0</v>
          </cell>
          <cell r="B3796" t="str">
            <v>Mueble hidrofugo de 0.80m con lavamanos y espejo sin salidas sanitarias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</row>
        <row r="3797">
          <cell r="A3797">
            <v>0</v>
          </cell>
          <cell r="B3797" t="str">
            <v>Volumen Análisis</v>
          </cell>
          <cell r="C3797">
            <v>1</v>
          </cell>
          <cell r="D3797" t="str">
            <v>UND</v>
          </cell>
          <cell r="E3797">
            <v>0</v>
          </cell>
          <cell r="F3797">
            <v>0</v>
          </cell>
          <cell r="G3797">
            <v>9624.01</v>
          </cell>
          <cell r="H3797">
            <v>1446.1200000000001</v>
          </cell>
          <cell r="I3797">
            <v>11070.130000000001</v>
          </cell>
        </row>
        <row r="3798">
          <cell r="A3798">
            <v>0</v>
          </cell>
          <cell r="B3798" t="str">
            <v>Ducha Mezcladora empotrada + salidas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</row>
        <row r="3799">
          <cell r="A3799">
            <v>0</v>
          </cell>
          <cell r="B3799" t="str">
            <v>Volumen Análisis</v>
          </cell>
          <cell r="C3799">
            <v>1</v>
          </cell>
          <cell r="D3799" t="str">
            <v>UND</v>
          </cell>
          <cell r="E3799">
            <v>41.53</v>
          </cell>
          <cell r="F3799">
            <v>7.4753999999999996</v>
          </cell>
          <cell r="G3799">
            <v>83.06</v>
          </cell>
          <cell r="H3799">
            <v>14.95</v>
          </cell>
        </row>
        <row r="3800">
          <cell r="A3800">
            <v>0</v>
          </cell>
          <cell r="B3800" t="str">
            <v>Materiales y Equipos</v>
          </cell>
          <cell r="C3800">
            <v>2</v>
          </cell>
          <cell r="D3800" t="str">
            <v>UND</v>
          </cell>
          <cell r="E3800">
            <v>16.100000000000001</v>
          </cell>
          <cell r="F3800">
            <v>2.8980000000000001</v>
          </cell>
          <cell r="G3800">
            <v>32.200000000000003</v>
          </cell>
          <cell r="H3800">
            <v>5.8</v>
          </cell>
        </row>
        <row r="3801">
          <cell r="A3801">
            <v>0</v>
          </cell>
          <cell r="B3801" t="str">
            <v>Coupling de 1/2" H.G.</v>
          </cell>
          <cell r="C3801">
            <v>3</v>
          </cell>
          <cell r="D3801" t="str">
            <v>UND</v>
          </cell>
          <cell r="E3801">
            <v>24</v>
          </cell>
          <cell r="F3801">
            <v>4.32</v>
          </cell>
          <cell r="G3801">
            <v>72</v>
          </cell>
          <cell r="H3801">
            <v>12.96</v>
          </cell>
        </row>
        <row r="3802">
          <cell r="A3802">
            <v>0</v>
          </cell>
          <cell r="B3802" t="str">
            <v>Niple 1/2" x 3" H.G.</v>
          </cell>
          <cell r="C3802">
            <v>1</v>
          </cell>
          <cell r="D3802" t="str">
            <v>UND</v>
          </cell>
          <cell r="E3802">
            <v>16.95</v>
          </cell>
          <cell r="F3802">
            <v>3.0509999999999997</v>
          </cell>
          <cell r="G3802">
            <v>16.95</v>
          </cell>
          <cell r="H3802">
            <v>3.05</v>
          </cell>
        </row>
        <row r="3803">
          <cell r="A3803">
            <v>0</v>
          </cell>
          <cell r="B3803" t="str">
            <v>Mezcladora Monomando Pfisters de empotrar</v>
          </cell>
          <cell r="C3803">
            <v>1</v>
          </cell>
          <cell r="D3803" t="str">
            <v>UND</v>
          </cell>
          <cell r="E3803">
            <v>3140.31</v>
          </cell>
          <cell r="F3803">
            <v>565.25580000000002</v>
          </cell>
          <cell r="G3803">
            <v>3140.31</v>
          </cell>
          <cell r="H3803">
            <v>565.26</v>
          </cell>
        </row>
        <row r="3804">
          <cell r="A3804">
            <v>0</v>
          </cell>
          <cell r="B3804" t="str">
            <v xml:space="preserve">Teflón </v>
          </cell>
          <cell r="C3804">
            <v>0.25</v>
          </cell>
          <cell r="D3804" t="str">
            <v>UND</v>
          </cell>
          <cell r="E3804">
            <v>18.64</v>
          </cell>
          <cell r="F3804">
            <v>3.3552</v>
          </cell>
          <cell r="G3804">
            <v>4.66</v>
          </cell>
          <cell r="H3804">
            <v>0.84</v>
          </cell>
        </row>
        <row r="3805">
          <cell r="A3805">
            <v>0</v>
          </cell>
          <cell r="B3805" t="str">
            <v>Salida Agua Potable 1/2" Poliestileno 18mm</v>
          </cell>
          <cell r="C3805">
            <v>2</v>
          </cell>
          <cell r="D3805" t="str">
            <v>UND</v>
          </cell>
          <cell r="E3805">
            <v>1638.14</v>
          </cell>
          <cell r="F3805">
            <v>294.86520000000002</v>
          </cell>
          <cell r="G3805">
            <v>3276.28</v>
          </cell>
          <cell r="H3805">
            <v>589.73</v>
          </cell>
          <cell r="I3805">
            <v>0</v>
          </cell>
        </row>
        <row r="3806">
          <cell r="A3806">
            <v>0</v>
          </cell>
          <cell r="B3806" t="str">
            <v>Salida Sanitaria A.N. 2" Aérea</v>
          </cell>
          <cell r="C3806">
            <v>1</v>
          </cell>
          <cell r="D3806" t="str">
            <v>UND</v>
          </cell>
          <cell r="E3806">
            <v>1523.8</v>
          </cell>
          <cell r="F3806">
            <v>274.28399999999999</v>
          </cell>
          <cell r="G3806">
            <v>1523.8</v>
          </cell>
          <cell r="H3806">
            <v>274.27999999999997</v>
          </cell>
        </row>
        <row r="3807">
          <cell r="A3807">
            <v>0</v>
          </cell>
          <cell r="B3807" t="str">
            <v>Mano de obra</v>
          </cell>
          <cell r="C3807">
            <v>1</v>
          </cell>
          <cell r="D3807" t="str">
            <v>UND</v>
          </cell>
          <cell r="E3807">
            <v>101.25</v>
          </cell>
          <cell r="F3807">
            <v>18.224999999999998</v>
          </cell>
          <cell r="G3807">
            <v>101.25</v>
          </cell>
          <cell r="H3807">
            <v>18.23</v>
          </cell>
        </row>
        <row r="3808">
          <cell r="A3808">
            <v>0</v>
          </cell>
          <cell r="B3808" t="str">
            <v>Mano de Obra Instalación mezclad. empotrada</v>
          </cell>
          <cell r="C3808">
            <v>1</v>
          </cell>
          <cell r="D3808" t="str">
            <v>UND</v>
          </cell>
          <cell r="E3808">
            <v>1590.01</v>
          </cell>
          <cell r="F3808">
            <v>0</v>
          </cell>
          <cell r="G3808">
            <v>1590.01</v>
          </cell>
          <cell r="H3808">
            <v>0</v>
          </cell>
        </row>
        <row r="3809">
          <cell r="A3809" t="str">
            <v>CE002</v>
          </cell>
          <cell r="B3809" t="str">
            <v>Total/UND</v>
          </cell>
          <cell r="C3809">
            <v>0.05</v>
          </cell>
          <cell r="D3809" t="str">
            <v>FDA</v>
          </cell>
          <cell r="E3809">
            <v>817.7966101694916</v>
          </cell>
          <cell r="F3809">
            <v>147.20338983050848</v>
          </cell>
          <cell r="G3809">
            <v>9624.01</v>
          </cell>
          <cell r="H3809">
            <v>1446.1200000000001</v>
          </cell>
          <cell r="I3809">
            <v>11070.130000000001</v>
          </cell>
        </row>
        <row r="3810">
          <cell r="A3810">
            <v>0</v>
          </cell>
          <cell r="B3810" t="str">
            <v xml:space="preserve">Teflón </v>
          </cell>
          <cell r="C3810">
            <v>0.25</v>
          </cell>
          <cell r="D3810" t="str">
            <v>UND</v>
          </cell>
          <cell r="E3810">
            <v>18.64</v>
          </cell>
          <cell r="F3810">
            <v>3.3552</v>
          </cell>
          <cell r="G3810">
            <v>4.66</v>
          </cell>
          <cell r="H3810">
            <v>0.84</v>
          </cell>
        </row>
        <row r="3811">
          <cell r="A3811">
            <v>0</v>
          </cell>
          <cell r="B3811" t="str">
            <v>Mano de obra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19889</v>
          </cell>
          <cell r="H3811">
            <v>3460.52</v>
          </cell>
          <cell r="I3811">
            <v>23349.52</v>
          </cell>
          <cell r="J3811">
            <v>0</v>
          </cell>
        </row>
        <row r="3812">
          <cell r="A3812">
            <v>0</v>
          </cell>
          <cell r="B3812" t="str">
            <v>Bañera acrílico con falda + mezcladora y salidas</v>
          </cell>
          <cell r="C3812">
            <v>1</v>
          </cell>
          <cell r="D3812" t="str">
            <v>UND</v>
          </cell>
          <cell r="E3812">
            <v>1857.2</v>
          </cell>
          <cell r="F3812">
            <v>0</v>
          </cell>
          <cell r="G3812">
            <v>1857.2</v>
          </cell>
          <cell r="H3812">
            <v>0</v>
          </cell>
        </row>
        <row r="3813">
          <cell r="A3813">
            <v>0</v>
          </cell>
          <cell r="B3813" t="str">
            <v>Volumen Análisis</v>
          </cell>
          <cell r="C3813">
            <v>1</v>
          </cell>
          <cell r="D3813" t="str">
            <v>UND</v>
          </cell>
          <cell r="G3813">
            <v>16457.579999999998</v>
          </cell>
          <cell r="H3813">
            <v>2628.09</v>
          </cell>
          <cell r="I3813">
            <v>19085.669999999998</v>
          </cell>
        </row>
        <row r="3814">
          <cell r="A3814">
            <v>0</v>
          </cell>
          <cell r="B3814" t="str">
            <v>Materiales y Equipos</v>
          </cell>
          <cell r="D3814">
            <v>0</v>
          </cell>
          <cell r="G3814">
            <v>0</v>
          </cell>
          <cell r="H3814">
            <v>0</v>
          </cell>
        </row>
        <row r="3815">
          <cell r="A3815">
            <v>116.18000000000009</v>
          </cell>
          <cell r="B3815" t="str">
            <v>Desague PVC para bañera Eastman</v>
          </cell>
          <cell r="C3815">
            <v>1</v>
          </cell>
          <cell r="D3815" t="str">
            <v>UND</v>
          </cell>
          <cell r="E3815">
            <v>381.36</v>
          </cell>
          <cell r="F3815">
            <v>68.644800000000004</v>
          </cell>
          <cell r="G3815">
            <v>381.36</v>
          </cell>
          <cell r="H3815">
            <v>68.64</v>
          </cell>
          <cell r="I3815">
            <v>1925.41</v>
          </cell>
        </row>
        <row r="3816">
          <cell r="A3816">
            <v>0</v>
          </cell>
          <cell r="B3816" t="str">
            <v>Bañera en acrílico con falda</v>
          </cell>
          <cell r="C3816">
            <v>1</v>
          </cell>
          <cell r="D3816" t="str">
            <v>UND</v>
          </cell>
          <cell r="E3816">
            <v>8384.75</v>
          </cell>
          <cell r="F3816">
            <v>1509.2549999999999</v>
          </cell>
          <cell r="G3816">
            <v>8384.75</v>
          </cell>
          <cell r="H3816">
            <v>1509.26</v>
          </cell>
          <cell r="I3816">
            <v>0</v>
          </cell>
        </row>
        <row r="3817">
          <cell r="A3817">
            <v>0</v>
          </cell>
          <cell r="B3817" t="str">
            <v>Silicón de poliuretano</v>
          </cell>
          <cell r="C3817">
            <v>1</v>
          </cell>
          <cell r="D3817" t="str">
            <v>UND</v>
          </cell>
          <cell r="E3817">
            <v>328.81</v>
          </cell>
          <cell r="F3817">
            <v>59.1858</v>
          </cell>
          <cell r="G3817">
            <v>328.81</v>
          </cell>
          <cell r="H3817">
            <v>59.19</v>
          </cell>
          <cell r="I3817">
            <v>0</v>
          </cell>
        </row>
        <row r="3818">
          <cell r="A3818">
            <v>0</v>
          </cell>
          <cell r="B3818" t="str">
            <v>Mezcla 1:4 para acuñe de bañera</v>
          </cell>
          <cell r="C3818">
            <v>0.11</v>
          </cell>
          <cell r="D3818" t="str">
            <v>UND</v>
          </cell>
          <cell r="E3818">
            <v>4601.55</v>
          </cell>
          <cell r="F3818">
            <v>828.279</v>
          </cell>
          <cell r="G3818">
            <v>506.17</v>
          </cell>
          <cell r="H3818">
            <v>91.11</v>
          </cell>
          <cell r="I3818">
            <v>0</v>
          </cell>
        </row>
        <row r="3819">
          <cell r="A3819">
            <v>0</v>
          </cell>
          <cell r="B3819" t="str">
            <v>Ducha con mezcladora empotrada + salidas</v>
          </cell>
          <cell r="C3819">
            <v>1</v>
          </cell>
          <cell r="D3819" t="str">
            <v>UND</v>
          </cell>
          <cell r="E3819">
            <v>9624.01</v>
          </cell>
          <cell r="F3819">
            <v>1732.3217999999999</v>
          </cell>
          <cell r="G3819">
            <v>9624.01</v>
          </cell>
          <cell r="H3819">
            <v>1732.32</v>
          </cell>
        </row>
        <row r="3820">
          <cell r="A3820">
            <v>0</v>
          </cell>
          <cell r="B3820" t="str">
            <v>Mano de obra</v>
          </cell>
          <cell r="C3820">
            <v>1</v>
          </cell>
          <cell r="D3820" t="str">
            <v>UND</v>
          </cell>
          <cell r="E3820">
            <v>80.510000000000005</v>
          </cell>
          <cell r="F3820">
            <v>14.4918</v>
          </cell>
          <cell r="G3820">
            <v>80.510000000000005</v>
          </cell>
          <cell r="H3820">
            <v>14.49</v>
          </cell>
        </row>
        <row r="3821">
          <cell r="A3821">
            <v>0</v>
          </cell>
          <cell r="B3821" t="str">
            <v>Mano de Obra Instalación y acuñe bañera</v>
          </cell>
          <cell r="C3821">
            <v>1</v>
          </cell>
          <cell r="D3821" t="str">
            <v>UND</v>
          </cell>
          <cell r="E3821">
            <v>663.9</v>
          </cell>
          <cell r="F3821">
            <v>0</v>
          </cell>
          <cell r="G3821">
            <v>663.9</v>
          </cell>
          <cell r="H3821">
            <v>0</v>
          </cell>
          <cell r="J3821">
            <v>0</v>
          </cell>
        </row>
        <row r="3822">
          <cell r="A3822" t="str">
            <v>CE002</v>
          </cell>
          <cell r="B3822" t="str">
            <v>Total/UND</v>
          </cell>
          <cell r="C3822">
            <v>0.05</v>
          </cell>
          <cell r="D3822" t="str">
            <v>FDA</v>
          </cell>
          <cell r="E3822">
            <v>817.7966101694916</v>
          </cell>
          <cell r="F3822">
            <v>147.20338983050848</v>
          </cell>
          <cell r="G3822">
            <v>19889</v>
          </cell>
          <cell r="H3822">
            <v>3460.52</v>
          </cell>
          <cell r="I3822">
            <v>23349.52</v>
          </cell>
          <cell r="J3822">
            <v>0</v>
          </cell>
        </row>
        <row r="3823">
          <cell r="A3823">
            <v>0</v>
          </cell>
          <cell r="B3823" t="str">
            <v>Salida Sanitaria A.N. 2" Aérea</v>
          </cell>
          <cell r="C3823">
            <v>0</v>
          </cell>
          <cell r="D3823" t="str">
            <v>UND</v>
          </cell>
          <cell r="E3823">
            <v>1523.8</v>
          </cell>
          <cell r="F3823">
            <v>274.28399999999999</v>
          </cell>
          <cell r="G3823">
            <v>0</v>
          </cell>
          <cell r="H3823">
            <v>0</v>
          </cell>
          <cell r="J3823">
            <v>0</v>
          </cell>
        </row>
        <row r="3824">
          <cell r="A3824">
            <v>0</v>
          </cell>
          <cell r="B3824" t="str">
            <v>Mano de obra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17590.38</v>
          </cell>
          <cell r="H3824">
            <v>3046.77</v>
          </cell>
          <cell r="I3824">
            <v>20637.150000000001</v>
          </cell>
        </row>
        <row r="3825">
          <cell r="A3825">
            <v>0</v>
          </cell>
          <cell r="B3825" t="str">
            <v>Bañera acrílico con falda + mezcladora y salidas</v>
          </cell>
          <cell r="C3825">
            <v>1</v>
          </cell>
          <cell r="D3825" t="str">
            <v>UND</v>
          </cell>
          <cell r="E3825">
            <v>1327.8</v>
          </cell>
          <cell r="F3825">
            <v>0</v>
          </cell>
          <cell r="G3825">
            <v>1327.8</v>
          </cell>
          <cell r="H3825">
            <v>0</v>
          </cell>
        </row>
        <row r="3826">
          <cell r="A3826">
            <v>0</v>
          </cell>
          <cell r="B3826" t="str">
            <v>Volumen Análisis</v>
          </cell>
          <cell r="C3826">
            <v>1</v>
          </cell>
          <cell r="D3826" t="str">
            <v>UND</v>
          </cell>
          <cell r="G3826">
            <v>1834.25</v>
          </cell>
          <cell r="H3826">
            <v>91.16</v>
          </cell>
          <cell r="I3826">
            <v>1925.41</v>
          </cell>
        </row>
        <row r="3827">
          <cell r="A3827">
            <v>0</v>
          </cell>
          <cell r="B3827" t="str">
            <v>Materiales y Equipos</v>
          </cell>
          <cell r="D3827">
            <v>0</v>
          </cell>
          <cell r="G3827">
            <v>0</v>
          </cell>
          <cell r="H3827">
            <v>0</v>
          </cell>
        </row>
        <row r="3828">
          <cell r="A3828">
            <v>116.1900000000001</v>
          </cell>
          <cell r="B3828" t="str">
            <v>Desague PVC para bañera Eastman</v>
          </cell>
          <cell r="C3828">
            <v>1</v>
          </cell>
          <cell r="D3828" t="str">
            <v>UND</v>
          </cell>
          <cell r="E3828">
            <v>381.36</v>
          </cell>
          <cell r="F3828">
            <v>68.644800000000004</v>
          </cell>
          <cell r="G3828">
            <v>381.36</v>
          </cell>
          <cell r="H3828">
            <v>68.64</v>
          </cell>
          <cell r="I3828">
            <v>3381.4900000000002</v>
          </cell>
        </row>
        <row r="3829">
          <cell r="A3829">
            <v>0</v>
          </cell>
          <cell r="B3829" t="str">
            <v>Bañera en acrílico con falda</v>
          </cell>
          <cell r="C3829">
            <v>1</v>
          </cell>
          <cell r="D3829" t="str">
            <v>UND</v>
          </cell>
          <cell r="E3829">
            <v>8384.75</v>
          </cell>
          <cell r="F3829">
            <v>1509.2549999999999</v>
          </cell>
          <cell r="G3829">
            <v>8384.75</v>
          </cell>
          <cell r="H3829">
            <v>1509.26</v>
          </cell>
          <cell r="I3829">
            <v>0</v>
          </cell>
        </row>
        <row r="3830">
          <cell r="A3830">
            <v>0</v>
          </cell>
          <cell r="B3830" t="str">
            <v>Silicón de poliuretano</v>
          </cell>
          <cell r="C3830">
            <v>1</v>
          </cell>
          <cell r="D3830" t="str">
            <v>UND</v>
          </cell>
          <cell r="E3830">
            <v>328.81</v>
          </cell>
          <cell r="F3830">
            <v>59.1858</v>
          </cell>
          <cell r="G3830">
            <v>328.81</v>
          </cell>
          <cell r="H3830">
            <v>59.19</v>
          </cell>
          <cell r="I3830">
            <v>0</v>
          </cell>
        </row>
        <row r="3831">
          <cell r="A3831">
            <v>0</v>
          </cell>
          <cell r="B3831" t="str">
            <v>Mezcla 1:4 para acuñe de bañera</v>
          </cell>
          <cell r="C3831">
            <v>0.11</v>
          </cell>
          <cell r="D3831" t="str">
            <v>UND</v>
          </cell>
          <cell r="E3831">
            <v>4601.55</v>
          </cell>
          <cell r="F3831">
            <v>828.279</v>
          </cell>
          <cell r="G3831">
            <v>506.17</v>
          </cell>
          <cell r="H3831">
            <v>91.11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</row>
        <row r="3832">
          <cell r="A3832">
            <v>0</v>
          </cell>
          <cell r="B3832" t="str">
            <v>Ducha con mezcladora superficie + salidas</v>
          </cell>
          <cell r="C3832">
            <v>1</v>
          </cell>
          <cell r="D3832" t="str">
            <v>UND</v>
          </cell>
          <cell r="E3832">
            <v>7325.3900000000012</v>
          </cell>
          <cell r="F3832">
            <v>1318.5702000000001</v>
          </cell>
          <cell r="G3832">
            <v>7325.39</v>
          </cell>
          <cell r="H3832">
            <v>1318.57</v>
          </cell>
          <cell r="J3832">
            <v>0</v>
          </cell>
          <cell r="K3832">
            <v>0</v>
          </cell>
          <cell r="L3832">
            <v>0</v>
          </cell>
        </row>
        <row r="3833">
          <cell r="A3833">
            <v>0</v>
          </cell>
          <cell r="B3833" t="str">
            <v>Mano de obra</v>
          </cell>
          <cell r="C3833">
            <v>1</v>
          </cell>
          <cell r="D3833" t="str">
            <v>UND</v>
          </cell>
          <cell r="E3833">
            <v>80.510000000000005</v>
          </cell>
          <cell r="F3833">
            <v>14.4918</v>
          </cell>
          <cell r="G3833">
            <v>80.510000000000005</v>
          </cell>
          <cell r="H3833">
            <v>14.49</v>
          </cell>
        </row>
        <row r="3834">
          <cell r="A3834">
            <v>0</v>
          </cell>
          <cell r="B3834" t="str">
            <v>Mano de Obra Instalación y acuñe bañera</v>
          </cell>
          <cell r="C3834">
            <v>1</v>
          </cell>
          <cell r="D3834" t="str">
            <v>UND</v>
          </cell>
          <cell r="E3834">
            <v>663.9</v>
          </cell>
          <cell r="F3834">
            <v>0</v>
          </cell>
          <cell r="G3834">
            <v>663.9</v>
          </cell>
          <cell r="H3834">
            <v>0</v>
          </cell>
        </row>
        <row r="3835">
          <cell r="A3835" t="str">
            <v>CE002</v>
          </cell>
          <cell r="B3835" t="str">
            <v>Total/UND</v>
          </cell>
          <cell r="C3835">
            <v>0.05</v>
          </cell>
          <cell r="D3835" t="str">
            <v>FDA</v>
          </cell>
          <cell r="E3835">
            <v>817.7966101694916</v>
          </cell>
          <cell r="F3835">
            <v>147.20338983050848</v>
          </cell>
          <cell r="G3835">
            <v>17590.38</v>
          </cell>
          <cell r="H3835">
            <v>3046.77</v>
          </cell>
          <cell r="I3835">
            <v>20637.150000000001</v>
          </cell>
        </row>
        <row r="3836">
          <cell r="A3836">
            <v>0</v>
          </cell>
          <cell r="B3836" t="str">
            <v>Salida Sanitaria A.N. 2" Aérea</v>
          </cell>
          <cell r="C3836">
            <v>1</v>
          </cell>
          <cell r="D3836" t="str">
            <v>UND</v>
          </cell>
          <cell r="E3836">
            <v>1523.8</v>
          </cell>
          <cell r="F3836">
            <v>274.28399999999999</v>
          </cell>
          <cell r="G3836">
            <v>1523.8</v>
          </cell>
          <cell r="H3836">
            <v>274.27999999999997</v>
          </cell>
        </row>
        <row r="3837">
          <cell r="A3837">
            <v>0</v>
          </cell>
          <cell r="B3837" t="str">
            <v>Mano de obra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9254.18</v>
          </cell>
          <cell r="H3837">
            <v>1426.76</v>
          </cell>
          <cell r="I3837">
            <v>10680.94</v>
          </cell>
        </row>
        <row r="3838">
          <cell r="A3838">
            <v>0</v>
          </cell>
          <cell r="B3838" t="str">
            <v>Orinal pequeño + salidas AP y AN</v>
          </cell>
          <cell r="C3838">
            <v>1</v>
          </cell>
          <cell r="D3838" t="str">
            <v>UND</v>
          </cell>
          <cell r="E3838">
            <v>1327.8</v>
          </cell>
          <cell r="F3838">
            <v>0</v>
          </cell>
          <cell r="G3838">
            <v>1327.8</v>
          </cell>
          <cell r="H3838">
            <v>0</v>
          </cell>
        </row>
        <row r="3839">
          <cell r="A3839">
            <v>0</v>
          </cell>
          <cell r="B3839" t="str">
            <v>Volumen Análisis</v>
          </cell>
          <cell r="C3839">
            <v>1</v>
          </cell>
          <cell r="D3839" t="str">
            <v>UND</v>
          </cell>
          <cell r="G3839">
            <v>3068.2200000000003</v>
          </cell>
          <cell r="H3839">
            <v>313.27</v>
          </cell>
          <cell r="I3839">
            <v>3381.4900000000002</v>
          </cell>
        </row>
        <row r="3840">
          <cell r="A3840">
            <v>0</v>
          </cell>
          <cell r="B3840" t="str">
            <v>Materiales y Equipos</v>
          </cell>
          <cell r="D3840">
            <v>0</v>
          </cell>
          <cell r="G3840">
            <v>0</v>
          </cell>
          <cell r="H3840">
            <v>0</v>
          </cell>
        </row>
        <row r="3841">
          <cell r="A3841">
            <v>116.2000000000001</v>
          </cell>
          <cell r="B3841" t="str">
            <v>Niple Cromado 1/2" x 3"</v>
          </cell>
          <cell r="C3841">
            <v>1</v>
          </cell>
          <cell r="D3841" t="str">
            <v>UND</v>
          </cell>
          <cell r="E3841">
            <v>41.53</v>
          </cell>
          <cell r="F3841">
            <v>7.4753999999999996</v>
          </cell>
          <cell r="G3841">
            <v>41.53</v>
          </cell>
          <cell r="H3841">
            <v>7.48</v>
          </cell>
          <cell r="I3841">
            <v>11222.62</v>
          </cell>
        </row>
        <row r="3842">
          <cell r="A3842">
            <v>0</v>
          </cell>
          <cell r="B3842" t="str">
            <v>Cubrefalta cromado 1/2"</v>
          </cell>
          <cell r="C3842">
            <v>1</v>
          </cell>
          <cell r="D3842" t="str">
            <v>UND</v>
          </cell>
          <cell r="E3842">
            <v>16.100000000000001</v>
          </cell>
          <cell r="F3842">
            <v>2.8980000000000001</v>
          </cell>
          <cell r="G3842">
            <v>16.100000000000001</v>
          </cell>
          <cell r="H3842">
            <v>2.9</v>
          </cell>
          <cell r="I3842">
            <v>0</v>
          </cell>
        </row>
        <row r="3843">
          <cell r="A3843">
            <v>0</v>
          </cell>
          <cell r="B3843" t="str">
            <v>Llave Angular 1/2" a 3/8"</v>
          </cell>
          <cell r="C3843">
            <v>1</v>
          </cell>
          <cell r="D3843" t="str">
            <v>UND</v>
          </cell>
          <cell r="E3843">
            <v>145.76</v>
          </cell>
          <cell r="F3843">
            <v>26.236799999999999</v>
          </cell>
          <cell r="G3843">
            <v>145.76</v>
          </cell>
          <cell r="H3843">
            <v>26.24</v>
          </cell>
          <cell r="I3843">
            <v>0</v>
          </cell>
        </row>
        <row r="3844">
          <cell r="A3844">
            <v>0</v>
          </cell>
          <cell r="B3844" t="str">
            <v>Manguera flexible orinal inox. 3/8" Eastman</v>
          </cell>
          <cell r="C3844">
            <v>1</v>
          </cell>
          <cell r="D3844" t="str">
            <v>UND</v>
          </cell>
          <cell r="E3844">
            <v>194.92</v>
          </cell>
          <cell r="F3844">
            <v>35.085599999999999</v>
          </cell>
          <cell r="G3844">
            <v>194.92</v>
          </cell>
          <cell r="H3844">
            <v>35.090000000000003</v>
          </cell>
          <cell r="I3844">
            <v>0</v>
          </cell>
        </row>
        <row r="3845">
          <cell r="A3845">
            <v>0</v>
          </cell>
          <cell r="B3845" t="str">
            <v>Orinal pequeño color blanco</v>
          </cell>
          <cell r="C3845">
            <v>1</v>
          </cell>
          <cell r="D3845" t="str">
            <v>UND</v>
          </cell>
          <cell r="E3845">
            <v>2283.9</v>
          </cell>
          <cell r="F3845">
            <v>411.10199999999998</v>
          </cell>
          <cell r="G3845">
            <v>2283.9</v>
          </cell>
          <cell r="H3845">
            <v>411.1</v>
          </cell>
        </row>
        <row r="3846">
          <cell r="A3846">
            <v>0</v>
          </cell>
          <cell r="B3846" t="str">
            <v>Llave cromada para orinal</v>
          </cell>
          <cell r="C3846">
            <v>1</v>
          </cell>
          <cell r="D3846" t="str">
            <v>UND</v>
          </cell>
          <cell r="E3846">
            <v>273.73</v>
          </cell>
          <cell r="F3846">
            <v>49.2714</v>
          </cell>
          <cell r="G3846">
            <v>273.73</v>
          </cell>
          <cell r="H3846">
            <v>49.27</v>
          </cell>
          <cell r="I3846">
            <v>0</v>
          </cell>
        </row>
        <row r="3847">
          <cell r="A3847">
            <v>0</v>
          </cell>
          <cell r="B3847" t="str">
            <v>Sifón 1-1/4" PVC</v>
          </cell>
          <cell r="C3847">
            <v>1</v>
          </cell>
          <cell r="D3847" t="str">
            <v>UND</v>
          </cell>
          <cell r="E3847">
            <v>101.25</v>
          </cell>
          <cell r="F3847">
            <v>18.224999999999998</v>
          </cell>
          <cell r="G3847">
            <v>101.25</v>
          </cell>
          <cell r="H3847">
            <v>18.23</v>
          </cell>
        </row>
        <row r="3848">
          <cell r="A3848">
            <v>0</v>
          </cell>
          <cell r="B3848" t="str">
            <v>Reducción 2" a 1-1/4" PVC drenaje</v>
          </cell>
          <cell r="C3848">
            <v>1</v>
          </cell>
          <cell r="D3848" t="str">
            <v>UND</v>
          </cell>
          <cell r="E3848">
            <v>25</v>
          </cell>
          <cell r="F3848">
            <v>4.5</v>
          </cell>
          <cell r="G3848">
            <v>25</v>
          </cell>
          <cell r="H3848">
            <v>4.5</v>
          </cell>
          <cell r="I3848">
            <v>0</v>
          </cell>
        </row>
        <row r="3849">
          <cell r="A3849">
            <v>0</v>
          </cell>
          <cell r="B3849" t="str">
            <v>Boquilla para lavadero cromo</v>
          </cell>
          <cell r="C3849">
            <v>1</v>
          </cell>
          <cell r="D3849" t="str">
            <v>UND</v>
          </cell>
          <cell r="E3849">
            <v>244.07</v>
          </cell>
          <cell r="F3849">
            <v>43.932599999999994</v>
          </cell>
          <cell r="G3849">
            <v>244.07</v>
          </cell>
          <cell r="H3849">
            <v>43.93</v>
          </cell>
        </row>
        <row r="3850">
          <cell r="A3850">
            <v>0</v>
          </cell>
          <cell r="B3850" t="str">
            <v xml:space="preserve">Teflón </v>
          </cell>
          <cell r="C3850">
            <v>0.25</v>
          </cell>
          <cell r="D3850" t="str">
            <v>UND</v>
          </cell>
          <cell r="E3850">
            <v>18.64</v>
          </cell>
          <cell r="F3850">
            <v>3.3552</v>
          </cell>
          <cell r="G3850">
            <v>4.66</v>
          </cell>
          <cell r="H3850">
            <v>0.84</v>
          </cell>
        </row>
        <row r="3851">
          <cell r="A3851">
            <v>0</v>
          </cell>
          <cell r="B3851" t="str">
            <v>Salida Agua Potable 1/2" Poliestileno 18mm</v>
          </cell>
          <cell r="C3851">
            <v>2</v>
          </cell>
          <cell r="D3851" t="str">
            <v>UND</v>
          </cell>
          <cell r="E3851">
            <v>1638.14</v>
          </cell>
          <cell r="F3851">
            <v>294.86520000000002</v>
          </cell>
          <cell r="G3851">
            <v>3276.28</v>
          </cell>
          <cell r="H3851">
            <v>589.73</v>
          </cell>
          <cell r="I3851">
            <v>0</v>
          </cell>
        </row>
        <row r="3852">
          <cell r="A3852" t="str">
            <v>CE002</v>
          </cell>
          <cell r="B3852" t="str">
            <v>Salida Sanitaria A.N. 2" Aérea</v>
          </cell>
          <cell r="C3852">
            <v>1</v>
          </cell>
          <cell r="D3852" t="str">
            <v>UND</v>
          </cell>
          <cell r="E3852">
            <v>1523.8</v>
          </cell>
          <cell r="F3852">
            <v>274.28399999999999</v>
          </cell>
          <cell r="G3852">
            <v>1523.8</v>
          </cell>
          <cell r="H3852">
            <v>274.27999999999997</v>
          </cell>
        </row>
        <row r="3853">
          <cell r="A3853">
            <v>0</v>
          </cell>
          <cell r="B3853" t="str">
            <v>Mano de obra</v>
          </cell>
          <cell r="C3853">
            <v>0.25</v>
          </cell>
          <cell r="D3853" t="str">
            <v>UND</v>
          </cell>
          <cell r="E3853">
            <v>18.64</v>
          </cell>
          <cell r="F3853">
            <v>3.3552</v>
          </cell>
          <cell r="G3853">
            <v>4.66</v>
          </cell>
          <cell r="H3853">
            <v>0.84</v>
          </cell>
        </row>
        <row r="3854">
          <cell r="A3854">
            <v>0</v>
          </cell>
          <cell r="B3854" t="str">
            <v>Mano de Obra Instalación orinal</v>
          </cell>
          <cell r="C3854">
            <v>1</v>
          </cell>
          <cell r="D3854" t="str">
            <v>UND</v>
          </cell>
          <cell r="E3854">
            <v>1327.8</v>
          </cell>
          <cell r="F3854">
            <v>0</v>
          </cell>
          <cell r="G3854">
            <v>1327.8</v>
          </cell>
          <cell r="H3854">
            <v>0</v>
          </cell>
        </row>
        <row r="3855">
          <cell r="A3855">
            <v>0</v>
          </cell>
          <cell r="B3855" t="str">
            <v>Total/UND</v>
          </cell>
          <cell r="C3855">
            <v>1</v>
          </cell>
          <cell r="D3855" t="str">
            <v>UND</v>
          </cell>
          <cell r="E3855">
            <v>1523.8</v>
          </cell>
          <cell r="F3855">
            <v>274.28399999999999</v>
          </cell>
          <cell r="G3855">
            <v>9254.18</v>
          </cell>
          <cell r="H3855">
            <v>1426.76</v>
          </cell>
          <cell r="I3855">
            <v>10680.94</v>
          </cell>
        </row>
        <row r="3856">
          <cell r="A3856">
            <v>0</v>
          </cell>
          <cell r="B3856" t="str">
            <v>Mano de obra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</row>
        <row r="3857">
          <cell r="A3857">
            <v>0</v>
          </cell>
          <cell r="B3857" t="str">
            <v>Mano de Obra Instalación lavadero sencillo</v>
          </cell>
          <cell r="C3857">
            <v>1</v>
          </cell>
          <cell r="D3857" t="str">
            <v>UND</v>
          </cell>
          <cell r="E3857">
            <v>927.52</v>
          </cell>
          <cell r="F3857">
            <v>0</v>
          </cell>
          <cell r="G3857">
            <v>4454.0999999999995</v>
          </cell>
          <cell r="H3857">
            <v>562.75000000000011</v>
          </cell>
          <cell r="I3857">
            <v>5016.8499999999995</v>
          </cell>
        </row>
        <row r="3858">
          <cell r="A3858">
            <v>0</v>
          </cell>
          <cell r="B3858" t="str">
            <v>Orinal pequeño sin salidas</v>
          </cell>
          <cell r="D3858">
            <v>0</v>
          </cell>
          <cell r="G3858">
            <v>9652.17</v>
          </cell>
          <cell r="H3858">
            <v>1570.45</v>
          </cell>
          <cell r="I3858">
            <v>11222.62</v>
          </cell>
        </row>
        <row r="3859">
          <cell r="A3859">
            <v>0</v>
          </cell>
          <cell r="B3859" t="str">
            <v>Volumen Análisis</v>
          </cell>
          <cell r="C3859">
            <v>1</v>
          </cell>
          <cell r="D3859" t="str">
            <v>UND</v>
          </cell>
          <cell r="G3859">
            <v>0</v>
          </cell>
          <cell r="H3859">
            <v>0</v>
          </cell>
        </row>
        <row r="3860">
          <cell r="A3860">
            <v>116.21000000000011</v>
          </cell>
          <cell r="B3860" t="str">
            <v>Materiales y Equipos</v>
          </cell>
          <cell r="C3860">
            <v>1</v>
          </cell>
          <cell r="D3860" t="str">
            <v>UND</v>
          </cell>
          <cell r="E3860">
            <v>0</v>
          </cell>
          <cell r="F3860">
            <v>0</v>
          </cell>
          <cell r="G3860">
            <v>11715.05</v>
          </cell>
          <cell r="H3860">
            <v>1893.7299999999998</v>
          </cell>
          <cell r="I3860">
            <v>13608.779999999999</v>
          </cell>
        </row>
        <row r="3861">
          <cell r="A3861">
            <v>0</v>
          </cell>
          <cell r="B3861" t="str">
            <v>Niple Cromado 1/2" x 3"</v>
          </cell>
          <cell r="C3861">
            <v>1</v>
          </cell>
          <cell r="D3861" t="str">
            <v>UND</v>
          </cell>
          <cell r="E3861">
            <v>41.53</v>
          </cell>
          <cell r="F3861">
            <v>7.4753999999999996</v>
          </cell>
          <cell r="G3861">
            <v>41.53</v>
          </cell>
          <cell r="H3861">
            <v>7.48</v>
          </cell>
          <cell r="I3861">
            <v>0</v>
          </cell>
        </row>
        <row r="3862">
          <cell r="A3862">
            <v>0</v>
          </cell>
          <cell r="B3862" t="str">
            <v>Cubrefalta cromado 1/2"</v>
          </cell>
          <cell r="C3862">
            <v>1</v>
          </cell>
          <cell r="D3862" t="str">
            <v>UND</v>
          </cell>
          <cell r="E3862">
            <v>16.100000000000001</v>
          </cell>
          <cell r="F3862">
            <v>2.8980000000000001</v>
          </cell>
          <cell r="G3862">
            <v>16.100000000000001</v>
          </cell>
          <cell r="H3862">
            <v>2.9</v>
          </cell>
          <cell r="I3862">
            <v>0</v>
          </cell>
        </row>
        <row r="3863">
          <cell r="A3863">
            <v>0</v>
          </cell>
          <cell r="B3863" t="str">
            <v>Llave Angular 1/2" a 3/8"</v>
          </cell>
          <cell r="C3863">
            <v>1</v>
          </cell>
          <cell r="D3863" t="str">
            <v>UND</v>
          </cell>
          <cell r="E3863">
            <v>145.76</v>
          </cell>
          <cell r="F3863">
            <v>26.236799999999999</v>
          </cell>
          <cell r="G3863">
            <v>145.76</v>
          </cell>
          <cell r="H3863">
            <v>26.24</v>
          </cell>
          <cell r="I3863">
            <v>0</v>
          </cell>
        </row>
        <row r="3864">
          <cell r="A3864">
            <v>0</v>
          </cell>
          <cell r="B3864" t="str">
            <v>Manguera flexible orinal inox. 3/8" Eastman</v>
          </cell>
          <cell r="C3864">
            <v>1</v>
          </cell>
          <cell r="D3864" t="str">
            <v>UND</v>
          </cell>
          <cell r="E3864">
            <v>194.92</v>
          </cell>
          <cell r="F3864">
            <v>35.085599999999999</v>
          </cell>
          <cell r="G3864">
            <v>194.92</v>
          </cell>
          <cell r="H3864">
            <v>35.090000000000003</v>
          </cell>
        </row>
        <row r="3865">
          <cell r="A3865">
            <v>0</v>
          </cell>
          <cell r="B3865" t="str">
            <v>Orinal pequeño color blanco</v>
          </cell>
          <cell r="C3865">
            <v>1</v>
          </cell>
          <cell r="D3865" t="str">
            <v>UND</v>
          </cell>
          <cell r="E3865">
            <v>2283.9</v>
          </cell>
          <cell r="F3865">
            <v>411.10199999999998</v>
          </cell>
          <cell r="G3865">
            <v>2283.9</v>
          </cell>
          <cell r="H3865">
            <v>411.1</v>
          </cell>
        </row>
        <row r="3866">
          <cell r="A3866">
            <v>0</v>
          </cell>
          <cell r="B3866" t="str">
            <v>Llave cromada para orinal</v>
          </cell>
          <cell r="C3866">
            <v>1</v>
          </cell>
          <cell r="D3866" t="str">
            <v>UND</v>
          </cell>
          <cell r="E3866">
            <v>273.73</v>
          </cell>
          <cell r="F3866">
            <v>49.2714</v>
          </cell>
          <cell r="G3866">
            <v>273.73</v>
          </cell>
          <cell r="H3866">
            <v>49.27</v>
          </cell>
          <cell r="I3866">
            <v>0</v>
          </cell>
        </row>
        <row r="3867">
          <cell r="A3867">
            <v>0</v>
          </cell>
          <cell r="B3867" t="str">
            <v>Sifón 1-1/4" PVC</v>
          </cell>
          <cell r="C3867">
            <v>1</v>
          </cell>
          <cell r="D3867" t="str">
            <v>UND</v>
          </cell>
          <cell r="E3867">
            <v>101.25</v>
          </cell>
          <cell r="F3867">
            <v>18.224999999999998</v>
          </cell>
          <cell r="G3867">
            <v>101.25</v>
          </cell>
          <cell r="H3867">
            <v>18.23</v>
          </cell>
          <cell r="J3867">
            <v>0</v>
          </cell>
          <cell r="K3867">
            <v>0</v>
          </cell>
        </row>
        <row r="3868">
          <cell r="A3868">
            <v>0</v>
          </cell>
          <cell r="B3868" t="str">
            <v>Reducción 2" a 1-1/4" PVC drenaje</v>
          </cell>
          <cell r="C3868">
            <v>1</v>
          </cell>
          <cell r="D3868" t="str">
            <v>UND</v>
          </cell>
          <cell r="E3868">
            <v>25</v>
          </cell>
          <cell r="F3868">
            <v>4.5</v>
          </cell>
          <cell r="G3868">
            <v>25</v>
          </cell>
          <cell r="H3868">
            <v>4.5</v>
          </cell>
        </row>
        <row r="3869">
          <cell r="A3869">
            <v>0</v>
          </cell>
          <cell r="B3869" t="str">
            <v>Tubo 1-1/2" PVC drenaje</v>
          </cell>
          <cell r="C3869">
            <v>0.16</v>
          </cell>
          <cell r="D3869" t="str">
            <v>UND</v>
          </cell>
          <cell r="E3869">
            <v>190.68</v>
          </cell>
          <cell r="F3869">
            <v>34.322400000000002</v>
          </cell>
          <cell r="G3869">
            <v>30.51</v>
          </cell>
          <cell r="H3869">
            <v>5.49</v>
          </cell>
        </row>
        <row r="3870">
          <cell r="A3870">
            <v>0</v>
          </cell>
          <cell r="B3870" t="str">
            <v xml:space="preserve">Teflón </v>
          </cell>
          <cell r="C3870">
            <v>0.25</v>
          </cell>
          <cell r="D3870" t="str">
            <v>UND</v>
          </cell>
          <cell r="E3870">
            <v>18.64</v>
          </cell>
          <cell r="F3870">
            <v>3.3552</v>
          </cell>
          <cell r="G3870">
            <v>4.66</v>
          </cell>
          <cell r="H3870">
            <v>0.84</v>
          </cell>
        </row>
        <row r="3871">
          <cell r="A3871" t="str">
            <v>CE002</v>
          </cell>
          <cell r="B3871" t="str">
            <v>Mano de obra</v>
          </cell>
          <cell r="C3871">
            <v>7.0000000000000007E-2</v>
          </cell>
          <cell r="D3871" t="str">
            <v>FDA</v>
          </cell>
          <cell r="E3871">
            <v>817.7966101694916</v>
          </cell>
          <cell r="F3871">
            <v>147.20338983050848</v>
          </cell>
          <cell r="G3871">
            <v>57.25</v>
          </cell>
          <cell r="H3871">
            <v>10.3</v>
          </cell>
        </row>
        <row r="3872">
          <cell r="A3872">
            <v>0</v>
          </cell>
          <cell r="B3872" t="str">
            <v>Mano de Obra Instalación orinal</v>
          </cell>
          <cell r="C3872">
            <v>1</v>
          </cell>
          <cell r="D3872" t="str">
            <v>UND</v>
          </cell>
          <cell r="E3872">
            <v>1327.8</v>
          </cell>
          <cell r="F3872">
            <v>0</v>
          </cell>
          <cell r="G3872">
            <v>1327.8</v>
          </cell>
          <cell r="H3872">
            <v>0</v>
          </cell>
        </row>
        <row r="3873">
          <cell r="A3873">
            <v>0</v>
          </cell>
          <cell r="B3873" t="str">
            <v>Total/UND</v>
          </cell>
          <cell r="C3873">
            <v>1</v>
          </cell>
          <cell r="D3873" t="str">
            <v>UND</v>
          </cell>
          <cell r="E3873">
            <v>1638.14</v>
          </cell>
          <cell r="F3873">
            <v>294.86520000000002</v>
          </cell>
          <cell r="G3873">
            <v>4454.0999999999995</v>
          </cell>
          <cell r="H3873">
            <v>562.75000000000011</v>
          </cell>
          <cell r="I3873">
            <v>5016.8499999999995</v>
          </cell>
        </row>
        <row r="3874">
          <cell r="A3874">
            <v>0</v>
          </cell>
          <cell r="B3874" t="str">
            <v>Salida Sanitaria A.N. 2" Aérea</v>
          </cell>
          <cell r="C3874">
            <v>1</v>
          </cell>
          <cell r="D3874" t="str">
            <v>UND</v>
          </cell>
          <cell r="E3874">
            <v>1523.8</v>
          </cell>
          <cell r="F3874">
            <v>274.28399999999999</v>
          </cell>
          <cell r="G3874">
            <v>1523.8</v>
          </cell>
          <cell r="H3874">
            <v>274.27999999999997</v>
          </cell>
        </row>
        <row r="3875">
          <cell r="A3875">
            <v>0</v>
          </cell>
          <cell r="B3875" t="str">
            <v>Mano de obra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4836.4500000000007</v>
          </cell>
          <cell r="H3875">
            <v>397.05</v>
          </cell>
          <cell r="I3875">
            <v>5233.5000000000009</v>
          </cell>
        </row>
        <row r="3876">
          <cell r="A3876">
            <v>0</v>
          </cell>
          <cell r="B3876" t="str">
            <v>Volumen Análisis</v>
          </cell>
          <cell r="C3876">
            <v>1</v>
          </cell>
          <cell r="D3876" t="str">
            <v>UND</v>
          </cell>
          <cell r="E3876">
            <v>1194.3800000000001</v>
          </cell>
          <cell r="F3876">
            <v>0</v>
          </cell>
          <cell r="G3876">
            <v>1194.3800000000001</v>
          </cell>
          <cell r="H3876">
            <v>0</v>
          </cell>
        </row>
        <row r="3877">
          <cell r="A3877">
            <v>0</v>
          </cell>
          <cell r="B3877" t="str">
            <v>Materiales y Equipos</v>
          </cell>
          <cell r="D3877">
            <v>0</v>
          </cell>
          <cell r="G3877">
            <v>11715.05</v>
          </cell>
          <cell r="H3877">
            <v>1893.7299999999998</v>
          </cell>
          <cell r="I3877">
            <v>13608.779999999999</v>
          </cell>
        </row>
        <row r="3878">
          <cell r="A3878">
            <v>0</v>
          </cell>
          <cell r="B3878" t="str">
            <v>Carga y bote de material a mano</v>
          </cell>
          <cell r="C3878">
            <v>1.22</v>
          </cell>
          <cell r="D3878" t="str">
            <v>M3E</v>
          </cell>
          <cell r="E3878">
            <v>577.31958762886597</v>
          </cell>
          <cell r="F3878">
            <v>0</v>
          </cell>
          <cell r="G3878">
            <v>704.33</v>
          </cell>
          <cell r="H3878">
            <v>0</v>
          </cell>
        </row>
        <row r="3879">
          <cell r="A3879">
            <v>116.22000000000011</v>
          </cell>
          <cell r="B3879" t="str">
            <v>LAVADERO GRANITO SENCILLO SIN SALIDAS</v>
          </cell>
          <cell r="C3879">
            <v>1</v>
          </cell>
          <cell r="D3879" t="str">
            <v>UND</v>
          </cell>
          <cell r="E3879">
            <v>0</v>
          </cell>
          <cell r="F3879">
            <v>0</v>
          </cell>
          <cell r="G3879">
            <v>6490.23</v>
          </cell>
          <cell r="H3879">
            <v>1001.3000000000001</v>
          </cell>
          <cell r="I3879">
            <v>7491.53</v>
          </cell>
        </row>
        <row r="3880">
          <cell r="A3880">
            <v>0</v>
          </cell>
          <cell r="B3880" t="str">
            <v>Bloques de 6" (solo suministro)</v>
          </cell>
          <cell r="C3880">
            <v>8</v>
          </cell>
          <cell r="D3880" t="str">
            <v>UND</v>
          </cell>
          <cell r="E3880">
            <v>29.66</v>
          </cell>
          <cell r="F3880">
            <v>5.3388</v>
          </cell>
          <cell r="G3880">
            <v>237.28</v>
          </cell>
          <cell r="H3880">
            <v>42.71</v>
          </cell>
          <cell r="I3880">
            <v>0</v>
          </cell>
        </row>
        <row r="3881">
          <cell r="A3881">
            <v>0</v>
          </cell>
          <cell r="B3881" t="str">
            <v>Acero corrugado 3/8"</v>
          </cell>
          <cell r="C3881">
            <v>0.15</v>
          </cell>
          <cell r="D3881" t="str">
            <v>QQ</v>
          </cell>
          <cell r="E3881">
            <v>2245.7600000000002</v>
          </cell>
          <cell r="F3881">
            <v>404.23680000000002</v>
          </cell>
          <cell r="G3881">
            <v>336.86</v>
          </cell>
          <cell r="H3881">
            <v>60.64</v>
          </cell>
          <cell r="I3881">
            <v>0</v>
          </cell>
        </row>
        <row r="3882">
          <cell r="A3882">
            <v>0</v>
          </cell>
          <cell r="B3882" t="str">
            <v>Materiales y Equipos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</row>
        <row r="3883">
          <cell r="A3883">
            <v>0</v>
          </cell>
          <cell r="B3883" t="str">
            <v>Mano de obra</v>
          </cell>
          <cell r="C3883">
            <v>1</v>
          </cell>
          <cell r="D3883" t="str">
            <v>UND</v>
          </cell>
          <cell r="E3883">
            <v>16.95</v>
          </cell>
          <cell r="F3883">
            <v>3.0509999999999997</v>
          </cell>
          <cell r="G3883">
            <v>16.95</v>
          </cell>
          <cell r="H3883">
            <v>3.05</v>
          </cell>
        </row>
        <row r="3884">
          <cell r="A3884">
            <v>0</v>
          </cell>
          <cell r="B3884" t="str">
            <v>Excavación a mano</v>
          </cell>
          <cell r="C3884">
            <v>0.9</v>
          </cell>
          <cell r="D3884" t="str">
            <v>M3N</v>
          </cell>
          <cell r="E3884">
            <v>572.64</v>
          </cell>
          <cell r="F3884">
            <v>0</v>
          </cell>
          <cell r="G3884">
            <v>515.38</v>
          </cell>
          <cell r="H3884">
            <v>0</v>
          </cell>
        </row>
        <row r="3885">
          <cell r="A3885">
            <v>0</v>
          </cell>
          <cell r="B3885" t="str">
            <v xml:space="preserve">Mano de Obra cámara de inspección </v>
          </cell>
          <cell r="C3885">
            <v>1</v>
          </cell>
          <cell r="D3885" t="str">
            <v>UND</v>
          </cell>
          <cell r="E3885">
            <v>1190.2</v>
          </cell>
          <cell r="F3885">
            <v>0</v>
          </cell>
          <cell r="G3885">
            <v>1190.2</v>
          </cell>
          <cell r="H3885">
            <v>0</v>
          </cell>
        </row>
        <row r="3886">
          <cell r="A3886">
            <v>0</v>
          </cell>
          <cell r="B3886" t="str">
            <v>Total/UND</v>
          </cell>
          <cell r="C3886">
            <v>1</v>
          </cell>
          <cell r="D3886" t="str">
            <v>UND</v>
          </cell>
          <cell r="E3886">
            <v>1398.31</v>
          </cell>
          <cell r="F3886">
            <v>251.69579999999999</v>
          </cell>
          <cell r="G3886">
            <v>4836.4500000000007</v>
          </cell>
          <cell r="H3886">
            <v>397.05</v>
          </cell>
          <cell r="I3886">
            <v>5233.5000000000009</v>
          </cell>
        </row>
        <row r="3887">
          <cell r="A3887">
            <v>0</v>
          </cell>
          <cell r="B3887" t="str">
            <v>Boquilla para lavadero cromo</v>
          </cell>
          <cell r="C3887">
            <v>1</v>
          </cell>
          <cell r="D3887" t="str">
            <v>UND</v>
          </cell>
          <cell r="E3887">
            <v>244.07</v>
          </cell>
          <cell r="F3887">
            <v>43.932599999999994</v>
          </cell>
          <cell r="G3887">
            <v>244.07</v>
          </cell>
          <cell r="H3887">
            <v>43.93</v>
          </cell>
        </row>
        <row r="3888">
          <cell r="A3888">
            <v>0</v>
          </cell>
          <cell r="B3888" t="str">
            <v>Tubo 1-1/2" PVC drenaje</v>
          </cell>
          <cell r="C3888">
            <v>0.08</v>
          </cell>
          <cell r="D3888" t="str">
            <v>UND</v>
          </cell>
          <cell r="E3888">
            <v>190.68</v>
          </cell>
          <cell r="F3888">
            <v>34.322400000000002</v>
          </cell>
          <cell r="G3888">
            <v>6679.8399999999992</v>
          </cell>
          <cell r="H3888">
            <v>821.63000000000011</v>
          </cell>
          <cell r="I3888">
            <v>7501.4699999999993</v>
          </cell>
        </row>
        <row r="3889">
          <cell r="A3889">
            <v>0</v>
          </cell>
          <cell r="B3889" t="str">
            <v>Volumen Análisis</v>
          </cell>
          <cell r="C3889">
            <v>1</v>
          </cell>
          <cell r="D3889" t="str">
            <v>UND</v>
          </cell>
          <cell r="E3889">
            <v>3356.14</v>
          </cell>
          <cell r="F3889">
            <v>604.10519999999997</v>
          </cell>
          <cell r="G3889">
            <v>3356.14</v>
          </cell>
          <cell r="H3889">
            <v>604.11</v>
          </cell>
        </row>
        <row r="3890">
          <cell r="A3890" t="str">
            <v>CE002</v>
          </cell>
          <cell r="B3890" t="str">
            <v>Materiales y Equipos</v>
          </cell>
          <cell r="C3890">
            <v>0.05</v>
          </cell>
          <cell r="D3890" t="str">
            <v>FDA</v>
          </cell>
          <cell r="E3890">
            <v>817.7966101694916</v>
          </cell>
          <cell r="F3890">
            <v>147.20338983050848</v>
          </cell>
          <cell r="G3890">
            <v>40.89</v>
          </cell>
          <cell r="H3890">
            <v>7.36</v>
          </cell>
        </row>
        <row r="3891">
          <cell r="A3891">
            <v>0</v>
          </cell>
          <cell r="B3891" t="str">
            <v>Excavación roca a compresor</v>
          </cell>
          <cell r="C3891">
            <v>0.9</v>
          </cell>
          <cell r="D3891" t="str">
            <v>M3N</v>
          </cell>
          <cell r="E3891">
            <v>2620.8599999999997</v>
          </cell>
          <cell r="F3891">
            <v>471.75479999999993</v>
          </cell>
          <cell r="G3891">
            <v>2358.77</v>
          </cell>
          <cell r="H3891">
            <v>424.58</v>
          </cell>
        </row>
        <row r="3892">
          <cell r="A3892">
            <v>0</v>
          </cell>
          <cell r="B3892" t="str">
            <v>Carga y bote de material a mano</v>
          </cell>
          <cell r="C3892">
            <v>1.22</v>
          </cell>
          <cell r="D3892" t="str">
            <v>M3E</v>
          </cell>
          <cell r="E3892">
            <v>577.31958762886597</v>
          </cell>
          <cell r="F3892">
            <v>0</v>
          </cell>
          <cell r="G3892">
            <v>704.33</v>
          </cell>
          <cell r="H3892">
            <v>0</v>
          </cell>
          <cell r="I3892">
            <v>0</v>
          </cell>
        </row>
        <row r="3893">
          <cell r="A3893">
            <v>0</v>
          </cell>
          <cell r="B3893" t="str">
            <v>Mano de Obra Instalación lavadero sencillo</v>
          </cell>
          <cell r="C3893">
            <v>1</v>
          </cell>
          <cell r="D3893" t="str">
            <v>UND</v>
          </cell>
          <cell r="E3893">
            <v>927.52</v>
          </cell>
          <cell r="F3893">
            <v>0</v>
          </cell>
          <cell r="G3893">
            <v>927.52</v>
          </cell>
          <cell r="H3893">
            <v>0</v>
          </cell>
        </row>
        <row r="3894">
          <cell r="A3894">
            <v>0</v>
          </cell>
          <cell r="B3894" t="str">
            <v>Bloques de 6" (solo suministro)</v>
          </cell>
          <cell r="C3894">
            <v>8</v>
          </cell>
          <cell r="D3894" t="str">
            <v>UND</v>
          </cell>
          <cell r="E3894">
            <v>29.66</v>
          </cell>
          <cell r="F3894">
            <v>5.3388</v>
          </cell>
          <cell r="G3894">
            <v>237.28</v>
          </cell>
          <cell r="H3894">
            <v>42.71</v>
          </cell>
          <cell r="I3894">
            <v>7491.53</v>
          </cell>
        </row>
        <row r="3895">
          <cell r="A3895">
            <v>0</v>
          </cell>
          <cell r="B3895" t="str">
            <v>Acero corrugado 3/8"</v>
          </cell>
          <cell r="C3895">
            <v>0.15</v>
          </cell>
          <cell r="D3895" t="str">
            <v>QQ</v>
          </cell>
          <cell r="E3895">
            <v>2245.7600000000002</v>
          </cell>
          <cell r="F3895">
            <v>404.23680000000002</v>
          </cell>
          <cell r="G3895">
            <v>336.86</v>
          </cell>
          <cell r="H3895">
            <v>60.64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116.23000000000012</v>
          </cell>
          <cell r="B3896" t="str">
            <v>LAVADERO GRANITO DOBLE SIN SALIDAS</v>
          </cell>
          <cell r="C3896">
            <v>1</v>
          </cell>
          <cell r="D3896" t="str">
            <v>UND</v>
          </cell>
          <cell r="E3896">
            <v>0</v>
          </cell>
          <cell r="F3896">
            <v>0</v>
          </cell>
          <cell r="G3896">
            <v>8553.11</v>
          </cell>
          <cell r="H3896">
            <v>1324.58</v>
          </cell>
          <cell r="I3896">
            <v>9877.69</v>
          </cell>
        </row>
        <row r="3897">
          <cell r="A3897">
            <v>0</v>
          </cell>
          <cell r="B3897" t="str">
            <v>Mano de obra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</row>
        <row r="3898">
          <cell r="A3898">
            <v>0</v>
          </cell>
          <cell r="B3898" t="str">
            <v xml:space="preserve">Mano de Obra cámara de inspección </v>
          </cell>
          <cell r="C3898">
            <v>1</v>
          </cell>
          <cell r="D3898" t="str">
            <v>UND</v>
          </cell>
          <cell r="E3898">
            <v>1190.2</v>
          </cell>
          <cell r="F3898">
            <v>0</v>
          </cell>
          <cell r="G3898">
            <v>1190.2</v>
          </cell>
          <cell r="H3898">
            <v>0</v>
          </cell>
          <cell r="I3898">
            <v>0</v>
          </cell>
        </row>
        <row r="3899">
          <cell r="A3899">
            <v>0</v>
          </cell>
          <cell r="B3899" t="str">
            <v>Total/UND</v>
          </cell>
          <cell r="D3899">
            <v>0</v>
          </cell>
          <cell r="E3899">
            <v>0</v>
          </cell>
          <cell r="F3899">
            <v>0</v>
          </cell>
          <cell r="G3899">
            <v>6679.8399999999992</v>
          </cell>
          <cell r="H3899">
            <v>821.63000000000011</v>
          </cell>
          <cell r="I3899">
            <v>7501.4699999999993</v>
          </cell>
        </row>
        <row r="3900">
          <cell r="A3900">
            <v>0</v>
          </cell>
          <cell r="B3900" t="str">
            <v>Niple 1/2" x 3" H.G.</v>
          </cell>
          <cell r="C3900">
            <v>2</v>
          </cell>
          <cell r="D3900" t="str">
            <v>UND</v>
          </cell>
          <cell r="E3900">
            <v>16.95</v>
          </cell>
          <cell r="F3900">
            <v>3.0509999999999997</v>
          </cell>
          <cell r="G3900">
            <v>33.9</v>
          </cell>
          <cell r="H3900">
            <v>6.1</v>
          </cell>
        </row>
        <row r="3901">
          <cell r="A3901">
            <v>0</v>
          </cell>
          <cell r="B3901" t="str">
            <v>Cubrefalta cromado 1/2"</v>
          </cell>
          <cell r="C3901">
            <v>2</v>
          </cell>
          <cell r="D3901" t="str">
            <v>UND</v>
          </cell>
          <cell r="E3901">
            <v>16.100000000000001</v>
          </cell>
          <cell r="F3901">
            <v>2.8980000000000001</v>
          </cell>
          <cell r="G3901">
            <v>6432.38</v>
          </cell>
          <cell r="H3901">
            <v>657.99</v>
          </cell>
          <cell r="I3901">
            <v>7090.37</v>
          </cell>
        </row>
        <row r="3902">
          <cell r="A3902">
            <v>0</v>
          </cell>
          <cell r="B3902" t="str">
            <v>Trampa de grasa 1.00x1.00x1.00m Calcihe</v>
          </cell>
          <cell r="C3902">
            <v>2</v>
          </cell>
          <cell r="D3902" t="str">
            <v>UND</v>
          </cell>
          <cell r="E3902">
            <v>470.34</v>
          </cell>
          <cell r="F3902">
            <v>84.661199999999994</v>
          </cell>
          <cell r="G3902">
            <v>940.68</v>
          </cell>
          <cell r="H3902">
            <v>169.32</v>
          </cell>
        </row>
        <row r="3903">
          <cell r="A3903">
            <v>0</v>
          </cell>
          <cell r="B3903" t="str">
            <v>Volumen Análisis</v>
          </cell>
          <cell r="C3903">
            <v>1</v>
          </cell>
          <cell r="D3903" t="str">
            <v>UND</v>
          </cell>
          <cell r="E3903">
            <v>2415.25</v>
          </cell>
          <cell r="F3903">
            <v>434.745</v>
          </cell>
          <cell r="G3903">
            <v>2415.25</v>
          </cell>
          <cell r="H3903">
            <v>434.75</v>
          </cell>
        </row>
        <row r="3904">
          <cell r="A3904">
            <v>0</v>
          </cell>
          <cell r="B3904" t="str">
            <v>Materiales y Equipos</v>
          </cell>
          <cell r="C3904">
            <v>2</v>
          </cell>
          <cell r="D3904" t="str">
            <v>UND</v>
          </cell>
          <cell r="E3904">
            <v>244.07</v>
          </cell>
          <cell r="F3904">
            <v>43.932599999999994</v>
          </cell>
          <cell r="G3904">
            <v>488.14</v>
          </cell>
          <cell r="H3904">
            <v>87.87</v>
          </cell>
        </row>
        <row r="3905">
          <cell r="A3905">
            <v>0</v>
          </cell>
          <cell r="B3905" t="str">
            <v>Tubo 1-1/2" PVC drenaje</v>
          </cell>
          <cell r="C3905">
            <v>0.16</v>
          </cell>
          <cell r="D3905" t="str">
            <v>UND</v>
          </cell>
          <cell r="E3905">
            <v>190.68</v>
          </cell>
          <cell r="F3905">
            <v>34.322400000000002</v>
          </cell>
          <cell r="G3905">
            <v>30.51</v>
          </cell>
          <cell r="H3905">
            <v>5.49</v>
          </cell>
        </row>
        <row r="3906">
          <cell r="A3906">
            <v>0</v>
          </cell>
          <cell r="B3906" t="str">
            <v>Desague de piso 2" acero inox.</v>
          </cell>
          <cell r="C3906">
            <v>1</v>
          </cell>
          <cell r="D3906" t="str">
            <v>UND</v>
          </cell>
          <cell r="E3906">
            <v>3356.14</v>
          </cell>
          <cell r="F3906">
            <v>604.10519999999997</v>
          </cell>
          <cell r="G3906">
            <v>3356.14</v>
          </cell>
          <cell r="H3906">
            <v>604.11</v>
          </cell>
        </row>
        <row r="3907">
          <cell r="A3907" t="str">
            <v>CE002</v>
          </cell>
          <cell r="B3907" t="str">
            <v>Cemento blanco</v>
          </cell>
          <cell r="C3907">
            <v>7.0000000000000007E-2</v>
          </cell>
          <cell r="D3907" t="str">
            <v>FDA</v>
          </cell>
          <cell r="E3907">
            <v>817.7966101694916</v>
          </cell>
          <cell r="F3907">
            <v>147.20338983050848</v>
          </cell>
          <cell r="G3907">
            <v>57.25</v>
          </cell>
          <cell r="H3907">
            <v>10.3</v>
          </cell>
        </row>
        <row r="3908">
          <cell r="A3908">
            <v>0</v>
          </cell>
          <cell r="B3908" t="str">
            <v xml:space="preserve">Teflón </v>
          </cell>
          <cell r="C3908">
            <v>0.25</v>
          </cell>
          <cell r="D3908" t="str">
            <v>UND</v>
          </cell>
          <cell r="E3908">
            <v>18.64</v>
          </cell>
          <cell r="F3908">
            <v>3.3552</v>
          </cell>
          <cell r="G3908">
            <v>4.66</v>
          </cell>
          <cell r="H3908">
            <v>0.84</v>
          </cell>
        </row>
        <row r="3909">
          <cell r="A3909">
            <v>0</v>
          </cell>
          <cell r="B3909" t="str">
            <v>Mano de obra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</row>
        <row r="3910">
          <cell r="A3910">
            <v>0</v>
          </cell>
          <cell r="B3910" t="str">
            <v>Mano de obra</v>
          </cell>
          <cell r="C3910">
            <v>1</v>
          </cell>
          <cell r="D3910" t="str">
            <v>UND</v>
          </cell>
          <cell r="E3910">
            <v>1194.3800000000001</v>
          </cell>
          <cell r="F3910">
            <v>0</v>
          </cell>
          <cell r="G3910">
            <v>1194.3800000000001</v>
          </cell>
          <cell r="H3910">
            <v>0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0</v>
          </cell>
          <cell r="B3911" t="str">
            <v>Total/UND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8553.11</v>
          </cell>
          <cell r="H3911">
            <v>1324.58</v>
          </cell>
          <cell r="I3911">
            <v>9877.69</v>
          </cell>
        </row>
        <row r="3912">
          <cell r="A3912">
            <v>0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>
            <v>116.24000000000012</v>
          </cell>
          <cell r="B3913" t="str">
            <v>FREGADERO ACERO INOX. SENCILLO + SALIDAS</v>
          </cell>
          <cell r="C3913">
            <v>1</v>
          </cell>
          <cell r="D3913" t="str">
            <v>UND</v>
          </cell>
          <cell r="E3913">
            <v>0</v>
          </cell>
          <cell r="F3913">
            <v>0</v>
          </cell>
          <cell r="G3913">
            <v>15287.63</v>
          </cell>
          <cell r="H3913">
            <v>2465.58</v>
          </cell>
          <cell r="I3913">
            <v>17753.21</v>
          </cell>
        </row>
        <row r="3914">
          <cell r="A3914">
            <v>0</v>
          </cell>
          <cell r="B3914" t="str">
            <v>Total/UND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6432.38</v>
          </cell>
          <cell r="H3914">
            <v>657.99</v>
          </cell>
          <cell r="I3914">
            <v>7090.37</v>
          </cell>
        </row>
        <row r="3915">
          <cell r="A3915">
            <v>0</v>
          </cell>
          <cell r="B3915" t="str">
            <v>Volumen Análisis</v>
          </cell>
          <cell r="C3915">
            <v>1</v>
          </cell>
          <cell r="D3915" t="str">
            <v>UND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</row>
        <row r="3916">
          <cell r="A3916">
            <v>0</v>
          </cell>
          <cell r="B3916" t="str">
            <v>Materiales y Equipos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6432.38</v>
          </cell>
          <cell r="H3916">
            <v>657.99</v>
          </cell>
          <cell r="I3916">
            <v>7090.37</v>
          </cell>
        </row>
        <row r="3917">
          <cell r="A3917">
            <v>0</v>
          </cell>
          <cell r="B3917" t="str">
            <v>Volumen Análisis</v>
          </cell>
          <cell r="C3917">
            <v>1</v>
          </cell>
          <cell r="D3917" t="str">
            <v>UND</v>
          </cell>
          <cell r="E3917">
            <v>41.53</v>
          </cell>
          <cell r="F3917">
            <v>7.4753999999999996</v>
          </cell>
          <cell r="G3917">
            <v>83.06</v>
          </cell>
          <cell r="H3917">
            <v>14.95</v>
          </cell>
        </row>
        <row r="3918">
          <cell r="A3918">
            <v>0</v>
          </cell>
          <cell r="B3918" t="str">
            <v>Materiales y Equipos</v>
          </cell>
          <cell r="C3918">
            <v>2</v>
          </cell>
          <cell r="D3918" t="str">
            <v>UND</v>
          </cell>
          <cell r="E3918">
            <v>16.100000000000001</v>
          </cell>
          <cell r="F3918">
            <v>2.8980000000000001</v>
          </cell>
          <cell r="G3918">
            <v>32.200000000000003</v>
          </cell>
          <cell r="H3918">
            <v>5.8</v>
          </cell>
        </row>
        <row r="3919">
          <cell r="A3919">
            <v>0</v>
          </cell>
          <cell r="B3919" t="str">
            <v>Llave Angular 1/2" a 3/8"</v>
          </cell>
          <cell r="C3919">
            <v>2</v>
          </cell>
          <cell r="D3919" t="str">
            <v>UND</v>
          </cell>
          <cell r="E3919">
            <v>145.76</v>
          </cell>
          <cell r="F3919">
            <v>26.236799999999999</v>
          </cell>
          <cell r="G3919">
            <v>291.52</v>
          </cell>
          <cell r="H3919">
            <v>52.47</v>
          </cell>
        </row>
        <row r="3920">
          <cell r="A3920">
            <v>0</v>
          </cell>
          <cell r="B3920" t="str">
            <v>Manguera flexible fregadero inox. 3/8" Eastman</v>
          </cell>
          <cell r="C3920">
            <v>2</v>
          </cell>
          <cell r="D3920" t="str">
            <v>UND</v>
          </cell>
          <cell r="E3920">
            <v>216.1</v>
          </cell>
          <cell r="F3920">
            <v>38.897999999999996</v>
          </cell>
          <cell r="G3920">
            <v>432.2</v>
          </cell>
          <cell r="H3920">
            <v>77.8</v>
          </cell>
        </row>
        <row r="3921">
          <cell r="A3921">
            <v>0</v>
          </cell>
          <cell r="B3921" t="str">
            <v xml:space="preserve">Fregadero Acero Inox. sencillo 25"x22" 3H </v>
          </cell>
          <cell r="C3921">
            <v>1</v>
          </cell>
          <cell r="D3921" t="str">
            <v>UND</v>
          </cell>
          <cell r="E3921">
            <v>1097.46</v>
          </cell>
          <cell r="F3921">
            <v>197.5428</v>
          </cell>
          <cell r="G3921">
            <v>1097.46</v>
          </cell>
          <cell r="H3921">
            <v>197.54</v>
          </cell>
          <cell r="I3921">
            <v>0</v>
          </cell>
        </row>
        <row r="3922">
          <cell r="A3922">
            <v>0</v>
          </cell>
          <cell r="B3922" t="str">
            <v>Mezcladora para fregadero cromo Deluxe</v>
          </cell>
          <cell r="C3922">
            <v>1</v>
          </cell>
          <cell r="D3922" t="str">
            <v>UND</v>
          </cell>
          <cell r="E3922">
            <v>6233.9</v>
          </cell>
          <cell r="F3922">
            <v>1122.1019999999999</v>
          </cell>
          <cell r="G3922">
            <v>6233.9</v>
          </cell>
          <cell r="H3922">
            <v>1122.0999999999999</v>
          </cell>
        </row>
        <row r="3923">
          <cell r="A3923">
            <v>0</v>
          </cell>
          <cell r="B3923" t="str">
            <v>Boquilla para fregadero cromada</v>
          </cell>
          <cell r="C3923">
            <v>1</v>
          </cell>
          <cell r="D3923" t="str">
            <v>UND</v>
          </cell>
          <cell r="E3923">
            <v>202.54</v>
          </cell>
          <cell r="F3923">
            <v>36.4572</v>
          </cell>
          <cell r="G3923">
            <v>202.54</v>
          </cell>
          <cell r="H3923">
            <v>36.46</v>
          </cell>
        </row>
        <row r="3924">
          <cell r="A3924">
            <v>0</v>
          </cell>
          <cell r="B3924" t="str">
            <v>Cola Extensora 1-1/4" PVC</v>
          </cell>
          <cell r="C3924">
            <v>1</v>
          </cell>
          <cell r="D3924" t="str">
            <v>UND</v>
          </cell>
          <cell r="E3924">
            <v>20.25</v>
          </cell>
          <cell r="F3924">
            <v>3.645</v>
          </cell>
          <cell r="G3924">
            <v>20.25</v>
          </cell>
          <cell r="H3924">
            <v>3.65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0</v>
          </cell>
          <cell r="B3925" t="str">
            <v>Mano de obra</v>
          </cell>
          <cell r="C3925">
            <v>1</v>
          </cell>
          <cell r="D3925" t="str">
            <v>UND</v>
          </cell>
          <cell r="E3925">
            <v>101.25</v>
          </cell>
          <cell r="F3925">
            <v>18.224999999999998</v>
          </cell>
          <cell r="G3925">
            <v>101.25</v>
          </cell>
          <cell r="H3925">
            <v>18.23</v>
          </cell>
        </row>
        <row r="3926">
          <cell r="A3926">
            <v>0</v>
          </cell>
          <cell r="B3926" t="str">
            <v>Desague sencillo para fregadero PVC</v>
          </cell>
          <cell r="C3926">
            <v>1</v>
          </cell>
          <cell r="D3926" t="str">
            <v>UND</v>
          </cell>
          <cell r="E3926">
            <v>93.22</v>
          </cell>
          <cell r="F3926">
            <v>16.779599999999999</v>
          </cell>
          <cell r="G3926">
            <v>93.22</v>
          </cell>
          <cell r="H3926">
            <v>16.78</v>
          </cell>
        </row>
        <row r="3927">
          <cell r="A3927">
            <v>0</v>
          </cell>
          <cell r="B3927" t="str">
            <v>Reducción 2" a 1-1/4" PVC drenaje</v>
          </cell>
          <cell r="C3927">
            <v>1</v>
          </cell>
          <cell r="D3927" t="str">
            <v>UND</v>
          </cell>
          <cell r="E3927">
            <v>25</v>
          </cell>
          <cell r="F3927">
            <v>4.5</v>
          </cell>
          <cell r="G3927">
            <v>25</v>
          </cell>
          <cell r="H3927">
            <v>4.5</v>
          </cell>
        </row>
        <row r="3928">
          <cell r="A3928" t="str">
            <v>CE002</v>
          </cell>
          <cell r="B3928" t="str">
            <v>Total/UND</v>
          </cell>
          <cell r="C3928">
            <v>0.05</v>
          </cell>
          <cell r="D3928" t="str">
            <v>FDA</v>
          </cell>
          <cell r="E3928">
            <v>817.7966101694916</v>
          </cell>
          <cell r="F3928">
            <v>147.20338983050848</v>
          </cell>
          <cell r="G3928">
            <v>6432.38</v>
          </cell>
          <cell r="H3928">
            <v>657.99</v>
          </cell>
          <cell r="I3928">
            <v>7090.37</v>
          </cell>
        </row>
        <row r="3929">
          <cell r="A3929">
            <v>0</v>
          </cell>
          <cell r="B3929" t="str">
            <v xml:space="preserve">Teflón </v>
          </cell>
          <cell r="C3929">
            <v>0.25</v>
          </cell>
          <cell r="D3929" t="str">
            <v>UND</v>
          </cell>
          <cell r="E3929">
            <v>18.64</v>
          </cell>
          <cell r="F3929">
            <v>3.3552</v>
          </cell>
          <cell r="G3929">
            <v>4.66</v>
          </cell>
          <cell r="H3929">
            <v>0.84</v>
          </cell>
        </row>
        <row r="3930">
          <cell r="A3930">
            <v>0</v>
          </cell>
          <cell r="B3930" t="str">
            <v>Silicón antihongos fijación fregadero</v>
          </cell>
          <cell r="C3930">
            <v>1</v>
          </cell>
          <cell r="D3930" t="str">
            <v>UND</v>
          </cell>
          <cell r="E3930">
            <v>239.4</v>
          </cell>
          <cell r="F3930">
            <v>43.091999999999999</v>
          </cell>
          <cell r="G3930">
            <v>70754.540000000008</v>
          </cell>
          <cell r="H3930">
            <v>7283.6</v>
          </cell>
          <cell r="I3930">
            <v>78038.140000000014</v>
          </cell>
        </row>
        <row r="3931">
          <cell r="A3931">
            <v>0</v>
          </cell>
          <cell r="B3931" t="str">
            <v>Cámara Séptica 1.70x3.40x1.70m Calcihe</v>
          </cell>
          <cell r="C3931">
            <v>2</v>
          </cell>
          <cell r="D3931" t="str">
            <v>UND</v>
          </cell>
          <cell r="E3931">
            <v>1638.14</v>
          </cell>
          <cell r="F3931">
            <v>294.86520000000002</v>
          </cell>
          <cell r="G3931">
            <v>3276.28</v>
          </cell>
          <cell r="H3931">
            <v>589.73</v>
          </cell>
        </row>
        <row r="3932">
          <cell r="A3932">
            <v>0</v>
          </cell>
          <cell r="B3932" t="str">
            <v>Volumen Análisis</v>
          </cell>
          <cell r="C3932">
            <v>1</v>
          </cell>
          <cell r="D3932" t="str">
            <v>UND</v>
          </cell>
          <cell r="E3932">
            <v>1523.8</v>
          </cell>
          <cell r="F3932">
            <v>274.28399999999999</v>
          </cell>
          <cell r="G3932">
            <v>1523.8</v>
          </cell>
          <cell r="H3932">
            <v>274.27999999999997</v>
          </cell>
        </row>
        <row r="3933">
          <cell r="A3933">
            <v>0</v>
          </cell>
          <cell r="B3933" t="str">
            <v>Materiales y Equipos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</row>
        <row r="3934">
          <cell r="A3934">
            <v>0</v>
          </cell>
          <cell r="B3934" t="str">
            <v>Mano de Obra Instalación fregadero sencillo</v>
          </cell>
          <cell r="C3934">
            <v>1</v>
          </cell>
          <cell r="D3934" t="str">
            <v>UND</v>
          </cell>
          <cell r="E3934">
            <v>1590</v>
          </cell>
          <cell r="F3934">
            <v>0</v>
          </cell>
          <cell r="G3934">
            <v>1590</v>
          </cell>
          <cell r="H3934">
            <v>0</v>
          </cell>
        </row>
        <row r="3935">
          <cell r="A3935">
            <v>0</v>
          </cell>
          <cell r="B3935" t="str">
            <v>Total/UND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15287.63</v>
          </cell>
          <cell r="H3935">
            <v>2465.58</v>
          </cell>
          <cell r="I3935">
            <v>17753.21</v>
          </cell>
        </row>
        <row r="3936">
          <cell r="A3936">
            <v>0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>
            <v>116.25000000000013</v>
          </cell>
          <cell r="B3937" t="str">
            <v>FREGADERO ACERO INOX. DOBLE + SALIDAS</v>
          </cell>
          <cell r="C3937">
            <v>1</v>
          </cell>
          <cell r="D3937" t="str">
            <v>UND</v>
          </cell>
          <cell r="E3937">
            <v>0</v>
          </cell>
          <cell r="F3937">
            <v>0</v>
          </cell>
          <cell r="G3937">
            <v>17279.32</v>
          </cell>
          <cell r="H3937">
            <v>2775.9799999999996</v>
          </cell>
          <cell r="I3937">
            <v>20055.3</v>
          </cell>
        </row>
        <row r="3938">
          <cell r="A3938">
            <v>0</v>
          </cell>
          <cell r="B3938" t="str">
            <v>Fregadero Acero Inoxidable doble + salidas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</row>
        <row r="3939">
          <cell r="A3939">
            <v>0</v>
          </cell>
          <cell r="B3939" t="str">
            <v>Mano de obra</v>
          </cell>
          <cell r="C3939">
            <v>1</v>
          </cell>
          <cell r="D3939" t="str">
            <v>UND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</row>
        <row r="3940">
          <cell r="A3940">
            <v>0</v>
          </cell>
          <cell r="B3940" t="str">
            <v>Materiales y Equipos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</row>
        <row r="3941">
          <cell r="A3941">
            <v>0</v>
          </cell>
          <cell r="B3941" t="str">
            <v>Total/UND</v>
          </cell>
          <cell r="C3941">
            <v>2</v>
          </cell>
          <cell r="D3941" t="str">
            <v>UND</v>
          </cell>
          <cell r="E3941">
            <v>41.53</v>
          </cell>
          <cell r="F3941">
            <v>7.4753999999999996</v>
          </cell>
          <cell r="G3941">
            <v>70754.540000000008</v>
          </cell>
          <cell r="H3941">
            <v>7283.6</v>
          </cell>
          <cell r="I3941">
            <v>78038.140000000014</v>
          </cell>
        </row>
        <row r="3942">
          <cell r="A3942">
            <v>0</v>
          </cell>
          <cell r="B3942" t="str">
            <v>Cubrefalta cromado 1/2"</v>
          </cell>
          <cell r="C3942">
            <v>2</v>
          </cell>
          <cell r="D3942" t="str">
            <v>UND</v>
          </cell>
          <cell r="E3942">
            <v>16.100000000000001</v>
          </cell>
          <cell r="F3942">
            <v>2.8980000000000001</v>
          </cell>
          <cell r="G3942">
            <v>32.200000000000003</v>
          </cell>
          <cell r="H3942">
            <v>5.8</v>
          </cell>
        </row>
        <row r="3943">
          <cell r="A3943">
            <v>0</v>
          </cell>
          <cell r="B3943" t="str">
            <v>Llave Angular 1/2" a 3/8"</v>
          </cell>
          <cell r="C3943">
            <v>2</v>
          </cell>
          <cell r="D3943" t="str">
            <v>UND</v>
          </cell>
          <cell r="E3943">
            <v>145.76</v>
          </cell>
          <cell r="F3943">
            <v>26.236799999999999</v>
          </cell>
          <cell r="G3943">
            <v>24270.080000000005</v>
          </cell>
          <cell r="H3943">
            <v>2743.7899999999995</v>
          </cell>
          <cell r="I3943">
            <v>27013.870000000006</v>
          </cell>
        </row>
        <row r="3944">
          <cell r="A3944">
            <v>0</v>
          </cell>
          <cell r="B3944" t="str">
            <v>Volumen Análisis</v>
          </cell>
          <cell r="C3944">
            <v>1</v>
          </cell>
          <cell r="D3944" t="str">
            <v>UND</v>
          </cell>
          <cell r="E3944">
            <v>216.1</v>
          </cell>
          <cell r="F3944">
            <v>38.897999999999996</v>
          </cell>
          <cell r="G3944">
            <v>432.2</v>
          </cell>
          <cell r="H3944">
            <v>77.8</v>
          </cell>
        </row>
        <row r="3945">
          <cell r="A3945">
            <v>0</v>
          </cell>
          <cell r="B3945" t="str">
            <v>Materiales y Equipos</v>
          </cell>
          <cell r="C3945">
            <v>1</v>
          </cell>
          <cell r="D3945" t="str">
            <v>UND</v>
          </cell>
          <cell r="E3945">
            <v>2538.14</v>
          </cell>
          <cell r="F3945">
            <v>456.86519999999996</v>
          </cell>
          <cell r="G3945">
            <v>2538.14</v>
          </cell>
          <cell r="H3945">
            <v>456.87</v>
          </cell>
        </row>
        <row r="3946">
          <cell r="A3946">
            <v>0</v>
          </cell>
          <cell r="B3946" t="str">
            <v>Mezcladora para fregadero cromo Deluxe</v>
          </cell>
          <cell r="C3946">
            <v>1</v>
          </cell>
          <cell r="D3946" t="str">
            <v>UND</v>
          </cell>
          <cell r="E3946">
            <v>6233.9</v>
          </cell>
          <cell r="F3946">
            <v>1122.1019999999999</v>
          </cell>
          <cell r="G3946">
            <v>6233.9</v>
          </cell>
          <cell r="H3946">
            <v>1122.0999999999999</v>
          </cell>
        </row>
        <row r="3947">
          <cell r="A3947">
            <v>0</v>
          </cell>
          <cell r="B3947" t="str">
            <v>Boquilla para fregadero cromada</v>
          </cell>
          <cell r="C3947">
            <v>2</v>
          </cell>
          <cell r="D3947" t="str">
            <v>UND</v>
          </cell>
          <cell r="E3947">
            <v>202.54</v>
          </cell>
          <cell r="F3947">
            <v>36.4572</v>
          </cell>
          <cell r="G3947">
            <v>405.08</v>
          </cell>
          <cell r="H3947">
            <v>72.91</v>
          </cell>
          <cell r="I3947">
            <v>0</v>
          </cell>
        </row>
        <row r="3948">
          <cell r="A3948">
            <v>0</v>
          </cell>
          <cell r="B3948" t="str">
            <v>Cola Extensora 1-1/4" PVC</v>
          </cell>
          <cell r="C3948">
            <v>2</v>
          </cell>
          <cell r="D3948" t="str">
            <v>UND</v>
          </cell>
          <cell r="E3948">
            <v>20.25</v>
          </cell>
          <cell r="F3948">
            <v>3.645</v>
          </cell>
          <cell r="G3948">
            <v>40.5</v>
          </cell>
          <cell r="H3948">
            <v>7.29</v>
          </cell>
        </row>
        <row r="3949">
          <cell r="A3949">
            <v>0</v>
          </cell>
          <cell r="B3949" t="str">
            <v>Sifón 1-1/4" PVC</v>
          </cell>
          <cell r="C3949">
            <v>1</v>
          </cell>
          <cell r="D3949" t="str">
            <v>UND</v>
          </cell>
          <cell r="E3949">
            <v>101.25</v>
          </cell>
          <cell r="F3949">
            <v>18.224999999999998</v>
          </cell>
          <cell r="G3949">
            <v>101.25</v>
          </cell>
          <cell r="H3949">
            <v>18.23</v>
          </cell>
        </row>
        <row r="3950">
          <cell r="A3950">
            <v>0</v>
          </cell>
          <cell r="B3950" t="str">
            <v>Desague Doble para fregadero PVC</v>
          </cell>
          <cell r="C3950">
            <v>1</v>
          </cell>
          <cell r="D3950" t="str">
            <v>UND</v>
          </cell>
          <cell r="E3950">
            <v>154.24</v>
          </cell>
          <cell r="F3950">
            <v>27.763200000000001</v>
          </cell>
          <cell r="G3950">
            <v>154.24</v>
          </cell>
          <cell r="H3950">
            <v>27.76</v>
          </cell>
        </row>
        <row r="3951">
          <cell r="A3951">
            <v>0</v>
          </cell>
          <cell r="B3951" t="str">
            <v>Mano de obra</v>
          </cell>
          <cell r="C3951">
            <v>1</v>
          </cell>
          <cell r="D3951" t="str">
            <v>UND</v>
          </cell>
          <cell r="E3951">
            <v>25</v>
          </cell>
          <cell r="F3951">
            <v>4.5</v>
          </cell>
          <cell r="G3951">
            <v>25</v>
          </cell>
          <cell r="H3951">
            <v>4.5</v>
          </cell>
        </row>
        <row r="3952">
          <cell r="A3952" t="str">
            <v>CE002</v>
          </cell>
          <cell r="B3952" t="str">
            <v>Cemento blanco</v>
          </cell>
          <cell r="C3952">
            <v>0.05</v>
          </cell>
          <cell r="D3952" t="str">
            <v>FDA</v>
          </cell>
          <cell r="E3952">
            <v>817.7966101694916</v>
          </cell>
          <cell r="F3952">
            <v>147.20338983050848</v>
          </cell>
          <cell r="G3952">
            <v>40.89</v>
          </cell>
          <cell r="H3952">
            <v>7.36</v>
          </cell>
        </row>
        <row r="3953">
          <cell r="A3953">
            <v>0</v>
          </cell>
          <cell r="B3953" t="str">
            <v>Total/UND</v>
          </cell>
          <cell r="C3953">
            <v>0.25</v>
          </cell>
          <cell r="D3953" t="str">
            <v>UND</v>
          </cell>
          <cell r="E3953">
            <v>18.64</v>
          </cell>
          <cell r="F3953">
            <v>3.3552</v>
          </cell>
          <cell r="G3953">
            <v>24270.080000000005</v>
          </cell>
          <cell r="H3953">
            <v>2743.7899999999995</v>
          </cell>
          <cell r="I3953">
            <v>27013.870000000006</v>
          </cell>
        </row>
        <row r="3954">
          <cell r="A3954">
            <v>0</v>
          </cell>
          <cell r="B3954" t="str">
            <v>Silicón antihongos fijación fregadero</v>
          </cell>
          <cell r="C3954">
            <v>1</v>
          </cell>
          <cell r="D3954" t="str">
            <v>UND</v>
          </cell>
          <cell r="E3954">
            <v>239.4</v>
          </cell>
          <cell r="F3954">
            <v>43.091999999999999</v>
          </cell>
          <cell r="G3954">
            <v>239.4</v>
          </cell>
          <cell r="H3954">
            <v>43.09</v>
          </cell>
        </row>
        <row r="3955">
          <cell r="A3955">
            <v>0</v>
          </cell>
          <cell r="B3955" t="str">
            <v>Salida Agua Potable 1/2" Poliestileno 18mm</v>
          </cell>
          <cell r="C3955">
            <v>2</v>
          </cell>
          <cell r="D3955" t="str">
            <v>UND</v>
          </cell>
          <cell r="E3955">
            <v>1638.14</v>
          </cell>
          <cell r="F3955">
            <v>294.86520000000002</v>
          </cell>
          <cell r="G3955">
            <v>103118.06</v>
          </cell>
          <cell r="H3955">
            <v>16588.899999999998</v>
          </cell>
          <cell r="I3955">
            <v>119706.95999999999</v>
          </cell>
        </row>
        <row r="3956">
          <cell r="A3956">
            <v>0</v>
          </cell>
          <cell r="B3956" t="str">
            <v xml:space="preserve">Cámara Séptica 1.70x3.40x1.70m Roca </v>
          </cell>
          <cell r="C3956">
            <v>1</v>
          </cell>
          <cell r="D3956" t="str">
            <v>UND</v>
          </cell>
          <cell r="E3956">
            <v>1523.8</v>
          </cell>
          <cell r="F3956">
            <v>274.28399999999999</v>
          </cell>
          <cell r="G3956">
            <v>1523.8</v>
          </cell>
          <cell r="H3956">
            <v>274.27999999999997</v>
          </cell>
        </row>
        <row r="3957">
          <cell r="A3957">
            <v>0</v>
          </cell>
          <cell r="B3957" t="str">
            <v>Volumen Análisis</v>
          </cell>
          <cell r="C3957">
            <v>1</v>
          </cell>
          <cell r="D3957" t="str">
            <v>UND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</row>
        <row r="3958">
          <cell r="A3958">
            <v>0</v>
          </cell>
          <cell r="B3958" t="str">
            <v>Materiales y Equipos</v>
          </cell>
          <cell r="C3958">
            <v>1</v>
          </cell>
          <cell r="D3958" t="str">
            <v>UND</v>
          </cell>
          <cell r="E3958">
            <v>1857.2</v>
          </cell>
          <cell r="F3958">
            <v>0</v>
          </cell>
          <cell r="G3958">
            <v>1857.2</v>
          </cell>
          <cell r="H3958">
            <v>0</v>
          </cell>
        </row>
        <row r="3959">
          <cell r="A3959">
            <v>0</v>
          </cell>
          <cell r="B3959" t="str">
            <v>Excavación roca a compresor</v>
          </cell>
          <cell r="C3959">
            <v>14.06</v>
          </cell>
          <cell r="D3959" t="str">
            <v>M3N</v>
          </cell>
          <cell r="E3959">
            <v>2620.8599999999997</v>
          </cell>
          <cell r="F3959">
            <v>471.75479999999993</v>
          </cell>
          <cell r="G3959">
            <v>36849.29</v>
          </cell>
          <cell r="H3959">
            <v>6632.87</v>
          </cell>
          <cell r="I3959">
            <v>20055.3</v>
          </cell>
        </row>
        <row r="3960">
          <cell r="A3960">
            <v>0</v>
          </cell>
          <cell r="B3960" t="str">
            <v>Carga y bote de material a mano</v>
          </cell>
          <cell r="C3960">
            <v>18.98</v>
          </cell>
          <cell r="D3960" t="str">
            <v>M3E</v>
          </cell>
          <cell r="E3960">
            <v>577.31958762886597</v>
          </cell>
          <cell r="F3960">
            <v>0</v>
          </cell>
          <cell r="G3960">
            <v>10957.53</v>
          </cell>
          <cell r="H3960">
            <v>0</v>
          </cell>
        </row>
        <row r="3961">
          <cell r="A3961">
            <v>116.26000000000013</v>
          </cell>
          <cell r="B3961" t="str">
            <v>Piso en Hormigón 1:2:4 e=0.10m 3/8"@0.25m</v>
          </cell>
          <cell r="C3961">
            <v>0.74</v>
          </cell>
          <cell r="D3961" t="str">
            <v>M3</v>
          </cell>
          <cell r="E3961">
            <v>12298.63</v>
          </cell>
          <cell r="F3961">
            <v>2213.7533999999996</v>
          </cell>
          <cell r="G3961">
            <v>9100.99</v>
          </cell>
          <cell r="H3961">
            <v>1638.18</v>
          </cell>
          <cell r="I3961">
            <v>12089.119999999999</v>
          </cell>
        </row>
        <row r="3962">
          <cell r="A3962">
            <v>0</v>
          </cell>
          <cell r="B3962" t="str">
            <v>Losa en Hormigón 1:2:4 e=0.10m 3/8"@0.25m</v>
          </cell>
          <cell r="C3962">
            <v>0.74</v>
          </cell>
          <cell r="D3962" t="str">
            <v>M3</v>
          </cell>
          <cell r="E3962">
            <v>13795.05</v>
          </cell>
          <cell r="F3962">
            <v>2483.1089999999999</v>
          </cell>
          <cell r="G3962">
            <v>10208.34</v>
          </cell>
          <cell r="H3962">
            <v>1837.5</v>
          </cell>
          <cell r="I3962">
            <v>0</v>
          </cell>
        </row>
        <row r="3963">
          <cell r="A3963">
            <v>0</v>
          </cell>
          <cell r="B3963" t="str">
            <v>Bloques de 6" BNP</v>
          </cell>
          <cell r="C3963">
            <v>20.23</v>
          </cell>
          <cell r="D3963" t="str">
            <v>M2</v>
          </cell>
          <cell r="E3963">
            <v>1357.7900000000002</v>
          </cell>
          <cell r="F3963">
            <v>244.40220000000002</v>
          </cell>
          <cell r="G3963">
            <v>27468.09</v>
          </cell>
          <cell r="H3963">
            <v>4944.26</v>
          </cell>
          <cell r="I3963">
            <v>0</v>
          </cell>
        </row>
        <row r="3964">
          <cell r="A3964">
            <v>0</v>
          </cell>
          <cell r="B3964" t="str">
            <v>Pañete pulido</v>
          </cell>
          <cell r="C3964">
            <v>23.12</v>
          </cell>
          <cell r="D3964" t="str">
            <v>M2</v>
          </cell>
          <cell r="E3964">
            <v>369.10999999999996</v>
          </cell>
          <cell r="F3964">
            <v>66.439799999999991</v>
          </cell>
          <cell r="G3964">
            <v>8533.82</v>
          </cell>
          <cell r="H3964">
            <v>1536.09</v>
          </cell>
          <cell r="I3964">
            <v>0</v>
          </cell>
        </row>
        <row r="3965">
          <cell r="A3965">
            <v>0</v>
          </cell>
          <cell r="B3965" t="str">
            <v>Total/UND</v>
          </cell>
          <cell r="C3965">
            <v>2</v>
          </cell>
          <cell r="D3965" t="str">
            <v>UND</v>
          </cell>
          <cell r="E3965">
            <v>41.53</v>
          </cell>
          <cell r="F3965">
            <v>7.4753999999999996</v>
          </cell>
          <cell r="G3965">
            <v>103118.06</v>
          </cell>
          <cell r="H3965">
            <v>16588.899999999998</v>
          </cell>
          <cell r="I3965">
            <v>119706.95999999999</v>
          </cell>
        </row>
        <row r="3966">
          <cell r="A3966">
            <v>0</v>
          </cell>
          <cell r="B3966" t="str">
            <v>Cubrefalta cromado 1/2"</v>
          </cell>
          <cell r="C3966">
            <v>2</v>
          </cell>
          <cell r="D3966" t="str">
            <v>UND</v>
          </cell>
          <cell r="E3966">
            <v>16.100000000000001</v>
          </cell>
          <cell r="F3966">
            <v>2.8980000000000001</v>
          </cell>
          <cell r="G3966">
            <v>32.200000000000003</v>
          </cell>
          <cell r="H3966">
            <v>5.8</v>
          </cell>
        </row>
        <row r="3967">
          <cell r="A3967">
            <v>0</v>
          </cell>
          <cell r="B3967" t="str">
            <v>Llave Angular 1/2" a 3/8"</v>
          </cell>
          <cell r="C3967">
            <v>2</v>
          </cell>
          <cell r="D3967" t="str">
            <v>UND</v>
          </cell>
          <cell r="E3967">
            <v>145.76</v>
          </cell>
          <cell r="F3967">
            <v>26.236799999999999</v>
          </cell>
          <cell r="G3967">
            <v>114062.71</v>
          </cell>
          <cell r="H3967">
            <v>14366.879999999997</v>
          </cell>
          <cell r="I3967">
            <v>128429.59</v>
          </cell>
        </row>
        <row r="3968">
          <cell r="A3968">
            <v>0</v>
          </cell>
          <cell r="B3968" t="str">
            <v>Cisterna 4,000 Gls 2.50x3.50x2.00m Calcihe</v>
          </cell>
          <cell r="C3968">
            <v>2</v>
          </cell>
          <cell r="D3968" t="str">
            <v>UND</v>
          </cell>
          <cell r="E3968">
            <v>216.1</v>
          </cell>
          <cell r="F3968">
            <v>38.897999999999996</v>
          </cell>
          <cell r="G3968">
            <v>432.2</v>
          </cell>
          <cell r="H3968">
            <v>77.8</v>
          </cell>
        </row>
        <row r="3969">
          <cell r="A3969">
            <v>0</v>
          </cell>
          <cell r="B3969" t="str">
            <v>Volumen Análisis</v>
          </cell>
          <cell r="C3969">
            <v>1</v>
          </cell>
          <cell r="D3969" t="str">
            <v>UND</v>
          </cell>
          <cell r="E3969">
            <v>1097.46</v>
          </cell>
          <cell r="F3969">
            <v>197.5428</v>
          </cell>
          <cell r="G3969">
            <v>1097.46</v>
          </cell>
          <cell r="H3969">
            <v>197.54</v>
          </cell>
        </row>
        <row r="3970">
          <cell r="A3970">
            <v>0</v>
          </cell>
          <cell r="B3970" t="str">
            <v>Materiales y Equipos</v>
          </cell>
          <cell r="C3970">
            <v>1</v>
          </cell>
          <cell r="D3970" t="str">
            <v>UND</v>
          </cell>
          <cell r="E3970">
            <v>6233.9</v>
          </cell>
          <cell r="F3970">
            <v>1122.1019999999999</v>
          </cell>
          <cell r="G3970">
            <v>6233.9</v>
          </cell>
          <cell r="H3970">
            <v>1122.0999999999999</v>
          </cell>
        </row>
        <row r="3971">
          <cell r="A3971">
            <v>0</v>
          </cell>
          <cell r="B3971" t="str">
            <v>Carga y bote de material a mano</v>
          </cell>
          <cell r="C3971">
            <v>34.195500000000003</v>
          </cell>
          <cell r="D3971" t="str">
            <v>M3E</v>
          </cell>
          <cell r="E3971">
            <v>577.31958762886597</v>
          </cell>
          <cell r="F3971">
            <v>0</v>
          </cell>
          <cell r="G3971">
            <v>19741.73</v>
          </cell>
          <cell r="H3971">
            <v>0</v>
          </cell>
        </row>
        <row r="3972">
          <cell r="A3972">
            <v>0</v>
          </cell>
          <cell r="B3972" t="str">
            <v>Piso en Hormigón 1:2:4 e=0.10m 3/8"@0.25m</v>
          </cell>
          <cell r="C3972">
            <v>1.36</v>
          </cell>
          <cell r="D3972" t="str">
            <v>M3</v>
          </cell>
          <cell r="E3972">
            <v>12298.63</v>
          </cell>
          <cell r="F3972">
            <v>2213.7533999999996</v>
          </cell>
          <cell r="G3972">
            <v>16726.14</v>
          </cell>
          <cell r="H3972">
            <v>3010.7</v>
          </cell>
        </row>
        <row r="3973">
          <cell r="A3973">
            <v>0</v>
          </cell>
          <cell r="B3973" t="str">
            <v>Losa en Hormigón 1:2:4 e=0.10m 3/8"@0.25m</v>
          </cell>
          <cell r="C3973">
            <v>1.36</v>
          </cell>
          <cell r="D3973" t="str">
            <v>M3</v>
          </cell>
          <cell r="E3973">
            <v>13795.05</v>
          </cell>
          <cell r="F3973">
            <v>2483.1089999999999</v>
          </cell>
          <cell r="G3973">
            <v>18761.27</v>
          </cell>
          <cell r="H3973">
            <v>3377.03</v>
          </cell>
        </row>
        <row r="3974">
          <cell r="A3974">
            <v>0</v>
          </cell>
          <cell r="B3974" t="str">
            <v>Bloques de 8" BNP</v>
          </cell>
          <cell r="C3974">
            <v>23</v>
          </cell>
          <cell r="D3974" t="str">
            <v>M2</v>
          </cell>
          <cell r="E3974">
            <v>1357.7900000000002</v>
          </cell>
          <cell r="F3974">
            <v>244.40220000000002</v>
          </cell>
          <cell r="G3974">
            <v>31229.17</v>
          </cell>
          <cell r="H3974">
            <v>5621.25</v>
          </cell>
        </row>
        <row r="3975">
          <cell r="A3975">
            <v>0</v>
          </cell>
          <cell r="B3975" t="str">
            <v>Pañete pulido</v>
          </cell>
          <cell r="C3975">
            <v>23</v>
          </cell>
          <cell r="D3975" t="str">
            <v>M2</v>
          </cell>
          <cell r="E3975">
            <v>369.10999999999996</v>
          </cell>
          <cell r="F3975">
            <v>66.439799999999991</v>
          </cell>
          <cell r="G3975">
            <v>8489.5300000000007</v>
          </cell>
          <cell r="H3975">
            <v>1528.12</v>
          </cell>
        </row>
        <row r="3976">
          <cell r="A3976" t="str">
            <v>CE002</v>
          </cell>
          <cell r="B3976" t="str">
            <v>Zabaletas interior cisterna</v>
          </cell>
          <cell r="C3976">
            <v>20</v>
          </cell>
          <cell r="D3976" t="str">
            <v>ML</v>
          </cell>
          <cell r="E3976">
            <v>147.19</v>
          </cell>
          <cell r="F3976">
            <v>26.494199999999999</v>
          </cell>
          <cell r="G3976">
            <v>2943.8</v>
          </cell>
          <cell r="H3976">
            <v>529.88</v>
          </cell>
        </row>
        <row r="3977">
          <cell r="A3977">
            <v>0</v>
          </cell>
          <cell r="B3977" t="str">
            <v>Tapa de hierro galvanizado</v>
          </cell>
          <cell r="C3977">
            <v>1</v>
          </cell>
          <cell r="D3977" t="str">
            <v>UND</v>
          </cell>
          <cell r="E3977">
            <v>1666.1</v>
          </cell>
          <cell r="F3977">
            <v>299.89799999999997</v>
          </cell>
          <cell r="G3977">
            <v>1666.1</v>
          </cell>
          <cell r="H3977">
            <v>299.89999999999998</v>
          </cell>
        </row>
        <row r="3978">
          <cell r="A3978">
            <v>0</v>
          </cell>
          <cell r="B3978" t="str">
            <v>Mano de obra</v>
          </cell>
          <cell r="C3978">
            <v>1</v>
          </cell>
          <cell r="D3978" t="str">
            <v>UND</v>
          </cell>
          <cell r="E3978">
            <v>239.4</v>
          </cell>
          <cell r="F3978">
            <v>43.091999999999999</v>
          </cell>
          <cell r="G3978">
            <v>239.4</v>
          </cell>
          <cell r="H3978">
            <v>43.09</v>
          </cell>
          <cell r="I3978">
            <v>0</v>
          </cell>
        </row>
        <row r="3979">
          <cell r="A3979">
            <v>0</v>
          </cell>
          <cell r="B3979" t="str">
            <v>Excavación a mano</v>
          </cell>
          <cell r="C3979">
            <v>25.33</v>
          </cell>
          <cell r="D3979" t="str">
            <v>M3N</v>
          </cell>
          <cell r="E3979">
            <v>572.64</v>
          </cell>
          <cell r="F3979">
            <v>0</v>
          </cell>
          <cell r="G3979">
            <v>14504.97</v>
          </cell>
          <cell r="H3979">
            <v>0</v>
          </cell>
          <cell r="I3979">
            <v>0</v>
          </cell>
        </row>
        <row r="3980">
          <cell r="A3980">
            <v>0</v>
          </cell>
          <cell r="B3980" t="str">
            <v>Total/UND</v>
          </cell>
          <cell r="C3980">
            <v>1</v>
          </cell>
          <cell r="D3980" t="str">
            <v>UND</v>
          </cell>
          <cell r="E3980">
            <v>1590</v>
          </cell>
          <cell r="F3980">
            <v>0</v>
          </cell>
          <cell r="G3980">
            <v>114062.71</v>
          </cell>
          <cell r="H3980">
            <v>14366.879999999997</v>
          </cell>
          <cell r="I3980">
            <v>128429.59</v>
          </cell>
        </row>
        <row r="3981">
          <cell r="A3981">
            <v>0</v>
          </cell>
          <cell r="B3981" t="str">
            <v>Total/UND</v>
          </cell>
          <cell r="D3981">
            <v>0</v>
          </cell>
          <cell r="G3981">
            <v>10487.55</v>
          </cell>
          <cell r="H3981">
            <v>1601.5699999999997</v>
          </cell>
          <cell r="I3981">
            <v>12089.119999999999</v>
          </cell>
        </row>
        <row r="3982">
          <cell r="A3982">
            <v>0</v>
          </cell>
          <cell r="B3982">
            <v>0</v>
          </cell>
          <cell r="C3982">
            <v>0</v>
          </cell>
          <cell r="D3982">
            <v>0</v>
          </cell>
          <cell r="G3982">
            <v>0</v>
          </cell>
          <cell r="H3982">
            <v>0</v>
          </cell>
          <cell r="I3982">
            <v>0</v>
          </cell>
        </row>
        <row r="3983">
          <cell r="A3983">
            <v>116.27000000000014</v>
          </cell>
          <cell r="B3983" t="str">
            <v xml:space="preserve">Cisterna 4,000 Gls 2.50x3.50x2.00m Roca </v>
          </cell>
          <cell r="C3983">
            <v>1</v>
          </cell>
          <cell r="D3983" t="str">
            <v>UND</v>
          </cell>
          <cell r="E3983">
            <v>0</v>
          </cell>
          <cell r="F3983">
            <v>0</v>
          </cell>
          <cell r="G3983">
            <v>12479.24</v>
          </cell>
          <cell r="H3983">
            <v>1911.9699999999996</v>
          </cell>
          <cell r="I3983">
            <v>14391.21</v>
          </cell>
        </row>
        <row r="3984">
          <cell r="A3984">
            <v>0</v>
          </cell>
          <cell r="B3984" t="str">
            <v>Volumen Análisis</v>
          </cell>
          <cell r="C3984">
            <v>1</v>
          </cell>
          <cell r="D3984" t="str">
            <v>UND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</row>
        <row r="3985">
          <cell r="A3985">
            <v>0</v>
          </cell>
          <cell r="B3985" t="str">
            <v>Materiales y Equipos</v>
          </cell>
          <cell r="C3985">
            <v>1</v>
          </cell>
          <cell r="D3985" t="str">
            <v>UND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</row>
        <row r="3986">
          <cell r="A3986">
            <v>0</v>
          </cell>
          <cell r="B3986" t="str">
            <v>Excavación roca a compresor</v>
          </cell>
          <cell r="C3986">
            <v>25.33</v>
          </cell>
          <cell r="D3986" t="str">
            <v>M3N</v>
          </cell>
          <cell r="E3986">
            <v>2620.8599999999997</v>
          </cell>
          <cell r="F3986">
            <v>471.75479999999993</v>
          </cell>
          <cell r="G3986">
            <v>66386.38</v>
          </cell>
          <cell r="H3986">
            <v>11949.55</v>
          </cell>
          <cell r="I3986">
            <v>0</v>
          </cell>
        </row>
        <row r="3987">
          <cell r="A3987">
            <v>0</v>
          </cell>
          <cell r="B3987" t="str">
            <v>Carga y bote de material a mano</v>
          </cell>
          <cell r="C3987">
            <v>34.200000000000003</v>
          </cell>
          <cell r="D3987" t="str">
            <v>M3E</v>
          </cell>
          <cell r="E3987">
            <v>577.31958762886597</v>
          </cell>
          <cell r="F3987">
            <v>0</v>
          </cell>
          <cell r="G3987">
            <v>19744.330000000002</v>
          </cell>
          <cell r="H3987">
            <v>0</v>
          </cell>
        </row>
        <row r="3988">
          <cell r="A3988">
            <v>0</v>
          </cell>
          <cell r="B3988" t="str">
            <v>Piso en Hormigón 1:2:4 e=0.10m 3/8"@0.25m</v>
          </cell>
          <cell r="C3988">
            <v>1.36</v>
          </cell>
          <cell r="D3988" t="str">
            <v>M3</v>
          </cell>
          <cell r="E3988">
            <v>12298.63</v>
          </cell>
          <cell r="F3988">
            <v>2213.7533999999996</v>
          </cell>
          <cell r="G3988">
            <v>16726.14</v>
          </cell>
          <cell r="H3988">
            <v>3010.7</v>
          </cell>
        </row>
        <row r="3989">
          <cell r="A3989">
            <v>0</v>
          </cell>
          <cell r="B3989" t="str">
            <v>Losa en Hormigón 1:2:4 e=0.10m 3/8"@0.25m</v>
          </cell>
          <cell r="C3989">
            <v>1.36</v>
          </cell>
          <cell r="D3989" t="str">
            <v>M3</v>
          </cell>
          <cell r="E3989">
            <v>13795.05</v>
          </cell>
          <cell r="F3989">
            <v>2483.1089999999999</v>
          </cell>
          <cell r="G3989">
            <v>18761.27</v>
          </cell>
          <cell r="H3989">
            <v>3377.03</v>
          </cell>
        </row>
        <row r="3990">
          <cell r="A3990">
            <v>0</v>
          </cell>
          <cell r="B3990" t="str">
            <v>Bloques de 8" BNP</v>
          </cell>
          <cell r="C3990">
            <v>23</v>
          </cell>
          <cell r="D3990" t="str">
            <v>M2</v>
          </cell>
          <cell r="E3990">
            <v>1357.7900000000002</v>
          </cell>
          <cell r="F3990">
            <v>244.40220000000002</v>
          </cell>
          <cell r="G3990">
            <v>31229.17</v>
          </cell>
          <cell r="H3990">
            <v>5621.25</v>
          </cell>
        </row>
        <row r="3991">
          <cell r="A3991">
            <v>0</v>
          </cell>
          <cell r="B3991" t="str">
            <v>Pañete pulido</v>
          </cell>
          <cell r="C3991">
            <v>23</v>
          </cell>
          <cell r="D3991" t="str">
            <v>M2</v>
          </cell>
          <cell r="E3991">
            <v>369.10999999999996</v>
          </cell>
          <cell r="F3991">
            <v>66.439799999999991</v>
          </cell>
          <cell r="G3991">
            <v>8489.5300000000007</v>
          </cell>
          <cell r="H3991">
            <v>1528.12</v>
          </cell>
        </row>
        <row r="3992">
          <cell r="A3992">
            <v>0</v>
          </cell>
          <cell r="B3992" t="str">
            <v>Zabaletas interior cisterna</v>
          </cell>
          <cell r="C3992">
            <v>20</v>
          </cell>
          <cell r="D3992" t="str">
            <v>ML</v>
          </cell>
          <cell r="E3992">
            <v>147.19</v>
          </cell>
          <cell r="F3992">
            <v>26.494199999999999</v>
          </cell>
          <cell r="G3992">
            <v>2943.8</v>
          </cell>
          <cell r="H3992">
            <v>529.88</v>
          </cell>
        </row>
        <row r="3993">
          <cell r="A3993">
            <v>0</v>
          </cell>
          <cell r="B3993" t="str">
            <v>Tapa de hierro galvanizado</v>
          </cell>
          <cell r="C3993">
            <v>1</v>
          </cell>
          <cell r="D3993" t="str">
            <v>UND</v>
          </cell>
          <cell r="E3993">
            <v>1666.1</v>
          </cell>
          <cell r="F3993">
            <v>299.89799999999997</v>
          </cell>
          <cell r="G3993">
            <v>1666.1</v>
          </cell>
          <cell r="H3993">
            <v>299.89999999999998</v>
          </cell>
        </row>
        <row r="3994">
          <cell r="A3994">
            <v>0</v>
          </cell>
          <cell r="B3994" t="str">
            <v>Total/UND</v>
          </cell>
          <cell r="C3994">
            <v>2</v>
          </cell>
          <cell r="D3994" t="str">
            <v>UND</v>
          </cell>
          <cell r="E3994">
            <v>20.25</v>
          </cell>
          <cell r="F3994">
            <v>3.645</v>
          </cell>
          <cell r="G3994">
            <v>165946.72</v>
          </cell>
          <cell r="H3994">
            <v>26316.43</v>
          </cell>
          <cell r="I3994">
            <v>192263.15</v>
          </cell>
        </row>
        <row r="3995">
          <cell r="A3995">
            <v>0</v>
          </cell>
          <cell r="B3995" t="str">
            <v>Sifón 1-1/4" PVC</v>
          </cell>
          <cell r="C3995">
            <v>1</v>
          </cell>
          <cell r="D3995" t="str">
            <v>UND</v>
          </cell>
          <cell r="E3995">
            <v>101.25</v>
          </cell>
          <cell r="F3995">
            <v>18.224999999999998</v>
          </cell>
          <cell r="G3995">
            <v>101.25</v>
          </cell>
          <cell r="H3995">
            <v>18.23</v>
          </cell>
        </row>
        <row r="3996">
          <cell r="A3996">
            <v>0</v>
          </cell>
          <cell r="B3996" t="str">
            <v>Desague Doble para fregadero PVC</v>
          </cell>
          <cell r="C3996">
            <v>1</v>
          </cell>
          <cell r="D3996" t="str">
            <v>UND</v>
          </cell>
          <cell r="E3996">
            <v>154.24</v>
          </cell>
          <cell r="F3996">
            <v>27.763200000000001</v>
          </cell>
          <cell r="G3996">
            <v>451.35199999999998</v>
          </cell>
          <cell r="H3996">
            <v>74.169000000000011</v>
          </cell>
          <cell r="I3996">
            <v>525.52099999999996</v>
          </cell>
        </row>
        <row r="3997">
          <cell r="A3997">
            <v>0</v>
          </cell>
          <cell r="B3997" t="str">
            <v>Reducción 2" a 1-1/4" PVC drenaje</v>
          </cell>
          <cell r="C3997">
            <v>1</v>
          </cell>
          <cell r="D3997" t="str">
            <v>UND</v>
          </cell>
          <cell r="E3997">
            <v>25</v>
          </cell>
          <cell r="F3997">
            <v>4.5</v>
          </cell>
          <cell r="G3997">
            <v>25</v>
          </cell>
          <cell r="H3997">
            <v>4.5</v>
          </cell>
        </row>
        <row r="3998">
          <cell r="A3998" t="str">
            <v>CE002</v>
          </cell>
          <cell r="B3998" t="str">
            <v>Volumen Análisis</v>
          </cell>
          <cell r="C3998">
            <v>20</v>
          </cell>
          <cell r="D3998" t="str">
            <v>ML</v>
          </cell>
          <cell r="E3998">
            <v>817.7966101694916</v>
          </cell>
          <cell r="F3998">
            <v>147.20338983050848</v>
          </cell>
          <cell r="G3998">
            <v>40.89</v>
          </cell>
          <cell r="H3998">
            <v>7.36</v>
          </cell>
        </row>
        <row r="3999">
          <cell r="A3999">
            <v>0</v>
          </cell>
          <cell r="B3999" t="str">
            <v xml:space="preserve">Teflón </v>
          </cell>
          <cell r="C3999">
            <v>0.25</v>
          </cell>
          <cell r="D3999" t="str">
            <v>UND</v>
          </cell>
          <cell r="E3999">
            <v>18.64</v>
          </cell>
          <cell r="F3999">
            <v>3.3552</v>
          </cell>
          <cell r="G3999">
            <v>4.66</v>
          </cell>
          <cell r="H3999">
            <v>0.84</v>
          </cell>
        </row>
        <row r="4000">
          <cell r="A4000">
            <v>0</v>
          </cell>
          <cell r="B4000" t="str">
            <v>Silicón antihongos fijación fregadero</v>
          </cell>
          <cell r="C4000">
            <v>1</v>
          </cell>
          <cell r="D4000" t="str">
            <v>UND</v>
          </cell>
          <cell r="E4000">
            <v>239.4</v>
          </cell>
          <cell r="F4000">
            <v>43.091999999999999</v>
          </cell>
          <cell r="G4000">
            <v>239.4</v>
          </cell>
          <cell r="H4000">
            <v>43.09</v>
          </cell>
        </row>
        <row r="4001">
          <cell r="A4001">
            <v>0</v>
          </cell>
          <cell r="B4001" t="str">
            <v xml:space="preserve">Herramientas </v>
          </cell>
          <cell r="C4001">
            <v>0.05</v>
          </cell>
          <cell r="D4001">
            <v>0</v>
          </cell>
          <cell r="E4001">
            <v>786</v>
          </cell>
          <cell r="F4001">
            <v>141.47999999999999</v>
          </cell>
          <cell r="G4001">
            <v>39.299999999999997</v>
          </cell>
          <cell r="H4001">
            <v>7.07</v>
          </cell>
          <cell r="I4001">
            <v>0</v>
          </cell>
        </row>
        <row r="4002">
          <cell r="A4002">
            <v>0</v>
          </cell>
          <cell r="B4002" t="str">
            <v>Mano de Obra</v>
          </cell>
          <cell r="C4002">
            <v>1</v>
          </cell>
          <cell r="D4002" t="str">
            <v>UND</v>
          </cell>
          <cell r="E4002">
            <v>1857.2</v>
          </cell>
          <cell r="F4002">
            <v>0</v>
          </cell>
          <cell r="G4002">
            <v>1857.2</v>
          </cell>
          <cell r="H4002">
            <v>0</v>
          </cell>
        </row>
        <row r="4003">
          <cell r="A4003">
            <v>0</v>
          </cell>
          <cell r="B4003" t="str">
            <v>Total/UND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786</v>
          </cell>
          <cell r="H4003">
            <v>0</v>
          </cell>
          <cell r="I4003">
            <v>14391.21</v>
          </cell>
        </row>
        <row r="4004">
          <cell r="A4004">
            <v>0</v>
          </cell>
          <cell r="B4004" t="str">
            <v>Total/UND</v>
          </cell>
          <cell r="D4004">
            <v>0</v>
          </cell>
          <cell r="G4004">
            <v>0</v>
          </cell>
          <cell r="H4004">
            <v>0</v>
          </cell>
          <cell r="I4004">
            <v>0</v>
          </cell>
        </row>
        <row r="4005">
          <cell r="A4005">
            <v>116.28000000000014</v>
          </cell>
          <cell r="B4005" t="str">
            <v>DUCHA SENCILLA LLAVE EMP. + SALIDAS AP y AN</v>
          </cell>
          <cell r="C4005">
            <v>1</v>
          </cell>
          <cell r="D4005" t="str">
            <v>UND</v>
          </cell>
          <cell r="E4005">
            <v>0</v>
          </cell>
          <cell r="F4005">
            <v>0</v>
          </cell>
          <cell r="G4005">
            <v>7779.9700000000012</v>
          </cell>
          <cell r="H4005">
            <v>1209.8300000000002</v>
          </cell>
          <cell r="I4005">
            <v>8989.8000000000011</v>
          </cell>
        </row>
        <row r="4006">
          <cell r="A4006">
            <v>0</v>
          </cell>
          <cell r="B4006" t="str">
            <v>Ducha sencilla mezcladora empotrada + salidas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1097.3805</v>
          </cell>
          <cell r="H4006">
            <v>189.78149999999999</v>
          </cell>
          <cell r="I4006">
            <v>1287.162</v>
          </cell>
        </row>
        <row r="4007">
          <cell r="A4007">
            <v>0</v>
          </cell>
          <cell r="B4007" t="str">
            <v>Volumen Análisis</v>
          </cell>
          <cell r="C4007">
            <v>1</v>
          </cell>
          <cell r="D4007" t="str">
            <v>UND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</row>
        <row r="4008">
          <cell r="A4008">
            <v>0</v>
          </cell>
          <cell r="B4008" t="str">
            <v>Volumen Análisis</v>
          </cell>
          <cell r="C4008">
            <v>20</v>
          </cell>
          <cell r="D4008" t="str">
            <v>ML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</row>
        <row r="4009">
          <cell r="A4009">
            <v>0</v>
          </cell>
          <cell r="B4009" t="str">
            <v>Cubrefalta cromado 1/2"</v>
          </cell>
          <cell r="C4009">
            <v>1</v>
          </cell>
          <cell r="D4009" t="str">
            <v>UND</v>
          </cell>
          <cell r="E4009">
            <v>16.100000000000001</v>
          </cell>
          <cell r="F4009">
            <v>2.8980000000000001</v>
          </cell>
          <cell r="G4009">
            <v>16.100000000000001</v>
          </cell>
          <cell r="H4009">
            <v>2.9</v>
          </cell>
        </row>
        <row r="4010">
          <cell r="A4010">
            <v>0</v>
          </cell>
          <cell r="B4010" t="str">
            <v>Roceador de ducha Genebre</v>
          </cell>
          <cell r="C4010">
            <v>1</v>
          </cell>
          <cell r="D4010" t="str">
            <v>UND</v>
          </cell>
          <cell r="E4010">
            <v>1038.1400000000001</v>
          </cell>
          <cell r="F4010">
            <v>186.86520000000002</v>
          </cell>
          <cell r="G4010">
            <v>1038.1400000000001</v>
          </cell>
          <cell r="H4010">
            <v>186.87</v>
          </cell>
        </row>
        <row r="4011">
          <cell r="A4011">
            <v>0</v>
          </cell>
          <cell r="B4011" t="str">
            <v xml:space="preserve">Herramientas </v>
          </cell>
          <cell r="C4011">
            <v>0.05</v>
          </cell>
          <cell r="D4011" t="str">
            <v>UND</v>
          </cell>
          <cell r="E4011">
            <v>860.8</v>
          </cell>
          <cell r="F4011">
            <v>154.94399999999999</v>
          </cell>
          <cell r="G4011">
            <v>43.04</v>
          </cell>
          <cell r="H4011">
            <v>7.75</v>
          </cell>
        </row>
        <row r="4012">
          <cell r="A4012">
            <v>0</v>
          </cell>
          <cell r="B4012" t="str">
            <v>Mano de Obra</v>
          </cell>
          <cell r="C4012">
            <v>1</v>
          </cell>
          <cell r="D4012" t="str">
            <v>UND</v>
          </cell>
          <cell r="E4012">
            <v>3066.31</v>
          </cell>
          <cell r="F4012">
            <v>551.93579999999997</v>
          </cell>
          <cell r="G4012">
            <v>3066.31</v>
          </cell>
          <cell r="H4012">
            <v>551.94000000000005</v>
          </cell>
        </row>
        <row r="4013">
          <cell r="A4013" t="str">
            <v>CE002</v>
          </cell>
          <cell r="B4013" t="str">
            <v>Cemento blanco</v>
          </cell>
          <cell r="C4013">
            <v>0.05</v>
          </cell>
          <cell r="D4013" t="str">
            <v>FDA</v>
          </cell>
          <cell r="E4013">
            <v>817.7966101694916</v>
          </cell>
          <cell r="F4013">
            <v>147.20338983050848</v>
          </cell>
          <cell r="G4013">
            <v>860.8</v>
          </cell>
          <cell r="H4013">
            <v>0</v>
          </cell>
          <cell r="I4013">
            <v>0</v>
          </cell>
        </row>
        <row r="4014">
          <cell r="A4014">
            <v>0</v>
          </cell>
          <cell r="B4014" t="str">
            <v>Total/UND</v>
          </cell>
          <cell r="C4014">
            <v>0.25</v>
          </cell>
          <cell r="D4014" t="str">
            <v>UND</v>
          </cell>
          <cell r="E4014">
            <v>18.64</v>
          </cell>
          <cell r="F4014">
            <v>3.3552</v>
          </cell>
          <cell r="G4014">
            <v>21947.61</v>
          </cell>
          <cell r="H4014">
            <v>3795.63</v>
          </cell>
          <cell r="I4014">
            <v>25743.24</v>
          </cell>
        </row>
        <row r="4015">
          <cell r="A4015">
            <v>0</v>
          </cell>
          <cell r="B4015" t="str">
            <v>Salida Agua Potable 1/2" Poliestileno 18mm</v>
          </cell>
          <cell r="C4015">
            <v>1</v>
          </cell>
          <cell r="D4015" t="str">
            <v>UND</v>
          </cell>
          <cell r="E4015">
            <v>1638.14</v>
          </cell>
          <cell r="F4015">
            <v>294.86520000000002</v>
          </cell>
          <cell r="G4015">
            <v>1638.14</v>
          </cell>
          <cell r="H4015">
            <v>294.87</v>
          </cell>
        </row>
        <row r="4016">
          <cell r="A4016">
            <v>0</v>
          </cell>
          <cell r="B4016" t="str">
            <v>Mano de obra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3322.0254999999997</v>
          </cell>
          <cell r="H4016">
            <v>587.89350000000002</v>
          </cell>
          <cell r="I4016">
            <v>3909.9189999999999</v>
          </cell>
        </row>
        <row r="4017">
          <cell r="A4017">
            <v>0</v>
          </cell>
          <cell r="B4017" t="str">
            <v>Mano de Obra Instalación llave empotrada</v>
          </cell>
          <cell r="C4017">
            <v>1</v>
          </cell>
          <cell r="D4017" t="str">
            <v>UND</v>
          </cell>
          <cell r="E4017">
            <v>529.39</v>
          </cell>
          <cell r="F4017">
            <v>0</v>
          </cell>
          <cell r="G4017">
            <v>529.39</v>
          </cell>
          <cell r="H4017">
            <v>0</v>
          </cell>
          <cell r="I4017">
            <v>0</v>
          </cell>
        </row>
        <row r="4018">
          <cell r="A4018">
            <v>0</v>
          </cell>
          <cell r="B4018" t="str">
            <v>Volumen Análisis</v>
          </cell>
          <cell r="C4018">
            <v>20</v>
          </cell>
          <cell r="D4018" t="str">
            <v>ML</v>
          </cell>
          <cell r="E4018">
            <v>529.39</v>
          </cell>
          <cell r="F4018">
            <v>0</v>
          </cell>
          <cell r="G4018">
            <v>529.39</v>
          </cell>
          <cell r="H4018">
            <v>0</v>
          </cell>
        </row>
        <row r="4019">
          <cell r="A4019">
            <v>0</v>
          </cell>
          <cell r="B4019" t="str">
            <v>Total/UND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7779.9700000000012</v>
          </cell>
          <cell r="H4019">
            <v>1209.8300000000002</v>
          </cell>
          <cell r="I4019">
            <v>8989.8000000000011</v>
          </cell>
        </row>
        <row r="4020">
          <cell r="A4020">
            <v>0</v>
          </cell>
          <cell r="B4020">
            <v>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</row>
        <row r="4021">
          <cell r="A4021">
            <v>116.29000000000015</v>
          </cell>
          <cell r="B4021" t="str">
            <v xml:space="preserve">Herramientas </v>
          </cell>
          <cell r="C4021">
            <v>0.05</v>
          </cell>
          <cell r="D4021" t="str">
            <v>UND</v>
          </cell>
          <cell r="E4021">
            <v>1119</v>
          </cell>
          <cell r="F4021">
            <v>201.42</v>
          </cell>
          <cell r="G4021">
            <v>55.95</v>
          </cell>
          <cell r="H4021">
            <v>10.07</v>
          </cell>
          <cell r="I4021">
            <v>8477.0000000000018</v>
          </cell>
        </row>
        <row r="4022">
          <cell r="A4022">
            <v>0</v>
          </cell>
          <cell r="B4022" t="str">
            <v>Mano de Obra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0</v>
          </cell>
          <cell r="B4023" t="str">
            <v>Volumen Análisis</v>
          </cell>
          <cell r="C4023">
            <v>1</v>
          </cell>
          <cell r="D4023" t="str">
            <v>UND</v>
          </cell>
          <cell r="E4023">
            <v>0</v>
          </cell>
          <cell r="F4023">
            <v>0</v>
          </cell>
          <cell r="G4023">
            <v>1119</v>
          </cell>
          <cell r="H4023">
            <v>0</v>
          </cell>
          <cell r="I4023">
            <v>0</v>
          </cell>
        </row>
        <row r="4024">
          <cell r="A4024">
            <v>0</v>
          </cell>
          <cell r="B4024" t="str">
            <v>Total/UND</v>
          </cell>
          <cell r="D4024">
            <v>0</v>
          </cell>
          <cell r="E4024">
            <v>0</v>
          </cell>
          <cell r="F4024">
            <v>0</v>
          </cell>
          <cell r="G4024">
            <v>66440.509999999995</v>
          </cell>
          <cell r="H4024">
            <v>11757.87</v>
          </cell>
          <cell r="I4024">
            <v>78198.37999999999</v>
          </cell>
        </row>
        <row r="4025">
          <cell r="A4025">
            <v>0</v>
          </cell>
          <cell r="B4025" t="str">
            <v>Coupling de 1/2" H.G.</v>
          </cell>
          <cell r="C4025">
            <v>2</v>
          </cell>
          <cell r="D4025" t="str">
            <v>UND</v>
          </cell>
          <cell r="E4025">
            <v>24</v>
          </cell>
          <cell r="F4025">
            <v>4.32</v>
          </cell>
          <cell r="G4025">
            <v>48</v>
          </cell>
          <cell r="H4025">
            <v>8.64</v>
          </cell>
        </row>
        <row r="4026">
          <cell r="A4026">
            <v>0</v>
          </cell>
          <cell r="B4026" t="str">
            <v>Mezcladora monomando Geneve de superficie</v>
          </cell>
          <cell r="C4026">
            <v>1</v>
          </cell>
          <cell r="D4026" t="str">
            <v>UND</v>
          </cell>
          <cell r="E4026">
            <v>1545.13</v>
          </cell>
          <cell r="F4026">
            <v>278.1234</v>
          </cell>
          <cell r="G4026">
            <v>1266.0690000000002</v>
          </cell>
          <cell r="H4026">
            <v>218.59550000000004</v>
          </cell>
          <cell r="I4026">
            <v>1484.6645000000003</v>
          </cell>
        </row>
        <row r="4027">
          <cell r="A4027">
            <v>0</v>
          </cell>
          <cell r="B4027" t="str">
            <v xml:space="preserve">Teflón </v>
          </cell>
          <cell r="C4027">
            <v>0.25</v>
          </cell>
          <cell r="D4027" t="str">
            <v>UND</v>
          </cell>
          <cell r="E4027">
            <v>18.64</v>
          </cell>
          <cell r="F4027">
            <v>3.3552</v>
          </cell>
          <cell r="G4027">
            <v>4.66</v>
          </cell>
          <cell r="H4027">
            <v>0.84</v>
          </cell>
        </row>
        <row r="4028">
          <cell r="A4028">
            <v>0</v>
          </cell>
          <cell r="B4028" t="str">
            <v>Volumen Análisis</v>
          </cell>
          <cell r="C4028">
            <v>20</v>
          </cell>
          <cell r="D4028" t="str">
            <v>ML</v>
          </cell>
          <cell r="E4028">
            <v>1638.14</v>
          </cell>
          <cell r="F4028">
            <v>294.86520000000002</v>
          </cell>
          <cell r="G4028">
            <v>3276.28</v>
          </cell>
          <cell r="H4028">
            <v>589.73</v>
          </cell>
        </row>
        <row r="4029">
          <cell r="A4029">
            <v>0</v>
          </cell>
          <cell r="B4029" t="str">
            <v>Salida Sanitaria A.N. 2" Aérea</v>
          </cell>
          <cell r="C4029">
            <v>1</v>
          </cell>
          <cell r="D4029" t="str">
            <v>UND</v>
          </cell>
          <cell r="E4029">
            <v>1523.8</v>
          </cell>
          <cell r="F4029">
            <v>274.28399999999999</v>
          </cell>
          <cell r="G4029">
            <v>1523.8</v>
          </cell>
          <cell r="H4029">
            <v>274.27999999999997</v>
          </cell>
        </row>
        <row r="4030">
          <cell r="A4030">
            <v>0</v>
          </cell>
          <cell r="B4030" t="str">
            <v>Mano de obra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</row>
        <row r="4031">
          <cell r="A4031">
            <v>0</v>
          </cell>
          <cell r="B4031" t="str">
            <v xml:space="preserve">Herramientas </v>
          </cell>
          <cell r="C4031">
            <v>0.05</v>
          </cell>
          <cell r="D4031" t="str">
            <v>UND</v>
          </cell>
          <cell r="E4031">
            <v>1033</v>
          </cell>
          <cell r="F4031">
            <v>185.94</v>
          </cell>
          <cell r="G4031">
            <v>51.65</v>
          </cell>
          <cell r="H4031">
            <v>9.3000000000000007</v>
          </cell>
          <cell r="I4031">
            <v>0</v>
          </cell>
        </row>
        <row r="4032">
          <cell r="A4032">
            <v>0</v>
          </cell>
          <cell r="B4032" t="str">
            <v>Mano de Obra</v>
          </cell>
          <cell r="D4032">
            <v>0</v>
          </cell>
          <cell r="G4032">
            <v>7325.3900000000012</v>
          </cell>
          <cell r="H4032">
            <v>1151.6099999999999</v>
          </cell>
          <cell r="I4032">
            <v>8477.0000000000018</v>
          </cell>
        </row>
        <row r="4033">
          <cell r="A4033">
            <v>0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1033</v>
          </cell>
          <cell r="H4033">
            <v>0</v>
          </cell>
          <cell r="I4033">
            <v>0</v>
          </cell>
        </row>
        <row r="4034">
          <cell r="A4034">
            <v>116.30000000000015</v>
          </cell>
          <cell r="B4034" t="str">
            <v>Total/UND</v>
          </cell>
          <cell r="C4034">
            <v>1</v>
          </cell>
          <cell r="D4034" t="str">
            <v>UND</v>
          </cell>
          <cell r="E4034">
            <v>0</v>
          </cell>
          <cell r="F4034">
            <v>0</v>
          </cell>
          <cell r="G4034">
            <v>25321.380000000005</v>
          </cell>
          <cell r="H4034">
            <v>4371.9100000000008</v>
          </cell>
          <cell r="I4034">
            <v>29693.290000000005</v>
          </cell>
        </row>
        <row r="4035">
          <cell r="A4035">
            <v>0</v>
          </cell>
          <cell r="B4035" t="str">
            <v>Ducha Mezcladora empotrada + salidas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</row>
        <row r="4036">
          <cell r="A4036">
            <v>0</v>
          </cell>
          <cell r="B4036" t="str">
            <v>Volumen Análisis</v>
          </cell>
          <cell r="C4036">
            <v>1</v>
          </cell>
          <cell r="D4036" t="str">
            <v>UND</v>
          </cell>
          <cell r="E4036">
            <v>0</v>
          </cell>
          <cell r="F4036">
            <v>0</v>
          </cell>
          <cell r="G4036">
            <v>1867.5970779220779</v>
          </cell>
          <cell r="H4036">
            <v>277.51461038961043</v>
          </cell>
          <cell r="I4036">
            <v>2145.1116883116883</v>
          </cell>
        </row>
        <row r="4037">
          <cell r="A4037">
            <v>0</v>
          </cell>
          <cell r="B4037" t="str">
            <v>Volumen Análisis</v>
          </cell>
          <cell r="C4037">
            <v>30.8</v>
          </cell>
          <cell r="D4037" t="str">
            <v>ML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</row>
        <row r="4038">
          <cell r="A4038">
            <v>0</v>
          </cell>
          <cell r="B4038" t="str">
            <v>Coupling de 1/2" H.G.</v>
          </cell>
          <cell r="C4038">
            <v>3</v>
          </cell>
          <cell r="D4038" t="str">
            <v>UND</v>
          </cell>
          <cell r="E4038">
            <v>24</v>
          </cell>
          <cell r="F4038">
            <v>4.32</v>
          </cell>
          <cell r="G4038">
            <v>72</v>
          </cell>
          <cell r="H4038">
            <v>12.96</v>
          </cell>
        </row>
        <row r="4039">
          <cell r="A4039">
            <v>0</v>
          </cell>
          <cell r="B4039" t="str">
            <v>Niple 1/2" x 3" H.G.</v>
          </cell>
          <cell r="C4039">
            <v>1</v>
          </cell>
          <cell r="D4039" t="str">
            <v>UND</v>
          </cell>
          <cell r="E4039">
            <v>16.95</v>
          </cell>
          <cell r="F4039">
            <v>3.0509999999999997</v>
          </cell>
          <cell r="G4039">
            <v>16.95</v>
          </cell>
          <cell r="H4039">
            <v>3.05</v>
          </cell>
        </row>
        <row r="4040">
          <cell r="A4040">
            <v>0</v>
          </cell>
          <cell r="B4040" t="str">
            <v>Mezcladora Monomando Pfisters de empotrar</v>
          </cell>
          <cell r="C4040">
            <v>1</v>
          </cell>
          <cell r="D4040" t="str">
            <v>UND</v>
          </cell>
          <cell r="E4040">
            <v>3140.31</v>
          </cell>
          <cell r="F4040">
            <v>565.25580000000002</v>
          </cell>
          <cell r="G4040">
            <v>3140.31</v>
          </cell>
          <cell r="H4040">
            <v>565.26</v>
          </cell>
        </row>
        <row r="4041">
          <cell r="A4041">
            <v>0</v>
          </cell>
          <cell r="B4041" t="str">
            <v xml:space="preserve">Herramientas </v>
          </cell>
          <cell r="C4041">
            <v>0.03</v>
          </cell>
          <cell r="D4041" t="str">
            <v>UND</v>
          </cell>
          <cell r="E4041">
            <v>7622.38</v>
          </cell>
          <cell r="F4041">
            <v>1372.0283999999999</v>
          </cell>
          <cell r="G4041">
            <v>228.67</v>
          </cell>
          <cell r="H4041">
            <v>41.16</v>
          </cell>
        </row>
        <row r="4042">
          <cell r="A4042">
            <v>0</v>
          </cell>
          <cell r="B4042" t="str">
            <v>Uso de grua</v>
          </cell>
          <cell r="C4042">
            <v>0.6</v>
          </cell>
          <cell r="D4042" t="str">
            <v>DIA</v>
          </cell>
          <cell r="E4042">
            <v>10593.220338983052</v>
          </cell>
          <cell r="F4042">
            <v>1906.7796610169494</v>
          </cell>
          <cell r="G4042">
            <v>6355.93</v>
          </cell>
          <cell r="H4042">
            <v>1144.07</v>
          </cell>
        </row>
        <row r="4043">
          <cell r="A4043">
            <v>0</v>
          </cell>
          <cell r="B4043" t="str">
            <v>Transporte tuberías</v>
          </cell>
          <cell r="C4043">
            <v>0.05</v>
          </cell>
          <cell r="D4043" t="str">
            <v>UND</v>
          </cell>
          <cell r="E4043">
            <v>47908</v>
          </cell>
          <cell r="F4043">
            <v>0</v>
          </cell>
          <cell r="G4043">
            <v>2395.4</v>
          </cell>
          <cell r="H4043">
            <v>0</v>
          </cell>
        </row>
        <row r="4044">
          <cell r="A4044">
            <v>0</v>
          </cell>
          <cell r="B4044" t="str">
            <v>Mano de Obra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A4045">
            <v>0</v>
          </cell>
          <cell r="B4045" t="str">
            <v>Mano de Obra Instalación mezclad. empotrada</v>
          </cell>
          <cell r="C4045">
            <v>1</v>
          </cell>
          <cell r="D4045" t="str">
            <v>UND</v>
          </cell>
          <cell r="E4045">
            <v>1590.01</v>
          </cell>
          <cell r="F4045">
            <v>0</v>
          </cell>
          <cell r="G4045">
            <v>7622.38</v>
          </cell>
          <cell r="H4045">
            <v>0</v>
          </cell>
          <cell r="I4045">
            <v>0</v>
          </cell>
        </row>
        <row r="4046">
          <cell r="A4046">
            <v>0</v>
          </cell>
          <cell r="B4046" t="str">
            <v>Total/UND</v>
          </cell>
          <cell r="D4046">
            <v>0</v>
          </cell>
          <cell r="G4046">
            <v>9624.01</v>
          </cell>
          <cell r="H4046">
            <v>1446.1200000000001</v>
          </cell>
          <cell r="I4046">
            <v>11070.130000000001</v>
          </cell>
        </row>
        <row r="4047">
          <cell r="A4047">
            <v>0</v>
          </cell>
          <cell r="D4047">
            <v>0</v>
          </cell>
          <cell r="G4047">
            <v>0</v>
          </cell>
          <cell r="H4047">
            <v>0</v>
          </cell>
        </row>
        <row r="4048">
          <cell r="A4048">
            <v>116.31000000000016</v>
          </cell>
          <cell r="B4048" t="str">
            <v>BAÑERA DE ACRILICO CON FALDA + DUCHA CON MEZCLADORA SUPERFICIE + SALIDAS Y DESAGUE</v>
          </cell>
          <cell r="C4048">
            <v>1</v>
          </cell>
          <cell r="D4048" t="str">
            <v>UND</v>
          </cell>
          <cell r="E4048">
            <v>0</v>
          </cell>
          <cell r="F4048">
            <v>0</v>
          </cell>
          <cell r="G4048">
            <v>2518.2868333333331</v>
          </cell>
          <cell r="H4048">
            <v>371.00616666666667</v>
          </cell>
          <cell r="I4048">
            <v>2889.2929999999997</v>
          </cell>
          <cell r="J4048" t="str">
            <v>rendi. 50 tub/dia</v>
          </cell>
        </row>
        <row r="4049">
          <cell r="A4049">
            <v>0</v>
          </cell>
          <cell r="B4049" t="str">
            <v>Volumen Análisis</v>
          </cell>
          <cell r="C4049">
            <v>60</v>
          </cell>
          <cell r="D4049" t="str">
            <v>ML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</row>
        <row r="4050">
          <cell r="A4050">
            <v>0</v>
          </cell>
          <cell r="B4050" t="str">
            <v>Volumen Análisis</v>
          </cell>
          <cell r="C4050">
            <v>1</v>
          </cell>
          <cell r="D4050" t="str">
            <v>UND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>
            <v>0</v>
          </cell>
          <cell r="B4051" t="str">
            <v>Materiales y Equipos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</row>
        <row r="4052">
          <cell r="A4052">
            <v>0</v>
          </cell>
          <cell r="B4052" t="str">
            <v>Desague PVC para bañera Eastman</v>
          </cell>
          <cell r="C4052">
            <v>1</v>
          </cell>
          <cell r="D4052" t="str">
            <v>UND</v>
          </cell>
          <cell r="E4052">
            <v>381.36</v>
          </cell>
          <cell r="F4052">
            <v>68.644800000000004</v>
          </cell>
          <cell r="G4052">
            <v>381.36</v>
          </cell>
          <cell r="H4052">
            <v>68.64</v>
          </cell>
        </row>
        <row r="4053">
          <cell r="A4053">
            <v>0</v>
          </cell>
          <cell r="B4053" t="str">
            <v xml:space="preserve">Herramientas </v>
          </cell>
          <cell r="C4053">
            <v>0.03</v>
          </cell>
          <cell r="D4053" t="str">
            <v>UND</v>
          </cell>
          <cell r="E4053">
            <v>20918.400000000001</v>
          </cell>
          <cell r="F4053">
            <v>3765.3119999999999</v>
          </cell>
          <cell r="G4053">
            <v>627.54999999999995</v>
          </cell>
          <cell r="H4053">
            <v>112.96</v>
          </cell>
          <cell r="I4053">
            <v>0</v>
          </cell>
        </row>
        <row r="4054">
          <cell r="A4054">
            <v>0</v>
          </cell>
          <cell r="B4054" t="str">
            <v>Uso de grua</v>
          </cell>
          <cell r="C4054">
            <v>1.2</v>
          </cell>
          <cell r="D4054" t="str">
            <v>DIA</v>
          </cell>
          <cell r="E4054">
            <v>10593.220338983052</v>
          </cell>
          <cell r="F4054">
            <v>1906.7796610169494</v>
          </cell>
          <cell r="G4054">
            <v>12711.86</v>
          </cell>
          <cell r="H4054">
            <v>2288.14</v>
          </cell>
        </row>
        <row r="4055">
          <cell r="A4055">
            <v>0</v>
          </cell>
          <cell r="B4055" t="str">
            <v>Transporte tuberías</v>
          </cell>
          <cell r="C4055">
            <v>0.05</v>
          </cell>
          <cell r="D4055" t="str">
            <v>UND</v>
          </cell>
          <cell r="E4055">
            <v>129800</v>
          </cell>
          <cell r="F4055">
            <v>0</v>
          </cell>
          <cell r="G4055">
            <v>6490</v>
          </cell>
          <cell r="H4055">
            <v>0</v>
          </cell>
        </row>
        <row r="4056">
          <cell r="A4056">
            <v>0</v>
          </cell>
          <cell r="B4056" t="str">
            <v>Mano de Obra</v>
          </cell>
          <cell r="C4056">
            <v>1</v>
          </cell>
          <cell r="D4056" t="str">
            <v>UND</v>
          </cell>
          <cell r="E4056">
            <v>9624.01</v>
          </cell>
          <cell r="F4056">
            <v>1732.3217999999999</v>
          </cell>
          <cell r="G4056">
            <v>9624.01</v>
          </cell>
          <cell r="H4056">
            <v>1732.32</v>
          </cell>
        </row>
        <row r="4057">
          <cell r="A4057">
            <v>0</v>
          </cell>
          <cell r="B4057" t="str">
            <v>Mano de obra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20918.400000000001</v>
          </cell>
          <cell r="H4057">
            <v>0</v>
          </cell>
          <cell r="I4057">
            <v>0</v>
          </cell>
        </row>
        <row r="4058">
          <cell r="A4058">
            <v>0</v>
          </cell>
          <cell r="B4058" t="str">
            <v>Total/UND</v>
          </cell>
          <cell r="C4058">
            <v>1</v>
          </cell>
          <cell r="D4058" t="str">
            <v>UND</v>
          </cell>
          <cell r="E4058">
            <v>663.9</v>
          </cell>
          <cell r="F4058">
            <v>0</v>
          </cell>
          <cell r="G4058">
            <v>151097.21</v>
          </cell>
          <cell r="H4058">
            <v>22260.37</v>
          </cell>
          <cell r="I4058">
            <v>173357.58</v>
          </cell>
          <cell r="J4058">
            <v>4.7853599999999998</v>
          </cell>
        </row>
        <row r="4059">
          <cell r="A4059">
            <v>0</v>
          </cell>
          <cell r="B4059" t="str">
            <v>Total/UND</v>
          </cell>
          <cell r="D4059">
            <v>0</v>
          </cell>
          <cell r="G4059">
            <v>19889</v>
          </cell>
          <cell r="H4059">
            <v>3460.52</v>
          </cell>
          <cell r="I4059">
            <v>23349.52</v>
          </cell>
          <cell r="J4059">
            <v>4.7853600000000007E-3</v>
          </cell>
        </row>
        <row r="4060">
          <cell r="A4060">
            <v>0</v>
          </cell>
          <cell r="B4060">
            <v>0</v>
          </cell>
          <cell r="C4060">
            <v>0</v>
          </cell>
          <cell r="D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6.0999999999999999E-2</v>
          </cell>
        </row>
        <row r="4061">
          <cell r="A4061">
            <v>116.32000000000016</v>
          </cell>
          <cell r="B4061" t="str">
            <v>Volumen Análisis</v>
          </cell>
          <cell r="C4061">
            <v>60</v>
          </cell>
          <cell r="D4061" t="str">
            <v>ML</v>
          </cell>
          <cell r="E4061">
            <v>0</v>
          </cell>
          <cell r="F4061">
            <v>0</v>
          </cell>
          <cell r="G4061">
            <v>17590.38</v>
          </cell>
          <cell r="H4061">
            <v>3046.77</v>
          </cell>
          <cell r="I4061">
            <v>20637.150000000001</v>
          </cell>
        </row>
        <row r="4062">
          <cell r="A4062">
            <v>0</v>
          </cell>
          <cell r="B4062" t="str">
            <v>Bañera acrílico con falda + mezcladora y salidas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</row>
        <row r="4063">
          <cell r="A4063">
            <v>0</v>
          </cell>
          <cell r="B4063" t="str">
            <v>Volumen Análisis</v>
          </cell>
          <cell r="C4063">
            <v>1</v>
          </cell>
          <cell r="D4063" t="str">
            <v>UND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</row>
        <row r="4064">
          <cell r="A4064">
            <v>0</v>
          </cell>
          <cell r="B4064" t="str">
            <v>Materiales y Equipos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</row>
        <row r="4065">
          <cell r="A4065">
            <v>0</v>
          </cell>
          <cell r="B4065" t="str">
            <v xml:space="preserve">Herramientas </v>
          </cell>
          <cell r="C4065">
            <v>0.03</v>
          </cell>
          <cell r="D4065" t="str">
            <v>UND</v>
          </cell>
          <cell r="E4065">
            <v>44547</v>
          </cell>
          <cell r="F4065">
            <v>8018.46</v>
          </cell>
          <cell r="G4065">
            <v>1336.41</v>
          </cell>
          <cell r="H4065">
            <v>240.55</v>
          </cell>
          <cell r="I4065">
            <v>0</v>
          </cell>
        </row>
        <row r="4066">
          <cell r="A4066">
            <v>0</v>
          </cell>
          <cell r="B4066" t="str">
            <v>Uso de grua</v>
          </cell>
          <cell r="C4066">
            <v>2.4</v>
          </cell>
          <cell r="D4066" t="str">
            <v>DIA</v>
          </cell>
          <cell r="E4066">
            <v>10593.220338983052</v>
          </cell>
          <cell r="F4066">
            <v>1906.7796610169494</v>
          </cell>
          <cell r="G4066">
            <v>25423.73</v>
          </cell>
          <cell r="H4066">
            <v>4576.2700000000004</v>
          </cell>
        </row>
        <row r="4067">
          <cell r="A4067">
            <v>0</v>
          </cell>
          <cell r="B4067" t="str">
            <v>Transporte tuberías</v>
          </cell>
          <cell r="C4067">
            <v>0.05</v>
          </cell>
          <cell r="D4067" t="str">
            <v>UND</v>
          </cell>
          <cell r="E4067">
            <v>708000</v>
          </cell>
          <cell r="F4067">
            <v>0</v>
          </cell>
          <cell r="G4067">
            <v>35400</v>
          </cell>
          <cell r="H4067">
            <v>0</v>
          </cell>
        </row>
        <row r="4068">
          <cell r="A4068">
            <v>0</v>
          </cell>
          <cell r="B4068" t="str">
            <v>Mano de Obra</v>
          </cell>
          <cell r="C4068">
            <v>0.11</v>
          </cell>
          <cell r="D4068" t="str">
            <v>UND</v>
          </cell>
          <cell r="E4068">
            <v>4601.55</v>
          </cell>
          <cell r="F4068">
            <v>828.279</v>
          </cell>
          <cell r="G4068">
            <v>506.17</v>
          </cell>
          <cell r="H4068">
            <v>91.11</v>
          </cell>
          <cell r="J4068" t="str">
            <v>ANCHO</v>
          </cell>
          <cell r="K4068" t="str">
            <v>LARGO</v>
          </cell>
          <cell r="L4068" t="str">
            <v>PROF.</v>
          </cell>
        </row>
        <row r="4069">
          <cell r="A4069">
            <v>0</v>
          </cell>
          <cell r="B4069" t="str">
            <v>Ducha con mezcladora superficie + salidas</v>
          </cell>
          <cell r="C4069">
            <v>1</v>
          </cell>
          <cell r="D4069" t="str">
            <v>UND</v>
          </cell>
          <cell r="E4069">
            <v>7325.3900000000012</v>
          </cell>
          <cell r="F4069">
            <v>1318.5702000000001</v>
          </cell>
          <cell r="G4069">
            <v>44547</v>
          </cell>
          <cell r="H4069">
            <v>0</v>
          </cell>
          <cell r="J4069">
            <v>1.5</v>
          </cell>
          <cell r="K4069">
            <v>1.3</v>
          </cell>
          <cell r="L4069">
            <v>1.5</v>
          </cell>
        </row>
        <row r="4070">
          <cell r="A4070">
            <v>0</v>
          </cell>
          <cell r="B4070" t="str">
            <v>Total/UND</v>
          </cell>
          <cell r="D4070">
            <v>0</v>
          </cell>
          <cell r="E4070">
            <v>0</v>
          </cell>
          <cell r="F4070">
            <v>0</v>
          </cell>
          <cell r="G4070">
            <v>708081.81</v>
          </cell>
          <cell r="H4070">
            <v>113050.03000000001</v>
          </cell>
          <cell r="I4070">
            <v>821131.84000000008</v>
          </cell>
        </row>
        <row r="4071">
          <cell r="A4071">
            <v>0</v>
          </cell>
          <cell r="B4071" t="str">
            <v>Mano de Obra Instalación y acuñe bañera</v>
          </cell>
          <cell r="C4071">
            <v>1</v>
          </cell>
          <cell r="D4071" t="str">
            <v>UND</v>
          </cell>
          <cell r="E4071">
            <v>663.9</v>
          </cell>
          <cell r="F4071">
            <v>0</v>
          </cell>
          <cell r="G4071">
            <v>663.9</v>
          </cell>
          <cell r="H4071">
            <v>0</v>
          </cell>
          <cell r="I4071">
            <v>0</v>
          </cell>
        </row>
        <row r="4072">
          <cell r="A4072">
            <v>0</v>
          </cell>
          <cell r="B4072" t="str">
            <v>Total/UND</v>
          </cell>
          <cell r="C4072">
            <v>0</v>
          </cell>
          <cell r="D4072">
            <v>0</v>
          </cell>
          <cell r="G4072">
            <v>17590.38</v>
          </cell>
          <cell r="H4072">
            <v>3046.77</v>
          </cell>
          <cell r="I4072">
            <v>20637.150000000001</v>
          </cell>
        </row>
        <row r="4073">
          <cell r="A4073">
            <v>0</v>
          </cell>
          <cell r="D4073">
            <v>0</v>
          </cell>
          <cell r="G4073">
            <v>0</v>
          </cell>
          <cell r="H4073">
            <v>0</v>
          </cell>
        </row>
        <row r="4074">
          <cell r="A4074">
            <v>116.33000000000017</v>
          </cell>
          <cell r="B4074" t="str">
            <v>Volumen Análisis</v>
          </cell>
          <cell r="C4074">
            <v>1</v>
          </cell>
          <cell r="D4074" t="str">
            <v>UND</v>
          </cell>
          <cell r="E4074">
            <v>0</v>
          </cell>
          <cell r="F4074">
            <v>0</v>
          </cell>
          <cell r="G4074">
            <v>9255.6200000000008</v>
          </cell>
          <cell r="H4074">
            <v>1427.0200000000002</v>
          </cell>
          <cell r="I4074">
            <v>10682.640000000001</v>
          </cell>
        </row>
        <row r="4075">
          <cell r="A4075">
            <v>0</v>
          </cell>
          <cell r="B4075" t="str">
            <v>Materiales y Equipos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>
            <v>0</v>
          </cell>
          <cell r="B4076" t="str">
            <v>Volumen Análisis</v>
          </cell>
          <cell r="C4076">
            <v>1</v>
          </cell>
          <cell r="D4076" t="str">
            <v>UND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A4077">
            <v>0</v>
          </cell>
          <cell r="B4077" t="str">
            <v>Materiales y Equipos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</row>
        <row r="4078">
          <cell r="A4078">
            <v>0</v>
          </cell>
          <cell r="B4078" t="str">
            <v>Niple Cromado 1/2" x 3"</v>
          </cell>
          <cell r="C4078">
            <v>1</v>
          </cell>
          <cell r="D4078" t="str">
            <v>UND</v>
          </cell>
          <cell r="E4078">
            <v>41.53</v>
          </cell>
          <cell r="F4078">
            <v>7.4753999999999996</v>
          </cell>
          <cell r="G4078">
            <v>41.53</v>
          </cell>
          <cell r="H4078">
            <v>7.48</v>
          </cell>
          <cell r="I4078">
            <v>0</v>
          </cell>
        </row>
        <row r="4079">
          <cell r="A4079">
            <v>0</v>
          </cell>
          <cell r="B4079" t="str">
            <v>Cubrefalta cromado 1/2"</v>
          </cell>
          <cell r="C4079">
            <v>1</v>
          </cell>
          <cell r="D4079" t="str">
            <v>UND</v>
          </cell>
          <cell r="E4079">
            <v>16.100000000000001</v>
          </cell>
          <cell r="F4079">
            <v>2.8980000000000001</v>
          </cell>
          <cell r="G4079">
            <v>16.100000000000001</v>
          </cell>
          <cell r="H4079">
            <v>2.9</v>
          </cell>
        </row>
        <row r="4080">
          <cell r="A4080">
            <v>0</v>
          </cell>
          <cell r="B4080" t="str">
            <v>Llave Angular 1/2" a 3/8"</v>
          </cell>
          <cell r="C4080">
            <v>1</v>
          </cell>
          <cell r="D4080" t="str">
            <v>UND</v>
          </cell>
          <cell r="E4080">
            <v>145.76</v>
          </cell>
          <cell r="F4080">
            <v>26.236799999999999</v>
          </cell>
          <cell r="G4080">
            <v>145.76</v>
          </cell>
          <cell r="H4080">
            <v>26.24</v>
          </cell>
        </row>
        <row r="4081">
          <cell r="A4081">
            <v>0</v>
          </cell>
          <cell r="B4081" t="str">
            <v>Manguera flexible orinal inox. 3/8" Eastman</v>
          </cell>
          <cell r="C4081">
            <v>1</v>
          </cell>
          <cell r="D4081" t="str">
            <v>UND</v>
          </cell>
          <cell r="E4081">
            <v>194.92</v>
          </cell>
          <cell r="F4081">
            <v>35.085599999999999</v>
          </cell>
          <cell r="G4081">
            <v>194.92</v>
          </cell>
          <cell r="H4081">
            <v>35.090000000000003</v>
          </cell>
        </row>
        <row r="4082">
          <cell r="A4082">
            <v>0</v>
          </cell>
          <cell r="B4082" t="str">
            <v>Mano de obra</v>
          </cell>
          <cell r="C4082">
            <v>1</v>
          </cell>
          <cell r="D4082" t="str">
            <v>UND</v>
          </cell>
          <cell r="E4082">
            <v>2283.9</v>
          </cell>
          <cell r="F4082">
            <v>411.10199999999998</v>
          </cell>
          <cell r="G4082">
            <v>2283.9</v>
          </cell>
          <cell r="H4082">
            <v>411.1</v>
          </cell>
        </row>
        <row r="4083">
          <cell r="A4083">
            <v>0</v>
          </cell>
          <cell r="B4083" t="str">
            <v>Llave cromada para orinal</v>
          </cell>
          <cell r="C4083">
            <v>1</v>
          </cell>
          <cell r="D4083" t="str">
            <v>UND</v>
          </cell>
          <cell r="E4083">
            <v>273.73</v>
          </cell>
          <cell r="F4083">
            <v>49.2714</v>
          </cell>
          <cell r="G4083">
            <v>273.73</v>
          </cell>
          <cell r="H4083">
            <v>49.27</v>
          </cell>
        </row>
        <row r="4084">
          <cell r="A4084">
            <v>0</v>
          </cell>
          <cell r="B4084" t="str">
            <v>Total/UND</v>
          </cell>
          <cell r="C4084">
            <v>1</v>
          </cell>
          <cell r="D4084" t="str">
            <v>UND</v>
          </cell>
          <cell r="E4084">
            <v>101.25</v>
          </cell>
          <cell r="F4084">
            <v>18.224999999999998</v>
          </cell>
          <cell r="G4084">
            <v>24044.2</v>
          </cell>
          <cell r="H4084">
            <v>2706.7599999999998</v>
          </cell>
          <cell r="I4084">
            <v>26750.959999999999</v>
          </cell>
        </row>
        <row r="4085">
          <cell r="A4085">
            <v>0</v>
          </cell>
          <cell r="B4085" t="str">
            <v>Reducción 2" a 1-1/4" PVC drenaje</v>
          </cell>
          <cell r="C4085">
            <v>1</v>
          </cell>
          <cell r="D4085" t="str">
            <v>UND</v>
          </cell>
          <cell r="E4085">
            <v>25</v>
          </cell>
          <cell r="F4085">
            <v>4.5</v>
          </cell>
          <cell r="G4085">
            <v>25</v>
          </cell>
          <cell r="H4085">
            <v>4.5</v>
          </cell>
        </row>
        <row r="4086">
          <cell r="A4086" t="str">
            <v>CE002</v>
          </cell>
          <cell r="B4086" t="str">
            <v>Cemento blanco</v>
          </cell>
          <cell r="C4086">
            <v>0.05</v>
          </cell>
          <cell r="D4086" t="str">
            <v>FDA</v>
          </cell>
          <cell r="E4086">
            <v>817.7966101694916</v>
          </cell>
          <cell r="F4086">
            <v>147.20338983050848</v>
          </cell>
          <cell r="G4086">
            <v>37.283000000000001</v>
          </cell>
          <cell r="H4086">
            <v>5.2275000000000009</v>
          </cell>
          <cell r="I4086">
            <v>42.5105</v>
          </cell>
        </row>
        <row r="4087">
          <cell r="A4087">
            <v>0</v>
          </cell>
          <cell r="B4087" t="str">
            <v xml:space="preserve">Teflón </v>
          </cell>
          <cell r="C4087">
            <v>0.25</v>
          </cell>
          <cell r="D4087" t="str">
            <v>UND</v>
          </cell>
          <cell r="E4087">
            <v>18.64</v>
          </cell>
          <cell r="F4087">
            <v>3.3552</v>
          </cell>
          <cell r="G4087">
            <v>4.66</v>
          </cell>
          <cell r="H4087">
            <v>0.84</v>
          </cell>
        </row>
        <row r="4088">
          <cell r="A4088">
            <v>0</v>
          </cell>
          <cell r="B4088" t="str">
            <v>Volumen Análisis</v>
          </cell>
          <cell r="C4088">
            <v>20</v>
          </cell>
          <cell r="D4088" t="str">
            <v>ML</v>
          </cell>
          <cell r="E4088">
            <v>1638.14</v>
          </cell>
          <cell r="F4088">
            <v>294.86520000000002</v>
          </cell>
          <cell r="G4088">
            <v>3276.28</v>
          </cell>
          <cell r="H4088">
            <v>589.73</v>
          </cell>
        </row>
        <row r="4089">
          <cell r="A4089">
            <v>0</v>
          </cell>
          <cell r="B4089" t="str">
            <v>Salida Sanitaria A.N. 2" Aérea</v>
          </cell>
          <cell r="C4089">
            <v>1</v>
          </cell>
          <cell r="D4089" t="str">
            <v>UND</v>
          </cell>
          <cell r="E4089">
            <v>1523.8</v>
          </cell>
          <cell r="F4089">
            <v>274.28399999999999</v>
          </cell>
          <cell r="G4089">
            <v>1523.8</v>
          </cell>
          <cell r="H4089">
            <v>274.27999999999997</v>
          </cell>
        </row>
        <row r="4090">
          <cell r="A4090">
            <v>0</v>
          </cell>
          <cell r="B4090" t="str">
            <v>Mano de obra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</row>
        <row r="4091">
          <cell r="A4091">
            <v>0</v>
          </cell>
          <cell r="B4091" t="str">
            <v xml:space="preserve">Herramientas </v>
          </cell>
          <cell r="C4091">
            <v>5</v>
          </cell>
          <cell r="D4091" t="str">
            <v>%</v>
          </cell>
          <cell r="E4091">
            <v>157</v>
          </cell>
          <cell r="F4091">
            <v>0</v>
          </cell>
          <cell r="G4091">
            <v>7.85</v>
          </cell>
          <cell r="H4091">
            <v>0</v>
          </cell>
        </row>
        <row r="4092">
          <cell r="A4092">
            <v>0</v>
          </cell>
          <cell r="B4092" t="str">
            <v>Mano de Obra</v>
          </cell>
          <cell r="D4092">
            <v>0</v>
          </cell>
          <cell r="G4092">
            <v>9255.6200000000008</v>
          </cell>
          <cell r="H4092">
            <v>1427.0200000000002</v>
          </cell>
          <cell r="I4092">
            <v>10682.640000000001</v>
          </cell>
        </row>
        <row r="4093">
          <cell r="A4093">
            <v>0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>
            <v>116.34000000000017</v>
          </cell>
          <cell r="B4094" t="str">
            <v>Total/UND</v>
          </cell>
          <cell r="C4094">
            <v>1</v>
          </cell>
          <cell r="D4094" t="str">
            <v>UND</v>
          </cell>
          <cell r="E4094">
            <v>0</v>
          </cell>
          <cell r="F4094">
            <v>0</v>
          </cell>
          <cell r="G4094">
            <v>745.66000000000008</v>
          </cell>
          <cell r="H4094">
            <v>104.55000000000001</v>
          </cell>
          <cell r="I4094">
            <v>850.21</v>
          </cell>
        </row>
        <row r="4095">
          <cell r="A4095">
            <v>0</v>
          </cell>
          <cell r="B4095" t="str">
            <v>Orinal pequeño sin salidas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</row>
        <row r="4096">
          <cell r="A4096">
            <v>0</v>
          </cell>
          <cell r="B4096" t="str">
            <v>Volumen Análisis</v>
          </cell>
          <cell r="C4096">
            <v>1</v>
          </cell>
          <cell r="D4096" t="str">
            <v>UND</v>
          </cell>
          <cell r="E4096">
            <v>0</v>
          </cell>
          <cell r="F4096">
            <v>0</v>
          </cell>
          <cell r="G4096">
            <v>46.626500000000007</v>
          </cell>
          <cell r="H4096">
            <v>6.9089999999999989</v>
          </cell>
          <cell r="I4096">
            <v>53.535500000000006</v>
          </cell>
        </row>
        <row r="4097">
          <cell r="A4097">
            <v>0</v>
          </cell>
          <cell r="B4097" t="str">
            <v>Materiales y Equipos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A4098">
            <v>0</v>
          </cell>
          <cell r="B4098" t="str">
            <v>Volumen Análisis</v>
          </cell>
          <cell r="C4098">
            <v>20</v>
          </cell>
          <cell r="D4098" t="str">
            <v>ML</v>
          </cell>
          <cell r="E4098">
            <v>41.53</v>
          </cell>
          <cell r="F4098">
            <v>7.4753999999999996</v>
          </cell>
          <cell r="G4098">
            <v>41.53</v>
          </cell>
          <cell r="H4098">
            <v>7.48</v>
          </cell>
        </row>
        <row r="4099">
          <cell r="A4099">
            <v>0</v>
          </cell>
          <cell r="B4099" t="str">
            <v>Cubrefalta cromado 1/2"</v>
          </cell>
          <cell r="C4099">
            <v>1</v>
          </cell>
          <cell r="D4099" t="str">
            <v>UND</v>
          </cell>
          <cell r="E4099">
            <v>16.100000000000001</v>
          </cell>
          <cell r="F4099">
            <v>2.8980000000000001</v>
          </cell>
          <cell r="G4099">
            <v>16.100000000000001</v>
          </cell>
          <cell r="H4099">
            <v>2.9</v>
          </cell>
        </row>
        <row r="4100">
          <cell r="A4100">
            <v>0</v>
          </cell>
          <cell r="B4100" t="str">
            <v>Llave Angular 1/2" a 3/8"</v>
          </cell>
          <cell r="C4100">
            <v>1</v>
          </cell>
          <cell r="D4100" t="str">
            <v>UND</v>
          </cell>
          <cell r="E4100">
            <v>145.76</v>
          </cell>
          <cell r="F4100">
            <v>26.236799999999999</v>
          </cell>
          <cell r="G4100">
            <v>145.76</v>
          </cell>
          <cell r="H4100">
            <v>26.24</v>
          </cell>
        </row>
        <row r="4101">
          <cell r="A4101">
            <v>0</v>
          </cell>
          <cell r="B4101" t="str">
            <v xml:space="preserve">Herramientas </v>
          </cell>
          <cell r="C4101">
            <v>5</v>
          </cell>
          <cell r="D4101" t="str">
            <v>%</v>
          </cell>
          <cell r="E4101">
            <v>157</v>
          </cell>
          <cell r="F4101">
            <v>0</v>
          </cell>
          <cell r="G4101">
            <v>7.85</v>
          </cell>
          <cell r="H4101">
            <v>0</v>
          </cell>
        </row>
        <row r="4102">
          <cell r="A4102">
            <v>0</v>
          </cell>
          <cell r="B4102" t="str">
            <v>Mano de Obra</v>
          </cell>
          <cell r="C4102">
            <v>1</v>
          </cell>
          <cell r="D4102" t="str">
            <v>UND</v>
          </cell>
          <cell r="E4102">
            <v>2283.9</v>
          </cell>
          <cell r="F4102">
            <v>411.10199999999998</v>
          </cell>
          <cell r="G4102">
            <v>2283.9</v>
          </cell>
          <cell r="H4102">
            <v>411.1</v>
          </cell>
        </row>
        <row r="4103">
          <cell r="A4103">
            <v>0</v>
          </cell>
          <cell r="B4103" t="str">
            <v>Llave cromada para orinal</v>
          </cell>
          <cell r="C4103">
            <v>1</v>
          </cell>
          <cell r="D4103" t="str">
            <v>UND</v>
          </cell>
          <cell r="E4103">
            <v>273.73</v>
          </cell>
          <cell r="F4103">
            <v>49.2714</v>
          </cell>
          <cell r="G4103">
            <v>157</v>
          </cell>
          <cell r="H4103">
            <v>0</v>
          </cell>
        </row>
        <row r="4104">
          <cell r="A4104">
            <v>0</v>
          </cell>
          <cell r="B4104" t="str">
            <v>Total/UND</v>
          </cell>
          <cell r="C4104">
            <v>1</v>
          </cell>
          <cell r="D4104" t="str">
            <v>UND</v>
          </cell>
          <cell r="E4104">
            <v>101.25</v>
          </cell>
          <cell r="F4104">
            <v>18.224999999999998</v>
          </cell>
          <cell r="G4104">
            <v>932.53000000000009</v>
          </cell>
          <cell r="H4104">
            <v>138.17999999999998</v>
          </cell>
          <cell r="I4104">
            <v>1070.71</v>
          </cell>
          <cell r="J4104">
            <v>3</v>
          </cell>
          <cell r="K4104" t="e">
            <v>#REF!</v>
          </cell>
        </row>
        <row r="4105">
          <cell r="A4105">
            <v>0</v>
          </cell>
          <cell r="B4105" t="str">
            <v>Reducción 2" a 1-1/4" PVC drenaje</v>
          </cell>
          <cell r="C4105">
            <v>1</v>
          </cell>
          <cell r="D4105" t="str">
            <v>UND</v>
          </cell>
          <cell r="E4105">
            <v>25</v>
          </cell>
          <cell r="F4105">
            <v>4.5</v>
          </cell>
          <cell r="G4105">
            <v>25</v>
          </cell>
          <cell r="H4105">
            <v>4.5</v>
          </cell>
          <cell r="I4105">
            <v>0</v>
          </cell>
        </row>
        <row r="4106">
          <cell r="A4106" t="str">
            <v>CE002</v>
          </cell>
          <cell r="B4106" t="str">
            <v>Cemento blanco</v>
          </cell>
          <cell r="C4106">
            <v>0.05</v>
          </cell>
          <cell r="D4106" t="str">
            <v>FDA</v>
          </cell>
          <cell r="E4106">
            <v>817.7966101694916</v>
          </cell>
          <cell r="F4106">
            <v>147.20338983050848</v>
          </cell>
          <cell r="G4106">
            <v>1997.31</v>
          </cell>
          <cell r="H4106">
            <v>184.20999999999998</v>
          </cell>
          <cell r="I4106">
            <v>2181.52</v>
          </cell>
        </row>
        <row r="4107">
          <cell r="A4107">
            <v>0</v>
          </cell>
          <cell r="B4107" t="str">
            <v xml:space="preserve">Teflón </v>
          </cell>
          <cell r="C4107">
            <v>0.25</v>
          </cell>
          <cell r="D4107" t="str">
            <v>UND</v>
          </cell>
          <cell r="E4107">
            <v>18.64</v>
          </cell>
          <cell r="F4107">
            <v>3.3552</v>
          </cell>
          <cell r="G4107">
            <v>4.66</v>
          </cell>
          <cell r="H4107">
            <v>0.84</v>
          </cell>
        </row>
        <row r="4108">
          <cell r="A4108">
            <v>0</v>
          </cell>
          <cell r="B4108" t="str">
            <v>Volumen Análisis</v>
          </cell>
          <cell r="C4108">
            <v>1</v>
          </cell>
          <cell r="D4108" t="str">
            <v>UND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</row>
        <row r="4109">
          <cell r="A4109">
            <v>0</v>
          </cell>
          <cell r="B4109" t="str">
            <v>Mano de Obra Instalación orinal</v>
          </cell>
          <cell r="C4109">
            <v>1</v>
          </cell>
          <cell r="D4109" t="str">
            <v>UND</v>
          </cell>
          <cell r="E4109">
            <v>1327.8</v>
          </cell>
          <cell r="F4109">
            <v>0</v>
          </cell>
          <cell r="G4109">
            <v>1327.8</v>
          </cell>
          <cell r="H4109">
            <v>0</v>
          </cell>
        </row>
        <row r="4110">
          <cell r="A4110">
            <v>0</v>
          </cell>
          <cell r="B4110" t="str">
            <v>Total/UND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4455.54</v>
          </cell>
          <cell r="H4110">
            <v>563.0100000000001</v>
          </cell>
          <cell r="I4110">
            <v>5018.55</v>
          </cell>
        </row>
        <row r="4111">
          <cell r="A4111">
            <v>0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>
            <v>116.35000000000018</v>
          </cell>
          <cell r="B4112" t="str">
            <v>CAMARA DE INSPECCION 0.70x0.70x0.70 CALICHE</v>
          </cell>
          <cell r="C4112">
            <v>1</v>
          </cell>
          <cell r="D4112" t="str">
            <v>UND</v>
          </cell>
          <cell r="E4112">
            <v>0</v>
          </cell>
          <cell r="F4112">
            <v>0</v>
          </cell>
          <cell r="G4112">
            <v>4954.1000000000004</v>
          </cell>
          <cell r="H4112">
            <v>418.22</v>
          </cell>
          <cell r="I4112">
            <v>5372.3200000000006</v>
          </cell>
        </row>
        <row r="4113">
          <cell r="A4113">
            <v>0</v>
          </cell>
          <cell r="B4113" t="str">
            <v>Volumen Análisis</v>
          </cell>
          <cell r="C4113">
            <v>1</v>
          </cell>
          <cell r="D4113" t="str">
            <v>UND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A4114">
            <v>0</v>
          </cell>
          <cell r="B4114" t="str">
            <v>Materiales y Equipos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</row>
        <row r="4115">
          <cell r="A4115">
            <v>0</v>
          </cell>
          <cell r="B4115" t="str">
            <v xml:space="preserve">Herramientas </v>
          </cell>
          <cell r="C4115">
            <v>5</v>
          </cell>
          <cell r="D4115" t="str">
            <v>%</v>
          </cell>
          <cell r="E4115">
            <v>927.52</v>
          </cell>
          <cell r="F4115">
            <v>0</v>
          </cell>
          <cell r="G4115">
            <v>46.38</v>
          </cell>
          <cell r="H4115">
            <v>0</v>
          </cell>
        </row>
        <row r="4116">
          <cell r="A4116">
            <v>102.01</v>
          </cell>
          <cell r="B4116" t="str">
            <v>Mano de Obra</v>
          </cell>
          <cell r="C4116">
            <v>0.22</v>
          </cell>
          <cell r="D4116" t="str">
            <v>M3</v>
          </cell>
          <cell r="E4116">
            <v>5314.7900000000009</v>
          </cell>
          <cell r="F4116">
            <v>811.11</v>
          </cell>
          <cell r="G4116">
            <v>1169.25</v>
          </cell>
          <cell r="H4116">
            <v>178.44</v>
          </cell>
        </row>
        <row r="4117">
          <cell r="A4117">
            <v>0</v>
          </cell>
          <cell r="B4117" t="str">
            <v>Bloques de 6" (solo suministro)</v>
          </cell>
          <cell r="C4117">
            <v>8</v>
          </cell>
          <cell r="D4117" t="str">
            <v>UND</v>
          </cell>
          <cell r="E4117">
            <v>29.66</v>
          </cell>
          <cell r="F4117">
            <v>5.3388</v>
          </cell>
          <cell r="G4117">
            <v>927.52</v>
          </cell>
          <cell r="H4117">
            <v>0</v>
          </cell>
        </row>
        <row r="4118">
          <cell r="A4118">
            <v>0</v>
          </cell>
          <cell r="B4118" t="str">
            <v>Total/UND</v>
          </cell>
          <cell r="C4118">
            <v>0.15</v>
          </cell>
          <cell r="D4118" t="str">
            <v>QQ</v>
          </cell>
          <cell r="E4118">
            <v>2245.7600000000002</v>
          </cell>
          <cell r="F4118">
            <v>404.23680000000002</v>
          </cell>
          <cell r="G4118">
            <v>1997.31</v>
          </cell>
          <cell r="H4118">
            <v>184.20999999999998</v>
          </cell>
          <cell r="I4118">
            <v>2181.52</v>
          </cell>
        </row>
        <row r="4119">
          <cell r="A4119">
            <v>112.01</v>
          </cell>
          <cell r="B4119" t="str">
            <v>Mortero 1:3 para pañete pulido</v>
          </cell>
          <cell r="C4119">
            <v>0.13</v>
          </cell>
          <cell r="D4119" t="str">
            <v>M3</v>
          </cell>
          <cell r="E4119">
            <v>6160.0100000000011</v>
          </cell>
          <cell r="F4119">
            <v>1049.49</v>
          </cell>
          <cell r="G4119">
            <v>800.8</v>
          </cell>
          <cell r="H4119">
            <v>136.43</v>
          </cell>
        </row>
        <row r="4120">
          <cell r="A4120">
            <v>0</v>
          </cell>
          <cell r="B4120" t="str">
            <v>Mano de obra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1527.3400000000001</v>
          </cell>
          <cell r="H4120">
            <v>49.18</v>
          </cell>
          <cell r="I4120">
            <v>1576.5200000000002</v>
          </cell>
        </row>
        <row r="4121">
          <cell r="A4121">
            <v>0</v>
          </cell>
          <cell r="B4121" t="str">
            <v>Excavación a mano</v>
          </cell>
          <cell r="C4121">
            <v>0.9</v>
          </cell>
          <cell r="D4121" t="str">
            <v>M3N</v>
          </cell>
          <cell r="E4121">
            <v>572.64</v>
          </cell>
          <cell r="F4121">
            <v>0</v>
          </cell>
          <cell r="G4121">
            <v>515.38</v>
          </cell>
          <cell r="H4121">
            <v>0</v>
          </cell>
        </row>
        <row r="4122">
          <cell r="A4122">
            <v>0</v>
          </cell>
          <cell r="B4122" t="str">
            <v>Volumen Análisis</v>
          </cell>
          <cell r="C4122">
            <v>1</v>
          </cell>
          <cell r="D4122" t="str">
            <v>UND</v>
          </cell>
          <cell r="E4122">
            <v>1190.2</v>
          </cell>
          <cell r="F4122">
            <v>0</v>
          </cell>
          <cell r="G4122">
            <v>1190.2</v>
          </cell>
          <cell r="H4122">
            <v>0</v>
          </cell>
        </row>
        <row r="4123">
          <cell r="A4123">
            <v>0</v>
          </cell>
          <cell r="B4123" t="str">
            <v>Total/UND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4954.1000000000004</v>
          </cell>
          <cell r="H4123">
            <v>418.22</v>
          </cell>
          <cell r="I4123">
            <v>5372.3200000000006</v>
          </cell>
        </row>
        <row r="4124">
          <cell r="A4124">
            <v>0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>
            <v>116.36000000000018</v>
          </cell>
          <cell r="B4125" t="str">
            <v xml:space="preserve">Herramientas </v>
          </cell>
          <cell r="C4125">
            <v>5</v>
          </cell>
          <cell r="D4125" t="str">
            <v>%</v>
          </cell>
          <cell r="E4125">
            <v>1194.3800000000001</v>
          </cell>
          <cell r="F4125">
            <v>0</v>
          </cell>
          <cell r="G4125">
            <v>59.72</v>
          </cell>
          <cell r="H4125">
            <v>0</v>
          </cell>
          <cell r="I4125">
            <v>7640.29</v>
          </cell>
        </row>
        <row r="4126">
          <cell r="A4126">
            <v>0</v>
          </cell>
          <cell r="B4126" t="str">
            <v>Mano de Obra</v>
          </cell>
          <cell r="C4126">
            <v>1</v>
          </cell>
          <cell r="D4126" t="str">
            <v>UND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</row>
        <row r="4127">
          <cell r="A4127">
            <v>0</v>
          </cell>
          <cell r="B4127" t="str">
            <v>Materiales y Equipos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1194.3800000000001</v>
          </cell>
          <cell r="H4127">
            <v>0</v>
          </cell>
          <cell r="I4127">
            <v>0</v>
          </cell>
        </row>
        <row r="4128">
          <cell r="A4128">
            <v>0</v>
          </cell>
          <cell r="B4128" t="str">
            <v>Total/UND</v>
          </cell>
          <cell r="C4128">
            <v>0.9</v>
          </cell>
          <cell r="D4128" t="str">
            <v>M3N</v>
          </cell>
          <cell r="E4128">
            <v>2620.8599999999997</v>
          </cell>
          <cell r="F4128">
            <v>471.75479999999993</v>
          </cell>
          <cell r="G4128">
            <v>1527.3400000000001</v>
          </cell>
          <cell r="H4128">
            <v>49.18</v>
          </cell>
          <cell r="I4128">
            <v>1576.5200000000002</v>
          </cell>
        </row>
        <row r="4129">
          <cell r="A4129">
            <v>0</v>
          </cell>
          <cell r="B4129" t="str">
            <v>Carga y bote de material a mano</v>
          </cell>
          <cell r="C4129">
            <v>1.22</v>
          </cell>
          <cell r="D4129" t="str">
            <v>M3E</v>
          </cell>
          <cell r="E4129">
            <v>577.31958762886597</v>
          </cell>
          <cell r="F4129">
            <v>0</v>
          </cell>
          <cell r="G4129">
            <v>3658.41</v>
          </cell>
          <cell r="H4129">
            <v>596.04999999999995</v>
          </cell>
          <cell r="I4129">
            <v>4254.46</v>
          </cell>
        </row>
        <row r="4130">
          <cell r="A4130">
            <v>102.01</v>
          </cell>
          <cell r="B4130" t="str">
            <v>Hormigón 1:3:5 ligado a mano en piso y losa</v>
          </cell>
          <cell r="C4130">
            <v>0.22</v>
          </cell>
          <cell r="D4130" t="str">
            <v>M3</v>
          </cell>
          <cell r="E4130">
            <v>5314.7900000000009</v>
          </cell>
          <cell r="F4130">
            <v>811.11</v>
          </cell>
          <cell r="G4130">
            <v>1169.25</v>
          </cell>
          <cell r="H4130">
            <v>178.44</v>
          </cell>
        </row>
        <row r="4131">
          <cell r="A4131">
            <v>0</v>
          </cell>
          <cell r="B4131" t="str">
            <v>Volumen Análisis</v>
          </cell>
          <cell r="C4131">
            <v>1</v>
          </cell>
          <cell r="D4131" t="str">
            <v>UND</v>
          </cell>
          <cell r="E4131">
            <v>29.66</v>
          </cell>
          <cell r="F4131">
            <v>5.3388</v>
          </cell>
          <cell r="G4131">
            <v>237.28</v>
          </cell>
          <cell r="H4131">
            <v>42.71</v>
          </cell>
        </row>
        <row r="4132">
          <cell r="A4132">
            <v>0</v>
          </cell>
          <cell r="B4132" t="str">
            <v>Acero corrugado 3/8"</v>
          </cell>
          <cell r="C4132">
            <v>0.15</v>
          </cell>
          <cell r="D4132" t="str">
            <v>QQ</v>
          </cell>
          <cell r="E4132">
            <v>2245.7600000000002</v>
          </cell>
          <cell r="F4132">
            <v>404.23680000000002</v>
          </cell>
          <cell r="G4132">
            <v>336.86</v>
          </cell>
          <cell r="H4132">
            <v>60.64</v>
          </cell>
          <cell r="I4132">
            <v>0</v>
          </cell>
        </row>
        <row r="4133">
          <cell r="A4133">
            <v>112.01</v>
          </cell>
          <cell r="B4133" t="str">
            <v>Mortero 1:3 para pañete pulido</v>
          </cell>
          <cell r="C4133">
            <v>0.13</v>
          </cell>
          <cell r="D4133" t="str">
            <v>M3</v>
          </cell>
          <cell r="E4133">
            <v>6160.0100000000011</v>
          </cell>
          <cell r="F4133">
            <v>1049.49</v>
          </cell>
          <cell r="G4133">
            <v>800.8</v>
          </cell>
          <cell r="H4133">
            <v>136.43</v>
          </cell>
        </row>
        <row r="4134">
          <cell r="A4134">
            <v>0</v>
          </cell>
          <cell r="B4134" t="str">
            <v xml:space="preserve">Herramientas </v>
          </cell>
          <cell r="C4134">
            <v>5</v>
          </cell>
          <cell r="D4134" t="str">
            <v>%</v>
          </cell>
          <cell r="E4134">
            <v>330.51</v>
          </cell>
          <cell r="F4134">
            <v>0</v>
          </cell>
          <cell r="G4134">
            <v>16.53</v>
          </cell>
          <cell r="H4134">
            <v>0</v>
          </cell>
          <cell r="I4134">
            <v>0</v>
          </cell>
        </row>
        <row r="4135">
          <cell r="A4135">
            <v>0</v>
          </cell>
          <cell r="B4135" t="str">
            <v>Mano de Obra</v>
          </cell>
          <cell r="C4135">
            <v>1</v>
          </cell>
          <cell r="D4135" t="str">
            <v>UND</v>
          </cell>
          <cell r="E4135">
            <v>1190.2</v>
          </cell>
          <cell r="F4135">
            <v>0</v>
          </cell>
          <cell r="G4135">
            <v>1190.2</v>
          </cell>
          <cell r="H4135">
            <v>0</v>
          </cell>
        </row>
        <row r="4136">
          <cell r="A4136">
            <v>0</v>
          </cell>
          <cell r="B4136" t="str">
            <v>Total/UND</v>
          </cell>
          <cell r="C4136">
            <v>0</v>
          </cell>
          <cell r="D4136">
            <v>0</v>
          </cell>
          <cell r="E4136">
            <v>0</v>
          </cell>
          <cell r="G4136">
            <v>6797.49</v>
          </cell>
          <cell r="H4136">
            <v>842.8</v>
          </cell>
          <cell r="I4136">
            <v>7640.29</v>
          </cell>
        </row>
        <row r="4137">
          <cell r="A4137">
            <v>0</v>
          </cell>
          <cell r="B4137" t="str">
            <v>Total/UND</v>
          </cell>
          <cell r="D4137">
            <v>0</v>
          </cell>
          <cell r="G4137">
            <v>0</v>
          </cell>
          <cell r="H4137">
            <v>0</v>
          </cell>
          <cell r="I4137">
            <v>0</v>
          </cell>
        </row>
        <row r="4138">
          <cell r="A4138">
            <v>116.37000000000019</v>
          </cell>
          <cell r="B4138" t="str">
            <v>TRAMPA DE GRASA 1.00x1.00x1.00 CALICHE</v>
          </cell>
          <cell r="C4138">
            <v>1</v>
          </cell>
          <cell r="D4138" t="str">
            <v>UND</v>
          </cell>
          <cell r="E4138">
            <v>0</v>
          </cell>
          <cell r="F4138">
            <v>0</v>
          </cell>
          <cell r="G4138">
            <v>7156.24</v>
          </cell>
          <cell r="H4138">
            <v>709.71</v>
          </cell>
          <cell r="I4138">
            <v>7865.95</v>
          </cell>
        </row>
        <row r="4139">
          <cell r="A4139">
            <v>0</v>
          </cell>
          <cell r="B4139" t="str">
            <v>Trampa de grasa 1.00x1.00x1.00m Calcihe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3120.4700000000003</v>
          </cell>
          <cell r="H4139">
            <v>508.42</v>
          </cell>
          <cell r="I4139">
            <v>3628.8900000000003</v>
          </cell>
        </row>
        <row r="4140">
          <cell r="A4140">
            <v>0</v>
          </cell>
          <cell r="B4140" t="str">
            <v>Volumen Análisis</v>
          </cell>
          <cell r="C4140">
            <v>1</v>
          </cell>
          <cell r="D4140" t="str">
            <v>UND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A4141">
            <v>0</v>
          </cell>
          <cell r="B4141" t="str">
            <v>Volumen Análisis</v>
          </cell>
          <cell r="C4141">
            <v>1</v>
          </cell>
          <cell r="D4141" t="str">
            <v>UND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2.0199999999999996</v>
          </cell>
          <cell r="B4142" t="str">
            <v>Excavación A mano</v>
          </cell>
          <cell r="C4142">
            <v>1</v>
          </cell>
          <cell r="D4142" t="str">
            <v>M3N</v>
          </cell>
          <cell r="E4142">
            <v>362.42500000000001</v>
          </cell>
          <cell r="F4142">
            <v>3.1065</v>
          </cell>
          <cell r="G4142">
            <v>362.43</v>
          </cell>
          <cell r="H4142">
            <v>3.11</v>
          </cell>
          <cell r="I4142">
            <v>0</v>
          </cell>
        </row>
        <row r="4143">
          <cell r="A4143">
            <v>2.1599999999999966</v>
          </cell>
          <cell r="B4143" t="str">
            <v>Carga y bote de material a mano</v>
          </cell>
          <cell r="C4143">
            <v>1.2</v>
          </cell>
          <cell r="D4143" t="str">
            <v>M3E</v>
          </cell>
          <cell r="E4143">
            <v>366.55876288659795</v>
          </cell>
          <cell r="F4143">
            <v>0.49072164948453612</v>
          </cell>
          <cell r="G4143">
            <v>439.87</v>
          </cell>
          <cell r="H4143">
            <v>0.59</v>
          </cell>
        </row>
        <row r="4144">
          <cell r="A4144">
            <v>102.01</v>
          </cell>
          <cell r="B4144" t="str">
            <v xml:space="preserve">Herramientas </v>
          </cell>
          <cell r="C4144">
            <v>5</v>
          </cell>
          <cell r="D4144" t="str">
            <v>%</v>
          </cell>
          <cell r="E4144">
            <v>281.83</v>
          </cell>
          <cell r="F4144">
            <v>0</v>
          </cell>
          <cell r="G4144">
            <v>14.09</v>
          </cell>
          <cell r="H4144">
            <v>0</v>
          </cell>
        </row>
        <row r="4145">
          <cell r="A4145" t="str">
            <v>BLQH003</v>
          </cell>
          <cell r="B4145" t="str">
            <v>Mano de Obra</v>
          </cell>
          <cell r="C4145">
            <v>0</v>
          </cell>
          <cell r="D4145" t="str">
            <v>UND</v>
          </cell>
          <cell r="E4145">
            <v>38.135593220338983</v>
          </cell>
          <cell r="F4145">
            <v>6.8644067796610164</v>
          </cell>
          <cell r="G4145">
            <v>0</v>
          </cell>
          <cell r="H4145">
            <v>0</v>
          </cell>
        </row>
        <row r="4146">
          <cell r="A4146" t="str">
            <v>AE001</v>
          </cell>
          <cell r="B4146" t="str">
            <v>Acero corrugado 3/8"</v>
          </cell>
          <cell r="C4146">
            <v>0.24</v>
          </cell>
          <cell r="D4146" t="str">
            <v>QQ</v>
          </cell>
          <cell r="E4146">
            <v>3076.2711864406783</v>
          </cell>
          <cell r="F4146">
            <v>553.72881355932202</v>
          </cell>
          <cell r="G4146">
            <v>281.83</v>
          </cell>
          <cell r="H4146">
            <v>0</v>
          </cell>
        </row>
        <row r="4147">
          <cell r="A4147">
            <v>112.01</v>
          </cell>
          <cell r="B4147" t="str">
            <v>Total/UND</v>
          </cell>
          <cell r="C4147">
            <v>0.26</v>
          </cell>
          <cell r="D4147" t="str">
            <v>M3</v>
          </cell>
          <cell r="E4147">
            <v>6160.0100000000011</v>
          </cell>
          <cell r="F4147">
            <v>1049.49</v>
          </cell>
          <cell r="G4147">
            <v>3120.4700000000003</v>
          </cell>
          <cell r="H4147">
            <v>508.42</v>
          </cell>
          <cell r="I4147">
            <v>3628.8900000000003</v>
          </cell>
        </row>
        <row r="4148">
          <cell r="A4148">
            <v>0</v>
          </cell>
          <cell r="B4148" t="str">
            <v>Mano de obra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</row>
        <row r="4149">
          <cell r="A4149">
            <v>100.02000000000001</v>
          </cell>
          <cell r="B4149" t="str">
            <v>Excavación a mano</v>
          </cell>
          <cell r="C4149">
            <v>0</v>
          </cell>
          <cell r="D4149" t="str">
            <v>M3N</v>
          </cell>
          <cell r="E4149">
            <v>572.64</v>
          </cell>
          <cell r="F4149">
            <v>0</v>
          </cell>
          <cell r="G4149">
            <v>668.83150000000001</v>
          </cell>
          <cell r="H4149">
            <v>31.869</v>
          </cell>
          <cell r="I4149">
            <v>700.70050000000003</v>
          </cell>
        </row>
        <row r="4150">
          <cell r="A4150">
            <v>1400.05</v>
          </cell>
          <cell r="B4150" t="str">
            <v>Zabaletas interior cisterna</v>
          </cell>
          <cell r="C4150">
            <v>0</v>
          </cell>
          <cell r="D4150" t="str">
            <v>ML</v>
          </cell>
          <cell r="E4150">
            <v>72.819999999999993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>
            <v>1513.07</v>
          </cell>
          <cell r="B4151" t="str">
            <v>Volumen Análisis</v>
          </cell>
          <cell r="C4151">
            <v>20</v>
          </cell>
          <cell r="D4151" t="str">
            <v>ML</v>
          </cell>
          <cell r="E4151">
            <v>2388.73</v>
          </cell>
          <cell r="F4151">
            <v>0</v>
          </cell>
          <cell r="G4151">
            <v>2388.73</v>
          </cell>
          <cell r="H4151">
            <v>0</v>
          </cell>
        </row>
        <row r="4152">
          <cell r="A4152">
            <v>0</v>
          </cell>
          <cell r="B4152" t="str">
            <v>Total/UND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7156.24</v>
          </cell>
          <cell r="H4152">
            <v>709.71</v>
          </cell>
          <cell r="I4152">
            <v>7865.95</v>
          </cell>
        </row>
        <row r="4153">
          <cell r="A4153">
            <v>0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</row>
        <row r="4154">
          <cell r="A4154">
            <v>116.38000000000019</v>
          </cell>
          <cell r="B4154" t="str">
            <v xml:space="preserve">Herramientas </v>
          </cell>
          <cell r="C4154">
            <v>5</v>
          </cell>
          <cell r="D4154" t="str">
            <v>%</v>
          </cell>
          <cell r="E4154">
            <v>1420.4</v>
          </cell>
          <cell r="F4154">
            <v>0</v>
          </cell>
          <cell r="G4154">
            <v>71.02</v>
          </cell>
          <cell r="H4154">
            <v>0</v>
          </cell>
          <cell r="I4154">
            <v>10887.61</v>
          </cell>
        </row>
        <row r="4155">
          <cell r="A4155">
            <v>0</v>
          </cell>
          <cell r="B4155" t="str">
            <v>Volumen Análisis</v>
          </cell>
          <cell r="C4155">
            <v>1</v>
          </cell>
          <cell r="D4155" t="str">
            <v>UND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0</v>
          </cell>
          <cell r="B4156" t="str">
            <v>Materiales y Equipos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</row>
        <row r="4157">
          <cell r="A4157">
            <v>2.0499999999999989</v>
          </cell>
          <cell r="B4157" t="str">
            <v>Excavación roca a compresor</v>
          </cell>
          <cell r="C4157">
            <v>1</v>
          </cell>
          <cell r="D4157" t="str">
            <v>M3N</v>
          </cell>
          <cell r="E4157">
            <v>2620.8599999999997</v>
          </cell>
          <cell r="F4157">
            <v>345.75</v>
          </cell>
          <cell r="G4157">
            <v>2620.86</v>
          </cell>
          <cell r="H4157">
            <v>345.75</v>
          </cell>
        </row>
        <row r="4158">
          <cell r="A4158">
            <v>2.1599999999999966</v>
          </cell>
          <cell r="B4158" t="str">
            <v>Carga y bote de material a mano</v>
          </cell>
          <cell r="C4158">
            <v>1.35</v>
          </cell>
          <cell r="D4158" t="str">
            <v>M3E</v>
          </cell>
          <cell r="E4158">
            <v>366.55876288659795</v>
          </cell>
          <cell r="F4158">
            <v>0.49072164948453612</v>
          </cell>
          <cell r="G4158">
            <v>494.85</v>
          </cell>
          <cell r="H4158">
            <v>0.66</v>
          </cell>
          <cell r="I4158">
            <v>0</v>
          </cell>
        </row>
        <row r="4159">
          <cell r="A4159">
            <v>102.01</v>
          </cell>
          <cell r="B4159" t="str">
            <v>Mano de Obra</v>
          </cell>
          <cell r="C4159">
            <v>0.37400000000000005</v>
          </cell>
          <cell r="D4159" t="str">
            <v>M3</v>
          </cell>
          <cell r="E4159">
            <v>5314.7900000000009</v>
          </cell>
          <cell r="F4159">
            <v>811.11</v>
          </cell>
          <cell r="G4159">
            <v>1987.73</v>
          </cell>
          <cell r="H4159">
            <v>303.36</v>
          </cell>
        </row>
        <row r="4160">
          <cell r="A4160" t="str">
            <v>BLQH003</v>
          </cell>
          <cell r="B4160" t="str">
            <v>Bloques de 6" (solo suministro)</v>
          </cell>
          <cell r="C4160">
            <v>0</v>
          </cell>
          <cell r="D4160" t="str">
            <v>UND</v>
          </cell>
          <cell r="E4160">
            <v>38.135593220338983</v>
          </cell>
          <cell r="F4160">
            <v>6.8644067796610164</v>
          </cell>
          <cell r="G4160">
            <v>1420.4</v>
          </cell>
          <cell r="H4160">
            <v>0</v>
          </cell>
        </row>
        <row r="4161">
          <cell r="A4161" t="str">
            <v>AE001</v>
          </cell>
          <cell r="B4161" t="str">
            <v>Total/UND</v>
          </cell>
          <cell r="C4161">
            <v>0.24</v>
          </cell>
          <cell r="D4161" t="str">
            <v>QQ</v>
          </cell>
          <cell r="E4161">
            <v>3076.2711864406783</v>
          </cell>
          <cell r="F4161">
            <v>553.72881355932202</v>
          </cell>
          <cell r="G4161">
            <v>13376.63</v>
          </cell>
          <cell r="H4161">
            <v>637.38</v>
          </cell>
          <cell r="I4161">
            <v>14014.009999999998</v>
          </cell>
        </row>
        <row r="4162">
          <cell r="A4162">
            <v>112.01</v>
          </cell>
          <cell r="B4162" t="str">
            <v>Mortero 1:3 para pañete pulido</v>
          </cell>
          <cell r="C4162">
            <v>0.26</v>
          </cell>
          <cell r="D4162" t="str">
            <v>M3</v>
          </cell>
          <cell r="E4162">
            <v>6160.0100000000011</v>
          </cell>
          <cell r="F4162">
            <v>1049.49</v>
          </cell>
          <cell r="G4162">
            <v>1601.6</v>
          </cell>
          <cell r="H4162">
            <v>272.87</v>
          </cell>
        </row>
        <row r="4163">
          <cell r="A4163">
            <v>0</v>
          </cell>
          <cell r="B4163" t="str">
            <v>Mano de obra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9045.19</v>
          </cell>
          <cell r="H4163">
            <v>1473.5300000000002</v>
          </cell>
          <cell r="I4163">
            <v>10518.720000000001</v>
          </cell>
        </row>
        <row r="4164">
          <cell r="A4164">
            <v>1513.07</v>
          </cell>
          <cell r="B4164" t="str">
            <v>Mano de Obra trampa de grasa</v>
          </cell>
          <cell r="C4164">
            <v>1</v>
          </cell>
          <cell r="D4164" t="str">
            <v>UND</v>
          </cell>
          <cell r="E4164">
            <v>2388.73</v>
          </cell>
          <cell r="F4164">
            <v>0</v>
          </cell>
          <cell r="G4164">
            <v>2388.73</v>
          </cell>
          <cell r="H4164">
            <v>0</v>
          </cell>
        </row>
        <row r="4165">
          <cell r="A4165">
            <v>1400.05</v>
          </cell>
          <cell r="B4165" t="str">
            <v>Volumen Análisis</v>
          </cell>
          <cell r="C4165">
            <v>1</v>
          </cell>
          <cell r="D4165" t="str">
            <v>UND</v>
          </cell>
          <cell r="E4165">
            <v>72.819999999999993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>
            <v>0</v>
          </cell>
          <cell r="B4166" t="str">
            <v>Total/UND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9832.08</v>
          </cell>
          <cell r="H4166">
            <v>1055.53</v>
          </cell>
          <cell r="I4166">
            <v>10887.61</v>
          </cell>
        </row>
        <row r="4167">
          <cell r="A4167">
            <v>0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>
            <v>116.3900000000002</v>
          </cell>
          <cell r="B4168" t="str">
            <v xml:space="preserve">Herramientas </v>
          </cell>
          <cell r="C4168">
            <v>5</v>
          </cell>
          <cell r="D4168" t="str">
            <v>%</v>
          </cell>
          <cell r="E4168">
            <v>818</v>
          </cell>
          <cell r="F4168">
            <v>0</v>
          </cell>
          <cell r="G4168">
            <v>40.9</v>
          </cell>
          <cell r="H4168">
            <v>0</v>
          </cell>
          <cell r="I4168">
            <v>80691.240000000005</v>
          </cell>
        </row>
        <row r="4169">
          <cell r="A4169">
            <v>0</v>
          </cell>
          <cell r="B4169" t="str">
            <v>Mano de Obra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0</v>
          </cell>
          <cell r="B4170" t="str">
            <v>Volumen Análisis</v>
          </cell>
          <cell r="C4170">
            <v>1</v>
          </cell>
          <cell r="D4170" t="str">
            <v>UND</v>
          </cell>
          <cell r="E4170">
            <v>0</v>
          </cell>
          <cell r="F4170">
            <v>0</v>
          </cell>
          <cell r="G4170">
            <v>818</v>
          </cell>
          <cell r="H4170">
            <v>0</v>
          </cell>
          <cell r="I4170">
            <v>0</v>
          </cell>
        </row>
        <row r="4171">
          <cell r="A4171">
            <v>0</v>
          </cell>
          <cell r="B4171" t="str">
            <v>Total/UND</v>
          </cell>
          <cell r="D4171">
            <v>0</v>
          </cell>
          <cell r="E4171">
            <v>0</v>
          </cell>
          <cell r="F4171">
            <v>0</v>
          </cell>
          <cell r="G4171">
            <v>9045.19</v>
          </cell>
          <cell r="H4171">
            <v>1473.5300000000002</v>
          </cell>
          <cell r="I4171">
            <v>10518.720000000001</v>
          </cell>
        </row>
        <row r="4172">
          <cell r="A4172">
            <v>2.1599999999999966</v>
          </cell>
          <cell r="B4172" t="str">
            <v>Carga y bote de material a mano</v>
          </cell>
          <cell r="C4172">
            <v>18.981000000000002</v>
          </cell>
          <cell r="D4172" t="str">
            <v>M3E</v>
          </cell>
          <cell r="E4172">
            <v>366.55876288659795</v>
          </cell>
          <cell r="F4172">
            <v>0.49072164948453612</v>
          </cell>
          <cell r="G4172">
            <v>6957.65</v>
          </cell>
          <cell r="H4172">
            <v>9.31</v>
          </cell>
        </row>
        <row r="4173">
          <cell r="A4173">
            <v>103.12000000000005</v>
          </cell>
          <cell r="B4173" t="str">
            <v xml:space="preserve">PLATEA DE HORMIGÓN ARMADO PARA FILTRANTES E=0.12M, F'C=210KG/CM2 (LIGADORA), Ø3/8"@0.20M AD </v>
          </cell>
          <cell r="C4173">
            <v>0.74</v>
          </cell>
          <cell r="D4173" t="str">
            <v>M3</v>
          </cell>
          <cell r="E4173">
            <v>11358.73</v>
          </cell>
          <cell r="F4173">
            <v>1866.39</v>
          </cell>
          <cell r="G4173">
            <v>4138.99</v>
          </cell>
          <cell r="H4173">
            <v>674.33</v>
          </cell>
          <cell r="I4173">
            <v>4813.32</v>
          </cell>
        </row>
        <row r="4174">
          <cell r="A4174">
            <v>108.04000000000002</v>
          </cell>
          <cell r="B4174" t="str">
            <v>LOSA DE HA E=0.10M, F'C=210KG/CM2 (LIGAD.), Ø3/8" @ 0.25M AD</v>
          </cell>
          <cell r="C4174">
            <v>0.74</v>
          </cell>
          <cell r="D4174" t="str">
            <v>M3</v>
          </cell>
          <cell r="E4174">
            <v>14224.27</v>
          </cell>
          <cell r="F4174">
            <v>1688.4399999999998</v>
          </cell>
          <cell r="G4174">
            <v>10525.96</v>
          </cell>
          <cell r="H4174">
            <v>1249.45</v>
          </cell>
        </row>
        <row r="4175">
          <cell r="A4175">
            <v>113.09000000000005</v>
          </cell>
          <cell r="B4175" t="str">
            <v>Volumen Análisis</v>
          </cell>
          <cell r="C4175">
            <v>1</v>
          </cell>
          <cell r="D4175" t="str">
            <v>UND</v>
          </cell>
          <cell r="E4175">
            <v>1480.0600000000002</v>
          </cell>
          <cell r="F4175">
            <v>211.18999999999997</v>
          </cell>
          <cell r="G4175">
            <v>29941.61</v>
          </cell>
          <cell r="H4175">
            <v>4272.37</v>
          </cell>
        </row>
        <row r="4176">
          <cell r="A4176">
            <v>114.06000000000003</v>
          </cell>
          <cell r="B4176" t="str">
            <v>EMPAÑETE PULIDO</v>
          </cell>
          <cell r="C4176">
            <v>23.12</v>
          </cell>
          <cell r="D4176" t="str">
            <v>M2</v>
          </cell>
          <cell r="E4176">
            <v>394.83</v>
          </cell>
          <cell r="F4176">
            <v>33.24</v>
          </cell>
          <cell r="G4176">
            <v>9128.4699999999993</v>
          </cell>
          <cell r="H4176">
            <v>768.51</v>
          </cell>
        </row>
        <row r="4177">
          <cell r="A4177">
            <v>0</v>
          </cell>
          <cell r="B4177" t="str">
            <v>Mano de obra</v>
          </cell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</row>
        <row r="4178">
          <cell r="A4178">
            <v>100.02000000000001</v>
          </cell>
          <cell r="B4178" t="str">
            <v xml:space="preserve">Herramientas </v>
          </cell>
          <cell r="C4178">
            <v>5</v>
          </cell>
          <cell r="D4178" t="str">
            <v>%</v>
          </cell>
          <cell r="E4178">
            <v>374</v>
          </cell>
          <cell r="F4178">
            <v>0</v>
          </cell>
          <cell r="G4178">
            <v>18.7</v>
          </cell>
          <cell r="H4178">
            <v>0</v>
          </cell>
        </row>
        <row r="4179">
          <cell r="A4179">
            <v>0</v>
          </cell>
          <cell r="B4179" t="str">
            <v>Mano de Obra</v>
          </cell>
          <cell r="D4179">
            <v>0</v>
          </cell>
          <cell r="G4179">
            <v>73010.47</v>
          </cell>
          <cell r="H4179">
            <v>7680.77</v>
          </cell>
          <cell r="I4179">
            <v>80691.240000000005</v>
          </cell>
        </row>
        <row r="4180">
          <cell r="A4180">
            <v>0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>
            <v>116.3910000000002</v>
          </cell>
          <cell r="B4181" t="str">
            <v>Total/UND</v>
          </cell>
          <cell r="C4181">
            <v>1</v>
          </cell>
          <cell r="D4181" t="str">
            <v>UND</v>
          </cell>
          <cell r="E4181">
            <v>0</v>
          </cell>
          <cell r="F4181">
            <v>0</v>
          </cell>
          <cell r="G4181">
            <v>4138.99</v>
          </cell>
          <cell r="H4181">
            <v>674.33</v>
          </cell>
          <cell r="I4181">
            <v>4813.32</v>
          </cell>
        </row>
        <row r="4182">
          <cell r="A4182">
            <v>0</v>
          </cell>
          <cell r="B4182" t="str">
            <v>Volumen Análisis</v>
          </cell>
          <cell r="C4182">
            <v>1</v>
          </cell>
          <cell r="D4182" t="str">
            <v>UND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A4183">
            <v>0</v>
          </cell>
          <cell r="B4183" t="str">
            <v>Materiales y Equipos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7691.57</v>
          </cell>
          <cell r="H4183">
            <v>1253.0300000000002</v>
          </cell>
          <cell r="I4183">
            <v>8944.6</v>
          </cell>
        </row>
        <row r="4184">
          <cell r="A4184">
            <v>2.1599999999999966</v>
          </cell>
          <cell r="B4184" t="str">
            <v>Carga y bote de material a mano</v>
          </cell>
          <cell r="C4184">
            <v>3.94875</v>
          </cell>
          <cell r="D4184" t="str">
            <v>M3E</v>
          </cell>
          <cell r="E4184">
            <v>367.0494845360825</v>
          </cell>
          <cell r="F4184">
            <v>0</v>
          </cell>
          <cell r="G4184">
            <v>1449.39</v>
          </cell>
          <cell r="H4184">
            <v>1449.39</v>
          </cell>
        </row>
        <row r="4185">
          <cell r="A4185">
            <v>103.12000000000005</v>
          </cell>
          <cell r="B4185" t="str">
            <v>Volumen Análisis</v>
          </cell>
          <cell r="C4185">
            <v>1</v>
          </cell>
          <cell r="D4185" t="str">
            <v>UND</v>
          </cell>
          <cell r="E4185">
            <v>11358.73</v>
          </cell>
          <cell r="F4185">
            <v>1866.39</v>
          </cell>
          <cell r="G4185">
            <v>2657.94</v>
          </cell>
          <cell r="H4185">
            <v>436.74</v>
          </cell>
        </row>
        <row r="4186">
          <cell r="A4186">
            <v>108.04000000000002</v>
          </cell>
          <cell r="B4186" t="str">
            <v>LOSA DE HA E=0.10M, F'C=210KG/CM2 (LIGAD.), Ø3/8" @ 0.25M AD</v>
          </cell>
          <cell r="C4186">
            <v>0.19500000000000003</v>
          </cell>
          <cell r="D4186" t="str">
            <v>M3</v>
          </cell>
          <cell r="E4186">
            <v>14224.27</v>
          </cell>
          <cell r="F4186">
            <v>1688.4399999999998</v>
          </cell>
          <cell r="G4186">
            <v>2773.73</v>
          </cell>
          <cell r="H4186">
            <v>329.25</v>
          </cell>
        </row>
        <row r="4187">
          <cell r="A4187">
            <v>113.09000000000005</v>
          </cell>
          <cell r="B4187" t="str">
            <v>BLOQUES HORMIGON DE 6" - 3/8" @ 0.60m BNP A CÁMARAS LLENAS</v>
          </cell>
          <cell r="C4187">
            <v>8.3999999999999986</v>
          </cell>
          <cell r="D4187" t="str">
            <v>M2</v>
          </cell>
          <cell r="E4187">
            <v>1480.0600000000002</v>
          </cell>
          <cell r="F4187">
            <v>211.18999999999997</v>
          </cell>
          <cell r="G4187">
            <v>12432.5</v>
          </cell>
          <cell r="H4187">
            <v>1774</v>
          </cell>
        </row>
        <row r="4188">
          <cell r="A4188">
            <v>114.06000000000003</v>
          </cell>
          <cell r="B4188" t="str">
            <v xml:space="preserve">Herramientas </v>
          </cell>
          <cell r="C4188">
            <v>5</v>
          </cell>
          <cell r="D4188" t="str">
            <v>%</v>
          </cell>
          <cell r="E4188">
            <v>695.5</v>
          </cell>
          <cell r="F4188">
            <v>0</v>
          </cell>
          <cell r="G4188">
            <v>34.78</v>
          </cell>
          <cell r="H4188">
            <v>0</v>
          </cell>
        </row>
        <row r="4189">
          <cell r="A4189">
            <v>0</v>
          </cell>
          <cell r="B4189" t="str">
            <v>Mano de Obra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</row>
        <row r="4190">
          <cell r="A4190">
            <v>100.02000000000001</v>
          </cell>
          <cell r="B4190" t="str">
            <v>Excavación a mano</v>
          </cell>
          <cell r="C4190">
            <v>2.9249999999999998</v>
          </cell>
          <cell r="D4190" t="str">
            <v>M3N</v>
          </cell>
          <cell r="E4190">
            <v>572.64</v>
          </cell>
          <cell r="F4190">
            <v>0</v>
          </cell>
          <cell r="G4190">
            <v>695.5</v>
          </cell>
          <cell r="H4190">
            <v>0</v>
          </cell>
        </row>
        <row r="4191">
          <cell r="A4191">
            <v>0</v>
          </cell>
          <cell r="B4191" t="str">
            <v>Total/UND</v>
          </cell>
          <cell r="D4191">
            <v>0</v>
          </cell>
          <cell r="G4191">
            <v>25075.019999999997</v>
          </cell>
          <cell r="H4191">
            <v>4333.41</v>
          </cell>
          <cell r="I4191">
            <v>29408.429999999997</v>
          </cell>
        </row>
        <row r="4192">
          <cell r="A4192">
            <v>0</v>
          </cell>
          <cell r="D4192">
            <v>0</v>
          </cell>
          <cell r="G4192">
            <v>0</v>
          </cell>
          <cell r="H4192">
            <v>0</v>
          </cell>
        </row>
        <row r="4193">
          <cell r="A4193">
            <v>116.4000000000002</v>
          </cell>
          <cell r="B4193" t="str">
            <v>CAMARA SEPTICA 1.70x3.40x1.70m ROCA</v>
          </cell>
          <cell r="C4193">
            <v>1</v>
          </cell>
          <cell r="D4193" t="str">
            <v>UND</v>
          </cell>
          <cell r="E4193">
            <v>0</v>
          </cell>
          <cell r="F4193">
            <v>0</v>
          </cell>
          <cell r="G4193">
            <v>3212.997166666667</v>
          </cell>
          <cell r="H4193">
            <v>462.79833333333329</v>
          </cell>
          <cell r="I4193">
            <v>3675.7955000000002</v>
          </cell>
        </row>
        <row r="4194">
          <cell r="A4194">
            <v>0</v>
          </cell>
          <cell r="B4194" t="str">
            <v>Volumen Análisis</v>
          </cell>
          <cell r="C4194">
            <v>60</v>
          </cell>
          <cell r="D4194" t="str">
            <v>ML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</row>
        <row r="4195">
          <cell r="A4195">
            <v>0</v>
          </cell>
          <cell r="B4195" t="str">
            <v>Volumen Análisis</v>
          </cell>
          <cell r="C4195">
            <v>1</v>
          </cell>
          <cell r="D4195" t="str">
            <v>UND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</row>
        <row r="4196">
          <cell r="A4196">
            <v>0</v>
          </cell>
          <cell r="B4196" t="str">
            <v>Materiales y Equipos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</row>
        <row r="4197">
          <cell r="A4197">
            <v>0</v>
          </cell>
          <cell r="B4197" t="str">
            <v>Excavación roca a compresor</v>
          </cell>
          <cell r="C4197">
            <v>14.06</v>
          </cell>
          <cell r="D4197" t="str">
            <v>M3N</v>
          </cell>
          <cell r="E4197">
            <v>2620.8599999999997</v>
          </cell>
          <cell r="F4197">
            <v>471.75479999999993</v>
          </cell>
          <cell r="G4197">
            <v>36849.29</v>
          </cell>
          <cell r="H4197">
            <v>6632.87</v>
          </cell>
        </row>
        <row r="4198">
          <cell r="A4198">
            <v>0</v>
          </cell>
          <cell r="B4198" t="str">
            <v xml:space="preserve">Herramientas </v>
          </cell>
          <cell r="C4198">
            <v>0.03</v>
          </cell>
          <cell r="D4198" t="str">
            <v>M3E</v>
          </cell>
          <cell r="E4198">
            <v>30214.2</v>
          </cell>
          <cell r="F4198">
            <v>5438.5559999999996</v>
          </cell>
          <cell r="G4198">
            <v>906.43</v>
          </cell>
          <cell r="H4198">
            <v>163.16</v>
          </cell>
        </row>
        <row r="4199">
          <cell r="A4199">
            <v>0</v>
          </cell>
          <cell r="B4199" t="str">
            <v>Uso de grua</v>
          </cell>
          <cell r="C4199">
            <v>1.2</v>
          </cell>
          <cell r="D4199" t="str">
            <v>DIA</v>
          </cell>
          <cell r="E4199">
            <v>10593.220338983052</v>
          </cell>
          <cell r="F4199">
            <v>1906.7796610169494</v>
          </cell>
          <cell r="G4199">
            <v>12711.86</v>
          </cell>
          <cell r="H4199">
            <v>2288.14</v>
          </cell>
        </row>
        <row r="4200">
          <cell r="A4200">
            <v>0</v>
          </cell>
          <cell r="B4200" t="str">
            <v>Transporte tuberías</v>
          </cell>
          <cell r="C4200">
            <v>0.05</v>
          </cell>
          <cell r="D4200" t="str">
            <v>M3</v>
          </cell>
          <cell r="E4200">
            <v>165200</v>
          </cell>
          <cell r="F4200">
            <v>0</v>
          </cell>
          <cell r="G4200">
            <v>8260</v>
          </cell>
          <cell r="H4200">
            <v>0</v>
          </cell>
          <cell r="I4200">
            <v>0</v>
          </cell>
        </row>
        <row r="4201">
          <cell r="A4201">
            <v>0</v>
          </cell>
          <cell r="B4201" t="str">
            <v>Mano de Obra</v>
          </cell>
          <cell r="C4201">
            <v>20.23</v>
          </cell>
          <cell r="D4201" t="str">
            <v>M2</v>
          </cell>
          <cell r="E4201">
            <v>1357.7900000000002</v>
          </cell>
          <cell r="F4201">
            <v>244.40220000000002</v>
          </cell>
          <cell r="G4201">
            <v>27468.09</v>
          </cell>
          <cell r="H4201">
            <v>4944.26</v>
          </cell>
        </row>
        <row r="4202">
          <cell r="A4202">
            <v>0</v>
          </cell>
          <cell r="B4202" t="str">
            <v>Pañete pulido</v>
          </cell>
          <cell r="C4202">
            <v>23.12</v>
          </cell>
          <cell r="D4202" t="str">
            <v>M2</v>
          </cell>
          <cell r="E4202">
            <v>369.10999999999996</v>
          </cell>
          <cell r="F4202">
            <v>66.439799999999991</v>
          </cell>
          <cell r="G4202">
            <v>30214.2</v>
          </cell>
          <cell r="H4202">
            <v>0</v>
          </cell>
        </row>
        <row r="4203">
          <cell r="A4203">
            <v>0</v>
          </cell>
          <cell r="B4203" t="str">
            <v>Total/UND</v>
          </cell>
          <cell r="D4203">
            <v>0</v>
          </cell>
          <cell r="G4203">
            <v>103118.06</v>
          </cell>
          <cell r="H4203">
            <v>16588.899999999998</v>
          </cell>
          <cell r="I4203">
            <v>119706.95999999999</v>
          </cell>
        </row>
        <row r="4204">
          <cell r="A4204">
            <v>0</v>
          </cell>
          <cell r="D4204">
            <v>0</v>
          </cell>
          <cell r="G4204">
            <v>0</v>
          </cell>
          <cell r="H4204">
            <v>0</v>
          </cell>
        </row>
        <row r="4205">
          <cell r="A4205">
            <v>116.41000000000021</v>
          </cell>
          <cell r="B4205" t="str">
            <v>CISTERNA 4,000 GLS 2.50x3.50x2.00m CALICHE</v>
          </cell>
          <cell r="C4205">
            <v>1</v>
          </cell>
          <cell r="D4205" t="str">
            <v>UND</v>
          </cell>
          <cell r="E4205">
            <v>0</v>
          </cell>
          <cell r="F4205">
            <v>0</v>
          </cell>
          <cell r="G4205">
            <v>452.03042857142856</v>
          </cell>
          <cell r="H4205">
            <v>58.865571428571428</v>
          </cell>
          <cell r="I4205">
            <v>510.89599999999996</v>
          </cell>
        </row>
        <row r="4206">
          <cell r="A4206">
            <v>0</v>
          </cell>
          <cell r="B4206" t="str">
            <v>Cisterna 4,000 Gls 2.50x3.50x2.00m Calcihe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</row>
        <row r="4207">
          <cell r="A4207">
            <v>0</v>
          </cell>
          <cell r="B4207" t="str">
            <v>Volumen Análisis</v>
          </cell>
          <cell r="C4207">
            <v>70</v>
          </cell>
          <cell r="D4207" t="str">
            <v>pl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</row>
        <row r="4208">
          <cell r="A4208">
            <v>0</v>
          </cell>
          <cell r="B4208" t="str">
            <v>Materiales y Equipos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</row>
        <row r="4209">
          <cell r="A4209">
            <v>0</v>
          </cell>
          <cell r="B4209" t="str">
            <v>Carga y bote de material a mano</v>
          </cell>
          <cell r="C4209">
            <v>34.195500000000003</v>
          </cell>
          <cell r="D4209" t="str">
            <v>M3E</v>
          </cell>
          <cell r="E4209">
            <v>577.31958762886597</v>
          </cell>
          <cell r="F4209">
            <v>0</v>
          </cell>
          <cell r="G4209">
            <v>19741.73</v>
          </cell>
          <cell r="H4209">
            <v>0</v>
          </cell>
        </row>
        <row r="4210">
          <cell r="A4210">
            <v>0</v>
          </cell>
          <cell r="B4210" t="str">
            <v xml:space="preserve">Herramientas </v>
          </cell>
          <cell r="C4210">
            <v>0.05</v>
          </cell>
          <cell r="D4210" t="str">
            <v>M3</v>
          </cell>
          <cell r="E4210">
            <v>8750</v>
          </cell>
          <cell r="F4210">
            <v>1575</v>
          </cell>
          <cell r="G4210">
            <v>437.5</v>
          </cell>
          <cell r="H4210">
            <v>78.75</v>
          </cell>
        </row>
        <row r="4211">
          <cell r="A4211">
            <v>0</v>
          </cell>
          <cell r="B4211" t="str">
            <v>Mano de Obra</v>
          </cell>
          <cell r="C4211">
            <v>1.36</v>
          </cell>
          <cell r="D4211" t="str">
            <v>M3</v>
          </cell>
          <cell r="E4211">
            <v>13795.05</v>
          </cell>
          <cell r="F4211">
            <v>2483.1089999999999</v>
          </cell>
          <cell r="G4211">
            <v>18761.27</v>
          </cell>
          <cell r="H4211">
            <v>3377.03</v>
          </cell>
        </row>
        <row r="4212">
          <cell r="A4212">
            <v>0</v>
          </cell>
          <cell r="B4212" t="str">
            <v>Colocación de tubería</v>
          </cell>
          <cell r="C4212">
            <v>70</v>
          </cell>
          <cell r="D4212" t="str">
            <v>PIE</v>
          </cell>
          <cell r="E4212">
            <v>125</v>
          </cell>
          <cell r="F4212">
            <v>244.40220000000002</v>
          </cell>
          <cell r="G4212">
            <v>8750</v>
          </cell>
          <cell r="H4212">
            <v>0</v>
          </cell>
        </row>
        <row r="4213">
          <cell r="A4213">
            <v>0</v>
          </cell>
          <cell r="B4213" t="str">
            <v>Total/UND</v>
          </cell>
          <cell r="C4213">
            <v>23</v>
          </cell>
          <cell r="D4213" t="str">
            <v>M2</v>
          </cell>
          <cell r="E4213">
            <v>369.10999999999996</v>
          </cell>
          <cell r="F4213">
            <v>66.439799999999991</v>
          </cell>
          <cell r="G4213">
            <v>31642.13</v>
          </cell>
          <cell r="H4213">
            <v>4120.59</v>
          </cell>
          <cell r="I4213">
            <v>35762.720000000001</v>
          </cell>
        </row>
        <row r="4214">
          <cell r="A4214">
            <v>0</v>
          </cell>
          <cell r="B4214" t="str">
            <v>Zabaletas interior cisterna</v>
          </cell>
          <cell r="C4214">
            <v>20</v>
          </cell>
          <cell r="D4214" t="str">
            <v>ML</v>
          </cell>
          <cell r="E4214">
            <v>147.19</v>
          </cell>
          <cell r="F4214">
            <v>26.494199999999999</v>
          </cell>
          <cell r="G4214">
            <v>2943.8</v>
          </cell>
          <cell r="H4214">
            <v>529.88</v>
          </cell>
        </row>
        <row r="4215">
          <cell r="A4215">
            <v>0</v>
          </cell>
          <cell r="B4215" t="str">
            <v>Tapa de hierro galvanizado</v>
          </cell>
          <cell r="C4215">
            <v>1</v>
          </cell>
          <cell r="D4215" t="str">
            <v>UND</v>
          </cell>
          <cell r="E4215">
            <v>1666.1</v>
          </cell>
          <cell r="F4215">
            <v>299.89799999999997</v>
          </cell>
          <cell r="G4215">
            <v>1217.646</v>
          </cell>
          <cell r="H4215">
            <v>178.67628571428568</v>
          </cell>
          <cell r="I4215">
            <v>1396.3222857142857</v>
          </cell>
        </row>
        <row r="4216">
          <cell r="A4216">
            <v>0</v>
          </cell>
          <cell r="B4216" t="str">
            <v>Mano de obra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</row>
        <row r="4217">
          <cell r="A4217">
            <v>0</v>
          </cell>
          <cell r="B4217" t="str">
            <v>Volumen Análisis</v>
          </cell>
          <cell r="C4217">
            <v>70</v>
          </cell>
          <cell r="D4217" t="str">
            <v>ML</v>
          </cell>
          <cell r="E4217">
            <v>572.64</v>
          </cell>
          <cell r="F4217">
            <v>0</v>
          </cell>
          <cell r="G4217">
            <v>14504.97</v>
          </cell>
          <cell r="H4217">
            <v>0</v>
          </cell>
        </row>
        <row r="4218">
          <cell r="A4218">
            <v>0</v>
          </cell>
          <cell r="B4218" t="str">
            <v>Total/UND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114062.71</v>
          </cell>
          <cell r="H4218">
            <v>14366.879999999997</v>
          </cell>
          <cell r="I4218">
            <v>128429.59</v>
          </cell>
        </row>
        <row r="4219">
          <cell r="A4219">
            <v>0</v>
          </cell>
          <cell r="B4219">
            <v>0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>
            <v>116.42000000000021</v>
          </cell>
          <cell r="B4220" t="str">
            <v xml:space="preserve">Herramientas </v>
          </cell>
          <cell r="C4220">
            <v>0.05</v>
          </cell>
          <cell r="D4220" t="str">
            <v>UND</v>
          </cell>
          <cell r="E4220">
            <v>15750</v>
          </cell>
          <cell r="F4220">
            <v>2835</v>
          </cell>
          <cell r="G4220">
            <v>787.5</v>
          </cell>
          <cell r="H4220">
            <v>141.75</v>
          </cell>
          <cell r="I4220">
            <v>192263.15</v>
          </cell>
        </row>
        <row r="4221">
          <cell r="A4221">
            <v>0</v>
          </cell>
          <cell r="B4221" t="str">
            <v>Mano de Obra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0</v>
          </cell>
          <cell r="B4222" t="str">
            <v>Colocación de tubería</v>
          </cell>
          <cell r="C4222">
            <v>70</v>
          </cell>
          <cell r="D4222" t="str">
            <v>PIE</v>
          </cell>
          <cell r="E4222">
            <v>225</v>
          </cell>
          <cell r="F4222">
            <v>0</v>
          </cell>
          <cell r="G4222">
            <v>15750</v>
          </cell>
          <cell r="H4222">
            <v>0</v>
          </cell>
          <cell r="I4222">
            <v>0</v>
          </cell>
        </row>
        <row r="4223">
          <cell r="A4223">
            <v>0</v>
          </cell>
          <cell r="B4223" t="str">
            <v>Total/UND</v>
          </cell>
          <cell r="D4223">
            <v>0</v>
          </cell>
          <cell r="E4223">
            <v>0</v>
          </cell>
          <cell r="F4223">
            <v>0</v>
          </cell>
          <cell r="G4223">
            <v>85235.22</v>
          </cell>
          <cell r="H4223">
            <v>12507.339999999998</v>
          </cell>
          <cell r="I4223">
            <v>97742.56</v>
          </cell>
        </row>
        <row r="4224">
          <cell r="A4224">
            <v>0</v>
          </cell>
          <cell r="B4224" t="str">
            <v>Excavación roca a compresor</v>
          </cell>
          <cell r="C4224">
            <v>25.33</v>
          </cell>
          <cell r="D4224" t="str">
            <v>M3N</v>
          </cell>
          <cell r="E4224">
            <v>2620.8599999999997</v>
          </cell>
          <cell r="F4224">
            <v>471.75479999999993</v>
          </cell>
          <cell r="G4224">
            <v>66386.38</v>
          </cell>
          <cell r="H4224">
            <v>11949.55</v>
          </cell>
        </row>
        <row r="4225">
          <cell r="A4225">
            <v>0</v>
          </cell>
          <cell r="B4225" t="str">
            <v>Carga y bote de material a mano</v>
          </cell>
          <cell r="C4225">
            <v>34.200000000000003</v>
          </cell>
          <cell r="D4225" t="str">
            <v>M3E</v>
          </cell>
          <cell r="E4225">
            <v>577.31958762886597</v>
          </cell>
          <cell r="F4225">
            <v>0</v>
          </cell>
          <cell r="G4225">
            <v>4311.5264999999999</v>
          </cell>
          <cell r="H4225">
            <v>757.87</v>
          </cell>
          <cell r="I4225">
            <v>5069.3964999999998</v>
          </cell>
        </row>
        <row r="4226">
          <cell r="A4226">
            <v>0</v>
          </cell>
          <cell r="B4226" t="str">
            <v>Piso en Hormigón 1:2:4 e=0.10m 3/8"@0.25m</v>
          </cell>
          <cell r="C4226">
            <v>1.36</v>
          </cell>
          <cell r="D4226" t="str">
            <v>M3</v>
          </cell>
          <cell r="E4226">
            <v>12298.63</v>
          </cell>
          <cell r="F4226">
            <v>2213.7533999999996</v>
          </cell>
          <cell r="G4226">
            <v>16726.14</v>
          </cell>
          <cell r="H4226">
            <v>3010.7</v>
          </cell>
          <cell r="J4226">
            <v>0</v>
          </cell>
          <cell r="K4226">
            <v>0</v>
          </cell>
          <cell r="L4226">
            <v>0</v>
          </cell>
        </row>
        <row r="4227">
          <cell r="A4227">
            <v>0</v>
          </cell>
          <cell r="B4227" t="str">
            <v>Volumen Análisis</v>
          </cell>
          <cell r="C4227">
            <v>20</v>
          </cell>
          <cell r="D4227" t="str">
            <v>ML</v>
          </cell>
          <cell r="E4227">
            <v>13795.05</v>
          </cell>
          <cell r="F4227">
            <v>2483.1089999999999</v>
          </cell>
          <cell r="G4227">
            <v>18761.27</v>
          </cell>
          <cell r="H4227">
            <v>3377.03</v>
          </cell>
        </row>
        <row r="4228">
          <cell r="A4228">
            <v>0</v>
          </cell>
          <cell r="B4228" t="str">
            <v>Bloques de 8" BNP</v>
          </cell>
          <cell r="C4228">
            <v>23</v>
          </cell>
          <cell r="D4228" t="str">
            <v>M2</v>
          </cell>
          <cell r="E4228">
            <v>1357.7900000000002</v>
          </cell>
          <cell r="F4228">
            <v>244.40220000000002</v>
          </cell>
          <cell r="G4228">
            <v>31229.17</v>
          </cell>
          <cell r="H4228">
            <v>5621.25</v>
          </cell>
          <cell r="I4228">
            <v>0</v>
          </cell>
        </row>
        <row r="4229">
          <cell r="A4229">
            <v>0</v>
          </cell>
          <cell r="B4229" t="str">
            <v>Pañete pulido</v>
          </cell>
          <cell r="C4229">
            <v>23</v>
          </cell>
          <cell r="D4229" t="str">
            <v>M2</v>
          </cell>
          <cell r="E4229">
            <v>369.10999999999996</v>
          </cell>
          <cell r="F4229">
            <v>66.439799999999991</v>
          </cell>
          <cell r="G4229">
            <v>8489.5300000000007</v>
          </cell>
          <cell r="H4229">
            <v>1528.12</v>
          </cell>
        </row>
        <row r="4230">
          <cell r="A4230">
            <v>0</v>
          </cell>
          <cell r="B4230" t="str">
            <v xml:space="preserve">Herramientas </v>
          </cell>
          <cell r="C4230">
            <v>0.05</v>
          </cell>
          <cell r="D4230" t="str">
            <v>ML</v>
          </cell>
          <cell r="E4230">
            <v>2022.8</v>
          </cell>
          <cell r="F4230">
            <v>364.10399999999998</v>
          </cell>
          <cell r="G4230">
            <v>101.14</v>
          </cell>
          <cell r="H4230">
            <v>18.21</v>
          </cell>
          <cell r="I4230">
            <v>0</v>
          </cell>
        </row>
        <row r="4231">
          <cell r="A4231">
            <v>0</v>
          </cell>
          <cell r="B4231" t="str">
            <v>Mano de Obra</v>
          </cell>
          <cell r="C4231">
            <v>1</v>
          </cell>
          <cell r="D4231" t="str">
            <v>UND</v>
          </cell>
          <cell r="E4231">
            <v>1666.1</v>
          </cell>
          <cell r="F4231">
            <v>299.89799999999997</v>
          </cell>
          <cell r="G4231">
            <v>1666.1</v>
          </cell>
          <cell r="H4231">
            <v>299.89999999999998</v>
          </cell>
        </row>
        <row r="4232">
          <cell r="A4232">
            <v>0</v>
          </cell>
          <cell r="B4232" t="str">
            <v>Total/UND</v>
          </cell>
          <cell r="C4232">
            <v>0</v>
          </cell>
          <cell r="D4232">
            <v>0</v>
          </cell>
          <cell r="E4232">
            <v>0</v>
          </cell>
          <cell r="G4232">
            <v>165946.72</v>
          </cell>
          <cell r="H4232">
            <v>26316.43</v>
          </cell>
          <cell r="I4232">
            <v>192263.15</v>
          </cell>
        </row>
        <row r="4233">
          <cell r="A4233">
            <v>0</v>
          </cell>
          <cell r="B4233" t="str">
            <v>Total/UND</v>
          </cell>
          <cell r="D4233">
            <v>0</v>
          </cell>
          <cell r="G4233">
            <v>0</v>
          </cell>
          <cell r="H4233">
            <v>0</v>
          </cell>
          <cell r="I4233">
            <v>0</v>
          </cell>
        </row>
        <row r="4234">
          <cell r="A4234">
            <v>116.43000000000022</v>
          </cell>
          <cell r="B4234" t="str">
            <v>TUBERÍA DRENAJE PVC 6" SDR-41</v>
          </cell>
          <cell r="C4234">
            <v>1</v>
          </cell>
          <cell r="D4234" t="str">
            <v>ML</v>
          </cell>
          <cell r="E4234">
            <v>0</v>
          </cell>
          <cell r="F4234">
            <v>0</v>
          </cell>
          <cell r="G4234">
            <v>512.79699999999991</v>
          </cell>
          <cell r="H4234">
            <v>85.229500000000002</v>
          </cell>
          <cell r="I4234">
            <v>598.02649999999994</v>
          </cell>
        </row>
        <row r="4235">
          <cell r="A4235">
            <v>0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4822.1305000000011</v>
          </cell>
          <cell r="H4235">
            <v>849.77850000000001</v>
          </cell>
          <cell r="I4235">
            <v>5671.9090000000015</v>
          </cell>
        </row>
        <row r="4236">
          <cell r="A4236">
            <v>0</v>
          </cell>
          <cell r="B4236" t="str">
            <v>Volumen Análisis</v>
          </cell>
          <cell r="C4236">
            <v>20</v>
          </cell>
          <cell r="D4236" t="str">
            <v>ML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</row>
        <row r="4237">
          <cell r="A4237" t="str">
            <v>SANIT124</v>
          </cell>
          <cell r="B4237" t="str">
            <v>Volumen Análisis</v>
          </cell>
          <cell r="C4237">
            <v>20</v>
          </cell>
          <cell r="D4237" t="str">
            <v>ML</v>
          </cell>
          <cell r="E4237">
            <v>2372.8813559322034</v>
          </cell>
          <cell r="F4237">
            <v>427.11864406779659</v>
          </cell>
          <cell r="G4237">
            <v>9421.59</v>
          </cell>
          <cell r="H4237">
            <v>1695.89</v>
          </cell>
        </row>
        <row r="4238">
          <cell r="A4238" t="str">
            <v>CE-PVC-01</v>
          </cell>
          <cell r="B4238" t="str">
            <v>Cemento PVC OATEY 32oz</v>
          </cell>
          <cell r="C4238">
            <v>1.44E-2</v>
          </cell>
          <cell r="D4238" t="str">
            <v>UND</v>
          </cell>
          <cell r="E4238">
            <v>628.81355932203394</v>
          </cell>
          <cell r="F4238">
            <v>113.1864406779661</v>
          </cell>
          <cell r="G4238">
            <v>9.0500000000000007</v>
          </cell>
          <cell r="H4238">
            <v>1.63</v>
          </cell>
        </row>
        <row r="4239">
          <cell r="A4239">
            <v>0</v>
          </cell>
          <cell r="B4239" t="str">
            <v xml:space="preserve">Herramientas </v>
          </cell>
          <cell r="C4239">
            <v>0.05</v>
          </cell>
          <cell r="D4239">
            <v>0</v>
          </cell>
          <cell r="E4239">
            <v>786</v>
          </cell>
          <cell r="F4239">
            <v>141.47999999999999</v>
          </cell>
          <cell r="G4239">
            <v>39.299999999999997</v>
          </cell>
          <cell r="H4239">
            <v>7.07</v>
          </cell>
        </row>
        <row r="4240">
          <cell r="A4240">
            <v>0</v>
          </cell>
          <cell r="B4240" t="str">
            <v xml:space="preserve">Herramientas </v>
          </cell>
          <cell r="C4240">
            <v>0.05</v>
          </cell>
          <cell r="D4240">
            <v>0</v>
          </cell>
          <cell r="E4240">
            <v>2022.8</v>
          </cell>
          <cell r="F4240">
            <v>364.10399999999998</v>
          </cell>
          <cell r="G4240">
            <v>101.14</v>
          </cell>
          <cell r="H4240">
            <v>18.21</v>
          </cell>
        </row>
        <row r="4241">
          <cell r="A4241">
            <v>1503.07</v>
          </cell>
          <cell r="B4241" t="str">
            <v>Mano de Obra</v>
          </cell>
          <cell r="C4241">
            <v>20</v>
          </cell>
          <cell r="D4241" t="str">
            <v>ML</v>
          </cell>
          <cell r="E4241">
            <v>39.299999999999997</v>
          </cell>
          <cell r="G4241">
            <v>786</v>
          </cell>
          <cell r="H4241">
            <v>0</v>
          </cell>
          <cell r="I4241">
            <v>0</v>
          </cell>
        </row>
        <row r="4242">
          <cell r="A4242">
            <v>0</v>
          </cell>
          <cell r="B4242" t="str">
            <v>Total/UND</v>
          </cell>
          <cell r="C4242">
            <v>0</v>
          </cell>
          <cell r="D4242">
            <v>0</v>
          </cell>
          <cell r="E4242">
            <v>0</v>
          </cell>
          <cell r="G4242">
            <v>10255.939999999999</v>
          </cell>
          <cell r="H4242">
            <v>1704.5900000000001</v>
          </cell>
          <cell r="I4242">
            <v>11960.529999999999</v>
          </cell>
        </row>
        <row r="4243">
          <cell r="A4243">
            <v>0</v>
          </cell>
          <cell r="B4243" t="str">
            <v>Total/UND</v>
          </cell>
          <cell r="D4243">
            <v>0</v>
          </cell>
          <cell r="G4243">
            <v>0</v>
          </cell>
          <cell r="H4243">
            <v>0</v>
          </cell>
          <cell r="I4243">
            <v>0</v>
          </cell>
        </row>
        <row r="4244">
          <cell r="A4244">
            <v>116.44000000000023</v>
          </cell>
          <cell r="B4244" t="str">
            <v>TUBERÍA DRENAJE PVC 8" SDR-41</v>
          </cell>
          <cell r="C4244">
            <v>1</v>
          </cell>
          <cell r="D4244" t="str">
            <v>ML</v>
          </cell>
          <cell r="E4244">
            <v>0</v>
          </cell>
          <cell r="F4244">
            <v>0</v>
          </cell>
          <cell r="G4244">
            <v>1255.1410000000001</v>
          </cell>
          <cell r="H4244">
            <v>218.17849999999999</v>
          </cell>
          <cell r="I4244">
            <v>1473.3195000000001</v>
          </cell>
        </row>
        <row r="4245">
          <cell r="A4245">
            <v>0</v>
          </cell>
          <cell r="B4245">
            <v>0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4183.747166666667</v>
          </cell>
          <cell r="H4245">
            <v>627.7983333333334</v>
          </cell>
          <cell r="I4245">
            <v>4811.5455000000002</v>
          </cell>
        </row>
        <row r="4246">
          <cell r="A4246">
            <v>0</v>
          </cell>
          <cell r="B4246" t="str">
            <v>Volumen Análisis</v>
          </cell>
          <cell r="C4246">
            <v>60</v>
          </cell>
          <cell r="D4246" t="str">
            <v>ML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</row>
        <row r="4247">
          <cell r="A4247" t="str">
            <v>SANIT125</v>
          </cell>
          <cell r="B4247" t="str">
            <v>Tubo 8"x19 PVC SDR-41</v>
          </cell>
          <cell r="C4247">
            <v>3.9705263157894737</v>
          </cell>
          <cell r="D4247" t="str">
            <v>UND</v>
          </cell>
          <cell r="E4247">
            <v>6092.3728813559328</v>
          </cell>
          <cell r="F4247">
            <v>1096.6271186440679</v>
          </cell>
          <cell r="G4247">
            <v>24189.93</v>
          </cell>
          <cell r="H4247">
            <v>4354.1899999999996</v>
          </cell>
        </row>
        <row r="4248">
          <cell r="A4248" t="str">
            <v>CE-PVC-01</v>
          </cell>
          <cell r="B4248" t="str">
            <v>Cemento PVC OATEY 32oz</v>
          </cell>
          <cell r="C4248">
            <v>1.44E-2</v>
          </cell>
          <cell r="D4248" t="str">
            <v>UND</v>
          </cell>
          <cell r="E4248">
            <v>628.81355932203394</v>
          </cell>
          <cell r="F4248">
            <v>113.1864406779661</v>
          </cell>
          <cell r="G4248">
            <v>9.0500000000000007</v>
          </cell>
          <cell r="H4248">
            <v>1.63</v>
          </cell>
        </row>
        <row r="4249">
          <cell r="A4249">
            <v>0</v>
          </cell>
          <cell r="B4249" t="str">
            <v xml:space="preserve">Herramientas </v>
          </cell>
          <cell r="C4249">
            <v>0.05</v>
          </cell>
          <cell r="D4249">
            <v>0</v>
          </cell>
          <cell r="E4249">
            <v>860.8</v>
          </cell>
          <cell r="F4249">
            <v>154.94399999999999</v>
          </cell>
          <cell r="G4249">
            <v>43.04</v>
          </cell>
          <cell r="H4249">
            <v>7.75</v>
          </cell>
        </row>
        <row r="4250">
          <cell r="A4250">
            <v>0</v>
          </cell>
          <cell r="B4250" t="str">
            <v xml:space="preserve">Herramientas </v>
          </cell>
          <cell r="C4250">
            <v>0.03</v>
          </cell>
          <cell r="D4250">
            <v>0</v>
          </cell>
          <cell r="E4250">
            <v>30214.2</v>
          </cell>
          <cell r="F4250">
            <v>5438.5559999999996</v>
          </cell>
          <cell r="G4250">
            <v>906.43</v>
          </cell>
          <cell r="H4250">
            <v>163.16</v>
          </cell>
        </row>
        <row r="4251">
          <cell r="A4251">
            <v>1503.08</v>
          </cell>
          <cell r="B4251" t="str">
            <v>Uso de grua</v>
          </cell>
          <cell r="C4251">
            <v>1.2</v>
          </cell>
          <cell r="D4251" t="str">
            <v>DIA</v>
          </cell>
          <cell r="E4251">
            <v>10593.220338983052</v>
          </cell>
          <cell r="F4251">
            <v>1906.7796610169494</v>
          </cell>
          <cell r="G4251">
            <v>12711.86</v>
          </cell>
          <cell r="H4251">
            <v>2288.14</v>
          </cell>
          <cell r="I4251">
            <v>0</v>
          </cell>
        </row>
        <row r="4252">
          <cell r="A4252">
            <v>0</v>
          </cell>
          <cell r="B4252" t="str">
            <v>Transporte tuberías</v>
          </cell>
          <cell r="C4252">
            <v>0.05</v>
          </cell>
          <cell r="D4252">
            <v>0</v>
          </cell>
          <cell r="E4252">
            <v>230100</v>
          </cell>
          <cell r="F4252">
            <v>0</v>
          </cell>
          <cell r="G4252">
            <v>11505</v>
          </cell>
          <cell r="H4252">
            <v>0</v>
          </cell>
          <cell r="I4252">
            <v>29466.39</v>
          </cell>
        </row>
        <row r="4253">
          <cell r="A4253">
            <v>0</v>
          </cell>
          <cell r="B4253" t="str">
            <v>Mano de Obra</v>
          </cell>
          <cell r="D4253">
            <v>0</v>
          </cell>
          <cell r="G4253">
            <v>0</v>
          </cell>
          <cell r="H4253">
            <v>0</v>
          </cell>
        </row>
        <row r="4254">
          <cell r="A4254">
            <v>116.45000000000023</v>
          </cell>
          <cell r="B4254" t="str">
            <v>TUBERÍA DRENAJE PVC 12" SDR-41</v>
          </cell>
          <cell r="C4254">
            <v>1</v>
          </cell>
          <cell r="D4254" t="str">
            <v>ML</v>
          </cell>
          <cell r="E4254">
            <v>0</v>
          </cell>
          <cell r="F4254">
            <v>0</v>
          </cell>
          <cell r="G4254">
            <v>30214.2</v>
          </cell>
          <cell r="H4254">
            <v>0</v>
          </cell>
          <cell r="I4254">
            <v>4487.4189999999999</v>
          </cell>
        </row>
        <row r="4255">
          <cell r="A4255">
            <v>0</v>
          </cell>
          <cell r="B4255" t="str">
            <v>Total/UND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251024.83000000002</v>
          </cell>
          <cell r="H4255">
            <v>37667.9</v>
          </cell>
          <cell r="I4255">
            <v>288692.73000000004</v>
          </cell>
        </row>
        <row r="4256">
          <cell r="A4256">
            <v>0</v>
          </cell>
          <cell r="B4256" t="str">
            <v>Volumen Análisis</v>
          </cell>
          <cell r="C4256">
            <v>20</v>
          </cell>
          <cell r="D4256" t="str">
            <v>ML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</row>
        <row r="4257">
          <cell r="A4257" t="str">
            <v>SANIT163</v>
          </cell>
          <cell r="B4257" t="str">
            <v>Tubo 12"x19 PVC SDR-41</v>
          </cell>
          <cell r="C4257">
            <v>4.0249999999999995</v>
          </cell>
          <cell r="D4257" t="str">
            <v>UND</v>
          </cell>
          <cell r="E4257">
            <v>18644.067796610172</v>
          </cell>
          <cell r="F4257">
            <v>3355.9322033898306</v>
          </cell>
          <cell r="G4257">
            <v>144.929</v>
          </cell>
          <cell r="H4257">
            <v>15.104500000000002</v>
          </cell>
          <cell r="I4257">
            <v>160.0335</v>
          </cell>
        </row>
        <row r="4258">
          <cell r="A4258" t="str">
            <v>CE-PVC-01</v>
          </cell>
          <cell r="B4258" t="str">
            <v>Cemento PVC OATEY 32oz</v>
          </cell>
          <cell r="C4258">
            <v>1.7999999999999999E-2</v>
          </cell>
          <cell r="D4258" t="str">
            <v>UND</v>
          </cell>
          <cell r="E4258">
            <v>628.81355932203394</v>
          </cell>
          <cell r="F4258">
            <v>113.1864406779661</v>
          </cell>
          <cell r="G4258">
            <v>11.32</v>
          </cell>
          <cell r="H4258">
            <v>2.04</v>
          </cell>
        </row>
        <row r="4259">
          <cell r="A4259">
            <v>0</v>
          </cell>
          <cell r="B4259" t="str">
            <v>Volumen Análisis</v>
          </cell>
          <cell r="C4259">
            <v>20</v>
          </cell>
          <cell r="D4259" t="str">
            <v>ML</v>
          </cell>
          <cell r="E4259">
            <v>1119</v>
          </cell>
          <cell r="F4259">
            <v>201.42</v>
          </cell>
          <cell r="G4259">
            <v>55.95</v>
          </cell>
          <cell r="H4259">
            <v>10.07</v>
          </cell>
        </row>
        <row r="4260">
          <cell r="A4260">
            <v>0</v>
          </cell>
          <cell r="B4260" t="str">
            <v>Mano de Obra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>
            <v>1503.1</v>
          </cell>
          <cell r="B4261" t="str">
            <v>Instalación tuberías 12"</v>
          </cell>
          <cell r="C4261">
            <v>20</v>
          </cell>
          <cell r="D4261" t="str">
            <v>ML</v>
          </cell>
          <cell r="E4261">
            <v>55.95</v>
          </cell>
          <cell r="F4261">
            <v>0</v>
          </cell>
          <cell r="G4261">
            <v>1119</v>
          </cell>
          <cell r="H4261">
            <v>0</v>
          </cell>
          <cell r="I4261">
            <v>0</v>
          </cell>
        </row>
        <row r="4262">
          <cell r="A4262">
            <v>0</v>
          </cell>
          <cell r="B4262" t="str">
            <v xml:space="preserve">Herramientas </v>
          </cell>
          <cell r="C4262">
            <v>5</v>
          </cell>
          <cell r="D4262" t="str">
            <v>%</v>
          </cell>
          <cell r="E4262">
            <v>1162.2</v>
          </cell>
          <cell r="F4262">
            <v>0</v>
          </cell>
          <cell r="G4262">
            <v>58.11</v>
          </cell>
          <cell r="H4262">
            <v>0</v>
          </cell>
          <cell r="I4262">
            <v>89748.38</v>
          </cell>
        </row>
        <row r="4263">
          <cell r="A4263">
            <v>0</v>
          </cell>
          <cell r="B4263" t="str">
            <v>Mano de Obra</v>
          </cell>
          <cell r="D4263">
            <v>0</v>
          </cell>
          <cell r="G4263">
            <v>0</v>
          </cell>
          <cell r="H4263">
            <v>0</v>
          </cell>
        </row>
        <row r="4264">
          <cell r="A4264">
            <v>116.46000000000024</v>
          </cell>
          <cell r="B4264" t="str">
            <v>TUBERÍA DRENAJE PVC 10" SDR-41</v>
          </cell>
          <cell r="C4264">
            <v>1</v>
          </cell>
          <cell r="D4264" t="str">
            <v>ML</v>
          </cell>
          <cell r="E4264">
            <v>0</v>
          </cell>
          <cell r="F4264">
            <v>0</v>
          </cell>
          <cell r="G4264">
            <v>1162.2</v>
          </cell>
          <cell r="H4264">
            <v>0</v>
          </cell>
          <cell r="I4264">
            <v>1699.0485000000001</v>
          </cell>
        </row>
        <row r="4265">
          <cell r="A4265">
            <v>0</v>
          </cell>
          <cell r="B4265" t="str">
            <v>Total/UND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2898.58</v>
          </cell>
          <cell r="H4265">
            <v>302.09000000000003</v>
          </cell>
          <cell r="I4265">
            <v>3200.67</v>
          </cell>
        </row>
        <row r="4266">
          <cell r="A4266">
            <v>0</v>
          </cell>
          <cell r="B4266" t="str">
            <v>Volumen Análisis</v>
          </cell>
          <cell r="C4266">
            <v>20</v>
          </cell>
          <cell r="D4266" t="str">
            <v>ML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 t="str">
            <v>SANIT164</v>
          </cell>
          <cell r="B4267" t="str">
            <v>Tubo 10"x19 PVC SDR-41</v>
          </cell>
          <cell r="C4267">
            <v>4.0249999999999995</v>
          </cell>
          <cell r="D4267" t="str">
            <v>UND</v>
          </cell>
          <cell r="E4267">
            <v>6921.1864406779669</v>
          </cell>
          <cell r="F4267">
            <v>1245.8135593220341</v>
          </cell>
          <cell r="G4267">
            <v>1565.38</v>
          </cell>
          <cell r="H4267">
            <v>81.240000000000009</v>
          </cell>
          <cell r="I4267">
            <v>1646.6200000000001</v>
          </cell>
        </row>
        <row r="4268">
          <cell r="A4268" t="str">
            <v>CE-PVC-01</v>
          </cell>
          <cell r="B4268" t="str">
            <v>Cemento PVC OATEY 32oz</v>
          </cell>
          <cell r="C4268">
            <v>0.02</v>
          </cell>
          <cell r="D4268" t="str">
            <v>UND</v>
          </cell>
          <cell r="E4268">
            <v>628.81355932203394</v>
          </cell>
          <cell r="F4268">
            <v>113.1864406779661</v>
          </cell>
          <cell r="G4268">
            <v>12.58</v>
          </cell>
          <cell r="H4268">
            <v>2.2599999999999998</v>
          </cell>
        </row>
        <row r="4269">
          <cell r="A4269">
            <v>0</v>
          </cell>
          <cell r="B4269" t="str">
            <v>Volumen Análisis</v>
          </cell>
          <cell r="C4269">
            <v>1</v>
          </cell>
          <cell r="D4269" t="str">
            <v>UND</v>
          </cell>
          <cell r="E4269">
            <v>1033</v>
          </cell>
          <cell r="F4269">
            <v>185.94</v>
          </cell>
          <cell r="G4269">
            <v>51.65</v>
          </cell>
          <cell r="H4269">
            <v>9.3000000000000007</v>
          </cell>
        </row>
        <row r="4270">
          <cell r="A4270">
            <v>0</v>
          </cell>
          <cell r="B4270" t="str">
            <v>Mano de Obra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>
            <v>1503.09</v>
          </cell>
          <cell r="B4271" t="str">
            <v>Instalación tuberías 10"</v>
          </cell>
          <cell r="C4271">
            <v>20</v>
          </cell>
          <cell r="D4271" t="str">
            <v>ML</v>
          </cell>
          <cell r="E4271">
            <v>51.65</v>
          </cell>
          <cell r="F4271">
            <v>0</v>
          </cell>
          <cell r="G4271">
            <v>1033</v>
          </cell>
          <cell r="H4271">
            <v>0</v>
          </cell>
          <cell r="I4271">
            <v>0</v>
          </cell>
        </row>
        <row r="4272">
          <cell r="A4272">
            <v>0</v>
          </cell>
          <cell r="B4272" t="str">
            <v>Total/UND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28955.010000000002</v>
          </cell>
          <cell r="H4272">
            <v>5025.96</v>
          </cell>
          <cell r="I4272">
            <v>33980.97</v>
          </cell>
        </row>
        <row r="4273">
          <cell r="A4273">
            <v>0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>
            <v>116.47000000000024</v>
          </cell>
          <cell r="B4274" t="str">
            <v>ALCANTARILLA DE HORMIGÓN 18"</v>
          </cell>
          <cell r="C4274">
            <v>1</v>
          </cell>
          <cell r="D4274" t="str">
            <v>ML</v>
          </cell>
          <cell r="E4274">
            <v>0</v>
          </cell>
          <cell r="F4274">
            <v>0</v>
          </cell>
          <cell r="G4274">
            <v>1968.0912337662337</v>
          </cell>
          <cell r="H4274">
            <v>294.60357142857146</v>
          </cell>
          <cell r="I4274">
            <v>2262.6948051948052</v>
          </cell>
        </row>
        <row r="4275">
          <cell r="A4275">
            <v>0</v>
          </cell>
          <cell r="B4275" t="str">
            <v xml:space="preserve">Herramientas </v>
          </cell>
          <cell r="C4275">
            <v>5</v>
          </cell>
          <cell r="D4275" t="str">
            <v>%</v>
          </cell>
          <cell r="E4275">
            <v>1060.95</v>
          </cell>
          <cell r="F4275">
            <v>0</v>
          </cell>
          <cell r="G4275">
            <v>53.05</v>
          </cell>
          <cell r="H4275">
            <v>0</v>
          </cell>
          <cell r="I4275">
            <v>0</v>
          </cell>
        </row>
        <row r="4276">
          <cell r="A4276">
            <v>0</v>
          </cell>
          <cell r="B4276" t="str">
            <v>Mano de Obra</v>
          </cell>
          <cell r="D4276">
            <v>0</v>
          </cell>
          <cell r="G4276">
            <v>0</v>
          </cell>
          <cell r="H4276">
            <v>0</v>
          </cell>
          <cell r="I4276">
            <v>0</v>
          </cell>
        </row>
        <row r="4277">
          <cell r="A4277" t="str">
            <v>SANIT004</v>
          </cell>
          <cell r="B4277" t="str">
            <v>Tubos de Hormigon simple de 18¨ x 1.10m</v>
          </cell>
          <cell r="C4277">
            <v>30</v>
          </cell>
          <cell r="D4277" t="str">
            <v>UND</v>
          </cell>
          <cell r="E4277">
            <v>1450</v>
          </cell>
          <cell r="F4277">
            <v>261</v>
          </cell>
          <cell r="G4277">
            <v>1060.95</v>
          </cell>
          <cell r="H4277">
            <v>0</v>
          </cell>
        </row>
        <row r="4278">
          <cell r="A4278">
            <v>112.01</v>
          </cell>
          <cell r="B4278" t="str">
            <v>Total/UND</v>
          </cell>
          <cell r="C4278">
            <v>5.5800000000000002E-2</v>
          </cell>
          <cell r="D4278" t="str">
            <v>M3</v>
          </cell>
          <cell r="E4278">
            <v>6160.0100000000011</v>
          </cell>
          <cell r="F4278">
            <v>1049.49</v>
          </cell>
          <cell r="G4278">
            <v>1565.38</v>
          </cell>
          <cell r="H4278">
            <v>81.240000000000009</v>
          </cell>
          <cell r="I4278">
            <v>1646.6200000000001</v>
          </cell>
        </row>
        <row r="4279">
          <cell r="A4279">
            <v>0</v>
          </cell>
          <cell r="B4279" t="str">
            <v xml:space="preserve">Herramientas </v>
          </cell>
          <cell r="C4279">
            <v>0.03</v>
          </cell>
          <cell r="D4279">
            <v>0</v>
          </cell>
          <cell r="E4279">
            <v>7622.38</v>
          </cell>
          <cell r="F4279">
            <v>1372.0283999999999</v>
          </cell>
          <cell r="G4279">
            <v>228.67</v>
          </cell>
          <cell r="H4279">
            <v>41.16</v>
          </cell>
        </row>
        <row r="4280">
          <cell r="A4280">
            <v>0</v>
          </cell>
          <cell r="B4280" t="str">
            <v>Uso de grua</v>
          </cell>
          <cell r="C4280">
            <v>0.6</v>
          </cell>
          <cell r="D4280" t="str">
            <v>DIA</v>
          </cell>
          <cell r="E4280">
            <v>10593.220338983052</v>
          </cell>
          <cell r="F4280">
            <v>1906.7796610169494</v>
          </cell>
          <cell r="G4280">
            <v>2578.4499999999998</v>
          </cell>
          <cell r="H4280">
            <v>213.17</v>
          </cell>
          <cell r="I4280">
            <v>2791.62</v>
          </cell>
        </row>
        <row r="4281">
          <cell r="A4281">
            <v>0</v>
          </cell>
          <cell r="B4281" t="str">
            <v>Transporte tuberías</v>
          </cell>
          <cell r="C4281">
            <v>0.05</v>
          </cell>
          <cell r="D4281">
            <v>0</v>
          </cell>
          <cell r="E4281">
            <v>51330</v>
          </cell>
          <cell r="F4281">
            <v>0</v>
          </cell>
          <cell r="G4281">
            <v>2566.5</v>
          </cell>
          <cell r="H4281">
            <v>0</v>
          </cell>
        </row>
        <row r="4282">
          <cell r="A4282">
            <v>0</v>
          </cell>
          <cell r="B4282" t="str">
            <v>Volumen Análisis</v>
          </cell>
          <cell r="C4282">
            <v>1</v>
          </cell>
          <cell r="D4282" t="str">
            <v>UND</v>
          </cell>
          <cell r="E4282">
            <v>0</v>
          </cell>
          <cell r="G4282">
            <v>0</v>
          </cell>
          <cell r="H4282">
            <v>0</v>
          </cell>
          <cell r="J4282">
            <v>0</v>
          </cell>
        </row>
        <row r="4283">
          <cell r="A4283">
            <v>1522.05</v>
          </cell>
          <cell r="B4283" t="str">
            <v>Instal. De tubería de alcantarilla</v>
          </cell>
          <cell r="C4283">
            <v>30.8</v>
          </cell>
          <cell r="D4283" t="str">
            <v>ML</v>
          </cell>
          <cell r="E4283">
            <v>247.48</v>
          </cell>
          <cell r="F4283">
            <v>0</v>
          </cell>
          <cell r="G4283">
            <v>7622.38</v>
          </cell>
          <cell r="H4283">
            <v>0</v>
          </cell>
          <cell r="I4283">
            <v>0</v>
          </cell>
        </row>
        <row r="4284">
          <cell r="A4284">
            <v>0</v>
          </cell>
          <cell r="B4284" t="str">
            <v>Total/UND</v>
          </cell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G4284">
            <v>60617.21</v>
          </cell>
          <cell r="H4284">
            <v>9073.7900000000009</v>
          </cell>
          <cell r="I4284">
            <v>69691</v>
          </cell>
        </row>
        <row r="4285">
          <cell r="A4285">
            <v>0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>
            <v>116.48000000000025</v>
          </cell>
          <cell r="B4286" t="str">
            <v>ALCANTARILLA DE HORMIGÓN 24"</v>
          </cell>
          <cell r="C4286">
            <v>1</v>
          </cell>
          <cell r="D4286" t="str">
            <v>ML</v>
          </cell>
          <cell r="E4286">
            <v>0</v>
          </cell>
          <cell r="F4286">
            <v>0</v>
          </cell>
          <cell r="G4286">
            <v>2518.7261666666668</v>
          </cell>
          <cell r="H4286">
            <v>371.08533333333332</v>
          </cell>
          <cell r="I4286">
            <v>2889.8115000000003</v>
          </cell>
        </row>
        <row r="4287">
          <cell r="A4287">
            <v>0</v>
          </cell>
          <cell r="B4287" t="str">
            <v>Volumen Análisis</v>
          </cell>
          <cell r="C4287">
            <v>60</v>
          </cell>
          <cell r="D4287" t="str">
            <v>ML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</row>
        <row r="4288">
          <cell r="A4288">
            <v>0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</row>
        <row r="4289">
          <cell r="A4289" t="str">
            <v>SANIT006</v>
          </cell>
          <cell r="B4289" t="str">
            <v xml:space="preserve">Herramientas </v>
          </cell>
          <cell r="C4289">
            <v>5</v>
          </cell>
          <cell r="D4289" t="str">
            <v>%</v>
          </cell>
          <cell r="E4289">
            <v>1327.8</v>
          </cell>
          <cell r="F4289">
            <v>0</v>
          </cell>
          <cell r="G4289">
            <v>66.39</v>
          </cell>
          <cell r="H4289">
            <v>0</v>
          </cell>
        </row>
        <row r="4290">
          <cell r="A4290">
            <v>112.01</v>
          </cell>
          <cell r="B4290" t="str">
            <v>Mano de Obra</v>
          </cell>
          <cell r="C4290">
            <v>6.0999999999999999E-2</v>
          </cell>
          <cell r="D4290" t="str">
            <v>M3</v>
          </cell>
          <cell r="E4290">
            <v>6160.0100000000011</v>
          </cell>
          <cell r="F4290">
            <v>1049.49</v>
          </cell>
          <cell r="G4290">
            <v>375.76</v>
          </cell>
          <cell r="H4290">
            <v>64.02</v>
          </cell>
        </row>
        <row r="4291">
          <cell r="A4291">
            <v>0</v>
          </cell>
          <cell r="B4291" t="str">
            <v xml:space="preserve">Herramientas </v>
          </cell>
          <cell r="C4291">
            <v>0.03</v>
          </cell>
          <cell r="D4291">
            <v>0</v>
          </cell>
          <cell r="E4291">
            <v>20918.400000000001</v>
          </cell>
          <cell r="F4291">
            <v>3765.3119999999999</v>
          </cell>
          <cell r="G4291">
            <v>1327.8</v>
          </cell>
          <cell r="H4291">
            <v>0</v>
          </cell>
        </row>
        <row r="4292">
          <cell r="A4292">
            <v>0</v>
          </cell>
          <cell r="B4292" t="str">
            <v>Total/UND</v>
          </cell>
          <cell r="C4292">
            <v>1.2</v>
          </cell>
          <cell r="D4292" t="str">
            <v>DIA</v>
          </cell>
          <cell r="E4292">
            <v>10593.220338983052</v>
          </cell>
          <cell r="F4292">
            <v>1906.7796610169494</v>
          </cell>
          <cell r="G4292">
            <v>2578.4499999999998</v>
          </cell>
          <cell r="H4292">
            <v>213.17</v>
          </cell>
          <cell r="I4292">
            <v>2791.62</v>
          </cell>
        </row>
        <row r="4293">
          <cell r="A4293">
            <v>0</v>
          </cell>
          <cell r="B4293" t="str">
            <v>Transporte tuberías</v>
          </cell>
          <cell r="C4293">
            <v>0.05</v>
          </cell>
          <cell r="D4293">
            <v>0</v>
          </cell>
          <cell r="E4293">
            <v>129800</v>
          </cell>
          <cell r="F4293">
            <v>0</v>
          </cell>
          <cell r="G4293">
            <v>6490</v>
          </cell>
          <cell r="H4293">
            <v>0</v>
          </cell>
        </row>
        <row r="4294">
          <cell r="A4294">
            <v>0</v>
          </cell>
          <cell r="B4294" t="str">
            <v>Mano de Obra</v>
          </cell>
          <cell r="C4294">
            <v>0</v>
          </cell>
          <cell r="D4294">
            <v>0</v>
          </cell>
          <cell r="E4294">
            <v>0</v>
          </cell>
          <cell r="G4294">
            <v>0</v>
          </cell>
          <cell r="H4294">
            <v>0</v>
          </cell>
          <cell r="I4294">
            <v>0</v>
          </cell>
        </row>
        <row r="4295">
          <cell r="A4295">
            <v>1522.06</v>
          </cell>
          <cell r="B4295" t="str">
            <v>Instal. De tubería de alcantarilla</v>
          </cell>
          <cell r="C4295">
            <v>60</v>
          </cell>
          <cell r="D4295" t="str">
            <v>ML</v>
          </cell>
          <cell r="E4295">
            <v>348.64</v>
          </cell>
          <cell r="G4295">
            <v>20918.400000000001</v>
          </cell>
          <cell r="H4295">
            <v>0</v>
          </cell>
          <cell r="I4295">
            <v>0</v>
          </cell>
        </row>
        <row r="4296">
          <cell r="A4296">
            <v>0</v>
          </cell>
          <cell r="B4296" t="str">
            <v>Volumen Análisis</v>
          </cell>
          <cell r="C4296">
            <v>20</v>
          </cell>
          <cell r="D4296" t="str">
            <v>ML</v>
          </cell>
          <cell r="G4296">
            <v>151123.57</v>
          </cell>
          <cell r="H4296">
            <v>22265.119999999999</v>
          </cell>
          <cell r="I4296">
            <v>173388.69</v>
          </cell>
        </row>
        <row r="4297">
          <cell r="A4297">
            <v>0</v>
          </cell>
          <cell r="B4297">
            <v>0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>
            <v>116.49000000000025</v>
          </cell>
          <cell r="B4298" t="str">
            <v>ALCANTARILLA DE HORMIGÓN 60"</v>
          </cell>
          <cell r="C4298">
            <v>1</v>
          </cell>
          <cell r="D4298" t="str">
            <v>ML</v>
          </cell>
          <cell r="E4298">
            <v>0</v>
          </cell>
          <cell r="F4298">
            <v>0</v>
          </cell>
          <cell r="G4298">
            <v>11803.092333333334</v>
          </cell>
          <cell r="H4298">
            <v>1884.4783333333335</v>
          </cell>
          <cell r="I4298">
            <v>13687.570666666667</v>
          </cell>
        </row>
        <row r="4299">
          <cell r="A4299">
            <v>0</v>
          </cell>
          <cell r="B4299" t="str">
            <v xml:space="preserve">Herramientas </v>
          </cell>
          <cell r="C4299">
            <v>0.03</v>
          </cell>
          <cell r="D4299" t="str">
            <v>ML</v>
          </cell>
          <cell r="E4299">
            <v>645.4</v>
          </cell>
          <cell r="F4299">
            <v>116.172</v>
          </cell>
          <cell r="G4299">
            <v>19.36</v>
          </cell>
          <cell r="H4299">
            <v>3.49</v>
          </cell>
          <cell r="I4299">
            <v>0</v>
          </cell>
        </row>
        <row r="4300">
          <cell r="A4300">
            <v>0</v>
          </cell>
          <cell r="B4300" t="str">
            <v>Mano de Obra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</row>
        <row r="4301">
          <cell r="A4301" t="str">
            <v>SANIT011</v>
          </cell>
          <cell r="B4301" t="str">
            <v>Tubos de Hormigon armado de 60¨ x 1.20m</v>
          </cell>
          <cell r="C4301">
            <v>50</v>
          </cell>
          <cell r="D4301" t="str">
            <v>UND</v>
          </cell>
          <cell r="E4301">
            <v>12000</v>
          </cell>
          <cell r="F4301">
            <v>2160</v>
          </cell>
          <cell r="G4301">
            <v>645.4</v>
          </cell>
          <cell r="H4301">
            <v>0</v>
          </cell>
        </row>
        <row r="4302">
          <cell r="A4302">
            <v>112.01</v>
          </cell>
          <cell r="B4302" t="str">
            <v>Total/UND</v>
          </cell>
          <cell r="C4302">
            <v>0.24</v>
          </cell>
          <cell r="D4302" t="str">
            <v>M3</v>
          </cell>
          <cell r="E4302">
            <v>6160.0100000000011</v>
          </cell>
          <cell r="F4302">
            <v>1049.49</v>
          </cell>
          <cell r="G4302">
            <v>4155.7</v>
          </cell>
          <cell r="H4302">
            <v>631.86</v>
          </cell>
          <cell r="I4302">
            <v>4787.5599999999995</v>
          </cell>
        </row>
        <row r="4303">
          <cell r="A4303">
            <v>0</v>
          </cell>
          <cell r="B4303" t="str">
            <v xml:space="preserve">Herramientas </v>
          </cell>
          <cell r="C4303">
            <v>0.03</v>
          </cell>
          <cell r="D4303">
            <v>0</v>
          </cell>
          <cell r="E4303">
            <v>44547</v>
          </cell>
          <cell r="F4303">
            <v>8018.46</v>
          </cell>
          <cell r="G4303">
            <v>1336.41</v>
          </cell>
          <cell r="H4303">
            <v>240.55</v>
          </cell>
        </row>
        <row r="4304">
          <cell r="A4304">
            <v>0</v>
          </cell>
          <cell r="B4304" t="str">
            <v>Uso de grua</v>
          </cell>
          <cell r="C4304">
            <v>2.4</v>
          </cell>
          <cell r="D4304" t="str">
            <v>DIA</v>
          </cell>
          <cell r="E4304">
            <v>10593.220338983052</v>
          </cell>
          <cell r="F4304">
            <v>1906.7796610169494</v>
          </cell>
          <cell r="G4304">
            <v>1031.92</v>
          </cell>
          <cell r="H4304">
            <v>35.25</v>
          </cell>
          <cell r="I4304">
            <v>1067.17</v>
          </cell>
        </row>
        <row r="4305">
          <cell r="A4305">
            <v>0</v>
          </cell>
          <cell r="B4305" t="str">
            <v>Transporte tuberías</v>
          </cell>
          <cell r="C4305">
            <v>0.05</v>
          </cell>
          <cell r="D4305">
            <v>0</v>
          </cell>
          <cell r="E4305">
            <v>708000</v>
          </cell>
          <cell r="F4305">
            <v>0</v>
          </cell>
          <cell r="G4305">
            <v>35400</v>
          </cell>
          <cell r="H4305">
            <v>0</v>
          </cell>
        </row>
        <row r="4306">
          <cell r="A4306">
            <v>0</v>
          </cell>
          <cell r="B4306" t="str">
            <v>Volumen Análisis</v>
          </cell>
          <cell r="C4306">
            <v>1</v>
          </cell>
          <cell r="D4306" t="str">
            <v>UND</v>
          </cell>
          <cell r="E4306">
            <v>0</v>
          </cell>
          <cell r="G4306">
            <v>0</v>
          </cell>
          <cell r="H4306">
            <v>0</v>
          </cell>
        </row>
        <row r="4307">
          <cell r="A4307">
            <v>1523.08</v>
          </cell>
          <cell r="B4307" t="str">
            <v>Instal. De tubería de alcantarilla</v>
          </cell>
          <cell r="C4307">
            <v>60</v>
          </cell>
          <cell r="D4307" t="str">
            <v>ML</v>
          </cell>
          <cell r="E4307">
            <v>742.45</v>
          </cell>
          <cell r="F4307">
            <v>0</v>
          </cell>
          <cell r="G4307">
            <v>44547</v>
          </cell>
          <cell r="H4307">
            <v>0</v>
          </cell>
          <cell r="I4307">
            <v>0</v>
          </cell>
        </row>
        <row r="4308">
          <cell r="A4308">
            <v>0</v>
          </cell>
          <cell r="B4308" t="str">
            <v>Total/UND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708185.54</v>
          </cell>
          <cell r="H4308">
            <v>113068.70000000001</v>
          </cell>
          <cell r="I4308">
            <v>821254.24</v>
          </cell>
        </row>
        <row r="4309">
          <cell r="A4309">
            <v>0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>
            <v>116.50000000000026</v>
          </cell>
          <cell r="B4310" t="str">
            <v>CAMARA SEPTICA 1.50x1.30x1.50m CALICHE</v>
          </cell>
          <cell r="C4310">
            <v>1</v>
          </cell>
          <cell r="D4310" t="str">
            <v>UND</v>
          </cell>
          <cell r="E4310">
            <v>0</v>
          </cell>
          <cell r="F4310">
            <v>0</v>
          </cell>
          <cell r="G4310">
            <v>24835</v>
          </cell>
          <cell r="H4310">
            <v>2844.4399999999996</v>
          </cell>
          <cell r="I4310">
            <v>27679.439999999999</v>
          </cell>
        </row>
        <row r="4311">
          <cell r="A4311">
            <v>0</v>
          </cell>
          <cell r="B4311">
            <v>0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</row>
        <row r="4312">
          <cell r="A4312">
            <v>0</v>
          </cell>
          <cell r="B4312" t="str">
            <v>Volumen Análisis</v>
          </cell>
          <cell r="C4312">
            <v>1</v>
          </cell>
          <cell r="D4312" t="str">
            <v>UND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</row>
        <row r="4313">
          <cell r="A4313">
            <v>0</v>
          </cell>
          <cell r="B4313" t="str">
            <v xml:space="preserve">Herramientas </v>
          </cell>
          <cell r="C4313">
            <v>5</v>
          </cell>
          <cell r="D4313" t="str">
            <v>%</v>
          </cell>
          <cell r="E4313">
            <v>796.24</v>
          </cell>
          <cell r="F4313">
            <v>0</v>
          </cell>
          <cell r="G4313">
            <v>39.81</v>
          </cell>
          <cell r="H4313">
            <v>0</v>
          </cell>
          <cell r="I4313">
            <v>0</v>
          </cell>
        </row>
        <row r="4314">
          <cell r="A4314">
            <v>2.1599999999999966</v>
          </cell>
          <cell r="B4314" t="str">
            <v>Mano de Obra</v>
          </cell>
          <cell r="C4314">
            <v>3.94875</v>
          </cell>
          <cell r="D4314" t="str">
            <v>M3E</v>
          </cell>
          <cell r="E4314">
            <v>367.0494845360825</v>
          </cell>
          <cell r="F4314">
            <v>0</v>
          </cell>
          <cell r="G4314">
            <v>1449.39</v>
          </cell>
          <cell r="H4314">
            <v>0</v>
          </cell>
        </row>
        <row r="4315">
          <cell r="A4315">
            <v>103.13000000000005</v>
          </cell>
          <cell r="B4315" t="str">
            <v>Piso en Hormigón 1:2:4 e=0.10m 3/8"@0.20m</v>
          </cell>
          <cell r="C4315">
            <v>0.19500000000000001</v>
          </cell>
          <cell r="D4315" t="str">
            <v>M3</v>
          </cell>
          <cell r="E4315">
            <v>12399.599999999999</v>
          </cell>
          <cell r="F4315">
            <v>2036.7</v>
          </cell>
          <cell r="G4315">
            <v>796.24</v>
          </cell>
          <cell r="H4315">
            <v>0</v>
          </cell>
        </row>
        <row r="4316">
          <cell r="A4316">
            <v>108.04000000000002</v>
          </cell>
          <cell r="B4316" t="str">
            <v>Total/UND</v>
          </cell>
          <cell r="C4316">
            <v>0.19500000000000001</v>
          </cell>
          <cell r="D4316" t="str">
            <v>M3</v>
          </cell>
          <cell r="E4316">
            <v>14224.27</v>
          </cell>
          <cell r="F4316">
            <v>1688.4399999999998</v>
          </cell>
          <cell r="G4316">
            <v>1031.92</v>
          </cell>
          <cell r="H4316">
            <v>35.25</v>
          </cell>
          <cell r="I4316">
            <v>1067.17</v>
          </cell>
        </row>
        <row r="4317">
          <cell r="A4317">
            <v>113.09000000000005</v>
          </cell>
          <cell r="B4317" t="str">
            <v>Bloques de 6" BNP</v>
          </cell>
          <cell r="C4317">
            <v>8.4</v>
          </cell>
          <cell r="D4317" t="str">
            <v>M2</v>
          </cell>
          <cell r="E4317">
            <v>1480.0600000000002</v>
          </cell>
          <cell r="F4317">
            <v>211.18999999999997</v>
          </cell>
          <cell r="G4317">
            <v>12432.5</v>
          </cell>
          <cell r="H4317">
            <v>1774</v>
          </cell>
        </row>
        <row r="4318">
          <cell r="A4318">
            <v>114.06000000000003</v>
          </cell>
          <cell r="B4318" t="str">
            <v>Pañete pulido</v>
          </cell>
          <cell r="C4318">
            <v>10.35</v>
          </cell>
          <cell r="D4318" t="str">
            <v>M2</v>
          </cell>
          <cell r="E4318">
            <v>394.83</v>
          </cell>
          <cell r="F4318">
            <v>33.24</v>
          </cell>
          <cell r="G4318">
            <v>32686.9</v>
          </cell>
          <cell r="H4318">
            <v>3616.95</v>
          </cell>
          <cell r="I4318">
            <v>36303.85</v>
          </cell>
        </row>
        <row r="4319">
          <cell r="A4319">
            <v>119.12000000000006</v>
          </cell>
          <cell r="B4319" t="str">
            <v>Cámara Séptica 1.30x31.94x1.70m Calcihe</v>
          </cell>
          <cell r="D4319">
            <v>0</v>
          </cell>
          <cell r="G4319">
            <v>0</v>
          </cell>
          <cell r="H4319">
            <v>0</v>
          </cell>
        </row>
        <row r="4320">
          <cell r="A4320">
            <v>0</v>
          </cell>
          <cell r="B4320" t="str">
            <v>Volumen Análisis</v>
          </cell>
          <cell r="C4320">
            <v>1</v>
          </cell>
          <cell r="D4320" t="str">
            <v>UND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</row>
        <row r="4321">
          <cell r="A4321">
            <v>100.02000000000001</v>
          </cell>
          <cell r="B4321" t="str">
            <v>Materiales y Equipos</v>
          </cell>
          <cell r="C4321">
            <v>2.9249999999999998</v>
          </cell>
          <cell r="D4321" t="str">
            <v>M3N</v>
          </cell>
          <cell r="E4321">
            <v>572.64</v>
          </cell>
          <cell r="F4321">
            <v>0</v>
          </cell>
          <cell r="G4321">
            <v>1674.97</v>
          </cell>
          <cell r="H4321">
            <v>0</v>
          </cell>
        </row>
        <row r="4322">
          <cell r="A4322">
            <v>0</v>
          </cell>
          <cell r="B4322" t="str">
            <v>Total/UND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24835</v>
          </cell>
          <cell r="H4322">
            <v>2844.4399999999996</v>
          </cell>
          <cell r="I4322">
            <v>27679.439999999999</v>
          </cell>
        </row>
        <row r="4323">
          <cell r="A4323">
            <v>0</v>
          </cell>
          <cell r="B4323">
            <v>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</row>
        <row r="4324">
          <cell r="A4324">
            <v>116.51000000000026</v>
          </cell>
          <cell r="B4324" t="str">
            <v>TUBERÍA DRENAJE PVC 1/2" SOTERRADA</v>
          </cell>
          <cell r="C4324">
            <v>1</v>
          </cell>
          <cell r="D4324" t="str">
            <v>ML</v>
          </cell>
          <cell r="E4324">
            <v>0</v>
          </cell>
          <cell r="F4324">
            <v>0</v>
          </cell>
          <cell r="G4324">
            <v>61.679499999999997</v>
          </cell>
          <cell r="H4324">
            <v>9.6185000000000009</v>
          </cell>
          <cell r="I4324">
            <v>71.298000000000002</v>
          </cell>
        </row>
        <row r="4325">
          <cell r="A4325">
            <v>0</v>
          </cell>
          <cell r="B4325">
            <v>0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</row>
        <row r="4326">
          <cell r="A4326">
            <v>0</v>
          </cell>
          <cell r="B4326" t="str">
            <v>Volumen Análisis</v>
          </cell>
          <cell r="C4326">
            <v>20</v>
          </cell>
          <cell r="D4326" t="str">
            <v>ML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A4327" t="str">
            <v>SANIT013</v>
          </cell>
          <cell r="B4327" t="str">
            <v>Mano de obra</v>
          </cell>
          <cell r="C4327">
            <v>4.0249999999999995</v>
          </cell>
          <cell r="D4327" t="str">
            <v>UND</v>
          </cell>
          <cell r="E4327">
            <v>262.71186440677968</v>
          </cell>
          <cell r="F4327">
            <v>47.288135593220339</v>
          </cell>
          <cell r="G4327">
            <v>1057.42</v>
          </cell>
          <cell r="H4327">
            <v>190.33</v>
          </cell>
        </row>
        <row r="4328">
          <cell r="A4328" t="str">
            <v>CE-PVC-01</v>
          </cell>
          <cell r="B4328" t="str">
            <v>Cemento PVC OATEY 32oz</v>
          </cell>
          <cell r="C4328">
            <v>1.7999999999999999E-2</v>
          </cell>
          <cell r="D4328" t="str">
            <v>UND</v>
          </cell>
          <cell r="E4328">
            <v>628.81355932203394</v>
          </cell>
          <cell r="F4328">
            <v>113.1864406779661</v>
          </cell>
          <cell r="G4328">
            <v>11.32</v>
          </cell>
          <cell r="H4328">
            <v>2.04</v>
          </cell>
        </row>
        <row r="4329">
          <cell r="A4329">
            <v>0</v>
          </cell>
          <cell r="B4329" t="str">
            <v>Total/UND</v>
          </cell>
          <cell r="C4329">
            <v>5</v>
          </cell>
          <cell r="D4329" t="str">
            <v>%</v>
          </cell>
          <cell r="E4329">
            <v>157</v>
          </cell>
          <cell r="F4329">
            <v>0</v>
          </cell>
          <cell r="G4329">
            <v>32686.9</v>
          </cell>
          <cell r="H4329">
            <v>3616.95</v>
          </cell>
          <cell r="I4329">
            <v>36303.85</v>
          </cell>
        </row>
        <row r="4330">
          <cell r="A4330">
            <v>0</v>
          </cell>
          <cell r="B4330" t="str">
            <v>Mano de Obra</v>
          </cell>
          <cell r="D4330">
            <v>0</v>
          </cell>
          <cell r="E4330">
            <v>0</v>
          </cell>
          <cell r="G4330">
            <v>0</v>
          </cell>
          <cell r="H4330">
            <v>0</v>
          </cell>
        </row>
        <row r="4331">
          <cell r="A4331">
            <v>1503.01</v>
          </cell>
          <cell r="B4331" t="str">
            <v>Instalación tuberías 1/2" y 3/4"</v>
          </cell>
          <cell r="C4331">
            <v>20</v>
          </cell>
          <cell r="D4331" t="str">
            <v>ML</v>
          </cell>
          <cell r="E4331">
            <v>7.85</v>
          </cell>
          <cell r="G4331">
            <v>157</v>
          </cell>
          <cell r="H4331">
            <v>0</v>
          </cell>
          <cell r="I4331">
            <v>0</v>
          </cell>
        </row>
        <row r="4332">
          <cell r="A4332">
            <v>0</v>
          </cell>
          <cell r="B4332" t="str">
            <v>Total/UND</v>
          </cell>
          <cell r="D4332">
            <v>0</v>
          </cell>
          <cell r="G4332">
            <v>1233.5899999999999</v>
          </cell>
          <cell r="H4332">
            <v>192.37</v>
          </cell>
          <cell r="I4332">
            <v>1425.96</v>
          </cell>
        </row>
        <row r="4333">
          <cell r="A4333">
            <v>0</v>
          </cell>
          <cell r="B4333" t="str">
            <v>Volumen Análisis</v>
          </cell>
          <cell r="C4333">
            <v>20</v>
          </cell>
          <cell r="D4333" t="str">
            <v>ML</v>
          </cell>
          <cell r="G4333">
            <v>0</v>
          </cell>
          <cell r="H4333">
            <v>0</v>
          </cell>
        </row>
        <row r="4334">
          <cell r="A4334">
            <v>116.52000000000027</v>
          </cell>
          <cell r="B4334" t="str">
            <v>TUBERÍA DRENAJE PVC 3/4" SOTERRADA</v>
          </cell>
          <cell r="C4334">
            <v>1</v>
          </cell>
          <cell r="D4334" t="str">
            <v>ML</v>
          </cell>
          <cell r="E4334">
            <v>0</v>
          </cell>
          <cell r="F4334">
            <v>0</v>
          </cell>
          <cell r="G4334">
            <v>77.028999999999996</v>
          </cell>
          <cell r="H4334">
            <v>12.381499999999999</v>
          </cell>
          <cell r="I4334">
            <v>89.410499999999999</v>
          </cell>
        </row>
        <row r="4335">
          <cell r="A4335">
            <v>0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</row>
        <row r="4336">
          <cell r="A4336">
            <v>0</v>
          </cell>
          <cell r="B4336" t="str">
            <v xml:space="preserve">Herramientas </v>
          </cell>
          <cell r="C4336">
            <v>5</v>
          </cell>
          <cell r="D4336" t="str">
            <v>%</v>
          </cell>
          <cell r="E4336">
            <v>1420.4</v>
          </cell>
          <cell r="F4336">
            <v>0</v>
          </cell>
          <cell r="G4336">
            <v>71.02</v>
          </cell>
          <cell r="H4336">
            <v>0</v>
          </cell>
          <cell r="I4336">
            <v>0</v>
          </cell>
        </row>
        <row r="4337">
          <cell r="A4337" t="str">
            <v>SANIT014</v>
          </cell>
          <cell r="B4337" t="str">
            <v>Tubo ¾"x19' PVC SCH-40</v>
          </cell>
          <cell r="C4337">
            <v>4.0249999999999995</v>
          </cell>
          <cell r="D4337" t="str">
            <v>UND</v>
          </cell>
          <cell r="E4337">
            <v>338.98305084745766</v>
          </cell>
          <cell r="F4337">
            <v>61.016949152542374</v>
          </cell>
          <cell r="G4337">
            <v>1364.41</v>
          </cell>
          <cell r="H4337">
            <v>245.59</v>
          </cell>
        </row>
        <row r="4338">
          <cell r="A4338" t="str">
            <v>CE-PVC-01</v>
          </cell>
          <cell r="B4338" t="str">
            <v>Cemento PVC OATEY 32oz</v>
          </cell>
          <cell r="C4338">
            <v>1.7999999999999999E-2</v>
          </cell>
          <cell r="D4338" t="str">
            <v>UND</v>
          </cell>
          <cell r="E4338">
            <v>628.81355932203394</v>
          </cell>
          <cell r="F4338">
            <v>113.1864406779661</v>
          </cell>
          <cell r="G4338">
            <v>11.32</v>
          </cell>
          <cell r="H4338">
            <v>2.04</v>
          </cell>
        </row>
        <row r="4339">
          <cell r="A4339">
            <v>0</v>
          </cell>
          <cell r="B4339" t="str">
            <v xml:space="preserve">Herramientas </v>
          </cell>
          <cell r="C4339">
            <v>5</v>
          </cell>
          <cell r="D4339" t="str">
            <v>%</v>
          </cell>
          <cell r="E4339">
            <v>157</v>
          </cell>
          <cell r="F4339">
            <v>0</v>
          </cell>
          <cell r="G4339">
            <v>7.85</v>
          </cell>
          <cell r="H4339">
            <v>0</v>
          </cell>
        </row>
        <row r="4340">
          <cell r="A4340">
            <v>0</v>
          </cell>
          <cell r="B4340" t="str">
            <v>Mano de Obra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</row>
        <row r="4341">
          <cell r="A4341">
            <v>1503.01</v>
          </cell>
          <cell r="B4341" t="str">
            <v>Mano de Obra</v>
          </cell>
          <cell r="C4341">
            <v>20</v>
          </cell>
          <cell r="D4341" t="str">
            <v>ML</v>
          </cell>
          <cell r="E4341">
            <v>7.85</v>
          </cell>
          <cell r="G4341">
            <v>157</v>
          </cell>
          <cell r="H4341">
            <v>0</v>
          </cell>
          <cell r="I4341">
            <v>0</v>
          </cell>
        </row>
        <row r="4342">
          <cell r="A4342">
            <v>0</v>
          </cell>
          <cell r="B4342" t="str">
            <v>Total/UND</v>
          </cell>
          <cell r="C4342">
            <v>0</v>
          </cell>
          <cell r="D4342">
            <v>0</v>
          </cell>
          <cell r="E4342">
            <v>0</v>
          </cell>
          <cell r="G4342">
            <v>1540.58</v>
          </cell>
          <cell r="H4342">
            <v>247.63</v>
          </cell>
          <cell r="I4342">
            <v>1788.21</v>
          </cell>
        </row>
        <row r="4343">
          <cell r="A4343">
            <v>0</v>
          </cell>
          <cell r="B4343" t="str">
            <v>Total/UND</v>
          </cell>
          <cell r="D4343">
            <v>0</v>
          </cell>
          <cell r="G4343">
            <v>0</v>
          </cell>
          <cell r="H4343">
            <v>0</v>
          </cell>
          <cell r="I4343">
            <v>0</v>
          </cell>
        </row>
        <row r="4344">
          <cell r="A4344">
            <v>116.53000000000027</v>
          </cell>
          <cell r="B4344" t="str">
            <v>BAJANTE PLUVIAL Ø3" (3ml)</v>
          </cell>
          <cell r="C4344">
            <v>1</v>
          </cell>
          <cell r="D4344" t="str">
            <v>UND</v>
          </cell>
          <cell r="E4344">
            <v>0</v>
          </cell>
          <cell r="F4344">
            <v>0</v>
          </cell>
          <cell r="G4344">
            <v>2050.7000000000003</v>
          </cell>
          <cell r="H4344">
            <v>193.82</v>
          </cell>
          <cell r="I4344">
            <v>2244.5200000000004</v>
          </cell>
        </row>
        <row r="4345">
          <cell r="A4345">
            <v>0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</row>
        <row r="4346">
          <cell r="A4346">
            <v>0</v>
          </cell>
          <cell r="B4346" t="str">
            <v>Volumen Análisis</v>
          </cell>
          <cell r="C4346">
            <v>1</v>
          </cell>
          <cell r="D4346" t="str">
            <v>UND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</row>
        <row r="4347">
          <cell r="A4347" t="str">
            <v>SANIT122</v>
          </cell>
          <cell r="B4347" t="str">
            <v>Tubo 3"x19 PVC SDR-41</v>
          </cell>
          <cell r="C4347">
            <v>0.59799999999999998</v>
          </cell>
          <cell r="D4347" t="str">
            <v>UND</v>
          </cell>
          <cell r="E4347">
            <v>652.54237288135596</v>
          </cell>
          <cell r="F4347">
            <v>117.45762711864407</v>
          </cell>
          <cell r="G4347">
            <v>1393.602711864407</v>
          </cell>
          <cell r="H4347">
            <v>103.54</v>
          </cell>
          <cell r="I4347">
            <v>1497.1427118644069</v>
          </cell>
        </row>
        <row r="4348">
          <cell r="A4348" t="str">
            <v>SANIT134</v>
          </cell>
          <cell r="B4348" t="str">
            <v>Luz Cenital</v>
          </cell>
          <cell r="C4348">
            <v>2</v>
          </cell>
          <cell r="D4348" t="str">
            <v>UND</v>
          </cell>
          <cell r="E4348">
            <v>70.33898305084746</v>
          </cell>
          <cell r="F4348">
            <v>12.661016949152541</v>
          </cell>
          <cell r="G4348">
            <v>140.68</v>
          </cell>
          <cell r="H4348">
            <v>25.32</v>
          </cell>
        </row>
        <row r="4349">
          <cell r="A4349" t="str">
            <v>SANIT129</v>
          </cell>
          <cell r="B4349" t="str">
            <v>Volumen Análisis</v>
          </cell>
          <cell r="C4349">
            <v>1</v>
          </cell>
          <cell r="D4349" t="str">
            <v>UND</v>
          </cell>
          <cell r="E4349">
            <v>405.93220338983053</v>
          </cell>
          <cell r="F4349">
            <v>73.067796610169495</v>
          </cell>
          <cell r="G4349">
            <v>405.93</v>
          </cell>
          <cell r="H4349">
            <v>73.069999999999993</v>
          </cell>
        </row>
        <row r="4350">
          <cell r="A4350" t="str">
            <v>CE-PVC-01</v>
          </cell>
          <cell r="B4350" t="str">
            <v>Materiales y Equipos</v>
          </cell>
          <cell r="C4350">
            <v>0.01</v>
          </cell>
          <cell r="D4350" t="str">
            <v>UND</v>
          </cell>
          <cell r="E4350">
            <v>628.81355932203394</v>
          </cell>
          <cell r="F4350">
            <v>113.1864406779661</v>
          </cell>
          <cell r="G4350">
            <v>6.29</v>
          </cell>
          <cell r="H4350">
            <v>1.1299999999999999</v>
          </cell>
        </row>
        <row r="4351">
          <cell r="A4351" t="str">
            <v>TORNIL005</v>
          </cell>
          <cell r="B4351" t="str">
            <v xml:space="preserve">Tarugo azul con tornillo   </v>
          </cell>
          <cell r="C4351">
            <v>6</v>
          </cell>
          <cell r="D4351" t="str">
            <v>UND</v>
          </cell>
          <cell r="E4351">
            <v>2.6271186440677967</v>
          </cell>
          <cell r="F4351">
            <v>0.47288135593220337</v>
          </cell>
          <cell r="G4351">
            <v>15.76</v>
          </cell>
          <cell r="H4351">
            <v>2.84</v>
          </cell>
        </row>
        <row r="4352">
          <cell r="A4352" t="str">
            <v>ELECT094</v>
          </cell>
          <cell r="B4352" t="str">
            <v>Abrazadera 3" EMT</v>
          </cell>
          <cell r="C4352">
            <v>3</v>
          </cell>
          <cell r="D4352" t="str">
            <v>UND</v>
          </cell>
          <cell r="E4352">
            <v>39.305084745762713</v>
          </cell>
          <cell r="F4352">
            <v>7.074915254237288</v>
          </cell>
          <cell r="G4352">
            <v>117.92</v>
          </cell>
          <cell r="H4352">
            <v>21.22</v>
          </cell>
        </row>
        <row r="4353">
          <cell r="A4353">
            <v>0</v>
          </cell>
          <cell r="B4353" t="str">
            <v xml:space="preserve">Herramientas </v>
          </cell>
          <cell r="C4353">
            <v>5</v>
          </cell>
          <cell r="D4353" t="str">
            <v>%</v>
          </cell>
          <cell r="E4353">
            <v>927.52</v>
          </cell>
          <cell r="F4353">
            <v>0</v>
          </cell>
          <cell r="G4353">
            <v>46.38</v>
          </cell>
          <cell r="H4353">
            <v>0</v>
          </cell>
        </row>
        <row r="4354">
          <cell r="A4354">
            <v>0</v>
          </cell>
          <cell r="B4354" t="str">
            <v>Mano de Obra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>
            <v>1516.02</v>
          </cell>
          <cell r="B4355" t="str">
            <v>Instalación de desagüe pluvial de 3”</v>
          </cell>
          <cell r="C4355">
            <v>1</v>
          </cell>
          <cell r="D4355" t="str">
            <v>UND</v>
          </cell>
          <cell r="E4355">
            <v>927.52</v>
          </cell>
          <cell r="F4355">
            <v>0</v>
          </cell>
          <cell r="G4355">
            <v>927.52</v>
          </cell>
          <cell r="H4355">
            <v>0</v>
          </cell>
          <cell r="I4355">
            <v>0</v>
          </cell>
        </row>
        <row r="4356">
          <cell r="A4356">
            <v>0</v>
          </cell>
          <cell r="B4356" t="str">
            <v>Total/UND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2050.7000000000003</v>
          </cell>
          <cell r="H4356">
            <v>193.82</v>
          </cell>
          <cell r="I4356">
            <v>2244.5200000000004</v>
          </cell>
        </row>
        <row r="4357">
          <cell r="A4357">
            <v>0</v>
          </cell>
          <cell r="B4357" t="str">
            <v>Mano de obra</v>
          </cell>
          <cell r="D4357">
            <v>0</v>
          </cell>
          <cell r="G4357">
            <v>0</v>
          </cell>
          <cell r="H4357">
            <v>0</v>
          </cell>
        </row>
        <row r="4358">
          <cell r="A4358">
            <v>116.54000000000028</v>
          </cell>
          <cell r="B4358" t="str">
            <v xml:space="preserve">S/C: LLAVE DE CHORRO Ø1/2", INCLUYE SALIDA </v>
          </cell>
          <cell r="C4358">
            <v>1</v>
          </cell>
          <cell r="D4358" t="str">
            <v>UND</v>
          </cell>
          <cell r="E4358">
            <v>0</v>
          </cell>
          <cell r="F4358">
            <v>0</v>
          </cell>
          <cell r="G4358">
            <v>1561.2400000000002</v>
          </cell>
          <cell r="H4358">
            <v>55.28</v>
          </cell>
          <cell r="I4358">
            <v>1616.5200000000002</v>
          </cell>
        </row>
        <row r="4359">
          <cell r="A4359">
            <v>0</v>
          </cell>
          <cell r="B4359" t="str">
            <v>Gastos indirectos contratistas eléctricos</v>
          </cell>
          <cell r="C4359">
            <v>0.2</v>
          </cell>
          <cell r="D4359">
            <v>0</v>
          </cell>
          <cell r="E4359">
            <v>1143.3135593220341</v>
          </cell>
          <cell r="F4359">
            <v>0</v>
          </cell>
          <cell r="G4359">
            <v>228.66271186440682</v>
          </cell>
          <cell r="H4359">
            <v>0</v>
          </cell>
          <cell r="I4359">
            <v>0</v>
          </cell>
        </row>
        <row r="4360">
          <cell r="A4360">
            <v>0</v>
          </cell>
          <cell r="B4360" t="str">
            <v>Total/UND</v>
          </cell>
          <cell r="C4360">
            <v>1</v>
          </cell>
          <cell r="D4360" t="str">
            <v>UND</v>
          </cell>
          <cell r="E4360">
            <v>0</v>
          </cell>
          <cell r="F4360">
            <v>0</v>
          </cell>
          <cell r="G4360">
            <v>1393.602711864407</v>
          </cell>
          <cell r="H4360">
            <v>103.54</v>
          </cell>
          <cell r="I4360">
            <v>1497.1427118644069</v>
          </cell>
        </row>
        <row r="4361">
          <cell r="A4361" t="str">
            <v>SANIT339</v>
          </cell>
          <cell r="B4361" t="str">
            <v>Llave de chorro 1/2"</v>
          </cell>
          <cell r="C4361">
            <v>1</v>
          </cell>
          <cell r="D4361" t="str">
            <v>UND</v>
          </cell>
          <cell r="E4361">
            <v>300.84745762711867</v>
          </cell>
          <cell r="F4361">
            <v>54.152542372881356</v>
          </cell>
          <cell r="G4361">
            <v>300.85000000000002</v>
          </cell>
          <cell r="H4361">
            <v>54.15</v>
          </cell>
        </row>
        <row r="4362">
          <cell r="A4362" t="str">
            <v>CE-PVC-01</v>
          </cell>
          <cell r="B4362" t="str">
            <v>Cemento PVC</v>
          </cell>
          <cell r="C4362">
            <v>0.01</v>
          </cell>
          <cell r="D4362" t="str">
            <v>UND</v>
          </cell>
          <cell r="E4362">
            <v>628.81355932203394</v>
          </cell>
          <cell r="F4362">
            <v>113.1864406779661</v>
          </cell>
          <cell r="G4362">
            <v>1401.3091525423731</v>
          </cell>
          <cell r="H4362">
            <v>104.71000000000001</v>
          </cell>
          <cell r="I4362">
            <v>1506.0191525423731</v>
          </cell>
        </row>
        <row r="4363">
          <cell r="A4363">
            <v>0</v>
          </cell>
          <cell r="B4363" t="str">
            <v>Interruptor Sencillo</v>
          </cell>
          <cell r="C4363">
            <v>5</v>
          </cell>
          <cell r="D4363" t="str">
            <v>%</v>
          </cell>
          <cell r="E4363">
            <v>1194.3800000000001</v>
          </cell>
          <cell r="F4363">
            <v>0</v>
          </cell>
          <cell r="G4363">
            <v>59.72</v>
          </cell>
          <cell r="H4363">
            <v>0</v>
          </cell>
        </row>
        <row r="4364">
          <cell r="A4364">
            <v>0</v>
          </cell>
          <cell r="B4364" t="str">
            <v>Volumen Análisis</v>
          </cell>
          <cell r="C4364">
            <v>1</v>
          </cell>
          <cell r="D4364" t="str">
            <v>UND</v>
          </cell>
          <cell r="E4364">
            <v>0</v>
          </cell>
          <cell r="G4364">
            <v>0</v>
          </cell>
          <cell r="H4364">
            <v>0</v>
          </cell>
        </row>
        <row r="4365">
          <cell r="A4365">
            <v>1510.01</v>
          </cell>
          <cell r="B4365" t="str">
            <v>Materiales y Equipos</v>
          </cell>
          <cell r="C4365">
            <v>1</v>
          </cell>
          <cell r="D4365" t="str">
            <v>UND</v>
          </cell>
          <cell r="E4365">
            <v>1194.3800000000001</v>
          </cell>
          <cell r="G4365">
            <v>1194.3800000000001</v>
          </cell>
          <cell r="H4365">
            <v>0</v>
          </cell>
          <cell r="I4365">
            <v>0</v>
          </cell>
        </row>
        <row r="4366">
          <cell r="A4366">
            <v>0</v>
          </cell>
          <cell r="B4366" t="str">
            <v>Total/UND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1561.2400000000002</v>
          </cell>
          <cell r="H4366">
            <v>55.28</v>
          </cell>
          <cell r="I4366">
            <v>1616.5200000000002</v>
          </cell>
        </row>
        <row r="4367">
          <cell r="A4367">
            <v>116.55000000000028</v>
          </cell>
          <cell r="B4367" t="str">
            <v xml:space="preserve">S/C: CODO DE Ø8"x90º PVC, PARA DRENAJE </v>
          </cell>
          <cell r="C4367">
            <v>1</v>
          </cell>
          <cell r="D4367" t="str">
            <v>UND</v>
          </cell>
          <cell r="E4367">
            <v>0</v>
          </cell>
          <cell r="F4367">
            <v>0</v>
          </cell>
          <cell r="G4367">
            <v>3658.41</v>
          </cell>
          <cell r="H4367">
            <v>596.04999999999995</v>
          </cell>
          <cell r="I4367">
            <v>4254.46</v>
          </cell>
        </row>
        <row r="4368">
          <cell r="A4368">
            <v>0</v>
          </cell>
          <cell r="B4368">
            <v>0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</row>
        <row r="4369">
          <cell r="A4369">
            <v>0</v>
          </cell>
          <cell r="B4369" t="str">
            <v>Volumen Análisis</v>
          </cell>
          <cell r="C4369">
            <v>1</v>
          </cell>
          <cell r="D4369" t="str">
            <v>UND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 t="str">
            <v>SANIT372</v>
          </cell>
          <cell r="B4370" t="str">
            <v xml:space="preserve">Codo drenaje 8" x90° SDR-41 </v>
          </cell>
          <cell r="C4370">
            <v>1</v>
          </cell>
          <cell r="D4370" t="str">
            <v>UND</v>
          </cell>
          <cell r="E4370">
            <v>3305.0847457627119</v>
          </cell>
          <cell r="F4370">
            <v>594.91525423728808</v>
          </cell>
          <cell r="G4370">
            <v>3305.08</v>
          </cell>
          <cell r="H4370">
            <v>594.91999999999996</v>
          </cell>
        </row>
        <row r="4371">
          <cell r="A4371" t="str">
            <v>CE-PVC-01</v>
          </cell>
          <cell r="B4371" t="str">
            <v>Cemento PVC</v>
          </cell>
          <cell r="C4371">
            <v>0.01</v>
          </cell>
          <cell r="D4371" t="str">
            <v>UND</v>
          </cell>
          <cell r="E4371">
            <v>628.81355932203394</v>
          </cell>
          <cell r="F4371">
            <v>113.1864406779661</v>
          </cell>
          <cell r="G4371">
            <v>6.29</v>
          </cell>
          <cell r="H4371">
            <v>1.1299999999999999</v>
          </cell>
        </row>
        <row r="4372">
          <cell r="A4372">
            <v>0</v>
          </cell>
          <cell r="B4372" t="str">
            <v xml:space="preserve">Herramientas </v>
          </cell>
          <cell r="C4372">
            <v>5</v>
          </cell>
          <cell r="D4372" t="str">
            <v>%</v>
          </cell>
          <cell r="E4372">
            <v>330.51</v>
          </cell>
          <cell r="F4372">
            <v>0</v>
          </cell>
          <cell r="G4372">
            <v>16.53</v>
          </cell>
          <cell r="H4372">
            <v>0</v>
          </cell>
        </row>
        <row r="4373">
          <cell r="A4373">
            <v>0</v>
          </cell>
          <cell r="B4373" t="str">
            <v>Mano de obra</v>
          </cell>
          <cell r="D4373">
            <v>0</v>
          </cell>
          <cell r="E4373">
            <v>0</v>
          </cell>
          <cell r="G4373">
            <v>0</v>
          </cell>
          <cell r="H4373">
            <v>0</v>
          </cell>
        </row>
        <row r="4374">
          <cell r="A4374">
            <v>1516.02</v>
          </cell>
          <cell r="B4374" t="str">
            <v>Instalación de Codo Ø8"</v>
          </cell>
          <cell r="C4374">
            <v>1</v>
          </cell>
          <cell r="D4374" t="str">
            <v>UND</v>
          </cell>
          <cell r="E4374">
            <v>330.50800000000004</v>
          </cell>
          <cell r="F4374">
            <v>0</v>
          </cell>
          <cell r="G4374">
            <v>330.51</v>
          </cell>
          <cell r="H4374">
            <v>0</v>
          </cell>
          <cell r="I4374">
            <v>0</v>
          </cell>
        </row>
        <row r="4375">
          <cell r="A4375">
            <v>0</v>
          </cell>
          <cell r="B4375" t="str">
            <v>Gastos indirectos contratistas eléctricos</v>
          </cell>
          <cell r="C4375">
            <v>0.2</v>
          </cell>
          <cell r="D4375">
            <v>0</v>
          </cell>
          <cell r="E4375">
            <v>1149.7457627118645</v>
          </cell>
          <cell r="F4375">
            <v>0</v>
          </cell>
          <cell r="G4375">
            <v>229.9491525423729</v>
          </cell>
          <cell r="H4375">
            <v>0</v>
          </cell>
          <cell r="I4375">
            <v>4254.46</v>
          </cell>
        </row>
        <row r="4376">
          <cell r="A4376">
            <v>0</v>
          </cell>
          <cell r="B4376" t="str">
            <v>Total/UND</v>
          </cell>
          <cell r="D4376">
            <v>0</v>
          </cell>
          <cell r="G4376">
            <v>0</v>
          </cell>
          <cell r="H4376">
            <v>0</v>
          </cell>
          <cell r="I4376">
            <v>0</v>
          </cell>
        </row>
        <row r="4377">
          <cell r="A4377">
            <v>116.56000000000029</v>
          </cell>
          <cell r="B4377" t="str">
            <v xml:space="preserve">S/C: CURVA DE Ø8"x45º PVC, PARA DRENAJE </v>
          </cell>
          <cell r="C4377">
            <v>1</v>
          </cell>
          <cell r="D4377" t="str">
            <v>UND</v>
          </cell>
          <cell r="E4377">
            <v>0</v>
          </cell>
          <cell r="F4377">
            <v>0</v>
          </cell>
          <cell r="G4377">
            <v>3120.4700000000003</v>
          </cell>
          <cell r="H4377">
            <v>508.42</v>
          </cell>
          <cell r="I4377">
            <v>3628.8900000000003</v>
          </cell>
        </row>
        <row r="4378">
          <cell r="A4378">
            <v>0</v>
          </cell>
          <cell r="B4378">
            <v>0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1645.5511864406781</v>
          </cell>
          <cell r="H4378">
            <v>146.99</v>
          </cell>
          <cell r="I4378">
            <v>1792.5411864406781</v>
          </cell>
        </row>
        <row r="4379">
          <cell r="A4379">
            <v>0</v>
          </cell>
          <cell r="B4379" t="str">
            <v>Interruptor Doble</v>
          </cell>
          <cell r="C4379">
            <v>1</v>
          </cell>
          <cell r="D4379" t="str">
            <v>UND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</row>
        <row r="4380">
          <cell r="A4380" t="str">
            <v>SANIT373</v>
          </cell>
          <cell r="B4380" t="str">
            <v>Volumen Análisis</v>
          </cell>
          <cell r="C4380">
            <v>1</v>
          </cell>
          <cell r="D4380" t="str">
            <v>UND</v>
          </cell>
          <cell r="E4380">
            <v>2818.2627118644073</v>
          </cell>
          <cell r="F4380">
            <v>507.28728813559331</v>
          </cell>
          <cell r="G4380">
            <v>2818.26</v>
          </cell>
          <cell r="H4380">
            <v>507.29</v>
          </cell>
        </row>
        <row r="4381">
          <cell r="A4381" t="str">
            <v>CE-PVC-01</v>
          </cell>
          <cell r="B4381" t="str">
            <v>Materiales y Equipos</v>
          </cell>
          <cell r="C4381">
            <v>0.01</v>
          </cell>
          <cell r="D4381" t="str">
            <v>UND</v>
          </cell>
          <cell r="E4381">
            <v>628.81355932203394</v>
          </cell>
          <cell r="F4381">
            <v>113.1864406779661</v>
          </cell>
          <cell r="G4381">
            <v>6.29</v>
          </cell>
          <cell r="H4381">
            <v>1.1299999999999999</v>
          </cell>
        </row>
        <row r="4382">
          <cell r="A4382">
            <v>0</v>
          </cell>
          <cell r="B4382" t="str">
            <v xml:space="preserve">Herramientas </v>
          </cell>
          <cell r="C4382">
            <v>5</v>
          </cell>
          <cell r="D4382" t="str">
            <v>%</v>
          </cell>
          <cell r="E4382">
            <v>281.83</v>
          </cell>
          <cell r="F4382">
            <v>0</v>
          </cell>
          <cell r="G4382">
            <v>14.09</v>
          </cell>
          <cell r="H4382">
            <v>0</v>
          </cell>
        </row>
        <row r="4383">
          <cell r="A4383">
            <v>0</v>
          </cell>
          <cell r="B4383" t="str">
            <v>Mano de Obra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>
            <v>1516.02</v>
          </cell>
          <cell r="B4384" t="str">
            <v>Instalación de Codo Ø8"</v>
          </cell>
          <cell r="C4384">
            <v>1</v>
          </cell>
          <cell r="D4384" t="str">
            <v>UND</v>
          </cell>
          <cell r="E4384">
            <v>281.82600000000002</v>
          </cell>
          <cell r="F4384">
            <v>0</v>
          </cell>
          <cell r="G4384">
            <v>281.83</v>
          </cell>
          <cell r="H4384">
            <v>0</v>
          </cell>
          <cell r="I4384">
            <v>0</v>
          </cell>
        </row>
        <row r="4385">
          <cell r="A4385">
            <v>0</v>
          </cell>
          <cell r="B4385" t="str">
            <v>Total/UND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3120.4700000000003</v>
          </cell>
          <cell r="H4385">
            <v>508.42</v>
          </cell>
          <cell r="I4385">
            <v>3628.8900000000003</v>
          </cell>
        </row>
        <row r="4386">
          <cell r="A4386">
            <v>0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>
            <v>116.57000000000029</v>
          </cell>
          <cell r="B4387" t="str">
            <v>TUBERÍA DRENAJE PVC 4" SOTERRADA</v>
          </cell>
          <cell r="C4387">
            <v>1</v>
          </cell>
          <cell r="D4387" t="str">
            <v>ML</v>
          </cell>
          <cell r="E4387">
            <v>0</v>
          </cell>
          <cell r="F4387">
            <v>0</v>
          </cell>
          <cell r="G4387">
            <v>703.10400000000004</v>
          </cell>
          <cell r="H4387">
            <v>36.634</v>
          </cell>
          <cell r="I4387">
            <v>739.73800000000006</v>
          </cell>
        </row>
        <row r="4388">
          <cell r="A4388">
            <v>0</v>
          </cell>
          <cell r="B4388">
            <v>0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</row>
        <row r="4389">
          <cell r="A4389">
            <v>0</v>
          </cell>
          <cell r="B4389" t="str">
            <v>Mano de obra</v>
          </cell>
          <cell r="C4389">
            <v>20</v>
          </cell>
          <cell r="D4389" t="str">
            <v>ML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</row>
        <row r="4390">
          <cell r="A4390" t="str">
            <v>SANIT123</v>
          </cell>
          <cell r="B4390" t="str">
            <v>Tubo 4"x19 PVC SDR-41</v>
          </cell>
          <cell r="C4390">
            <v>4.0249999999999995</v>
          </cell>
          <cell r="D4390" t="str">
            <v>UND</v>
          </cell>
          <cell r="E4390">
            <v>1008.4745762711865</v>
          </cell>
          <cell r="F4390">
            <v>181.52542372881356</v>
          </cell>
          <cell r="G4390">
            <v>4059.11</v>
          </cell>
          <cell r="H4390">
            <v>730.64</v>
          </cell>
        </row>
        <row r="4391">
          <cell r="A4391" t="str">
            <v>CE-PVC-01</v>
          </cell>
          <cell r="B4391" t="str">
            <v>Gastos indirectos contratistas eléctricos</v>
          </cell>
          <cell r="C4391">
            <v>0.2</v>
          </cell>
          <cell r="D4391" t="str">
            <v>UND</v>
          </cell>
          <cell r="E4391">
            <v>1196.3559322033898</v>
          </cell>
          <cell r="F4391">
            <v>0</v>
          </cell>
          <cell r="G4391">
            <v>239.27118644067798</v>
          </cell>
          <cell r="H4391">
            <v>0</v>
          </cell>
        </row>
        <row r="4392">
          <cell r="A4392">
            <v>0</v>
          </cell>
          <cell r="B4392" t="str">
            <v>Total/UND</v>
          </cell>
          <cell r="C4392">
            <v>5</v>
          </cell>
          <cell r="D4392" t="str">
            <v>%</v>
          </cell>
          <cell r="E4392">
            <v>1420.4</v>
          </cell>
          <cell r="F4392">
            <v>0</v>
          </cell>
          <cell r="G4392">
            <v>1645.5511864406781</v>
          </cell>
          <cell r="H4392">
            <v>146.99</v>
          </cell>
          <cell r="I4392">
            <v>1792.5411864406781</v>
          </cell>
        </row>
        <row r="4393">
          <cell r="A4393">
            <v>2.0199999999999996</v>
          </cell>
          <cell r="B4393" t="str">
            <v xml:space="preserve">Excavación en tiera a mano </v>
          </cell>
          <cell r="C4393">
            <v>12.6</v>
          </cell>
          <cell r="D4393" t="str">
            <v>M3</v>
          </cell>
          <cell r="E4393">
            <v>365.53149999999999</v>
          </cell>
          <cell r="F4393">
            <v>0</v>
          </cell>
          <cell r="G4393">
            <v>4605.7</v>
          </cell>
          <cell r="H4393">
            <v>0</v>
          </cell>
        </row>
        <row r="4394">
          <cell r="A4394">
            <v>2.2699999999999942</v>
          </cell>
          <cell r="B4394" t="str">
            <v xml:space="preserve">Asiento de arena </v>
          </cell>
          <cell r="C4394">
            <v>1.2</v>
          </cell>
          <cell r="D4394" t="str">
            <v>M3</v>
          </cell>
          <cell r="E4394">
            <v>1899.3643000000002</v>
          </cell>
          <cell r="F4394">
            <v>0</v>
          </cell>
          <cell r="G4394">
            <v>2262.56</v>
          </cell>
          <cell r="H4394">
            <v>190.34</v>
          </cell>
          <cell r="I4394">
            <v>2452.9</v>
          </cell>
        </row>
        <row r="4395">
          <cell r="A4395">
            <v>2.279999999999994</v>
          </cell>
          <cell r="B4395" t="str">
            <v>Interruptor Triple</v>
          </cell>
          <cell r="C4395">
            <v>13.4855229696</v>
          </cell>
          <cell r="D4395" t="str">
            <v>M3</v>
          </cell>
          <cell r="E4395">
            <v>107.95436619718311</v>
          </cell>
          <cell r="F4395">
            <v>0</v>
          </cell>
          <cell r="G4395">
            <v>1455.82</v>
          </cell>
          <cell r="H4395">
            <v>0</v>
          </cell>
        </row>
        <row r="4396">
          <cell r="A4396">
            <v>2.1599999999999966</v>
          </cell>
          <cell r="B4396" t="str">
            <v>Volumen Análisis</v>
          </cell>
          <cell r="C4396">
            <v>1</v>
          </cell>
          <cell r="D4396" t="str">
            <v>UND</v>
          </cell>
          <cell r="E4396">
            <v>367.0494845360825</v>
          </cell>
          <cell r="F4396">
            <v>0</v>
          </cell>
          <cell r="G4396">
            <v>159.47</v>
          </cell>
          <cell r="H4396">
            <v>0</v>
          </cell>
        </row>
        <row r="4397">
          <cell r="A4397">
            <v>0</v>
          </cell>
          <cell r="B4397" t="str">
            <v>Materiales y Equipos</v>
          </cell>
          <cell r="D4397">
            <v>0</v>
          </cell>
          <cell r="E4397">
            <v>0</v>
          </cell>
          <cell r="G4397">
            <v>0</v>
          </cell>
          <cell r="H4397">
            <v>0</v>
          </cell>
        </row>
        <row r="4398">
          <cell r="A4398">
            <v>1518.02</v>
          </cell>
          <cell r="B4398" t="str">
            <v>Tuberías de 4”</v>
          </cell>
          <cell r="C4398">
            <v>20</v>
          </cell>
          <cell r="D4398" t="str">
            <v>ML</v>
          </cell>
          <cell r="E4398">
            <v>71.02</v>
          </cell>
          <cell r="F4398">
            <v>0</v>
          </cell>
          <cell r="G4398">
            <v>1420.4</v>
          </cell>
          <cell r="H4398">
            <v>0</v>
          </cell>
          <cell r="I4398">
            <v>0</v>
          </cell>
        </row>
        <row r="4399">
          <cell r="A4399">
            <v>0</v>
          </cell>
          <cell r="B4399" t="str">
            <v>Total/UND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14062.08</v>
          </cell>
          <cell r="H4399">
            <v>732.68</v>
          </cell>
          <cell r="I4399">
            <v>14794.76</v>
          </cell>
        </row>
        <row r="4400">
          <cell r="A4400">
            <v>0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>
            <v>116.5800000000003</v>
          </cell>
          <cell r="B4401" t="str">
            <v>Accesorio Tapa interruptor triple</v>
          </cell>
          <cell r="C4401">
            <v>1</v>
          </cell>
          <cell r="D4401" t="str">
            <v>UND</v>
          </cell>
          <cell r="E4401">
            <v>237.29</v>
          </cell>
          <cell r="F4401">
            <v>42.712199999999996</v>
          </cell>
          <cell r="G4401">
            <v>237.29</v>
          </cell>
          <cell r="H4401">
            <v>42.71</v>
          </cell>
          <cell r="I4401">
            <v>10518.720000000001</v>
          </cell>
        </row>
        <row r="4402">
          <cell r="A4402">
            <v>0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</row>
        <row r="4403">
          <cell r="A4403">
            <v>0</v>
          </cell>
          <cell r="B4403" t="str">
            <v>Volumen Análisis</v>
          </cell>
          <cell r="C4403">
            <v>1</v>
          </cell>
          <cell r="D4403" t="str">
            <v>UND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</row>
        <row r="4404">
          <cell r="A4404" t="str">
            <v>SANIT376</v>
          </cell>
          <cell r="B4404" t="str">
            <v xml:space="preserve">Codo drenaje 12" x90° SDR-41 </v>
          </cell>
          <cell r="C4404">
            <v>1</v>
          </cell>
          <cell r="D4404" t="str">
            <v>UND</v>
          </cell>
          <cell r="E4404">
            <v>8180</v>
          </cell>
          <cell r="F4404">
            <v>1472.3999999999999</v>
          </cell>
          <cell r="G4404">
            <v>8180</v>
          </cell>
          <cell r="H4404">
            <v>1472.4</v>
          </cell>
        </row>
        <row r="4405">
          <cell r="A4405" t="str">
            <v>CE-PVC-01</v>
          </cell>
          <cell r="B4405" t="str">
            <v>Mano de obra</v>
          </cell>
          <cell r="C4405">
            <v>0.01</v>
          </cell>
          <cell r="D4405" t="str">
            <v>UND</v>
          </cell>
          <cell r="E4405">
            <v>628.81355932203394</v>
          </cell>
          <cell r="F4405">
            <v>113.1864406779661</v>
          </cell>
          <cell r="G4405">
            <v>6.29</v>
          </cell>
          <cell r="H4405">
            <v>1.1299999999999999</v>
          </cell>
        </row>
        <row r="4406">
          <cell r="A4406">
            <v>0</v>
          </cell>
          <cell r="B4406" t="str">
            <v>Mano de obra Interruptor Triple</v>
          </cell>
          <cell r="C4406">
            <v>1</v>
          </cell>
          <cell r="D4406" t="str">
            <v>UND</v>
          </cell>
          <cell r="E4406">
            <v>796.24</v>
          </cell>
          <cell r="F4406">
            <v>0</v>
          </cell>
          <cell r="G4406">
            <v>796.24</v>
          </cell>
          <cell r="H4406">
            <v>0</v>
          </cell>
        </row>
        <row r="4407">
          <cell r="A4407">
            <v>0</v>
          </cell>
          <cell r="B4407" t="str">
            <v>Gastos indirectos contratistas eléctricos</v>
          </cell>
          <cell r="C4407">
            <v>20</v>
          </cell>
          <cell r="D4407" t="str">
            <v>%</v>
          </cell>
          <cell r="E4407">
            <v>408.81</v>
          </cell>
          <cell r="F4407">
            <v>0</v>
          </cell>
          <cell r="G4407">
            <v>408.81</v>
          </cell>
          <cell r="H4407">
            <v>0</v>
          </cell>
        </row>
        <row r="4408">
          <cell r="A4408">
            <v>1516.02</v>
          </cell>
          <cell r="B4408" t="str">
            <v>Total/UND</v>
          </cell>
          <cell r="C4408">
            <v>1</v>
          </cell>
          <cell r="D4408" t="str">
            <v>UND</v>
          </cell>
          <cell r="E4408">
            <v>818</v>
          </cell>
          <cell r="G4408">
            <v>818</v>
          </cell>
          <cell r="H4408">
            <v>0</v>
          </cell>
          <cell r="I4408">
            <v>0</v>
          </cell>
        </row>
        <row r="4409">
          <cell r="A4409">
            <v>0</v>
          </cell>
          <cell r="B4409" t="str">
            <v>Total/UND</v>
          </cell>
          <cell r="D4409">
            <v>0</v>
          </cell>
          <cell r="G4409">
            <v>9045.19</v>
          </cell>
          <cell r="H4409">
            <v>1473.5300000000002</v>
          </cell>
          <cell r="I4409">
            <v>10518.720000000001</v>
          </cell>
        </row>
        <row r="4410">
          <cell r="A4410">
            <v>0</v>
          </cell>
          <cell r="B4410">
            <v>0</v>
          </cell>
          <cell r="C4410">
            <v>0</v>
          </cell>
          <cell r="D4410">
            <v>0</v>
          </cell>
          <cell r="G4410">
            <v>0</v>
          </cell>
          <cell r="H4410">
            <v>0</v>
          </cell>
          <cell r="I4410">
            <v>0</v>
          </cell>
        </row>
        <row r="4411">
          <cell r="A4411">
            <v>116.5900000000003</v>
          </cell>
          <cell r="B4411" t="str">
            <v>Interruptor Tres Vías</v>
          </cell>
          <cell r="C4411">
            <v>1</v>
          </cell>
          <cell r="D4411" t="str">
            <v>UND</v>
          </cell>
          <cell r="E4411">
            <v>0</v>
          </cell>
          <cell r="F4411">
            <v>0</v>
          </cell>
          <cell r="G4411">
            <v>4138.99</v>
          </cell>
          <cell r="H4411">
            <v>674.33</v>
          </cell>
          <cell r="I4411">
            <v>4813.32</v>
          </cell>
        </row>
        <row r="4412">
          <cell r="A4412">
            <v>0</v>
          </cell>
          <cell r="B4412" t="str">
            <v>Volumen Análisis</v>
          </cell>
          <cell r="C4412">
            <v>1</v>
          </cell>
          <cell r="D4412" t="str">
            <v>UND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>
            <v>0</v>
          </cell>
          <cell r="B4413" t="str">
            <v>Materiales y Equipos</v>
          </cell>
          <cell r="C4413">
            <v>1</v>
          </cell>
          <cell r="D4413" t="str">
            <v>UND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</row>
        <row r="4414">
          <cell r="A4414" t="str">
            <v>SANIT377</v>
          </cell>
          <cell r="B4414" t="str">
            <v xml:space="preserve">Codo drenaje 12" x45° SDR-41 </v>
          </cell>
          <cell r="C4414">
            <v>1</v>
          </cell>
          <cell r="D4414" t="str">
            <v>UND</v>
          </cell>
          <cell r="E4414">
            <v>3740</v>
          </cell>
          <cell r="F4414">
            <v>673.19999999999993</v>
          </cell>
          <cell r="G4414">
            <v>3740</v>
          </cell>
          <cell r="H4414">
            <v>673.2</v>
          </cell>
        </row>
        <row r="4415">
          <cell r="A4415" t="str">
            <v>CE-PVC-01</v>
          </cell>
          <cell r="B4415" t="str">
            <v>Cemento PVC</v>
          </cell>
          <cell r="C4415">
            <v>0.01</v>
          </cell>
          <cell r="D4415" t="str">
            <v>UND</v>
          </cell>
          <cell r="E4415">
            <v>628.81355932203394</v>
          </cell>
          <cell r="F4415">
            <v>113.1864406779661</v>
          </cell>
          <cell r="G4415">
            <v>6.29</v>
          </cell>
          <cell r="H4415">
            <v>1.1299999999999999</v>
          </cell>
        </row>
        <row r="4416">
          <cell r="A4416">
            <v>0</v>
          </cell>
          <cell r="B4416" t="str">
            <v xml:space="preserve">Herramientas </v>
          </cell>
          <cell r="C4416">
            <v>5</v>
          </cell>
          <cell r="D4416" t="str">
            <v>%</v>
          </cell>
          <cell r="E4416">
            <v>374</v>
          </cell>
          <cell r="F4416">
            <v>0</v>
          </cell>
          <cell r="G4416">
            <v>18.7</v>
          </cell>
          <cell r="H4416">
            <v>0</v>
          </cell>
        </row>
        <row r="4417">
          <cell r="A4417">
            <v>0</v>
          </cell>
          <cell r="B4417" t="str">
            <v>Accesorio Tapa interruptor tres vías</v>
          </cell>
          <cell r="C4417">
            <v>1</v>
          </cell>
          <cell r="D4417" t="str">
            <v>UND</v>
          </cell>
          <cell r="E4417">
            <v>118.64</v>
          </cell>
          <cell r="F4417">
            <v>21.3552</v>
          </cell>
          <cell r="G4417">
            <v>118.64</v>
          </cell>
          <cell r="H4417">
            <v>21.36</v>
          </cell>
        </row>
        <row r="4418">
          <cell r="A4418">
            <v>1516.02</v>
          </cell>
          <cell r="B4418" t="str">
            <v>Instalación de Codo Ø12"</v>
          </cell>
          <cell r="C4418">
            <v>1</v>
          </cell>
          <cell r="D4418" t="str">
            <v>UND</v>
          </cell>
          <cell r="E4418">
            <v>374</v>
          </cell>
          <cell r="F4418">
            <v>0</v>
          </cell>
          <cell r="G4418">
            <v>374</v>
          </cell>
          <cell r="H4418">
            <v>0</v>
          </cell>
          <cell r="I4418">
            <v>0</v>
          </cell>
        </row>
        <row r="4419">
          <cell r="A4419">
            <v>0</v>
          </cell>
          <cell r="B4419" t="str">
            <v>Total/UND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4138.99</v>
          </cell>
          <cell r="H4419">
            <v>674.33</v>
          </cell>
          <cell r="I4419">
            <v>4813.32</v>
          </cell>
        </row>
        <row r="4420">
          <cell r="A4420">
            <v>0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>
            <v>116.60000000000031</v>
          </cell>
          <cell r="B4421" t="str">
            <v>Mano de obra</v>
          </cell>
          <cell r="C4421">
            <v>1</v>
          </cell>
          <cell r="D4421" t="str">
            <v>UND</v>
          </cell>
          <cell r="E4421">
            <v>0</v>
          </cell>
          <cell r="F4421">
            <v>0</v>
          </cell>
          <cell r="G4421">
            <v>7691.57</v>
          </cell>
          <cell r="H4421">
            <v>1253.0300000000002</v>
          </cell>
          <cell r="I4421">
            <v>8944.6</v>
          </cell>
        </row>
        <row r="4422">
          <cell r="A4422">
            <v>0</v>
          </cell>
          <cell r="B4422" t="str">
            <v>Mano de obra Interruptor Tres Vías</v>
          </cell>
          <cell r="C4422">
            <v>1</v>
          </cell>
          <cell r="D4422" t="str">
            <v>UND</v>
          </cell>
          <cell r="E4422">
            <v>714.47</v>
          </cell>
          <cell r="F4422">
            <v>0</v>
          </cell>
          <cell r="G4422">
            <v>714.47</v>
          </cell>
          <cell r="H4422">
            <v>0</v>
          </cell>
          <cell r="I4422">
            <v>0</v>
          </cell>
        </row>
        <row r="4423">
          <cell r="A4423">
            <v>0</v>
          </cell>
          <cell r="B4423" t="str">
            <v>Gastos indirectos contratistas eléctricos</v>
          </cell>
          <cell r="C4423">
            <v>20</v>
          </cell>
          <cell r="D4423" t="str">
            <v>%</v>
          </cell>
          <cell r="E4423">
            <v>324.05</v>
          </cell>
          <cell r="F4423">
            <v>0</v>
          </cell>
          <cell r="G4423">
            <v>324.05</v>
          </cell>
          <cell r="H4423">
            <v>0</v>
          </cell>
          <cell r="I4423">
            <v>0</v>
          </cell>
        </row>
        <row r="4424">
          <cell r="A4424" t="str">
            <v>SANIT378</v>
          </cell>
          <cell r="B4424" t="str">
            <v>Total/UND</v>
          </cell>
          <cell r="C4424">
            <v>1</v>
          </cell>
          <cell r="D4424" t="str">
            <v>UND</v>
          </cell>
          <cell r="E4424">
            <v>6955</v>
          </cell>
          <cell r="F4424">
            <v>1251.8999999999999</v>
          </cell>
          <cell r="G4424">
            <v>1806.18</v>
          </cell>
          <cell r="H4424">
            <v>138.18</v>
          </cell>
          <cell r="I4424">
            <v>1944.3600000000001</v>
          </cell>
        </row>
        <row r="4425">
          <cell r="A4425" t="str">
            <v>CE-PVC-01</v>
          </cell>
          <cell r="B4425" t="str">
            <v>Cemento PVC</v>
          </cell>
          <cell r="C4425">
            <v>0.01</v>
          </cell>
          <cell r="D4425" t="str">
            <v>UND</v>
          </cell>
          <cell r="E4425">
            <v>628.81355932203394</v>
          </cell>
          <cell r="F4425">
            <v>113.1864406779661</v>
          </cell>
          <cell r="G4425">
            <v>6.29</v>
          </cell>
          <cell r="H4425">
            <v>1.1299999999999999</v>
          </cell>
        </row>
        <row r="4426">
          <cell r="A4426">
            <v>0</v>
          </cell>
          <cell r="B4426" t="str">
            <v xml:space="preserve">Herramientas </v>
          </cell>
          <cell r="C4426">
            <v>5</v>
          </cell>
          <cell r="D4426" t="str">
            <v>%</v>
          </cell>
          <cell r="E4426">
            <v>695.5</v>
          </cell>
          <cell r="F4426">
            <v>0</v>
          </cell>
          <cell r="G4426">
            <v>2017.7333898305083</v>
          </cell>
          <cell r="H4426">
            <v>203.92000000000002</v>
          </cell>
          <cell r="I4426">
            <v>2221.6533898305083</v>
          </cell>
        </row>
        <row r="4427">
          <cell r="A4427">
            <v>0</v>
          </cell>
          <cell r="B4427" t="str">
            <v>Tomacorriente Doble 110V</v>
          </cell>
          <cell r="D4427">
            <v>0</v>
          </cell>
          <cell r="E4427">
            <v>0</v>
          </cell>
          <cell r="G4427">
            <v>0</v>
          </cell>
          <cell r="H4427">
            <v>0</v>
          </cell>
        </row>
        <row r="4428">
          <cell r="A4428">
            <v>1516.02</v>
          </cell>
          <cell r="B4428" t="str">
            <v>Volumen Análisis</v>
          </cell>
          <cell r="C4428">
            <v>1</v>
          </cell>
          <cell r="D4428" t="str">
            <v>UND</v>
          </cell>
          <cell r="E4428">
            <v>695.5</v>
          </cell>
          <cell r="G4428">
            <v>695.5</v>
          </cell>
          <cell r="H4428">
            <v>0</v>
          </cell>
          <cell r="I4428">
            <v>0</v>
          </cell>
        </row>
        <row r="4429">
          <cell r="A4429">
            <v>0</v>
          </cell>
          <cell r="B4429" t="str">
            <v>Materiales y Equipos</v>
          </cell>
          <cell r="D4429">
            <v>0</v>
          </cell>
          <cell r="G4429">
            <v>7691.57</v>
          </cell>
          <cell r="H4429">
            <v>1253.0300000000002</v>
          </cell>
          <cell r="I4429">
            <v>8944.6</v>
          </cell>
        </row>
        <row r="4430">
          <cell r="A4430">
            <v>0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>
            <v>116.61000000000031</v>
          </cell>
          <cell r="B4431" t="str">
            <v>ALCANTARILLA DE HORMIGÓN 30"</v>
          </cell>
          <cell r="C4431">
            <v>1</v>
          </cell>
          <cell r="D4431" t="str">
            <v>ML</v>
          </cell>
          <cell r="E4431">
            <v>0</v>
          </cell>
          <cell r="F4431">
            <v>0</v>
          </cell>
          <cell r="G4431">
            <v>3213.8615</v>
          </cell>
          <cell r="H4431">
            <v>462.95399999999995</v>
          </cell>
          <cell r="I4431">
            <v>3676.8154999999997</v>
          </cell>
        </row>
        <row r="4432">
          <cell r="A4432">
            <v>0</v>
          </cell>
          <cell r="B4432" t="str">
            <v>Volumen Análisis</v>
          </cell>
          <cell r="C4432">
            <v>60</v>
          </cell>
          <cell r="D4432" t="str">
            <v>ML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</row>
        <row r="4433">
          <cell r="A4433">
            <v>0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</row>
        <row r="4434">
          <cell r="A4434" t="str">
            <v>SANIT007</v>
          </cell>
          <cell r="B4434" t="str">
            <v/>
          </cell>
          <cell r="C4434">
            <v>50</v>
          </cell>
          <cell r="D4434" t="str">
            <v>UND</v>
          </cell>
          <cell r="E4434">
            <v>2800</v>
          </cell>
          <cell r="F4434">
            <v>504</v>
          </cell>
          <cell r="G4434">
            <v>140000</v>
          </cell>
          <cell r="H4434">
            <v>25200</v>
          </cell>
        </row>
        <row r="4435">
          <cell r="A4435">
            <v>112.01</v>
          </cell>
          <cell r="B4435" t="str">
            <v xml:space="preserve">MORTERO 1:3 </v>
          </cell>
          <cell r="C4435">
            <v>0.12</v>
          </cell>
          <cell r="D4435" t="str">
            <v>M3</v>
          </cell>
          <cell r="E4435">
            <v>6160.0100000000011</v>
          </cell>
          <cell r="F4435">
            <v>1049.49</v>
          </cell>
          <cell r="G4435">
            <v>739.2</v>
          </cell>
          <cell r="H4435">
            <v>125.94</v>
          </cell>
        </row>
        <row r="4436">
          <cell r="A4436">
            <v>0</v>
          </cell>
          <cell r="B4436" t="str">
            <v xml:space="preserve">Herramientas </v>
          </cell>
          <cell r="C4436">
            <v>0.03</v>
          </cell>
          <cell r="D4436">
            <v>0</v>
          </cell>
          <cell r="E4436">
            <v>30214.2</v>
          </cell>
          <cell r="F4436">
            <v>5438.5559999999996</v>
          </cell>
          <cell r="G4436">
            <v>906.43</v>
          </cell>
          <cell r="H4436">
            <v>163.16</v>
          </cell>
        </row>
        <row r="4437">
          <cell r="A4437">
            <v>0</v>
          </cell>
          <cell r="B4437" t="str">
            <v>Mano de obra</v>
          </cell>
          <cell r="C4437">
            <v>1.2</v>
          </cell>
          <cell r="D4437" t="str">
            <v>DIA</v>
          </cell>
          <cell r="E4437">
            <v>10593.220338983052</v>
          </cell>
          <cell r="F4437">
            <v>1906.7796610169494</v>
          </cell>
          <cell r="G4437">
            <v>12711.86</v>
          </cell>
          <cell r="H4437">
            <v>2288.14</v>
          </cell>
        </row>
        <row r="4438">
          <cell r="A4438">
            <v>0</v>
          </cell>
          <cell r="B4438" t="str">
            <v>Transporte tuberías</v>
          </cell>
          <cell r="C4438">
            <v>0.05</v>
          </cell>
          <cell r="D4438">
            <v>0</v>
          </cell>
          <cell r="E4438">
            <v>165200</v>
          </cell>
          <cell r="F4438">
            <v>0</v>
          </cell>
          <cell r="G4438">
            <v>8260</v>
          </cell>
          <cell r="H4438">
            <v>0</v>
          </cell>
        </row>
        <row r="4439">
          <cell r="A4439">
            <v>0</v>
          </cell>
          <cell r="B4439" t="str">
            <v>Gastos indirectos contratistas eléctricos</v>
          </cell>
          <cell r="C4439">
            <v>0.2</v>
          </cell>
          <cell r="D4439">
            <v>0</v>
          </cell>
          <cell r="E4439">
            <v>1476.0169491525426</v>
          </cell>
          <cell r="F4439">
            <v>0</v>
          </cell>
          <cell r="G4439">
            <v>295.20338983050851</v>
          </cell>
          <cell r="H4439">
            <v>0</v>
          </cell>
        </row>
        <row r="4440">
          <cell r="A4440">
            <v>1522.07</v>
          </cell>
          <cell r="B4440" t="str">
            <v>Total/UND</v>
          </cell>
          <cell r="C4440">
            <v>60</v>
          </cell>
          <cell r="D4440" t="str">
            <v>ML</v>
          </cell>
          <cell r="E4440">
            <v>503.57</v>
          </cell>
          <cell r="G4440">
            <v>30214.2</v>
          </cell>
          <cell r="H4440">
            <v>0</v>
          </cell>
          <cell r="I4440">
            <v>0</v>
          </cell>
        </row>
        <row r="4441">
          <cell r="A4441">
            <v>0</v>
          </cell>
          <cell r="B4441" t="str">
            <v>Total/UND</v>
          </cell>
          <cell r="D4441">
            <v>0</v>
          </cell>
          <cell r="G4441">
            <v>192831.69</v>
          </cell>
          <cell r="H4441">
            <v>27777.239999999998</v>
          </cell>
          <cell r="I4441">
            <v>220608.93</v>
          </cell>
        </row>
        <row r="4442">
          <cell r="A4442">
            <v>0</v>
          </cell>
          <cell r="B4442">
            <v>0</v>
          </cell>
          <cell r="C4442">
            <v>0</v>
          </cell>
          <cell r="D4442">
            <v>0</v>
          </cell>
          <cell r="G4442">
            <v>0</v>
          </cell>
          <cell r="H4442">
            <v>0</v>
          </cell>
          <cell r="I4442">
            <v>0</v>
          </cell>
        </row>
        <row r="4443">
          <cell r="A4443">
            <v>116.62000000000032</v>
          </cell>
          <cell r="B4443" t="str">
            <v>Tomacorriente Sencillo 220V</v>
          </cell>
          <cell r="C4443">
            <v>1</v>
          </cell>
          <cell r="D4443" t="str">
            <v>PL</v>
          </cell>
          <cell r="E4443">
            <v>0</v>
          </cell>
          <cell r="F4443">
            <v>0</v>
          </cell>
          <cell r="G4443">
            <v>452.03042857142856</v>
          </cell>
          <cell r="H4443">
            <v>58.865571428571428</v>
          </cell>
          <cell r="I4443">
            <v>510.89599999999996</v>
          </cell>
        </row>
        <row r="4444">
          <cell r="A4444">
            <v>0</v>
          </cell>
          <cell r="B4444" t="str">
            <v>Volumen Análisis</v>
          </cell>
          <cell r="C4444">
            <v>1</v>
          </cell>
          <cell r="D4444" t="str">
            <v>UND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</row>
        <row r="4445">
          <cell r="A4445">
            <v>0</v>
          </cell>
          <cell r="B4445" t="str">
            <v>Materiales y Equipos</v>
          </cell>
          <cell r="C4445">
            <v>70</v>
          </cell>
          <cell r="D4445" t="str">
            <v>pl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</row>
        <row r="4446">
          <cell r="A4446" t="str">
            <v>SANIT125</v>
          </cell>
          <cell r="B4446" t="str">
            <v>Tubo ¾"x19' PVC SDR-26 + 15% desp.</v>
          </cell>
          <cell r="C4446">
            <v>2.2999999999999998</v>
          </cell>
          <cell r="D4446" t="str">
            <v>UND</v>
          </cell>
          <cell r="E4446">
            <v>94.92</v>
          </cell>
          <cell r="F4446">
            <v>17.085599999999999</v>
          </cell>
          <cell r="G4446">
            <v>218.32</v>
          </cell>
          <cell r="H4446">
            <v>39.299999999999997</v>
          </cell>
        </row>
        <row r="4447">
          <cell r="A4447" t="str">
            <v>CE-PVC-01</v>
          </cell>
          <cell r="B4447" t="str">
            <v>Caja rectangular ¾".</v>
          </cell>
          <cell r="C4447">
            <v>1</v>
          </cell>
          <cell r="D4447" t="str">
            <v>UND</v>
          </cell>
          <cell r="E4447">
            <v>32.700000000000003</v>
          </cell>
          <cell r="F4447">
            <v>5.8860000000000001</v>
          </cell>
          <cell r="G4447">
            <v>32.700000000000003</v>
          </cell>
          <cell r="H4447">
            <v>5.89</v>
          </cell>
        </row>
        <row r="4448">
          <cell r="A4448">
            <v>0</v>
          </cell>
          <cell r="B4448" t="str">
            <v>Alambre #10 TW + 5% desp.</v>
          </cell>
          <cell r="C4448">
            <v>84</v>
          </cell>
          <cell r="D4448" t="str">
            <v>PIE</v>
          </cell>
          <cell r="E4448">
            <v>16.100000000000001</v>
          </cell>
          <cell r="F4448">
            <v>2.8980000000000001</v>
          </cell>
          <cell r="G4448">
            <v>1352.4</v>
          </cell>
          <cell r="H4448">
            <v>243.43</v>
          </cell>
        </row>
        <row r="4449">
          <cell r="A4449">
            <v>0</v>
          </cell>
          <cell r="B4449" t="str">
            <v>Mano de Obra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>
            <v>0</v>
          </cell>
          <cell r="B4450" t="str">
            <v>Accesorio Tapa Tomacorriente Sencillo 220 V</v>
          </cell>
          <cell r="C4450">
            <v>1</v>
          </cell>
          <cell r="D4450" t="str">
            <v>UND</v>
          </cell>
          <cell r="E4450">
            <v>133.9</v>
          </cell>
          <cell r="F4450">
            <v>24.102</v>
          </cell>
          <cell r="G4450">
            <v>133.9</v>
          </cell>
          <cell r="H4450">
            <v>24.1</v>
          </cell>
          <cell r="I4450">
            <v>0</v>
          </cell>
        </row>
        <row r="4451">
          <cell r="A4451">
            <v>0</v>
          </cell>
          <cell r="B4451" t="str">
            <v>Codo electrico PVC 3/4"</v>
          </cell>
          <cell r="C4451">
            <v>2</v>
          </cell>
          <cell r="D4451" t="str">
            <v>UND</v>
          </cell>
          <cell r="E4451">
            <v>29.66</v>
          </cell>
          <cell r="F4451">
            <v>5.3388</v>
          </cell>
          <cell r="G4451">
            <v>59.32</v>
          </cell>
          <cell r="H4451">
            <v>10.68</v>
          </cell>
          <cell r="I4451">
            <v>35762.720000000001</v>
          </cell>
        </row>
        <row r="4452">
          <cell r="A4452">
            <v>0</v>
          </cell>
          <cell r="B4452">
            <v>0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>
            <v>116.63000000000032</v>
          </cell>
          <cell r="B4453" t="str">
            <v>HINCADO DE TUBERÍA PARA POZO PVC 12" SDR-41</v>
          </cell>
          <cell r="C4453">
            <v>1</v>
          </cell>
          <cell r="D4453" t="str">
            <v>PL</v>
          </cell>
          <cell r="E4453">
            <v>0</v>
          </cell>
          <cell r="F4453">
            <v>0</v>
          </cell>
          <cell r="G4453">
            <v>1217.646</v>
          </cell>
          <cell r="H4453">
            <v>178.67628571428568</v>
          </cell>
          <cell r="I4453">
            <v>1396.3222857142857</v>
          </cell>
        </row>
        <row r="4454">
          <cell r="A4454">
            <v>0</v>
          </cell>
          <cell r="B4454" t="str">
            <v>Mano de obra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A4455">
            <v>0</v>
          </cell>
          <cell r="B4455" t="str">
            <v>Mano de obra Tomacorriente Sencillo 220 V</v>
          </cell>
          <cell r="C4455">
            <v>1</v>
          </cell>
          <cell r="D4455" t="str">
            <v>UND</v>
          </cell>
          <cell r="E4455">
            <v>714.47</v>
          </cell>
          <cell r="F4455">
            <v>0</v>
          </cell>
          <cell r="G4455">
            <v>714.47</v>
          </cell>
          <cell r="H4455">
            <v>0</v>
          </cell>
          <cell r="I4455">
            <v>0</v>
          </cell>
        </row>
        <row r="4456">
          <cell r="A4456" t="str">
            <v>SANIT163</v>
          </cell>
          <cell r="B4456" t="str">
            <v>Gastos indirectos contratistas eléctricos</v>
          </cell>
          <cell r="C4456">
            <v>20</v>
          </cell>
          <cell r="D4456" t="str">
            <v>%</v>
          </cell>
          <cell r="E4456">
            <v>657.63</v>
          </cell>
          <cell r="F4456">
            <v>0</v>
          </cell>
          <cell r="G4456">
            <v>657.63</v>
          </cell>
          <cell r="H4456">
            <v>0</v>
          </cell>
        </row>
        <row r="4457">
          <cell r="A4457" t="str">
            <v>CE-PVC-01</v>
          </cell>
          <cell r="B4457" t="str">
            <v>Total/UND</v>
          </cell>
          <cell r="C4457">
            <v>1.44E-2</v>
          </cell>
          <cell r="D4457" t="str">
            <v>UND</v>
          </cell>
          <cell r="E4457">
            <v>628.81355932203394</v>
          </cell>
          <cell r="F4457">
            <v>113.1864406779661</v>
          </cell>
          <cell r="G4457">
            <v>3553.0700000000006</v>
          </cell>
          <cell r="H4457">
            <v>392.57000000000005</v>
          </cell>
          <cell r="I4457">
            <v>3945.6400000000008</v>
          </cell>
        </row>
        <row r="4458">
          <cell r="A4458">
            <v>0</v>
          </cell>
          <cell r="B4458" t="str">
            <v xml:space="preserve">Herramientas </v>
          </cell>
          <cell r="C4458">
            <v>0.05</v>
          </cell>
          <cell r="D4458">
            <v>0</v>
          </cell>
          <cell r="E4458">
            <v>15750</v>
          </cell>
          <cell r="F4458">
            <v>2835</v>
          </cell>
          <cell r="G4458">
            <v>787.5</v>
          </cell>
          <cell r="H4458">
            <v>141.75</v>
          </cell>
        </row>
        <row r="4459">
          <cell r="A4459">
            <v>0</v>
          </cell>
          <cell r="B4459" t="str">
            <v>Mano de Obra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A4460">
            <v>0</v>
          </cell>
          <cell r="B4460" t="str">
            <v>Salida Calentador</v>
          </cell>
          <cell r="C4460">
            <v>70</v>
          </cell>
          <cell r="D4460" t="str">
            <v>PIE</v>
          </cell>
          <cell r="E4460">
            <v>225</v>
          </cell>
          <cell r="G4460">
            <v>15750</v>
          </cell>
          <cell r="H4460">
            <v>0</v>
          </cell>
          <cell r="I4460">
            <v>0</v>
          </cell>
        </row>
        <row r="4461">
          <cell r="A4461">
            <v>0</v>
          </cell>
          <cell r="B4461" t="str">
            <v>Volumen Análisis</v>
          </cell>
          <cell r="C4461">
            <v>1</v>
          </cell>
          <cell r="D4461" t="str">
            <v>UND</v>
          </cell>
          <cell r="G4461">
            <v>85235.22</v>
          </cell>
          <cell r="H4461">
            <v>12507.339999999998</v>
          </cell>
          <cell r="I4461">
            <v>97742.56</v>
          </cell>
        </row>
        <row r="4462">
          <cell r="A4462">
            <v>0</v>
          </cell>
          <cell r="B4462" t="str">
            <v>Materiales y Equipos</v>
          </cell>
          <cell r="D4462">
            <v>0</v>
          </cell>
          <cell r="G4462">
            <v>0</v>
          </cell>
          <cell r="H4462">
            <v>0</v>
          </cell>
        </row>
        <row r="4463">
          <cell r="A4463">
            <v>116.64000000000033</v>
          </cell>
          <cell r="B4463" t="str">
            <v>TUBERÍA DRENAJE PVC 16" SDR-41</v>
          </cell>
          <cell r="C4463">
            <v>1</v>
          </cell>
          <cell r="D4463" t="str">
            <v>ML</v>
          </cell>
          <cell r="E4463">
            <v>0</v>
          </cell>
          <cell r="F4463">
            <v>0</v>
          </cell>
          <cell r="G4463">
            <v>4311.5264999999999</v>
          </cell>
          <cell r="H4463">
            <v>757.87</v>
          </cell>
          <cell r="I4463">
            <v>5069.3964999999998</v>
          </cell>
        </row>
        <row r="4464">
          <cell r="A4464">
            <v>0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</row>
        <row r="4465">
          <cell r="A4465">
            <v>0</v>
          </cell>
          <cell r="B4465" t="str">
            <v>Volumen Análisis</v>
          </cell>
          <cell r="C4465">
            <v>20</v>
          </cell>
          <cell r="D4465" t="str">
            <v>ML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</row>
        <row r="4466">
          <cell r="A4466" t="str">
            <v>SANIT379</v>
          </cell>
          <cell r="B4466" t="str">
            <v>Accesorio Tapa Salida Calentador</v>
          </cell>
          <cell r="C4466">
            <v>1</v>
          </cell>
          <cell r="D4466" t="str">
            <v>UND</v>
          </cell>
          <cell r="E4466">
            <v>228.81</v>
          </cell>
          <cell r="F4466">
            <v>41.1858</v>
          </cell>
          <cell r="G4466">
            <v>228.81</v>
          </cell>
          <cell r="H4466">
            <v>41.19</v>
          </cell>
        </row>
        <row r="4467">
          <cell r="A4467" t="str">
            <v>CE-PVC-01</v>
          </cell>
          <cell r="B4467" t="str">
            <v>Cemento PVC OATEY 32oz</v>
          </cell>
          <cell r="C4467">
            <v>2.8000000000000001E-2</v>
          </cell>
          <cell r="D4467" t="str">
            <v>UND</v>
          </cell>
          <cell r="E4467">
            <v>628.81355932203394</v>
          </cell>
          <cell r="F4467">
            <v>113.1864406779661</v>
          </cell>
          <cell r="G4467">
            <v>17.61</v>
          </cell>
          <cell r="H4467">
            <v>3.17</v>
          </cell>
        </row>
        <row r="4468">
          <cell r="A4468">
            <v>0</v>
          </cell>
          <cell r="B4468" t="str">
            <v xml:space="preserve">Herramientas </v>
          </cell>
          <cell r="C4468">
            <v>0.05</v>
          </cell>
          <cell r="D4468">
            <v>0</v>
          </cell>
          <cell r="E4468">
            <v>2022.8</v>
          </cell>
          <cell r="F4468">
            <v>364.10399999999998</v>
          </cell>
          <cell r="G4468">
            <v>101.14</v>
          </cell>
          <cell r="H4468">
            <v>18.21</v>
          </cell>
        </row>
        <row r="4469">
          <cell r="A4469">
            <v>0</v>
          </cell>
          <cell r="B4469" t="str">
            <v>Mano de Obra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>
            <v>1522.03</v>
          </cell>
          <cell r="B4470" t="str">
            <v>Mano de obra</v>
          </cell>
          <cell r="C4470">
            <v>20</v>
          </cell>
          <cell r="D4470" t="str">
            <v>ML</v>
          </cell>
          <cell r="E4470">
            <v>101.14</v>
          </cell>
          <cell r="G4470">
            <v>2022.8</v>
          </cell>
          <cell r="H4470">
            <v>0</v>
          </cell>
          <cell r="I4470">
            <v>0</v>
          </cell>
        </row>
        <row r="4471">
          <cell r="A4471">
            <v>0</v>
          </cell>
          <cell r="B4471" t="str">
            <v>Mano de obra Salida Calentador</v>
          </cell>
          <cell r="C4471">
            <v>1</v>
          </cell>
          <cell r="D4471" t="str">
            <v>UND</v>
          </cell>
          <cell r="E4471">
            <v>714.47</v>
          </cell>
          <cell r="F4471">
            <v>0</v>
          </cell>
          <cell r="G4471">
            <v>714.47</v>
          </cell>
          <cell r="H4471">
            <v>0</v>
          </cell>
          <cell r="I4471">
            <v>101387.93</v>
          </cell>
        </row>
        <row r="4472">
          <cell r="A4472">
            <v>0</v>
          </cell>
          <cell r="B4472" t="str">
            <v>Gastos indirectos contratistas eléctricos</v>
          </cell>
          <cell r="C4472">
            <v>20</v>
          </cell>
          <cell r="D4472" t="str">
            <v>%</v>
          </cell>
          <cell r="E4472">
            <v>330.72</v>
          </cell>
          <cell r="F4472">
            <v>0</v>
          </cell>
          <cell r="G4472">
            <v>330.72</v>
          </cell>
          <cell r="H4472">
            <v>0</v>
          </cell>
        </row>
        <row r="4473">
          <cell r="A4473">
            <v>116.65000000000033</v>
          </cell>
          <cell r="B4473" t="str">
            <v>Total/UND</v>
          </cell>
          <cell r="C4473">
            <v>1</v>
          </cell>
          <cell r="D4473" t="str">
            <v>ML</v>
          </cell>
          <cell r="E4473">
            <v>0</v>
          </cell>
          <cell r="F4473">
            <v>0</v>
          </cell>
          <cell r="G4473">
            <v>1841.1000000000001</v>
          </cell>
          <cell r="H4473">
            <v>143.26000000000002</v>
          </cell>
          <cell r="I4473">
            <v>1984.3600000000001</v>
          </cell>
        </row>
        <row r="4474">
          <cell r="A4474">
            <v>0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</row>
        <row r="4475">
          <cell r="A4475">
            <v>0</v>
          </cell>
          <cell r="B4475" t="str">
            <v>Volumen Análisis</v>
          </cell>
          <cell r="C4475">
            <v>20</v>
          </cell>
          <cell r="D4475" t="str">
            <v>ML</v>
          </cell>
          <cell r="E4475">
            <v>0</v>
          </cell>
          <cell r="F4475">
            <v>0</v>
          </cell>
          <cell r="G4475">
            <v>1174.121186440678</v>
          </cell>
          <cell r="H4475">
            <v>50.989999999999995</v>
          </cell>
          <cell r="I4475">
            <v>1225.111186440678</v>
          </cell>
        </row>
        <row r="4476">
          <cell r="A4476" t="str">
            <v>SANIT380</v>
          </cell>
          <cell r="B4476" t="str">
            <v>Salida Telefono</v>
          </cell>
          <cell r="C4476">
            <v>3.5</v>
          </cell>
          <cell r="D4476" t="str">
            <v>UND</v>
          </cell>
          <cell r="E4476">
            <v>26944.957627118649</v>
          </cell>
          <cell r="F4476">
            <v>4850.0923728813568</v>
          </cell>
          <cell r="G4476">
            <v>94307.35</v>
          </cell>
          <cell r="H4476">
            <v>16975.32</v>
          </cell>
        </row>
        <row r="4477">
          <cell r="A4477" t="str">
            <v>CE-PVC-01</v>
          </cell>
          <cell r="B4477" t="str">
            <v>Volumen Análisis</v>
          </cell>
          <cell r="C4477">
            <v>1</v>
          </cell>
          <cell r="D4477" t="str">
            <v>UND</v>
          </cell>
          <cell r="E4477">
            <v>628.81355932203394</v>
          </cell>
          <cell r="F4477">
            <v>113.1864406779661</v>
          </cell>
          <cell r="G4477">
            <v>11.32</v>
          </cell>
          <cell r="H4477">
            <v>2.04</v>
          </cell>
        </row>
        <row r="4478">
          <cell r="A4478">
            <v>0</v>
          </cell>
          <cell r="B4478" t="str">
            <v>Materiales y Equipos</v>
          </cell>
          <cell r="C4478">
            <v>0.05</v>
          </cell>
          <cell r="D4478">
            <v>0</v>
          </cell>
          <cell r="E4478">
            <v>2022.8</v>
          </cell>
          <cell r="F4478">
            <v>364.10399999999998</v>
          </cell>
          <cell r="G4478">
            <v>101.14</v>
          </cell>
          <cell r="H4478">
            <v>18.21</v>
          </cell>
        </row>
        <row r="4479">
          <cell r="A4479">
            <v>0</v>
          </cell>
          <cell r="B4479" t="str">
            <v>Mano de Obra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</row>
        <row r="4480">
          <cell r="A4480">
            <v>1522.03</v>
          </cell>
          <cell r="B4480" t="str">
            <v>Tubería de 18"</v>
          </cell>
          <cell r="C4480">
            <v>20</v>
          </cell>
          <cell r="D4480" t="str">
            <v>ML</v>
          </cell>
          <cell r="E4480">
            <v>101.14</v>
          </cell>
          <cell r="F4480">
            <v>0</v>
          </cell>
          <cell r="G4480">
            <v>2022.8</v>
          </cell>
          <cell r="H4480">
            <v>0</v>
          </cell>
          <cell r="I4480">
            <v>0</v>
          </cell>
        </row>
        <row r="4481">
          <cell r="A4481">
            <v>0</v>
          </cell>
          <cell r="B4481" t="str">
            <v>Total/UND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G4481">
            <v>96442.610000000015</v>
          </cell>
          <cell r="H4481">
            <v>16995.57</v>
          </cell>
          <cell r="I4481">
            <v>113438.18000000002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>
            <v>116.66000000000034</v>
          </cell>
          <cell r="B4483" t="str">
            <v>ALCANTARILLA DE HORMIGÓN 36"</v>
          </cell>
          <cell r="C4483">
            <v>1</v>
          </cell>
          <cell r="D4483" t="str">
            <v>ML</v>
          </cell>
          <cell r="E4483">
            <v>0</v>
          </cell>
          <cell r="F4483">
            <v>0</v>
          </cell>
          <cell r="G4483">
            <v>4184.6115</v>
          </cell>
          <cell r="H4483">
            <v>627.95400000000006</v>
          </cell>
          <cell r="I4483">
            <v>4812.5654999999997</v>
          </cell>
        </row>
        <row r="4484">
          <cell r="A4484">
            <v>0</v>
          </cell>
          <cell r="B4484" t="str">
            <v>Volumen Análisis</v>
          </cell>
          <cell r="C4484">
            <v>60</v>
          </cell>
          <cell r="D4484" t="str">
            <v>ML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</row>
        <row r="4485">
          <cell r="A4485">
            <v>0</v>
          </cell>
          <cell r="B4485" t="str">
            <v>Mano de obra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</row>
        <row r="4486">
          <cell r="A4486" t="str">
            <v>SANIT008</v>
          </cell>
          <cell r="B4486" t="str">
            <v/>
          </cell>
          <cell r="C4486">
            <v>50</v>
          </cell>
          <cell r="D4486" t="str">
            <v>UND</v>
          </cell>
          <cell r="E4486">
            <v>3900</v>
          </cell>
          <cell r="F4486">
            <v>702</v>
          </cell>
          <cell r="G4486">
            <v>195000</v>
          </cell>
          <cell r="H4486">
            <v>35100</v>
          </cell>
        </row>
        <row r="4487">
          <cell r="A4487">
            <v>112.01</v>
          </cell>
          <cell r="B4487" t="str">
            <v>Gastos indirectos contratistas eléctricos</v>
          </cell>
          <cell r="C4487">
            <v>0.2</v>
          </cell>
          <cell r="D4487" t="str">
            <v>M3</v>
          </cell>
          <cell r="E4487">
            <v>881.8559322033899</v>
          </cell>
          <cell r="F4487">
            <v>0</v>
          </cell>
          <cell r="G4487">
            <v>176.371186440678</v>
          </cell>
          <cell r="H4487">
            <v>0</v>
          </cell>
        </row>
        <row r="4488">
          <cell r="A4488">
            <v>0</v>
          </cell>
          <cell r="B4488" t="str">
            <v>Total/UND</v>
          </cell>
          <cell r="C4488">
            <v>0.03</v>
          </cell>
          <cell r="D4488">
            <v>0</v>
          </cell>
          <cell r="E4488">
            <v>30214.2</v>
          </cell>
          <cell r="F4488">
            <v>5438.5559999999996</v>
          </cell>
          <cell r="G4488">
            <v>1174.121186440678</v>
          </cell>
          <cell r="H4488">
            <v>50.989999999999995</v>
          </cell>
          <cell r="I4488">
            <v>1225.111186440678</v>
          </cell>
        </row>
        <row r="4489">
          <cell r="A4489">
            <v>0</v>
          </cell>
          <cell r="B4489" t="str">
            <v>Uso de grua</v>
          </cell>
          <cell r="C4489">
            <v>1.2</v>
          </cell>
          <cell r="D4489" t="str">
            <v>DIA</v>
          </cell>
          <cell r="E4489">
            <v>10593.220338983052</v>
          </cell>
          <cell r="F4489">
            <v>1906.7796610169494</v>
          </cell>
          <cell r="G4489">
            <v>12711.86</v>
          </cell>
          <cell r="H4489">
            <v>2288.14</v>
          </cell>
        </row>
        <row r="4490">
          <cell r="A4490">
            <v>0</v>
          </cell>
          <cell r="B4490" t="str">
            <v>Transporte tuberías</v>
          </cell>
          <cell r="C4490">
            <v>0.05</v>
          </cell>
          <cell r="D4490">
            <v>0</v>
          </cell>
          <cell r="E4490">
            <v>230100</v>
          </cell>
          <cell r="F4490">
            <v>0</v>
          </cell>
          <cell r="G4490">
            <v>2307.3900000000003</v>
          </cell>
          <cell r="H4490">
            <v>211.15999999999997</v>
          </cell>
          <cell r="I4490">
            <v>2518.5500000000002</v>
          </cell>
        </row>
        <row r="4491">
          <cell r="A4491">
            <v>0</v>
          </cell>
          <cell r="B4491" t="str">
            <v xml:space="preserve">Timbre 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>
            <v>1522.07</v>
          </cell>
          <cell r="B4492" t="str">
            <v>Volumen Análisis</v>
          </cell>
          <cell r="C4492">
            <v>1</v>
          </cell>
          <cell r="D4492" t="str">
            <v>UND</v>
          </cell>
          <cell r="E4492">
            <v>503.57</v>
          </cell>
          <cell r="G4492">
            <v>30214.2</v>
          </cell>
          <cell r="H4492">
            <v>0</v>
          </cell>
          <cell r="I4492">
            <v>0</v>
          </cell>
        </row>
        <row r="4493">
          <cell r="A4493">
            <v>0</v>
          </cell>
          <cell r="B4493" t="str">
            <v>Materiales y Equipos</v>
          </cell>
          <cell r="D4493">
            <v>0</v>
          </cell>
          <cell r="G4493">
            <v>251076.69</v>
          </cell>
          <cell r="H4493">
            <v>37677.240000000005</v>
          </cell>
          <cell r="I4493">
            <v>288753.93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>
            <v>116.67000000000034</v>
          </cell>
          <cell r="B4495" t="str">
            <v xml:space="preserve">TUBERÍA DRENAJE PVC 2" </v>
          </cell>
          <cell r="C4495">
            <v>1</v>
          </cell>
          <cell r="D4495" t="str">
            <v>ML</v>
          </cell>
          <cell r="E4495">
            <v>0</v>
          </cell>
          <cell r="F4495">
            <v>0</v>
          </cell>
          <cell r="G4495">
            <v>157.43099999999998</v>
          </cell>
          <cell r="H4495">
            <v>17.355</v>
          </cell>
          <cell r="I4495">
            <v>174.78599999999997</v>
          </cell>
        </row>
        <row r="4496">
          <cell r="A4496">
            <v>0</v>
          </cell>
          <cell r="B4496" t="str">
            <v>Alambre #14 TW+ 5% desp.</v>
          </cell>
          <cell r="C4496">
            <v>105</v>
          </cell>
          <cell r="D4496" t="str">
            <v>PIE</v>
          </cell>
          <cell r="E4496">
            <v>6.17</v>
          </cell>
          <cell r="F4496">
            <v>1.1106</v>
          </cell>
          <cell r="G4496">
            <v>647.85</v>
          </cell>
          <cell r="H4496">
            <v>116.61</v>
          </cell>
          <cell r="I4496">
            <v>0</v>
          </cell>
        </row>
        <row r="4497">
          <cell r="A4497">
            <v>0</v>
          </cell>
          <cell r="B4497" t="str">
            <v>Accesorio Tapa Timbre Corriente</v>
          </cell>
          <cell r="C4497">
            <v>1</v>
          </cell>
          <cell r="D4497" t="str">
            <v>UND</v>
          </cell>
          <cell r="E4497">
            <v>360.17</v>
          </cell>
          <cell r="F4497">
            <v>64.830600000000004</v>
          </cell>
          <cell r="G4497">
            <v>360.17</v>
          </cell>
          <cell r="H4497">
            <v>64.83</v>
          </cell>
          <cell r="I4497">
            <v>0</v>
          </cell>
        </row>
        <row r="4498">
          <cell r="A4498" t="str">
            <v>SANIT115</v>
          </cell>
          <cell r="B4498" t="str">
            <v>Tubo 2"x19' PVC SDR-26</v>
          </cell>
          <cell r="C4498">
            <v>4.0249999999999995</v>
          </cell>
          <cell r="D4498" t="str">
            <v>UND</v>
          </cell>
          <cell r="E4498">
            <v>476.27118644067798</v>
          </cell>
          <cell r="F4498">
            <v>85.728813559322035</v>
          </cell>
          <cell r="G4498">
            <v>1916.99</v>
          </cell>
          <cell r="H4498">
            <v>345.06</v>
          </cell>
        </row>
        <row r="4499">
          <cell r="A4499" t="str">
            <v>CE-PVC-01</v>
          </cell>
          <cell r="B4499" t="str">
            <v>Cinta adhesiva "3M" (rollo)</v>
          </cell>
          <cell r="C4499">
            <v>0.05</v>
          </cell>
          <cell r="D4499" t="str">
            <v>UND</v>
          </cell>
          <cell r="E4499">
            <v>338.98</v>
          </cell>
          <cell r="F4499">
            <v>61.016400000000004</v>
          </cell>
          <cell r="G4499">
            <v>16.95</v>
          </cell>
          <cell r="H4499">
            <v>3.05</v>
          </cell>
        </row>
        <row r="4500">
          <cell r="A4500">
            <v>0</v>
          </cell>
          <cell r="B4500" t="str">
            <v xml:space="preserve">Herramientas </v>
          </cell>
          <cell r="C4500">
            <v>5</v>
          </cell>
          <cell r="D4500" t="str">
            <v>%</v>
          </cell>
          <cell r="E4500">
            <v>1162.2</v>
          </cell>
          <cell r="F4500">
            <v>0</v>
          </cell>
          <cell r="G4500">
            <v>58.11</v>
          </cell>
          <cell r="H4500">
            <v>0</v>
          </cell>
        </row>
        <row r="4501">
          <cell r="A4501">
            <v>0</v>
          </cell>
          <cell r="B4501" t="str">
            <v>Mano de obra</v>
          </cell>
          <cell r="D4501">
            <v>0</v>
          </cell>
          <cell r="E4501">
            <v>0</v>
          </cell>
          <cell r="G4501">
            <v>0</v>
          </cell>
          <cell r="H4501">
            <v>0</v>
          </cell>
        </row>
        <row r="4502">
          <cell r="A4502">
            <v>1518.01</v>
          </cell>
          <cell r="B4502" t="str">
            <v>Mano de obra Timbre Corriente</v>
          </cell>
          <cell r="C4502">
            <v>1</v>
          </cell>
          <cell r="D4502" t="str">
            <v>UND</v>
          </cell>
          <cell r="E4502">
            <v>714.47</v>
          </cell>
          <cell r="F4502">
            <v>0</v>
          </cell>
          <cell r="G4502">
            <v>714.47</v>
          </cell>
          <cell r="H4502">
            <v>0</v>
          </cell>
          <cell r="I4502">
            <v>0</v>
          </cell>
        </row>
        <row r="4503">
          <cell r="A4503">
            <v>0</v>
          </cell>
          <cell r="B4503" t="str">
            <v>Gastos indirectos contratistas eléctricos</v>
          </cell>
          <cell r="C4503">
            <v>20</v>
          </cell>
          <cell r="D4503" t="str">
            <v>%</v>
          </cell>
          <cell r="E4503">
            <v>419.75</v>
          </cell>
          <cell r="F4503">
            <v>0</v>
          </cell>
          <cell r="G4503">
            <v>419.75</v>
          </cell>
          <cell r="H4503">
            <v>0</v>
          </cell>
          <cell r="I4503">
            <v>3495.72</v>
          </cell>
        </row>
        <row r="4504">
          <cell r="A4504">
            <v>0</v>
          </cell>
          <cell r="B4504" t="str">
            <v>Total/UND</v>
          </cell>
          <cell r="D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A4505">
            <v>116.68000000000035</v>
          </cell>
          <cell r="B4505" t="str">
            <v>VENTILACIÓN Ø3" (3ml)</v>
          </cell>
          <cell r="C4505">
            <v>1</v>
          </cell>
          <cell r="D4505" t="str">
            <v>UND</v>
          </cell>
          <cell r="E4505">
            <v>0</v>
          </cell>
          <cell r="F4505">
            <v>0</v>
          </cell>
          <cell r="G4505">
            <v>1601.9099999999999</v>
          </cell>
          <cell r="H4505">
            <v>87.82</v>
          </cell>
          <cell r="I4505">
            <v>1689.7299999999998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1624.21</v>
          </cell>
          <cell r="H4506">
            <v>111.67999999999999</v>
          </cell>
          <cell r="I4506">
            <v>1735.89</v>
          </cell>
        </row>
        <row r="4507">
          <cell r="A4507">
            <v>0</v>
          </cell>
          <cell r="B4507" t="str">
            <v>Botón de Timbre</v>
          </cell>
          <cell r="C4507">
            <v>1</v>
          </cell>
          <cell r="D4507" t="str">
            <v>UND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</row>
        <row r="4508">
          <cell r="A4508" t="str">
            <v>SANIT129</v>
          </cell>
          <cell r="B4508" t="str">
            <v>Volumen Análisis</v>
          </cell>
          <cell r="C4508">
            <v>1</v>
          </cell>
          <cell r="D4508" t="str">
            <v>UND</v>
          </cell>
          <cell r="E4508">
            <v>405.93220338983053</v>
          </cell>
          <cell r="F4508">
            <v>73.067796610169495</v>
          </cell>
          <cell r="G4508">
            <v>280.08999999999997</v>
          </cell>
          <cell r="H4508">
            <v>50.42</v>
          </cell>
        </row>
        <row r="4509">
          <cell r="A4509" t="str">
            <v>SANIT134</v>
          </cell>
          <cell r="B4509" t="str">
            <v>Materiales y Equipos</v>
          </cell>
          <cell r="C4509">
            <v>1</v>
          </cell>
          <cell r="D4509" t="str">
            <v>UND</v>
          </cell>
          <cell r="E4509">
            <v>70.33898305084746</v>
          </cell>
          <cell r="F4509">
            <v>12.661016949152541</v>
          </cell>
          <cell r="G4509">
            <v>70.34</v>
          </cell>
          <cell r="H4509">
            <v>12.66</v>
          </cell>
        </row>
        <row r="4510">
          <cell r="A4510" t="str">
            <v>CE-PVC-01</v>
          </cell>
          <cell r="B4510" t="str">
            <v>Cemento PVC</v>
          </cell>
          <cell r="C4510">
            <v>0.01</v>
          </cell>
          <cell r="D4510" t="str">
            <v>UND</v>
          </cell>
          <cell r="E4510">
            <v>628.81355932203394</v>
          </cell>
          <cell r="F4510">
            <v>113.1864406779661</v>
          </cell>
          <cell r="G4510">
            <v>6.29</v>
          </cell>
          <cell r="H4510">
            <v>1.1299999999999999</v>
          </cell>
        </row>
        <row r="4511">
          <cell r="A4511" t="str">
            <v>TORNIL005</v>
          </cell>
          <cell r="B4511" t="str">
            <v xml:space="preserve">Tarugo azul con tornillo   </v>
          </cell>
          <cell r="C4511">
            <v>6</v>
          </cell>
          <cell r="D4511" t="str">
            <v>UND</v>
          </cell>
          <cell r="E4511">
            <v>2.2118644067796609</v>
          </cell>
          <cell r="F4511">
            <v>0.39813559322033892</v>
          </cell>
          <cell r="G4511">
            <v>13.27</v>
          </cell>
          <cell r="H4511">
            <v>2.39</v>
          </cell>
        </row>
        <row r="4512">
          <cell r="A4512" t="str">
            <v>ELECT094</v>
          </cell>
          <cell r="B4512" t="str">
            <v>Alambre #14 TW + 5% desp.</v>
          </cell>
          <cell r="C4512">
            <v>52.5</v>
          </cell>
          <cell r="D4512" t="str">
            <v>PIE</v>
          </cell>
          <cell r="E4512">
            <v>6.17</v>
          </cell>
          <cell r="F4512">
            <v>1.1106</v>
          </cell>
          <cell r="G4512">
            <v>323.93</v>
          </cell>
          <cell r="H4512">
            <v>58.31</v>
          </cell>
        </row>
        <row r="4513">
          <cell r="A4513">
            <v>0</v>
          </cell>
          <cell r="B4513" t="str">
            <v>Accesorio Tapa Botón de Timbre</v>
          </cell>
          <cell r="C4513">
            <v>1</v>
          </cell>
          <cell r="D4513" t="str">
            <v>UND</v>
          </cell>
          <cell r="E4513">
            <v>118.64</v>
          </cell>
          <cell r="F4513">
            <v>21.3552</v>
          </cell>
          <cell r="G4513">
            <v>118.64</v>
          </cell>
          <cell r="H4513">
            <v>21.36</v>
          </cell>
        </row>
        <row r="4514">
          <cell r="A4514">
            <v>0</v>
          </cell>
          <cell r="B4514" t="str">
            <v>Mano de Obra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>
            <v>1514.02</v>
          </cell>
          <cell r="B4515" t="str">
            <v>Cinta adhesiva "3M" (rollo)</v>
          </cell>
          <cell r="C4515">
            <v>0.05</v>
          </cell>
          <cell r="D4515" t="str">
            <v>UND</v>
          </cell>
          <cell r="E4515">
            <v>338.98</v>
          </cell>
          <cell r="F4515">
            <v>61.016400000000004</v>
          </cell>
          <cell r="G4515">
            <v>16.95</v>
          </cell>
          <cell r="H4515">
            <v>3.05</v>
          </cell>
          <cell r="I4515">
            <v>0</v>
          </cell>
        </row>
        <row r="4516">
          <cell r="A4516">
            <v>0</v>
          </cell>
          <cell r="B4516" t="str">
            <v>Total/UND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1601.9099999999999</v>
          </cell>
          <cell r="H4516">
            <v>87.82</v>
          </cell>
          <cell r="I4516">
            <v>1689.7299999999998</v>
          </cell>
        </row>
        <row r="4517">
          <cell r="A4517">
            <v>0</v>
          </cell>
          <cell r="B4517" t="str">
            <v>Mano de obra</v>
          </cell>
          <cell r="D4517">
            <v>0</v>
          </cell>
          <cell r="G4517">
            <v>0</v>
          </cell>
          <cell r="H4517">
            <v>0</v>
          </cell>
        </row>
        <row r="4518">
          <cell r="A4518">
            <v>116.69000000000035</v>
          </cell>
          <cell r="B4518" t="str">
            <v>Mano de obra Botón de Timbre</v>
          </cell>
          <cell r="C4518">
            <v>1</v>
          </cell>
          <cell r="D4518" t="str">
            <v>UND</v>
          </cell>
          <cell r="E4518">
            <v>714.47</v>
          </cell>
          <cell r="F4518">
            <v>0</v>
          </cell>
          <cell r="G4518">
            <v>714.47</v>
          </cell>
          <cell r="H4518">
            <v>0</v>
          </cell>
          <cell r="I4518">
            <v>2898.7200000000003</v>
          </cell>
        </row>
        <row r="4519">
          <cell r="A4519">
            <v>0</v>
          </cell>
          <cell r="B4519" t="str">
            <v>Gastos indirectos contratistas eléctricos</v>
          </cell>
          <cell r="C4519">
            <v>20</v>
          </cell>
          <cell r="D4519" t="str">
            <v>%</v>
          </cell>
          <cell r="E4519">
            <v>289.31</v>
          </cell>
          <cell r="F4519">
            <v>0</v>
          </cell>
          <cell r="G4519">
            <v>289.31</v>
          </cell>
          <cell r="H4519">
            <v>0</v>
          </cell>
          <cell r="I4519">
            <v>0</v>
          </cell>
        </row>
        <row r="4520">
          <cell r="A4520">
            <v>0</v>
          </cell>
          <cell r="B4520" t="str">
            <v>Total/UND</v>
          </cell>
          <cell r="C4520">
            <v>1</v>
          </cell>
          <cell r="D4520" t="str">
            <v>UND</v>
          </cell>
          <cell r="E4520">
            <v>0</v>
          </cell>
          <cell r="F4520">
            <v>0</v>
          </cell>
          <cell r="G4520">
            <v>1624.21</v>
          </cell>
          <cell r="H4520">
            <v>111.67999999999999</v>
          </cell>
          <cell r="I4520">
            <v>1735.89</v>
          </cell>
        </row>
        <row r="4521">
          <cell r="A4521" t="str">
            <v>SANIT123</v>
          </cell>
          <cell r="B4521" t="str">
            <v>Tubo 4"x19 PVC SDR-41</v>
          </cell>
          <cell r="C4521">
            <v>0.69</v>
          </cell>
          <cell r="D4521" t="str">
            <v>UND</v>
          </cell>
          <cell r="E4521">
            <v>1008.4745762711865</v>
          </cell>
          <cell r="F4521">
            <v>181.52542372881356</v>
          </cell>
          <cell r="G4521">
            <v>695.85</v>
          </cell>
          <cell r="H4521">
            <v>125.25</v>
          </cell>
        </row>
        <row r="4522">
          <cell r="A4522" t="str">
            <v>SANIT135</v>
          </cell>
          <cell r="B4522" t="str">
            <v>Codo PVC drenaje 3" x 90°</v>
          </cell>
          <cell r="C4522">
            <v>2</v>
          </cell>
          <cell r="D4522" t="str">
            <v>UND</v>
          </cell>
          <cell r="E4522">
            <v>101.69491525423729</v>
          </cell>
          <cell r="F4522">
            <v>18.305084745762709</v>
          </cell>
          <cell r="G4522">
            <v>2731.1900000000005</v>
          </cell>
          <cell r="H4522">
            <v>201.51</v>
          </cell>
          <cell r="I4522">
            <v>2932.7000000000007</v>
          </cell>
        </row>
        <row r="4523">
          <cell r="A4523" t="str">
            <v>SANIT144</v>
          </cell>
          <cell r="B4523" t="str">
            <v>Panel Distribución 2 Espacios</v>
          </cell>
          <cell r="C4523">
            <v>1</v>
          </cell>
          <cell r="D4523" t="str">
            <v>UND</v>
          </cell>
          <cell r="E4523">
            <v>179.66101694915255</v>
          </cell>
          <cell r="F4523">
            <v>32.33898305084746</v>
          </cell>
          <cell r="G4523">
            <v>179.66</v>
          </cell>
          <cell r="H4523">
            <v>32.340000000000003</v>
          </cell>
        </row>
        <row r="4524">
          <cell r="A4524" t="str">
            <v>CE-PVC-01</v>
          </cell>
          <cell r="B4524" t="str">
            <v>Volumen Análisis</v>
          </cell>
          <cell r="C4524">
            <v>1</v>
          </cell>
          <cell r="D4524" t="str">
            <v>UND</v>
          </cell>
          <cell r="E4524">
            <v>628.81355932203394</v>
          </cell>
          <cell r="F4524">
            <v>113.1864406779661</v>
          </cell>
          <cell r="G4524">
            <v>6.29</v>
          </cell>
          <cell r="H4524">
            <v>1.1299999999999999</v>
          </cell>
        </row>
        <row r="4525">
          <cell r="A4525" t="str">
            <v>TORNIL005</v>
          </cell>
          <cell r="B4525" t="str">
            <v>Materiales y Equipos</v>
          </cell>
          <cell r="C4525">
            <v>6</v>
          </cell>
          <cell r="D4525" t="str">
            <v>UND</v>
          </cell>
          <cell r="E4525">
            <v>2.2118644067796609</v>
          </cell>
          <cell r="F4525">
            <v>0.39813559322033892</v>
          </cell>
          <cell r="G4525">
            <v>13.27</v>
          </cell>
          <cell r="H4525">
            <v>2.39</v>
          </cell>
        </row>
        <row r="4526">
          <cell r="A4526" t="str">
            <v>ELECT095</v>
          </cell>
          <cell r="B4526" t="str">
            <v>Breakers 15 A.</v>
          </cell>
          <cell r="C4526">
            <v>2</v>
          </cell>
          <cell r="D4526" t="str">
            <v>UND</v>
          </cell>
          <cell r="E4526">
            <v>216.95</v>
          </cell>
          <cell r="F4526">
            <v>39.050999999999995</v>
          </cell>
          <cell r="G4526">
            <v>433.9</v>
          </cell>
          <cell r="H4526">
            <v>78.099999999999994</v>
          </cell>
        </row>
        <row r="4527">
          <cell r="A4527">
            <v>0</v>
          </cell>
          <cell r="B4527" t="str">
            <v>Panel Distribución 2 Espacios</v>
          </cell>
          <cell r="C4527">
            <v>1</v>
          </cell>
          <cell r="D4527" t="str">
            <v>UND</v>
          </cell>
          <cell r="E4527">
            <v>685.59</v>
          </cell>
          <cell r="F4527">
            <v>123.4062</v>
          </cell>
          <cell r="G4527">
            <v>685.59</v>
          </cell>
          <cell r="H4527">
            <v>123.41</v>
          </cell>
        </row>
        <row r="4528">
          <cell r="A4528">
            <v>0</v>
          </cell>
          <cell r="B4528" t="str">
            <v>Mano de obra</v>
          </cell>
          <cell r="D4528">
            <v>0</v>
          </cell>
          <cell r="E4528">
            <v>0</v>
          </cell>
          <cell r="G4528">
            <v>0</v>
          </cell>
          <cell r="H4528">
            <v>0</v>
          </cell>
        </row>
        <row r="4529">
          <cell r="A4529">
            <v>1515.04</v>
          </cell>
          <cell r="B4529" t="str">
            <v>Mano de obra  hueco y posicionamiento panel</v>
          </cell>
          <cell r="C4529">
            <v>1</v>
          </cell>
          <cell r="D4529" t="str">
            <v>UND</v>
          </cell>
          <cell r="E4529">
            <v>856.12</v>
          </cell>
          <cell r="F4529">
            <v>0</v>
          </cell>
          <cell r="G4529">
            <v>856.12</v>
          </cell>
          <cell r="H4529">
            <v>0</v>
          </cell>
          <cell r="I4529">
            <v>0</v>
          </cell>
        </row>
        <row r="4530">
          <cell r="A4530">
            <v>0</v>
          </cell>
          <cell r="B4530" t="str">
            <v>Mano de obra instalación Breakers</v>
          </cell>
          <cell r="C4530">
            <v>2</v>
          </cell>
          <cell r="D4530" t="str">
            <v>UND</v>
          </cell>
          <cell r="E4530">
            <v>133.4</v>
          </cell>
          <cell r="F4530">
            <v>0</v>
          </cell>
          <cell r="G4530">
            <v>266.8</v>
          </cell>
          <cell r="H4530">
            <v>0</v>
          </cell>
          <cell r="I4530">
            <v>2898.7200000000003</v>
          </cell>
        </row>
        <row r="4531">
          <cell r="A4531">
            <v>0</v>
          </cell>
          <cell r="B4531" t="str">
            <v>Gastos indirectos contratistas eléctricos</v>
          </cell>
          <cell r="C4531">
            <v>20</v>
          </cell>
          <cell r="D4531" t="str">
            <v>%</v>
          </cell>
          <cell r="E4531">
            <v>488.78</v>
          </cell>
          <cell r="F4531">
            <v>0</v>
          </cell>
          <cell r="G4531">
            <v>488.78</v>
          </cell>
          <cell r="H4531">
            <v>0</v>
          </cell>
        </row>
        <row r="4532">
          <cell r="A4532">
            <v>116.70000000000036</v>
          </cell>
          <cell r="B4532" t="str">
            <v>Total/UND</v>
          </cell>
          <cell r="C4532">
            <v>1</v>
          </cell>
          <cell r="D4532" t="str">
            <v>ML</v>
          </cell>
          <cell r="E4532">
            <v>0</v>
          </cell>
          <cell r="F4532">
            <v>0</v>
          </cell>
          <cell r="G4532">
            <v>2731.1900000000005</v>
          </cell>
          <cell r="H4532">
            <v>201.51</v>
          </cell>
          <cell r="I4532">
            <v>2932.7000000000007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</row>
        <row r="4534">
          <cell r="A4534">
            <v>0</v>
          </cell>
          <cell r="B4534" t="str">
            <v>Volumen Análisis</v>
          </cell>
          <cell r="C4534">
            <v>20</v>
          </cell>
          <cell r="D4534" t="str">
            <v>ML</v>
          </cell>
          <cell r="E4534">
            <v>0</v>
          </cell>
          <cell r="F4534">
            <v>0</v>
          </cell>
          <cell r="G4534">
            <v>3947.2599999999998</v>
          </cell>
          <cell r="H4534">
            <v>324.76</v>
          </cell>
          <cell r="I4534">
            <v>4272.0199999999995</v>
          </cell>
        </row>
        <row r="4535">
          <cell r="A4535" t="str">
            <v>SANIT123</v>
          </cell>
          <cell r="B4535" t="str">
            <v>Panel Distribución 4 Espacios</v>
          </cell>
          <cell r="C4535">
            <v>3.9705263157894737</v>
          </cell>
          <cell r="D4535" t="str">
            <v>UND</v>
          </cell>
          <cell r="E4535">
            <v>1008.4745762711865</v>
          </cell>
          <cell r="F4535">
            <v>181.52542372881356</v>
          </cell>
          <cell r="G4535">
            <v>4004.17</v>
          </cell>
          <cell r="H4535">
            <v>720.75</v>
          </cell>
        </row>
        <row r="4536">
          <cell r="A4536" t="str">
            <v>CE-PVC-01</v>
          </cell>
          <cell r="B4536" t="str">
            <v>Volumen Análisis</v>
          </cell>
          <cell r="C4536">
            <v>1</v>
          </cell>
          <cell r="D4536" t="str">
            <v>UND</v>
          </cell>
          <cell r="E4536">
            <v>628.81355932203394</v>
          </cell>
          <cell r="F4536">
            <v>113.1864406779661</v>
          </cell>
          <cell r="G4536">
            <v>9.0500000000000007</v>
          </cell>
          <cell r="H4536">
            <v>1.63</v>
          </cell>
        </row>
        <row r="4537">
          <cell r="A4537">
            <v>0</v>
          </cell>
          <cell r="B4537" t="str">
            <v>Materiales y Equipos</v>
          </cell>
          <cell r="C4537">
            <v>0.03</v>
          </cell>
          <cell r="D4537">
            <v>0</v>
          </cell>
          <cell r="E4537">
            <v>645.4</v>
          </cell>
          <cell r="F4537">
            <v>116.172</v>
          </cell>
          <cell r="G4537">
            <v>19.36</v>
          </cell>
          <cell r="H4537">
            <v>3.49</v>
          </cell>
        </row>
        <row r="4538">
          <cell r="A4538">
            <v>0</v>
          </cell>
          <cell r="B4538" t="str">
            <v>Breakers 15 A.</v>
          </cell>
          <cell r="C4538">
            <v>4</v>
          </cell>
          <cell r="D4538" t="str">
            <v>UND</v>
          </cell>
          <cell r="E4538">
            <v>216.95</v>
          </cell>
          <cell r="F4538">
            <v>39.050999999999995</v>
          </cell>
          <cell r="G4538">
            <v>867.8</v>
          </cell>
          <cell r="H4538">
            <v>156.19999999999999</v>
          </cell>
        </row>
        <row r="4539">
          <cell r="A4539">
            <v>1503.06</v>
          </cell>
          <cell r="B4539" t="str">
            <v>Panel Distribución 4 Espacios</v>
          </cell>
          <cell r="C4539">
            <v>1</v>
          </cell>
          <cell r="D4539" t="str">
            <v>UND</v>
          </cell>
          <cell r="E4539">
            <v>936.44</v>
          </cell>
          <cell r="F4539">
            <v>168.5592</v>
          </cell>
          <cell r="G4539">
            <v>936.44</v>
          </cell>
          <cell r="H4539">
            <v>168.56</v>
          </cell>
          <cell r="I4539">
            <v>0</v>
          </cell>
        </row>
        <row r="4540">
          <cell r="A4540">
            <v>0</v>
          </cell>
          <cell r="B4540" t="str">
            <v>Mano de obra</v>
          </cell>
          <cell r="D4540">
            <v>0</v>
          </cell>
          <cell r="G4540">
            <v>4677.9800000000005</v>
          </cell>
          <cell r="H4540">
            <v>725.87</v>
          </cell>
          <cell r="I4540">
            <v>5403.85</v>
          </cell>
        </row>
        <row r="4541">
          <cell r="A4541">
            <v>0</v>
          </cell>
          <cell r="B4541" t="str">
            <v>Mano de obra  hueco y posicionamiento panel</v>
          </cell>
          <cell r="C4541">
            <v>1</v>
          </cell>
          <cell r="D4541" t="str">
            <v>UND</v>
          </cell>
          <cell r="E4541">
            <v>897.42</v>
          </cell>
          <cell r="F4541">
            <v>0</v>
          </cell>
          <cell r="G4541">
            <v>897.42</v>
          </cell>
          <cell r="H4541">
            <v>0</v>
          </cell>
        </row>
        <row r="4542">
          <cell r="A4542">
            <v>116.71000000000036</v>
          </cell>
          <cell r="B4542" t="str">
            <v>Mano de obra instalación Breakers</v>
          </cell>
          <cell r="C4542">
            <v>4</v>
          </cell>
          <cell r="D4542" t="str">
            <v>UND</v>
          </cell>
          <cell r="E4542">
            <v>133.4</v>
          </cell>
          <cell r="F4542">
            <v>0</v>
          </cell>
          <cell r="G4542">
            <v>533.6</v>
          </cell>
          <cell r="H4542">
            <v>0</v>
          </cell>
          <cell r="I4542">
            <v>1067.17</v>
          </cell>
        </row>
        <row r="4543">
          <cell r="A4543">
            <v>0</v>
          </cell>
          <cell r="B4543" t="str">
            <v>Gastos indirectos contratistas eléctricos</v>
          </cell>
          <cell r="C4543">
            <v>20</v>
          </cell>
          <cell r="D4543" t="str">
            <v>%</v>
          </cell>
          <cell r="E4543">
            <v>712</v>
          </cell>
          <cell r="F4543">
            <v>0</v>
          </cell>
          <cell r="G4543">
            <v>712</v>
          </cell>
          <cell r="H4543">
            <v>0</v>
          </cell>
          <cell r="I4543">
            <v>0</v>
          </cell>
        </row>
        <row r="4544">
          <cell r="A4544">
            <v>0</v>
          </cell>
          <cell r="B4544" t="str">
            <v>Total/UND</v>
          </cell>
          <cell r="C4544">
            <v>1</v>
          </cell>
          <cell r="D4544" t="str">
            <v>UND</v>
          </cell>
          <cell r="E4544">
            <v>0</v>
          </cell>
          <cell r="F4544">
            <v>0</v>
          </cell>
          <cell r="G4544">
            <v>3947.2599999999998</v>
          </cell>
          <cell r="H4544">
            <v>324.76</v>
          </cell>
          <cell r="I4544">
            <v>4272.0199999999995</v>
          </cell>
        </row>
        <row r="4545">
          <cell r="A4545" t="str">
            <v>SANIT014</v>
          </cell>
          <cell r="B4545" t="str">
            <v>Tubo ¾"x19' PVC SCH-40</v>
          </cell>
          <cell r="C4545">
            <v>0.6</v>
          </cell>
          <cell r="D4545" t="str">
            <v>UND</v>
          </cell>
          <cell r="E4545">
            <v>216.10169491525426</v>
          </cell>
          <cell r="F4545">
            <v>38.898305084745765</v>
          </cell>
          <cell r="G4545">
            <v>129.66</v>
          </cell>
          <cell r="H4545">
            <v>23.34</v>
          </cell>
        </row>
        <row r="4546">
          <cell r="A4546" t="str">
            <v>SANIT030</v>
          </cell>
          <cell r="B4546" t="str">
            <v>Codo PVC drenaje 3" x 90°</v>
          </cell>
          <cell r="C4546">
            <v>2</v>
          </cell>
          <cell r="D4546" t="str">
            <v>UND</v>
          </cell>
          <cell r="E4546">
            <v>11.864406779661017</v>
          </cell>
          <cell r="F4546">
            <v>2.1355932203389831</v>
          </cell>
          <cell r="G4546">
            <v>4468.54</v>
          </cell>
          <cell r="H4546">
            <v>509.73</v>
          </cell>
          <cell r="I4546">
            <v>4978.2700000000004</v>
          </cell>
        </row>
        <row r="4547">
          <cell r="A4547" t="str">
            <v>SANIT048</v>
          </cell>
          <cell r="B4547" t="str">
            <v xml:space="preserve">Panel Distribución 6 Espacios </v>
          </cell>
          <cell r="C4547">
            <v>1</v>
          </cell>
          <cell r="D4547" t="str">
            <v>UND</v>
          </cell>
          <cell r="E4547">
            <v>13.559322033898306</v>
          </cell>
          <cell r="F4547">
            <v>2.4406779661016951</v>
          </cell>
          <cell r="G4547">
            <v>13.56</v>
          </cell>
          <cell r="H4547">
            <v>2.44</v>
          </cell>
        </row>
        <row r="4548">
          <cell r="A4548" t="str">
            <v>CE-PVC-01</v>
          </cell>
          <cell r="B4548" t="str">
            <v>Volumen Análisis</v>
          </cell>
          <cell r="C4548">
            <v>1</v>
          </cell>
          <cell r="D4548" t="str">
            <v>UND</v>
          </cell>
          <cell r="E4548">
            <v>628.81355932203394</v>
          </cell>
          <cell r="F4548">
            <v>113.1864406779661</v>
          </cell>
          <cell r="G4548">
            <v>6.29</v>
          </cell>
          <cell r="H4548">
            <v>1.1299999999999999</v>
          </cell>
        </row>
        <row r="4549">
          <cell r="A4549" t="str">
            <v>TORNIL005</v>
          </cell>
          <cell r="B4549" t="str">
            <v>Materiales y Equipos</v>
          </cell>
          <cell r="C4549">
            <v>6</v>
          </cell>
          <cell r="D4549" t="str">
            <v>UND</v>
          </cell>
          <cell r="E4549">
            <v>2.2118644067796609</v>
          </cell>
          <cell r="F4549">
            <v>0.39813559322033892</v>
          </cell>
          <cell r="G4549">
            <v>13.27</v>
          </cell>
          <cell r="H4549">
            <v>2.39</v>
          </cell>
        </row>
        <row r="4550">
          <cell r="A4550" t="str">
            <v>ELECT090</v>
          </cell>
          <cell r="B4550" t="str">
            <v>Breakers 15 A.</v>
          </cell>
          <cell r="C4550">
            <v>6</v>
          </cell>
          <cell r="D4550" t="str">
            <v>UND</v>
          </cell>
          <cell r="E4550">
            <v>216.95</v>
          </cell>
          <cell r="F4550">
            <v>39.050999999999995</v>
          </cell>
          <cell r="G4550">
            <v>1301.7</v>
          </cell>
          <cell r="H4550">
            <v>234.31</v>
          </cell>
        </row>
        <row r="4551">
          <cell r="A4551">
            <v>0</v>
          </cell>
          <cell r="B4551" t="str">
            <v>Panel Distribución 6 Espacios</v>
          </cell>
          <cell r="C4551">
            <v>1</v>
          </cell>
          <cell r="D4551" t="str">
            <v>UND</v>
          </cell>
          <cell r="E4551">
            <v>1530.13</v>
          </cell>
          <cell r="F4551">
            <v>275.42340000000002</v>
          </cell>
          <cell r="G4551">
            <v>1530.13</v>
          </cell>
          <cell r="H4551">
            <v>275.42</v>
          </cell>
        </row>
        <row r="4552">
          <cell r="A4552">
            <v>0</v>
          </cell>
          <cell r="B4552" t="str">
            <v>Mano de obra</v>
          </cell>
          <cell r="D4552">
            <v>0</v>
          </cell>
          <cell r="E4552">
            <v>0</v>
          </cell>
          <cell r="G4552">
            <v>0</v>
          </cell>
          <cell r="H4552">
            <v>0</v>
          </cell>
        </row>
        <row r="4553">
          <cell r="A4553">
            <v>1515.01</v>
          </cell>
          <cell r="B4553" t="str">
            <v>Mano de obra  hueco y posicionamiento panel</v>
          </cell>
          <cell r="C4553">
            <v>1</v>
          </cell>
          <cell r="D4553" t="str">
            <v>UND</v>
          </cell>
          <cell r="E4553">
            <v>6.6016949152542379</v>
          </cell>
          <cell r="F4553">
            <v>0</v>
          </cell>
          <cell r="G4553">
            <v>6.6</v>
          </cell>
          <cell r="H4553">
            <v>0</v>
          </cell>
          <cell r="I4553">
            <v>0</v>
          </cell>
        </row>
        <row r="4554">
          <cell r="A4554">
            <v>0</v>
          </cell>
          <cell r="B4554" t="str">
            <v>Mano de obra instalación Breakers</v>
          </cell>
          <cell r="C4554">
            <v>6</v>
          </cell>
          <cell r="D4554" t="str">
            <v>UND</v>
          </cell>
          <cell r="E4554">
            <v>133.4</v>
          </cell>
          <cell r="F4554">
            <v>0</v>
          </cell>
          <cell r="G4554">
            <v>800.4</v>
          </cell>
          <cell r="H4554">
            <v>0</v>
          </cell>
          <cell r="I4554">
            <v>1067.17</v>
          </cell>
        </row>
        <row r="4555">
          <cell r="A4555">
            <v>0</v>
          </cell>
          <cell r="B4555" t="str">
            <v>Gastos indirectos contratistas eléctricos</v>
          </cell>
          <cell r="C4555">
            <v>20</v>
          </cell>
          <cell r="D4555" t="str">
            <v>%</v>
          </cell>
          <cell r="E4555">
            <v>829.71</v>
          </cell>
          <cell r="F4555">
            <v>0</v>
          </cell>
          <cell r="G4555">
            <v>829.71</v>
          </cell>
          <cell r="H4555">
            <v>0</v>
          </cell>
          <cell r="I4555">
            <v>0</v>
          </cell>
        </row>
        <row r="4556">
          <cell r="A4556">
            <v>116.72000000000037</v>
          </cell>
          <cell r="B4556" t="str">
            <v>Total/UND</v>
          </cell>
          <cell r="C4556">
            <v>1</v>
          </cell>
          <cell r="D4556" t="str">
            <v>UND</v>
          </cell>
          <cell r="E4556">
            <v>0</v>
          </cell>
          <cell r="F4556">
            <v>0</v>
          </cell>
          <cell r="G4556">
            <v>4468.54</v>
          </cell>
          <cell r="H4556">
            <v>509.73</v>
          </cell>
          <cell r="I4556">
            <v>4978.2700000000004</v>
          </cell>
        </row>
        <row r="4557">
          <cell r="A4557">
            <v>0</v>
          </cell>
          <cell r="B4557" t="str">
            <v>Cámara Séptica 1.30x31.94x1.70m Calcihe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A4558">
            <v>0</v>
          </cell>
          <cell r="B4558" t="str">
            <v>Volumen Análisis</v>
          </cell>
          <cell r="C4558">
            <v>1</v>
          </cell>
          <cell r="D4558" t="str">
            <v>UND</v>
          </cell>
          <cell r="E4558">
            <v>0</v>
          </cell>
          <cell r="F4558">
            <v>0</v>
          </cell>
          <cell r="G4558">
            <v>6889.8899999999994</v>
          </cell>
          <cell r="H4558">
            <v>643.28</v>
          </cell>
          <cell r="I4558">
            <v>7533.1699999999992</v>
          </cell>
        </row>
        <row r="4559">
          <cell r="A4559">
            <v>0</v>
          </cell>
          <cell r="B4559" t="str">
            <v xml:space="preserve">Panel Distribución 8 Espacios 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</row>
        <row r="4560">
          <cell r="A4560">
            <v>2.1599999999999966</v>
          </cell>
          <cell r="B4560" t="str">
            <v>Volumen Análisis</v>
          </cell>
          <cell r="C4560">
            <v>1</v>
          </cell>
          <cell r="D4560" t="str">
            <v>UND</v>
          </cell>
          <cell r="E4560">
            <v>367.0494845360825</v>
          </cell>
          <cell r="F4560">
            <v>0</v>
          </cell>
          <cell r="G4560">
            <v>2044.47</v>
          </cell>
          <cell r="H4560">
            <v>0</v>
          </cell>
        </row>
        <row r="4561">
          <cell r="A4561">
            <v>103.12000000000005</v>
          </cell>
          <cell r="B4561" t="str">
            <v>Materiales y Equipos</v>
          </cell>
          <cell r="C4561">
            <v>0.30299999999999999</v>
          </cell>
          <cell r="D4561" t="str">
            <v>M3</v>
          </cell>
          <cell r="E4561">
            <v>11358.73</v>
          </cell>
          <cell r="F4561">
            <v>1866.39</v>
          </cell>
          <cell r="G4561">
            <v>3441.7</v>
          </cell>
          <cell r="H4561">
            <v>565.52</v>
          </cell>
        </row>
        <row r="4562">
          <cell r="A4562">
            <v>108.04000000000002</v>
          </cell>
          <cell r="B4562" t="str">
            <v>Breakers 15 y 20 A.</v>
          </cell>
          <cell r="C4562">
            <v>8</v>
          </cell>
          <cell r="D4562" t="str">
            <v>UND</v>
          </cell>
          <cell r="E4562">
            <v>216.95</v>
          </cell>
          <cell r="F4562">
            <v>39.050999999999995</v>
          </cell>
          <cell r="G4562">
            <v>1735.6</v>
          </cell>
          <cell r="H4562">
            <v>312.41000000000003</v>
          </cell>
        </row>
        <row r="4563">
          <cell r="A4563">
            <v>113.09000000000005</v>
          </cell>
          <cell r="B4563" t="str">
            <v>Panel Distribución 8 Espacios</v>
          </cell>
          <cell r="C4563">
            <v>1</v>
          </cell>
          <cell r="D4563" t="str">
            <v>UND</v>
          </cell>
          <cell r="E4563">
            <v>1838.14</v>
          </cell>
          <cell r="F4563">
            <v>330.86520000000002</v>
          </cell>
          <cell r="G4563">
            <v>1838.14</v>
          </cell>
          <cell r="H4563">
            <v>330.87</v>
          </cell>
        </row>
        <row r="4564">
          <cell r="A4564">
            <v>114.06000000000003</v>
          </cell>
          <cell r="B4564" t="str">
            <v>Mano de obra</v>
          </cell>
          <cell r="C4564">
            <v>16.059999999999999</v>
          </cell>
          <cell r="D4564" t="str">
            <v>M2</v>
          </cell>
          <cell r="E4564">
            <v>394.83</v>
          </cell>
          <cell r="F4564">
            <v>33.24</v>
          </cell>
          <cell r="G4564">
            <v>6340.97</v>
          </cell>
          <cell r="H4564">
            <v>533.83000000000004</v>
          </cell>
        </row>
        <row r="4565">
          <cell r="A4565">
            <v>0</v>
          </cell>
          <cell r="B4565" t="str">
            <v>Mano de obra  hueco y posicionamiento panel</v>
          </cell>
          <cell r="C4565">
            <v>1</v>
          </cell>
          <cell r="D4565" t="str">
            <v>UND</v>
          </cell>
          <cell r="E4565">
            <v>993.42</v>
          </cell>
          <cell r="F4565">
            <v>0</v>
          </cell>
          <cell r="G4565">
            <v>993.42</v>
          </cell>
          <cell r="H4565">
            <v>0</v>
          </cell>
          <cell r="I4565">
            <v>0</v>
          </cell>
        </row>
        <row r="4566">
          <cell r="A4566">
            <v>100.02000000000001</v>
          </cell>
          <cell r="B4566" t="str">
            <v>Mano de obra instalación Breakers</v>
          </cell>
          <cell r="C4566">
            <v>8</v>
          </cell>
          <cell r="D4566" t="str">
            <v>UND</v>
          </cell>
          <cell r="E4566">
            <v>133.4</v>
          </cell>
          <cell r="F4566">
            <v>0</v>
          </cell>
          <cell r="G4566">
            <v>1067.2</v>
          </cell>
          <cell r="H4566">
            <v>0</v>
          </cell>
        </row>
        <row r="4567">
          <cell r="A4567">
            <v>0</v>
          </cell>
          <cell r="B4567" t="str">
            <v>Gastos indirectos contratistas eléctricos</v>
          </cell>
          <cell r="C4567">
            <v>20</v>
          </cell>
          <cell r="D4567" t="str">
            <v>%</v>
          </cell>
          <cell r="E4567">
            <v>1255.53</v>
          </cell>
          <cell r="F4567">
            <v>0</v>
          </cell>
          <cell r="G4567">
            <v>1255.53</v>
          </cell>
          <cell r="H4567">
            <v>0</v>
          </cell>
          <cell r="I4567">
            <v>37535.679999999993</v>
          </cell>
        </row>
        <row r="4568">
          <cell r="A4568">
            <v>0</v>
          </cell>
          <cell r="B4568" t="str">
            <v>Total/UND</v>
          </cell>
          <cell r="D4568">
            <v>0</v>
          </cell>
          <cell r="G4568">
            <v>0</v>
          </cell>
          <cell r="H4568">
            <v>0</v>
          </cell>
          <cell r="I4568">
            <v>0</v>
          </cell>
        </row>
        <row r="4569">
          <cell r="A4569">
            <v>116.73000000000037</v>
          </cell>
          <cell r="B4569" t="str">
            <v>TUBERÍA DRENAJE PVC 6" SOTERRADA</v>
          </cell>
          <cell r="C4569">
            <v>1</v>
          </cell>
          <cell r="D4569" t="str">
            <v>ML</v>
          </cell>
          <cell r="E4569">
            <v>0</v>
          </cell>
          <cell r="F4569">
            <v>0</v>
          </cell>
          <cell r="G4569">
            <v>621.12450000000001</v>
          </cell>
          <cell r="H4569">
            <v>86.0595</v>
          </cell>
          <cell r="I4569">
            <v>707.18399999999997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9452.26</v>
          </cell>
          <cell r="H4570">
            <v>943.38000000000011</v>
          </cell>
          <cell r="I4570">
            <v>10395.64</v>
          </cell>
        </row>
        <row r="4571">
          <cell r="A4571">
            <v>0</v>
          </cell>
          <cell r="B4571" t="str">
            <v>Panel Distribución 12 Espacios</v>
          </cell>
          <cell r="C4571">
            <v>20</v>
          </cell>
          <cell r="D4571" t="str">
            <v>ML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</row>
        <row r="4572">
          <cell r="A4572" t="str">
            <v>SANIT124</v>
          </cell>
          <cell r="B4572" t="str">
            <v>Volumen Análisis</v>
          </cell>
          <cell r="C4572">
            <v>1</v>
          </cell>
          <cell r="D4572" t="str">
            <v>UND</v>
          </cell>
          <cell r="E4572">
            <v>2372.8813559322034</v>
          </cell>
          <cell r="F4572">
            <v>427.11864406779659</v>
          </cell>
          <cell r="G4572">
            <v>9550.85</v>
          </cell>
          <cell r="H4572">
            <v>1719.15</v>
          </cell>
        </row>
        <row r="4573">
          <cell r="A4573" t="str">
            <v>CE-PVC-01</v>
          </cell>
          <cell r="B4573" t="str">
            <v>Materiales y Equipos</v>
          </cell>
          <cell r="C4573">
            <v>1.7999999999999999E-2</v>
          </cell>
          <cell r="D4573" t="str">
            <v>UND</v>
          </cell>
          <cell r="E4573">
            <v>628.81355932203394</v>
          </cell>
          <cell r="F4573">
            <v>113.1864406779661</v>
          </cell>
          <cell r="G4573">
            <v>11.32</v>
          </cell>
          <cell r="H4573">
            <v>2.04</v>
          </cell>
        </row>
        <row r="4574">
          <cell r="A4574">
            <v>0</v>
          </cell>
          <cell r="B4574" t="str">
            <v xml:space="preserve">Herramientas </v>
          </cell>
          <cell r="C4574">
            <v>5</v>
          </cell>
          <cell r="D4574" t="str">
            <v>%</v>
          </cell>
          <cell r="E4574">
            <v>786</v>
          </cell>
          <cell r="F4574">
            <v>0</v>
          </cell>
          <cell r="G4574">
            <v>39.299999999999997</v>
          </cell>
          <cell r="H4574">
            <v>0</v>
          </cell>
        </row>
        <row r="4575">
          <cell r="A4575">
            <v>2.0199999999999996</v>
          </cell>
          <cell r="B4575" t="str">
            <v xml:space="preserve">Excavación en tiera a mano </v>
          </cell>
          <cell r="C4575">
            <v>3</v>
          </cell>
          <cell r="D4575" t="str">
            <v>M3</v>
          </cell>
          <cell r="E4575">
            <v>365.53149999999999</v>
          </cell>
          <cell r="F4575">
            <v>0</v>
          </cell>
          <cell r="G4575">
            <v>1096.5899999999999</v>
          </cell>
          <cell r="H4575">
            <v>0</v>
          </cell>
        </row>
        <row r="4576">
          <cell r="A4576">
            <v>2.2699999999999942</v>
          </cell>
          <cell r="B4576" t="str">
            <v>Mano de obra</v>
          </cell>
          <cell r="C4576">
            <v>0.26</v>
          </cell>
          <cell r="D4576" t="str">
            <v>M3</v>
          </cell>
          <cell r="E4576">
            <v>1899.3643000000002</v>
          </cell>
          <cell r="F4576">
            <v>0</v>
          </cell>
          <cell r="G4576">
            <v>493.83</v>
          </cell>
          <cell r="H4576">
            <v>0</v>
          </cell>
        </row>
        <row r="4577">
          <cell r="A4577">
            <v>2.279999999999994</v>
          </cell>
          <cell r="B4577" t="str">
            <v>Mano de obra  hueco y posicionamiento panel</v>
          </cell>
          <cell r="C4577">
            <v>1</v>
          </cell>
          <cell r="D4577" t="str">
            <v>UND</v>
          </cell>
          <cell r="E4577">
            <v>1035.07</v>
          </cell>
          <cell r="F4577">
            <v>0</v>
          </cell>
          <cell r="G4577">
            <v>1035.07</v>
          </cell>
          <cell r="H4577">
            <v>0</v>
          </cell>
        </row>
        <row r="4578">
          <cell r="A4578">
            <v>2.1599999999999966</v>
          </cell>
          <cell r="B4578" t="str">
            <v>Mano de obra instalación Breakers</v>
          </cell>
          <cell r="C4578">
            <v>12</v>
          </cell>
          <cell r="D4578" t="str">
            <v>UND</v>
          </cell>
          <cell r="E4578">
            <v>133.4</v>
          </cell>
          <cell r="F4578">
            <v>0</v>
          </cell>
          <cell r="G4578">
            <v>1600.8</v>
          </cell>
          <cell r="H4578">
            <v>0</v>
          </cell>
        </row>
        <row r="4579">
          <cell r="A4579">
            <v>0</v>
          </cell>
          <cell r="B4579" t="str">
            <v>Gastos indirectos contratistas eléctricos</v>
          </cell>
          <cell r="C4579">
            <v>20</v>
          </cell>
          <cell r="D4579" t="str">
            <v>%</v>
          </cell>
          <cell r="E4579">
            <v>1575.38</v>
          </cell>
          <cell r="F4579">
            <v>0</v>
          </cell>
          <cell r="G4579">
            <v>1575.38</v>
          </cell>
          <cell r="H4579">
            <v>0</v>
          </cell>
        </row>
        <row r="4580">
          <cell r="A4580">
            <v>1503.07</v>
          </cell>
          <cell r="B4580" t="str">
            <v>Total/UND</v>
          </cell>
          <cell r="C4580">
            <v>20</v>
          </cell>
          <cell r="D4580" t="str">
            <v>ML</v>
          </cell>
          <cell r="E4580">
            <v>39.299999999999997</v>
          </cell>
          <cell r="G4580">
            <v>786</v>
          </cell>
          <cell r="H4580">
            <v>0</v>
          </cell>
          <cell r="I4580">
            <v>0</v>
          </cell>
        </row>
        <row r="4581">
          <cell r="A4581">
            <v>0</v>
          </cell>
          <cell r="B4581" t="str">
            <v>Total/UND</v>
          </cell>
          <cell r="D4581">
            <v>0</v>
          </cell>
          <cell r="G4581">
            <v>12422.49</v>
          </cell>
          <cell r="H4581">
            <v>1721.19</v>
          </cell>
          <cell r="I4581">
            <v>14143.68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G4582">
            <v>0</v>
          </cell>
          <cell r="H4582">
            <v>0</v>
          </cell>
          <cell r="I4582">
            <v>0</v>
          </cell>
        </row>
        <row r="4583">
          <cell r="A4583">
            <v>116.74000000000038</v>
          </cell>
          <cell r="B4583" t="str">
            <v>Panel Distribución 16 Espacios</v>
          </cell>
          <cell r="C4583">
            <v>1</v>
          </cell>
          <cell r="D4583" t="str">
            <v>ML</v>
          </cell>
          <cell r="E4583">
            <v>0</v>
          </cell>
          <cell r="F4583">
            <v>0</v>
          </cell>
          <cell r="G4583">
            <v>5577.9078333333337</v>
          </cell>
          <cell r="H4583">
            <v>824.24383333333344</v>
          </cell>
          <cell r="I4583">
            <v>6402.1516666666666</v>
          </cell>
        </row>
        <row r="4584">
          <cell r="A4584">
            <v>0</v>
          </cell>
          <cell r="B4584" t="str">
            <v>Volumen Análisis</v>
          </cell>
          <cell r="C4584">
            <v>1</v>
          </cell>
          <cell r="D4584" t="str">
            <v>UND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</row>
        <row r="4585">
          <cell r="A4585">
            <v>0</v>
          </cell>
          <cell r="B4585" t="str">
            <v>Materiales y Equipos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</row>
        <row r="4586">
          <cell r="A4586" t="str">
            <v>SANIT009</v>
          </cell>
          <cell r="B4586" t="str">
            <v>Breakers 15 y 20 A.</v>
          </cell>
          <cell r="C4586">
            <v>16</v>
          </cell>
          <cell r="D4586" t="str">
            <v>UND</v>
          </cell>
          <cell r="E4586">
            <v>216.95</v>
          </cell>
          <cell r="F4586">
            <v>39.050999999999995</v>
          </cell>
          <cell r="G4586">
            <v>3471.2</v>
          </cell>
          <cell r="H4586">
            <v>624.82000000000005</v>
          </cell>
        </row>
        <row r="4587">
          <cell r="A4587">
            <v>112.01</v>
          </cell>
          <cell r="B4587" t="str">
            <v>Panel Distribución 16 Espacios</v>
          </cell>
          <cell r="C4587">
            <v>1</v>
          </cell>
          <cell r="D4587" t="str">
            <v>UND</v>
          </cell>
          <cell r="E4587">
            <v>1838.14</v>
          </cell>
          <cell r="F4587">
            <v>330.86520000000002</v>
          </cell>
          <cell r="G4587">
            <v>1838.14</v>
          </cell>
          <cell r="H4587">
            <v>330.87</v>
          </cell>
        </row>
        <row r="4588">
          <cell r="A4588">
            <v>0</v>
          </cell>
          <cell r="B4588" t="str">
            <v>Mano de obra</v>
          </cell>
          <cell r="C4588">
            <v>0.03</v>
          </cell>
          <cell r="D4588">
            <v>0</v>
          </cell>
          <cell r="E4588">
            <v>44547</v>
          </cell>
          <cell r="F4588">
            <v>8018.46</v>
          </cell>
          <cell r="G4588">
            <v>1336.41</v>
          </cell>
          <cell r="H4588">
            <v>240.55</v>
          </cell>
        </row>
        <row r="4589">
          <cell r="A4589">
            <v>0</v>
          </cell>
          <cell r="B4589" t="str">
            <v>Mano de obra  hueco y posicionamiento panel</v>
          </cell>
          <cell r="C4589">
            <v>1</v>
          </cell>
          <cell r="D4589" t="str">
            <v>UND</v>
          </cell>
          <cell r="E4589">
            <v>1255.07</v>
          </cell>
          <cell r="F4589">
            <v>0</v>
          </cell>
          <cell r="G4589">
            <v>1255.07</v>
          </cell>
          <cell r="H4589">
            <v>0</v>
          </cell>
        </row>
        <row r="4590">
          <cell r="A4590">
            <v>0</v>
          </cell>
          <cell r="B4590" t="str">
            <v>Mano de obra instalación Breakers</v>
          </cell>
          <cell r="C4590">
            <v>16</v>
          </cell>
          <cell r="D4590" t="str">
            <v>UND</v>
          </cell>
          <cell r="E4590">
            <v>133.4</v>
          </cell>
          <cell r="F4590">
            <v>0</v>
          </cell>
          <cell r="G4590">
            <v>2134.4</v>
          </cell>
          <cell r="H4590">
            <v>0</v>
          </cell>
        </row>
        <row r="4591">
          <cell r="A4591">
            <v>0</v>
          </cell>
          <cell r="B4591" t="str">
            <v>Gastos indirectos contratistas eléctricos</v>
          </cell>
          <cell r="C4591">
            <v>20</v>
          </cell>
          <cell r="D4591" t="str">
            <v>%</v>
          </cell>
          <cell r="E4591">
            <v>1930.9</v>
          </cell>
          <cell r="F4591">
            <v>0</v>
          </cell>
          <cell r="G4591">
            <v>1930.9</v>
          </cell>
          <cell r="H4591">
            <v>0</v>
          </cell>
        </row>
        <row r="4592">
          <cell r="A4592">
            <v>1523.08</v>
          </cell>
          <cell r="B4592" t="str">
            <v>Total/UND</v>
          </cell>
          <cell r="C4592">
            <v>60</v>
          </cell>
          <cell r="D4592" t="str">
            <v>ML</v>
          </cell>
          <cell r="E4592">
            <v>742.45</v>
          </cell>
          <cell r="G4592">
            <v>44547</v>
          </cell>
          <cell r="H4592">
            <v>0</v>
          </cell>
          <cell r="I4592">
            <v>0</v>
          </cell>
        </row>
        <row r="4593">
          <cell r="A4593">
            <v>0</v>
          </cell>
          <cell r="B4593" t="str">
            <v>Total/UND</v>
          </cell>
          <cell r="D4593">
            <v>0</v>
          </cell>
          <cell r="G4593">
            <v>334674.47000000003</v>
          </cell>
          <cell r="H4593">
            <v>49454.630000000005</v>
          </cell>
          <cell r="I4593">
            <v>384129.10000000003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G4594">
            <v>0</v>
          </cell>
          <cell r="H4594">
            <v>0</v>
          </cell>
          <cell r="I4594">
            <v>0</v>
          </cell>
        </row>
        <row r="4595">
          <cell r="A4595">
            <v>116.75000000000038</v>
          </cell>
          <cell r="B4595" t="str">
            <v xml:space="preserve">Panel Distribución 24 Espacios </v>
          </cell>
          <cell r="C4595">
            <v>1</v>
          </cell>
          <cell r="D4595" t="str">
            <v>ML</v>
          </cell>
          <cell r="E4595">
            <v>0</v>
          </cell>
          <cell r="F4595">
            <v>0</v>
          </cell>
          <cell r="G4595">
            <v>281.07650000000001</v>
          </cell>
          <cell r="H4595">
            <v>9.6185000000000009</v>
          </cell>
          <cell r="I4595">
            <v>290.69499999999999</v>
          </cell>
        </row>
        <row r="4596">
          <cell r="A4596">
            <v>0</v>
          </cell>
          <cell r="B4596" t="str">
            <v>Volumen Análisis</v>
          </cell>
          <cell r="C4596">
            <v>1</v>
          </cell>
          <cell r="D4596" t="str">
            <v>UND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</row>
        <row r="4597">
          <cell r="A4597">
            <v>0</v>
          </cell>
          <cell r="B4597" t="str">
            <v>Materiales y Equipos</v>
          </cell>
          <cell r="C4597">
            <v>20</v>
          </cell>
          <cell r="D4597" t="str">
            <v>ML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</row>
        <row r="4598">
          <cell r="A4598" t="str">
            <v>SANIT013</v>
          </cell>
          <cell r="B4598" t="str">
            <v>Breakers 15 y 20 A.</v>
          </cell>
          <cell r="C4598">
            <v>24</v>
          </cell>
          <cell r="D4598" t="str">
            <v>UND</v>
          </cell>
          <cell r="E4598">
            <v>216.95</v>
          </cell>
          <cell r="F4598">
            <v>39.050999999999995</v>
          </cell>
          <cell r="G4598">
            <v>5206.8</v>
          </cell>
          <cell r="H4598">
            <v>937.22</v>
          </cell>
          <cell r="I4598">
            <v>0</v>
          </cell>
        </row>
        <row r="4599">
          <cell r="A4599" t="str">
            <v>CE-PVC-01</v>
          </cell>
          <cell r="B4599" t="str">
            <v>Panel Distribución 24 Espacios</v>
          </cell>
          <cell r="C4599">
            <v>1</v>
          </cell>
          <cell r="D4599" t="str">
            <v>UND</v>
          </cell>
          <cell r="E4599">
            <v>2617.8000000000002</v>
          </cell>
          <cell r="F4599">
            <v>471.20400000000001</v>
          </cell>
          <cell r="G4599">
            <v>2617.8000000000002</v>
          </cell>
          <cell r="H4599">
            <v>471.2</v>
          </cell>
          <cell r="I4599">
            <v>0</v>
          </cell>
        </row>
        <row r="4600">
          <cell r="A4600">
            <v>0</v>
          </cell>
          <cell r="B4600" t="str">
            <v>Mano de obra</v>
          </cell>
          <cell r="C4600">
            <v>5</v>
          </cell>
          <cell r="D4600" t="str">
            <v>%</v>
          </cell>
          <cell r="E4600">
            <v>157</v>
          </cell>
          <cell r="F4600">
            <v>0</v>
          </cell>
          <cell r="G4600">
            <v>7.85</v>
          </cell>
          <cell r="H4600">
            <v>0</v>
          </cell>
          <cell r="I4600">
            <v>0</v>
          </cell>
        </row>
        <row r="4601">
          <cell r="A4601">
            <v>2.0199999999999996</v>
          </cell>
          <cell r="B4601" t="str">
            <v>Mano de obra  hueco y posicionamiento panel</v>
          </cell>
          <cell r="C4601">
            <v>1</v>
          </cell>
          <cell r="D4601" t="str">
            <v>UND</v>
          </cell>
          <cell r="E4601">
            <v>1681.91</v>
          </cell>
          <cell r="F4601">
            <v>0</v>
          </cell>
          <cell r="G4601">
            <v>1681.91</v>
          </cell>
          <cell r="H4601">
            <v>0</v>
          </cell>
          <cell r="I4601">
            <v>0</v>
          </cell>
        </row>
        <row r="4602">
          <cell r="A4602">
            <v>2.2699999999999942</v>
          </cell>
          <cell r="B4602" t="str">
            <v>Mano de obra instalación Breakers</v>
          </cell>
          <cell r="C4602">
            <v>24</v>
          </cell>
          <cell r="D4602" t="str">
            <v>UND</v>
          </cell>
          <cell r="E4602">
            <v>133.4</v>
          </cell>
          <cell r="F4602">
            <v>0</v>
          </cell>
          <cell r="G4602">
            <v>3201.6</v>
          </cell>
          <cell r="H4602">
            <v>0</v>
          </cell>
          <cell r="I4602">
            <v>0</v>
          </cell>
        </row>
        <row r="4603">
          <cell r="A4603">
            <v>2.279999999999994</v>
          </cell>
          <cell r="B4603" t="str">
            <v>Gastos indirectos contratistas eléctricos</v>
          </cell>
          <cell r="C4603">
            <v>20</v>
          </cell>
          <cell r="D4603" t="str">
            <v>%</v>
          </cell>
          <cell r="E4603">
            <v>2823.3</v>
          </cell>
          <cell r="F4603">
            <v>0</v>
          </cell>
          <cell r="G4603">
            <v>2823.3</v>
          </cell>
          <cell r="H4603">
            <v>0</v>
          </cell>
          <cell r="I4603">
            <v>0</v>
          </cell>
          <cell r="J4603" t="str">
            <v>4/39.</v>
          </cell>
        </row>
        <row r="4604">
          <cell r="A4604">
            <v>2.1599999999999966</v>
          </cell>
          <cell r="B4604" t="str">
            <v>Total/UND</v>
          </cell>
          <cell r="C4604">
            <v>0.10303870360000111</v>
          </cell>
          <cell r="D4604" t="str">
            <v>M3</v>
          </cell>
          <cell r="E4604">
            <v>367.0494845360825</v>
          </cell>
          <cell r="F4604">
            <v>0</v>
          </cell>
          <cell r="G4604">
            <v>15531.41</v>
          </cell>
          <cell r="H4604">
            <v>1408.42</v>
          </cell>
          <cell r="I4604">
            <v>16939.830000000002</v>
          </cell>
        </row>
        <row r="4605">
          <cell r="A4605">
            <v>0</v>
          </cell>
          <cell r="B4605" t="str">
            <v>Mano de Obra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</row>
        <row r="4606">
          <cell r="A4606">
            <v>1503.01</v>
          </cell>
          <cell r="B4606" t="str">
            <v>Instalación tuberías 1/2" y 3/4"</v>
          </cell>
          <cell r="C4606">
            <v>20</v>
          </cell>
          <cell r="D4606" t="str">
            <v>ML</v>
          </cell>
          <cell r="E4606">
            <v>7.85</v>
          </cell>
          <cell r="F4606">
            <v>0</v>
          </cell>
          <cell r="G4606">
            <v>17384.91</v>
          </cell>
          <cell r="H4606">
            <v>1856.93</v>
          </cell>
          <cell r="I4606">
            <v>19241.84</v>
          </cell>
        </row>
        <row r="4607">
          <cell r="A4607">
            <v>0</v>
          </cell>
          <cell r="B4607" t="str">
            <v>Panel Distribución30 Espacios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5621.53</v>
          </cell>
          <cell r="H4607">
            <v>192.37</v>
          </cell>
          <cell r="I4607">
            <v>5813.9</v>
          </cell>
        </row>
        <row r="4608">
          <cell r="A4608">
            <v>0</v>
          </cell>
          <cell r="B4608" t="str">
            <v>Volumen Análisis</v>
          </cell>
          <cell r="C4608">
            <v>1</v>
          </cell>
          <cell r="D4608" t="str">
            <v>UND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</row>
        <row r="4609">
          <cell r="A4609">
            <v>0</v>
          </cell>
          <cell r="B4609" t="str">
            <v>Materiales y Equipos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</row>
        <row r="4610">
          <cell r="A4610">
            <v>117</v>
          </cell>
          <cell r="B4610" t="str">
            <v>Breakers 20 A.</v>
          </cell>
          <cell r="C4610">
            <v>9</v>
          </cell>
          <cell r="D4610" t="str">
            <v>UND</v>
          </cell>
          <cell r="E4610">
            <v>216.95</v>
          </cell>
          <cell r="F4610">
            <v>39.050999999999995</v>
          </cell>
          <cell r="G4610">
            <v>1952.55</v>
          </cell>
          <cell r="H4610">
            <v>351.46</v>
          </cell>
          <cell r="I4610">
            <v>0</v>
          </cell>
        </row>
        <row r="4611">
          <cell r="A4611">
            <v>117.01</v>
          </cell>
          <cell r="B4611" t="str">
            <v>Breakers 30 A.</v>
          </cell>
          <cell r="C4611">
            <v>1</v>
          </cell>
          <cell r="D4611" t="str">
            <v>UND</v>
          </cell>
          <cell r="E4611">
            <v>639.83000000000004</v>
          </cell>
          <cell r="F4611">
            <v>115.1694</v>
          </cell>
          <cell r="G4611">
            <v>639.83000000000004</v>
          </cell>
          <cell r="H4611">
            <v>115.17</v>
          </cell>
          <cell r="I4611">
            <v>1507.88</v>
          </cell>
        </row>
        <row r="4612">
          <cell r="A4612">
            <v>0</v>
          </cell>
          <cell r="B4612" t="str">
            <v>Breakers 60 A.</v>
          </cell>
          <cell r="C4612">
            <v>2</v>
          </cell>
          <cell r="D4612" t="str">
            <v>UND</v>
          </cell>
          <cell r="E4612">
            <v>783.9</v>
          </cell>
          <cell r="F4612">
            <v>141.102</v>
          </cell>
          <cell r="G4612">
            <v>1567.8</v>
          </cell>
          <cell r="H4612">
            <v>282.2</v>
          </cell>
          <cell r="I4612">
            <v>0</v>
          </cell>
        </row>
        <row r="4613">
          <cell r="A4613">
            <v>0</v>
          </cell>
          <cell r="B4613" t="str">
            <v>Volumen Análisis</v>
          </cell>
          <cell r="C4613">
            <v>1</v>
          </cell>
          <cell r="D4613" t="str">
            <v>UND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</row>
        <row r="4614">
          <cell r="A4614">
            <v>0</v>
          </cell>
          <cell r="B4614" t="str">
            <v>Materiales y Equipos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</row>
        <row r="4615">
          <cell r="A4615" t="str">
            <v>SANIT111</v>
          </cell>
          <cell r="B4615" t="str">
            <v>Codos electrico PVC ¾".</v>
          </cell>
          <cell r="C4615">
            <v>6</v>
          </cell>
          <cell r="D4615" t="str">
            <v>UND</v>
          </cell>
          <cell r="E4615">
            <v>29.66</v>
          </cell>
          <cell r="F4615">
            <v>5.3388</v>
          </cell>
          <cell r="G4615">
            <v>177.96</v>
          </cell>
          <cell r="H4615">
            <v>32.03</v>
          </cell>
        </row>
        <row r="4616">
          <cell r="A4616" t="str">
            <v>ELECT054</v>
          </cell>
          <cell r="B4616" t="str">
            <v>Caja octagonal</v>
          </cell>
          <cell r="C4616">
            <v>1</v>
          </cell>
          <cell r="D4616" t="str">
            <v>UND</v>
          </cell>
          <cell r="E4616">
            <v>46.610169491525426</v>
          </cell>
          <cell r="F4616">
            <v>8.3898305084745761</v>
          </cell>
          <cell r="G4616">
            <v>46.61</v>
          </cell>
          <cell r="H4616">
            <v>8.39</v>
          </cell>
          <cell r="I4616">
            <v>0</v>
          </cell>
        </row>
        <row r="4617">
          <cell r="A4617" t="str">
            <v>ELECT010</v>
          </cell>
          <cell r="B4617" t="str">
            <v>Panel Distribución30 Espacios</v>
          </cell>
          <cell r="C4617">
            <v>1</v>
          </cell>
          <cell r="D4617" t="str">
            <v>UND</v>
          </cell>
          <cell r="E4617">
            <v>4723.7299999999996</v>
          </cell>
          <cell r="F4617">
            <v>850.27139999999986</v>
          </cell>
          <cell r="G4617">
            <v>4723.7299999999996</v>
          </cell>
          <cell r="H4617">
            <v>850.27</v>
          </cell>
        </row>
        <row r="4618">
          <cell r="A4618" t="str">
            <v>ELECT114</v>
          </cell>
          <cell r="B4618" t="str">
            <v>Tubo ½"x20' PVC SDR-26 + 15% desp.</v>
          </cell>
          <cell r="C4618">
            <v>13.799999999999999</v>
          </cell>
          <cell r="D4618" t="str">
            <v>UND</v>
          </cell>
          <cell r="E4618">
            <v>51.69</v>
          </cell>
          <cell r="F4618">
            <v>9.3041999999999998</v>
          </cell>
          <cell r="G4618">
            <v>713.32</v>
          </cell>
          <cell r="H4618">
            <v>128.4</v>
          </cell>
        </row>
        <row r="4619">
          <cell r="A4619" t="str">
            <v>ELECT067</v>
          </cell>
          <cell r="B4619" t="str">
            <v>Tubo ¾"x20' PVC SDR-26 + 15% desp.</v>
          </cell>
          <cell r="C4619">
            <v>1.1499999999999999</v>
          </cell>
          <cell r="D4619" t="str">
            <v>UND</v>
          </cell>
          <cell r="E4619">
            <v>94.92</v>
          </cell>
          <cell r="F4619">
            <v>17.085599999999999</v>
          </cell>
          <cell r="G4619">
            <v>109.16</v>
          </cell>
          <cell r="H4619">
            <v>19.649999999999999</v>
          </cell>
        </row>
        <row r="4620">
          <cell r="A4620" t="str">
            <v>CE-PVC-01</v>
          </cell>
          <cell r="B4620" t="str">
            <v>Mano de obra</v>
          </cell>
          <cell r="C4620">
            <v>1.2500000000000001E-2</v>
          </cell>
          <cell r="D4620" t="str">
            <v>UND</v>
          </cell>
          <cell r="E4620">
            <v>628.81355932203394</v>
          </cell>
          <cell r="F4620">
            <v>113.1864406779661</v>
          </cell>
          <cell r="G4620">
            <v>7.86</v>
          </cell>
          <cell r="H4620">
            <v>1.41</v>
          </cell>
        </row>
        <row r="4621">
          <cell r="A4621">
            <v>0</v>
          </cell>
          <cell r="B4621" t="str">
            <v>Mano de obra instalación Breakers</v>
          </cell>
          <cell r="C4621">
            <v>12</v>
          </cell>
          <cell r="D4621" t="str">
            <v>UND</v>
          </cell>
          <cell r="E4621">
            <v>133.4</v>
          </cell>
          <cell r="F4621">
            <v>0</v>
          </cell>
          <cell r="G4621">
            <v>1600.8</v>
          </cell>
          <cell r="H4621">
            <v>0</v>
          </cell>
          <cell r="I4621">
            <v>0</v>
          </cell>
        </row>
        <row r="4622">
          <cell r="A4622">
            <v>800.02</v>
          </cell>
          <cell r="B4622" t="str">
            <v>Mano de obra  hueco y posicionamiento panel</v>
          </cell>
          <cell r="C4622">
            <v>1</v>
          </cell>
          <cell r="D4622" t="str">
            <v>UND</v>
          </cell>
          <cell r="E4622">
            <v>2232.64</v>
          </cell>
          <cell r="F4622">
            <v>0</v>
          </cell>
          <cell r="G4622">
            <v>2232.64</v>
          </cell>
          <cell r="H4622">
            <v>0</v>
          </cell>
        </row>
        <row r="4623">
          <cell r="A4623">
            <v>0</v>
          </cell>
          <cell r="B4623" t="str">
            <v>Gastos indirectos contratistas eléctricos</v>
          </cell>
          <cell r="C4623">
            <v>20</v>
          </cell>
          <cell r="D4623" t="str">
            <v>%</v>
          </cell>
          <cell r="E4623">
            <v>3215.43</v>
          </cell>
          <cell r="F4623">
            <v>0</v>
          </cell>
          <cell r="G4623">
            <v>3215.43</v>
          </cell>
          <cell r="H4623">
            <v>0</v>
          </cell>
          <cell r="I4623">
            <v>1507.88</v>
          </cell>
        </row>
        <row r="4624">
          <cell r="A4624">
            <v>0</v>
          </cell>
          <cell r="B4624" t="str">
            <v>Total/UND</v>
          </cell>
          <cell r="D4624">
            <v>0</v>
          </cell>
          <cell r="G4624">
            <v>0</v>
          </cell>
          <cell r="H4624">
            <v>0</v>
          </cell>
          <cell r="I4624">
            <v>0</v>
          </cell>
        </row>
        <row r="4625">
          <cell r="A4625">
            <v>117.02000000000001</v>
          </cell>
          <cell r="B4625" t="str">
            <v>INTERRUPTOR SENCILLO, incl. Salida</v>
          </cell>
          <cell r="C4625">
            <v>1</v>
          </cell>
          <cell r="D4625" t="str">
            <v>UND</v>
          </cell>
          <cell r="E4625">
            <v>0</v>
          </cell>
          <cell r="F4625">
            <v>0</v>
          </cell>
          <cell r="G4625">
            <v>1655.4081355932203</v>
          </cell>
          <cell r="H4625">
            <v>145.95000000000002</v>
          </cell>
          <cell r="I4625">
            <v>1801.3581355932204</v>
          </cell>
        </row>
        <row r="4626">
          <cell r="A4626">
            <v>0</v>
          </cell>
          <cell r="B4626" t="str">
            <v>Interruptor Sencillo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478575.78</v>
          </cell>
          <cell r="H4626">
            <v>65130.879999999997</v>
          </cell>
          <cell r="I4626">
            <v>543706.66</v>
          </cell>
        </row>
        <row r="4627">
          <cell r="A4627">
            <v>0</v>
          </cell>
          <cell r="B4627" t="str">
            <v>Transformador PadMounted, 225 KVA</v>
          </cell>
          <cell r="C4627">
            <v>1</v>
          </cell>
          <cell r="D4627" t="str">
            <v>UND</v>
          </cell>
          <cell r="I4627">
            <v>0</v>
          </cell>
        </row>
        <row r="4628">
          <cell r="A4628">
            <v>0</v>
          </cell>
          <cell r="B4628" t="str">
            <v>Volumen Análisis</v>
          </cell>
          <cell r="C4628">
            <v>1</v>
          </cell>
          <cell r="D4628" t="str">
            <v>UND</v>
          </cell>
          <cell r="I4628">
            <v>0</v>
          </cell>
        </row>
        <row r="4629">
          <cell r="A4629" t="str">
            <v>SANIT111</v>
          </cell>
          <cell r="B4629" t="str">
            <v>Materiales y Equipos</v>
          </cell>
          <cell r="C4629">
            <v>1.1499999999999999</v>
          </cell>
          <cell r="D4629" t="str">
            <v>UND</v>
          </cell>
          <cell r="E4629">
            <v>104.23728813559323</v>
          </cell>
          <cell r="F4629">
            <v>18.762711864406782</v>
          </cell>
          <cell r="G4629">
            <v>119.87</v>
          </cell>
          <cell r="H4629">
            <v>21.58</v>
          </cell>
          <cell r="I4629">
            <v>0</v>
          </cell>
        </row>
        <row r="4630">
          <cell r="A4630" t="str">
            <v>ELECT056</v>
          </cell>
          <cell r="B4630" t="str">
            <v>Base horm. 1:2:4, 3/8" @ 0.25 m, 1.50x1.20x0.20m</v>
          </cell>
          <cell r="C4630">
            <v>0.36</v>
          </cell>
          <cell r="D4630" t="str">
            <v>M3</v>
          </cell>
          <cell r="E4630">
            <v>12298.63</v>
          </cell>
          <cell r="F4630">
            <v>2213.7533999999996</v>
          </cell>
          <cell r="G4630">
            <v>4427.51</v>
          </cell>
          <cell r="H4630">
            <v>796.95</v>
          </cell>
        </row>
        <row r="4631">
          <cell r="A4631" t="str">
            <v>ELECT010</v>
          </cell>
          <cell r="B4631" t="str">
            <v>Tranformador 225 KVA, Pad-Mounted, 3ph, 7200, 120/208/240 v.</v>
          </cell>
          <cell r="C4631">
            <v>1</v>
          </cell>
          <cell r="D4631" t="str">
            <v>UND</v>
          </cell>
          <cell r="E4631">
            <v>352326</v>
          </cell>
          <cell r="F4631">
            <v>63418.68</v>
          </cell>
          <cell r="G4631">
            <v>352326</v>
          </cell>
          <cell r="H4631">
            <v>63418.68</v>
          </cell>
          <cell r="I4631">
            <v>0</v>
          </cell>
        </row>
        <row r="4632">
          <cell r="A4632" t="str">
            <v>ELECT125</v>
          </cell>
          <cell r="B4632" t="str">
            <v>Alquiler camión grúa 25 Ton. Manitex</v>
          </cell>
          <cell r="C4632">
            <v>2</v>
          </cell>
          <cell r="D4632" t="str">
            <v>HR</v>
          </cell>
          <cell r="E4632">
            <v>2542.37</v>
          </cell>
          <cell r="F4632">
            <v>457.62659999999994</v>
          </cell>
          <cell r="G4632">
            <v>5084.74</v>
          </cell>
          <cell r="H4632">
            <v>915.25</v>
          </cell>
        </row>
        <row r="4633">
          <cell r="A4633" t="str">
            <v>ELECT068</v>
          </cell>
          <cell r="B4633" t="str">
            <v>Fittings de instalación</v>
          </cell>
          <cell r="C4633">
            <v>2</v>
          </cell>
          <cell r="D4633" t="str">
            <v>%</v>
          </cell>
          <cell r="E4633">
            <v>8535.5300000000007</v>
          </cell>
          <cell r="F4633">
            <v>0</v>
          </cell>
          <cell r="G4633">
            <v>8535.5300000000007</v>
          </cell>
          <cell r="H4633">
            <v>0</v>
          </cell>
        </row>
        <row r="4634">
          <cell r="A4634" t="str">
            <v>ELECT067</v>
          </cell>
          <cell r="B4634" t="str">
            <v>Mano de obra</v>
          </cell>
          <cell r="C4634">
            <v>0.05</v>
          </cell>
          <cell r="D4634" t="str">
            <v>UND</v>
          </cell>
          <cell r="E4634">
            <v>381.35593220338984</v>
          </cell>
          <cell r="F4634">
            <v>68.644067796610173</v>
          </cell>
          <cell r="G4634">
            <v>19.07</v>
          </cell>
          <cell r="H4634">
            <v>3.43</v>
          </cell>
        </row>
        <row r="4635">
          <cell r="A4635" t="str">
            <v>CE-PVC-01</v>
          </cell>
          <cell r="B4635" t="str">
            <v>Mano de obra  instalación</v>
          </cell>
          <cell r="C4635">
            <v>1</v>
          </cell>
          <cell r="D4635" t="str">
            <v>UND</v>
          </cell>
          <cell r="E4635">
            <v>17616.3</v>
          </cell>
          <cell r="F4635">
            <v>0</v>
          </cell>
          <cell r="G4635">
            <v>17616.3</v>
          </cell>
          <cell r="H4635">
            <v>0</v>
          </cell>
        </row>
        <row r="4636">
          <cell r="A4636">
            <v>0</v>
          </cell>
          <cell r="B4636" t="str">
            <v>Gastos indirectos contratistas eléctricos</v>
          </cell>
          <cell r="C4636">
            <v>20</v>
          </cell>
          <cell r="D4636" t="str">
            <v>%</v>
          </cell>
          <cell r="E4636">
            <v>90585.7</v>
          </cell>
          <cell r="F4636">
            <v>0</v>
          </cell>
          <cell r="G4636">
            <v>90585.7</v>
          </cell>
          <cell r="H4636">
            <v>0</v>
          </cell>
          <cell r="I4636">
            <v>0</v>
          </cell>
        </row>
        <row r="4637">
          <cell r="A4637">
            <v>800.03</v>
          </cell>
          <cell r="B4637" t="str">
            <v>Total/UND</v>
          </cell>
          <cell r="C4637">
            <v>1</v>
          </cell>
          <cell r="D4637" t="str">
            <v>UND</v>
          </cell>
          <cell r="E4637">
            <v>589.66</v>
          </cell>
          <cell r="F4637">
            <v>0</v>
          </cell>
          <cell r="G4637">
            <v>478575.78</v>
          </cell>
          <cell r="H4637">
            <v>65130.879999999997</v>
          </cell>
          <cell r="I4637">
            <v>543706.66</v>
          </cell>
        </row>
        <row r="4638">
          <cell r="A4638">
            <v>0</v>
          </cell>
          <cell r="B4638" t="str">
            <v>Gastos indirectos contratistas eléctricos</v>
          </cell>
          <cell r="C4638">
            <v>0.2</v>
          </cell>
          <cell r="D4638">
            <v>0</v>
          </cell>
          <cell r="E4638">
            <v>1274.4406779661017</v>
          </cell>
          <cell r="F4638">
            <v>0</v>
          </cell>
          <cell r="G4638">
            <v>254.88813559322034</v>
          </cell>
          <cell r="H4638">
            <v>0</v>
          </cell>
        </row>
        <row r="4639">
          <cell r="A4639">
            <v>0</v>
          </cell>
          <cell r="B4639" t="str">
            <v>Total/UND</v>
          </cell>
          <cell r="C4639">
            <v>0</v>
          </cell>
          <cell r="D4639">
            <v>0</v>
          </cell>
          <cell r="G4639">
            <v>1655.4081355932203</v>
          </cell>
          <cell r="H4639">
            <v>145.95000000000002</v>
          </cell>
          <cell r="I4639">
            <v>1801.3581355932204</v>
          </cell>
        </row>
        <row r="4640">
          <cell r="A4640">
            <v>0</v>
          </cell>
          <cell r="B4640" t="str">
            <v>Luz Cenital EMT</v>
          </cell>
          <cell r="D4640">
            <v>0</v>
          </cell>
          <cell r="G4640">
            <v>0</v>
          </cell>
          <cell r="H4640">
            <v>0</v>
          </cell>
        </row>
        <row r="4641">
          <cell r="A4641">
            <v>117.03000000000002</v>
          </cell>
          <cell r="B4641" t="str">
            <v>Volumen Análisis</v>
          </cell>
          <cell r="C4641">
            <v>1</v>
          </cell>
          <cell r="D4641" t="str">
            <v>UND</v>
          </cell>
          <cell r="E4641">
            <v>0</v>
          </cell>
          <cell r="F4641">
            <v>0</v>
          </cell>
          <cell r="G4641">
            <v>1974.8976271186439</v>
          </cell>
          <cell r="H4641">
            <v>201.63000000000002</v>
          </cell>
          <cell r="I4641">
            <v>2176.527627118644</v>
          </cell>
        </row>
        <row r="4642">
          <cell r="A4642">
            <v>0</v>
          </cell>
          <cell r="B4642" t="str">
            <v>Materiales y Equipos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</row>
        <row r="4643">
          <cell r="A4643">
            <v>0</v>
          </cell>
          <cell r="B4643" t="str">
            <v>Tubo EMT de 1/2" x 10 Pies</v>
          </cell>
          <cell r="C4643">
            <v>1.5</v>
          </cell>
          <cell r="D4643" t="str">
            <v>UND</v>
          </cell>
          <cell r="E4643">
            <v>130.38</v>
          </cell>
          <cell r="F4643">
            <v>23.468399999999999</v>
          </cell>
          <cell r="G4643">
            <v>195.57</v>
          </cell>
          <cell r="H4643">
            <v>35.200000000000003</v>
          </cell>
          <cell r="I4643">
            <v>0</v>
          </cell>
        </row>
        <row r="4644">
          <cell r="A4644">
            <v>0</v>
          </cell>
          <cell r="B4644" t="str">
            <v>Curva EMT 1/2"</v>
          </cell>
          <cell r="C4644">
            <v>1</v>
          </cell>
          <cell r="D4644" t="str">
            <v>UND</v>
          </cell>
          <cell r="E4644">
            <v>40.68</v>
          </cell>
          <cell r="F4644">
            <v>7.3224</v>
          </cell>
          <cell r="G4644">
            <v>40.68</v>
          </cell>
          <cell r="H4644">
            <v>7.32</v>
          </cell>
          <cell r="I4644">
            <v>0</v>
          </cell>
        </row>
        <row r="4645">
          <cell r="A4645" t="str">
            <v>SANIT111</v>
          </cell>
          <cell r="B4645" t="str">
            <v>Coupling EMT 1/2"</v>
          </cell>
          <cell r="C4645">
            <v>3</v>
          </cell>
          <cell r="D4645" t="str">
            <v>UND</v>
          </cell>
          <cell r="E4645">
            <v>8.59</v>
          </cell>
          <cell r="F4645">
            <v>1.5462</v>
          </cell>
          <cell r="G4645">
            <v>25.77</v>
          </cell>
          <cell r="H4645">
            <v>4.6399999999999997</v>
          </cell>
          <cell r="I4645">
            <v>0</v>
          </cell>
        </row>
        <row r="4646">
          <cell r="A4646" t="str">
            <v>ELECT056</v>
          </cell>
          <cell r="B4646" t="str">
            <v>Conector Recto EMT 1/2"</v>
          </cell>
          <cell r="C4646">
            <v>2</v>
          </cell>
          <cell r="D4646" t="str">
            <v>UND</v>
          </cell>
          <cell r="E4646">
            <v>12.7</v>
          </cell>
          <cell r="F4646">
            <v>2.2859999999999996</v>
          </cell>
          <cell r="G4646">
            <v>25.4</v>
          </cell>
          <cell r="H4646">
            <v>4.57</v>
          </cell>
        </row>
        <row r="4647">
          <cell r="A4647" t="str">
            <v>ELECT010</v>
          </cell>
          <cell r="B4647" t="str">
            <v>Caja octagonal 1/2"</v>
          </cell>
          <cell r="C4647">
            <v>1</v>
          </cell>
          <cell r="D4647" t="str">
            <v>UND</v>
          </cell>
          <cell r="E4647">
            <v>46.61</v>
          </cell>
          <cell r="F4647">
            <v>8.3897999999999993</v>
          </cell>
          <cell r="G4647">
            <v>46.61</v>
          </cell>
          <cell r="H4647">
            <v>8.39</v>
          </cell>
        </row>
        <row r="4648">
          <cell r="A4648" t="str">
            <v>ELECT126</v>
          </cell>
          <cell r="B4648" t="str">
            <v>Accesorio Tapa interruptor doble</v>
          </cell>
          <cell r="C4648">
            <v>1</v>
          </cell>
          <cell r="D4648" t="str">
            <v>UND</v>
          </cell>
          <cell r="E4648">
            <v>144.06779661016949</v>
          </cell>
          <cell r="F4648">
            <v>25.932203389830509</v>
          </cell>
          <cell r="G4648">
            <v>144.07</v>
          </cell>
          <cell r="H4648">
            <v>25.93</v>
          </cell>
        </row>
        <row r="4649">
          <cell r="A4649" t="str">
            <v>ELECT068</v>
          </cell>
          <cell r="B4649" t="str">
            <v>Roseta de porcelana</v>
          </cell>
          <cell r="C4649">
            <v>1</v>
          </cell>
          <cell r="D4649" t="str">
            <v>UND</v>
          </cell>
          <cell r="E4649">
            <v>67.8</v>
          </cell>
          <cell r="F4649">
            <v>12.203999999999999</v>
          </cell>
          <cell r="G4649">
            <v>67.8</v>
          </cell>
          <cell r="H4649">
            <v>12.2</v>
          </cell>
        </row>
        <row r="4650">
          <cell r="A4650" t="str">
            <v>ELECT067</v>
          </cell>
          <cell r="B4650" t="str">
            <v>Cinta adhesiva eléctrica 3M (rollo)</v>
          </cell>
          <cell r="C4650">
            <v>0.05</v>
          </cell>
          <cell r="D4650" t="str">
            <v>UND</v>
          </cell>
          <cell r="E4650">
            <v>381.35593220338984</v>
          </cell>
          <cell r="F4650">
            <v>68.644067796610173</v>
          </cell>
          <cell r="G4650">
            <v>19.07</v>
          </cell>
          <cell r="H4650">
            <v>3.43</v>
          </cell>
        </row>
        <row r="4651">
          <cell r="A4651" t="str">
            <v>CE-PVC-01</v>
          </cell>
          <cell r="B4651" t="str">
            <v>Abrazadera 1/2"</v>
          </cell>
          <cell r="C4651">
            <v>4</v>
          </cell>
          <cell r="D4651" t="str">
            <v>UND</v>
          </cell>
          <cell r="E4651">
            <v>2.73</v>
          </cell>
          <cell r="F4651">
            <v>0.4914</v>
          </cell>
          <cell r="G4651">
            <v>10.92</v>
          </cell>
          <cell r="H4651">
            <v>1.97</v>
          </cell>
        </row>
        <row r="4652">
          <cell r="A4652">
            <v>0</v>
          </cell>
          <cell r="B4652" t="str">
            <v>Tarugo Azul con tornillo</v>
          </cell>
          <cell r="C4652">
            <v>7</v>
          </cell>
          <cell r="D4652" t="str">
            <v>UND</v>
          </cell>
          <cell r="E4652">
            <v>2.38</v>
          </cell>
          <cell r="F4652">
            <v>0.42839999999999995</v>
          </cell>
          <cell r="G4652">
            <v>16.66</v>
          </cell>
          <cell r="H4652">
            <v>3</v>
          </cell>
          <cell r="I4652">
            <v>0</v>
          </cell>
        </row>
        <row r="4653">
          <cell r="A4653">
            <v>800.03</v>
          </cell>
          <cell r="B4653" t="str">
            <v>Mano de obra</v>
          </cell>
          <cell r="C4653">
            <v>1</v>
          </cell>
          <cell r="D4653" t="str">
            <v>UND</v>
          </cell>
          <cell r="E4653">
            <v>589.66</v>
          </cell>
          <cell r="F4653">
            <v>0</v>
          </cell>
          <cell r="G4653">
            <v>589.66</v>
          </cell>
          <cell r="H4653">
            <v>0</v>
          </cell>
        </row>
        <row r="4654">
          <cell r="A4654">
            <v>0</v>
          </cell>
          <cell r="B4654" t="str">
            <v>Mano de obra</v>
          </cell>
          <cell r="C4654">
            <v>1</v>
          </cell>
          <cell r="D4654" t="str">
            <v>UND</v>
          </cell>
          <cell r="E4654">
            <v>713.13</v>
          </cell>
          <cell r="F4654">
            <v>0</v>
          </cell>
          <cell r="G4654">
            <v>713.13</v>
          </cell>
          <cell r="H4654">
            <v>0</v>
          </cell>
        </row>
        <row r="4655">
          <cell r="A4655">
            <v>0</v>
          </cell>
          <cell r="B4655" t="str">
            <v>Gastos indirectos contratistas eléctricos</v>
          </cell>
          <cell r="C4655">
            <v>20</v>
          </cell>
          <cell r="D4655" t="str">
            <v>%</v>
          </cell>
          <cell r="E4655">
            <v>338.87</v>
          </cell>
          <cell r="F4655">
            <v>0</v>
          </cell>
          <cell r="G4655">
            <v>338.87</v>
          </cell>
          <cell r="H4655">
            <v>0</v>
          </cell>
          <cell r="I4655">
            <v>2176.527627118644</v>
          </cell>
        </row>
        <row r="4656">
          <cell r="A4656">
            <v>0</v>
          </cell>
          <cell r="B4656" t="str">
            <v>Total/UND</v>
          </cell>
          <cell r="D4656">
            <v>0</v>
          </cell>
          <cell r="G4656">
            <v>0</v>
          </cell>
          <cell r="H4656">
            <v>0</v>
          </cell>
          <cell r="I4656">
            <v>0</v>
          </cell>
        </row>
        <row r="4657">
          <cell r="A4657">
            <v>117.04000000000002</v>
          </cell>
          <cell r="B4657" t="str">
            <v>INTERRUPTOR TRIPLE</v>
          </cell>
          <cell r="C4657">
            <v>1</v>
          </cell>
          <cell r="D4657" t="str">
            <v>UND</v>
          </cell>
          <cell r="E4657">
            <v>0</v>
          </cell>
          <cell r="F4657">
            <v>0</v>
          </cell>
          <cell r="G4657">
            <v>2262.56</v>
          </cell>
          <cell r="H4657">
            <v>190.34</v>
          </cell>
          <cell r="I4657">
            <v>2452.9</v>
          </cell>
        </row>
        <row r="4658">
          <cell r="A4658">
            <v>0</v>
          </cell>
          <cell r="B4658" t="str">
            <v>Interruptor Triple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1996.04</v>
          </cell>
          <cell r="H4658">
            <v>166.06</v>
          </cell>
          <cell r="I4658">
            <v>2162.1</v>
          </cell>
        </row>
        <row r="4659">
          <cell r="A4659">
            <v>0</v>
          </cell>
          <cell r="B4659" t="str">
            <v>Interruptor Sencillo EMT</v>
          </cell>
          <cell r="C4659">
            <v>1</v>
          </cell>
          <cell r="D4659" t="str">
            <v>UND</v>
          </cell>
          <cell r="I4659">
            <v>0</v>
          </cell>
        </row>
        <row r="4660">
          <cell r="A4660">
            <v>0</v>
          </cell>
          <cell r="B4660" t="str">
            <v>Volumen Análisis</v>
          </cell>
          <cell r="C4660">
            <v>1</v>
          </cell>
          <cell r="D4660" t="str">
            <v>UND</v>
          </cell>
          <cell r="I4660">
            <v>0</v>
          </cell>
        </row>
        <row r="4661">
          <cell r="A4661" t="str">
            <v>SANIT111</v>
          </cell>
          <cell r="B4661" t="str">
            <v>Materiales y Equipos</v>
          </cell>
          <cell r="C4661">
            <v>1.1499999999999999</v>
          </cell>
          <cell r="D4661" t="str">
            <v>UND</v>
          </cell>
          <cell r="E4661">
            <v>51.69</v>
          </cell>
          <cell r="F4661">
            <v>9.3041999999999998</v>
          </cell>
          <cell r="G4661">
            <v>59.44</v>
          </cell>
          <cell r="H4661">
            <v>10.7</v>
          </cell>
          <cell r="I4661">
            <v>0</v>
          </cell>
        </row>
        <row r="4662">
          <cell r="A4662" t="str">
            <v>ELECT056</v>
          </cell>
          <cell r="B4662" t="str">
            <v>Tubo EMT de 1/2" x 10 Pies</v>
          </cell>
          <cell r="C4662">
            <v>1.5</v>
          </cell>
          <cell r="D4662" t="str">
            <v>UND</v>
          </cell>
          <cell r="E4662">
            <v>130.38</v>
          </cell>
          <cell r="F4662">
            <v>23.468399999999999</v>
          </cell>
          <cell r="G4662">
            <v>195.57</v>
          </cell>
          <cell r="H4662">
            <v>35.200000000000003</v>
          </cell>
        </row>
        <row r="4663">
          <cell r="A4663" t="str">
            <v>ELECT010</v>
          </cell>
          <cell r="B4663" t="str">
            <v>Curva EMT 1/2"</v>
          </cell>
          <cell r="C4663">
            <v>2</v>
          </cell>
          <cell r="D4663" t="str">
            <v>UND</v>
          </cell>
          <cell r="E4663">
            <v>40.68</v>
          </cell>
          <cell r="F4663">
            <v>7.3224</v>
          </cell>
          <cell r="G4663">
            <v>81.36</v>
          </cell>
          <cell r="H4663">
            <v>14.64</v>
          </cell>
        </row>
        <row r="4664">
          <cell r="A4664">
            <v>0</v>
          </cell>
          <cell r="B4664" t="str">
            <v>Coupling EMT 1/2"</v>
          </cell>
          <cell r="C4664">
            <v>3</v>
          </cell>
          <cell r="D4664" t="str">
            <v>UND</v>
          </cell>
          <cell r="E4664">
            <v>8.59</v>
          </cell>
          <cell r="F4664">
            <v>1.5462</v>
          </cell>
          <cell r="G4664">
            <v>25.77</v>
          </cell>
          <cell r="H4664">
            <v>4.6399999999999997</v>
          </cell>
        </row>
        <row r="4665">
          <cell r="A4665" t="str">
            <v>ELECT068</v>
          </cell>
          <cell r="B4665" t="str">
            <v>Conector Recto EMT 1/2"</v>
          </cell>
          <cell r="C4665">
            <v>2</v>
          </cell>
          <cell r="D4665" t="str">
            <v>UND</v>
          </cell>
          <cell r="E4665">
            <v>12.7</v>
          </cell>
          <cell r="F4665">
            <v>2.2859999999999996</v>
          </cell>
          <cell r="G4665">
            <v>25.4</v>
          </cell>
          <cell r="H4665">
            <v>4.57</v>
          </cell>
        </row>
        <row r="4666">
          <cell r="A4666" t="str">
            <v>ELECT067</v>
          </cell>
          <cell r="B4666" t="str">
            <v>Caja rectangular 1/2"</v>
          </cell>
          <cell r="C4666">
            <v>1</v>
          </cell>
          <cell r="D4666" t="str">
            <v>UND</v>
          </cell>
          <cell r="E4666">
            <v>38.46</v>
          </cell>
          <cell r="F4666">
            <v>6.9227999999999996</v>
          </cell>
          <cell r="G4666">
            <v>38.46</v>
          </cell>
          <cell r="H4666">
            <v>6.92</v>
          </cell>
          <cell r="I4666">
            <v>0</v>
          </cell>
        </row>
        <row r="4667">
          <cell r="A4667" t="str">
            <v>CE-PVC-01</v>
          </cell>
          <cell r="B4667" t="str">
            <v xml:space="preserve">Cemento PVC + 30% desp. </v>
          </cell>
          <cell r="C4667">
            <v>1.2500000000000001E-2</v>
          </cell>
          <cell r="D4667" t="str">
            <v>UND</v>
          </cell>
          <cell r="E4667">
            <v>628.81355932203394</v>
          </cell>
          <cell r="F4667">
            <v>113.1864406779661</v>
          </cell>
          <cell r="G4667">
            <v>7.86</v>
          </cell>
          <cell r="H4667">
            <v>1.41</v>
          </cell>
        </row>
        <row r="4668">
          <cell r="A4668">
            <v>0</v>
          </cell>
          <cell r="B4668" t="str">
            <v>Accesorio Tapa interruptor sencillo</v>
          </cell>
          <cell r="C4668">
            <v>1</v>
          </cell>
          <cell r="D4668" t="str">
            <v>UND</v>
          </cell>
          <cell r="E4668">
            <v>143.22</v>
          </cell>
          <cell r="F4668">
            <v>25.779599999999999</v>
          </cell>
          <cell r="G4668">
            <v>143.22</v>
          </cell>
          <cell r="H4668">
            <v>25.78</v>
          </cell>
          <cell r="I4668">
            <v>0</v>
          </cell>
        </row>
        <row r="4669">
          <cell r="A4669">
            <v>0</v>
          </cell>
          <cell r="B4669" t="str">
            <v>Abrazadera 1/2"</v>
          </cell>
          <cell r="C4669">
            <v>4</v>
          </cell>
          <cell r="D4669" t="str">
            <v>UND</v>
          </cell>
          <cell r="E4669">
            <v>2.73</v>
          </cell>
          <cell r="F4669">
            <v>0.4914</v>
          </cell>
          <cell r="G4669">
            <v>10.92</v>
          </cell>
          <cell r="H4669">
            <v>1.97</v>
          </cell>
        </row>
        <row r="4670">
          <cell r="A4670">
            <v>0</v>
          </cell>
          <cell r="B4670" t="str">
            <v>Tarugo Azul con tornillo</v>
          </cell>
          <cell r="C4670">
            <v>7</v>
          </cell>
          <cell r="D4670" t="str">
            <v>UND</v>
          </cell>
          <cell r="E4670">
            <v>2.38</v>
          </cell>
          <cell r="F4670">
            <v>0.42839999999999995</v>
          </cell>
          <cell r="G4670">
            <v>16.66</v>
          </cell>
          <cell r="H4670">
            <v>3</v>
          </cell>
        </row>
        <row r="4671">
          <cell r="A4671">
            <v>0</v>
          </cell>
          <cell r="B4671" t="str">
            <v>Mano de obra</v>
          </cell>
          <cell r="D4671">
            <v>0</v>
          </cell>
          <cell r="G4671">
            <v>2262.56</v>
          </cell>
          <cell r="H4671">
            <v>190.34</v>
          </cell>
          <cell r="I4671">
            <v>2452.9</v>
          </cell>
        </row>
        <row r="4672">
          <cell r="A4672">
            <v>0</v>
          </cell>
          <cell r="B4672" t="str">
            <v>Mano de obra interruptor sencillo</v>
          </cell>
          <cell r="C4672">
            <v>1</v>
          </cell>
          <cell r="D4672" t="str">
            <v>UND</v>
          </cell>
          <cell r="E4672">
            <v>713.13</v>
          </cell>
          <cell r="F4672">
            <v>0</v>
          </cell>
          <cell r="G4672">
            <v>713.13</v>
          </cell>
          <cell r="H4672">
            <v>0</v>
          </cell>
        </row>
        <row r="4673">
          <cell r="A4673">
            <v>117.05000000000003</v>
          </cell>
          <cell r="B4673" t="str">
            <v>Gastos indirectos contratistas eléctricos</v>
          </cell>
          <cell r="C4673">
            <v>20</v>
          </cell>
          <cell r="D4673" t="str">
            <v>%</v>
          </cell>
          <cell r="E4673">
            <v>360.35</v>
          </cell>
          <cell r="F4673">
            <v>0</v>
          </cell>
          <cell r="G4673">
            <v>360.35</v>
          </cell>
          <cell r="H4673">
            <v>0</v>
          </cell>
          <cell r="I4673">
            <v>1944.3600000000001</v>
          </cell>
        </row>
        <row r="4674">
          <cell r="A4674">
            <v>0</v>
          </cell>
          <cell r="B4674" t="str">
            <v>Total/UND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G4674">
            <v>1996.04</v>
          </cell>
          <cell r="H4674">
            <v>166.06</v>
          </cell>
          <cell r="I4674">
            <v>2162.1</v>
          </cell>
        </row>
        <row r="4675">
          <cell r="A4675">
            <v>0</v>
          </cell>
          <cell r="B4675" t="str">
            <v>Volumen Análisis</v>
          </cell>
          <cell r="C4675">
            <v>1</v>
          </cell>
          <cell r="D4675" t="str">
            <v>UND</v>
          </cell>
          <cell r="I4675">
            <v>0</v>
          </cell>
        </row>
        <row r="4676">
          <cell r="A4676">
            <v>0</v>
          </cell>
          <cell r="B4676" t="str">
            <v>Materiales y Equipos</v>
          </cell>
          <cell r="C4676">
            <v>0</v>
          </cell>
          <cell r="D4676">
            <v>0</v>
          </cell>
          <cell r="G4676">
            <v>0</v>
          </cell>
          <cell r="H4676">
            <v>0</v>
          </cell>
          <cell r="I4676">
            <v>0</v>
          </cell>
        </row>
        <row r="4677">
          <cell r="A4677" t="str">
            <v>SANIT111</v>
          </cell>
          <cell r="B4677" t="str">
            <v>Interruptor Doble EMT</v>
          </cell>
          <cell r="C4677">
            <v>1.1499999999999999</v>
          </cell>
          <cell r="D4677" t="str">
            <v>UND</v>
          </cell>
          <cell r="E4677">
            <v>51.69</v>
          </cell>
          <cell r="F4677">
            <v>9.3041999999999998</v>
          </cell>
          <cell r="G4677">
            <v>59.44</v>
          </cell>
          <cell r="H4677">
            <v>10.7</v>
          </cell>
          <cell r="I4677">
            <v>0</v>
          </cell>
        </row>
        <row r="4678">
          <cell r="A4678" t="str">
            <v>ELECT056</v>
          </cell>
          <cell r="B4678" t="str">
            <v>Volumen Análisis</v>
          </cell>
          <cell r="C4678">
            <v>1</v>
          </cell>
          <cell r="D4678" t="str">
            <v>UND</v>
          </cell>
          <cell r="E4678">
            <v>38.46</v>
          </cell>
          <cell r="F4678">
            <v>6.9227999999999996</v>
          </cell>
          <cell r="G4678">
            <v>38.46</v>
          </cell>
          <cell r="H4678">
            <v>6.92</v>
          </cell>
        </row>
        <row r="4679">
          <cell r="A4679" t="str">
            <v>ELECT010</v>
          </cell>
          <cell r="B4679" t="str">
            <v>Materiales y Equipos</v>
          </cell>
          <cell r="C4679">
            <v>60</v>
          </cell>
          <cell r="D4679" t="str">
            <v>PIE</v>
          </cell>
          <cell r="E4679">
            <v>8.56</v>
          </cell>
          <cell r="F4679">
            <v>1.5407999999999999</v>
          </cell>
          <cell r="G4679">
            <v>513.6</v>
          </cell>
          <cell r="H4679">
            <v>92.45</v>
          </cell>
        </row>
        <row r="4680">
          <cell r="A4680">
            <v>0</v>
          </cell>
          <cell r="B4680" t="str">
            <v>Tubo EMT de 1/2" x 10 Pies</v>
          </cell>
          <cell r="C4680">
            <v>1.5</v>
          </cell>
          <cell r="D4680" t="str">
            <v>UND</v>
          </cell>
          <cell r="E4680">
            <v>130.38</v>
          </cell>
          <cell r="F4680">
            <v>23.468399999999999</v>
          </cell>
          <cell r="G4680">
            <v>195.57</v>
          </cell>
          <cell r="H4680">
            <v>35.200000000000003</v>
          </cell>
        </row>
        <row r="4681">
          <cell r="A4681" t="str">
            <v>ELECT068</v>
          </cell>
          <cell r="B4681" t="str">
            <v>Curva EMT 1/2"</v>
          </cell>
          <cell r="C4681">
            <v>2</v>
          </cell>
          <cell r="D4681" t="str">
            <v>UND</v>
          </cell>
          <cell r="E4681">
            <v>40.68</v>
          </cell>
          <cell r="F4681">
            <v>7.3224</v>
          </cell>
          <cell r="G4681">
            <v>81.36</v>
          </cell>
          <cell r="H4681">
            <v>14.64</v>
          </cell>
        </row>
        <row r="4682">
          <cell r="A4682" t="str">
            <v>ELECT067</v>
          </cell>
          <cell r="B4682" t="str">
            <v>Coupling EMT 1/2"</v>
          </cell>
          <cell r="C4682">
            <v>3</v>
          </cell>
          <cell r="D4682" t="str">
            <v>UND</v>
          </cell>
          <cell r="E4682">
            <v>8.59</v>
          </cell>
          <cell r="F4682">
            <v>1.5462</v>
          </cell>
          <cell r="G4682">
            <v>25.77</v>
          </cell>
          <cell r="H4682">
            <v>4.6399999999999997</v>
          </cell>
        </row>
        <row r="4683">
          <cell r="A4683" t="str">
            <v>CE-PVC-01</v>
          </cell>
          <cell r="B4683" t="str">
            <v>Conector Recto EMT 1/2"</v>
          </cell>
          <cell r="C4683">
            <v>2</v>
          </cell>
          <cell r="D4683" t="str">
            <v>UND</v>
          </cell>
          <cell r="E4683">
            <v>12.7</v>
          </cell>
          <cell r="F4683">
            <v>2.2859999999999996</v>
          </cell>
          <cell r="G4683">
            <v>25.4</v>
          </cell>
          <cell r="H4683">
            <v>4.57</v>
          </cell>
        </row>
        <row r="4684">
          <cell r="A4684">
            <v>0</v>
          </cell>
          <cell r="B4684" t="str">
            <v>Caja rectangular 1/2"</v>
          </cell>
          <cell r="C4684">
            <v>1</v>
          </cell>
          <cell r="D4684" t="str">
            <v>UND</v>
          </cell>
          <cell r="E4684">
            <v>38.46</v>
          </cell>
          <cell r="F4684">
            <v>6.9227999999999996</v>
          </cell>
          <cell r="G4684">
            <v>38.46</v>
          </cell>
          <cell r="H4684">
            <v>6.92</v>
          </cell>
          <cell r="I4684">
            <v>0</v>
          </cell>
        </row>
        <row r="4685">
          <cell r="A4685">
            <v>0</v>
          </cell>
          <cell r="B4685" t="str">
            <v>Mano de obra Interruptor Tres Vías</v>
          </cell>
          <cell r="C4685">
            <v>1</v>
          </cell>
          <cell r="D4685" t="str">
            <v>UND</v>
          </cell>
          <cell r="E4685">
            <v>714.47</v>
          </cell>
          <cell r="F4685">
            <v>0</v>
          </cell>
          <cell r="G4685">
            <v>714.47</v>
          </cell>
          <cell r="H4685">
            <v>0</v>
          </cell>
        </row>
        <row r="4686">
          <cell r="A4686">
            <v>0</v>
          </cell>
          <cell r="B4686" t="str">
            <v>Accesorio Tapa interruptor doble</v>
          </cell>
          <cell r="C4686">
            <v>1</v>
          </cell>
          <cell r="D4686" t="str">
            <v>UND</v>
          </cell>
          <cell r="E4686">
            <v>216.1</v>
          </cell>
          <cell r="F4686">
            <v>38.897999999999996</v>
          </cell>
          <cell r="G4686">
            <v>216.1</v>
          </cell>
          <cell r="H4686">
            <v>38.9</v>
          </cell>
        </row>
        <row r="4687">
          <cell r="A4687">
            <v>0</v>
          </cell>
          <cell r="B4687" t="str">
            <v>Total/UND</v>
          </cell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G4687">
            <v>1806.18</v>
          </cell>
          <cell r="H4687">
            <v>138.18</v>
          </cell>
          <cell r="I4687">
            <v>1944.3600000000001</v>
          </cell>
        </row>
        <row r="4688">
          <cell r="A4688">
            <v>0</v>
          </cell>
          <cell r="B4688" t="str">
            <v>Abrazadera 1/2"</v>
          </cell>
          <cell r="C4688">
            <v>4</v>
          </cell>
          <cell r="D4688" t="str">
            <v>UND</v>
          </cell>
          <cell r="E4688">
            <v>2.73</v>
          </cell>
          <cell r="F4688">
            <v>0.4914</v>
          </cell>
          <cell r="G4688">
            <v>10.92</v>
          </cell>
          <cell r="H4688">
            <v>1.97</v>
          </cell>
          <cell r="I4688">
            <v>0</v>
          </cell>
        </row>
        <row r="4689">
          <cell r="A4689">
            <v>117.06000000000003</v>
          </cell>
          <cell r="B4689" t="str">
            <v>Tarugo Azul con tornillo</v>
          </cell>
          <cell r="C4689">
            <v>8</v>
          </cell>
          <cell r="D4689" t="str">
            <v>UND</v>
          </cell>
          <cell r="E4689">
            <v>2.38</v>
          </cell>
          <cell r="F4689">
            <v>0.42839999999999995</v>
          </cell>
          <cell r="G4689">
            <v>19.04</v>
          </cell>
          <cell r="H4689">
            <v>3.43</v>
          </cell>
          <cell r="I4689">
            <v>2579.6750847457624</v>
          </cell>
        </row>
        <row r="4690">
          <cell r="A4690">
            <v>0</v>
          </cell>
          <cell r="B4690" t="str">
            <v>Mano de obra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</row>
        <row r="4691">
          <cell r="A4691">
            <v>0</v>
          </cell>
          <cell r="B4691" t="str">
            <v>Mano de obra Interruptor Doble</v>
          </cell>
          <cell r="C4691">
            <v>1</v>
          </cell>
          <cell r="D4691" t="str">
            <v>UND</v>
          </cell>
          <cell r="E4691">
            <v>713.13</v>
          </cell>
          <cell r="F4691">
            <v>0</v>
          </cell>
          <cell r="G4691">
            <v>713.13</v>
          </cell>
          <cell r="H4691">
            <v>0</v>
          </cell>
          <cell r="I4691">
            <v>0</v>
          </cell>
        </row>
        <row r="4692">
          <cell r="A4692">
            <v>0</v>
          </cell>
          <cell r="B4692" t="str">
            <v>Gastos indirectos contratistas eléctricos</v>
          </cell>
          <cell r="C4692">
            <v>20</v>
          </cell>
          <cell r="D4692" t="str">
            <v>%</v>
          </cell>
          <cell r="E4692">
            <v>412.41</v>
          </cell>
          <cell r="F4692">
            <v>0</v>
          </cell>
          <cell r="G4692">
            <v>412.41</v>
          </cell>
          <cell r="H4692">
            <v>0</v>
          </cell>
          <cell r="I4692">
            <v>0</v>
          </cell>
        </row>
        <row r="4693">
          <cell r="A4693" t="str">
            <v>SANIT111</v>
          </cell>
          <cell r="B4693" t="str">
            <v>Total/UND</v>
          </cell>
          <cell r="C4693">
            <v>1</v>
          </cell>
          <cell r="D4693" t="str">
            <v>UND</v>
          </cell>
          <cell r="E4693">
            <v>104.23728813559323</v>
          </cell>
          <cell r="F4693">
            <v>18.762711864406782</v>
          </cell>
          <cell r="G4693">
            <v>2268.71</v>
          </cell>
          <cell r="H4693">
            <v>205.77000000000004</v>
          </cell>
          <cell r="I4693">
            <v>2474.48</v>
          </cell>
        </row>
        <row r="4694">
          <cell r="A4694" t="str">
            <v>ELECT056</v>
          </cell>
          <cell r="B4694" t="str">
            <v>Caja rectangular ½"</v>
          </cell>
          <cell r="C4694">
            <v>1</v>
          </cell>
          <cell r="D4694" t="str">
            <v>UND</v>
          </cell>
          <cell r="E4694">
            <v>32.703389830508478</v>
          </cell>
          <cell r="F4694">
            <v>5.8866101694915258</v>
          </cell>
          <cell r="G4694">
            <v>32.700000000000003</v>
          </cell>
          <cell r="H4694">
            <v>5.89</v>
          </cell>
        </row>
        <row r="4695">
          <cell r="A4695" t="str">
            <v>ELECT010</v>
          </cell>
          <cell r="B4695" t="str">
            <v>Alambre #12 TW + 5% desp.</v>
          </cell>
          <cell r="C4695">
            <v>63</v>
          </cell>
          <cell r="D4695" t="str">
            <v>PIE</v>
          </cell>
          <cell r="E4695">
            <v>12.923728813559324</v>
          </cell>
          <cell r="F4695">
            <v>2.3262711864406782</v>
          </cell>
          <cell r="G4695">
            <v>2506.5</v>
          </cell>
          <cell r="H4695">
            <v>240.39000000000004</v>
          </cell>
          <cell r="I4695">
            <v>2746.89</v>
          </cell>
        </row>
        <row r="4696">
          <cell r="A4696" t="str">
            <v>ELECT155</v>
          </cell>
          <cell r="B4696" t="str">
            <v>Interruptor Triple en EMT</v>
          </cell>
          <cell r="C4696">
            <v>1</v>
          </cell>
          <cell r="D4696" t="str">
            <v>UND</v>
          </cell>
          <cell r="E4696">
            <v>398.30508474576271</v>
          </cell>
          <cell r="F4696">
            <v>71.694915254237287</v>
          </cell>
          <cell r="G4696">
            <v>398.31</v>
          </cell>
          <cell r="H4696">
            <v>71.69</v>
          </cell>
        </row>
        <row r="4697">
          <cell r="A4697" t="str">
            <v>ELECT068</v>
          </cell>
          <cell r="B4697" t="str">
            <v>Volumen Análisis</v>
          </cell>
          <cell r="C4697">
            <v>1</v>
          </cell>
          <cell r="D4697" t="str">
            <v>UND</v>
          </cell>
          <cell r="E4697">
            <v>21.186440677966104</v>
          </cell>
          <cell r="F4697">
            <v>3.8135593220338984</v>
          </cell>
          <cell r="G4697">
            <v>42.37</v>
          </cell>
          <cell r="H4697">
            <v>7.63</v>
          </cell>
          <cell r="I4697">
            <v>0</v>
          </cell>
        </row>
        <row r="4698">
          <cell r="A4698" t="str">
            <v>ELECT067</v>
          </cell>
          <cell r="B4698" t="str">
            <v>Materiales y Equipos</v>
          </cell>
          <cell r="C4698">
            <v>0.05</v>
          </cell>
          <cell r="D4698" t="str">
            <v>UND</v>
          </cell>
          <cell r="E4698">
            <v>381.35593220338984</v>
          </cell>
          <cell r="F4698">
            <v>68.644067796610173</v>
          </cell>
          <cell r="G4698">
            <v>19.07</v>
          </cell>
          <cell r="H4698">
            <v>3.43</v>
          </cell>
        </row>
        <row r="4699">
          <cell r="A4699" t="str">
            <v>CE-PVC-01</v>
          </cell>
          <cell r="B4699" t="str">
            <v>Tubo EMT de 1/2" x 10 Pies</v>
          </cell>
          <cell r="C4699">
            <v>1.5</v>
          </cell>
          <cell r="D4699" t="str">
            <v>UND</v>
          </cell>
          <cell r="E4699">
            <v>130.38</v>
          </cell>
          <cell r="F4699">
            <v>23.468399999999999</v>
          </cell>
          <cell r="G4699">
            <v>195.57</v>
          </cell>
          <cell r="H4699">
            <v>35.200000000000003</v>
          </cell>
        </row>
        <row r="4700">
          <cell r="A4700">
            <v>0</v>
          </cell>
          <cell r="B4700" t="str">
            <v>Curva EMT 1/2"</v>
          </cell>
          <cell r="C4700">
            <v>2</v>
          </cell>
          <cell r="D4700" t="str">
            <v>UND</v>
          </cell>
          <cell r="E4700">
            <v>40.68</v>
          </cell>
          <cell r="F4700">
            <v>7.3224</v>
          </cell>
          <cell r="G4700">
            <v>81.36</v>
          </cell>
          <cell r="H4700">
            <v>14.64</v>
          </cell>
          <cell r="I4700">
            <v>0</v>
          </cell>
        </row>
        <row r="4701">
          <cell r="A4701">
            <v>800.07999999999993</v>
          </cell>
          <cell r="B4701" t="str">
            <v>Coupling EMT 1/2"</v>
          </cell>
          <cell r="C4701">
            <v>3</v>
          </cell>
          <cell r="D4701" t="str">
            <v>UND</v>
          </cell>
          <cell r="E4701">
            <v>8.59</v>
          </cell>
          <cell r="F4701">
            <v>1.5462</v>
          </cell>
          <cell r="G4701">
            <v>25.77</v>
          </cell>
          <cell r="H4701">
            <v>4.6399999999999997</v>
          </cell>
        </row>
        <row r="4702">
          <cell r="A4702">
            <v>0</v>
          </cell>
          <cell r="B4702" t="str">
            <v>Conector Recto EMT 1/2"</v>
          </cell>
          <cell r="C4702">
            <v>2</v>
          </cell>
          <cell r="D4702" t="str">
            <v>UND</v>
          </cell>
          <cell r="E4702">
            <v>12.7</v>
          </cell>
          <cell r="F4702">
            <v>2.2859999999999996</v>
          </cell>
          <cell r="G4702">
            <v>25.4</v>
          </cell>
          <cell r="H4702">
            <v>4.57</v>
          </cell>
        </row>
        <row r="4703">
          <cell r="A4703">
            <v>0</v>
          </cell>
          <cell r="B4703" t="str">
            <v>Caja rectangular 1/2"</v>
          </cell>
          <cell r="C4703">
            <v>1</v>
          </cell>
          <cell r="D4703" t="str">
            <v>UND</v>
          </cell>
          <cell r="E4703">
            <v>38.46</v>
          </cell>
          <cell r="F4703">
            <v>6.9227999999999996</v>
          </cell>
          <cell r="G4703">
            <v>38.46</v>
          </cell>
          <cell r="H4703">
            <v>6.92</v>
          </cell>
          <cell r="I4703">
            <v>2579.6750847457624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>
            <v>117.07000000000004</v>
          </cell>
          <cell r="B4705" t="str">
            <v>Accesorio Tapa interruptor triple</v>
          </cell>
          <cell r="C4705">
            <v>1</v>
          </cell>
          <cell r="D4705" t="str">
            <v>UND</v>
          </cell>
          <cell r="E4705">
            <v>237.29</v>
          </cell>
          <cell r="F4705">
            <v>42.712199999999996</v>
          </cell>
          <cell r="G4705">
            <v>237.29</v>
          </cell>
          <cell r="H4705">
            <v>42.71</v>
          </cell>
          <cell r="I4705">
            <v>3945.6400000000008</v>
          </cell>
        </row>
        <row r="4706">
          <cell r="A4706">
            <v>0</v>
          </cell>
          <cell r="B4706" t="str">
            <v>Tomacorriente Sencillo 220V</v>
          </cell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</row>
        <row r="4707">
          <cell r="A4707">
            <v>0</v>
          </cell>
          <cell r="B4707" t="str">
            <v>Abrazadera 1/2"</v>
          </cell>
          <cell r="C4707">
            <v>4</v>
          </cell>
          <cell r="D4707" t="str">
            <v>UND</v>
          </cell>
          <cell r="E4707">
            <v>2.73</v>
          </cell>
          <cell r="F4707">
            <v>0.4914</v>
          </cell>
          <cell r="G4707">
            <v>10.92</v>
          </cell>
          <cell r="H4707">
            <v>1.97</v>
          </cell>
          <cell r="I4707">
            <v>0</v>
          </cell>
        </row>
        <row r="4708">
          <cell r="A4708">
            <v>0</v>
          </cell>
          <cell r="B4708" t="str">
            <v>Tarugo Azul con tornillo</v>
          </cell>
          <cell r="C4708">
            <v>8</v>
          </cell>
          <cell r="D4708" t="str">
            <v>UND</v>
          </cell>
          <cell r="E4708">
            <v>2.38</v>
          </cell>
          <cell r="F4708">
            <v>0.42839999999999995</v>
          </cell>
          <cell r="G4708">
            <v>19.04</v>
          </cell>
          <cell r="H4708">
            <v>3.43</v>
          </cell>
          <cell r="I4708">
            <v>0</v>
          </cell>
        </row>
        <row r="4709">
          <cell r="A4709">
            <v>0</v>
          </cell>
          <cell r="B4709" t="str">
            <v>Mano de obra</v>
          </cell>
          <cell r="C4709">
            <v>2.2999999999999998</v>
          </cell>
          <cell r="D4709" t="str">
            <v>UND</v>
          </cell>
          <cell r="E4709">
            <v>94.92</v>
          </cell>
          <cell r="F4709">
            <v>17.085599999999999</v>
          </cell>
          <cell r="G4709">
            <v>218.32</v>
          </cell>
          <cell r="H4709">
            <v>39.299999999999997</v>
          </cell>
          <cell r="I4709">
            <v>0</v>
          </cell>
        </row>
        <row r="4710">
          <cell r="A4710">
            <v>0</v>
          </cell>
          <cell r="B4710" t="str">
            <v>Mano de obra Interruptor Triple</v>
          </cell>
          <cell r="C4710">
            <v>1</v>
          </cell>
          <cell r="D4710" t="str">
            <v>UND</v>
          </cell>
          <cell r="E4710">
            <v>713.13</v>
          </cell>
          <cell r="F4710">
            <v>0</v>
          </cell>
          <cell r="G4710">
            <v>713.13</v>
          </cell>
          <cell r="H4710">
            <v>0</v>
          </cell>
        </row>
        <row r="4711">
          <cell r="A4711">
            <v>0</v>
          </cell>
          <cell r="B4711" t="str">
            <v>Gastos indirectos contratistas eléctricos</v>
          </cell>
          <cell r="C4711">
            <v>20</v>
          </cell>
          <cell r="D4711" t="str">
            <v>%</v>
          </cell>
          <cell r="E4711">
            <v>457.81</v>
          </cell>
          <cell r="F4711">
            <v>0</v>
          </cell>
          <cell r="G4711">
            <v>457.81</v>
          </cell>
          <cell r="H4711">
            <v>0</v>
          </cell>
        </row>
        <row r="4712">
          <cell r="A4712" t="str">
            <v>ELECT010</v>
          </cell>
          <cell r="B4712" t="str">
            <v>Total/UND</v>
          </cell>
          <cell r="C4712">
            <v>42</v>
          </cell>
          <cell r="D4712" t="str">
            <v>PIE</v>
          </cell>
          <cell r="E4712">
            <v>8.56</v>
          </cell>
          <cell r="F4712">
            <v>1.5407999999999999</v>
          </cell>
          <cell r="G4712">
            <v>2506.5</v>
          </cell>
          <cell r="H4712">
            <v>240.39000000000004</v>
          </cell>
          <cell r="I4712">
            <v>2746.89</v>
          </cell>
        </row>
        <row r="4713">
          <cell r="A4713">
            <v>0</v>
          </cell>
          <cell r="B4713" t="str">
            <v>Accesorio Tapa Tomacorriente Sencillo 220 V</v>
          </cell>
          <cell r="C4713">
            <v>1</v>
          </cell>
          <cell r="D4713" t="str">
            <v>UND</v>
          </cell>
          <cell r="E4713">
            <v>133.9</v>
          </cell>
          <cell r="F4713">
            <v>24.102</v>
          </cell>
          <cell r="G4713">
            <v>133.9</v>
          </cell>
          <cell r="H4713">
            <v>24.1</v>
          </cell>
        </row>
        <row r="4714">
          <cell r="A4714">
            <v>0</v>
          </cell>
          <cell r="B4714" t="str">
            <v>Codo electrico PVC 3/4"</v>
          </cell>
          <cell r="C4714">
            <v>2</v>
          </cell>
          <cell r="D4714" t="str">
            <v>UND</v>
          </cell>
          <cell r="E4714">
            <v>29.66</v>
          </cell>
          <cell r="F4714">
            <v>5.3388</v>
          </cell>
          <cell r="G4714">
            <v>2148.25</v>
          </cell>
          <cell r="H4714">
            <v>188.23000000000005</v>
          </cell>
          <cell r="I4714">
            <v>2336.48</v>
          </cell>
        </row>
        <row r="4715">
          <cell r="A4715" t="str">
            <v>ELECT067</v>
          </cell>
          <cell r="B4715" t="str">
            <v>Interruptor Tres Vías EMT</v>
          </cell>
          <cell r="C4715">
            <v>0.05</v>
          </cell>
          <cell r="D4715" t="str">
            <v>UND</v>
          </cell>
          <cell r="E4715">
            <v>338.98</v>
          </cell>
          <cell r="F4715">
            <v>61.016400000000004</v>
          </cell>
          <cell r="G4715">
            <v>16.95</v>
          </cell>
          <cell r="H4715">
            <v>3.05</v>
          </cell>
        </row>
        <row r="4716">
          <cell r="A4716" t="str">
            <v>CE-PVC-01</v>
          </cell>
          <cell r="B4716" t="str">
            <v>Volumen Análisis</v>
          </cell>
          <cell r="C4716">
            <v>1</v>
          </cell>
          <cell r="D4716" t="str">
            <v>UND</v>
          </cell>
          <cell r="E4716">
            <v>628.81355932203394</v>
          </cell>
          <cell r="F4716">
            <v>113.1864406779661</v>
          </cell>
          <cell r="G4716">
            <v>7.86</v>
          </cell>
          <cell r="H4716">
            <v>1.41</v>
          </cell>
          <cell r="I4716">
            <v>0</v>
          </cell>
        </row>
        <row r="4717">
          <cell r="A4717">
            <v>0</v>
          </cell>
          <cell r="B4717" t="str">
            <v>Materiales y Equipos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>
            <v>0</v>
          </cell>
          <cell r="B4718" t="str">
            <v>Tubo EMT de 1/2" x 10 Pies</v>
          </cell>
          <cell r="C4718">
            <v>1.5</v>
          </cell>
          <cell r="D4718" t="str">
            <v>UND</v>
          </cell>
          <cell r="E4718">
            <v>130.38</v>
          </cell>
          <cell r="F4718">
            <v>23.468399999999999</v>
          </cell>
          <cell r="G4718">
            <v>195.57</v>
          </cell>
          <cell r="H4718">
            <v>35.200000000000003</v>
          </cell>
          <cell r="I4718">
            <v>0</v>
          </cell>
        </row>
        <row r="4719">
          <cell r="A4719">
            <v>0</v>
          </cell>
          <cell r="B4719" t="str">
            <v>Curva EMT 1/2"</v>
          </cell>
          <cell r="C4719">
            <v>2</v>
          </cell>
          <cell r="D4719" t="str">
            <v>UND</v>
          </cell>
          <cell r="E4719">
            <v>40.68</v>
          </cell>
          <cell r="F4719">
            <v>7.3224</v>
          </cell>
          <cell r="G4719">
            <v>81.36</v>
          </cell>
          <cell r="H4719">
            <v>14.64</v>
          </cell>
        </row>
        <row r="4720">
          <cell r="A4720">
            <v>0</v>
          </cell>
          <cell r="B4720" t="str">
            <v>Coupling EMT 1/2"</v>
          </cell>
          <cell r="C4720">
            <v>3</v>
          </cell>
          <cell r="D4720" t="str">
            <v>UND</v>
          </cell>
          <cell r="E4720">
            <v>8.59</v>
          </cell>
          <cell r="F4720">
            <v>1.5462</v>
          </cell>
          <cell r="G4720">
            <v>25.77</v>
          </cell>
          <cell r="H4720">
            <v>4.6399999999999997</v>
          </cell>
          <cell r="I4720">
            <v>3945.6400000000008</v>
          </cell>
        </row>
        <row r="4721">
          <cell r="A4721">
            <v>0</v>
          </cell>
          <cell r="B4721" t="str">
            <v>Conector Recto EMT 1/2"</v>
          </cell>
          <cell r="C4721">
            <v>2</v>
          </cell>
          <cell r="D4721" t="str">
            <v>UND</v>
          </cell>
          <cell r="E4721">
            <v>12.7</v>
          </cell>
          <cell r="F4721">
            <v>2.2859999999999996</v>
          </cell>
          <cell r="G4721">
            <v>25.4</v>
          </cell>
          <cell r="H4721">
            <v>4.57</v>
          </cell>
        </row>
        <row r="4722">
          <cell r="A4722">
            <v>117.08000000000004</v>
          </cell>
          <cell r="B4722" t="str">
            <v>Caja rectangular 1/2"</v>
          </cell>
          <cell r="C4722">
            <v>1</v>
          </cell>
          <cell r="D4722" t="str">
            <v>UND</v>
          </cell>
          <cell r="E4722">
            <v>38.46</v>
          </cell>
          <cell r="F4722">
            <v>6.9227999999999996</v>
          </cell>
          <cell r="G4722">
            <v>38.46</v>
          </cell>
          <cell r="H4722">
            <v>6.92</v>
          </cell>
          <cell r="I4722">
            <v>1984.3600000000001</v>
          </cell>
        </row>
        <row r="4723">
          <cell r="A4723">
            <v>0</v>
          </cell>
          <cell r="B4723" t="str">
            <v>Salida Calentador</v>
          </cell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</row>
        <row r="4724">
          <cell r="A4724">
            <v>0</v>
          </cell>
          <cell r="B4724" t="str">
            <v>Accesorio Tapa interruptor tres vías</v>
          </cell>
          <cell r="C4724">
            <v>1</v>
          </cell>
          <cell r="D4724" t="str">
            <v>UND</v>
          </cell>
          <cell r="E4724">
            <v>118.64</v>
          </cell>
          <cell r="F4724">
            <v>21.3552</v>
          </cell>
          <cell r="G4724">
            <v>118.64</v>
          </cell>
          <cell r="H4724">
            <v>21.36</v>
          </cell>
          <cell r="I4724">
            <v>0</v>
          </cell>
        </row>
        <row r="4725">
          <cell r="A4725">
            <v>0</v>
          </cell>
          <cell r="B4725" t="str">
            <v>Materiales y Equipos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</row>
        <row r="4726">
          <cell r="A4726" t="str">
            <v>SANIT111</v>
          </cell>
          <cell r="B4726" t="str">
            <v>Abrazadera 1/2"</v>
          </cell>
          <cell r="C4726">
            <v>4</v>
          </cell>
          <cell r="D4726" t="str">
            <v>UND</v>
          </cell>
          <cell r="E4726">
            <v>2.73</v>
          </cell>
          <cell r="F4726">
            <v>0.4914</v>
          </cell>
          <cell r="G4726">
            <v>10.92</v>
          </cell>
          <cell r="H4726">
            <v>1.97</v>
          </cell>
          <cell r="I4726">
            <v>0</v>
          </cell>
        </row>
        <row r="4727">
          <cell r="A4727" t="str">
            <v>ELECT056</v>
          </cell>
          <cell r="B4727" t="str">
            <v>Tarugo Azul con tornillo</v>
          </cell>
          <cell r="C4727">
            <v>8</v>
          </cell>
          <cell r="D4727" t="str">
            <v>UND</v>
          </cell>
          <cell r="E4727">
            <v>2.38</v>
          </cell>
          <cell r="F4727">
            <v>0.42839999999999995</v>
          </cell>
          <cell r="G4727">
            <v>19.04</v>
          </cell>
          <cell r="H4727">
            <v>3.43</v>
          </cell>
        </row>
        <row r="4728">
          <cell r="A4728" t="str">
            <v>ELECT010</v>
          </cell>
          <cell r="B4728" t="str">
            <v>Mano de obra</v>
          </cell>
          <cell r="C4728">
            <v>42</v>
          </cell>
          <cell r="D4728" t="str">
            <v>PIE</v>
          </cell>
          <cell r="E4728">
            <v>8.56</v>
          </cell>
          <cell r="F4728">
            <v>1.5407999999999999</v>
          </cell>
          <cell r="G4728">
            <v>359.52</v>
          </cell>
          <cell r="H4728">
            <v>64.709999999999994</v>
          </cell>
        </row>
        <row r="4729">
          <cell r="A4729">
            <v>0</v>
          </cell>
          <cell r="B4729" t="str">
            <v>Mano de obra Interruptor Tres Vías</v>
          </cell>
          <cell r="C4729">
            <v>1</v>
          </cell>
          <cell r="D4729" t="str">
            <v>UND</v>
          </cell>
          <cell r="E4729">
            <v>713.13</v>
          </cell>
          <cell r="F4729">
            <v>0</v>
          </cell>
          <cell r="G4729">
            <v>713.13</v>
          </cell>
          <cell r="H4729">
            <v>0</v>
          </cell>
        </row>
        <row r="4730">
          <cell r="A4730" t="str">
            <v>ELECT068</v>
          </cell>
          <cell r="B4730" t="str">
            <v>Gastos indirectos contratistas eléctricos</v>
          </cell>
          <cell r="C4730">
            <v>20</v>
          </cell>
          <cell r="D4730" t="str">
            <v>%</v>
          </cell>
          <cell r="E4730">
            <v>389.41</v>
          </cell>
          <cell r="F4730">
            <v>0</v>
          </cell>
          <cell r="G4730">
            <v>389.41</v>
          </cell>
          <cell r="H4730">
            <v>0</v>
          </cell>
        </row>
        <row r="4731">
          <cell r="A4731" t="str">
            <v>ELECT067</v>
          </cell>
          <cell r="B4731" t="str">
            <v>Total/UND</v>
          </cell>
          <cell r="C4731">
            <v>0.05</v>
          </cell>
          <cell r="D4731" t="str">
            <v>UND</v>
          </cell>
          <cell r="E4731">
            <v>338.98</v>
          </cell>
          <cell r="F4731">
            <v>61.016400000000004</v>
          </cell>
          <cell r="G4731">
            <v>2148.25</v>
          </cell>
          <cell r="H4731">
            <v>188.23000000000005</v>
          </cell>
          <cell r="I4731">
            <v>2336.48</v>
          </cell>
        </row>
        <row r="4732">
          <cell r="A4732" t="str">
            <v>CE-PVC-01</v>
          </cell>
          <cell r="B4732" t="str">
            <v>Cemento PVC + 30% desp.</v>
          </cell>
          <cell r="C4732">
            <v>1.2500000000000001E-2</v>
          </cell>
          <cell r="D4732" t="str">
            <v>UND</v>
          </cell>
          <cell r="E4732">
            <v>628.81355932203394</v>
          </cell>
          <cell r="F4732">
            <v>113.1864406779661</v>
          </cell>
          <cell r="G4732">
            <v>7.86</v>
          </cell>
          <cell r="H4732">
            <v>1.41</v>
          </cell>
        </row>
        <row r="4733">
          <cell r="A4733">
            <v>0</v>
          </cell>
          <cell r="B4733" t="str">
            <v>Mano de obra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G4733">
            <v>2198.8500000000004</v>
          </cell>
          <cell r="H4733">
            <v>195.59</v>
          </cell>
          <cell r="I4733">
            <v>2394.4400000000005</v>
          </cell>
        </row>
        <row r="4734">
          <cell r="A4734">
            <v>0</v>
          </cell>
          <cell r="B4734" t="str">
            <v>Tomacorriente Doble 110V EMT</v>
          </cell>
          <cell r="C4734">
            <v>1</v>
          </cell>
          <cell r="D4734" t="str">
            <v>UND</v>
          </cell>
          <cell r="E4734">
            <v>714.47</v>
          </cell>
          <cell r="F4734">
            <v>0</v>
          </cell>
          <cell r="G4734">
            <v>714.47</v>
          </cell>
          <cell r="H4734">
            <v>0</v>
          </cell>
        </row>
        <row r="4735">
          <cell r="A4735">
            <v>0</v>
          </cell>
          <cell r="B4735" t="str">
            <v>Volumen Análisis</v>
          </cell>
          <cell r="C4735">
            <v>1</v>
          </cell>
          <cell r="D4735" t="str">
            <v>UND</v>
          </cell>
          <cell r="E4735">
            <v>330.72</v>
          </cell>
          <cell r="F4735">
            <v>0</v>
          </cell>
          <cell r="G4735">
            <v>330.72</v>
          </cell>
          <cell r="H4735">
            <v>0</v>
          </cell>
        </row>
        <row r="4736">
          <cell r="A4736">
            <v>0</v>
          </cell>
          <cell r="B4736" t="str">
            <v>Materiales y Equipos</v>
          </cell>
          <cell r="D4736">
            <v>0</v>
          </cell>
          <cell r="G4736">
            <v>1841.1000000000001</v>
          </cell>
          <cell r="H4736">
            <v>143.26000000000002</v>
          </cell>
          <cell r="I4736">
            <v>1984.3600000000001</v>
          </cell>
        </row>
        <row r="4737">
          <cell r="A4737">
            <v>0</v>
          </cell>
          <cell r="B4737" t="str">
            <v>Tubo EMT de 1/2" x 10 Pies</v>
          </cell>
          <cell r="C4737">
            <v>1.5</v>
          </cell>
          <cell r="D4737" t="str">
            <v>UND</v>
          </cell>
          <cell r="E4737">
            <v>130.38</v>
          </cell>
          <cell r="F4737">
            <v>23.468399999999999</v>
          </cell>
          <cell r="G4737">
            <v>195.57</v>
          </cell>
          <cell r="H4737">
            <v>35.200000000000003</v>
          </cell>
        </row>
        <row r="4738">
          <cell r="A4738">
            <v>117.09000000000005</v>
          </cell>
          <cell r="B4738" t="str">
            <v>Curva EMT 1/2"</v>
          </cell>
          <cell r="C4738">
            <v>2</v>
          </cell>
          <cell r="D4738" t="str">
            <v>UND</v>
          </cell>
          <cell r="E4738">
            <v>40.68</v>
          </cell>
          <cell r="F4738">
            <v>7.3224</v>
          </cell>
          <cell r="G4738">
            <v>81.36</v>
          </cell>
          <cell r="H4738">
            <v>14.64</v>
          </cell>
          <cell r="I4738">
            <v>1397.08406779661</v>
          </cell>
        </row>
        <row r="4739">
          <cell r="A4739">
            <v>0</v>
          </cell>
          <cell r="B4739" t="str">
            <v>Coupling EMT 1/2"</v>
          </cell>
          <cell r="C4739">
            <v>3</v>
          </cell>
          <cell r="D4739" t="str">
            <v>UND</v>
          </cell>
          <cell r="E4739">
            <v>8.59</v>
          </cell>
          <cell r="F4739">
            <v>1.5462</v>
          </cell>
          <cell r="G4739">
            <v>25.77</v>
          </cell>
          <cell r="H4739">
            <v>4.6399999999999997</v>
          </cell>
          <cell r="I4739">
            <v>0</v>
          </cell>
        </row>
        <row r="4740">
          <cell r="A4740">
            <v>0</v>
          </cell>
          <cell r="B4740" t="str">
            <v>Conector Recto EMT 1/2"</v>
          </cell>
          <cell r="C4740">
            <v>2</v>
          </cell>
          <cell r="D4740" t="str">
            <v>UND</v>
          </cell>
          <cell r="E4740">
            <v>12.7</v>
          </cell>
          <cell r="F4740">
            <v>2.2859999999999996</v>
          </cell>
          <cell r="G4740">
            <v>25.4</v>
          </cell>
          <cell r="H4740">
            <v>4.57</v>
          </cell>
          <cell r="I4740">
            <v>0</v>
          </cell>
        </row>
        <row r="4741">
          <cell r="A4741">
            <v>0</v>
          </cell>
          <cell r="B4741" t="str">
            <v>Caja rectangular 1/2"</v>
          </cell>
          <cell r="C4741">
            <v>1</v>
          </cell>
          <cell r="D4741" t="str">
            <v>UND</v>
          </cell>
          <cell r="E4741">
            <v>38.46</v>
          </cell>
          <cell r="F4741">
            <v>6.9227999999999996</v>
          </cell>
          <cell r="G4741">
            <v>38.46</v>
          </cell>
          <cell r="H4741">
            <v>6.92</v>
          </cell>
          <cell r="I4741">
            <v>0</v>
          </cell>
        </row>
        <row r="4742">
          <cell r="A4742" t="str">
            <v>SANIT111</v>
          </cell>
          <cell r="B4742" t="str">
            <v>Tubo ½"x19' PVC SDR-26 + 15% desp.</v>
          </cell>
          <cell r="C4742">
            <v>2.2999999999999998</v>
          </cell>
          <cell r="D4742" t="str">
            <v>UND</v>
          </cell>
          <cell r="E4742">
            <v>104.23728813559323</v>
          </cell>
          <cell r="F4742">
            <v>18.762711864406782</v>
          </cell>
          <cell r="G4742">
            <v>239.75</v>
          </cell>
          <cell r="H4742">
            <v>43.15</v>
          </cell>
          <cell r="I4742">
            <v>0</v>
          </cell>
        </row>
        <row r="4743">
          <cell r="A4743" t="str">
            <v>ELECT056</v>
          </cell>
          <cell r="B4743" t="str">
            <v>Accesorio Tapa Tomacorriente Doble 110 V</v>
          </cell>
          <cell r="C4743">
            <v>1</v>
          </cell>
          <cell r="D4743" t="str">
            <v>UND</v>
          </cell>
          <cell r="E4743">
            <v>133.9</v>
          </cell>
          <cell r="F4743">
            <v>24.102</v>
          </cell>
          <cell r="G4743">
            <v>133.9</v>
          </cell>
          <cell r="H4743">
            <v>24.1</v>
          </cell>
        </row>
        <row r="4744">
          <cell r="A4744" t="str">
            <v>AE016</v>
          </cell>
          <cell r="B4744" t="str">
            <v>Alambre dulce No. 18+ 5% desp.</v>
          </cell>
          <cell r="C4744">
            <v>0.34650000000000003</v>
          </cell>
          <cell r="D4744" t="str">
            <v>PIE</v>
          </cell>
          <cell r="E4744">
            <v>93.220338983050851</v>
          </cell>
          <cell r="F4744">
            <v>16.779661016949152</v>
          </cell>
          <cell r="G4744">
            <v>32.299999999999997</v>
          </cell>
          <cell r="H4744">
            <v>5.81</v>
          </cell>
        </row>
        <row r="4745">
          <cell r="A4745" t="str">
            <v>ELECT135</v>
          </cell>
          <cell r="B4745" t="str">
            <v>Abrazadera 1/2"</v>
          </cell>
          <cell r="C4745">
            <v>4</v>
          </cell>
          <cell r="D4745" t="str">
            <v>UND</v>
          </cell>
          <cell r="E4745">
            <v>2.73</v>
          </cell>
          <cell r="F4745">
            <v>0.4914</v>
          </cell>
          <cell r="G4745">
            <v>10.92</v>
          </cell>
          <cell r="H4745">
            <v>1.97</v>
          </cell>
        </row>
        <row r="4746">
          <cell r="A4746" t="str">
            <v>ELECT068</v>
          </cell>
          <cell r="B4746" t="str">
            <v>Tarugo Azul con tornillo</v>
          </cell>
          <cell r="C4746">
            <v>8</v>
          </cell>
          <cell r="D4746" t="str">
            <v>UND</v>
          </cell>
          <cell r="E4746">
            <v>2.38</v>
          </cell>
          <cell r="F4746">
            <v>0.42839999999999995</v>
          </cell>
          <cell r="G4746">
            <v>19.04</v>
          </cell>
          <cell r="H4746">
            <v>3.43</v>
          </cell>
        </row>
        <row r="4747">
          <cell r="A4747" t="str">
            <v>CE-PVC-01</v>
          </cell>
          <cell r="B4747" t="str">
            <v>Mano de obra</v>
          </cell>
          <cell r="C4747">
            <v>1.2500000000000001E-2</v>
          </cell>
          <cell r="D4747" t="str">
            <v>UND</v>
          </cell>
          <cell r="E4747">
            <v>628.81355932203394</v>
          </cell>
          <cell r="F4747">
            <v>113.1864406779661</v>
          </cell>
          <cell r="G4747">
            <v>7.86</v>
          </cell>
          <cell r="H4747">
            <v>1.41</v>
          </cell>
        </row>
        <row r="4748">
          <cell r="A4748">
            <v>0</v>
          </cell>
          <cell r="B4748" t="str">
            <v>Mano de obra Tomacorriente Doble 110 V</v>
          </cell>
          <cell r="C4748">
            <v>1</v>
          </cell>
          <cell r="D4748" t="str">
            <v>UND</v>
          </cell>
          <cell r="E4748">
            <v>713.13</v>
          </cell>
          <cell r="F4748">
            <v>0</v>
          </cell>
          <cell r="G4748">
            <v>713.13</v>
          </cell>
          <cell r="H4748">
            <v>0</v>
          </cell>
          <cell r="I4748">
            <v>0</v>
          </cell>
        </row>
        <row r="4749">
          <cell r="A4749">
            <v>800.11999999999989</v>
          </cell>
          <cell r="B4749" t="str">
            <v>Gastos indirectos contratistas eléctricos</v>
          </cell>
          <cell r="C4749">
            <v>20</v>
          </cell>
          <cell r="D4749" t="str">
            <v>%</v>
          </cell>
          <cell r="E4749">
            <v>399.07</v>
          </cell>
          <cell r="F4749">
            <v>0</v>
          </cell>
          <cell r="G4749">
            <v>399.07</v>
          </cell>
          <cell r="H4749">
            <v>0</v>
          </cell>
        </row>
        <row r="4750">
          <cell r="A4750">
            <v>0</v>
          </cell>
          <cell r="B4750" t="str">
            <v>Total/UND</v>
          </cell>
          <cell r="C4750">
            <v>0.2</v>
          </cell>
          <cell r="D4750">
            <v>0</v>
          </cell>
          <cell r="E4750">
            <v>943.72033898305085</v>
          </cell>
          <cell r="F4750">
            <v>0</v>
          </cell>
          <cell r="G4750">
            <v>2198.8500000000004</v>
          </cell>
          <cell r="H4750">
            <v>195.59</v>
          </cell>
          <cell r="I4750">
            <v>2394.4400000000005</v>
          </cell>
        </row>
        <row r="4751">
          <cell r="A4751">
            <v>0</v>
          </cell>
          <cell r="B4751" t="str">
            <v>Total/UND</v>
          </cell>
          <cell r="D4751">
            <v>0</v>
          </cell>
          <cell r="G4751">
            <v>1321.7540677966101</v>
          </cell>
          <cell r="H4751">
            <v>75.33</v>
          </cell>
          <cell r="I4751">
            <v>1397.08406779661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G4752">
            <v>0</v>
          </cell>
          <cell r="H4752">
            <v>0</v>
          </cell>
          <cell r="I4752">
            <v>0</v>
          </cell>
        </row>
        <row r="4753">
          <cell r="A4753">
            <v>117.10000000000005</v>
          </cell>
          <cell r="B4753" t="str">
            <v>Tomacorriente Sencillo 220V EMT</v>
          </cell>
          <cell r="C4753">
            <v>1</v>
          </cell>
          <cell r="D4753" t="str">
            <v>UND</v>
          </cell>
          <cell r="E4753">
            <v>0</v>
          </cell>
          <cell r="F4753">
            <v>0</v>
          </cell>
          <cell r="G4753">
            <v>2307.3900000000003</v>
          </cell>
          <cell r="H4753">
            <v>211.15999999999997</v>
          </cell>
          <cell r="I4753">
            <v>2518.5500000000002</v>
          </cell>
        </row>
        <row r="4754">
          <cell r="A4754">
            <v>0</v>
          </cell>
          <cell r="B4754" t="str">
            <v>Volumen Análisis</v>
          </cell>
          <cell r="C4754">
            <v>1</v>
          </cell>
          <cell r="D4754" t="str">
            <v>UND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</row>
        <row r="4755">
          <cell r="A4755">
            <v>0</v>
          </cell>
          <cell r="B4755" t="str">
            <v>Materiales y Equipos</v>
          </cell>
          <cell r="C4755">
            <v>1</v>
          </cell>
          <cell r="D4755" t="str">
            <v>UND</v>
          </cell>
          <cell r="I4755">
            <v>0</v>
          </cell>
        </row>
        <row r="4756">
          <cell r="A4756">
            <v>0</v>
          </cell>
          <cell r="B4756" t="str">
            <v>Tubo EMT de 3/4" x 10 Pies</v>
          </cell>
          <cell r="C4756">
            <v>1.5</v>
          </cell>
          <cell r="D4756" t="str">
            <v>UND</v>
          </cell>
          <cell r="E4756">
            <v>200</v>
          </cell>
          <cell r="F4756">
            <v>36</v>
          </cell>
          <cell r="G4756">
            <v>300</v>
          </cell>
          <cell r="H4756">
            <v>54</v>
          </cell>
          <cell r="I4756">
            <v>0</v>
          </cell>
        </row>
        <row r="4757">
          <cell r="A4757" t="str">
            <v>SANIT111</v>
          </cell>
          <cell r="B4757" t="str">
            <v>Curva EMT 3/4"</v>
          </cell>
          <cell r="C4757">
            <v>2</v>
          </cell>
          <cell r="D4757" t="str">
            <v>UND</v>
          </cell>
          <cell r="E4757">
            <v>55.08</v>
          </cell>
          <cell r="F4757">
            <v>9.9143999999999988</v>
          </cell>
          <cell r="G4757">
            <v>110.16</v>
          </cell>
          <cell r="H4757">
            <v>19.829999999999998</v>
          </cell>
          <cell r="I4757">
            <v>0</v>
          </cell>
        </row>
        <row r="4758">
          <cell r="A4758" t="str">
            <v>ELECT056</v>
          </cell>
          <cell r="B4758" t="str">
            <v>Coupling EMT 3/4"</v>
          </cell>
          <cell r="C4758">
            <v>3</v>
          </cell>
          <cell r="D4758" t="str">
            <v>UND</v>
          </cell>
          <cell r="E4758">
            <v>20</v>
          </cell>
          <cell r="F4758">
            <v>3.5999999999999996</v>
          </cell>
          <cell r="G4758">
            <v>60</v>
          </cell>
          <cell r="H4758">
            <v>10.8</v>
          </cell>
        </row>
        <row r="4759">
          <cell r="A4759">
            <v>0</v>
          </cell>
          <cell r="B4759" t="str">
            <v>Conector Recto EMT 3/4"</v>
          </cell>
          <cell r="C4759">
            <v>2</v>
          </cell>
          <cell r="D4759" t="str">
            <v>UND</v>
          </cell>
          <cell r="E4759">
            <v>23.73</v>
          </cell>
          <cell r="F4759">
            <v>4.2713999999999999</v>
          </cell>
          <cell r="G4759">
            <v>47.46</v>
          </cell>
          <cell r="H4759">
            <v>8.5399999999999991</v>
          </cell>
        </row>
        <row r="4760">
          <cell r="A4760">
            <v>0</v>
          </cell>
          <cell r="B4760" t="str">
            <v>Caja rectangular 3/4"</v>
          </cell>
          <cell r="C4760">
            <v>1</v>
          </cell>
          <cell r="D4760" t="str">
            <v>UND</v>
          </cell>
          <cell r="E4760">
            <v>32.700000000000003</v>
          </cell>
          <cell r="F4760">
            <v>5.8860000000000001</v>
          </cell>
          <cell r="G4760">
            <v>32.700000000000003</v>
          </cell>
          <cell r="H4760">
            <v>5.89</v>
          </cell>
        </row>
        <row r="4761">
          <cell r="A4761" t="str">
            <v>ELECT068</v>
          </cell>
          <cell r="B4761" t="str">
            <v>Alambre #10 TW + 5% desp.</v>
          </cell>
          <cell r="C4761">
            <v>84</v>
          </cell>
          <cell r="D4761" t="str">
            <v>PIE</v>
          </cell>
          <cell r="E4761">
            <v>16.100000000000001</v>
          </cell>
          <cell r="F4761">
            <v>2.8980000000000001</v>
          </cell>
          <cell r="G4761">
            <v>1352.4</v>
          </cell>
          <cell r="H4761">
            <v>243.43</v>
          </cell>
        </row>
        <row r="4762">
          <cell r="A4762">
            <v>0</v>
          </cell>
          <cell r="B4762" t="str">
            <v>Cinta adhesiva "3M" (rollo)</v>
          </cell>
          <cell r="C4762">
            <v>0.05</v>
          </cell>
          <cell r="D4762" t="str">
            <v>UND</v>
          </cell>
          <cell r="E4762">
            <v>338.98</v>
          </cell>
          <cell r="F4762">
            <v>61.016400000000004</v>
          </cell>
          <cell r="G4762">
            <v>16.95</v>
          </cell>
          <cell r="H4762">
            <v>3.05</v>
          </cell>
        </row>
        <row r="4763">
          <cell r="A4763" t="str">
            <v>CE-PVC-01</v>
          </cell>
          <cell r="B4763" t="str">
            <v>Accesorio Tapa Tomacorriente Sencillo 220 V</v>
          </cell>
          <cell r="C4763">
            <v>1</v>
          </cell>
          <cell r="D4763" t="str">
            <v>UND</v>
          </cell>
          <cell r="E4763">
            <v>133.9</v>
          </cell>
          <cell r="F4763">
            <v>24.102</v>
          </cell>
          <cell r="G4763">
            <v>133.9</v>
          </cell>
          <cell r="H4763">
            <v>24.1</v>
          </cell>
        </row>
        <row r="4764">
          <cell r="A4764">
            <v>0</v>
          </cell>
          <cell r="B4764" t="str">
            <v>Mano de obra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</row>
        <row r="4765">
          <cell r="A4765">
            <v>0</v>
          </cell>
          <cell r="B4765" t="str">
            <v>Abrazadera 3/4"</v>
          </cell>
          <cell r="C4765">
            <v>4</v>
          </cell>
          <cell r="D4765" t="str">
            <v>UND</v>
          </cell>
          <cell r="E4765">
            <v>3.12</v>
          </cell>
          <cell r="F4765">
            <v>0.56159999999999999</v>
          </cell>
          <cell r="G4765">
            <v>12.48</v>
          </cell>
          <cell r="H4765">
            <v>2.25</v>
          </cell>
        </row>
        <row r="4766">
          <cell r="A4766">
            <v>0</v>
          </cell>
          <cell r="B4766" t="str">
            <v>Tarugo Azul con tornillo</v>
          </cell>
          <cell r="C4766">
            <v>8</v>
          </cell>
          <cell r="D4766" t="str">
            <v>UND</v>
          </cell>
          <cell r="E4766">
            <v>2.38</v>
          </cell>
          <cell r="F4766">
            <v>0.42839999999999995</v>
          </cell>
          <cell r="G4766">
            <v>19.04</v>
          </cell>
          <cell r="H4766">
            <v>3.43</v>
          </cell>
          <cell r="I4766">
            <v>0</v>
          </cell>
        </row>
        <row r="4767">
          <cell r="A4767">
            <v>0</v>
          </cell>
          <cell r="B4767" t="str">
            <v>Mano de obra</v>
          </cell>
          <cell r="D4767">
            <v>0</v>
          </cell>
          <cell r="G4767">
            <v>2307.3900000000003</v>
          </cell>
          <cell r="H4767">
            <v>211.15999999999997</v>
          </cell>
          <cell r="I4767">
            <v>2518.5500000000002</v>
          </cell>
        </row>
        <row r="4768">
          <cell r="A4768">
            <v>0</v>
          </cell>
          <cell r="B4768" t="str">
            <v>Mano de obra Tomacorriente Sencillo 220 V</v>
          </cell>
          <cell r="C4768">
            <v>1</v>
          </cell>
          <cell r="D4768" t="str">
            <v>UND</v>
          </cell>
          <cell r="E4768">
            <v>713.13</v>
          </cell>
          <cell r="F4768">
            <v>0</v>
          </cell>
          <cell r="G4768">
            <v>713.13</v>
          </cell>
          <cell r="H4768">
            <v>0</v>
          </cell>
        </row>
        <row r="4769">
          <cell r="A4769">
            <v>117.11000000000006</v>
          </cell>
          <cell r="B4769" t="str">
            <v>Gastos indirectos contratistas eléctricos</v>
          </cell>
          <cell r="C4769">
            <v>20</v>
          </cell>
          <cell r="D4769" t="str">
            <v>%</v>
          </cell>
          <cell r="E4769">
            <v>719.58</v>
          </cell>
          <cell r="F4769">
            <v>0</v>
          </cell>
          <cell r="G4769">
            <v>719.58</v>
          </cell>
          <cell r="H4769">
            <v>0</v>
          </cell>
          <cell r="I4769">
            <v>1735.89</v>
          </cell>
        </row>
        <row r="4770">
          <cell r="A4770">
            <v>0</v>
          </cell>
          <cell r="B4770" t="str">
            <v>Total/UND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3359.7000000000003</v>
          </cell>
          <cell r="H4770">
            <v>346.86</v>
          </cell>
          <cell r="I4770">
            <v>3706.5600000000004</v>
          </cell>
        </row>
        <row r="4771">
          <cell r="A4771">
            <v>0</v>
          </cell>
          <cell r="B4771" t="str">
            <v>Volumen Análisis</v>
          </cell>
          <cell r="C4771">
            <v>1</v>
          </cell>
          <cell r="D4771" t="str">
            <v>UND</v>
          </cell>
          <cell r="I4771">
            <v>0</v>
          </cell>
        </row>
        <row r="4772">
          <cell r="A4772">
            <v>0</v>
          </cell>
          <cell r="B4772" t="str">
            <v>Materiales y Equipos</v>
          </cell>
          <cell r="D4772">
            <v>0</v>
          </cell>
          <cell r="I4772">
            <v>0</v>
          </cell>
        </row>
        <row r="4773">
          <cell r="A4773" t="str">
            <v>SANIT111</v>
          </cell>
          <cell r="B4773" t="str">
            <v>Tubo ½"x19' PVC SDR-26 + 15% desp.</v>
          </cell>
          <cell r="C4773">
            <v>1.7249999999999999</v>
          </cell>
          <cell r="D4773" t="str">
            <v>UND</v>
          </cell>
          <cell r="E4773">
            <v>51.69</v>
          </cell>
          <cell r="F4773">
            <v>9.3041999999999998</v>
          </cell>
          <cell r="G4773">
            <v>1612.57</v>
          </cell>
          <cell r="H4773">
            <v>251.58999999999997</v>
          </cell>
          <cell r="I4773">
            <v>1864.1599999999999</v>
          </cell>
        </row>
        <row r="4774">
          <cell r="A4774" t="str">
            <v>ELECT056</v>
          </cell>
          <cell r="B4774" t="str">
            <v>Adoquin Barahona Gris</v>
          </cell>
          <cell r="C4774">
            <v>1</v>
          </cell>
          <cell r="D4774" t="str">
            <v>UND</v>
          </cell>
          <cell r="E4774">
            <v>38.46</v>
          </cell>
          <cell r="F4774">
            <v>6.9227999999999996</v>
          </cell>
          <cell r="G4774">
            <v>38.46</v>
          </cell>
          <cell r="H4774">
            <v>6.92</v>
          </cell>
        </row>
        <row r="4775">
          <cell r="A4775">
            <v>0</v>
          </cell>
          <cell r="B4775" t="str">
            <v>Volumen Análisis</v>
          </cell>
          <cell r="C4775">
            <v>1</v>
          </cell>
          <cell r="D4775" t="str">
            <v>M2</v>
          </cell>
          <cell r="E4775">
            <v>6.17</v>
          </cell>
          <cell r="F4775">
            <v>1.1106</v>
          </cell>
          <cell r="G4775">
            <v>323.93</v>
          </cell>
          <cell r="H4775">
            <v>58.31</v>
          </cell>
        </row>
        <row r="4776">
          <cell r="A4776">
            <v>0</v>
          </cell>
          <cell r="B4776" t="str">
            <v>Materiales y Equipos</v>
          </cell>
          <cell r="C4776">
            <v>1</v>
          </cell>
          <cell r="D4776" t="str">
            <v>UND</v>
          </cell>
          <cell r="E4776">
            <v>118.64</v>
          </cell>
          <cell r="F4776">
            <v>21.3552</v>
          </cell>
          <cell r="G4776">
            <v>118.64</v>
          </cell>
          <cell r="H4776">
            <v>21.36</v>
          </cell>
        </row>
        <row r="4777">
          <cell r="A4777" t="str">
            <v>ELECT068</v>
          </cell>
          <cell r="B4777" t="str">
            <v>Arena lavada triturada azul</v>
          </cell>
          <cell r="C4777">
            <v>0.08</v>
          </cell>
          <cell r="D4777" t="str">
            <v>M3</v>
          </cell>
          <cell r="E4777">
            <v>1440.68</v>
          </cell>
          <cell r="F4777">
            <v>259.32240000000002</v>
          </cell>
          <cell r="G4777">
            <v>115.25</v>
          </cell>
          <cell r="H4777">
            <v>20.75</v>
          </cell>
        </row>
        <row r="4778">
          <cell r="A4778">
            <v>0</v>
          </cell>
          <cell r="B4778" t="str">
            <v>Adoquin + 5% desp.</v>
          </cell>
          <cell r="C4778">
            <v>1.05</v>
          </cell>
          <cell r="D4778" t="str">
            <v>M2</v>
          </cell>
          <cell r="E4778">
            <v>1110.17</v>
          </cell>
          <cell r="F4778">
            <v>199.8306</v>
          </cell>
          <cell r="G4778">
            <v>1165.68</v>
          </cell>
          <cell r="H4778">
            <v>209.82</v>
          </cell>
        </row>
        <row r="4779">
          <cell r="A4779" t="str">
            <v>CE-PVC-01</v>
          </cell>
          <cell r="B4779" t="str">
            <v>Regla (2 de 1"x4"x2.62' / 10 usos)</v>
          </cell>
          <cell r="C4779">
            <v>0.18</v>
          </cell>
          <cell r="D4779" t="str">
            <v>PT</v>
          </cell>
          <cell r="E4779">
            <v>59.32</v>
          </cell>
          <cell r="F4779">
            <v>10.6776</v>
          </cell>
          <cell r="G4779">
            <v>10.68</v>
          </cell>
          <cell r="H4779">
            <v>1.92</v>
          </cell>
        </row>
        <row r="4780">
          <cell r="A4780">
            <v>0</v>
          </cell>
          <cell r="B4780" t="str">
            <v>Mano de Obra Corte de Chazos</v>
          </cell>
          <cell r="C4780">
            <v>0.1</v>
          </cell>
          <cell r="D4780" t="str">
            <v>UND</v>
          </cell>
          <cell r="E4780">
            <v>18.32</v>
          </cell>
          <cell r="F4780">
            <v>0</v>
          </cell>
          <cell r="G4780">
            <v>1.83</v>
          </cell>
          <cell r="H4780">
            <v>0</v>
          </cell>
          <cell r="I4780">
            <v>0</v>
          </cell>
        </row>
        <row r="4781">
          <cell r="A4781">
            <v>0</v>
          </cell>
          <cell r="B4781" t="str">
            <v>Transporte de pisos (3%)</v>
          </cell>
          <cell r="C4781">
            <v>1</v>
          </cell>
          <cell r="D4781" t="str">
            <v>PA</v>
          </cell>
          <cell r="E4781">
            <v>41.27</v>
          </cell>
          <cell r="F4781">
            <v>0</v>
          </cell>
          <cell r="G4781">
            <v>41.27</v>
          </cell>
          <cell r="H4781">
            <v>0</v>
          </cell>
        </row>
        <row r="4782">
          <cell r="A4782">
            <v>0</v>
          </cell>
          <cell r="B4782" t="str">
            <v>Mano de obra</v>
          </cell>
          <cell r="C4782">
            <v>20</v>
          </cell>
          <cell r="D4782" t="str">
            <v>%</v>
          </cell>
          <cell r="E4782">
            <v>289.31</v>
          </cell>
          <cell r="F4782">
            <v>0</v>
          </cell>
          <cell r="G4782">
            <v>289.31</v>
          </cell>
          <cell r="H4782">
            <v>0</v>
          </cell>
        </row>
        <row r="4783">
          <cell r="A4783">
            <v>0</v>
          </cell>
          <cell r="B4783" t="str">
            <v>Mano de Obra Cantos Laterales</v>
          </cell>
          <cell r="C4783">
            <v>0.8</v>
          </cell>
          <cell r="D4783" t="str">
            <v>M</v>
          </cell>
          <cell r="E4783">
            <v>132.61000000000001</v>
          </cell>
          <cell r="F4783">
            <v>23.869800000000001</v>
          </cell>
          <cell r="G4783">
            <v>106.09</v>
          </cell>
          <cell r="H4783">
            <v>19.100000000000001</v>
          </cell>
          <cell r="I4783">
            <v>1735.89</v>
          </cell>
        </row>
        <row r="4784">
          <cell r="A4784">
            <v>0</v>
          </cell>
          <cell r="B4784" t="str">
            <v>Mano de Obra de colocación de Adoquines</v>
          </cell>
          <cell r="C4784">
            <v>1</v>
          </cell>
          <cell r="D4784" t="str">
            <v>M2</v>
          </cell>
          <cell r="E4784">
            <v>171.77</v>
          </cell>
          <cell r="F4784">
            <v>0</v>
          </cell>
          <cell r="G4784">
            <v>171.77</v>
          </cell>
          <cell r="H4784">
            <v>0</v>
          </cell>
        </row>
        <row r="4785">
          <cell r="A4785">
            <v>117.12000000000006</v>
          </cell>
          <cell r="B4785" t="str">
            <v>Total/UND</v>
          </cell>
          <cell r="C4785">
            <v>1</v>
          </cell>
          <cell r="D4785" t="str">
            <v>UND</v>
          </cell>
          <cell r="E4785">
            <v>0</v>
          </cell>
          <cell r="F4785">
            <v>0</v>
          </cell>
          <cell r="G4785">
            <v>1612.57</v>
          </cell>
          <cell r="H4785">
            <v>251.58999999999997</v>
          </cell>
          <cell r="I4785">
            <v>1864.1599999999999</v>
          </cell>
        </row>
        <row r="4786">
          <cell r="A4786">
            <v>0</v>
          </cell>
          <cell r="B4786" t="str">
            <v>Panel Distribución 2 Espacios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</row>
        <row r="4787">
          <cell r="A4787">
            <v>0</v>
          </cell>
          <cell r="B4787" t="str">
            <v>Volumen Análisis</v>
          </cell>
          <cell r="C4787">
            <v>1</v>
          </cell>
          <cell r="D4787" t="str">
            <v>UND</v>
          </cell>
          <cell r="G4787">
            <v>0</v>
          </cell>
          <cell r="H4787">
            <v>0</v>
          </cell>
          <cell r="I4787">
            <v>0</v>
          </cell>
        </row>
        <row r="4788">
          <cell r="A4788">
            <v>0</v>
          </cell>
          <cell r="B4788" t="str">
            <v>Cerámica Europea Económica 0.30x0.30m</v>
          </cell>
          <cell r="D4788">
            <v>0</v>
          </cell>
          <cell r="I4788">
            <v>0</v>
          </cell>
        </row>
        <row r="4789">
          <cell r="A4789">
            <v>0</v>
          </cell>
          <cell r="B4789" t="str">
            <v>Volumen Análisis</v>
          </cell>
          <cell r="C4789">
            <v>1</v>
          </cell>
          <cell r="D4789" t="str">
            <v>M2</v>
          </cell>
          <cell r="E4789">
            <v>216.95</v>
          </cell>
          <cell r="F4789">
            <v>39.050999999999995</v>
          </cell>
          <cell r="G4789">
            <v>433.9</v>
          </cell>
          <cell r="H4789">
            <v>78.099999999999994</v>
          </cell>
          <cell r="I4789">
            <v>0</v>
          </cell>
        </row>
        <row r="4790">
          <cell r="A4790">
            <v>0</v>
          </cell>
          <cell r="B4790" t="str">
            <v>Materiales y Equipos</v>
          </cell>
          <cell r="C4790">
            <v>1</v>
          </cell>
          <cell r="D4790" t="str">
            <v>UND</v>
          </cell>
          <cell r="E4790">
            <v>685.59</v>
          </cell>
          <cell r="F4790">
            <v>123.4062</v>
          </cell>
          <cell r="G4790">
            <v>685.59</v>
          </cell>
          <cell r="H4790">
            <v>123.41</v>
          </cell>
          <cell r="I4790">
            <v>0</v>
          </cell>
        </row>
        <row r="4791">
          <cell r="A4791">
            <v>0</v>
          </cell>
          <cell r="B4791" t="str">
            <v>Mano de obra</v>
          </cell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</row>
        <row r="4792">
          <cell r="A4792">
            <v>0</v>
          </cell>
          <cell r="B4792" t="str">
            <v>Mano de obra  hueco y posicionamiento panel</v>
          </cell>
          <cell r="C4792">
            <v>1</v>
          </cell>
          <cell r="D4792" t="str">
            <v>UND</v>
          </cell>
          <cell r="E4792">
            <v>856.12</v>
          </cell>
          <cell r="F4792">
            <v>0</v>
          </cell>
          <cell r="G4792">
            <v>856.12</v>
          </cell>
          <cell r="H4792">
            <v>0</v>
          </cell>
        </row>
        <row r="4793">
          <cell r="A4793">
            <v>0</v>
          </cell>
          <cell r="B4793" t="str">
            <v>Mano de obra instalación Breakers</v>
          </cell>
          <cell r="C4793">
            <v>2</v>
          </cell>
          <cell r="D4793" t="str">
            <v>UND</v>
          </cell>
          <cell r="E4793">
            <v>133.4</v>
          </cell>
          <cell r="F4793">
            <v>0</v>
          </cell>
          <cell r="G4793">
            <v>266.8</v>
          </cell>
          <cell r="H4793">
            <v>0</v>
          </cell>
        </row>
        <row r="4794">
          <cell r="A4794">
            <v>0</v>
          </cell>
          <cell r="B4794" t="str">
            <v>Gastos indirectos contratistas eléctricos</v>
          </cell>
          <cell r="C4794">
            <v>20</v>
          </cell>
          <cell r="D4794" t="str">
            <v>%</v>
          </cell>
          <cell r="E4794">
            <v>488.78</v>
          </cell>
          <cell r="F4794">
            <v>0</v>
          </cell>
          <cell r="G4794">
            <v>488.78</v>
          </cell>
          <cell r="H4794">
            <v>0</v>
          </cell>
        </row>
        <row r="4795">
          <cell r="A4795">
            <v>0</v>
          </cell>
          <cell r="B4795" t="str">
            <v>Transporte de pisos (3%)</v>
          </cell>
          <cell r="C4795">
            <v>0.03</v>
          </cell>
          <cell r="D4795">
            <v>0</v>
          </cell>
          <cell r="E4795">
            <v>418</v>
          </cell>
          <cell r="F4795">
            <v>0</v>
          </cell>
          <cell r="G4795">
            <v>12.54</v>
          </cell>
          <cell r="H4795">
            <v>0</v>
          </cell>
          <cell r="I4795">
            <v>2932.7000000000007</v>
          </cell>
        </row>
        <row r="4796">
          <cell r="A4796">
            <v>0</v>
          </cell>
          <cell r="B4796" t="str">
            <v>Mano de obra</v>
          </cell>
          <cell r="D4796">
            <v>0</v>
          </cell>
          <cell r="G4796">
            <v>0</v>
          </cell>
          <cell r="H4796">
            <v>0</v>
          </cell>
        </row>
        <row r="4797">
          <cell r="A4797">
            <v>117.13000000000007</v>
          </cell>
          <cell r="B4797" t="str">
            <v xml:space="preserve">PANEL DISTRIBUCION 4 ESPACIOS </v>
          </cell>
          <cell r="C4797">
            <v>1</v>
          </cell>
          <cell r="D4797" t="str">
            <v>UND</v>
          </cell>
          <cell r="E4797">
            <v>0</v>
          </cell>
          <cell r="F4797">
            <v>0</v>
          </cell>
          <cell r="G4797">
            <v>3947.2599999999998</v>
          </cell>
          <cell r="H4797">
            <v>324.76</v>
          </cell>
          <cell r="I4797">
            <v>4272.0199999999995</v>
          </cell>
        </row>
        <row r="4798">
          <cell r="A4798">
            <v>0</v>
          </cell>
          <cell r="B4798" t="str">
            <v>Panel Distribución 4 Espacios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</row>
        <row r="4799">
          <cell r="A4799">
            <v>0</v>
          </cell>
          <cell r="B4799" t="str">
            <v>Total/UND</v>
          </cell>
          <cell r="C4799">
            <v>1</v>
          </cell>
          <cell r="D4799" t="str">
            <v>UND</v>
          </cell>
          <cell r="G4799">
            <v>0</v>
          </cell>
          <cell r="H4799">
            <v>0</v>
          </cell>
          <cell r="I4799">
            <v>0</v>
          </cell>
        </row>
        <row r="4800">
          <cell r="A4800">
            <v>0</v>
          </cell>
          <cell r="B4800" t="str">
            <v>Materiales y Equipos</v>
          </cell>
          <cell r="D4800">
            <v>0</v>
          </cell>
          <cell r="I4800">
            <v>0</v>
          </cell>
        </row>
        <row r="4801">
          <cell r="A4801">
            <v>0</v>
          </cell>
          <cell r="B4801" t="str">
            <v>Breakers 15 A.</v>
          </cell>
          <cell r="C4801">
            <v>4</v>
          </cell>
          <cell r="D4801" t="str">
            <v>UND</v>
          </cell>
          <cell r="E4801">
            <v>216.95</v>
          </cell>
          <cell r="F4801">
            <v>39.050999999999995</v>
          </cell>
          <cell r="G4801">
            <v>1850.49</v>
          </cell>
          <cell r="H4801">
            <v>147.05000000000001</v>
          </cell>
          <cell r="I4801">
            <v>1997.54</v>
          </cell>
        </row>
        <row r="4802">
          <cell r="A4802">
            <v>0</v>
          </cell>
          <cell r="B4802" t="str">
            <v>Cerámica Porcelanato Chino 50x50 Antimanchas</v>
          </cell>
          <cell r="C4802">
            <v>1</v>
          </cell>
          <cell r="D4802" t="str">
            <v>UND</v>
          </cell>
          <cell r="E4802">
            <v>936.44</v>
          </cell>
          <cell r="F4802">
            <v>168.5592</v>
          </cell>
          <cell r="G4802">
            <v>936.44</v>
          </cell>
          <cell r="H4802">
            <v>168.56</v>
          </cell>
        </row>
        <row r="4803">
          <cell r="A4803">
            <v>0</v>
          </cell>
          <cell r="B4803" t="str">
            <v>Volumen Análisis</v>
          </cell>
          <cell r="C4803">
            <v>1</v>
          </cell>
          <cell r="D4803" t="str">
            <v>M2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</row>
        <row r="4804">
          <cell r="A4804">
            <v>0</v>
          </cell>
          <cell r="B4804" t="str">
            <v>Materiales y Equipos</v>
          </cell>
          <cell r="C4804">
            <v>1</v>
          </cell>
          <cell r="D4804" t="str">
            <v>UND</v>
          </cell>
          <cell r="E4804">
            <v>897.42</v>
          </cell>
          <cell r="F4804">
            <v>0</v>
          </cell>
          <cell r="G4804">
            <v>897.42</v>
          </cell>
          <cell r="H4804">
            <v>0</v>
          </cell>
        </row>
        <row r="4805">
          <cell r="A4805">
            <v>0</v>
          </cell>
          <cell r="B4805" t="str">
            <v>Mano de obra instalación Breakers</v>
          </cell>
          <cell r="C4805">
            <v>4</v>
          </cell>
          <cell r="D4805" t="str">
            <v>UND</v>
          </cell>
          <cell r="E4805">
            <v>133.4</v>
          </cell>
          <cell r="F4805">
            <v>0</v>
          </cell>
          <cell r="G4805">
            <v>533.6</v>
          </cell>
          <cell r="H4805">
            <v>0</v>
          </cell>
        </row>
        <row r="4806">
          <cell r="A4806">
            <v>0</v>
          </cell>
          <cell r="B4806" t="str">
            <v>Gastos indirectos contratistas eléctricos</v>
          </cell>
          <cell r="C4806">
            <v>20</v>
          </cell>
          <cell r="D4806" t="str">
            <v>%</v>
          </cell>
          <cell r="E4806">
            <v>712</v>
          </cell>
          <cell r="F4806">
            <v>0</v>
          </cell>
          <cell r="G4806">
            <v>712</v>
          </cell>
          <cell r="H4806">
            <v>0</v>
          </cell>
        </row>
        <row r="4807">
          <cell r="A4807">
            <v>0</v>
          </cell>
          <cell r="B4807" t="str">
            <v>Total/UND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3947.2599999999998</v>
          </cell>
          <cell r="H4807">
            <v>324.76</v>
          </cell>
          <cell r="I4807">
            <v>4272.0199999999995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>
            <v>117.14000000000007</v>
          </cell>
          <cell r="B4809" t="str">
            <v>Transporte de pisos (3%)</v>
          </cell>
          <cell r="C4809">
            <v>0.03</v>
          </cell>
          <cell r="D4809" t="str">
            <v>UND</v>
          </cell>
          <cell r="E4809">
            <v>700.56000000000006</v>
          </cell>
          <cell r="F4809">
            <v>0</v>
          </cell>
          <cell r="G4809">
            <v>700.56000000000006</v>
          </cell>
          <cell r="H4809">
            <v>0</v>
          </cell>
          <cell r="I4809">
            <v>4978.2700000000004</v>
          </cell>
        </row>
        <row r="4810">
          <cell r="A4810">
            <v>0</v>
          </cell>
          <cell r="B4810" t="str">
            <v>Mano de obra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</row>
        <row r="4811">
          <cell r="A4811">
            <v>0</v>
          </cell>
          <cell r="B4811" t="str">
            <v>Volumen Análisis</v>
          </cell>
          <cell r="C4811">
            <v>1</v>
          </cell>
          <cell r="D4811" t="str">
            <v>UND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</row>
        <row r="4812">
          <cell r="A4812">
            <v>0</v>
          </cell>
          <cell r="B4812" t="str">
            <v>Materiales y Equipos</v>
          </cell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</row>
        <row r="4813">
          <cell r="A4813">
            <v>0</v>
          </cell>
          <cell r="B4813" t="str">
            <v>Total/UND</v>
          </cell>
          <cell r="C4813">
            <v>6</v>
          </cell>
          <cell r="D4813" t="str">
            <v>UND</v>
          </cell>
          <cell r="E4813">
            <v>216.95</v>
          </cell>
          <cell r="F4813">
            <v>39.050999999999995</v>
          </cell>
          <cell r="G4813">
            <v>1850.49</v>
          </cell>
          <cell r="H4813">
            <v>147.05000000000001</v>
          </cell>
          <cell r="I4813">
            <v>1997.54</v>
          </cell>
        </row>
        <row r="4814">
          <cell r="A4814">
            <v>0</v>
          </cell>
          <cell r="B4814" t="str">
            <v>Panel Distribución 6 Espacios</v>
          </cell>
          <cell r="C4814">
            <v>1</v>
          </cell>
          <cell r="D4814" t="str">
            <v>UND</v>
          </cell>
          <cell r="E4814">
            <v>1530.13</v>
          </cell>
          <cell r="F4814">
            <v>275.42340000000002</v>
          </cell>
          <cell r="G4814">
            <v>1530.13</v>
          </cell>
          <cell r="H4814">
            <v>275.42</v>
          </cell>
        </row>
        <row r="4815">
          <cell r="A4815">
            <v>0</v>
          </cell>
          <cell r="B4815" t="str">
            <v>Mano de obra</v>
          </cell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G4815">
            <v>2100.2800000000002</v>
          </cell>
          <cell r="H4815">
            <v>251.92</v>
          </cell>
          <cell r="I4815">
            <v>2352.2000000000003</v>
          </cell>
        </row>
        <row r="4816">
          <cell r="A4816">
            <v>0</v>
          </cell>
          <cell r="B4816" t="str">
            <v>Mármol travertino 40x40 importado mate</v>
          </cell>
          <cell r="C4816">
            <v>1</v>
          </cell>
          <cell r="D4816" t="str">
            <v>UND</v>
          </cell>
          <cell r="E4816">
            <v>6.6016949152542379</v>
          </cell>
          <cell r="F4816">
            <v>0</v>
          </cell>
          <cell r="G4816">
            <v>6.6</v>
          </cell>
          <cell r="H4816">
            <v>0</v>
          </cell>
        </row>
        <row r="4817">
          <cell r="A4817">
            <v>0</v>
          </cell>
          <cell r="B4817" t="str">
            <v>Volumen Análisis</v>
          </cell>
          <cell r="C4817">
            <v>1</v>
          </cell>
          <cell r="D4817" t="str">
            <v>M2</v>
          </cell>
          <cell r="E4817">
            <v>133.4</v>
          </cell>
          <cell r="F4817">
            <v>0</v>
          </cell>
          <cell r="G4817">
            <v>800.4</v>
          </cell>
          <cell r="H4817">
            <v>0</v>
          </cell>
        </row>
        <row r="4818">
          <cell r="A4818">
            <v>0</v>
          </cell>
          <cell r="B4818" t="str">
            <v>Materiales y Equipos</v>
          </cell>
          <cell r="C4818">
            <v>20</v>
          </cell>
          <cell r="D4818" t="str">
            <v>%</v>
          </cell>
          <cell r="E4818">
            <v>829.71</v>
          </cell>
          <cell r="F4818">
            <v>0</v>
          </cell>
          <cell r="G4818">
            <v>829.71</v>
          </cell>
          <cell r="H4818">
            <v>0</v>
          </cell>
        </row>
        <row r="4819">
          <cell r="A4819">
            <v>0</v>
          </cell>
          <cell r="B4819" t="str">
            <v>Mortero 1:10 pisos + 10% desp.</v>
          </cell>
          <cell r="C4819">
            <v>3.465E-2</v>
          </cell>
          <cell r="D4819" t="str">
            <v>M3</v>
          </cell>
          <cell r="E4819">
            <v>3919.4300000000003</v>
          </cell>
          <cell r="F4819">
            <v>705.49739999999997</v>
          </cell>
          <cell r="G4819">
            <v>135.81</v>
          </cell>
          <cell r="H4819">
            <v>24.45</v>
          </cell>
          <cell r="I4819">
            <v>4978.2700000000004</v>
          </cell>
        </row>
        <row r="4820">
          <cell r="A4820">
            <v>0</v>
          </cell>
          <cell r="B4820" t="str">
            <v>Mármol travertino importado mate + 10% desp.</v>
          </cell>
          <cell r="C4820">
            <v>1.1000000000000001</v>
          </cell>
          <cell r="D4820" t="str">
            <v>M2</v>
          </cell>
          <cell r="E4820">
            <v>1036.92</v>
          </cell>
          <cell r="F4820">
            <v>186.6456</v>
          </cell>
          <cell r="G4820">
            <v>1140.6099999999999</v>
          </cell>
          <cell r="H4820">
            <v>205.31</v>
          </cell>
        </row>
        <row r="4821">
          <cell r="A4821">
            <v>117.15000000000008</v>
          </cell>
          <cell r="B4821" t="str">
            <v>Derretido Keracolor 25 lbs + 10% desp.</v>
          </cell>
          <cell r="C4821">
            <v>4.4999999999999998E-2</v>
          </cell>
          <cell r="D4821" t="str">
            <v>FDA</v>
          </cell>
          <cell r="E4821">
            <v>1016.95</v>
          </cell>
          <cell r="F4821">
            <v>183.05099999999999</v>
          </cell>
          <cell r="G4821">
            <v>45.76</v>
          </cell>
          <cell r="H4821">
            <v>8.24</v>
          </cell>
          <cell r="I4821">
            <v>7533.1699999999992</v>
          </cell>
        </row>
        <row r="4822">
          <cell r="A4822">
            <v>0</v>
          </cell>
          <cell r="B4822" t="str">
            <v>Estopa</v>
          </cell>
          <cell r="C4822">
            <v>0.05</v>
          </cell>
          <cell r="D4822" t="str">
            <v>LB</v>
          </cell>
          <cell r="E4822">
            <v>63.56</v>
          </cell>
          <cell r="F4822">
            <v>11.440799999999999</v>
          </cell>
          <cell r="G4822">
            <v>3.18</v>
          </cell>
          <cell r="H4822">
            <v>0.56999999999999995</v>
          </cell>
          <cell r="I4822">
            <v>0</v>
          </cell>
        </row>
        <row r="4823">
          <cell r="A4823">
            <v>0</v>
          </cell>
          <cell r="B4823" t="str">
            <v xml:space="preserve">Corte de Chazos </v>
          </cell>
          <cell r="C4823">
            <v>2.5</v>
          </cell>
          <cell r="D4823" t="str">
            <v>UND</v>
          </cell>
          <cell r="E4823">
            <v>29.66</v>
          </cell>
          <cell r="F4823">
            <v>5.3388</v>
          </cell>
          <cell r="G4823">
            <v>74.150000000000006</v>
          </cell>
          <cell r="H4823">
            <v>13.35</v>
          </cell>
          <cell r="I4823">
            <v>0</v>
          </cell>
        </row>
        <row r="4824">
          <cell r="A4824">
            <v>0</v>
          </cell>
          <cell r="B4824" t="str">
            <v>Transporte de pisos (3%)</v>
          </cell>
          <cell r="C4824">
            <v>1</v>
          </cell>
          <cell r="D4824" t="str">
            <v>PA</v>
          </cell>
          <cell r="E4824">
            <v>40.380000000000003</v>
          </cell>
          <cell r="F4824">
            <v>0</v>
          </cell>
          <cell r="G4824">
            <v>40.380000000000003</v>
          </cell>
          <cell r="H4824">
            <v>0</v>
          </cell>
          <cell r="I4824">
            <v>0</v>
          </cell>
        </row>
        <row r="4825">
          <cell r="A4825">
            <v>0</v>
          </cell>
          <cell r="B4825" t="str">
            <v>Mano de obra</v>
          </cell>
          <cell r="C4825">
            <v>8</v>
          </cell>
          <cell r="D4825" t="str">
            <v>UND</v>
          </cell>
          <cell r="E4825">
            <v>216.95</v>
          </cell>
          <cell r="F4825">
            <v>39.050999999999995</v>
          </cell>
          <cell r="G4825">
            <v>1735.6</v>
          </cell>
          <cell r="H4825">
            <v>312.41000000000003</v>
          </cell>
          <cell r="I4825">
            <v>0</v>
          </cell>
        </row>
        <row r="4826">
          <cell r="A4826">
            <v>0</v>
          </cell>
          <cell r="B4826" t="str">
            <v>Mano de Obra de colocación mármol</v>
          </cell>
          <cell r="C4826">
            <v>1</v>
          </cell>
          <cell r="D4826" t="str">
            <v>M2</v>
          </cell>
          <cell r="E4826">
            <v>660.39</v>
          </cell>
          <cell r="F4826">
            <v>0</v>
          </cell>
          <cell r="G4826">
            <v>660.39</v>
          </cell>
          <cell r="H4826">
            <v>0</v>
          </cell>
        </row>
        <row r="4827">
          <cell r="A4827">
            <v>0</v>
          </cell>
          <cell r="B4827" t="str">
            <v>Total/UND</v>
          </cell>
          <cell r="D4827">
            <v>0</v>
          </cell>
          <cell r="E4827">
            <v>0</v>
          </cell>
          <cell r="F4827">
            <v>0</v>
          </cell>
          <cell r="G4827">
            <v>2100.2800000000002</v>
          </cell>
          <cell r="H4827">
            <v>251.92</v>
          </cell>
          <cell r="I4827">
            <v>2352.2000000000003</v>
          </cell>
        </row>
        <row r="4828">
          <cell r="A4828">
            <v>0</v>
          </cell>
          <cell r="B4828" t="str">
            <v>Mano de obra  hueco y posicionamiento panel</v>
          </cell>
          <cell r="C4828">
            <v>1</v>
          </cell>
          <cell r="D4828" t="str">
            <v>UND</v>
          </cell>
          <cell r="E4828">
            <v>993.42</v>
          </cell>
          <cell r="F4828">
            <v>0</v>
          </cell>
          <cell r="G4828">
            <v>993.42</v>
          </cell>
          <cell r="H4828">
            <v>0</v>
          </cell>
        </row>
        <row r="4829">
          <cell r="A4829">
            <v>0</v>
          </cell>
          <cell r="B4829" t="str">
            <v>Mano de obra instalación Breakers</v>
          </cell>
          <cell r="C4829">
            <v>8</v>
          </cell>
          <cell r="D4829" t="str">
            <v>UND</v>
          </cell>
          <cell r="E4829">
            <v>133.4</v>
          </cell>
          <cell r="F4829">
            <v>0</v>
          </cell>
          <cell r="G4829" t="e">
            <v>#REF!</v>
          </cell>
          <cell r="H4829" t="e">
            <v>#REF!</v>
          </cell>
          <cell r="I4829" t="e">
            <v>#REF!</v>
          </cell>
        </row>
        <row r="4830">
          <cell r="A4830">
            <v>0</v>
          </cell>
          <cell r="B4830" t="str">
            <v>Mármol crema marfil 40x40 importado pulido</v>
          </cell>
          <cell r="C4830">
            <v>20</v>
          </cell>
          <cell r="D4830" t="str">
            <v>%</v>
          </cell>
          <cell r="E4830">
            <v>1255.53</v>
          </cell>
          <cell r="F4830">
            <v>0</v>
          </cell>
          <cell r="G4830">
            <v>1255.53</v>
          </cell>
          <cell r="H4830">
            <v>0</v>
          </cell>
        </row>
        <row r="4831">
          <cell r="A4831">
            <v>0</v>
          </cell>
          <cell r="B4831" t="str">
            <v>Volumen Análisis</v>
          </cell>
          <cell r="C4831">
            <v>1</v>
          </cell>
          <cell r="D4831" t="str">
            <v>M2</v>
          </cell>
          <cell r="G4831">
            <v>6889.8899999999994</v>
          </cell>
          <cell r="H4831">
            <v>643.28</v>
          </cell>
          <cell r="I4831">
            <v>7533.1699999999992</v>
          </cell>
        </row>
        <row r="4832">
          <cell r="A4832">
            <v>0</v>
          </cell>
          <cell r="B4832" t="str">
            <v>Materiales y Equipos</v>
          </cell>
          <cell r="D4832">
            <v>0</v>
          </cell>
          <cell r="G4832">
            <v>0</v>
          </cell>
          <cell r="H4832">
            <v>0</v>
          </cell>
        </row>
        <row r="4833">
          <cell r="A4833">
            <v>117.15100000000008</v>
          </cell>
          <cell r="B4833" t="str">
            <v>Mármol crema marfil 40x40 bruto + 10% desp.</v>
          </cell>
          <cell r="C4833">
            <v>1.1000000000000001</v>
          </cell>
          <cell r="D4833" t="str">
            <v>M2</v>
          </cell>
          <cell r="E4833">
            <v>2584.75</v>
          </cell>
          <cell r="F4833">
            <v>465.255</v>
          </cell>
          <cell r="G4833">
            <v>2843.23</v>
          </cell>
          <cell r="H4833">
            <v>511.78</v>
          </cell>
          <cell r="I4833">
            <v>11726.679999999998</v>
          </cell>
        </row>
        <row r="4834">
          <cell r="A4834">
            <v>0</v>
          </cell>
          <cell r="B4834" t="str">
            <v>Derretido Keracolor 25 lbs + 10% desp.</v>
          </cell>
          <cell r="C4834">
            <v>4.4999999999999998E-2</v>
          </cell>
          <cell r="D4834" t="str">
            <v>FDA</v>
          </cell>
          <cell r="E4834">
            <v>1016.95</v>
          </cell>
          <cell r="F4834">
            <v>183.05099999999999</v>
          </cell>
          <cell r="G4834">
            <v>45.76</v>
          </cell>
          <cell r="H4834">
            <v>8.24</v>
          </cell>
          <cell r="I4834">
            <v>0</v>
          </cell>
        </row>
        <row r="4835">
          <cell r="A4835">
            <v>0</v>
          </cell>
          <cell r="B4835" t="str">
            <v>Estopa</v>
          </cell>
          <cell r="C4835">
            <v>0.05</v>
          </cell>
          <cell r="D4835" t="str">
            <v>LB</v>
          </cell>
          <cell r="E4835">
            <v>63.56</v>
          </cell>
          <cell r="F4835">
            <v>11.440799999999999</v>
          </cell>
          <cell r="G4835">
            <v>3.18</v>
          </cell>
          <cell r="H4835">
            <v>0.56999999999999995</v>
          </cell>
          <cell r="I4835">
            <v>0</v>
          </cell>
        </row>
        <row r="4836">
          <cell r="A4836">
            <v>0</v>
          </cell>
          <cell r="B4836" t="str">
            <v>Pulido y cristalizado de pisos</v>
          </cell>
          <cell r="C4836">
            <v>1</v>
          </cell>
          <cell r="D4836" t="str">
            <v>M2</v>
          </cell>
          <cell r="E4836">
            <v>296.61</v>
          </cell>
          <cell r="F4836">
            <v>53.389800000000001</v>
          </cell>
          <cell r="G4836">
            <v>296.61</v>
          </cell>
          <cell r="H4836">
            <v>53.39</v>
          </cell>
          <cell r="I4836">
            <v>0</v>
          </cell>
        </row>
        <row r="4837">
          <cell r="A4837" t="str">
            <v>ELECT049</v>
          </cell>
          <cell r="B4837" t="str">
            <v xml:space="preserve">Corte de Chazos </v>
          </cell>
          <cell r="C4837">
            <v>2.5</v>
          </cell>
          <cell r="D4837" t="str">
            <v>UND</v>
          </cell>
          <cell r="E4837">
            <v>29.66</v>
          </cell>
          <cell r="F4837">
            <v>5.3388</v>
          </cell>
          <cell r="G4837">
            <v>74.150000000000006</v>
          </cell>
          <cell r="H4837">
            <v>13.35</v>
          </cell>
          <cell r="I4837">
            <v>0</v>
          </cell>
        </row>
        <row r="4838">
          <cell r="A4838" t="str">
            <v>ELECT120</v>
          </cell>
          <cell r="B4838" t="str">
            <v>Transporte de pisos (3%)</v>
          </cell>
          <cell r="C4838">
            <v>1</v>
          </cell>
          <cell r="D4838" t="str">
            <v>PA</v>
          </cell>
          <cell r="E4838">
            <v>100.65</v>
          </cell>
          <cell r="F4838">
            <v>0</v>
          </cell>
          <cell r="G4838">
            <v>100.65</v>
          </cell>
          <cell r="H4838">
            <v>0</v>
          </cell>
        </row>
        <row r="4839">
          <cell r="A4839">
            <v>0</v>
          </cell>
          <cell r="B4839" t="str">
            <v>Mano de obra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</row>
        <row r="4840">
          <cell r="A4840">
            <v>0</v>
          </cell>
          <cell r="B4840" t="str">
            <v>Mano de Obra de colocación mármol</v>
          </cell>
          <cell r="C4840">
            <v>1</v>
          </cell>
          <cell r="D4840" t="str">
            <v>M2</v>
          </cell>
          <cell r="E4840">
            <v>660.39</v>
          </cell>
          <cell r="F4840">
            <v>0</v>
          </cell>
          <cell r="G4840">
            <v>660.39</v>
          </cell>
          <cell r="H4840">
            <v>0</v>
          </cell>
        </row>
        <row r="4841">
          <cell r="A4841">
            <v>0</v>
          </cell>
          <cell r="B4841" t="str">
            <v>Total/UND</v>
          </cell>
          <cell r="C4841">
            <v>12</v>
          </cell>
          <cell r="D4841" t="str">
            <v>UND</v>
          </cell>
          <cell r="E4841">
            <v>133.4</v>
          </cell>
          <cell r="F4841">
            <v>0</v>
          </cell>
          <cell r="G4841">
            <v>4023.9700000000003</v>
          </cell>
          <cell r="H4841">
            <v>587.33000000000004</v>
          </cell>
          <cell r="I4841">
            <v>4611.3</v>
          </cell>
        </row>
        <row r="4842">
          <cell r="A4842">
            <v>0</v>
          </cell>
          <cell r="B4842" t="str">
            <v>Gastos indirectos contratistas eléctricos</v>
          </cell>
          <cell r="C4842">
            <v>20</v>
          </cell>
          <cell r="D4842" t="str">
            <v>%</v>
          </cell>
          <cell r="E4842">
            <v>1575.38</v>
          </cell>
          <cell r="F4842">
            <v>0</v>
          </cell>
          <cell r="G4842">
            <v>1575.38</v>
          </cell>
          <cell r="H4842">
            <v>0</v>
          </cell>
        </row>
        <row r="4843">
          <cell r="A4843">
            <v>0</v>
          </cell>
          <cell r="B4843" t="str">
            <v>Total/UND</v>
          </cell>
          <cell r="D4843">
            <v>0</v>
          </cell>
          <cell r="G4843">
            <v>10580.259999999998</v>
          </cell>
          <cell r="H4843">
            <v>1146.42</v>
          </cell>
          <cell r="I4843">
            <v>11726.679999999998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G4844">
            <v>0</v>
          </cell>
          <cell r="H4844">
            <v>0</v>
          </cell>
          <cell r="I4844">
            <v>0</v>
          </cell>
        </row>
        <row r="4845">
          <cell r="A4845">
            <v>117.16000000000008</v>
          </cell>
          <cell r="B4845" t="str">
            <v>Zócalos Cerámica Europea Económica 0.07x0.30m</v>
          </cell>
          <cell r="C4845">
            <v>1</v>
          </cell>
          <cell r="D4845" t="str">
            <v/>
          </cell>
          <cell r="E4845">
            <v>0</v>
          </cell>
          <cell r="F4845">
            <v>0</v>
          </cell>
          <cell r="G4845">
            <v>10629.71</v>
          </cell>
          <cell r="H4845">
            <v>955.69</v>
          </cell>
          <cell r="I4845">
            <v>11585.4</v>
          </cell>
        </row>
        <row r="4846">
          <cell r="A4846">
            <v>0</v>
          </cell>
          <cell r="B4846" t="str">
            <v>Volumen Análisis</v>
          </cell>
          <cell r="C4846">
            <v>1</v>
          </cell>
          <cell r="D4846" t="str">
            <v>ML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</row>
        <row r="4847">
          <cell r="A4847">
            <v>0</v>
          </cell>
          <cell r="B4847" t="str">
            <v>Materiales y Equipos</v>
          </cell>
          <cell r="C4847">
            <v>1</v>
          </cell>
          <cell r="D4847" t="str">
            <v>UND</v>
          </cell>
          <cell r="I4847">
            <v>0</v>
          </cell>
        </row>
        <row r="4848">
          <cell r="A4848">
            <v>0</v>
          </cell>
          <cell r="B4848" t="str">
            <v>Mortero 1:10 pisos + 10% desp.</v>
          </cell>
          <cell r="C4848">
            <v>2.3999999999999998E-3</v>
          </cell>
          <cell r="D4848" t="str">
            <v>M3</v>
          </cell>
          <cell r="E4848">
            <v>3919.4300000000003</v>
          </cell>
          <cell r="F4848">
            <v>705.49739999999997</v>
          </cell>
          <cell r="G4848">
            <v>9.41</v>
          </cell>
          <cell r="H4848">
            <v>1.69</v>
          </cell>
          <cell r="I4848">
            <v>0</v>
          </cell>
        </row>
        <row r="4849">
          <cell r="A4849">
            <v>0</v>
          </cell>
          <cell r="B4849" t="str">
            <v>Cerámica Europea Económica + 10% desp.</v>
          </cell>
          <cell r="C4849">
            <v>0.05</v>
          </cell>
          <cell r="D4849" t="str">
            <v>M2</v>
          </cell>
          <cell r="E4849">
            <v>322.02999999999997</v>
          </cell>
          <cell r="F4849">
            <v>57.965399999999995</v>
          </cell>
          <cell r="G4849">
            <v>16.100000000000001</v>
          </cell>
          <cell r="H4849">
            <v>2.9</v>
          </cell>
          <cell r="I4849">
            <v>0</v>
          </cell>
        </row>
        <row r="4850">
          <cell r="A4850">
            <v>0</v>
          </cell>
          <cell r="B4850" t="str">
            <v>Derretido Keracolor 25 lbs + 10% desp.</v>
          </cell>
          <cell r="C4850">
            <v>3.0000000000000001E-3</v>
          </cell>
          <cell r="D4850" t="str">
            <v>FDA</v>
          </cell>
          <cell r="E4850">
            <v>1016.95</v>
          </cell>
          <cell r="F4850">
            <v>183.05099999999999</v>
          </cell>
          <cell r="G4850">
            <v>3.05</v>
          </cell>
          <cell r="H4850">
            <v>0.55000000000000004</v>
          </cell>
        </row>
        <row r="4851">
          <cell r="A4851">
            <v>0</v>
          </cell>
          <cell r="B4851" t="str">
            <v xml:space="preserve">Corte de Chazos </v>
          </cell>
          <cell r="C4851">
            <v>3.33</v>
          </cell>
          <cell r="D4851" t="str">
            <v>UND</v>
          </cell>
          <cell r="E4851">
            <v>29.66</v>
          </cell>
          <cell r="F4851">
            <v>5.3388</v>
          </cell>
          <cell r="G4851">
            <v>98.77</v>
          </cell>
          <cell r="H4851">
            <v>17.78</v>
          </cell>
          <cell r="I4851">
            <v>0</v>
          </cell>
        </row>
        <row r="4852">
          <cell r="A4852">
            <v>0</v>
          </cell>
          <cell r="B4852" t="str">
            <v>Estopa</v>
          </cell>
          <cell r="C4852">
            <v>3.0000000000000001E-3</v>
          </cell>
          <cell r="D4852" t="str">
            <v>LB</v>
          </cell>
          <cell r="E4852">
            <v>63.56</v>
          </cell>
          <cell r="F4852">
            <v>11.440799999999999</v>
          </cell>
          <cell r="G4852">
            <v>0.19</v>
          </cell>
          <cell r="H4852">
            <v>0.03</v>
          </cell>
        </row>
        <row r="4853">
          <cell r="A4853">
            <v>0</v>
          </cell>
          <cell r="B4853" t="str">
            <v>Transporte de pisos (3%)</v>
          </cell>
          <cell r="C4853">
            <v>1</v>
          </cell>
          <cell r="D4853" t="str">
            <v>PA</v>
          </cell>
          <cell r="E4853">
            <v>0.56999999999999995</v>
          </cell>
          <cell r="F4853">
            <v>0</v>
          </cell>
          <cell r="G4853">
            <v>0.56999999999999995</v>
          </cell>
          <cell r="H4853">
            <v>0</v>
          </cell>
          <cell r="I4853">
            <v>0</v>
          </cell>
        </row>
        <row r="4854">
          <cell r="A4854">
            <v>0</v>
          </cell>
          <cell r="B4854" t="str">
            <v>Mano de obra</v>
          </cell>
          <cell r="C4854">
            <v>20</v>
          </cell>
          <cell r="D4854" t="str">
            <v>%</v>
          </cell>
          <cell r="E4854">
            <v>1930.9</v>
          </cell>
          <cell r="F4854">
            <v>0</v>
          </cell>
          <cell r="G4854">
            <v>1930.9</v>
          </cell>
          <cell r="H4854">
            <v>0</v>
          </cell>
        </row>
        <row r="4855">
          <cell r="A4855">
            <v>0</v>
          </cell>
          <cell r="B4855" t="str">
            <v>Mano de Obra de colocación zócalos</v>
          </cell>
          <cell r="C4855">
            <v>1</v>
          </cell>
          <cell r="D4855" t="str">
            <v>ML</v>
          </cell>
          <cell r="E4855">
            <v>104.51700000000001</v>
          </cell>
          <cell r="F4855">
            <v>0</v>
          </cell>
          <cell r="G4855">
            <v>104.52</v>
          </cell>
          <cell r="H4855">
            <v>0</v>
          </cell>
          <cell r="I4855">
            <v>11585.4</v>
          </cell>
        </row>
        <row r="4856">
          <cell r="A4856">
            <v>0</v>
          </cell>
          <cell r="B4856" t="str">
            <v>Total/UND</v>
          </cell>
          <cell r="D4856">
            <v>0</v>
          </cell>
          <cell r="G4856">
            <v>0</v>
          </cell>
          <cell r="H4856">
            <v>0</v>
          </cell>
          <cell r="I4856">
            <v>0</v>
          </cell>
        </row>
        <row r="4857">
          <cell r="A4857">
            <v>117.17000000000009</v>
          </cell>
          <cell r="B4857" t="str">
            <v>PANEL DISTRIBUCION 24 ESPACIOS</v>
          </cell>
          <cell r="C4857">
            <v>1</v>
          </cell>
          <cell r="D4857" t="str">
            <v>UND</v>
          </cell>
          <cell r="E4857">
            <v>0</v>
          </cell>
          <cell r="F4857">
            <v>0</v>
          </cell>
          <cell r="G4857">
            <v>15531.41</v>
          </cell>
          <cell r="H4857">
            <v>1408.42</v>
          </cell>
          <cell r="I4857">
            <v>16939.830000000002</v>
          </cell>
        </row>
        <row r="4858">
          <cell r="A4858">
            <v>0</v>
          </cell>
          <cell r="B4858" t="str">
            <v xml:space="preserve">Panel Distribución 24 Espacios 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246.64999999999998</v>
          </cell>
          <cell r="H4858">
            <v>25.39</v>
          </cell>
          <cell r="I4858">
            <v>272.03999999999996</v>
          </cell>
        </row>
        <row r="4859">
          <cell r="A4859">
            <v>0</v>
          </cell>
          <cell r="B4859" t="str">
            <v>Zócalo Cerám. Europea buena calidad 0.07x0.30</v>
          </cell>
          <cell r="C4859">
            <v>1</v>
          </cell>
          <cell r="D4859" t="str">
            <v>UND</v>
          </cell>
          <cell r="I4859">
            <v>0</v>
          </cell>
        </row>
        <row r="4860">
          <cell r="A4860">
            <v>0</v>
          </cell>
          <cell r="B4860" t="str">
            <v>Volumen Análisis</v>
          </cell>
          <cell r="C4860">
            <v>1</v>
          </cell>
          <cell r="D4860" t="str">
            <v>ML</v>
          </cell>
          <cell r="I4860">
            <v>0</v>
          </cell>
        </row>
        <row r="4861">
          <cell r="A4861">
            <v>0</v>
          </cell>
          <cell r="B4861" t="str">
            <v>Materiales y Equipos</v>
          </cell>
          <cell r="C4861">
            <v>24</v>
          </cell>
          <cell r="D4861" t="str">
            <v>UND</v>
          </cell>
          <cell r="E4861">
            <v>216.95</v>
          </cell>
          <cell r="F4861">
            <v>39.050999999999995</v>
          </cell>
          <cell r="G4861">
            <v>5206.8</v>
          </cell>
          <cell r="H4861">
            <v>937.22</v>
          </cell>
          <cell r="I4861">
            <v>0</v>
          </cell>
        </row>
        <row r="4862">
          <cell r="A4862">
            <v>0</v>
          </cell>
          <cell r="B4862" t="str">
            <v>Mortero 1:10 pisos + 10% desp.</v>
          </cell>
          <cell r="C4862">
            <v>2.3999999999999998E-3</v>
          </cell>
          <cell r="D4862" t="str">
            <v>M3</v>
          </cell>
          <cell r="E4862">
            <v>3919.4300000000003</v>
          </cell>
          <cell r="F4862">
            <v>705.49739999999997</v>
          </cell>
          <cell r="G4862">
            <v>9.41</v>
          </cell>
          <cell r="H4862">
            <v>1.69</v>
          </cell>
        </row>
        <row r="4863">
          <cell r="A4863">
            <v>0</v>
          </cell>
          <cell r="B4863" t="str">
            <v>Cerámica Europea buena calidad + 10% desp.</v>
          </cell>
          <cell r="C4863">
            <v>0.05</v>
          </cell>
          <cell r="D4863" t="str">
            <v>M2</v>
          </cell>
          <cell r="E4863">
            <v>593.22</v>
          </cell>
          <cell r="F4863">
            <v>106.7796</v>
          </cell>
          <cell r="G4863">
            <v>29.66</v>
          </cell>
          <cell r="H4863">
            <v>5.34</v>
          </cell>
          <cell r="I4863">
            <v>0</v>
          </cell>
        </row>
        <row r="4864">
          <cell r="A4864">
            <v>0</v>
          </cell>
          <cell r="B4864" t="str">
            <v>Derretido Keracolor 25 lbs + 10% desp.</v>
          </cell>
          <cell r="C4864">
            <v>3.0000000000000001E-3</v>
          </cell>
          <cell r="D4864" t="str">
            <v>FDA</v>
          </cell>
          <cell r="E4864">
            <v>1016.95</v>
          </cell>
          <cell r="F4864">
            <v>183.05099999999999</v>
          </cell>
          <cell r="G4864">
            <v>3.05</v>
          </cell>
          <cell r="H4864">
            <v>0.55000000000000004</v>
          </cell>
        </row>
        <row r="4865">
          <cell r="A4865">
            <v>0</v>
          </cell>
          <cell r="B4865" t="str">
            <v xml:space="preserve">Corte de Chazos </v>
          </cell>
          <cell r="C4865">
            <v>3.33</v>
          </cell>
          <cell r="D4865" t="str">
            <v>UND</v>
          </cell>
          <cell r="E4865">
            <v>29.66</v>
          </cell>
          <cell r="F4865">
            <v>5.3388</v>
          </cell>
          <cell r="G4865">
            <v>98.77</v>
          </cell>
          <cell r="H4865">
            <v>17.78</v>
          </cell>
        </row>
        <row r="4866">
          <cell r="A4866">
            <v>0</v>
          </cell>
          <cell r="B4866" t="str">
            <v>Estopa</v>
          </cell>
          <cell r="C4866">
            <v>3.0000000000000001E-3</v>
          </cell>
          <cell r="D4866" t="str">
            <v>LB</v>
          </cell>
          <cell r="E4866">
            <v>63.56</v>
          </cell>
          <cell r="F4866">
            <v>11.440799999999999</v>
          </cell>
          <cell r="G4866">
            <v>0.19</v>
          </cell>
          <cell r="H4866">
            <v>0.03</v>
          </cell>
        </row>
        <row r="4867">
          <cell r="A4867">
            <v>0</v>
          </cell>
          <cell r="B4867" t="str">
            <v>Transporte de pisos (3%)</v>
          </cell>
          <cell r="C4867">
            <v>1</v>
          </cell>
          <cell r="D4867" t="str">
            <v>PA</v>
          </cell>
          <cell r="E4867">
            <v>1.05</v>
          </cell>
          <cell r="F4867">
            <v>0</v>
          </cell>
          <cell r="G4867">
            <v>1.05</v>
          </cell>
          <cell r="H4867">
            <v>0</v>
          </cell>
          <cell r="I4867">
            <v>16939.830000000002</v>
          </cell>
        </row>
        <row r="4868">
          <cell r="A4868">
            <v>0</v>
          </cell>
          <cell r="B4868" t="str">
            <v>Mano de obra</v>
          </cell>
          <cell r="D4868">
            <v>0</v>
          </cell>
          <cell r="G4868">
            <v>0</v>
          </cell>
          <cell r="H4868">
            <v>0</v>
          </cell>
        </row>
        <row r="4869">
          <cell r="A4869">
            <v>117.18000000000009</v>
          </cell>
          <cell r="B4869" t="str">
            <v>Mano de Obra de colocación zócalos</v>
          </cell>
          <cell r="C4869">
            <v>1</v>
          </cell>
          <cell r="D4869" t="str">
            <v>ML</v>
          </cell>
          <cell r="E4869">
            <v>104.51700000000001</v>
          </cell>
          <cell r="F4869">
            <v>0</v>
          </cell>
          <cell r="G4869">
            <v>104.52</v>
          </cell>
          <cell r="H4869">
            <v>0</v>
          </cell>
          <cell r="I4869">
            <v>19272.439999999999</v>
          </cell>
        </row>
        <row r="4870">
          <cell r="A4870">
            <v>0</v>
          </cell>
          <cell r="B4870" t="str">
            <v>Total/UND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246.64999999999998</v>
          </cell>
          <cell r="H4870">
            <v>25.39</v>
          </cell>
          <cell r="I4870">
            <v>272.03999999999996</v>
          </cell>
        </row>
        <row r="4871">
          <cell r="A4871">
            <v>0</v>
          </cell>
          <cell r="B4871" t="str">
            <v>Volumen Análisis</v>
          </cell>
          <cell r="C4871">
            <v>1</v>
          </cell>
          <cell r="D4871" t="str">
            <v>UND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</row>
        <row r="4872">
          <cell r="A4872">
            <v>0</v>
          </cell>
          <cell r="B4872" t="str">
            <v>Materiales y Equipos</v>
          </cell>
          <cell r="C4872">
            <v>0</v>
          </cell>
          <cell r="D4872">
            <v>0</v>
          </cell>
          <cell r="G4872">
            <v>0</v>
          </cell>
          <cell r="H4872">
            <v>0</v>
          </cell>
          <cell r="I4872">
            <v>0</v>
          </cell>
        </row>
        <row r="4873">
          <cell r="A4873">
            <v>0</v>
          </cell>
          <cell r="B4873" t="str">
            <v>Zócalo Cerámica Europea de primera 0.07x0.60m</v>
          </cell>
          <cell r="C4873">
            <v>9</v>
          </cell>
          <cell r="D4873" t="str">
            <v>UND</v>
          </cell>
          <cell r="E4873">
            <v>216.95</v>
          </cell>
          <cell r="F4873">
            <v>39.050999999999995</v>
          </cell>
          <cell r="G4873">
            <v>1952.55</v>
          </cell>
          <cell r="H4873">
            <v>351.46</v>
          </cell>
          <cell r="I4873">
            <v>0</v>
          </cell>
        </row>
        <row r="4874">
          <cell r="A4874">
            <v>0</v>
          </cell>
          <cell r="B4874" t="str">
            <v>Volumen Análisis</v>
          </cell>
          <cell r="C4874">
            <v>1</v>
          </cell>
          <cell r="D4874" t="str">
            <v>ML</v>
          </cell>
          <cell r="E4874">
            <v>639.83000000000004</v>
          </cell>
          <cell r="F4874">
            <v>115.1694</v>
          </cell>
          <cell r="G4874">
            <v>639.83000000000004</v>
          </cell>
          <cell r="H4874">
            <v>115.17</v>
          </cell>
          <cell r="I4874">
            <v>0</v>
          </cell>
        </row>
        <row r="4875">
          <cell r="A4875">
            <v>0</v>
          </cell>
          <cell r="B4875" t="str">
            <v>Materiales y Equipos</v>
          </cell>
          <cell r="C4875">
            <v>2</v>
          </cell>
          <cell r="D4875" t="str">
            <v>UND</v>
          </cell>
          <cell r="E4875">
            <v>783.9</v>
          </cell>
          <cell r="F4875">
            <v>141.102</v>
          </cell>
          <cell r="G4875">
            <v>1567.8</v>
          </cell>
          <cell r="H4875">
            <v>282.2</v>
          </cell>
          <cell r="I4875">
            <v>0</v>
          </cell>
        </row>
        <row r="4876">
          <cell r="A4876" t="str">
            <v>CE-PVC-01</v>
          </cell>
          <cell r="B4876" t="str">
            <v>Mortero 1:10 pisos + 10% desp.</v>
          </cell>
          <cell r="C4876">
            <v>2.3999999999999998E-3</v>
          </cell>
          <cell r="D4876" t="str">
            <v>M3</v>
          </cell>
          <cell r="E4876">
            <v>3919.4300000000003</v>
          </cell>
          <cell r="F4876">
            <v>705.49739999999997</v>
          </cell>
          <cell r="G4876">
            <v>9.41</v>
          </cell>
          <cell r="H4876">
            <v>1.69</v>
          </cell>
          <cell r="I4876">
            <v>0</v>
          </cell>
        </row>
        <row r="4877">
          <cell r="A4877" t="str">
            <v>ELECT068</v>
          </cell>
          <cell r="B4877" t="str">
            <v>Cerámica Europea de primera + 10% desp.</v>
          </cell>
          <cell r="C4877">
            <v>0.08</v>
          </cell>
          <cell r="D4877" t="str">
            <v>M2</v>
          </cell>
          <cell r="E4877">
            <v>1313.56</v>
          </cell>
          <cell r="F4877">
            <v>236.44079999999997</v>
          </cell>
          <cell r="G4877">
            <v>105.08</v>
          </cell>
          <cell r="H4877">
            <v>18.920000000000002</v>
          </cell>
          <cell r="I4877">
            <v>0</v>
          </cell>
        </row>
        <row r="4878">
          <cell r="A4878">
            <v>0</v>
          </cell>
          <cell r="B4878" t="str">
            <v>Derretido Keracolor 25 lbs + 10% desp.</v>
          </cell>
          <cell r="C4878">
            <v>3.0000000000000001E-3</v>
          </cell>
          <cell r="D4878" t="str">
            <v>FDA</v>
          </cell>
          <cell r="E4878">
            <v>1016.95</v>
          </cell>
          <cell r="F4878">
            <v>183.05099999999999</v>
          </cell>
          <cell r="G4878">
            <v>3.05</v>
          </cell>
          <cell r="H4878">
            <v>0.55000000000000004</v>
          </cell>
          <cell r="I4878">
            <v>0</v>
          </cell>
        </row>
        <row r="4879">
          <cell r="A4879">
            <v>112.01</v>
          </cell>
          <cell r="B4879" t="str">
            <v xml:space="preserve">Corte de Chazos </v>
          </cell>
          <cell r="C4879">
            <v>3.33</v>
          </cell>
          <cell r="D4879" t="str">
            <v>UND</v>
          </cell>
          <cell r="E4879">
            <v>29.66</v>
          </cell>
          <cell r="F4879">
            <v>5.3388</v>
          </cell>
          <cell r="G4879">
            <v>98.77</v>
          </cell>
          <cell r="H4879">
            <v>17.78</v>
          </cell>
        </row>
        <row r="4880">
          <cell r="A4880">
            <v>0</v>
          </cell>
          <cell r="B4880" t="str">
            <v>Estopa</v>
          </cell>
          <cell r="C4880">
            <v>3.0000000000000001E-3</v>
          </cell>
          <cell r="D4880" t="str">
            <v>LB</v>
          </cell>
          <cell r="E4880">
            <v>63.56</v>
          </cell>
          <cell r="F4880">
            <v>11.440799999999999</v>
          </cell>
          <cell r="G4880">
            <v>0.19</v>
          </cell>
          <cell r="H4880">
            <v>0.03</v>
          </cell>
        </row>
        <row r="4881">
          <cell r="A4881">
            <v>0</v>
          </cell>
          <cell r="B4881" t="str">
            <v>Transporte de pisos (3%)</v>
          </cell>
          <cell r="C4881">
            <v>1</v>
          </cell>
          <cell r="D4881" t="str">
            <v>PA</v>
          </cell>
          <cell r="E4881">
            <v>3.72</v>
          </cell>
          <cell r="F4881">
            <v>0</v>
          </cell>
          <cell r="G4881">
            <v>3.72</v>
          </cell>
          <cell r="H4881">
            <v>0</v>
          </cell>
        </row>
        <row r="4882">
          <cell r="A4882">
            <v>0</v>
          </cell>
          <cell r="B4882" t="str">
            <v>Mano de obra</v>
          </cell>
          <cell r="C4882">
            <v>1.1499999999999999</v>
          </cell>
          <cell r="D4882" t="str">
            <v>UND</v>
          </cell>
          <cell r="E4882">
            <v>94.92</v>
          </cell>
          <cell r="F4882">
            <v>17.085599999999999</v>
          </cell>
          <cell r="G4882">
            <v>109.16</v>
          </cell>
          <cell r="H4882">
            <v>19.649999999999999</v>
          </cell>
        </row>
        <row r="4883">
          <cell r="A4883">
            <v>0</v>
          </cell>
          <cell r="B4883" t="str">
            <v>Mano de Obra de colocación zócalos</v>
          </cell>
          <cell r="C4883">
            <v>1</v>
          </cell>
          <cell r="D4883" t="str">
            <v>ML</v>
          </cell>
          <cell r="E4883">
            <v>104.51700000000001</v>
          </cell>
          <cell r="F4883">
            <v>0</v>
          </cell>
          <cell r="G4883">
            <v>104.52</v>
          </cell>
          <cell r="H4883">
            <v>0</v>
          </cell>
          <cell r="I4883">
            <v>0</v>
          </cell>
        </row>
        <row r="4884">
          <cell r="A4884">
            <v>0</v>
          </cell>
          <cell r="B4884" t="str">
            <v>Total/UND</v>
          </cell>
          <cell r="C4884">
            <v>12</v>
          </cell>
          <cell r="D4884" t="str">
            <v>UND</v>
          </cell>
          <cell r="E4884">
            <v>133.4</v>
          </cell>
          <cell r="F4884">
            <v>0</v>
          </cell>
          <cell r="G4884">
            <v>324.74</v>
          </cell>
          <cell r="H4884">
            <v>38.970000000000006</v>
          </cell>
          <cell r="I4884">
            <v>363.71000000000004</v>
          </cell>
        </row>
        <row r="4885">
          <cell r="A4885">
            <v>0</v>
          </cell>
          <cell r="B4885" t="str">
            <v>Mano de obra  hueco y posicionamiento panel</v>
          </cell>
          <cell r="C4885">
            <v>1</v>
          </cell>
          <cell r="D4885" t="str">
            <v>UND</v>
          </cell>
          <cell r="E4885">
            <v>2232.64</v>
          </cell>
          <cell r="F4885">
            <v>0</v>
          </cell>
          <cell r="G4885">
            <v>2232.64</v>
          </cell>
          <cell r="H4885">
            <v>0</v>
          </cell>
        </row>
        <row r="4886">
          <cell r="A4886">
            <v>0</v>
          </cell>
          <cell r="B4886" t="str">
            <v>Gastos indirectos contratistas eléctricos</v>
          </cell>
          <cell r="C4886">
            <v>20</v>
          </cell>
          <cell r="D4886" t="str">
            <v>%</v>
          </cell>
          <cell r="E4886">
            <v>3215.43</v>
          </cell>
          <cell r="F4886">
            <v>0</v>
          </cell>
          <cell r="G4886">
            <v>294.71999999999997</v>
          </cell>
          <cell r="H4886">
            <v>33.760000000000005</v>
          </cell>
          <cell r="I4886">
            <v>328.47999999999996</v>
          </cell>
        </row>
        <row r="4887">
          <cell r="A4887">
            <v>0</v>
          </cell>
          <cell r="B4887" t="str">
            <v>Zócalos Cerámica Europea exteriores 0.08x0.40m</v>
          </cell>
          <cell r="D4887">
            <v>0</v>
          </cell>
          <cell r="G4887">
            <v>17410.84</v>
          </cell>
          <cell r="H4887">
            <v>1861.6000000000001</v>
          </cell>
          <cell r="I4887">
            <v>19272.439999999999</v>
          </cell>
        </row>
        <row r="4888">
          <cell r="A4888">
            <v>0</v>
          </cell>
          <cell r="B4888" t="str">
            <v>Volumen Análisis</v>
          </cell>
          <cell r="C4888">
            <v>1</v>
          </cell>
          <cell r="D4888" t="str">
            <v>ML</v>
          </cell>
          <cell r="G4888">
            <v>0</v>
          </cell>
          <cell r="H4888">
            <v>0</v>
          </cell>
        </row>
        <row r="4889">
          <cell r="A4889">
            <v>117.1900000000001</v>
          </cell>
          <cell r="B4889" t="str">
            <v>Materiales y Equipos</v>
          </cell>
          <cell r="C4889">
            <v>1</v>
          </cell>
          <cell r="D4889" t="str">
            <v>UND</v>
          </cell>
          <cell r="E4889">
            <v>0</v>
          </cell>
          <cell r="F4889">
            <v>0</v>
          </cell>
          <cell r="G4889">
            <v>478575.78</v>
          </cell>
          <cell r="H4889">
            <v>65130.879999999997</v>
          </cell>
          <cell r="I4889">
            <v>543706.66</v>
          </cell>
        </row>
        <row r="4890">
          <cell r="A4890">
            <v>0</v>
          </cell>
          <cell r="B4890" t="str">
            <v>Mortero 1:10 pisos + 10% desp.</v>
          </cell>
          <cell r="C4890">
            <v>2.8E-3</v>
          </cell>
          <cell r="D4890" t="str">
            <v>M3</v>
          </cell>
          <cell r="E4890">
            <v>3919.4300000000003</v>
          </cell>
          <cell r="F4890">
            <v>705.49739999999997</v>
          </cell>
          <cell r="G4890">
            <v>10.97</v>
          </cell>
          <cell r="H4890">
            <v>1.98</v>
          </cell>
          <cell r="I4890">
            <v>0</v>
          </cell>
        </row>
        <row r="4891">
          <cell r="A4891">
            <v>0</v>
          </cell>
          <cell r="B4891" t="str">
            <v>Cerámica Europea exteriores + 10% desp.</v>
          </cell>
          <cell r="C4891">
            <v>0.08</v>
          </cell>
          <cell r="D4891" t="str">
            <v>M2</v>
          </cell>
          <cell r="E4891">
            <v>932.2</v>
          </cell>
          <cell r="F4891">
            <v>167.79599999999999</v>
          </cell>
          <cell r="G4891">
            <v>74.58</v>
          </cell>
          <cell r="H4891">
            <v>13.42</v>
          </cell>
          <cell r="I4891">
            <v>0</v>
          </cell>
        </row>
        <row r="4892">
          <cell r="A4892">
            <v>0</v>
          </cell>
          <cell r="B4892" t="str">
            <v>Derretido Keracolor 25 lbs + 10% desp.</v>
          </cell>
          <cell r="C4892">
            <v>3.0000000000000001E-3</v>
          </cell>
          <cell r="D4892" t="str">
            <v>FDA</v>
          </cell>
          <cell r="E4892">
            <v>1016.95</v>
          </cell>
          <cell r="F4892">
            <v>183.05099999999999</v>
          </cell>
          <cell r="G4892">
            <v>3.05</v>
          </cell>
          <cell r="H4892">
            <v>0.55000000000000004</v>
          </cell>
          <cell r="I4892">
            <v>0</v>
          </cell>
        </row>
        <row r="4893">
          <cell r="A4893">
            <v>0</v>
          </cell>
          <cell r="B4893" t="str">
            <v xml:space="preserve">Corte de Chazos </v>
          </cell>
          <cell r="C4893">
            <v>3.33</v>
          </cell>
          <cell r="D4893" t="str">
            <v>UND</v>
          </cell>
          <cell r="E4893">
            <v>29.66</v>
          </cell>
          <cell r="F4893">
            <v>5.3388</v>
          </cell>
          <cell r="G4893">
            <v>98.77</v>
          </cell>
          <cell r="H4893">
            <v>17.78</v>
          </cell>
          <cell r="I4893">
            <v>0</v>
          </cell>
        </row>
        <row r="4894">
          <cell r="A4894">
            <v>0</v>
          </cell>
          <cell r="B4894" t="str">
            <v>Estopa</v>
          </cell>
          <cell r="C4894">
            <v>3.0000000000000001E-3</v>
          </cell>
          <cell r="D4894" t="str">
            <v>LB</v>
          </cell>
          <cell r="E4894">
            <v>63.56</v>
          </cell>
          <cell r="F4894">
            <v>11.440799999999999</v>
          </cell>
          <cell r="G4894">
            <v>0.19</v>
          </cell>
          <cell r="H4894">
            <v>0.03</v>
          </cell>
        </row>
        <row r="4895">
          <cell r="A4895">
            <v>0</v>
          </cell>
          <cell r="B4895" t="str">
            <v>Transporte de pisos (3%)</v>
          </cell>
          <cell r="C4895">
            <v>1</v>
          </cell>
          <cell r="D4895" t="str">
            <v>PA</v>
          </cell>
          <cell r="E4895">
            <v>2.64</v>
          </cell>
          <cell r="F4895">
            <v>0</v>
          </cell>
          <cell r="G4895">
            <v>2.64</v>
          </cell>
          <cell r="H4895">
            <v>0</v>
          </cell>
        </row>
        <row r="4896">
          <cell r="A4896">
            <v>0</v>
          </cell>
          <cell r="B4896" t="str">
            <v>Mano de obra</v>
          </cell>
          <cell r="C4896">
            <v>2</v>
          </cell>
          <cell r="D4896" t="str">
            <v>%</v>
          </cell>
          <cell r="E4896">
            <v>8535.5300000000007</v>
          </cell>
          <cell r="F4896">
            <v>0</v>
          </cell>
          <cell r="G4896">
            <v>8535.5300000000007</v>
          </cell>
          <cell r="H4896">
            <v>0</v>
          </cell>
        </row>
        <row r="4897">
          <cell r="A4897">
            <v>0</v>
          </cell>
          <cell r="B4897" t="str">
            <v>Mano de Obra de colocación zócalos</v>
          </cell>
          <cell r="C4897">
            <v>1</v>
          </cell>
          <cell r="D4897" t="str">
            <v>ML</v>
          </cell>
          <cell r="E4897">
            <v>104.51700000000001</v>
          </cell>
          <cell r="F4897">
            <v>0</v>
          </cell>
          <cell r="G4897">
            <v>104.52</v>
          </cell>
          <cell r="H4897">
            <v>0</v>
          </cell>
          <cell r="I4897">
            <v>0</v>
          </cell>
        </row>
        <row r="4898">
          <cell r="A4898">
            <v>0</v>
          </cell>
          <cell r="B4898" t="str">
            <v>Total/UND</v>
          </cell>
          <cell r="C4898">
            <v>1</v>
          </cell>
          <cell r="D4898" t="str">
            <v>UND</v>
          </cell>
          <cell r="E4898">
            <v>17616.3</v>
          </cell>
          <cell r="F4898">
            <v>0</v>
          </cell>
          <cell r="G4898">
            <v>294.71999999999997</v>
          </cell>
          <cell r="H4898">
            <v>33.760000000000005</v>
          </cell>
          <cell r="I4898">
            <v>328.47999999999996</v>
          </cell>
        </row>
        <row r="4899">
          <cell r="A4899">
            <v>0</v>
          </cell>
          <cell r="B4899" t="str">
            <v>Gastos indirectos contratistas eléctricos</v>
          </cell>
          <cell r="C4899">
            <v>20</v>
          </cell>
          <cell r="D4899" t="str">
            <v>%</v>
          </cell>
          <cell r="E4899">
            <v>90585.7</v>
          </cell>
          <cell r="F4899">
            <v>0</v>
          </cell>
          <cell r="G4899">
            <v>90585.7</v>
          </cell>
          <cell r="H4899">
            <v>0</v>
          </cell>
        </row>
        <row r="4900">
          <cell r="A4900">
            <v>0</v>
          </cell>
          <cell r="B4900" t="str">
            <v>Total/UND</v>
          </cell>
          <cell r="C4900">
            <v>0</v>
          </cell>
          <cell r="D4900">
            <v>0</v>
          </cell>
          <cell r="G4900">
            <v>478575.78</v>
          </cell>
          <cell r="H4900">
            <v>65130.879999999997</v>
          </cell>
          <cell r="I4900">
            <v>543706.66</v>
          </cell>
        </row>
        <row r="4901">
          <cell r="B4901">
            <v>0</v>
          </cell>
        </row>
        <row r="4902">
          <cell r="A4902">
            <v>117.2000000000001</v>
          </cell>
          <cell r="B4902" t="str">
            <v>Volumen Análisis</v>
          </cell>
          <cell r="C4902">
            <v>1</v>
          </cell>
          <cell r="D4902" t="str">
            <v>ML</v>
          </cell>
          <cell r="E4902">
            <v>0</v>
          </cell>
          <cell r="F4902">
            <v>0</v>
          </cell>
          <cell r="G4902">
            <v>1883.56</v>
          </cell>
          <cell r="H4902">
            <v>149.68</v>
          </cell>
          <cell r="I4902">
            <v>2033.24</v>
          </cell>
        </row>
        <row r="4903">
          <cell r="A4903">
            <v>0</v>
          </cell>
          <cell r="B4903" t="str">
            <v>Materiales y Equipos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</row>
        <row r="4904">
          <cell r="A4904">
            <v>0</v>
          </cell>
          <cell r="B4904" t="str">
            <v>Volumen Análisis</v>
          </cell>
          <cell r="C4904">
            <v>1</v>
          </cell>
          <cell r="D4904" t="str">
            <v>UND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</row>
        <row r="4905">
          <cell r="A4905">
            <v>0</v>
          </cell>
          <cell r="B4905" t="str">
            <v>Materiales y Equipos</v>
          </cell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</row>
        <row r="4906">
          <cell r="A4906">
            <v>0</v>
          </cell>
          <cell r="B4906" t="str">
            <v>Tubo EMT de 1/2" x 10 Pies</v>
          </cell>
          <cell r="C4906">
            <v>1.5</v>
          </cell>
          <cell r="D4906" t="str">
            <v>UND</v>
          </cell>
          <cell r="E4906">
            <v>130.38</v>
          </cell>
          <cell r="F4906">
            <v>23.468399999999999</v>
          </cell>
          <cell r="G4906">
            <v>195.57</v>
          </cell>
          <cell r="H4906">
            <v>35.200000000000003</v>
          </cell>
        </row>
        <row r="4907">
          <cell r="A4907">
            <v>0</v>
          </cell>
          <cell r="B4907" t="str">
            <v>Curva EMT 1/2"</v>
          </cell>
          <cell r="C4907">
            <v>1</v>
          </cell>
          <cell r="D4907" t="str">
            <v>UND</v>
          </cell>
          <cell r="E4907">
            <v>40.68</v>
          </cell>
          <cell r="F4907">
            <v>7.3224</v>
          </cell>
          <cell r="G4907">
            <v>40.68</v>
          </cell>
          <cell r="H4907">
            <v>7.32</v>
          </cell>
        </row>
        <row r="4908">
          <cell r="A4908">
            <v>0</v>
          </cell>
          <cell r="B4908" t="str">
            <v>Transporte de pisos (3%)</v>
          </cell>
          <cell r="C4908">
            <v>0.03</v>
          </cell>
          <cell r="D4908" t="str">
            <v>UND</v>
          </cell>
          <cell r="E4908">
            <v>21</v>
          </cell>
          <cell r="F4908">
            <v>0</v>
          </cell>
          <cell r="G4908">
            <v>0.63</v>
          </cell>
          <cell r="H4908">
            <v>0</v>
          </cell>
        </row>
        <row r="4909">
          <cell r="A4909">
            <v>0</v>
          </cell>
          <cell r="B4909" t="str">
            <v>Mano de obra</v>
          </cell>
          <cell r="C4909">
            <v>2</v>
          </cell>
          <cell r="D4909" t="str">
            <v>UND</v>
          </cell>
          <cell r="E4909">
            <v>12.7</v>
          </cell>
          <cell r="F4909">
            <v>2.2859999999999996</v>
          </cell>
          <cell r="G4909">
            <v>25.4</v>
          </cell>
          <cell r="H4909">
            <v>4.57</v>
          </cell>
        </row>
        <row r="4910">
          <cell r="A4910">
            <v>0</v>
          </cell>
          <cell r="B4910" t="str">
            <v>Caja octagonal 1/2"</v>
          </cell>
          <cell r="C4910">
            <v>1</v>
          </cell>
          <cell r="D4910" t="str">
            <v>UND</v>
          </cell>
          <cell r="E4910">
            <v>46.61</v>
          </cell>
          <cell r="F4910">
            <v>8.3897999999999993</v>
          </cell>
          <cell r="G4910">
            <v>46.61</v>
          </cell>
          <cell r="H4910">
            <v>8.39</v>
          </cell>
        </row>
        <row r="4911">
          <cell r="A4911" t="str">
            <v>ELECT010</v>
          </cell>
          <cell r="B4911" t="str">
            <v>Alambre #12 TW</v>
          </cell>
          <cell r="C4911">
            <v>45</v>
          </cell>
          <cell r="D4911" t="str">
            <v>PIE</v>
          </cell>
          <cell r="E4911">
            <v>8.56</v>
          </cell>
          <cell r="F4911">
            <v>1.5407999999999999</v>
          </cell>
          <cell r="G4911">
            <v>385.2</v>
          </cell>
          <cell r="H4911">
            <v>69.34</v>
          </cell>
        </row>
        <row r="4912">
          <cell r="A4912">
            <v>0</v>
          </cell>
          <cell r="B4912" t="str">
            <v>Total/UND</v>
          </cell>
          <cell r="C4912">
            <v>1</v>
          </cell>
          <cell r="D4912" t="str">
            <v>UND</v>
          </cell>
          <cell r="E4912">
            <v>67.8</v>
          </cell>
          <cell r="F4912">
            <v>12.203999999999999</v>
          </cell>
          <cell r="G4912">
            <v>200.52</v>
          </cell>
          <cell r="H4912">
            <v>16.36</v>
          </cell>
          <cell r="I4912">
            <v>216.88</v>
          </cell>
        </row>
        <row r="4913">
          <cell r="A4913" t="str">
            <v>ELECT067</v>
          </cell>
          <cell r="B4913" t="str">
            <v>Cinta adhesiva eléctrica 3M (rollo)</v>
          </cell>
          <cell r="C4913">
            <v>0.05</v>
          </cell>
          <cell r="D4913" t="str">
            <v>UND</v>
          </cell>
          <cell r="E4913">
            <v>338.98</v>
          </cell>
          <cell r="F4913">
            <v>61.016400000000004</v>
          </cell>
          <cell r="G4913">
            <v>16.95</v>
          </cell>
          <cell r="H4913">
            <v>3.05</v>
          </cell>
        </row>
        <row r="4914">
          <cell r="A4914">
            <v>0</v>
          </cell>
          <cell r="B4914" t="str">
            <v>Abrazadera 1/2"</v>
          </cell>
          <cell r="C4914">
            <v>4</v>
          </cell>
          <cell r="D4914" t="str">
            <v>UND</v>
          </cell>
          <cell r="E4914">
            <v>2.73</v>
          </cell>
          <cell r="F4914">
            <v>0.4914</v>
          </cell>
          <cell r="G4914">
            <v>245.89</v>
          </cell>
          <cell r="H4914">
            <v>24.630000000000003</v>
          </cell>
          <cell r="I4914">
            <v>270.52</v>
          </cell>
        </row>
        <row r="4915">
          <cell r="A4915">
            <v>0</v>
          </cell>
          <cell r="B4915" t="str">
            <v>Zócalos Granito 0.07x0.30, Fondo Blanco</v>
          </cell>
          <cell r="C4915">
            <v>7</v>
          </cell>
          <cell r="D4915" t="str">
            <v>UND</v>
          </cell>
          <cell r="E4915">
            <v>2.38</v>
          </cell>
          <cell r="F4915">
            <v>0.42839999999999995</v>
          </cell>
          <cell r="G4915">
            <v>16.66</v>
          </cell>
          <cell r="H4915">
            <v>3</v>
          </cell>
        </row>
        <row r="4916">
          <cell r="A4916">
            <v>0</v>
          </cell>
          <cell r="B4916" t="str">
            <v>Volumen Análisis</v>
          </cell>
          <cell r="C4916">
            <v>1</v>
          </cell>
          <cell r="D4916" t="str">
            <v>ML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</row>
        <row r="4917">
          <cell r="A4917">
            <v>0</v>
          </cell>
          <cell r="B4917" t="str">
            <v>Materiales y Equipos</v>
          </cell>
          <cell r="C4917">
            <v>1</v>
          </cell>
          <cell r="D4917" t="str">
            <v>UND</v>
          </cell>
          <cell r="E4917">
            <v>713.13</v>
          </cell>
          <cell r="F4917">
            <v>0</v>
          </cell>
          <cell r="G4917">
            <v>713.13</v>
          </cell>
          <cell r="H4917">
            <v>0</v>
          </cell>
        </row>
        <row r="4918">
          <cell r="A4918">
            <v>0</v>
          </cell>
          <cell r="B4918" t="str">
            <v>Mortero 1:10 pisos + 10% desp.</v>
          </cell>
          <cell r="C4918">
            <v>2.3999999999999998E-3</v>
          </cell>
          <cell r="D4918" t="str">
            <v>M3</v>
          </cell>
          <cell r="E4918">
            <v>3919.4300000000003</v>
          </cell>
          <cell r="F4918">
            <v>705.49739999999997</v>
          </cell>
          <cell r="G4918">
            <v>9.41</v>
          </cell>
          <cell r="H4918">
            <v>1.69</v>
          </cell>
        </row>
        <row r="4919">
          <cell r="A4919">
            <v>0</v>
          </cell>
          <cell r="B4919" t="str">
            <v>Granito 30x30 fondo blanco + 10% desp.</v>
          </cell>
          <cell r="C4919">
            <v>0.05</v>
          </cell>
          <cell r="D4919" t="str">
            <v>M2</v>
          </cell>
          <cell r="E4919">
            <v>508.47</v>
          </cell>
          <cell r="F4919">
            <v>91.524600000000007</v>
          </cell>
          <cell r="G4919">
            <v>25.42</v>
          </cell>
          <cell r="H4919">
            <v>4.58</v>
          </cell>
          <cell r="I4919">
            <v>2033.24</v>
          </cell>
        </row>
        <row r="4920">
          <cell r="A4920">
            <v>0</v>
          </cell>
          <cell r="B4920" t="str">
            <v>Derretido Keracolor 25 lbs + 10% desp.</v>
          </cell>
          <cell r="C4920">
            <v>3.0000000000000001E-3</v>
          </cell>
          <cell r="D4920" t="str">
            <v>FDA</v>
          </cell>
          <cell r="E4920">
            <v>1016.95</v>
          </cell>
          <cell r="F4920">
            <v>183.05099999999999</v>
          </cell>
          <cell r="G4920">
            <v>3.05</v>
          </cell>
          <cell r="H4920">
            <v>0.55000000000000004</v>
          </cell>
        </row>
        <row r="4921">
          <cell r="A4921">
            <v>117.21000000000011</v>
          </cell>
          <cell r="B4921" t="str">
            <v>Estopa</v>
          </cell>
          <cell r="C4921">
            <v>3.0000000000000001E-3</v>
          </cell>
          <cell r="D4921" t="str">
            <v>LB</v>
          </cell>
          <cell r="E4921">
            <v>63.56</v>
          </cell>
          <cell r="F4921">
            <v>11.440799999999999</v>
          </cell>
          <cell r="G4921">
            <v>0.19</v>
          </cell>
          <cell r="H4921">
            <v>0.03</v>
          </cell>
          <cell r="I4921">
            <v>2162.1</v>
          </cell>
        </row>
        <row r="4922">
          <cell r="A4922">
            <v>0</v>
          </cell>
          <cell r="B4922" t="str">
            <v xml:space="preserve">Corte de Chazos Granito </v>
          </cell>
          <cell r="C4922">
            <v>3.33</v>
          </cell>
          <cell r="D4922" t="str">
            <v>UND</v>
          </cell>
          <cell r="E4922">
            <v>29.66</v>
          </cell>
          <cell r="F4922">
            <v>5.3388</v>
          </cell>
          <cell r="G4922">
            <v>98.77</v>
          </cell>
          <cell r="H4922">
            <v>17.78</v>
          </cell>
          <cell r="I4922">
            <v>0</v>
          </cell>
        </row>
        <row r="4923">
          <cell r="A4923">
            <v>0</v>
          </cell>
          <cell r="B4923" t="str">
            <v>Transporte de pisos (3%)</v>
          </cell>
          <cell r="C4923">
            <v>1</v>
          </cell>
          <cell r="D4923" t="str">
            <v>PA</v>
          </cell>
          <cell r="E4923">
            <v>0.9</v>
          </cell>
          <cell r="F4923">
            <v>0</v>
          </cell>
          <cell r="G4923">
            <v>0.9</v>
          </cell>
          <cell r="H4923">
            <v>0</v>
          </cell>
          <cell r="I4923">
            <v>0</v>
          </cell>
        </row>
        <row r="4924">
          <cell r="A4924">
            <v>0</v>
          </cell>
          <cell r="B4924" t="str">
            <v>Mano de obra</v>
          </cell>
          <cell r="D4924">
            <v>0</v>
          </cell>
          <cell r="I4924">
            <v>0</v>
          </cell>
        </row>
        <row r="4925">
          <cell r="A4925">
            <v>0</v>
          </cell>
          <cell r="B4925" t="str">
            <v>Mano de Obra de colocación zócalos</v>
          </cell>
          <cell r="C4925">
            <v>1</v>
          </cell>
          <cell r="D4925" t="str">
            <v>ML</v>
          </cell>
          <cell r="E4925">
            <v>108.15</v>
          </cell>
          <cell r="F4925">
            <v>0</v>
          </cell>
          <cell r="G4925">
            <v>108.15</v>
          </cell>
          <cell r="H4925">
            <v>0</v>
          </cell>
          <cell r="I4925">
            <v>0</v>
          </cell>
        </row>
        <row r="4926">
          <cell r="A4926">
            <v>0</v>
          </cell>
          <cell r="B4926" t="str">
            <v>Total/UND</v>
          </cell>
          <cell r="C4926">
            <v>2</v>
          </cell>
          <cell r="D4926" t="str">
            <v>UND</v>
          </cell>
          <cell r="E4926">
            <v>40.68</v>
          </cell>
          <cell r="F4926">
            <v>7.3224</v>
          </cell>
          <cell r="G4926">
            <v>245.89</v>
          </cell>
          <cell r="H4926">
            <v>24.630000000000003</v>
          </cell>
          <cell r="I4926">
            <v>270.52</v>
          </cell>
        </row>
        <row r="4927">
          <cell r="A4927">
            <v>0</v>
          </cell>
          <cell r="B4927" t="str">
            <v>Coupling EMT 1/2"</v>
          </cell>
          <cell r="C4927">
            <v>3</v>
          </cell>
          <cell r="D4927" t="str">
            <v>UND</v>
          </cell>
          <cell r="E4927">
            <v>8.59</v>
          </cell>
          <cell r="F4927">
            <v>1.5462</v>
          </cell>
          <cell r="G4927">
            <v>25.77</v>
          </cell>
          <cell r="H4927">
            <v>4.6399999999999997</v>
          </cell>
        </row>
        <row r="4928">
          <cell r="A4928">
            <v>0</v>
          </cell>
          <cell r="B4928" t="str">
            <v>Conector Recto EMT 1/2"</v>
          </cell>
          <cell r="C4928">
            <v>2</v>
          </cell>
          <cell r="D4928" t="str">
            <v>UND</v>
          </cell>
          <cell r="E4928">
            <v>12.7</v>
          </cell>
          <cell r="F4928">
            <v>2.2859999999999996</v>
          </cell>
          <cell r="G4928">
            <v>234.65999999999997</v>
          </cell>
          <cell r="H4928">
            <v>9.39</v>
          </cell>
          <cell r="I4928">
            <v>244.04999999999995</v>
          </cell>
        </row>
        <row r="4929">
          <cell r="A4929">
            <v>0</v>
          </cell>
          <cell r="B4929" t="str">
            <v>Zócalos porcelanato oriental 0.07x0.50m</v>
          </cell>
          <cell r="C4929">
            <v>1</v>
          </cell>
          <cell r="D4929" t="str">
            <v>UND</v>
          </cell>
          <cell r="E4929">
            <v>38.46</v>
          </cell>
          <cell r="F4929">
            <v>6.9227999999999996</v>
          </cell>
          <cell r="G4929">
            <v>38.46</v>
          </cell>
          <cell r="H4929">
            <v>6.92</v>
          </cell>
          <cell r="I4929">
            <v>0</v>
          </cell>
        </row>
        <row r="4930">
          <cell r="A4930" t="str">
            <v>ELECT010</v>
          </cell>
          <cell r="B4930" t="str">
            <v>Volumen Análisis</v>
          </cell>
          <cell r="C4930">
            <v>1</v>
          </cell>
          <cell r="D4930" t="str">
            <v>ML</v>
          </cell>
          <cell r="E4930">
            <v>8.56</v>
          </cell>
          <cell r="F4930">
            <v>1.5407999999999999</v>
          </cell>
          <cell r="G4930">
            <v>385.2</v>
          </cell>
          <cell r="H4930">
            <v>69.34</v>
          </cell>
        </row>
        <row r="4931">
          <cell r="A4931">
            <v>0</v>
          </cell>
          <cell r="B4931" t="str">
            <v>Materiales y Equipos</v>
          </cell>
          <cell r="C4931">
            <v>1</v>
          </cell>
          <cell r="D4931" t="str">
            <v>UND</v>
          </cell>
          <cell r="E4931">
            <v>143.22</v>
          </cell>
          <cell r="F4931">
            <v>25.779599999999999</v>
          </cell>
          <cell r="G4931">
            <v>143.22</v>
          </cell>
          <cell r="H4931">
            <v>25.78</v>
          </cell>
        </row>
        <row r="4932">
          <cell r="A4932">
            <v>0</v>
          </cell>
          <cell r="B4932" t="str">
            <v>Abrazadera 1/2"</v>
          </cell>
          <cell r="C4932">
            <v>4</v>
          </cell>
          <cell r="D4932" t="str">
            <v>UND</v>
          </cell>
          <cell r="E4932">
            <v>2.73</v>
          </cell>
          <cell r="F4932">
            <v>0.4914</v>
          </cell>
          <cell r="G4932">
            <v>10.92</v>
          </cell>
          <cell r="H4932">
            <v>1.97</v>
          </cell>
        </row>
        <row r="4933">
          <cell r="A4933">
            <v>0</v>
          </cell>
          <cell r="B4933" t="str">
            <v>Tarugo Azul con tornillo</v>
          </cell>
          <cell r="C4933">
            <v>7</v>
          </cell>
          <cell r="D4933" t="str">
            <v>UND</v>
          </cell>
          <cell r="E4933">
            <v>2.38</v>
          </cell>
          <cell r="F4933">
            <v>0.42839999999999995</v>
          </cell>
          <cell r="G4933">
            <v>16.66</v>
          </cell>
          <cell r="H4933">
            <v>3</v>
          </cell>
          <cell r="I4933">
            <v>0</v>
          </cell>
        </row>
        <row r="4934">
          <cell r="A4934">
            <v>0</v>
          </cell>
          <cell r="B4934" t="str">
            <v>Mano de obra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</row>
        <row r="4935">
          <cell r="A4935">
            <v>0</v>
          </cell>
          <cell r="B4935" t="str">
            <v>Mano de obra interruptor sencillo</v>
          </cell>
          <cell r="C4935">
            <v>1</v>
          </cell>
          <cell r="D4935" t="str">
            <v>UND</v>
          </cell>
          <cell r="E4935">
            <v>713.13</v>
          </cell>
          <cell r="F4935">
            <v>0</v>
          </cell>
          <cell r="G4935">
            <v>713.13</v>
          </cell>
          <cell r="H4935">
            <v>0</v>
          </cell>
        </row>
        <row r="4936">
          <cell r="A4936">
            <v>0</v>
          </cell>
          <cell r="B4936" t="str">
            <v>Gastos indirectos contratistas eléctricos</v>
          </cell>
          <cell r="C4936">
            <v>20</v>
          </cell>
          <cell r="D4936" t="str">
            <v>%</v>
          </cell>
          <cell r="E4936">
            <v>360.35</v>
          </cell>
          <cell r="F4936">
            <v>0</v>
          </cell>
          <cell r="G4936">
            <v>360.35</v>
          </cell>
          <cell r="H4936">
            <v>0</v>
          </cell>
          <cell r="I4936">
            <v>0</v>
          </cell>
        </row>
        <row r="4937">
          <cell r="A4937">
            <v>0</v>
          </cell>
          <cell r="B4937" t="str">
            <v>Transporte de pisos (3%)</v>
          </cell>
          <cell r="C4937">
            <v>0.03</v>
          </cell>
          <cell r="D4937">
            <v>0</v>
          </cell>
          <cell r="E4937">
            <v>41.269999999999996</v>
          </cell>
          <cell r="F4937">
            <v>0</v>
          </cell>
          <cell r="G4937">
            <v>41.269999999999996</v>
          </cell>
          <cell r="H4937">
            <v>0</v>
          </cell>
          <cell r="I4937">
            <v>2162.1</v>
          </cell>
        </row>
        <row r="4938">
          <cell r="A4938">
            <v>0</v>
          </cell>
          <cell r="B4938" t="str">
            <v>Mano de obra</v>
          </cell>
          <cell r="D4938">
            <v>0</v>
          </cell>
          <cell r="G4938">
            <v>0</v>
          </cell>
          <cell r="H4938">
            <v>0</v>
          </cell>
        </row>
        <row r="4939">
          <cell r="A4939">
            <v>117.22000000000011</v>
          </cell>
          <cell r="B4939" t="str">
            <v>INTERRUPTOR DOBLE EN EMT</v>
          </cell>
          <cell r="C4939">
            <v>1</v>
          </cell>
          <cell r="D4939" t="str">
            <v>UND</v>
          </cell>
          <cell r="E4939">
            <v>0</v>
          </cell>
          <cell r="F4939">
            <v>0</v>
          </cell>
          <cell r="G4939">
            <v>2268.71</v>
          </cell>
          <cell r="H4939">
            <v>205.77000000000004</v>
          </cell>
          <cell r="I4939">
            <v>2474.48</v>
          </cell>
        </row>
        <row r="4940">
          <cell r="A4940">
            <v>0</v>
          </cell>
          <cell r="B4940" t="str">
            <v>Total/UND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G4940">
            <v>234.65999999999997</v>
          </cell>
          <cell r="H4940">
            <v>9.39</v>
          </cell>
          <cell r="I4940">
            <v>244.04999999999995</v>
          </cell>
        </row>
        <row r="4941">
          <cell r="A4941">
            <v>0</v>
          </cell>
          <cell r="B4941" t="str">
            <v>Volumen Análisis</v>
          </cell>
          <cell r="C4941">
            <v>1</v>
          </cell>
          <cell r="D4941" t="str">
            <v>UND</v>
          </cell>
          <cell r="I4941">
            <v>0</v>
          </cell>
        </row>
        <row r="4942">
          <cell r="A4942">
            <v>0</v>
          </cell>
          <cell r="B4942" t="str">
            <v>Materiales y Equipos</v>
          </cell>
          <cell r="C4942">
            <v>0</v>
          </cell>
          <cell r="D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0</v>
          </cell>
          <cell r="B4943" t="str">
            <v xml:space="preserve">Zócalo Porcelanato Romano 0.07x0.50m  </v>
          </cell>
          <cell r="C4943">
            <v>1.5</v>
          </cell>
          <cell r="D4943" t="str">
            <v>UND</v>
          </cell>
          <cell r="E4943">
            <v>130.38</v>
          </cell>
          <cell r="F4943">
            <v>23.468399999999999</v>
          </cell>
          <cell r="G4943">
            <v>195.57</v>
          </cell>
          <cell r="H4943">
            <v>35.200000000000003</v>
          </cell>
          <cell r="I4943">
            <v>0</v>
          </cell>
        </row>
        <row r="4944">
          <cell r="A4944">
            <v>0</v>
          </cell>
          <cell r="B4944" t="str">
            <v>Volumen Análisis</v>
          </cell>
          <cell r="C4944">
            <v>1</v>
          </cell>
          <cell r="D4944" t="str">
            <v>ML</v>
          </cell>
          <cell r="E4944">
            <v>40.68</v>
          </cell>
          <cell r="F4944">
            <v>7.3224</v>
          </cell>
          <cell r="G4944">
            <v>81.36</v>
          </cell>
          <cell r="H4944">
            <v>14.64</v>
          </cell>
        </row>
        <row r="4945">
          <cell r="A4945">
            <v>0</v>
          </cell>
          <cell r="B4945" t="str">
            <v>Materiales y Equipos</v>
          </cell>
          <cell r="C4945">
            <v>3</v>
          </cell>
          <cell r="D4945" t="str">
            <v>UND</v>
          </cell>
          <cell r="E4945">
            <v>8.59</v>
          </cell>
          <cell r="F4945">
            <v>1.5462</v>
          </cell>
          <cell r="G4945">
            <v>25.77</v>
          </cell>
          <cell r="H4945">
            <v>4.6399999999999997</v>
          </cell>
        </row>
        <row r="4946">
          <cell r="A4946">
            <v>0</v>
          </cell>
          <cell r="B4946" t="str">
            <v>Mortero 1:10 pisos + 10% desp.</v>
          </cell>
          <cell r="C4946">
            <v>2.3999999999999998E-3</v>
          </cell>
          <cell r="D4946" t="str">
            <v>M3</v>
          </cell>
          <cell r="E4946">
            <v>4565.8</v>
          </cell>
          <cell r="F4946">
            <v>821.84400000000005</v>
          </cell>
          <cell r="G4946">
            <v>10.96</v>
          </cell>
          <cell r="H4946">
            <v>1.97</v>
          </cell>
        </row>
        <row r="4947">
          <cell r="A4947">
            <v>0</v>
          </cell>
          <cell r="B4947" t="str">
            <v>Porcelanato Romano +20% desp.</v>
          </cell>
          <cell r="C4947">
            <v>0.08</v>
          </cell>
          <cell r="D4947" t="str">
            <v>M2</v>
          </cell>
          <cell r="E4947">
            <v>750.42</v>
          </cell>
          <cell r="F4947">
            <v>135.07559999999998</v>
          </cell>
          <cell r="G4947">
            <v>60.03</v>
          </cell>
          <cell r="H4947">
            <v>10.81</v>
          </cell>
        </row>
        <row r="4948">
          <cell r="A4948" t="str">
            <v>ELECT010</v>
          </cell>
          <cell r="B4948" t="str">
            <v>Derretido Keracolor 25 lbs + 10% desp.</v>
          </cell>
          <cell r="C4948">
            <v>3.0000000000000001E-3</v>
          </cell>
          <cell r="D4948" t="str">
            <v>FDA</v>
          </cell>
          <cell r="E4948">
            <v>1016.95</v>
          </cell>
          <cell r="F4948">
            <v>183.05099999999999</v>
          </cell>
          <cell r="G4948">
            <v>3.05</v>
          </cell>
          <cell r="H4948">
            <v>0.55000000000000004</v>
          </cell>
        </row>
        <row r="4949">
          <cell r="A4949">
            <v>0</v>
          </cell>
          <cell r="B4949" t="str">
            <v>Estopa</v>
          </cell>
          <cell r="C4949">
            <v>3.0000000000000001E-3</v>
          </cell>
          <cell r="D4949" t="str">
            <v>LB</v>
          </cell>
          <cell r="E4949">
            <v>63.56</v>
          </cell>
          <cell r="F4949">
            <v>11.440799999999999</v>
          </cell>
          <cell r="G4949">
            <v>0.19</v>
          </cell>
          <cell r="H4949">
            <v>0.03</v>
          </cell>
        </row>
        <row r="4950">
          <cell r="A4950" t="str">
            <v>ELECT067</v>
          </cell>
          <cell r="B4950" t="str">
            <v>Corte de Chazos Porcelanato</v>
          </cell>
          <cell r="C4950">
            <v>2</v>
          </cell>
          <cell r="D4950" t="str">
            <v>UND</v>
          </cell>
          <cell r="E4950">
            <v>29.66</v>
          </cell>
          <cell r="F4950">
            <v>5.3388</v>
          </cell>
          <cell r="G4950">
            <v>59.32</v>
          </cell>
          <cell r="H4950">
            <v>10.68</v>
          </cell>
        </row>
        <row r="4951">
          <cell r="A4951">
            <v>0</v>
          </cell>
          <cell r="B4951" t="str">
            <v>Transporte de pisos (3%)</v>
          </cell>
          <cell r="C4951">
            <v>1</v>
          </cell>
          <cell r="D4951" t="str">
            <v>PA</v>
          </cell>
          <cell r="E4951">
            <v>2.13</v>
          </cell>
          <cell r="F4951">
            <v>0</v>
          </cell>
          <cell r="G4951">
            <v>2.13</v>
          </cell>
          <cell r="H4951">
            <v>0</v>
          </cell>
        </row>
        <row r="4952">
          <cell r="A4952">
            <v>0</v>
          </cell>
          <cell r="B4952" t="str">
            <v>Mano de obra</v>
          </cell>
          <cell r="C4952">
            <v>8</v>
          </cell>
          <cell r="D4952" t="str">
            <v>UND</v>
          </cell>
          <cell r="E4952">
            <v>2.38</v>
          </cell>
          <cell r="F4952">
            <v>0.42839999999999995</v>
          </cell>
          <cell r="G4952">
            <v>19.04</v>
          </cell>
          <cell r="H4952">
            <v>3.43</v>
          </cell>
        </row>
        <row r="4953">
          <cell r="A4953">
            <v>0</v>
          </cell>
          <cell r="B4953" t="str">
            <v>Mano de Obra de colocación zócalos</v>
          </cell>
          <cell r="C4953">
            <v>1</v>
          </cell>
          <cell r="D4953" t="str">
            <v>ML</v>
          </cell>
          <cell r="E4953">
            <v>104.51700000000001</v>
          </cell>
          <cell r="F4953">
            <v>0</v>
          </cell>
          <cell r="G4953">
            <v>104.52</v>
          </cell>
          <cell r="H4953">
            <v>0</v>
          </cell>
          <cell r="I4953">
            <v>0</v>
          </cell>
        </row>
        <row r="4954">
          <cell r="A4954">
            <v>0</v>
          </cell>
          <cell r="B4954" t="str">
            <v>Total/UND</v>
          </cell>
          <cell r="C4954">
            <v>1</v>
          </cell>
          <cell r="D4954" t="str">
            <v>UND</v>
          </cell>
          <cell r="E4954">
            <v>713.13</v>
          </cell>
          <cell r="F4954">
            <v>0</v>
          </cell>
          <cell r="G4954">
            <v>240.2</v>
          </cell>
          <cell r="H4954">
            <v>24.04</v>
          </cell>
          <cell r="I4954">
            <v>264.24</v>
          </cell>
        </row>
        <row r="4955">
          <cell r="A4955">
            <v>0</v>
          </cell>
          <cell r="B4955" t="str">
            <v>Gastos indirectos contratistas eléctricos</v>
          </cell>
          <cell r="C4955">
            <v>20</v>
          </cell>
          <cell r="D4955" t="str">
            <v>%</v>
          </cell>
          <cell r="E4955">
            <v>412.41</v>
          </cell>
          <cell r="F4955">
            <v>0</v>
          </cell>
          <cell r="G4955">
            <v>412.41</v>
          </cell>
          <cell r="H4955">
            <v>0</v>
          </cell>
        </row>
        <row r="4956">
          <cell r="A4956">
            <v>0</v>
          </cell>
          <cell r="B4956" t="str">
            <v>Total/UND</v>
          </cell>
          <cell r="C4956">
            <v>0</v>
          </cell>
          <cell r="D4956">
            <v>0</v>
          </cell>
          <cell r="G4956">
            <v>2268.71</v>
          </cell>
          <cell r="H4956">
            <v>205.77000000000004</v>
          </cell>
          <cell r="I4956">
            <v>2474.48</v>
          </cell>
        </row>
        <row r="4957">
          <cell r="A4957">
            <v>0</v>
          </cell>
          <cell r="B4957" t="str">
            <v>Zócalo Mármol travertino 0.08x0.40 imp. mate</v>
          </cell>
          <cell r="D4957">
            <v>0</v>
          </cell>
          <cell r="G4957">
            <v>0</v>
          </cell>
          <cell r="H4957">
            <v>0</v>
          </cell>
        </row>
        <row r="4958">
          <cell r="A4958">
            <v>117.23000000000012</v>
          </cell>
          <cell r="B4958" t="str">
            <v>Volumen Análisis</v>
          </cell>
          <cell r="C4958">
            <v>1</v>
          </cell>
          <cell r="D4958" t="str">
            <v>ML</v>
          </cell>
          <cell r="E4958">
            <v>0</v>
          </cell>
          <cell r="F4958">
            <v>0</v>
          </cell>
          <cell r="G4958">
            <v>2506.5</v>
          </cell>
          <cell r="H4958">
            <v>240.39000000000004</v>
          </cell>
          <cell r="I4958">
            <v>2746.89</v>
          </cell>
        </row>
        <row r="4959">
          <cell r="A4959">
            <v>0</v>
          </cell>
          <cell r="B4959" t="str">
            <v>Materiales y Equipos</v>
          </cell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</row>
        <row r="4960">
          <cell r="A4960">
            <v>0</v>
          </cell>
          <cell r="B4960" t="str">
            <v>Mortero 1:10 pisos + 10% desp.</v>
          </cell>
          <cell r="C4960">
            <v>2.8E-3</v>
          </cell>
          <cell r="D4960" t="str">
            <v>M3</v>
          </cell>
          <cell r="E4960">
            <v>3919.4300000000003</v>
          </cell>
          <cell r="F4960">
            <v>705.49739999999997</v>
          </cell>
          <cell r="G4960">
            <v>10.97</v>
          </cell>
          <cell r="H4960">
            <v>1.98</v>
          </cell>
          <cell r="I4960">
            <v>0</v>
          </cell>
        </row>
        <row r="4961">
          <cell r="A4961">
            <v>0</v>
          </cell>
          <cell r="B4961" t="str">
            <v>Mármol travertino importado mate + 10% desp.</v>
          </cell>
          <cell r="C4961">
            <v>0.08</v>
          </cell>
          <cell r="D4961" t="str">
            <v>M2</v>
          </cell>
          <cell r="E4961">
            <v>1036.92</v>
          </cell>
          <cell r="F4961">
            <v>186.6456</v>
          </cell>
          <cell r="G4961">
            <v>82.95</v>
          </cell>
          <cell r="H4961">
            <v>14.93</v>
          </cell>
          <cell r="I4961">
            <v>0</v>
          </cell>
        </row>
        <row r="4962">
          <cell r="A4962">
            <v>0</v>
          </cell>
          <cell r="B4962" t="str">
            <v>Derretido Keracolor 25 lbs + 10% desp.</v>
          </cell>
          <cell r="C4962">
            <v>3.0000000000000001E-3</v>
          </cell>
          <cell r="D4962" t="str">
            <v>FDA</v>
          </cell>
          <cell r="E4962">
            <v>1016.95</v>
          </cell>
          <cell r="F4962">
            <v>183.05099999999999</v>
          </cell>
          <cell r="G4962">
            <v>3.05</v>
          </cell>
          <cell r="H4962">
            <v>0.55000000000000004</v>
          </cell>
          <cell r="I4962">
            <v>0</v>
          </cell>
        </row>
        <row r="4963">
          <cell r="A4963">
            <v>0</v>
          </cell>
          <cell r="B4963" t="str">
            <v>Estopa</v>
          </cell>
          <cell r="C4963">
            <v>3.0000000000000001E-3</v>
          </cell>
          <cell r="D4963" t="str">
            <v>LB</v>
          </cell>
          <cell r="E4963">
            <v>63.56</v>
          </cell>
          <cell r="F4963">
            <v>11.440799999999999</v>
          </cell>
          <cell r="G4963">
            <v>0.19</v>
          </cell>
          <cell r="H4963">
            <v>0.03</v>
          </cell>
        </row>
        <row r="4964">
          <cell r="A4964">
            <v>0</v>
          </cell>
          <cell r="B4964" t="str">
            <v xml:space="preserve">Corte de Chazos </v>
          </cell>
          <cell r="C4964">
            <v>3.33</v>
          </cell>
          <cell r="D4964" t="str">
            <v>UND</v>
          </cell>
          <cell r="E4964">
            <v>29.66</v>
          </cell>
          <cell r="F4964">
            <v>5.3388</v>
          </cell>
          <cell r="G4964">
            <v>98.77</v>
          </cell>
          <cell r="H4964">
            <v>17.78</v>
          </cell>
        </row>
        <row r="4965">
          <cell r="A4965">
            <v>0</v>
          </cell>
          <cell r="B4965" t="str">
            <v>Transporte de pisos (3%)</v>
          </cell>
          <cell r="C4965">
            <v>1</v>
          </cell>
          <cell r="D4965" t="str">
            <v>PA</v>
          </cell>
          <cell r="E4965">
            <v>2.94</v>
          </cell>
          <cell r="F4965">
            <v>0</v>
          </cell>
          <cell r="G4965">
            <v>2.94</v>
          </cell>
          <cell r="H4965">
            <v>0</v>
          </cell>
          <cell r="I4965">
            <v>0</v>
          </cell>
        </row>
        <row r="4966">
          <cell r="A4966">
            <v>0</v>
          </cell>
          <cell r="B4966" t="str">
            <v>Mano de obra</v>
          </cell>
          <cell r="C4966">
            <v>1</v>
          </cell>
          <cell r="D4966" t="str">
            <v>UND</v>
          </cell>
          <cell r="E4966">
            <v>38.46</v>
          </cell>
          <cell r="F4966">
            <v>6.9227999999999996</v>
          </cell>
          <cell r="G4966">
            <v>38.46</v>
          </cell>
          <cell r="H4966">
            <v>6.92</v>
          </cell>
        </row>
        <row r="4967">
          <cell r="A4967" t="str">
            <v>ELECT010</v>
          </cell>
          <cell r="B4967" t="str">
            <v>Mano de Obra de colocación zócalos</v>
          </cell>
          <cell r="C4967">
            <v>1</v>
          </cell>
          <cell r="D4967" t="str">
            <v>ML</v>
          </cell>
          <cell r="E4967">
            <v>139.35599999999999</v>
          </cell>
          <cell r="F4967">
            <v>0</v>
          </cell>
          <cell r="G4967">
            <v>139.36000000000001</v>
          </cell>
          <cell r="H4967">
            <v>0</v>
          </cell>
        </row>
        <row r="4968">
          <cell r="A4968">
            <v>0</v>
          </cell>
          <cell r="B4968" t="str">
            <v>Total/UND</v>
          </cell>
          <cell r="C4968">
            <v>1</v>
          </cell>
          <cell r="D4968" t="str">
            <v>UND</v>
          </cell>
          <cell r="E4968">
            <v>237.29</v>
          </cell>
          <cell r="F4968">
            <v>42.712199999999996</v>
          </cell>
          <cell r="G4968">
            <v>338.23</v>
          </cell>
          <cell r="H4968">
            <v>35.270000000000003</v>
          </cell>
          <cell r="I4968">
            <v>373.5</v>
          </cell>
        </row>
        <row r="4969">
          <cell r="A4969" t="str">
            <v>ELECT067</v>
          </cell>
          <cell r="B4969" t="str">
            <v>Cinta adhesiva eléctrica 3M (rollo)</v>
          </cell>
          <cell r="C4969">
            <v>0.05</v>
          </cell>
          <cell r="D4969" t="str">
            <v>UND</v>
          </cell>
          <cell r="E4969">
            <v>338.98</v>
          </cell>
          <cell r="F4969">
            <v>61.016400000000004</v>
          </cell>
          <cell r="G4969">
            <v>16.95</v>
          </cell>
          <cell r="H4969">
            <v>3.05</v>
          </cell>
        </row>
        <row r="4970">
          <cell r="A4970">
            <v>0</v>
          </cell>
          <cell r="B4970" t="str">
            <v>Abrazadera 1/2"</v>
          </cell>
          <cell r="C4970">
            <v>4</v>
          </cell>
          <cell r="D4970" t="str">
            <v>UND</v>
          </cell>
          <cell r="E4970">
            <v>2.73</v>
          </cell>
          <cell r="F4970">
            <v>0.4914</v>
          </cell>
          <cell r="G4970">
            <v>399.75000000000006</v>
          </cell>
          <cell r="H4970">
            <v>45.97</v>
          </cell>
          <cell r="I4970">
            <v>445.72</v>
          </cell>
        </row>
        <row r="4971">
          <cell r="A4971">
            <v>0</v>
          </cell>
          <cell r="B4971" t="str">
            <v xml:space="preserve">Zócalo Mármol crema marfil 8x40 importado pulido importado </v>
          </cell>
          <cell r="C4971">
            <v>8</v>
          </cell>
          <cell r="D4971" t="str">
            <v>UND</v>
          </cell>
          <cell r="E4971">
            <v>2.38</v>
          </cell>
          <cell r="F4971">
            <v>0.42839999999999995</v>
          </cell>
          <cell r="G4971">
            <v>19.04</v>
          </cell>
          <cell r="H4971">
            <v>3.43</v>
          </cell>
        </row>
        <row r="4972">
          <cell r="A4972">
            <v>0</v>
          </cell>
          <cell r="B4972" t="str">
            <v>Volumen Análisis</v>
          </cell>
          <cell r="C4972">
            <v>1</v>
          </cell>
          <cell r="D4972" t="str">
            <v>ML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</row>
        <row r="4973">
          <cell r="A4973">
            <v>0</v>
          </cell>
          <cell r="B4973" t="str">
            <v>Materiales y Equipos</v>
          </cell>
          <cell r="C4973">
            <v>1</v>
          </cell>
          <cell r="D4973" t="str">
            <v>UND</v>
          </cell>
          <cell r="E4973">
            <v>713.13</v>
          </cell>
          <cell r="F4973">
            <v>0</v>
          </cell>
          <cell r="G4973">
            <v>713.13</v>
          </cell>
          <cell r="H4973">
            <v>0</v>
          </cell>
        </row>
        <row r="4974">
          <cell r="A4974">
            <v>0</v>
          </cell>
          <cell r="B4974" t="str">
            <v>Mortero 1:10 pisos + 10% desp.</v>
          </cell>
          <cell r="C4974">
            <v>2.8E-3</v>
          </cell>
          <cell r="D4974" t="str">
            <v>M3</v>
          </cell>
          <cell r="E4974">
            <v>3919.4300000000003</v>
          </cell>
          <cell r="F4974">
            <v>705.49739999999997</v>
          </cell>
          <cell r="G4974">
            <v>10.97</v>
          </cell>
          <cell r="H4974">
            <v>1.98</v>
          </cell>
          <cell r="J4974">
            <v>0</v>
          </cell>
        </row>
        <row r="4975">
          <cell r="A4975">
            <v>0</v>
          </cell>
          <cell r="B4975" t="str">
            <v>Mármol crema marfil 40x40 pulido + 10% desp.</v>
          </cell>
          <cell r="C4975">
            <v>0.08</v>
          </cell>
          <cell r="D4975" t="str">
            <v>M2</v>
          </cell>
          <cell r="E4975">
            <v>1779.66</v>
          </cell>
          <cell r="F4975">
            <v>320.33879999999999</v>
          </cell>
          <cell r="G4975">
            <v>142.37</v>
          </cell>
          <cell r="H4975">
            <v>25.63</v>
          </cell>
          <cell r="I4975">
            <v>2746.89</v>
          </cell>
        </row>
        <row r="4976">
          <cell r="A4976">
            <v>0</v>
          </cell>
          <cell r="B4976" t="str">
            <v>Derretido Keracolor 25 lbs + 10% desp.</v>
          </cell>
          <cell r="C4976">
            <v>3.0000000000000001E-3</v>
          </cell>
          <cell r="D4976" t="str">
            <v>FDA</v>
          </cell>
          <cell r="E4976">
            <v>1016.95</v>
          </cell>
          <cell r="F4976">
            <v>183.05099999999999</v>
          </cell>
          <cell r="G4976">
            <v>3.05</v>
          </cell>
          <cell r="H4976">
            <v>0.55000000000000004</v>
          </cell>
          <cell r="I4976">
            <v>0</v>
          </cell>
        </row>
        <row r="4977">
          <cell r="A4977">
            <v>117.24000000000012</v>
          </cell>
          <cell r="B4977" t="str">
            <v>Estopa</v>
          </cell>
          <cell r="C4977">
            <v>3.0000000000000001E-3</v>
          </cell>
          <cell r="D4977" t="str">
            <v>LB</v>
          </cell>
          <cell r="E4977">
            <v>63.56</v>
          </cell>
          <cell r="F4977">
            <v>11.440799999999999</v>
          </cell>
          <cell r="G4977">
            <v>0.19</v>
          </cell>
          <cell r="H4977">
            <v>0.03</v>
          </cell>
          <cell r="I4977">
            <v>2336.48</v>
          </cell>
          <cell r="J4977">
            <v>0</v>
          </cell>
        </row>
        <row r="4978">
          <cell r="A4978">
            <v>0</v>
          </cell>
          <cell r="B4978" t="str">
            <v xml:space="preserve">Corte de Chazos </v>
          </cell>
          <cell r="C4978">
            <v>3.33</v>
          </cell>
          <cell r="D4978" t="str">
            <v>UND</v>
          </cell>
          <cell r="E4978">
            <v>29.66</v>
          </cell>
          <cell r="F4978">
            <v>5.3388</v>
          </cell>
          <cell r="G4978">
            <v>98.77</v>
          </cell>
          <cell r="H4978">
            <v>17.78</v>
          </cell>
          <cell r="I4978">
            <v>0</v>
          </cell>
        </row>
        <row r="4979">
          <cell r="A4979">
            <v>0</v>
          </cell>
          <cell r="B4979" t="str">
            <v>Transporte de pisos (3%)</v>
          </cell>
          <cell r="C4979">
            <v>1</v>
          </cell>
          <cell r="D4979" t="str">
            <v>PA</v>
          </cell>
          <cell r="E4979">
            <v>5.04</v>
          </cell>
          <cell r="F4979">
            <v>0</v>
          </cell>
          <cell r="G4979">
            <v>5.04</v>
          </cell>
          <cell r="H4979">
            <v>0</v>
          </cell>
          <cell r="I4979">
            <v>0</v>
          </cell>
        </row>
        <row r="4980">
          <cell r="A4980">
            <v>0</v>
          </cell>
          <cell r="B4980" t="str">
            <v>Mano de obra</v>
          </cell>
          <cell r="D4980">
            <v>0</v>
          </cell>
          <cell r="I4980">
            <v>0</v>
          </cell>
        </row>
        <row r="4981">
          <cell r="A4981">
            <v>0</v>
          </cell>
          <cell r="B4981" t="str">
            <v>Mano de Obra de colocación zócalos</v>
          </cell>
          <cell r="C4981">
            <v>1</v>
          </cell>
          <cell r="D4981" t="str">
            <v>ML</v>
          </cell>
          <cell r="E4981">
            <v>139.35599999999999</v>
          </cell>
          <cell r="F4981">
            <v>0</v>
          </cell>
          <cell r="G4981">
            <v>139.36000000000001</v>
          </cell>
          <cell r="H4981">
            <v>0</v>
          </cell>
          <cell r="I4981">
            <v>0</v>
          </cell>
        </row>
        <row r="4982">
          <cell r="A4982">
            <v>0</v>
          </cell>
          <cell r="B4982" t="str">
            <v>Total/UND</v>
          </cell>
          <cell r="C4982">
            <v>2</v>
          </cell>
          <cell r="D4982" t="str">
            <v>UND</v>
          </cell>
          <cell r="E4982">
            <v>40.68</v>
          </cell>
          <cell r="F4982">
            <v>7.3224</v>
          </cell>
          <cell r="G4982">
            <v>399.75000000000006</v>
          </cell>
          <cell r="H4982">
            <v>45.97</v>
          </cell>
          <cell r="I4982">
            <v>445.72</v>
          </cell>
        </row>
        <row r="4983">
          <cell r="A4983">
            <v>0</v>
          </cell>
          <cell r="B4983" t="str">
            <v>Coupling EMT 1/2"</v>
          </cell>
          <cell r="C4983">
            <v>3</v>
          </cell>
          <cell r="D4983" t="str">
            <v>UND</v>
          </cell>
          <cell r="E4983">
            <v>8.59</v>
          </cell>
          <cell r="F4983">
            <v>1.5462</v>
          </cell>
          <cell r="G4983">
            <v>25.77</v>
          </cell>
          <cell r="H4983">
            <v>4.6399999999999997</v>
          </cell>
        </row>
        <row r="4984">
          <cell r="A4984">
            <v>0</v>
          </cell>
          <cell r="B4984" t="str">
            <v>Conector Recto EMT 1/2"</v>
          </cell>
          <cell r="C4984">
            <v>2</v>
          </cell>
          <cell r="D4984" t="str">
            <v>UND</v>
          </cell>
          <cell r="E4984">
            <v>12.7</v>
          </cell>
          <cell r="F4984">
            <v>2.2859999999999996</v>
          </cell>
          <cell r="G4984">
            <v>466.44</v>
          </cell>
          <cell r="H4984">
            <v>57.559999999999995</v>
          </cell>
          <cell r="I4984">
            <v>524</v>
          </cell>
        </row>
        <row r="4985">
          <cell r="A4985">
            <v>0</v>
          </cell>
          <cell r="B4985" t="str">
            <v>Zócalo Mármol crema marfil 40x40 importado bruto importado</v>
          </cell>
          <cell r="C4985">
            <v>1</v>
          </cell>
          <cell r="D4985" t="str">
            <v>UND</v>
          </cell>
          <cell r="E4985">
            <v>38.46</v>
          </cell>
          <cell r="F4985">
            <v>6.9227999999999996</v>
          </cell>
          <cell r="G4985">
            <v>38.46</v>
          </cell>
          <cell r="H4985">
            <v>6.92</v>
          </cell>
        </row>
        <row r="4986">
          <cell r="A4986" t="str">
            <v>ELECT010</v>
          </cell>
          <cell r="B4986" t="str">
            <v>Volumen Análisis</v>
          </cell>
          <cell r="C4986">
            <v>1</v>
          </cell>
          <cell r="D4986" t="str">
            <v>ML</v>
          </cell>
          <cell r="E4986">
            <v>8.56</v>
          </cell>
          <cell r="F4986">
            <v>1.5407999999999999</v>
          </cell>
          <cell r="G4986">
            <v>513.6</v>
          </cell>
          <cell r="H4986">
            <v>92.45</v>
          </cell>
        </row>
        <row r="4987">
          <cell r="A4987">
            <v>0</v>
          </cell>
          <cell r="B4987" t="str">
            <v>Materiales y Equipos</v>
          </cell>
          <cell r="C4987">
            <v>1</v>
          </cell>
          <cell r="D4987" t="str">
            <v>UND</v>
          </cell>
          <cell r="E4987">
            <v>118.64</v>
          </cell>
          <cell r="F4987">
            <v>21.3552</v>
          </cell>
          <cell r="G4987">
            <v>118.64</v>
          </cell>
          <cell r="H4987">
            <v>21.36</v>
          </cell>
        </row>
        <row r="4988">
          <cell r="A4988" t="str">
            <v>ELECT067</v>
          </cell>
          <cell r="B4988" t="str">
            <v>Mortero 1:10 pisos + 10% desp.</v>
          </cell>
          <cell r="C4988">
            <v>2.8E-3</v>
          </cell>
          <cell r="D4988" t="str">
            <v>M3</v>
          </cell>
          <cell r="E4988">
            <v>3919.4300000000003</v>
          </cell>
          <cell r="F4988">
            <v>705.49739999999997</v>
          </cell>
          <cell r="G4988">
            <v>10.97</v>
          </cell>
          <cell r="H4988">
            <v>1.98</v>
          </cell>
        </row>
        <row r="4989">
          <cell r="A4989">
            <v>0</v>
          </cell>
          <cell r="B4989" t="str">
            <v>Mármol crema marfil 40x40 bruto + 10% desp.</v>
          </cell>
          <cell r="C4989">
            <v>0.08</v>
          </cell>
          <cell r="D4989" t="str">
            <v>M2</v>
          </cell>
          <cell r="E4989">
            <v>2584.75</v>
          </cell>
          <cell r="F4989">
            <v>465.255</v>
          </cell>
          <cell r="G4989">
            <v>206.78</v>
          </cell>
          <cell r="H4989">
            <v>37.22</v>
          </cell>
        </row>
        <row r="4990">
          <cell r="A4990">
            <v>0</v>
          </cell>
          <cell r="B4990" t="str">
            <v>Derretido Keracolor 25 lbs + 10% desp.</v>
          </cell>
          <cell r="C4990">
            <v>3.0000000000000001E-3</v>
          </cell>
          <cell r="D4990" t="str">
            <v>FDA</v>
          </cell>
          <cell r="E4990">
            <v>1016.95</v>
          </cell>
          <cell r="F4990">
            <v>183.05099999999999</v>
          </cell>
          <cell r="G4990">
            <v>3.05</v>
          </cell>
          <cell r="H4990">
            <v>0.55000000000000004</v>
          </cell>
        </row>
        <row r="4991">
          <cell r="A4991">
            <v>0</v>
          </cell>
          <cell r="B4991" t="str">
            <v>Estopa</v>
          </cell>
          <cell r="C4991">
            <v>3.0000000000000001E-3</v>
          </cell>
          <cell r="D4991" t="str">
            <v>LB</v>
          </cell>
          <cell r="E4991">
            <v>63.56</v>
          </cell>
          <cell r="F4991">
            <v>11.440799999999999</v>
          </cell>
          <cell r="G4991">
            <v>0.19</v>
          </cell>
          <cell r="H4991">
            <v>0.03</v>
          </cell>
          <cell r="I4991">
            <v>0</v>
          </cell>
        </row>
        <row r="4992">
          <cell r="A4992">
            <v>0</v>
          </cell>
          <cell r="B4992" t="str">
            <v xml:space="preserve">Corte de Chazos </v>
          </cell>
          <cell r="C4992">
            <v>3.33</v>
          </cell>
          <cell r="D4992" t="str">
            <v>UND</v>
          </cell>
          <cell r="E4992">
            <v>29.66</v>
          </cell>
          <cell r="F4992">
            <v>5.3388</v>
          </cell>
          <cell r="G4992">
            <v>98.77</v>
          </cell>
          <cell r="H4992">
            <v>17.78</v>
          </cell>
        </row>
        <row r="4993">
          <cell r="A4993">
            <v>0</v>
          </cell>
          <cell r="B4993" t="str">
            <v>Transporte de pisos (3%)</v>
          </cell>
          <cell r="C4993">
            <v>1</v>
          </cell>
          <cell r="D4993" t="str">
            <v>PA</v>
          </cell>
          <cell r="E4993">
            <v>7.32</v>
          </cell>
          <cell r="F4993">
            <v>0</v>
          </cell>
          <cell r="G4993">
            <v>7.32</v>
          </cell>
          <cell r="H4993">
            <v>0</v>
          </cell>
        </row>
        <row r="4994">
          <cell r="A4994">
            <v>0</v>
          </cell>
          <cell r="B4994" t="str">
            <v>Mano de obra</v>
          </cell>
          <cell r="D4994">
            <v>0</v>
          </cell>
          <cell r="G4994">
            <v>2148.25</v>
          </cell>
          <cell r="H4994">
            <v>188.23000000000005</v>
          </cell>
          <cell r="I4994">
            <v>2336.48</v>
          </cell>
        </row>
        <row r="4995">
          <cell r="A4995">
            <v>0</v>
          </cell>
          <cell r="B4995" t="str">
            <v>Mano de Obra de colocación zócalos</v>
          </cell>
          <cell r="C4995">
            <v>1</v>
          </cell>
          <cell r="D4995" t="str">
            <v>ML</v>
          </cell>
          <cell r="E4995">
            <v>139.35599999999999</v>
          </cell>
          <cell r="F4995">
            <v>0</v>
          </cell>
          <cell r="G4995">
            <v>139.36000000000001</v>
          </cell>
          <cell r="H4995">
            <v>0</v>
          </cell>
        </row>
        <row r="4996">
          <cell r="A4996">
            <v>117.25000000000013</v>
          </cell>
          <cell r="B4996" t="str">
            <v>Total/UND</v>
          </cell>
          <cell r="C4996">
            <v>1</v>
          </cell>
          <cell r="D4996" t="str">
            <v>UND</v>
          </cell>
          <cell r="E4996">
            <v>0</v>
          </cell>
          <cell r="F4996">
            <v>0</v>
          </cell>
          <cell r="G4996">
            <v>466.44</v>
          </cell>
          <cell r="H4996">
            <v>57.559999999999995</v>
          </cell>
          <cell r="I4996">
            <v>524</v>
          </cell>
        </row>
        <row r="4997">
          <cell r="A4997">
            <v>0</v>
          </cell>
          <cell r="B4997" t="str">
            <v>Tomacorriente Doble 110V EMT</v>
          </cell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</row>
        <row r="4998">
          <cell r="A4998">
            <v>0</v>
          </cell>
          <cell r="B4998" t="str">
            <v>Volumen Análisis</v>
          </cell>
          <cell r="C4998">
            <v>1</v>
          </cell>
          <cell r="D4998" t="str">
            <v>UND</v>
          </cell>
          <cell r="G4998">
            <v>0</v>
          </cell>
          <cell r="H4998">
            <v>0</v>
          </cell>
          <cell r="I4998">
            <v>0</v>
          </cell>
        </row>
        <row r="4999">
          <cell r="A4999">
            <v>0</v>
          </cell>
          <cell r="B4999" t="str">
            <v>Zócalo Mármol crema marfil 40x40 importado bruto importado</v>
          </cell>
          <cell r="D4999">
            <v>0</v>
          </cell>
          <cell r="I4999">
            <v>0</v>
          </cell>
        </row>
        <row r="5000">
          <cell r="A5000">
            <v>0</v>
          </cell>
          <cell r="B5000" t="str">
            <v>Volumen Análisis</v>
          </cell>
          <cell r="C5000">
            <v>1</v>
          </cell>
          <cell r="D5000" t="str">
            <v>ML</v>
          </cell>
          <cell r="E5000">
            <v>130.38</v>
          </cell>
          <cell r="F5000">
            <v>23.468399999999999</v>
          </cell>
          <cell r="G5000">
            <v>195.57</v>
          </cell>
          <cell r="H5000">
            <v>35.200000000000003</v>
          </cell>
          <cell r="I5000">
            <v>0</v>
          </cell>
        </row>
        <row r="5001">
          <cell r="A5001">
            <v>0</v>
          </cell>
          <cell r="B5001" t="str">
            <v>Materiales y Equipos</v>
          </cell>
          <cell r="C5001">
            <v>2</v>
          </cell>
          <cell r="D5001" t="str">
            <v>UND</v>
          </cell>
          <cell r="E5001">
            <v>40.68</v>
          </cell>
          <cell r="F5001">
            <v>7.3224</v>
          </cell>
          <cell r="G5001">
            <v>81.36</v>
          </cell>
          <cell r="H5001">
            <v>14.64</v>
          </cell>
        </row>
        <row r="5002">
          <cell r="A5002">
            <v>0</v>
          </cell>
          <cell r="B5002" t="str">
            <v>Coupling EMT 1/2"</v>
          </cell>
          <cell r="C5002">
            <v>3</v>
          </cell>
          <cell r="D5002" t="str">
            <v>UND</v>
          </cell>
          <cell r="E5002">
            <v>8.59</v>
          </cell>
          <cell r="F5002">
            <v>1.5462</v>
          </cell>
          <cell r="G5002">
            <v>25.77</v>
          </cell>
          <cell r="H5002">
            <v>4.6399999999999997</v>
          </cell>
        </row>
        <row r="5003">
          <cell r="A5003">
            <v>0</v>
          </cell>
          <cell r="B5003" t="str">
            <v>Mano de obra</v>
          </cell>
          <cell r="C5003">
            <v>2</v>
          </cell>
          <cell r="D5003" t="str">
            <v>UND</v>
          </cell>
          <cell r="E5003">
            <v>12.7</v>
          </cell>
          <cell r="F5003">
            <v>2.2859999999999996</v>
          </cell>
          <cell r="G5003">
            <v>25.4</v>
          </cell>
          <cell r="H5003">
            <v>4.57</v>
          </cell>
        </row>
        <row r="5004">
          <cell r="A5004">
            <v>0</v>
          </cell>
          <cell r="B5004" t="str">
            <v>Caja rectangular 1/2"</v>
          </cell>
          <cell r="C5004">
            <v>1</v>
          </cell>
          <cell r="D5004" t="str">
            <v>UND</v>
          </cell>
          <cell r="E5004">
            <v>38.46</v>
          </cell>
          <cell r="F5004">
            <v>6.9227999999999996</v>
          </cell>
          <cell r="G5004">
            <v>38.46</v>
          </cell>
          <cell r="H5004">
            <v>6.92</v>
          </cell>
        </row>
        <row r="5005">
          <cell r="A5005" t="str">
            <v>ELECT010</v>
          </cell>
          <cell r="B5005" t="str">
            <v>Total/UND</v>
          </cell>
          <cell r="C5005">
            <v>63</v>
          </cell>
          <cell r="D5005" t="str">
            <v>PIE</v>
          </cell>
          <cell r="E5005">
            <v>8.56</v>
          </cell>
          <cell r="F5005">
            <v>1.5407999999999999</v>
          </cell>
          <cell r="G5005">
            <v>98.9</v>
          </cell>
          <cell r="H5005">
            <v>8.5500000000000007</v>
          </cell>
          <cell r="I5005">
            <v>107.45</v>
          </cell>
        </row>
        <row r="5006">
          <cell r="A5006">
            <v>0</v>
          </cell>
          <cell r="B5006" t="str">
            <v>Accesorio Tapa Tomacorriente Doble 110 V</v>
          </cell>
          <cell r="C5006">
            <v>1</v>
          </cell>
          <cell r="D5006" t="str">
            <v>UND</v>
          </cell>
          <cell r="E5006">
            <v>133.9</v>
          </cell>
          <cell r="F5006">
            <v>24.102</v>
          </cell>
          <cell r="G5006">
            <v>133.9</v>
          </cell>
          <cell r="H5006">
            <v>24.1</v>
          </cell>
        </row>
        <row r="5007">
          <cell r="A5007" t="str">
            <v>ELECT067</v>
          </cell>
          <cell r="B5007" t="str">
            <v>Cinta adhesiva eléctrica 3M (rollo)</v>
          </cell>
          <cell r="C5007">
            <v>0.05</v>
          </cell>
          <cell r="D5007" t="str">
            <v>UND</v>
          </cell>
          <cell r="E5007">
            <v>338.98</v>
          </cell>
          <cell r="F5007">
            <v>61.016400000000004</v>
          </cell>
          <cell r="G5007">
            <v>16.95</v>
          </cell>
          <cell r="H5007">
            <v>3.05</v>
          </cell>
        </row>
        <row r="5008">
          <cell r="A5008">
            <v>0</v>
          </cell>
          <cell r="B5008" t="str">
            <v>ACERA EN HORMIGON VIOLINADA E=0.10m - 1:2:4 CON LIGADORA</v>
          </cell>
          <cell r="C5008">
            <v>1</v>
          </cell>
          <cell r="D5008" t="str">
            <v>M3</v>
          </cell>
          <cell r="E5008">
            <v>2.73</v>
          </cell>
          <cell r="F5008">
            <v>0.4914</v>
          </cell>
          <cell r="G5008">
            <v>7636.28</v>
          </cell>
          <cell r="H5008">
            <v>951.97</v>
          </cell>
          <cell r="I5008">
            <v>8588.25</v>
          </cell>
        </row>
        <row r="5009">
          <cell r="A5009">
            <v>0</v>
          </cell>
          <cell r="B5009" t="str">
            <v>Tarugo Azul con tornillo</v>
          </cell>
          <cell r="C5009">
            <v>1</v>
          </cell>
          <cell r="D5009" t="str">
            <v>M2</v>
          </cell>
          <cell r="E5009">
            <v>2.38</v>
          </cell>
          <cell r="F5009">
            <v>0.42839999999999995</v>
          </cell>
          <cell r="G5009">
            <v>763.62799999999993</v>
          </cell>
          <cell r="H5009">
            <v>95.197000000000003</v>
          </cell>
          <cell r="I5009">
            <v>858.82499999999993</v>
          </cell>
        </row>
        <row r="5010">
          <cell r="A5010">
            <v>0</v>
          </cell>
          <cell r="B5010" t="str">
            <v xml:space="preserve">Acera en hormigón e=0.10m 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</row>
        <row r="5011">
          <cell r="A5011">
            <v>0</v>
          </cell>
          <cell r="B5011" t="str">
            <v>Volumen Análisis</v>
          </cell>
          <cell r="C5011">
            <v>1</v>
          </cell>
          <cell r="D5011" t="str">
            <v>M3</v>
          </cell>
          <cell r="E5011">
            <v>713.13</v>
          </cell>
          <cell r="F5011">
            <v>0</v>
          </cell>
          <cell r="G5011">
            <v>713.13</v>
          </cell>
          <cell r="H5011">
            <v>0</v>
          </cell>
        </row>
        <row r="5012">
          <cell r="A5012">
            <v>0</v>
          </cell>
          <cell r="B5012" t="str">
            <v>Materiales y Equipos</v>
          </cell>
          <cell r="C5012">
            <v>20</v>
          </cell>
          <cell r="D5012" t="str">
            <v>%</v>
          </cell>
          <cell r="E5012">
            <v>399.07</v>
          </cell>
          <cell r="F5012">
            <v>0</v>
          </cell>
          <cell r="G5012">
            <v>399.07</v>
          </cell>
          <cell r="H5012">
            <v>0</v>
          </cell>
        </row>
        <row r="5013">
          <cell r="A5013">
            <v>0</v>
          </cell>
          <cell r="B5013" t="str">
            <v>Total/UND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2198.8500000000004</v>
          </cell>
          <cell r="H5013">
            <v>195.59</v>
          </cell>
          <cell r="I5013">
            <v>2394.4400000000005</v>
          </cell>
        </row>
        <row r="5014">
          <cell r="A5014">
            <v>0</v>
          </cell>
          <cell r="B5014">
            <v>0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>
            <v>117.26000000000013</v>
          </cell>
          <cell r="B5015" t="str">
            <v>Mano de Obra</v>
          </cell>
          <cell r="C5015">
            <v>1</v>
          </cell>
          <cell r="D5015" t="str">
            <v>UND</v>
          </cell>
          <cell r="E5015">
            <v>0</v>
          </cell>
          <cell r="F5015">
            <v>0</v>
          </cell>
          <cell r="G5015">
            <v>3359.7000000000003</v>
          </cell>
          <cell r="H5015">
            <v>346.86</v>
          </cell>
          <cell r="I5015">
            <v>3706.5600000000004</v>
          </cell>
        </row>
        <row r="5016">
          <cell r="A5016">
            <v>0</v>
          </cell>
          <cell r="B5016" t="str">
            <v>Tomacorriente Sencillo 220V EMT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</row>
        <row r="5017">
          <cell r="A5017">
            <v>0</v>
          </cell>
          <cell r="B5017" t="str">
            <v>Volumen Análisis</v>
          </cell>
          <cell r="C5017">
            <v>1</v>
          </cell>
          <cell r="D5017" t="str">
            <v>UND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</row>
        <row r="5018">
          <cell r="A5018">
            <v>0</v>
          </cell>
          <cell r="B5018" t="str">
            <v>Total/UND</v>
          </cell>
          <cell r="D5018">
            <v>0</v>
          </cell>
          <cell r="G5018">
            <v>0</v>
          </cell>
          <cell r="H5018">
            <v>0</v>
          </cell>
          <cell r="I5018">
            <v>0</v>
          </cell>
        </row>
        <row r="5019">
          <cell r="A5019">
            <v>0</v>
          </cell>
          <cell r="B5019" t="str">
            <v>Tubo EMT de 3/4" x 10 Pies</v>
          </cell>
          <cell r="C5019">
            <v>1.5</v>
          </cell>
          <cell r="D5019" t="str">
            <v>UND</v>
          </cell>
          <cell r="E5019">
            <v>200</v>
          </cell>
          <cell r="F5019">
            <v>36</v>
          </cell>
          <cell r="G5019">
            <v>300</v>
          </cell>
          <cell r="H5019">
            <v>54</v>
          </cell>
          <cell r="I5019">
            <v>0</v>
          </cell>
        </row>
        <row r="5020">
          <cell r="A5020">
            <v>0</v>
          </cell>
          <cell r="B5020" t="str">
            <v>Curva EMT 3/4"</v>
          </cell>
          <cell r="C5020">
            <v>2</v>
          </cell>
          <cell r="D5020" t="str">
            <v>UND</v>
          </cell>
          <cell r="E5020">
            <v>55.08</v>
          </cell>
          <cell r="F5020">
            <v>9.9143999999999988</v>
          </cell>
          <cell r="G5020">
            <v>7792.98</v>
          </cell>
          <cell r="H5020">
            <v>1072.98</v>
          </cell>
          <cell r="I5020">
            <v>8865.9599999999991</v>
          </cell>
        </row>
        <row r="5021">
          <cell r="A5021">
            <v>0</v>
          </cell>
          <cell r="B5021" t="str">
            <v>Coupling EMT 3/4"</v>
          </cell>
          <cell r="C5021">
            <v>1</v>
          </cell>
          <cell r="D5021" t="str">
            <v>M2</v>
          </cell>
          <cell r="E5021">
            <v>20</v>
          </cell>
          <cell r="F5021">
            <v>3.5999999999999996</v>
          </cell>
          <cell r="G5021">
            <v>779.298</v>
          </cell>
          <cell r="H5021">
            <v>107.298</v>
          </cell>
          <cell r="I5021">
            <v>886.596</v>
          </cell>
        </row>
        <row r="5022">
          <cell r="A5022">
            <v>0</v>
          </cell>
          <cell r="B5022" t="str">
            <v xml:space="preserve">Acera en hormigón e=0.10m </v>
          </cell>
          <cell r="C5022">
            <v>2</v>
          </cell>
          <cell r="D5022" t="str">
            <v>UND</v>
          </cell>
          <cell r="E5022">
            <v>23.73</v>
          </cell>
          <cell r="F5022">
            <v>4.2713999999999999</v>
          </cell>
          <cell r="G5022">
            <v>47.46</v>
          </cell>
          <cell r="H5022">
            <v>8.5399999999999991</v>
          </cell>
        </row>
        <row r="5023">
          <cell r="A5023">
            <v>0</v>
          </cell>
          <cell r="B5023" t="str">
            <v>Volumen Análisis</v>
          </cell>
          <cell r="C5023">
            <v>1</v>
          </cell>
          <cell r="D5023" t="str">
            <v>M3</v>
          </cell>
          <cell r="E5023">
            <v>32.700000000000003</v>
          </cell>
          <cell r="F5023">
            <v>5.8860000000000001</v>
          </cell>
          <cell r="G5023">
            <v>32.700000000000003</v>
          </cell>
          <cell r="H5023">
            <v>5.89</v>
          </cell>
        </row>
        <row r="5024">
          <cell r="A5024">
            <v>0</v>
          </cell>
          <cell r="B5024" t="str">
            <v>Materiales y Equipos</v>
          </cell>
          <cell r="C5024">
            <v>84</v>
          </cell>
          <cell r="D5024" t="str">
            <v>PIE</v>
          </cell>
          <cell r="E5024">
            <v>16.100000000000001</v>
          </cell>
          <cell r="F5024">
            <v>2.8980000000000001</v>
          </cell>
          <cell r="G5024">
            <v>1352.4</v>
          </cell>
          <cell r="H5024">
            <v>243.43</v>
          </cell>
        </row>
        <row r="5025">
          <cell r="A5025" t="str">
            <v>ELECT010</v>
          </cell>
          <cell r="B5025" t="str">
            <v>Hormigón Industrial 180 Kg/cm2</v>
          </cell>
          <cell r="C5025">
            <v>1.1000000000000001</v>
          </cell>
          <cell r="D5025" t="str">
            <v>M3</v>
          </cell>
          <cell r="E5025">
            <v>5419.07</v>
          </cell>
          <cell r="F5025">
            <v>975.43259999999987</v>
          </cell>
          <cell r="G5025">
            <v>5960.98</v>
          </cell>
          <cell r="H5025">
            <v>1072.98</v>
          </cell>
        </row>
        <row r="5026">
          <cell r="A5026">
            <v>0</v>
          </cell>
          <cell r="B5026" t="str">
            <v>Mano de Obra</v>
          </cell>
          <cell r="C5026">
            <v>1</v>
          </cell>
          <cell r="D5026" t="str">
            <v>UND</v>
          </cell>
          <cell r="E5026">
            <v>133.9</v>
          </cell>
          <cell r="F5026">
            <v>24.102</v>
          </cell>
          <cell r="G5026">
            <v>133.9</v>
          </cell>
          <cell r="H5026">
            <v>24.1</v>
          </cell>
          <cell r="I5026">
            <v>0</v>
          </cell>
        </row>
        <row r="5027">
          <cell r="A5027" t="str">
            <v>ELECT067</v>
          </cell>
          <cell r="B5027" t="str">
            <v>Preparación superficie - Ayudante AY</v>
          </cell>
          <cell r="C5027">
            <v>0.1</v>
          </cell>
          <cell r="D5027" t="str">
            <v>DIA</v>
          </cell>
          <cell r="E5027">
            <v>847</v>
          </cell>
          <cell r="F5027">
            <v>0</v>
          </cell>
          <cell r="G5027">
            <v>84.7</v>
          </cell>
          <cell r="H5027">
            <v>0</v>
          </cell>
        </row>
        <row r="5028">
          <cell r="A5028">
            <v>0</v>
          </cell>
          <cell r="B5028" t="str">
            <v>Mano de obra frotado y violinado</v>
          </cell>
          <cell r="C5028">
            <v>10</v>
          </cell>
          <cell r="D5028" t="str">
            <v>M2</v>
          </cell>
          <cell r="E5028">
            <v>174.73</v>
          </cell>
          <cell r="F5028">
            <v>0</v>
          </cell>
          <cell r="G5028">
            <v>1747.3</v>
          </cell>
          <cell r="H5028">
            <v>0</v>
          </cell>
        </row>
        <row r="5029">
          <cell r="A5029">
            <v>0</v>
          </cell>
          <cell r="B5029" t="str">
            <v>Total/UND</v>
          </cell>
          <cell r="C5029">
            <v>8</v>
          </cell>
          <cell r="D5029" t="str">
            <v>UND</v>
          </cell>
          <cell r="E5029">
            <v>2.38</v>
          </cell>
          <cell r="F5029">
            <v>0.42839999999999995</v>
          </cell>
          <cell r="G5029">
            <v>7792.98</v>
          </cell>
          <cell r="H5029">
            <v>1072.98</v>
          </cell>
          <cell r="I5029">
            <v>8865.9599999999991</v>
          </cell>
        </row>
        <row r="5030">
          <cell r="A5030">
            <v>0</v>
          </cell>
          <cell r="B5030" t="str">
            <v>Mano de obra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</row>
        <row r="5031">
          <cell r="A5031">
            <v>0</v>
          </cell>
          <cell r="B5031" t="str">
            <v>ACERA EN HORMIGON VIOLINADA E=0.10m - HORMIGON INDUSTRIAL 210KG/CM2</v>
          </cell>
          <cell r="C5031">
            <v>1</v>
          </cell>
          <cell r="D5031" t="str">
            <v>M3</v>
          </cell>
          <cell r="E5031">
            <v>713.13</v>
          </cell>
          <cell r="F5031">
            <v>0</v>
          </cell>
          <cell r="G5031">
            <v>8049.8</v>
          </cell>
          <cell r="H5031">
            <v>1119.2</v>
          </cell>
          <cell r="I5031">
            <v>9169</v>
          </cell>
        </row>
        <row r="5032">
          <cell r="A5032">
            <v>0</v>
          </cell>
          <cell r="B5032" t="str">
            <v>Gastos indirectos contratistas eléctricos</v>
          </cell>
          <cell r="C5032">
            <v>1</v>
          </cell>
          <cell r="D5032" t="str">
            <v>M2</v>
          </cell>
          <cell r="E5032">
            <v>719.58</v>
          </cell>
          <cell r="F5032">
            <v>0</v>
          </cell>
          <cell r="G5032">
            <v>804.98</v>
          </cell>
          <cell r="H5032">
            <v>111.92</v>
          </cell>
          <cell r="I5032">
            <v>916.9</v>
          </cell>
        </row>
        <row r="5033">
          <cell r="A5033">
            <v>0</v>
          </cell>
          <cell r="B5033" t="str">
            <v xml:space="preserve">Acera en hormigón e=0.10m 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3359.7000000000003</v>
          </cell>
          <cell r="H5033">
            <v>346.86</v>
          </cell>
          <cell r="I5033">
            <v>3706.5600000000004</v>
          </cell>
        </row>
        <row r="5034">
          <cell r="A5034">
            <v>0</v>
          </cell>
          <cell r="B5034" t="str">
            <v>Volumen Análisis</v>
          </cell>
          <cell r="C5034">
            <v>1</v>
          </cell>
          <cell r="D5034" t="str">
            <v>M3</v>
          </cell>
          <cell r="G5034">
            <v>0</v>
          </cell>
          <cell r="H5034">
            <v>0</v>
          </cell>
        </row>
        <row r="5035">
          <cell r="A5035">
            <v>117.27000000000014</v>
          </cell>
          <cell r="B5035" t="str">
            <v>Materiales y Equipos</v>
          </cell>
          <cell r="C5035">
            <v>1</v>
          </cell>
          <cell r="D5035" t="str">
            <v>PL</v>
          </cell>
          <cell r="E5035">
            <v>0</v>
          </cell>
          <cell r="F5035">
            <v>0</v>
          </cell>
          <cell r="G5035">
            <v>204.58590000000004</v>
          </cell>
          <cell r="H5035">
            <v>26.3963</v>
          </cell>
          <cell r="I5035">
            <v>230.98220000000003</v>
          </cell>
        </row>
        <row r="5036">
          <cell r="A5036">
            <v>0</v>
          </cell>
          <cell r="B5036" t="str">
            <v>Volumen Análisis</v>
          </cell>
          <cell r="C5036">
            <v>100</v>
          </cell>
          <cell r="D5036" t="str">
            <v>PL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</row>
        <row r="5037">
          <cell r="A5037">
            <v>0</v>
          </cell>
          <cell r="B5037" t="str">
            <v>Mano de Obra</v>
          </cell>
          <cell r="D5037">
            <v>0</v>
          </cell>
          <cell r="I5037">
            <v>0</v>
          </cell>
        </row>
        <row r="5038">
          <cell r="A5038" t="str">
            <v>SANIT113</v>
          </cell>
          <cell r="B5038" t="str">
            <v>Tubo 1"x19' PVC SDR-26</v>
          </cell>
          <cell r="C5038">
            <v>5.2</v>
          </cell>
          <cell r="D5038" t="str">
            <v>UD</v>
          </cell>
          <cell r="E5038">
            <v>154.23728813559322</v>
          </cell>
          <cell r="F5038">
            <v>27.762711864406779</v>
          </cell>
          <cell r="G5038">
            <v>802.03</v>
          </cell>
          <cell r="H5038">
            <v>144.37</v>
          </cell>
        </row>
        <row r="5039">
          <cell r="A5039">
            <v>0</v>
          </cell>
          <cell r="B5039" t="str">
            <v>Curva el. PVC 1"</v>
          </cell>
          <cell r="C5039">
            <v>2</v>
          </cell>
          <cell r="D5039" t="str">
            <v>UD</v>
          </cell>
          <cell r="E5039">
            <v>11.86</v>
          </cell>
          <cell r="F5039">
            <v>2.1347999999999998</v>
          </cell>
          <cell r="G5039">
            <v>23.72</v>
          </cell>
          <cell r="H5039">
            <v>4.2699999999999996</v>
          </cell>
        </row>
        <row r="5040">
          <cell r="A5040" t="str">
            <v>ELECT007</v>
          </cell>
          <cell r="B5040" t="str">
            <v>Total/UND</v>
          </cell>
          <cell r="C5040">
            <v>200</v>
          </cell>
          <cell r="D5040" t="str">
            <v>PIE</v>
          </cell>
          <cell r="E5040">
            <v>41.694915254237294</v>
          </cell>
          <cell r="F5040">
            <v>7.505084745762713</v>
          </cell>
          <cell r="G5040">
            <v>8049.8</v>
          </cell>
          <cell r="H5040">
            <v>1119.2</v>
          </cell>
          <cell r="I5040">
            <v>9169</v>
          </cell>
        </row>
        <row r="5041">
          <cell r="A5041" t="str">
            <v>ELECT008</v>
          </cell>
          <cell r="B5041" t="str">
            <v>Alambre THHW-/THHN # 8, Str.</v>
          </cell>
          <cell r="C5041">
            <v>100</v>
          </cell>
          <cell r="D5041" t="str">
            <v>PIE</v>
          </cell>
          <cell r="E5041">
            <v>27.457627118644069</v>
          </cell>
          <cell r="F5041">
            <v>4.942372881355932</v>
          </cell>
          <cell r="G5041">
            <v>2745.76</v>
          </cell>
          <cell r="H5041">
            <v>494.24</v>
          </cell>
        </row>
        <row r="5042">
          <cell r="A5042" t="str">
            <v>ELECT009</v>
          </cell>
          <cell r="B5042" t="str">
            <v xml:space="preserve">ACERA EN HORMIGON E=0.10m MALLA ELECTROSOLD. D2.3 15X15 - 1:2:4 CON LIGADORA </v>
          </cell>
          <cell r="C5042">
            <v>1</v>
          </cell>
          <cell r="D5042" t="str">
            <v>M3</v>
          </cell>
          <cell r="E5042">
            <v>19.322033898305087</v>
          </cell>
          <cell r="F5042">
            <v>3.4779661016949155</v>
          </cell>
          <cell r="G5042">
            <v>9429.94</v>
          </cell>
          <cell r="H5042">
            <v>1205.5100000000002</v>
          </cell>
          <cell r="I5042">
            <v>10635.45</v>
          </cell>
        </row>
        <row r="5043">
          <cell r="A5043" t="str">
            <v>ELECT067</v>
          </cell>
          <cell r="B5043" t="str">
            <v>Cinta adhesiva eléctrica 3M (rollo)</v>
          </cell>
          <cell r="C5043">
            <v>1</v>
          </cell>
          <cell r="D5043" t="str">
            <v>M2</v>
          </cell>
          <cell r="E5043">
            <v>338.98</v>
          </cell>
          <cell r="F5043">
            <v>61.016400000000004</v>
          </cell>
          <cell r="G5043">
            <v>942.99400000000003</v>
          </cell>
          <cell r="H5043">
            <v>120.55100000000002</v>
          </cell>
          <cell r="I5043">
            <v>1063.5450000000001</v>
          </cell>
        </row>
        <row r="5044">
          <cell r="A5044">
            <v>0</v>
          </cell>
          <cell r="B5044" t="str">
            <v>Acera e=0.10m malla electrosold. D2.3 10x10</v>
          </cell>
          <cell r="C5044">
            <v>0.02</v>
          </cell>
          <cell r="D5044">
            <v>0</v>
          </cell>
          <cell r="E5044">
            <v>14063.03</v>
          </cell>
          <cell r="F5044">
            <v>2531.3454000000002</v>
          </cell>
          <cell r="G5044">
            <v>281.26</v>
          </cell>
          <cell r="H5044">
            <v>50.63</v>
          </cell>
        </row>
        <row r="5045">
          <cell r="A5045">
            <v>2.279999999999994</v>
          </cell>
          <cell r="B5045" t="str">
            <v>Volumen Análisis</v>
          </cell>
          <cell r="C5045">
            <v>1</v>
          </cell>
          <cell r="D5045" t="str">
            <v>M3</v>
          </cell>
          <cell r="E5045">
            <v>96.101126760563389</v>
          </cell>
          <cell r="F5045">
            <v>11.853239436619718</v>
          </cell>
          <cell r="G5045">
            <v>461.29</v>
          </cell>
          <cell r="H5045">
            <v>56.9</v>
          </cell>
        </row>
        <row r="5046">
          <cell r="A5046">
            <v>2.1599999999999966</v>
          </cell>
          <cell r="B5046" t="str">
            <v>Materiales y Equipos</v>
          </cell>
          <cell r="C5046">
            <v>1.5</v>
          </cell>
          <cell r="D5046" t="str">
            <v>m3</v>
          </cell>
          <cell r="E5046">
            <v>366.55876288659795</v>
          </cell>
          <cell r="F5046">
            <v>0.49072164948453612</v>
          </cell>
          <cell r="G5046">
            <v>549.84</v>
          </cell>
          <cell r="H5046">
            <v>0.74</v>
          </cell>
        </row>
        <row r="5047">
          <cell r="A5047">
            <v>0</v>
          </cell>
          <cell r="B5047" t="str">
            <v>Mano de obra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A5048">
            <v>100.01</v>
          </cell>
          <cell r="B5048" t="str">
            <v>Excavación a mano en tierra</v>
          </cell>
          <cell r="C5048">
            <v>6</v>
          </cell>
          <cell r="D5048" t="str">
            <v>M3</v>
          </cell>
          <cell r="E5048">
            <v>381.76</v>
          </cell>
          <cell r="F5048">
            <v>0</v>
          </cell>
          <cell r="G5048">
            <v>2290.56</v>
          </cell>
          <cell r="H5048">
            <v>0</v>
          </cell>
        </row>
        <row r="5049">
          <cell r="A5049">
            <v>2.279999999999994</v>
          </cell>
          <cell r="B5049" t="str">
            <v>RELLENO DE REPOSICIÓN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>
            <v>0</v>
          </cell>
          <cell r="B5050" t="str">
            <v>Mano de obra colocación de tubería y alambre</v>
          </cell>
          <cell r="C5050">
            <v>0.2</v>
          </cell>
          <cell r="D5050">
            <v>0</v>
          </cell>
          <cell r="E5050">
            <v>14063.03</v>
          </cell>
          <cell r="F5050">
            <v>0</v>
          </cell>
          <cell r="G5050">
            <v>2812.61</v>
          </cell>
          <cell r="H5050">
            <v>0</v>
          </cell>
        </row>
        <row r="5051">
          <cell r="A5051">
            <v>0</v>
          </cell>
          <cell r="B5051" t="str">
            <v>Mano de Obra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20458.590000000004</v>
          </cell>
          <cell r="H5051">
            <v>2639.63</v>
          </cell>
          <cell r="I5051">
            <v>23098.220000000005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>
            <v>0</v>
          </cell>
          <cell r="B5055" t="str">
            <v>Total/UND</v>
          </cell>
          <cell r="D5055">
            <v>0</v>
          </cell>
          <cell r="G5055">
            <v>0</v>
          </cell>
          <cell r="H5055">
            <v>0</v>
          </cell>
          <cell r="I5055">
            <v>0</v>
          </cell>
        </row>
        <row r="5056">
          <cell r="A5056">
            <v>118</v>
          </cell>
          <cell r="B5056" t="str">
            <v>TERMINACIONES DE PISOS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>
            <v>118.01</v>
          </cell>
          <cell r="B5057" t="str">
            <v>ADOQUIN BARAHONA GRIS</v>
          </cell>
          <cell r="C5057">
            <v>1</v>
          </cell>
          <cell r="D5057" t="str">
            <v>M2</v>
          </cell>
          <cell r="E5057">
            <v>0</v>
          </cell>
          <cell r="F5057">
            <v>0</v>
          </cell>
          <cell r="G5057">
            <v>9678</v>
          </cell>
          <cell r="H5057">
            <v>1342.96</v>
          </cell>
          <cell r="I5057">
            <v>11020.96</v>
          </cell>
        </row>
        <row r="5058">
          <cell r="A5058">
            <v>0</v>
          </cell>
          <cell r="B5058" t="str">
            <v>Adoquin Barahona Gris</v>
          </cell>
          <cell r="C5058">
            <v>1</v>
          </cell>
          <cell r="D5058" t="str">
            <v>M2</v>
          </cell>
          <cell r="E5058">
            <v>0</v>
          </cell>
          <cell r="F5058">
            <v>0</v>
          </cell>
          <cell r="G5058">
            <v>967.8</v>
          </cell>
          <cell r="H5058">
            <v>134.29599999999999</v>
          </cell>
          <cell r="I5058">
            <v>1102.096</v>
          </cell>
        </row>
        <row r="5059">
          <cell r="A5059">
            <v>0</v>
          </cell>
          <cell r="B5059" t="str">
            <v>Acera e=0.10m malla electrosold. D2.3 10x10</v>
          </cell>
          <cell r="C5059">
            <v>1</v>
          </cell>
          <cell r="D5059" t="str">
            <v>M2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</row>
        <row r="5060">
          <cell r="A5060">
            <v>0</v>
          </cell>
          <cell r="B5060" t="str">
            <v>Volumen Análisis</v>
          </cell>
          <cell r="C5060">
            <v>1</v>
          </cell>
          <cell r="D5060" t="str">
            <v>M3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</row>
        <row r="5061">
          <cell r="A5061">
            <v>0</v>
          </cell>
          <cell r="B5061" t="str">
            <v>Materiales y Equipos</v>
          </cell>
          <cell r="C5061">
            <v>0.08</v>
          </cell>
          <cell r="D5061" t="str">
            <v>M3</v>
          </cell>
          <cell r="E5061">
            <v>1440.68</v>
          </cell>
          <cell r="F5061">
            <v>259.32240000000002</v>
          </cell>
          <cell r="G5061">
            <v>115.25</v>
          </cell>
          <cell r="H5061">
            <v>20.75</v>
          </cell>
        </row>
        <row r="5062">
          <cell r="A5062">
            <v>0</v>
          </cell>
          <cell r="B5062" t="str">
            <v>Malla Electrosoldada D2.3 10x10mm + 10% desp.</v>
          </cell>
          <cell r="C5062">
            <v>0.11</v>
          </cell>
          <cell r="D5062" t="str">
            <v>ROLLO</v>
          </cell>
          <cell r="E5062">
            <v>13144.07</v>
          </cell>
          <cell r="F5062">
            <v>2365.9325999999996</v>
          </cell>
          <cell r="G5062">
            <v>1445.85</v>
          </cell>
          <cell r="H5062">
            <v>260.25</v>
          </cell>
        </row>
        <row r="5063">
          <cell r="A5063">
            <v>0</v>
          </cell>
          <cell r="B5063" t="str">
            <v>Hormigón industrial 180Kg/cm2 - 10% desp</v>
          </cell>
          <cell r="C5063">
            <v>1.1000000000000001</v>
          </cell>
          <cell r="D5063" t="str">
            <v>M3</v>
          </cell>
          <cell r="E5063">
            <v>5419.07</v>
          </cell>
          <cell r="F5063">
            <v>975.43259999999987</v>
          </cell>
          <cell r="G5063">
            <v>5960.98</v>
          </cell>
          <cell r="H5063">
            <v>1072.98</v>
          </cell>
        </row>
        <row r="5064">
          <cell r="A5064">
            <v>0</v>
          </cell>
          <cell r="B5064" t="str">
            <v>Alambre Dulce No. 18</v>
          </cell>
          <cell r="C5064">
            <v>1.1000000000000001</v>
          </cell>
          <cell r="D5064" t="str">
            <v>LB</v>
          </cell>
          <cell r="E5064">
            <v>49.15</v>
          </cell>
          <cell r="F5064">
            <v>8.8469999999999995</v>
          </cell>
          <cell r="G5064">
            <v>54.07</v>
          </cell>
          <cell r="H5064">
            <v>9.73</v>
          </cell>
        </row>
        <row r="5065">
          <cell r="A5065">
            <v>0</v>
          </cell>
          <cell r="B5065" t="str">
            <v>Mano de Obra</v>
          </cell>
          <cell r="C5065">
            <v>1</v>
          </cell>
          <cell r="D5065" t="str">
            <v>PA</v>
          </cell>
          <cell r="E5065">
            <v>41.27</v>
          </cell>
          <cell r="F5065">
            <v>0</v>
          </cell>
          <cell r="G5065">
            <v>41.27</v>
          </cell>
          <cell r="H5065">
            <v>0</v>
          </cell>
        </row>
        <row r="5066">
          <cell r="A5066">
            <v>0</v>
          </cell>
          <cell r="B5066" t="str">
            <v>Preparación superficie - Ayudante AY</v>
          </cell>
          <cell r="C5066">
            <v>0.1</v>
          </cell>
          <cell r="D5066" t="str">
            <v>DIA</v>
          </cell>
          <cell r="E5066">
            <v>847</v>
          </cell>
          <cell r="F5066">
            <v>0</v>
          </cell>
          <cell r="G5066">
            <v>84.7</v>
          </cell>
          <cell r="H5066">
            <v>0</v>
          </cell>
          <cell r="I5066">
            <v>0</v>
          </cell>
        </row>
        <row r="5067">
          <cell r="A5067">
            <v>0</v>
          </cell>
          <cell r="B5067" t="str">
            <v>Mano de Obra colocación malla</v>
          </cell>
          <cell r="C5067">
            <v>10</v>
          </cell>
          <cell r="D5067" t="str">
            <v>M2</v>
          </cell>
          <cell r="E5067">
            <v>38.51</v>
          </cell>
          <cell r="F5067">
            <v>0</v>
          </cell>
          <cell r="G5067">
            <v>385.1</v>
          </cell>
          <cell r="H5067">
            <v>0</v>
          </cell>
        </row>
        <row r="5068">
          <cell r="A5068">
            <v>0</v>
          </cell>
          <cell r="B5068" t="str">
            <v>Mano de obra frotado y violinado</v>
          </cell>
          <cell r="C5068">
            <v>10</v>
          </cell>
          <cell r="D5068" t="str">
            <v>M2</v>
          </cell>
          <cell r="E5068">
            <v>174.73</v>
          </cell>
          <cell r="F5068">
            <v>0</v>
          </cell>
          <cell r="G5068">
            <v>1747.3</v>
          </cell>
          <cell r="H5068">
            <v>0</v>
          </cell>
        </row>
        <row r="5069">
          <cell r="A5069">
            <v>0</v>
          </cell>
          <cell r="B5069" t="str">
            <v>Total/UND</v>
          </cell>
          <cell r="D5069">
            <v>0</v>
          </cell>
          <cell r="G5069">
            <v>1612.57</v>
          </cell>
          <cell r="H5069">
            <v>251.58999999999997</v>
          </cell>
          <cell r="I5069">
            <v>1864.1599999999999</v>
          </cell>
        </row>
        <row r="5070">
          <cell r="A5070">
            <v>0</v>
          </cell>
          <cell r="D5070">
            <v>0</v>
          </cell>
          <cell r="G5070">
            <v>0</v>
          </cell>
          <cell r="H5070">
            <v>0</v>
          </cell>
        </row>
        <row r="5071">
          <cell r="A5071">
            <v>118.02000000000001</v>
          </cell>
          <cell r="B5071" t="str">
            <v>CERAMICA EUROPEA ECONOMICA</v>
          </cell>
          <cell r="C5071">
            <v>1</v>
          </cell>
          <cell r="D5071" t="str">
            <v>M2</v>
          </cell>
          <cell r="E5071">
            <v>0</v>
          </cell>
          <cell r="F5071">
            <v>0</v>
          </cell>
          <cell r="G5071">
            <v>9914.5400000000009</v>
          </cell>
          <cell r="H5071">
            <v>1385.53</v>
          </cell>
          <cell r="I5071">
            <v>11300.070000000002</v>
          </cell>
        </row>
        <row r="5072">
          <cell r="A5072">
            <v>0</v>
          </cell>
          <cell r="B5072" t="str">
            <v>Cerámica Europea Económica 0.30x0.30m</v>
          </cell>
          <cell r="C5072">
            <v>1</v>
          </cell>
          <cell r="D5072" t="str">
            <v>M2</v>
          </cell>
          <cell r="E5072">
            <v>0</v>
          </cell>
          <cell r="F5072">
            <v>0</v>
          </cell>
          <cell r="G5072">
            <v>991.45400000000006</v>
          </cell>
          <cell r="H5072">
            <v>138.553</v>
          </cell>
          <cell r="I5072">
            <v>1130.0070000000001</v>
          </cell>
        </row>
        <row r="5073">
          <cell r="A5073">
            <v>0</v>
          </cell>
          <cell r="B5073" t="str">
            <v>Acera e=0.10m malla electrosold. D2.3 10x10</v>
          </cell>
          <cell r="C5073">
            <v>1</v>
          </cell>
          <cell r="D5073" t="str">
            <v>M2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>
            <v>0</v>
          </cell>
          <cell r="B5074" t="str">
            <v>Volumen Análisis</v>
          </cell>
          <cell r="C5074">
            <v>1</v>
          </cell>
          <cell r="D5074" t="str">
            <v>M3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</row>
        <row r="5075">
          <cell r="A5075">
            <v>112.04000000000002</v>
          </cell>
          <cell r="B5075" t="str">
            <v>Materiales y Equipos</v>
          </cell>
          <cell r="C5075">
            <v>3.465E-2</v>
          </cell>
          <cell r="D5075" t="str">
            <v>M3</v>
          </cell>
          <cell r="E5075">
            <v>4305.3500000000004</v>
          </cell>
          <cell r="F5075">
            <v>715.65</v>
          </cell>
          <cell r="G5075">
            <v>149.18</v>
          </cell>
          <cell r="H5075">
            <v>24.8</v>
          </cell>
          <cell r="I5075">
            <v>0</v>
          </cell>
        </row>
        <row r="5076">
          <cell r="A5076" t="str">
            <v>PISO002</v>
          </cell>
          <cell r="B5076" t="str">
            <v>Malla Electrosoldada D2.3 10x10mm + 10% desp.</v>
          </cell>
          <cell r="C5076">
            <v>0.11</v>
          </cell>
          <cell r="D5076" t="str">
            <v>ROLLO</v>
          </cell>
          <cell r="E5076">
            <v>13144.07</v>
          </cell>
          <cell r="F5076">
            <v>2365.9325999999996</v>
          </cell>
          <cell r="G5076">
            <v>1445.85</v>
          </cell>
          <cell r="H5076">
            <v>260.25</v>
          </cell>
        </row>
        <row r="5077">
          <cell r="A5077" t="str">
            <v>PISO025</v>
          </cell>
          <cell r="B5077" t="str">
            <v>Hormigón industrial 210Kg/cm2 - 10% desp</v>
          </cell>
          <cell r="C5077">
            <v>1.1000000000000001</v>
          </cell>
          <cell r="D5077" t="str">
            <v>M3</v>
          </cell>
          <cell r="E5077">
            <v>5634.11</v>
          </cell>
          <cell r="F5077">
            <v>1014.1397999999999</v>
          </cell>
          <cell r="G5077">
            <v>6197.52</v>
          </cell>
          <cell r="H5077">
            <v>1115.55</v>
          </cell>
        </row>
        <row r="5078">
          <cell r="A5078" t="str">
            <v>PISO021</v>
          </cell>
          <cell r="B5078" t="str">
            <v>Alambre Dulce No. 18</v>
          </cell>
          <cell r="C5078">
            <v>1.1000000000000001</v>
          </cell>
          <cell r="D5078" t="str">
            <v>LB</v>
          </cell>
          <cell r="E5078">
            <v>49.15</v>
          </cell>
          <cell r="F5078">
            <v>8.8469999999999995</v>
          </cell>
          <cell r="G5078">
            <v>54.07</v>
          </cell>
          <cell r="H5078">
            <v>9.73</v>
          </cell>
        </row>
        <row r="5079">
          <cell r="A5079">
            <v>0</v>
          </cell>
          <cell r="B5079" t="str">
            <v>Mano de Obra</v>
          </cell>
          <cell r="C5079">
            <v>0.03</v>
          </cell>
          <cell r="D5079">
            <v>0</v>
          </cell>
          <cell r="E5079">
            <v>1210</v>
          </cell>
          <cell r="F5079">
            <v>0</v>
          </cell>
          <cell r="G5079">
            <v>36.299999999999997</v>
          </cell>
          <cell r="H5079">
            <v>0</v>
          </cell>
        </row>
        <row r="5080">
          <cell r="A5080">
            <v>0</v>
          </cell>
          <cell r="B5080" t="str">
            <v>Preparación superficie - Ayudante AY</v>
          </cell>
          <cell r="C5080">
            <v>0.1</v>
          </cell>
          <cell r="D5080" t="str">
            <v>DIA</v>
          </cell>
          <cell r="E5080">
            <v>847</v>
          </cell>
          <cell r="F5080">
            <v>0</v>
          </cell>
          <cell r="G5080">
            <v>84.7</v>
          </cell>
          <cell r="H5080">
            <v>0</v>
          </cell>
          <cell r="I5080">
            <v>0</v>
          </cell>
        </row>
        <row r="5081">
          <cell r="A5081">
            <v>900.02</v>
          </cell>
          <cell r="B5081" t="str">
            <v>Mano de Obra colocación malla</v>
          </cell>
          <cell r="C5081">
            <v>10</v>
          </cell>
          <cell r="D5081" t="str">
            <v>M2</v>
          </cell>
          <cell r="E5081">
            <v>38.51</v>
          </cell>
          <cell r="F5081">
            <v>0</v>
          </cell>
          <cell r="G5081">
            <v>385.1</v>
          </cell>
          <cell r="H5081">
            <v>0</v>
          </cell>
        </row>
        <row r="5082">
          <cell r="A5082">
            <v>900.14999999999986</v>
          </cell>
          <cell r="B5082" t="str">
            <v>Mano de obra frotado y violinado</v>
          </cell>
          <cell r="C5082">
            <v>10</v>
          </cell>
          <cell r="D5082" t="str">
            <v>M2</v>
          </cell>
          <cell r="E5082">
            <v>174.73</v>
          </cell>
          <cell r="F5082">
            <v>0</v>
          </cell>
          <cell r="G5082">
            <v>1747.3</v>
          </cell>
          <cell r="H5082">
            <v>0</v>
          </cell>
        </row>
        <row r="5083">
          <cell r="A5083">
            <v>0</v>
          </cell>
          <cell r="B5083" t="str">
            <v>Total/UND</v>
          </cell>
          <cell r="D5083">
            <v>0</v>
          </cell>
          <cell r="G5083">
            <v>1630.3999999999999</v>
          </cell>
          <cell r="H5083">
            <v>227.00000000000003</v>
          </cell>
          <cell r="I5083">
            <v>1857.3999999999999</v>
          </cell>
        </row>
        <row r="5085">
          <cell r="A5085">
            <v>118.03000000000002</v>
          </cell>
          <cell r="B5085" t="str">
            <v>PORCELANATO CHINO 50X50 ANTIMANCHAS</v>
          </cell>
          <cell r="C5085">
            <v>1</v>
          </cell>
          <cell r="D5085" t="str">
            <v>M2</v>
          </cell>
          <cell r="E5085">
            <v>0</v>
          </cell>
          <cell r="F5085">
            <v>0</v>
          </cell>
          <cell r="G5085">
            <v>227.49249999999998</v>
          </cell>
          <cell r="H5085">
            <v>26.774166666666662</v>
          </cell>
          <cell r="I5085">
            <v>254.26666666666665</v>
          </cell>
        </row>
        <row r="5086">
          <cell r="A5086">
            <v>0</v>
          </cell>
          <cell r="B5086" t="str">
            <v>Plantillas en plywood para contén b=0.50m h=0.40m tope=0.20m - sección 0.14m2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</row>
        <row r="5087">
          <cell r="A5087">
            <v>0</v>
          </cell>
          <cell r="B5087" t="str">
            <v>Volumen Análisis</v>
          </cell>
          <cell r="C5087">
            <v>12</v>
          </cell>
          <cell r="D5087" t="str">
            <v>UND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</row>
        <row r="5088">
          <cell r="A5088">
            <v>0</v>
          </cell>
          <cell r="B5088" t="str">
            <v>Materiales y Equipos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</row>
        <row r="5089">
          <cell r="A5089">
            <v>112.04000000000002</v>
          </cell>
          <cell r="B5089" t="str">
            <v>Mortero 1:10 pisos + 10% desp.</v>
          </cell>
          <cell r="C5089">
            <v>3.465E-2</v>
          </cell>
          <cell r="D5089" t="str">
            <v>M3</v>
          </cell>
          <cell r="E5089">
            <v>4305.3500000000004</v>
          </cell>
          <cell r="F5089">
            <v>715.65</v>
          </cell>
          <cell r="G5089">
            <v>149.18</v>
          </cell>
          <cell r="H5089">
            <v>24.8</v>
          </cell>
          <cell r="I5089">
            <v>0</v>
          </cell>
        </row>
        <row r="5090">
          <cell r="A5090" t="str">
            <v>PISO008</v>
          </cell>
          <cell r="B5090" t="str">
            <v>Transporte plywood y plantillas - 5%</v>
          </cell>
          <cell r="C5090">
            <v>0.05</v>
          </cell>
          <cell r="D5090" t="str">
            <v>M2</v>
          </cell>
          <cell r="E5090">
            <v>105</v>
          </cell>
          <cell r="F5090">
            <v>18.899999999999999</v>
          </cell>
          <cell r="G5090">
            <v>5.25</v>
          </cell>
          <cell r="H5090">
            <v>0.95</v>
          </cell>
        </row>
        <row r="5091">
          <cell r="A5091" t="str">
            <v>PISO025</v>
          </cell>
          <cell r="B5091" t="str">
            <v>Mano de Obra</v>
          </cell>
          <cell r="C5091">
            <v>4.4999999999999998E-2</v>
          </cell>
          <cell r="D5091" t="str">
            <v>FDA</v>
          </cell>
          <cell r="E5091">
            <v>1016.949152542373</v>
          </cell>
          <cell r="F5091">
            <v>183.05084745762713</v>
          </cell>
          <cell r="G5091">
            <v>45.76</v>
          </cell>
          <cell r="H5091">
            <v>8.24</v>
          </cell>
        </row>
        <row r="5092">
          <cell r="A5092" t="str">
            <v>PISO021</v>
          </cell>
          <cell r="B5092" t="str">
            <v>Estopa</v>
          </cell>
          <cell r="C5092">
            <v>0.05</v>
          </cell>
          <cell r="D5092" t="str">
            <v>LB</v>
          </cell>
          <cell r="E5092">
            <v>127.11864406779662</v>
          </cell>
          <cell r="F5092">
            <v>22.881355932203391</v>
          </cell>
          <cell r="G5092">
            <v>6.36</v>
          </cell>
          <cell r="H5092">
            <v>1.1399999999999999</v>
          </cell>
        </row>
        <row r="5093">
          <cell r="A5093">
            <v>0</v>
          </cell>
          <cell r="B5093" t="str">
            <v>Total/UND</v>
          </cell>
          <cell r="C5093">
            <v>0.03</v>
          </cell>
          <cell r="D5093">
            <v>0</v>
          </cell>
          <cell r="E5093">
            <v>1560</v>
          </cell>
          <cell r="F5093">
            <v>0</v>
          </cell>
          <cell r="G5093">
            <v>2729.91</v>
          </cell>
          <cell r="H5093">
            <v>321.28999999999996</v>
          </cell>
          <cell r="I5093">
            <v>3051.2</v>
          </cell>
        </row>
        <row r="5094">
          <cell r="A5094">
            <v>0</v>
          </cell>
          <cell r="B5094" t="str">
            <v>Mano de obra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</row>
        <row r="5095">
          <cell r="A5095">
            <v>900.02</v>
          </cell>
          <cell r="B5095" t="str">
            <v>Corte de Chazos Porcelanato</v>
          </cell>
          <cell r="C5095">
            <v>2.5</v>
          </cell>
          <cell r="D5095" t="str">
            <v>UND</v>
          </cell>
          <cell r="E5095">
            <v>18.32</v>
          </cell>
          <cell r="F5095">
            <v>3.2976000000000001</v>
          </cell>
          <cell r="G5095">
            <v>8423.58</v>
          </cell>
          <cell r="H5095">
            <v>1036.5900000000001</v>
          </cell>
          <cell r="I5095">
            <v>9460.17</v>
          </cell>
        </row>
        <row r="5096">
          <cell r="A5096">
            <v>900.14999999999986</v>
          </cell>
          <cell r="B5096" t="str">
            <v>Mano de Obra de colocación de Porcelanato</v>
          </cell>
          <cell r="C5096">
            <v>1</v>
          </cell>
          <cell r="D5096" t="str">
            <v>ML</v>
          </cell>
          <cell r="E5096">
            <v>321.58350000000002</v>
          </cell>
          <cell r="F5096">
            <v>0</v>
          </cell>
          <cell r="G5096">
            <v>1136.7854251012145</v>
          </cell>
          <cell r="H5096">
            <v>139.89068825910934</v>
          </cell>
          <cell r="I5096">
            <v>1276.6761133603238</v>
          </cell>
        </row>
        <row r="5097">
          <cell r="A5097">
            <v>0</v>
          </cell>
          <cell r="B5097" t="str">
            <v>Contén pulido b=0.50 h=0.40m - sección 0.14m2</v>
          </cell>
          <cell r="D5097">
            <v>0</v>
          </cell>
          <cell r="G5097">
            <v>3450.71</v>
          </cell>
          <cell r="H5097">
            <v>280.39</v>
          </cell>
          <cell r="I5097">
            <v>3731.1</v>
          </cell>
        </row>
        <row r="5098">
          <cell r="B5098">
            <v>0</v>
          </cell>
          <cell r="C5098">
            <v>0</v>
          </cell>
          <cell r="D5098">
            <v>0</v>
          </cell>
        </row>
        <row r="5099">
          <cell r="A5099">
            <v>118.04000000000002</v>
          </cell>
          <cell r="B5099" t="str">
            <v>Materiales y Equipos</v>
          </cell>
          <cell r="C5099">
            <v>1</v>
          </cell>
          <cell r="D5099" t="str">
            <v>M2</v>
          </cell>
          <cell r="E5099">
            <v>0</v>
          </cell>
          <cell r="F5099">
            <v>0</v>
          </cell>
          <cell r="G5099">
            <v>2100.2800000000002</v>
          </cell>
          <cell r="H5099">
            <v>251.92</v>
          </cell>
          <cell r="I5099">
            <v>2352.2000000000003</v>
          </cell>
        </row>
        <row r="5100">
          <cell r="A5100">
            <v>0</v>
          </cell>
          <cell r="B5100" t="str">
            <v>Mármol travertino 40x40 importado mate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</row>
        <row r="5101">
          <cell r="A5101">
            <v>0</v>
          </cell>
          <cell r="B5101" t="str">
            <v>Volumen Análisis</v>
          </cell>
          <cell r="C5101">
            <v>1</v>
          </cell>
          <cell r="D5101" t="str">
            <v>M2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</row>
        <row r="5102">
          <cell r="A5102">
            <v>0</v>
          </cell>
          <cell r="B5102" t="str">
            <v>Materiales y Equipos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</row>
        <row r="5103">
          <cell r="A5103">
            <v>0</v>
          </cell>
          <cell r="B5103" t="str">
            <v>Mano de Obra</v>
          </cell>
          <cell r="C5103">
            <v>3.465E-2</v>
          </cell>
          <cell r="D5103" t="str">
            <v>M3</v>
          </cell>
          <cell r="E5103">
            <v>3919.4300000000003</v>
          </cell>
          <cell r="F5103">
            <v>705.49739999999997</v>
          </cell>
          <cell r="G5103">
            <v>135.81</v>
          </cell>
          <cell r="H5103">
            <v>24.45</v>
          </cell>
          <cell r="I5103">
            <v>0</v>
          </cell>
        </row>
        <row r="5104">
          <cell r="A5104">
            <v>0</v>
          </cell>
          <cell r="B5104" t="str">
            <v>Mano de obra contenes (madera y pulido)</v>
          </cell>
          <cell r="C5104">
            <v>7.41</v>
          </cell>
          <cell r="D5104" t="str">
            <v>ML</v>
          </cell>
          <cell r="E5104">
            <v>263.79000000000002</v>
          </cell>
          <cell r="F5104">
            <v>0</v>
          </cell>
          <cell r="G5104">
            <v>1954.68</v>
          </cell>
          <cell r="H5104">
            <v>0</v>
          </cell>
        </row>
        <row r="5105">
          <cell r="A5105">
            <v>0</v>
          </cell>
          <cell r="B5105" t="str">
            <v>Total/UND</v>
          </cell>
          <cell r="C5105">
            <v>4.4999999999999998E-2</v>
          </cell>
          <cell r="D5105" t="str">
            <v>FDA</v>
          </cell>
          <cell r="E5105">
            <v>1016.95</v>
          </cell>
          <cell r="F5105">
            <v>183.05099999999999</v>
          </cell>
          <cell r="G5105">
            <v>8423.58</v>
          </cell>
          <cell r="H5105">
            <v>1036.5900000000001</v>
          </cell>
          <cell r="I5105">
            <v>9460.17</v>
          </cell>
        </row>
        <row r="5106">
          <cell r="A5106">
            <v>0</v>
          </cell>
          <cell r="B5106" t="str">
            <v>Estopa</v>
          </cell>
          <cell r="C5106">
            <v>0.05</v>
          </cell>
          <cell r="D5106" t="str">
            <v>LB</v>
          </cell>
          <cell r="E5106">
            <v>63.56</v>
          </cell>
          <cell r="F5106">
            <v>11.440799999999999</v>
          </cell>
          <cell r="G5106">
            <v>3.18</v>
          </cell>
          <cell r="H5106">
            <v>0.56999999999999995</v>
          </cell>
        </row>
        <row r="5107">
          <cell r="A5107">
            <v>0</v>
          </cell>
          <cell r="B5107" t="str">
            <v>CONTEN PULIDO DE h=0.30m - HORMIGON 1:2:4 CON LIGADORA</v>
          </cell>
          <cell r="C5107">
            <v>1</v>
          </cell>
          <cell r="D5107" t="str">
            <v>M3</v>
          </cell>
          <cell r="E5107">
            <v>29.66</v>
          </cell>
          <cell r="F5107">
            <v>5.3388</v>
          </cell>
          <cell r="G5107">
            <v>8346.86</v>
          </cell>
          <cell r="H5107">
            <v>1040.8700000000001</v>
          </cell>
          <cell r="I5107">
            <v>9387.7300000000014</v>
          </cell>
        </row>
        <row r="5108">
          <cell r="A5108">
            <v>0</v>
          </cell>
          <cell r="B5108" t="str">
            <v>Transporte de pisos (3%)</v>
          </cell>
          <cell r="C5108">
            <v>1</v>
          </cell>
          <cell r="D5108" t="str">
            <v>ML</v>
          </cell>
          <cell r="E5108">
            <v>40.380000000000003</v>
          </cell>
          <cell r="F5108">
            <v>0</v>
          </cell>
          <cell r="G5108">
            <v>876.77100840336141</v>
          </cell>
          <cell r="H5108">
            <v>109.33508403361347</v>
          </cell>
          <cell r="I5108">
            <v>986.1060924369749</v>
          </cell>
        </row>
        <row r="5109">
          <cell r="A5109">
            <v>0</v>
          </cell>
          <cell r="B5109" t="str">
            <v>Contén pulido b=0.50 h=0.30m - sección 0.105m2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</row>
        <row r="5110">
          <cell r="A5110">
            <v>0</v>
          </cell>
          <cell r="B5110" t="str">
            <v>Volumen Análisis</v>
          </cell>
          <cell r="C5110">
            <v>1</v>
          </cell>
          <cell r="D5110" t="str">
            <v>M3</v>
          </cell>
          <cell r="E5110">
            <v>660.39</v>
          </cell>
          <cell r="F5110">
            <v>0</v>
          </cell>
          <cell r="G5110">
            <v>660.39</v>
          </cell>
          <cell r="H5110">
            <v>0</v>
          </cell>
        </row>
        <row r="5111">
          <cell r="A5111">
            <v>0</v>
          </cell>
          <cell r="B5111" t="str">
            <v>Materiales y Equipos</v>
          </cell>
          <cell r="D5111">
            <v>0</v>
          </cell>
          <cell r="G5111">
            <v>2100.2800000000002</v>
          </cell>
          <cell r="H5111">
            <v>251.92</v>
          </cell>
          <cell r="I5111">
            <v>2352.2000000000003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>
            <v>118.05000000000003</v>
          </cell>
          <cell r="B5113" t="str">
            <v>MARMOL CREMA MARFIL 40x40 PULIDO IMP.</v>
          </cell>
          <cell r="C5113">
            <v>1</v>
          </cell>
          <cell r="D5113" t="str">
            <v>M2</v>
          </cell>
          <cell r="E5113">
            <v>0</v>
          </cell>
          <cell r="F5113">
            <v>0</v>
          </cell>
          <cell r="G5113" t="e">
            <v>#REF!</v>
          </cell>
          <cell r="H5113" t="e">
            <v>#REF!</v>
          </cell>
          <cell r="I5113" t="e">
            <v>#REF!</v>
          </cell>
        </row>
        <row r="5114">
          <cell r="A5114">
            <v>0</v>
          </cell>
          <cell r="B5114" t="str">
            <v>Mármol crema marfil 40x40 importado pulido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</row>
        <row r="5115">
          <cell r="A5115">
            <v>0</v>
          </cell>
          <cell r="B5115" t="str">
            <v>Volumen Análisis</v>
          </cell>
          <cell r="C5115">
            <v>1</v>
          </cell>
          <cell r="D5115" t="str">
            <v>M2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</row>
        <row r="5116">
          <cell r="A5116">
            <v>0</v>
          </cell>
          <cell r="B5116" t="str">
            <v>Herremientas-5%</v>
          </cell>
          <cell r="C5116">
            <v>0.05</v>
          </cell>
          <cell r="D5116">
            <v>0</v>
          </cell>
          <cell r="E5116">
            <v>7407.4714548022594</v>
          </cell>
          <cell r="F5116">
            <v>0</v>
          </cell>
          <cell r="G5116">
            <v>370.37</v>
          </cell>
          <cell r="H5116">
            <v>0</v>
          </cell>
          <cell r="I5116">
            <v>0</v>
          </cell>
        </row>
        <row r="5117">
          <cell r="A5117">
            <v>0</v>
          </cell>
          <cell r="B5117" t="str">
            <v>Mano de Obra</v>
          </cell>
          <cell r="C5117">
            <v>1.1000000000000001</v>
          </cell>
          <cell r="D5117" t="str">
            <v>M2</v>
          </cell>
          <cell r="E5117">
            <v>2584.75</v>
          </cell>
          <cell r="F5117">
            <v>465.255</v>
          </cell>
          <cell r="G5117">
            <v>2843.23</v>
          </cell>
          <cell r="H5117">
            <v>511.78</v>
          </cell>
        </row>
        <row r="5118">
          <cell r="A5118">
            <v>0</v>
          </cell>
          <cell r="B5118" t="str">
            <v>Derretido Keracolor 25 lbs + 10% desp.</v>
          </cell>
          <cell r="C5118">
            <v>4.4999999999999998E-2</v>
          </cell>
          <cell r="D5118" t="str">
            <v>FDA</v>
          </cell>
          <cell r="E5118">
            <v>1016.95</v>
          </cell>
          <cell r="F5118">
            <v>183.05099999999999</v>
          </cell>
          <cell r="G5118">
            <v>45.76</v>
          </cell>
          <cell r="H5118">
            <v>8.24</v>
          </cell>
        </row>
        <row r="5119">
          <cell r="A5119">
            <v>0</v>
          </cell>
          <cell r="B5119" t="str">
            <v>Total/UND</v>
          </cell>
          <cell r="C5119">
            <v>0.05</v>
          </cell>
          <cell r="D5119" t="str">
            <v>LB</v>
          </cell>
          <cell r="E5119">
            <v>63.56</v>
          </cell>
          <cell r="F5119">
            <v>11.440799999999999</v>
          </cell>
          <cell r="G5119">
            <v>8346.86</v>
          </cell>
          <cell r="H5119">
            <v>1040.8700000000001</v>
          </cell>
          <cell r="I5119">
            <v>9387.7300000000014</v>
          </cell>
        </row>
        <row r="5120">
          <cell r="A5120">
            <v>0</v>
          </cell>
          <cell r="B5120" t="str">
            <v>Pulido y cristalizado de pisos</v>
          </cell>
          <cell r="C5120">
            <v>1</v>
          </cell>
          <cell r="D5120" t="str">
            <v>M2</v>
          </cell>
          <cell r="E5120">
            <v>296.61</v>
          </cell>
          <cell r="F5120">
            <v>53.389800000000001</v>
          </cell>
          <cell r="G5120">
            <v>296.61</v>
          </cell>
          <cell r="H5120">
            <v>53.39</v>
          </cell>
        </row>
        <row r="5121">
          <cell r="A5121">
            <v>0</v>
          </cell>
          <cell r="B5121" t="str">
            <v>CONTEN PULIDO DE h=0.40m - HORMIGON 1:2:4 CON LIGADORA</v>
          </cell>
          <cell r="C5121">
            <v>1</v>
          </cell>
          <cell r="D5121" t="str">
            <v>M3</v>
          </cell>
          <cell r="E5121">
            <v>29.66</v>
          </cell>
          <cell r="F5121">
            <v>5.3388</v>
          </cell>
          <cell r="G5121">
            <v>8128.619999999999</v>
          </cell>
          <cell r="H5121">
            <v>1070.19</v>
          </cell>
          <cell r="I5121">
            <v>9198.81</v>
          </cell>
        </row>
        <row r="5122">
          <cell r="A5122">
            <v>0</v>
          </cell>
          <cell r="B5122" t="str">
            <v>Transporte de pisos (3%)</v>
          </cell>
          <cell r="C5122">
            <v>1</v>
          </cell>
          <cell r="D5122" t="str">
            <v>ML</v>
          </cell>
          <cell r="E5122">
            <v>100.65</v>
          </cell>
          <cell r="F5122">
            <v>0</v>
          </cell>
          <cell r="G5122">
            <v>975.82472989195662</v>
          </cell>
          <cell r="H5122">
            <v>128.47418967587035</v>
          </cell>
          <cell r="I5122">
            <v>1104.2989195678269</v>
          </cell>
        </row>
        <row r="5123">
          <cell r="A5123">
            <v>0</v>
          </cell>
          <cell r="B5123" t="str">
            <v>Contén pulido b=0.50 h=0.40m - sección 0.12m2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</row>
        <row r="5124">
          <cell r="A5124">
            <v>0</v>
          </cell>
          <cell r="B5124" t="str">
            <v>Volumen Análisis</v>
          </cell>
          <cell r="C5124">
            <v>1</v>
          </cell>
          <cell r="D5124" t="str">
            <v>M3</v>
          </cell>
          <cell r="E5124">
            <v>660.39</v>
          </cell>
          <cell r="F5124">
            <v>0</v>
          </cell>
          <cell r="G5124">
            <v>660.39</v>
          </cell>
          <cell r="H5124">
            <v>0</v>
          </cell>
        </row>
        <row r="5125">
          <cell r="A5125">
            <v>0</v>
          </cell>
          <cell r="B5125" t="str">
            <v>Materiales y Equipos</v>
          </cell>
          <cell r="D5125">
            <v>0</v>
          </cell>
          <cell r="G5125">
            <v>4023.9700000000003</v>
          </cell>
          <cell r="H5125">
            <v>587.33000000000004</v>
          </cell>
          <cell r="I5125">
            <v>4611.3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>
            <v>119</v>
          </cell>
          <cell r="B5127" t="str">
            <v>ZOCALOS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119.01</v>
          </cell>
          <cell r="B5128" t="str">
            <v>ZOCALOS CERAMICA EUROPEA ECONOMICA</v>
          </cell>
          <cell r="C5128">
            <v>1</v>
          </cell>
          <cell r="D5128" t="str">
            <v>ML</v>
          </cell>
          <cell r="E5128">
            <v>0</v>
          </cell>
          <cell r="F5128">
            <v>0</v>
          </cell>
          <cell r="G5128">
            <v>232.61</v>
          </cell>
          <cell r="H5128">
            <v>22.950000000000003</v>
          </cell>
          <cell r="I5128">
            <v>255.56</v>
          </cell>
        </row>
        <row r="5129">
          <cell r="A5129">
            <v>0</v>
          </cell>
          <cell r="B5129" t="str">
            <v>Zócalos Cerámica Europea Económica 0.07x0.30m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</row>
        <row r="5130">
          <cell r="A5130">
            <v>0</v>
          </cell>
          <cell r="B5130" t="str">
            <v>Herremientas-5%</v>
          </cell>
          <cell r="C5130">
            <v>0.05</v>
          </cell>
          <cell r="D5130" t="str">
            <v>ML</v>
          </cell>
          <cell r="E5130">
            <v>7383.92470338983</v>
          </cell>
          <cell r="F5130">
            <v>0</v>
          </cell>
          <cell r="G5130">
            <v>369.2</v>
          </cell>
          <cell r="H5130">
            <v>0</v>
          </cell>
          <cell r="I5130">
            <v>0</v>
          </cell>
        </row>
        <row r="5131">
          <cell r="A5131">
            <v>0</v>
          </cell>
          <cell r="B5131" t="str">
            <v>Mano de Obra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</row>
        <row r="5132">
          <cell r="A5132">
            <v>0</v>
          </cell>
          <cell r="B5132" t="str">
            <v>Mortero 1:10 pisos + 10% desp.</v>
          </cell>
          <cell r="C5132">
            <v>2.3999999999999998E-3</v>
          </cell>
          <cell r="D5132" t="str">
            <v>M3</v>
          </cell>
          <cell r="E5132">
            <v>3919.4300000000003</v>
          </cell>
          <cell r="F5132">
            <v>705.49739999999997</v>
          </cell>
          <cell r="G5132">
            <v>9.41</v>
          </cell>
          <cell r="H5132">
            <v>1.69</v>
          </cell>
          <cell r="I5132">
            <v>0</v>
          </cell>
        </row>
        <row r="5133">
          <cell r="A5133">
            <v>0</v>
          </cell>
          <cell r="B5133" t="str">
            <v>Total/UND</v>
          </cell>
          <cell r="C5133">
            <v>0.05</v>
          </cell>
          <cell r="D5133" t="str">
            <v>M2</v>
          </cell>
          <cell r="E5133">
            <v>322.02999999999997</v>
          </cell>
          <cell r="F5133">
            <v>57.965399999999995</v>
          </cell>
          <cell r="G5133">
            <v>8128.619999999999</v>
          </cell>
          <cell r="H5133">
            <v>1070.19</v>
          </cell>
          <cell r="I5133">
            <v>9198.81</v>
          </cell>
        </row>
        <row r="5134">
          <cell r="A5134">
            <v>0</v>
          </cell>
          <cell r="B5134" t="str">
            <v>Derretido Keracolor 25 lbs + 10% desp.</v>
          </cell>
          <cell r="C5134">
            <v>3.0000000000000001E-3</v>
          </cell>
          <cell r="D5134" t="str">
            <v>FDA</v>
          </cell>
          <cell r="E5134">
            <v>1016.95</v>
          </cell>
          <cell r="F5134">
            <v>183.05099999999999</v>
          </cell>
          <cell r="G5134">
            <v>3.05</v>
          </cell>
          <cell r="H5134">
            <v>0.55000000000000004</v>
          </cell>
        </row>
        <row r="5135">
          <cell r="A5135">
            <v>0</v>
          </cell>
          <cell r="B5135" t="str">
            <v>CONTEN PULIDO DE h=0.50m - HORMIGON 1:2:4 CON LIGADORA</v>
          </cell>
          <cell r="C5135">
            <v>1</v>
          </cell>
          <cell r="D5135" t="str">
            <v>M3</v>
          </cell>
          <cell r="E5135">
            <v>29.66</v>
          </cell>
          <cell r="F5135">
            <v>5.3388</v>
          </cell>
          <cell r="G5135">
            <v>8784.99</v>
          </cell>
          <cell r="H5135">
            <v>1070.19</v>
          </cell>
          <cell r="I5135">
            <v>9855.18</v>
          </cell>
        </row>
        <row r="5136">
          <cell r="A5136">
            <v>0</v>
          </cell>
          <cell r="B5136" t="str">
            <v>Estopa</v>
          </cell>
          <cell r="C5136">
            <v>1</v>
          </cell>
          <cell r="D5136" t="str">
            <v>ML</v>
          </cell>
          <cell r="E5136">
            <v>63.56</v>
          </cell>
          <cell r="F5136">
            <v>11.440799999999999</v>
          </cell>
          <cell r="G5136">
            <v>1185.5587044534414</v>
          </cell>
          <cell r="H5136">
            <v>144.42510121457491</v>
          </cell>
          <cell r="I5136">
            <v>1329.9838056680162</v>
          </cell>
        </row>
        <row r="5137">
          <cell r="A5137">
            <v>0</v>
          </cell>
          <cell r="B5137" t="str">
            <v>Contén pulido b=0.50 h=0.40m - sección 0.135m2</v>
          </cell>
          <cell r="C5137">
            <v>1</v>
          </cell>
          <cell r="D5137" t="str">
            <v>PA</v>
          </cell>
          <cell r="E5137">
            <v>0.56999999999999995</v>
          </cell>
          <cell r="F5137">
            <v>0</v>
          </cell>
          <cell r="G5137">
            <v>0.56999999999999995</v>
          </cell>
          <cell r="H5137">
            <v>0</v>
          </cell>
        </row>
        <row r="5138">
          <cell r="A5138">
            <v>0</v>
          </cell>
          <cell r="B5138" t="str">
            <v>Volumen Análisis</v>
          </cell>
          <cell r="C5138">
            <v>1</v>
          </cell>
          <cell r="D5138" t="str">
            <v>M3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</row>
        <row r="5139">
          <cell r="A5139">
            <v>0</v>
          </cell>
          <cell r="B5139" t="str">
            <v>Materiales y Equipos</v>
          </cell>
          <cell r="C5139">
            <v>1</v>
          </cell>
          <cell r="D5139" t="str">
            <v>ML</v>
          </cell>
          <cell r="E5139">
            <v>104.51700000000001</v>
          </cell>
          <cell r="F5139">
            <v>0</v>
          </cell>
          <cell r="G5139">
            <v>104.52</v>
          </cell>
          <cell r="H5139">
            <v>0</v>
          </cell>
        </row>
        <row r="5140">
          <cell r="A5140">
            <v>0</v>
          </cell>
          <cell r="B5140" t="str">
            <v>Total/UND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232.61</v>
          </cell>
          <cell r="H5140">
            <v>22.950000000000003</v>
          </cell>
          <cell r="I5140">
            <v>255.56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>
            <v>119.02000000000001</v>
          </cell>
          <cell r="B5142" t="str">
            <v>ZOCALOS CERAMICA EUROPEA BUENA CALIDAD</v>
          </cell>
          <cell r="C5142">
            <v>1</v>
          </cell>
          <cell r="D5142" t="str">
            <v>ML</v>
          </cell>
          <cell r="E5142">
            <v>0</v>
          </cell>
          <cell r="F5142">
            <v>0</v>
          </cell>
          <cell r="G5142">
            <v>246.64999999999998</v>
          </cell>
          <cell r="H5142">
            <v>25.39</v>
          </cell>
          <cell r="I5142">
            <v>272.03999999999996</v>
          </cell>
        </row>
        <row r="5143">
          <cell r="A5143">
            <v>0</v>
          </cell>
          <cell r="B5143" t="str">
            <v>Zócalo Cerám. Europea buena calidad 0.07x0.30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</row>
        <row r="5144">
          <cell r="A5144">
            <v>0</v>
          </cell>
          <cell r="B5144" t="str">
            <v>Herremientas-5%</v>
          </cell>
          <cell r="C5144">
            <v>0.05</v>
          </cell>
          <cell r="D5144" t="str">
            <v>ML</v>
          </cell>
          <cell r="E5144">
            <v>7383.92470338983</v>
          </cell>
          <cell r="F5144">
            <v>0</v>
          </cell>
          <cell r="G5144">
            <v>369.2</v>
          </cell>
          <cell r="H5144">
            <v>0</v>
          </cell>
          <cell r="I5144">
            <v>0</v>
          </cell>
        </row>
        <row r="5145">
          <cell r="A5145">
            <v>0</v>
          </cell>
          <cell r="B5145" t="str">
            <v>Mano de Obra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</row>
        <row r="5146">
          <cell r="A5146">
            <v>0</v>
          </cell>
          <cell r="B5146" t="str">
            <v>Mortero 1:10 pisos + 10% desp.</v>
          </cell>
          <cell r="C5146">
            <v>2.3999999999999998E-3</v>
          </cell>
          <cell r="D5146" t="str">
            <v>M3</v>
          </cell>
          <cell r="E5146">
            <v>3919.4300000000003</v>
          </cell>
          <cell r="F5146">
            <v>705.49739999999997</v>
          </cell>
          <cell r="G5146">
            <v>9.41</v>
          </cell>
          <cell r="H5146">
            <v>1.69</v>
          </cell>
          <cell r="I5146">
            <v>0</v>
          </cell>
        </row>
        <row r="5147">
          <cell r="A5147">
            <v>0</v>
          </cell>
          <cell r="B5147" t="str">
            <v>Total/UND</v>
          </cell>
          <cell r="C5147">
            <v>0.05</v>
          </cell>
          <cell r="D5147" t="str">
            <v>M2</v>
          </cell>
          <cell r="E5147">
            <v>593.22</v>
          </cell>
          <cell r="F5147">
            <v>106.7796</v>
          </cell>
          <cell r="G5147">
            <v>8784.99</v>
          </cell>
          <cell r="H5147">
            <v>1070.19</v>
          </cell>
          <cell r="I5147">
            <v>9855.18</v>
          </cell>
        </row>
        <row r="5148">
          <cell r="A5148">
            <v>0</v>
          </cell>
          <cell r="B5148" t="str">
            <v>Derretido Keracolor 25 lbs + 10% desp.</v>
          </cell>
          <cell r="C5148">
            <v>3.0000000000000001E-3</v>
          </cell>
          <cell r="D5148" t="str">
            <v>FDA</v>
          </cell>
          <cell r="E5148">
            <v>1016.95</v>
          </cell>
          <cell r="F5148">
            <v>183.05099999999999</v>
          </cell>
          <cell r="G5148">
            <v>3.05</v>
          </cell>
          <cell r="H5148">
            <v>0.55000000000000004</v>
          </cell>
        </row>
        <row r="5149">
          <cell r="A5149">
            <v>0</v>
          </cell>
          <cell r="B5149" t="str">
            <v xml:space="preserve">Corte de Chazos </v>
          </cell>
          <cell r="C5149">
            <v>3.33</v>
          </cell>
          <cell r="D5149" t="str">
            <v>UND</v>
          </cell>
          <cell r="E5149">
            <v>29.66</v>
          </cell>
          <cell r="F5149">
            <v>5.3388</v>
          </cell>
          <cell r="G5149">
            <v>10768.51</v>
          </cell>
          <cell r="H5149">
            <v>1233.52</v>
          </cell>
          <cell r="I5149">
            <v>12002.03</v>
          </cell>
        </row>
        <row r="5150">
          <cell r="A5150">
            <v>0</v>
          </cell>
          <cell r="B5150" t="str">
            <v>Estopa</v>
          </cell>
          <cell r="C5150">
            <v>1</v>
          </cell>
          <cell r="D5150" t="str">
            <v>ML</v>
          </cell>
          <cell r="E5150">
            <v>63.56</v>
          </cell>
          <cell r="F5150">
            <v>11.440799999999999</v>
          </cell>
          <cell r="G5150">
            <v>1453.2402159244264</v>
          </cell>
          <cell r="H5150">
            <v>166.46693657219973</v>
          </cell>
          <cell r="I5150">
            <v>1619.7071524966261</v>
          </cell>
        </row>
        <row r="5151">
          <cell r="A5151">
            <v>0</v>
          </cell>
          <cell r="B5151" t="str">
            <v>Contén pulido b=0.50 h=0.40m - sección 0.14m2</v>
          </cell>
          <cell r="C5151">
            <v>1</v>
          </cell>
          <cell r="D5151" t="str">
            <v>PA</v>
          </cell>
          <cell r="E5151">
            <v>1.05</v>
          </cell>
          <cell r="F5151">
            <v>0</v>
          </cell>
          <cell r="G5151">
            <v>1.05</v>
          </cell>
          <cell r="H5151">
            <v>0</v>
          </cell>
        </row>
        <row r="5152">
          <cell r="A5152">
            <v>0</v>
          </cell>
          <cell r="B5152" t="str">
            <v>Volumen Análisis</v>
          </cell>
          <cell r="C5152">
            <v>1</v>
          </cell>
          <cell r="D5152" t="str">
            <v>M3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</row>
        <row r="5153">
          <cell r="A5153">
            <v>0</v>
          </cell>
          <cell r="B5153" t="str">
            <v>Materiales y Equipos</v>
          </cell>
          <cell r="C5153">
            <v>1</v>
          </cell>
          <cell r="D5153" t="str">
            <v>ML</v>
          </cell>
          <cell r="E5153">
            <v>104.51700000000001</v>
          </cell>
          <cell r="F5153">
            <v>0</v>
          </cell>
          <cell r="G5153">
            <v>104.52</v>
          </cell>
          <cell r="H5153">
            <v>0</v>
          </cell>
        </row>
        <row r="5154">
          <cell r="A5154">
            <v>0</v>
          </cell>
          <cell r="B5154" t="str">
            <v>Bote de material a mano camión 6m3</v>
          </cell>
          <cell r="C5154">
            <v>1.9266000000000003</v>
          </cell>
          <cell r="D5154" t="str">
            <v>M3E</v>
          </cell>
          <cell r="E5154">
            <v>577.31958762886597</v>
          </cell>
          <cell r="F5154">
            <v>0</v>
          </cell>
          <cell r="G5154">
            <v>1112.26</v>
          </cell>
          <cell r="H5154">
            <v>0</v>
          </cell>
          <cell r="I5154">
            <v>272.03999999999996</v>
          </cell>
        </row>
        <row r="5155"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</row>
        <row r="5156">
          <cell r="A5156">
            <v>119.03000000000002</v>
          </cell>
          <cell r="B5156" t="str">
            <v>Madera pino americ. cepillado 10"x1"/20 usos</v>
          </cell>
          <cell r="C5156">
            <v>1.23</v>
          </cell>
          <cell r="D5156" t="str">
            <v>PT</v>
          </cell>
          <cell r="E5156">
            <v>59.32</v>
          </cell>
          <cell r="F5156">
            <v>10.6776</v>
          </cell>
          <cell r="G5156">
            <v>72.959999999999994</v>
          </cell>
          <cell r="H5156">
            <v>13.13</v>
          </cell>
          <cell r="I5156">
            <v>363.71000000000004</v>
          </cell>
        </row>
        <row r="5157">
          <cell r="A5157">
            <v>0</v>
          </cell>
          <cell r="B5157" t="str">
            <v>Hormigón Industrial 210Kg/cm2 - 10% desp</v>
          </cell>
          <cell r="C5157">
            <v>1.1000000000000001</v>
          </cell>
          <cell r="D5157" t="str">
            <v>M3</v>
          </cell>
          <cell r="E5157">
            <v>5634.11</v>
          </cell>
          <cell r="F5157">
            <v>1014.1397999999999</v>
          </cell>
          <cell r="G5157">
            <v>6197.52</v>
          </cell>
          <cell r="H5157">
            <v>1115.55</v>
          </cell>
          <cell r="I5157">
            <v>0</v>
          </cell>
        </row>
        <row r="5158">
          <cell r="A5158">
            <v>0</v>
          </cell>
          <cell r="B5158" t="str">
            <v>Mano de Obra</v>
          </cell>
          <cell r="C5158">
            <v>1</v>
          </cell>
          <cell r="D5158" t="str">
            <v>ML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</row>
        <row r="5159">
          <cell r="A5159">
            <v>0</v>
          </cell>
          <cell r="B5159" t="str">
            <v>Excavación a mano caliche</v>
          </cell>
          <cell r="C5159">
            <v>1.4820000000000002</v>
          </cell>
          <cell r="D5159" t="str">
            <v>M3</v>
          </cell>
          <cell r="E5159">
            <v>572.64</v>
          </cell>
          <cell r="F5159">
            <v>0</v>
          </cell>
          <cell r="G5159">
            <v>848.65</v>
          </cell>
          <cell r="H5159">
            <v>0</v>
          </cell>
          <cell r="I5159">
            <v>0</v>
          </cell>
        </row>
        <row r="5160">
          <cell r="A5160">
            <v>0</v>
          </cell>
          <cell r="B5160" t="str">
            <v>Mano de obra contenes (madera y pulido)</v>
          </cell>
          <cell r="C5160">
            <v>7.41</v>
          </cell>
          <cell r="D5160" t="str">
            <v>ML</v>
          </cell>
          <cell r="E5160">
            <v>263.79000000000002</v>
          </cell>
          <cell r="F5160">
            <v>0</v>
          </cell>
          <cell r="G5160">
            <v>1954.68</v>
          </cell>
          <cell r="H5160">
            <v>0</v>
          </cell>
          <cell r="I5160">
            <v>0</v>
          </cell>
        </row>
        <row r="5161">
          <cell r="A5161">
            <v>0</v>
          </cell>
          <cell r="B5161" t="str">
            <v>Total/UND</v>
          </cell>
          <cell r="C5161">
            <v>0.08</v>
          </cell>
          <cell r="D5161" t="str">
            <v>M2</v>
          </cell>
          <cell r="E5161">
            <v>1313.56</v>
          </cell>
          <cell r="F5161">
            <v>236.44079999999997</v>
          </cell>
          <cell r="G5161">
            <v>10768.51</v>
          </cell>
          <cell r="H5161">
            <v>1233.52</v>
          </cell>
          <cell r="I5161">
            <v>12002.03</v>
          </cell>
        </row>
        <row r="5162">
          <cell r="A5162">
            <v>0</v>
          </cell>
          <cell r="B5162" t="str">
            <v>Derretido Keracolor 25 lbs + 10% desp.</v>
          </cell>
          <cell r="C5162">
            <v>3.0000000000000001E-3</v>
          </cell>
          <cell r="D5162" t="str">
            <v>FDA</v>
          </cell>
          <cell r="E5162">
            <v>1016.95</v>
          </cell>
          <cell r="F5162">
            <v>183.05099999999999</v>
          </cell>
          <cell r="G5162">
            <v>3.05</v>
          </cell>
          <cell r="H5162">
            <v>0.55000000000000004</v>
          </cell>
        </row>
        <row r="5163">
          <cell r="A5163">
            <v>0</v>
          </cell>
          <cell r="B5163" t="str">
            <v xml:space="preserve">Corte de Chazos </v>
          </cell>
          <cell r="C5163">
            <v>3.33</v>
          </cell>
          <cell r="D5163" t="str">
            <v>UND</v>
          </cell>
          <cell r="E5163">
            <v>29.66</v>
          </cell>
          <cell r="F5163">
            <v>5.3388</v>
          </cell>
          <cell r="G5163">
            <v>98.77</v>
          </cell>
          <cell r="H5163">
            <v>17.78</v>
          </cell>
        </row>
        <row r="5164">
          <cell r="A5164">
            <v>0</v>
          </cell>
          <cell r="B5164" t="str">
            <v>Estopa</v>
          </cell>
          <cell r="C5164">
            <v>3.0000000000000001E-3</v>
          </cell>
          <cell r="D5164" t="str">
            <v>LB</v>
          </cell>
          <cell r="E5164">
            <v>63.56</v>
          </cell>
          <cell r="F5164">
            <v>11.440799999999999</v>
          </cell>
          <cell r="G5164">
            <v>1710.5092000000004</v>
          </cell>
          <cell r="H5164">
            <v>238.73</v>
          </cell>
          <cell r="I5164">
            <v>1949.2392000000004</v>
          </cell>
        </row>
        <row r="5165">
          <cell r="A5165">
            <v>0</v>
          </cell>
          <cell r="B5165" t="str">
            <v>Escalón Granito fondo gris</v>
          </cell>
          <cell r="C5165">
            <v>1</v>
          </cell>
          <cell r="D5165" t="str">
            <v>PA</v>
          </cell>
          <cell r="E5165">
            <v>3.72</v>
          </cell>
          <cell r="F5165">
            <v>0</v>
          </cell>
          <cell r="G5165">
            <v>3.72</v>
          </cell>
          <cell r="H5165">
            <v>0</v>
          </cell>
          <cell r="I5165">
            <v>0</v>
          </cell>
        </row>
        <row r="5166">
          <cell r="A5166">
            <v>0</v>
          </cell>
          <cell r="B5166" t="str">
            <v>Volumen Análisis</v>
          </cell>
          <cell r="C5166">
            <v>1</v>
          </cell>
          <cell r="D5166" t="str">
            <v>ML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</row>
        <row r="5167">
          <cell r="A5167">
            <v>0</v>
          </cell>
          <cell r="B5167" t="str">
            <v>Materiales y Equipos</v>
          </cell>
          <cell r="C5167">
            <v>1</v>
          </cell>
          <cell r="D5167" t="str">
            <v>ML</v>
          </cell>
          <cell r="E5167">
            <v>104.51700000000001</v>
          </cell>
          <cell r="F5167">
            <v>0</v>
          </cell>
          <cell r="G5167">
            <v>104.52</v>
          </cell>
          <cell r="H5167">
            <v>0</v>
          </cell>
        </row>
        <row r="5168">
          <cell r="A5168">
            <v>0</v>
          </cell>
          <cell r="B5168" t="str">
            <v>Total/UND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324.74</v>
          </cell>
          <cell r="H5168">
            <v>38.970000000000006</v>
          </cell>
          <cell r="I5168">
            <v>363.71000000000004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A5170">
            <v>119.04000000000002</v>
          </cell>
          <cell r="B5170" t="str">
            <v>ZOCALOS CERAMICA EUROPEA PARA EXTERIORES</v>
          </cell>
          <cell r="C5170">
            <v>1</v>
          </cell>
          <cell r="D5170" t="str">
            <v>ML</v>
          </cell>
          <cell r="E5170">
            <v>0</v>
          </cell>
          <cell r="F5170">
            <v>0</v>
          </cell>
          <cell r="G5170">
            <v>294.71999999999997</v>
          </cell>
          <cell r="H5170">
            <v>33.760000000000005</v>
          </cell>
          <cell r="I5170">
            <v>328.47999999999996</v>
          </cell>
        </row>
        <row r="5171">
          <cell r="A5171">
            <v>0</v>
          </cell>
          <cell r="B5171" t="str">
            <v>Zócalos Cerámica Europea exteriores 0.08x0.40m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</row>
        <row r="5172">
          <cell r="A5172">
            <v>0</v>
          </cell>
          <cell r="B5172" t="str">
            <v>Volumen Análisis</v>
          </cell>
          <cell r="C5172">
            <v>1</v>
          </cell>
          <cell r="D5172" t="str">
            <v>ML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</row>
        <row r="5173">
          <cell r="A5173">
            <v>0</v>
          </cell>
          <cell r="B5173" t="str">
            <v>Materiales y Equipos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</row>
        <row r="5174">
          <cell r="A5174">
            <v>0</v>
          </cell>
          <cell r="B5174" t="str">
            <v>Transporte de pisos (3%)</v>
          </cell>
          <cell r="C5174">
            <v>0.03</v>
          </cell>
          <cell r="D5174" t="str">
            <v>M3</v>
          </cell>
          <cell r="E5174">
            <v>1274.6400000000001</v>
          </cell>
          <cell r="F5174">
            <v>0</v>
          </cell>
          <cell r="G5174">
            <v>38.239200000000004</v>
          </cell>
          <cell r="H5174">
            <v>0</v>
          </cell>
          <cell r="I5174">
            <v>0</v>
          </cell>
        </row>
        <row r="5175">
          <cell r="A5175">
            <v>0</v>
          </cell>
          <cell r="B5175" t="str">
            <v>Mano de obra</v>
          </cell>
          <cell r="C5175">
            <v>0.08</v>
          </cell>
          <cell r="D5175" t="str">
            <v>M2</v>
          </cell>
          <cell r="E5175">
            <v>932.2</v>
          </cell>
          <cell r="F5175">
            <v>167.79599999999999</v>
          </cell>
          <cell r="G5175">
            <v>74.58</v>
          </cell>
          <cell r="H5175">
            <v>13.42</v>
          </cell>
        </row>
        <row r="5176">
          <cell r="A5176">
            <v>0</v>
          </cell>
          <cell r="B5176" t="str">
            <v>Derretido Keracolor 25 lbs + 10% desp.</v>
          </cell>
          <cell r="C5176">
            <v>3.0000000000000001E-3</v>
          </cell>
          <cell r="D5176" t="str">
            <v>FDA</v>
          </cell>
          <cell r="E5176">
            <v>1016.95</v>
          </cell>
          <cell r="F5176">
            <v>183.05099999999999</v>
          </cell>
          <cell r="G5176">
            <v>3.05</v>
          </cell>
          <cell r="H5176">
            <v>0.55000000000000004</v>
          </cell>
        </row>
        <row r="5177">
          <cell r="A5177">
            <v>0</v>
          </cell>
          <cell r="B5177" t="str">
            <v>Total/UND</v>
          </cell>
          <cell r="C5177">
            <v>3.33</v>
          </cell>
          <cell r="D5177" t="str">
            <v>UND</v>
          </cell>
          <cell r="E5177">
            <v>29.66</v>
          </cell>
          <cell r="F5177">
            <v>5.3388</v>
          </cell>
          <cell r="G5177">
            <v>1710.5092000000004</v>
          </cell>
          <cell r="H5177">
            <v>238.73</v>
          </cell>
          <cell r="I5177">
            <v>1949.2392000000004</v>
          </cell>
        </row>
        <row r="5178">
          <cell r="A5178">
            <v>0</v>
          </cell>
          <cell r="B5178" t="str">
            <v>Estopa</v>
          </cell>
          <cell r="C5178">
            <v>3.0000000000000001E-3</v>
          </cell>
          <cell r="D5178" t="str">
            <v>LB</v>
          </cell>
          <cell r="E5178">
            <v>63.56</v>
          </cell>
          <cell r="F5178">
            <v>11.440799999999999</v>
          </cell>
          <cell r="G5178">
            <v>0.19</v>
          </cell>
          <cell r="H5178">
            <v>0.03</v>
          </cell>
        </row>
        <row r="5179">
          <cell r="A5179">
            <v>0</v>
          </cell>
          <cell r="B5179" t="str">
            <v>Transporte de pisos (3%)</v>
          </cell>
          <cell r="C5179">
            <v>1</v>
          </cell>
          <cell r="D5179" t="str">
            <v>PA</v>
          </cell>
          <cell r="E5179">
            <v>2.64</v>
          </cell>
          <cell r="F5179">
            <v>0</v>
          </cell>
          <cell r="G5179">
            <v>1841.6399999999999</v>
          </cell>
          <cell r="H5179">
            <v>262.57000000000005</v>
          </cell>
          <cell r="I5179">
            <v>2104.21</v>
          </cell>
        </row>
        <row r="5180">
          <cell r="A5180">
            <v>0</v>
          </cell>
          <cell r="B5180" t="str">
            <v>Escalón Granito fondo blanco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</row>
        <row r="5181">
          <cell r="A5181">
            <v>0</v>
          </cell>
          <cell r="B5181" t="str">
            <v>Volumen Análisis</v>
          </cell>
          <cell r="C5181">
            <v>1</v>
          </cell>
          <cell r="D5181" t="str">
            <v>ML</v>
          </cell>
          <cell r="E5181">
            <v>104.51700000000001</v>
          </cell>
          <cell r="F5181">
            <v>0</v>
          </cell>
          <cell r="G5181">
            <v>104.52</v>
          </cell>
          <cell r="H5181">
            <v>0</v>
          </cell>
        </row>
        <row r="5182">
          <cell r="A5182">
            <v>0</v>
          </cell>
          <cell r="B5182" t="str">
            <v>Materiales y Equipos</v>
          </cell>
          <cell r="D5182">
            <v>0</v>
          </cell>
          <cell r="G5182">
            <v>294.71999999999997</v>
          </cell>
          <cell r="H5182">
            <v>33.760000000000005</v>
          </cell>
          <cell r="I5182">
            <v>328.47999999999996</v>
          </cell>
        </row>
        <row r="5183"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>
            <v>119.05000000000003</v>
          </cell>
          <cell r="B5184" t="str">
            <v>Huella redondeada de 0.30m en granito + 10%</v>
          </cell>
          <cell r="C5184">
            <v>1.1000000000000001</v>
          </cell>
          <cell r="D5184" t="str">
            <v>ML</v>
          </cell>
          <cell r="E5184">
            <v>749</v>
          </cell>
          <cell r="F5184">
            <v>134.82</v>
          </cell>
          <cell r="G5184">
            <v>823.9</v>
          </cell>
          <cell r="H5184">
            <v>148.30000000000001</v>
          </cell>
          <cell r="I5184">
            <v>232.80500000000001</v>
          </cell>
        </row>
        <row r="5185">
          <cell r="A5185">
            <v>0</v>
          </cell>
          <cell r="B5185" t="str">
            <v>Contrahuella de 0.17m en granito + 10% desp</v>
          </cell>
          <cell r="C5185">
            <v>1.1000000000000001</v>
          </cell>
          <cell r="D5185" t="str">
            <v>ML</v>
          </cell>
          <cell r="E5185">
            <v>350</v>
          </cell>
          <cell r="F5185">
            <v>63</v>
          </cell>
          <cell r="G5185">
            <v>385</v>
          </cell>
          <cell r="H5185">
            <v>69.3</v>
          </cell>
          <cell r="I5185">
            <v>0</v>
          </cell>
        </row>
        <row r="5186">
          <cell r="A5186">
            <v>0</v>
          </cell>
          <cell r="B5186" t="str">
            <v>Derretido Keracolor 25 lbs + 10% desp.</v>
          </cell>
          <cell r="C5186">
            <v>2.3E-2</v>
          </cell>
          <cell r="D5186" t="str">
            <v>FDA</v>
          </cell>
          <cell r="E5186">
            <v>1016.95</v>
          </cell>
          <cell r="F5186">
            <v>183.05099999999999</v>
          </cell>
          <cell r="G5186">
            <v>23.39</v>
          </cell>
          <cell r="H5186">
            <v>4.21</v>
          </cell>
          <cell r="I5186">
            <v>0</v>
          </cell>
        </row>
        <row r="5187">
          <cell r="A5187">
            <v>0</v>
          </cell>
          <cell r="B5187" t="str">
            <v>Estopa</v>
          </cell>
          <cell r="C5187">
            <v>2.5999999999999999E-2</v>
          </cell>
          <cell r="D5187" t="str">
            <v>LB</v>
          </cell>
          <cell r="E5187">
            <v>63.56</v>
          </cell>
          <cell r="F5187">
            <v>11.440799999999999</v>
          </cell>
          <cell r="G5187">
            <v>1.65</v>
          </cell>
          <cell r="H5187">
            <v>0.3</v>
          </cell>
          <cell r="I5187">
            <v>0</v>
          </cell>
        </row>
        <row r="5188">
          <cell r="A5188">
            <v>112.04000000000002</v>
          </cell>
          <cell r="B5188" t="str">
            <v>Pulido y cristalizado de pisos</v>
          </cell>
          <cell r="C5188">
            <v>0.52</v>
          </cell>
          <cell r="D5188" t="str">
            <v>M2</v>
          </cell>
          <cell r="E5188">
            <v>296.61</v>
          </cell>
          <cell r="F5188">
            <v>53.389800000000001</v>
          </cell>
          <cell r="G5188">
            <v>154.24</v>
          </cell>
          <cell r="H5188">
            <v>27.76</v>
          </cell>
          <cell r="I5188">
            <v>0</v>
          </cell>
        </row>
        <row r="5189">
          <cell r="A5189" t="str">
            <v>PISO006</v>
          </cell>
          <cell r="B5189" t="str">
            <v>Transporte de pisos (3%)</v>
          </cell>
          <cell r="C5189">
            <v>1</v>
          </cell>
          <cell r="D5189" t="str">
            <v>PA</v>
          </cell>
          <cell r="E5189">
            <v>42.8</v>
          </cell>
          <cell r="F5189">
            <v>0</v>
          </cell>
          <cell r="G5189">
            <v>42.8</v>
          </cell>
          <cell r="H5189">
            <v>0</v>
          </cell>
        </row>
        <row r="5190">
          <cell r="A5190" t="str">
            <v>PISO025</v>
          </cell>
          <cell r="B5190" t="str">
            <v>Mano de obra</v>
          </cell>
          <cell r="C5190">
            <v>3.0000000000000001E-3</v>
          </cell>
          <cell r="D5190" t="str">
            <v>FDA</v>
          </cell>
          <cell r="E5190">
            <v>1016.949152542373</v>
          </cell>
          <cell r="F5190">
            <v>183.05084745762713</v>
          </cell>
          <cell r="G5190">
            <v>3.05</v>
          </cell>
          <cell r="H5190">
            <v>0.55000000000000004</v>
          </cell>
        </row>
        <row r="5191">
          <cell r="A5191" t="str">
            <v>PISO021</v>
          </cell>
          <cell r="B5191" t="str">
            <v>Mano de Obra de colocación escalón</v>
          </cell>
          <cell r="C5191">
            <v>1</v>
          </cell>
          <cell r="D5191" t="str">
            <v>ML</v>
          </cell>
          <cell r="E5191">
            <v>340.11</v>
          </cell>
          <cell r="F5191">
            <v>0</v>
          </cell>
          <cell r="G5191">
            <v>340.11</v>
          </cell>
          <cell r="H5191">
            <v>0</v>
          </cell>
        </row>
        <row r="5192">
          <cell r="A5192">
            <v>0</v>
          </cell>
          <cell r="B5192" t="str">
            <v>Total/UND</v>
          </cell>
          <cell r="C5192">
            <v>0.03</v>
          </cell>
          <cell r="D5192">
            <v>0</v>
          </cell>
          <cell r="E5192">
            <v>35.5</v>
          </cell>
          <cell r="F5192">
            <v>0</v>
          </cell>
          <cell r="G5192">
            <v>1841.6399999999999</v>
          </cell>
          <cell r="H5192">
            <v>262.57000000000005</v>
          </cell>
          <cell r="I5192">
            <v>2104.21</v>
          </cell>
        </row>
        <row r="5193">
          <cell r="A5193">
            <v>0</v>
          </cell>
          <cell r="B5193" t="str">
            <v>Mano de obra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</row>
        <row r="5194">
          <cell r="A5194">
            <v>900.02</v>
          </cell>
          <cell r="B5194" t="str">
            <v xml:space="preserve">Corte de Chazos Granito </v>
          </cell>
          <cell r="C5194">
            <v>3.33</v>
          </cell>
          <cell r="D5194" t="str">
            <v>UND</v>
          </cell>
          <cell r="E5194">
            <v>18.32</v>
          </cell>
          <cell r="F5194">
            <v>3.2976000000000001</v>
          </cell>
          <cell r="G5194">
            <v>1747.7500000000002</v>
          </cell>
          <cell r="H5194">
            <v>201.04000000000002</v>
          </cell>
          <cell r="I5194">
            <v>1948.7900000000002</v>
          </cell>
        </row>
        <row r="5195">
          <cell r="A5195">
            <v>1000.03</v>
          </cell>
          <cell r="B5195" t="str">
            <v>Escalón porcelanato oriental</v>
          </cell>
          <cell r="C5195">
            <v>1</v>
          </cell>
          <cell r="D5195" t="str">
            <v>ML</v>
          </cell>
          <cell r="E5195">
            <v>108.15</v>
          </cell>
          <cell r="F5195">
            <v>0</v>
          </cell>
          <cell r="G5195">
            <v>108.15</v>
          </cell>
          <cell r="H5195">
            <v>0</v>
          </cell>
        </row>
        <row r="5196">
          <cell r="A5196">
            <v>0</v>
          </cell>
          <cell r="B5196" t="str">
            <v>Volumen Análisis</v>
          </cell>
          <cell r="C5196">
            <v>1</v>
          </cell>
          <cell r="D5196" t="str">
            <v>ML</v>
          </cell>
          <cell r="G5196">
            <v>214.065</v>
          </cell>
          <cell r="H5196">
            <v>18.740000000000002</v>
          </cell>
          <cell r="I5196">
            <v>232.80500000000001</v>
          </cell>
        </row>
        <row r="5197">
          <cell r="B5197">
            <v>0</v>
          </cell>
        </row>
        <row r="5198">
          <cell r="A5198">
            <v>119.06000000000003</v>
          </cell>
          <cell r="B5198" t="str">
            <v>Mortero 1:10 pisos + 10% desp.</v>
          </cell>
          <cell r="C5198">
            <v>1.7999999999999999E-2</v>
          </cell>
          <cell r="D5198" t="str">
            <v>M3</v>
          </cell>
          <cell r="E5198">
            <v>3919.4300000000003</v>
          </cell>
          <cell r="F5198">
            <v>705.49739999999997</v>
          </cell>
          <cell r="G5198">
            <v>70.55</v>
          </cell>
          <cell r="H5198">
            <v>12.7</v>
          </cell>
          <cell r="I5198">
            <v>270.52</v>
          </cell>
        </row>
        <row r="5199">
          <cell r="A5199">
            <v>0</v>
          </cell>
          <cell r="B5199" t="str">
            <v>Huella de 0.30m en porcelanato + 10%</v>
          </cell>
          <cell r="C5199">
            <v>1.1000000000000001</v>
          </cell>
          <cell r="D5199" t="str">
            <v>ML</v>
          </cell>
          <cell r="E5199">
            <v>580.76</v>
          </cell>
          <cell r="F5199">
            <v>104.5368</v>
          </cell>
          <cell r="G5199">
            <v>638.84</v>
          </cell>
          <cell r="H5199">
            <v>114.99</v>
          </cell>
          <cell r="I5199">
            <v>0</v>
          </cell>
        </row>
        <row r="5200">
          <cell r="A5200">
            <v>0</v>
          </cell>
          <cell r="B5200" t="str">
            <v>Contrahuella de 0.17m en porcelanato + 10%</v>
          </cell>
          <cell r="C5200">
            <v>1.1000000000000001</v>
          </cell>
          <cell r="D5200" t="str">
            <v>ML</v>
          </cell>
          <cell r="E5200">
            <v>347.67</v>
          </cell>
          <cell r="F5200">
            <v>62.580600000000004</v>
          </cell>
          <cell r="G5200">
            <v>382.44</v>
          </cell>
          <cell r="H5200">
            <v>68.84</v>
          </cell>
          <cell r="I5200">
            <v>0</v>
          </cell>
        </row>
        <row r="5201">
          <cell r="A5201">
            <v>0</v>
          </cell>
          <cell r="B5201" t="str">
            <v>Derretido Keracolor 25 lbs + 10% desp.</v>
          </cell>
          <cell r="C5201">
            <v>2.3E-2</v>
          </cell>
          <cell r="D5201" t="str">
            <v>FDA</v>
          </cell>
          <cell r="E5201">
            <v>1016.95</v>
          </cell>
          <cell r="F5201">
            <v>183.05099999999999</v>
          </cell>
          <cell r="G5201">
            <v>23.39</v>
          </cell>
          <cell r="H5201">
            <v>4.21</v>
          </cell>
          <cell r="I5201">
            <v>0</v>
          </cell>
        </row>
        <row r="5202">
          <cell r="A5202">
            <v>0</v>
          </cell>
          <cell r="B5202" t="str">
            <v>Estopa</v>
          </cell>
          <cell r="C5202">
            <v>2.5999999999999999E-2</v>
          </cell>
          <cell r="D5202" t="str">
            <v>LB</v>
          </cell>
          <cell r="E5202">
            <v>63.56</v>
          </cell>
          <cell r="F5202">
            <v>11.440799999999999</v>
          </cell>
          <cell r="G5202">
            <v>1.65</v>
          </cell>
          <cell r="H5202">
            <v>0.3</v>
          </cell>
          <cell r="I5202">
            <v>0</v>
          </cell>
        </row>
        <row r="5203">
          <cell r="A5203">
            <v>0</v>
          </cell>
          <cell r="B5203" t="str">
            <v>Transporte de pisos (3%)</v>
          </cell>
          <cell r="C5203">
            <v>1</v>
          </cell>
          <cell r="D5203" t="str">
            <v>PA</v>
          </cell>
          <cell r="E5203">
            <v>36.15</v>
          </cell>
          <cell r="F5203">
            <v>0</v>
          </cell>
          <cell r="G5203">
            <v>36.15</v>
          </cell>
          <cell r="H5203">
            <v>0</v>
          </cell>
        </row>
        <row r="5204">
          <cell r="A5204">
            <v>0</v>
          </cell>
          <cell r="B5204" t="str">
            <v>Mano de obra</v>
          </cell>
          <cell r="C5204">
            <v>3.0000000000000001E-3</v>
          </cell>
          <cell r="D5204" t="str">
            <v>FDA</v>
          </cell>
          <cell r="E5204">
            <v>1016.95</v>
          </cell>
          <cell r="F5204">
            <v>183.05099999999999</v>
          </cell>
          <cell r="G5204">
            <v>3.05</v>
          </cell>
          <cell r="H5204">
            <v>0.55000000000000004</v>
          </cell>
        </row>
        <row r="5205">
          <cell r="A5205">
            <v>0</v>
          </cell>
          <cell r="B5205" t="str">
            <v>Mano de Obra de colocación escalón</v>
          </cell>
          <cell r="C5205">
            <v>1</v>
          </cell>
          <cell r="D5205" t="str">
            <v>ML</v>
          </cell>
          <cell r="E5205">
            <v>594.73</v>
          </cell>
          <cell r="F5205">
            <v>0</v>
          </cell>
          <cell r="G5205">
            <v>594.73</v>
          </cell>
          <cell r="H5205">
            <v>0</v>
          </cell>
        </row>
        <row r="5206">
          <cell r="A5206">
            <v>0</v>
          </cell>
          <cell r="B5206" t="str">
            <v>Total/UND</v>
          </cell>
          <cell r="C5206">
            <v>3.33</v>
          </cell>
          <cell r="D5206" t="str">
            <v>UND</v>
          </cell>
          <cell r="E5206">
            <v>29.66</v>
          </cell>
          <cell r="F5206">
            <v>5.3388</v>
          </cell>
          <cell r="G5206">
            <v>1747.7500000000002</v>
          </cell>
          <cell r="H5206">
            <v>201.04000000000002</v>
          </cell>
          <cell r="I5206">
            <v>1948.7900000000002</v>
          </cell>
          <cell r="J5206">
            <v>0</v>
          </cell>
        </row>
        <row r="5207">
          <cell r="A5207">
            <v>0</v>
          </cell>
          <cell r="B5207" t="str">
            <v>Transporte de pisos (3%)</v>
          </cell>
          <cell r="C5207">
            <v>1</v>
          </cell>
          <cell r="D5207" t="str">
            <v>PA</v>
          </cell>
          <cell r="E5207">
            <v>0.9</v>
          </cell>
          <cell r="F5207">
            <v>0</v>
          </cell>
          <cell r="G5207">
            <v>0.9</v>
          </cell>
          <cell r="H5207">
            <v>0</v>
          </cell>
          <cell r="J5207">
            <v>0</v>
          </cell>
        </row>
        <row r="5208">
          <cell r="A5208">
            <v>0</v>
          </cell>
          <cell r="B5208" t="str">
            <v>Mano de obra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1760.92</v>
          </cell>
          <cell r="H5208">
            <v>203.33</v>
          </cell>
          <cell r="I5208">
            <v>1964.25</v>
          </cell>
          <cell r="J5208">
            <v>0</v>
          </cell>
        </row>
        <row r="5209">
          <cell r="A5209">
            <v>0</v>
          </cell>
          <cell r="B5209" t="str">
            <v>Escalón porcelanato romano</v>
          </cell>
          <cell r="C5209">
            <v>1</v>
          </cell>
          <cell r="D5209" t="str">
            <v>ML</v>
          </cell>
          <cell r="E5209">
            <v>108.15</v>
          </cell>
          <cell r="F5209">
            <v>0</v>
          </cell>
          <cell r="G5209">
            <v>108.15</v>
          </cell>
          <cell r="H5209">
            <v>0</v>
          </cell>
          <cell r="J5209">
            <v>0</v>
          </cell>
        </row>
        <row r="5210">
          <cell r="A5210">
            <v>0</v>
          </cell>
          <cell r="B5210" t="str">
            <v>Volumen Análisis</v>
          </cell>
          <cell r="C5210">
            <v>1</v>
          </cell>
          <cell r="D5210" t="str">
            <v>ML</v>
          </cell>
          <cell r="G5210">
            <v>245.89</v>
          </cell>
          <cell r="H5210">
            <v>24.630000000000003</v>
          </cell>
          <cell r="I5210">
            <v>270.52</v>
          </cell>
          <cell r="J5210">
            <v>0</v>
          </cell>
        </row>
        <row r="5211">
          <cell r="B5211">
            <v>0</v>
          </cell>
          <cell r="J5211">
            <v>0</v>
          </cell>
          <cell r="K5211">
            <v>0</v>
          </cell>
        </row>
        <row r="5212">
          <cell r="A5212">
            <v>119.07000000000004</v>
          </cell>
          <cell r="B5212" t="str">
            <v>Mortero 1:10 pisos + 10% desp.</v>
          </cell>
          <cell r="C5212">
            <v>1.7999999999999999E-2</v>
          </cell>
          <cell r="D5212" t="str">
            <v>M3</v>
          </cell>
          <cell r="E5212">
            <v>3919.4300000000003</v>
          </cell>
          <cell r="F5212">
            <v>705.49739999999997</v>
          </cell>
          <cell r="G5212">
            <v>70.55</v>
          </cell>
          <cell r="H5212">
            <v>12.7</v>
          </cell>
          <cell r="I5212">
            <v>349.90999999999997</v>
          </cell>
          <cell r="J5212">
            <v>0</v>
          </cell>
          <cell r="K5212">
            <v>0</v>
          </cell>
        </row>
        <row r="5213">
          <cell r="A5213">
            <v>0</v>
          </cell>
          <cell r="B5213" t="str">
            <v>Huella de 0.30m en porcelanato + 10%</v>
          </cell>
          <cell r="C5213">
            <v>1.1000000000000001</v>
          </cell>
          <cell r="D5213" t="str">
            <v>ML</v>
          </cell>
          <cell r="E5213">
            <v>610.16999999999996</v>
          </cell>
          <cell r="F5213">
            <v>109.83059999999999</v>
          </cell>
          <cell r="G5213">
            <v>671.19</v>
          </cell>
          <cell r="H5213">
            <v>120.81</v>
          </cell>
          <cell r="I5213">
            <v>0</v>
          </cell>
          <cell r="K5213">
            <v>0</v>
          </cell>
        </row>
        <row r="5214">
          <cell r="A5214">
            <v>0</v>
          </cell>
          <cell r="B5214" t="str">
            <v>Contrahuella de 0.17m en porcelanato + 10%</v>
          </cell>
          <cell r="C5214">
            <v>1.1000000000000001</v>
          </cell>
          <cell r="D5214" t="str">
            <v>ML</v>
          </cell>
          <cell r="E5214">
            <v>329.83</v>
          </cell>
          <cell r="F5214">
            <v>59.369399999999992</v>
          </cell>
          <cell r="G5214">
            <v>362.81</v>
          </cell>
          <cell r="H5214">
            <v>65.31</v>
          </cell>
          <cell r="I5214">
            <v>0</v>
          </cell>
        </row>
        <row r="5215">
          <cell r="A5215">
            <v>0</v>
          </cell>
          <cell r="B5215" t="str">
            <v>Derretido Keracolor 25 lbs + 10% desp.</v>
          </cell>
          <cell r="C5215">
            <v>2.3E-2</v>
          </cell>
          <cell r="D5215" t="str">
            <v>FDA</v>
          </cell>
          <cell r="E5215">
            <v>1016.95</v>
          </cell>
          <cell r="F5215">
            <v>183.05099999999999</v>
          </cell>
          <cell r="G5215">
            <v>23.39</v>
          </cell>
          <cell r="H5215">
            <v>4.21</v>
          </cell>
          <cell r="I5215">
            <v>0</v>
          </cell>
        </row>
        <row r="5216">
          <cell r="A5216">
            <v>112.04000000000002</v>
          </cell>
          <cell r="B5216" t="str">
            <v>Estopa</v>
          </cell>
          <cell r="C5216">
            <v>2.5999999999999999E-2</v>
          </cell>
          <cell r="D5216" t="str">
            <v>LB</v>
          </cell>
          <cell r="E5216">
            <v>63.56</v>
          </cell>
          <cell r="F5216">
            <v>11.440799999999999</v>
          </cell>
          <cell r="G5216">
            <v>1.65</v>
          </cell>
          <cell r="H5216">
            <v>0.3</v>
          </cell>
          <cell r="I5216">
            <v>0</v>
          </cell>
        </row>
        <row r="5217">
          <cell r="A5217" t="str">
            <v>PISO008</v>
          </cell>
          <cell r="B5217" t="str">
            <v>Transporte de pisos (3%)</v>
          </cell>
          <cell r="C5217">
            <v>1</v>
          </cell>
          <cell r="D5217" t="str">
            <v>PA</v>
          </cell>
          <cell r="E5217">
            <v>36.6</v>
          </cell>
          <cell r="F5217">
            <v>0</v>
          </cell>
          <cell r="G5217">
            <v>36.6</v>
          </cell>
          <cell r="H5217">
            <v>0</v>
          </cell>
        </row>
        <row r="5218">
          <cell r="A5218" t="str">
            <v>PISO025</v>
          </cell>
          <cell r="B5218" t="str">
            <v>Mano de obra</v>
          </cell>
          <cell r="C5218">
            <v>3.0000000000000001E-3</v>
          </cell>
          <cell r="D5218" t="str">
            <v>FDA</v>
          </cell>
          <cell r="E5218">
            <v>1016.95</v>
          </cell>
          <cell r="F5218">
            <v>183.05099999999999</v>
          </cell>
          <cell r="G5218">
            <v>3.05</v>
          </cell>
          <cell r="H5218">
            <v>0.55000000000000004</v>
          </cell>
        </row>
        <row r="5219">
          <cell r="A5219" t="str">
            <v>PISO021</v>
          </cell>
          <cell r="B5219" t="str">
            <v>Mano de Obra de colocación escalón</v>
          </cell>
          <cell r="C5219">
            <v>1</v>
          </cell>
          <cell r="D5219" t="str">
            <v>ML</v>
          </cell>
          <cell r="E5219">
            <v>594.73</v>
          </cell>
          <cell r="F5219">
            <v>0</v>
          </cell>
          <cell r="G5219">
            <v>594.73</v>
          </cell>
          <cell r="H5219">
            <v>0</v>
          </cell>
        </row>
        <row r="5220">
          <cell r="A5220">
            <v>900.02</v>
          </cell>
          <cell r="B5220" t="str">
            <v>Total/UND</v>
          </cell>
          <cell r="C5220">
            <v>2</v>
          </cell>
          <cell r="D5220" t="str">
            <v>UND</v>
          </cell>
          <cell r="E5220">
            <v>18.32</v>
          </cell>
          <cell r="F5220">
            <v>0</v>
          </cell>
          <cell r="G5220">
            <v>1760.92</v>
          </cell>
          <cell r="H5220">
            <v>203.33</v>
          </cell>
          <cell r="I5220">
            <v>1964.25</v>
          </cell>
        </row>
        <row r="5221">
          <cell r="A5221">
            <v>0</v>
          </cell>
          <cell r="B5221" t="str">
            <v>Transporte de pisos (3%)</v>
          </cell>
          <cell r="C5221">
            <v>0.03</v>
          </cell>
          <cell r="D5221">
            <v>0</v>
          </cell>
          <cell r="E5221">
            <v>89.83</v>
          </cell>
          <cell r="F5221">
            <v>0</v>
          </cell>
          <cell r="G5221">
            <v>89.83</v>
          </cell>
          <cell r="H5221">
            <v>0</v>
          </cell>
          <cell r="J5221">
            <v>0</v>
          </cell>
        </row>
        <row r="5222">
          <cell r="A5222">
            <v>0</v>
          </cell>
          <cell r="B5222" t="str">
            <v>Mano de obra</v>
          </cell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G5222">
            <v>585.57999999999993</v>
          </cell>
          <cell r="H5222">
            <v>29.57</v>
          </cell>
          <cell r="I5222">
            <v>615.15</v>
          </cell>
          <cell r="J5222">
            <v>0</v>
          </cell>
        </row>
        <row r="5223">
          <cell r="A5223">
            <v>1000.06</v>
          </cell>
          <cell r="B5223" t="str">
            <v>Mano de Obra de colocación zócalos</v>
          </cell>
          <cell r="C5223">
            <v>1</v>
          </cell>
          <cell r="D5223" t="str">
            <v>ML</v>
          </cell>
          <cell r="E5223">
            <v>104.51700000000001</v>
          </cell>
          <cell r="F5223">
            <v>0</v>
          </cell>
          <cell r="G5223">
            <v>104.52</v>
          </cell>
          <cell r="H5223">
            <v>0</v>
          </cell>
          <cell r="J5223">
            <v>0</v>
          </cell>
        </row>
        <row r="5224">
          <cell r="A5224">
            <v>0</v>
          </cell>
          <cell r="B5224" t="str">
            <v>Volumen Análisis</v>
          </cell>
          <cell r="C5224">
            <v>1</v>
          </cell>
          <cell r="D5224" t="str">
            <v>ML</v>
          </cell>
          <cell r="G5224">
            <v>331.78</v>
          </cell>
          <cell r="H5224">
            <v>18.130000000000003</v>
          </cell>
          <cell r="I5224">
            <v>349.90999999999997</v>
          </cell>
          <cell r="J5224">
            <v>0</v>
          </cell>
        </row>
        <row r="5225">
          <cell r="B5225">
            <v>0</v>
          </cell>
          <cell r="J5225">
            <v>0</v>
          </cell>
        </row>
        <row r="5226">
          <cell r="A5226">
            <v>119.08000000000004</v>
          </cell>
          <cell r="B5226" t="str">
            <v>ZOCALO PORCELANATO ROMANO 7X50 IMP.</v>
          </cell>
          <cell r="C5226">
            <v>1</v>
          </cell>
          <cell r="D5226" t="str">
            <v>ML</v>
          </cell>
          <cell r="E5226">
            <v>0</v>
          </cell>
          <cell r="F5226">
            <v>0</v>
          </cell>
          <cell r="G5226">
            <v>240.2</v>
          </cell>
          <cell r="H5226">
            <v>24.04</v>
          </cell>
          <cell r="I5226">
            <v>264.24</v>
          </cell>
          <cell r="J5226">
            <v>0</v>
          </cell>
          <cell r="K5226">
            <v>0</v>
          </cell>
        </row>
        <row r="5227">
          <cell r="A5227">
            <v>0</v>
          </cell>
          <cell r="B5227" t="str">
            <v xml:space="preserve">Zócalo Porcelanato Romano 0.07x0.50m  </v>
          </cell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</row>
        <row r="5228">
          <cell r="A5228">
            <v>0</v>
          </cell>
          <cell r="B5228" t="str">
            <v>Mano de obra</v>
          </cell>
          <cell r="C5228">
            <v>1</v>
          </cell>
          <cell r="D5228" t="str">
            <v>ML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K5228">
            <v>0</v>
          </cell>
        </row>
        <row r="5229">
          <cell r="A5229">
            <v>0</v>
          </cell>
          <cell r="B5229" t="str">
            <v>Materiales y Equipos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</row>
        <row r="5230">
          <cell r="A5230">
            <v>0</v>
          </cell>
          <cell r="B5230" t="str">
            <v>Mortero 1:10 pisos + 10% desp.</v>
          </cell>
          <cell r="C5230">
            <v>2.3999999999999998E-3</v>
          </cell>
          <cell r="D5230" t="str">
            <v>M3</v>
          </cell>
          <cell r="E5230">
            <v>4565.8</v>
          </cell>
          <cell r="F5230">
            <v>821.84400000000005</v>
          </cell>
          <cell r="G5230">
            <v>10.96</v>
          </cell>
          <cell r="H5230">
            <v>1.97</v>
          </cell>
          <cell r="I5230">
            <v>0</v>
          </cell>
        </row>
        <row r="5231">
          <cell r="A5231">
            <v>0</v>
          </cell>
          <cell r="B5231" t="str">
            <v>Total/UND</v>
          </cell>
          <cell r="C5231">
            <v>0.08</v>
          </cell>
          <cell r="D5231" t="str">
            <v>M2</v>
          </cell>
          <cell r="E5231">
            <v>750.42</v>
          </cell>
          <cell r="F5231">
            <v>135.07559999999998</v>
          </cell>
          <cell r="G5231">
            <v>585.57999999999993</v>
          </cell>
          <cell r="H5231">
            <v>29.57</v>
          </cell>
          <cell r="I5231">
            <v>615.15</v>
          </cell>
        </row>
        <row r="5232">
          <cell r="A5232">
            <v>0</v>
          </cell>
          <cell r="B5232" t="str">
            <v>Derretido Keracolor 25 lbs + 10% desp.</v>
          </cell>
          <cell r="C5232">
            <v>3.0000000000000001E-3</v>
          </cell>
          <cell r="D5232" t="str">
            <v>FDA</v>
          </cell>
          <cell r="E5232">
            <v>1016.95</v>
          </cell>
          <cell r="F5232">
            <v>183.05099999999999</v>
          </cell>
          <cell r="G5232">
            <v>3.05</v>
          </cell>
          <cell r="H5232">
            <v>0.55000000000000004</v>
          </cell>
          <cell r="I5232">
            <v>0</v>
          </cell>
        </row>
        <row r="5233">
          <cell r="A5233">
            <v>0</v>
          </cell>
          <cell r="B5233" t="str">
            <v>Estopa</v>
          </cell>
          <cell r="C5233">
            <v>3.0000000000000001E-3</v>
          </cell>
          <cell r="D5233" t="str">
            <v>LB</v>
          </cell>
          <cell r="E5233">
            <v>63.56</v>
          </cell>
          <cell r="F5233">
            <v>11.440799999999999</v>
          </cell>
          <cell r="G5233">
            <v>2643.8900000000003</v>
          </cell>
          <cell r="H5233">
            <v>298.39000000000004</v>
          </cell>
          <cell r="I5233">
            <v>2942.28</v>
          </cell>
        </row>
        <row r="5234">
          <cell r="A5234">
            <v>0</v>
          </cell>
          <cell r="B5234" t="str">
            <v>Corte de Chazos Porcelanato</v>
          </cell>
          <cell r="C5234">
            <v>2</v>
          </cell>
          <cell r="D5234" t="str">
            <v>UND</v>
          </cell>
          <cell r="E5234">
            <v>29.66</v>
          </cell>
          <cell r="F5234">
            <v>5.3388</v>
          </cell>
          <cell r="G5234">
            <v>59.32</v>
          </cell>
          <cell r="H5234">
            <v>10.68</v>
          </cell>
        </row>
        <row r="5235">
          <cell r="A5235">
            <v>0</v>
          </cell>
          <cell r="B5235" t="str">
            <v>Volumen Análisis</v>
          </cell>
          <cell r="C5235">
            <v>1</v>
          </cell>
          <cell r="D5235" t="str">
            <v>ML</v>
          </cell>
          <cell r="E5235">
            <v>2.13</v>
          </cell>
          <cell r="F5235">
            <v>0</v>
          </cell>
          <cell r="G5235">
            <v>2.13</v>
          </cell>
          <cell r="H5235">
            <v>0</v>
          </cell>
        </row>
        <row r="5236">
          <cell r="A5236">
            <v>0</v>
          </cell>
          <cell r="B5236" t="str">
            <v>Materiales y Equipos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</row>
        <row r="5237">
          <cell r="A5237">
            <v>0</v>
          </cell>
          <cell r="B5237" t="str">
            <v>Mano de Obra de colocación zócalos</v>
          </cell>
          <cell r="C5237">
            <v>1</v>
          </cell>
          <cell r="D5237" t="str">
            <v>ML</v>
          </cell>
          <cell r="E5237">
            <v>104.51700000000001</v>
          </cell>
          <cell r="F5237">
            <v>0</v>
          </cell>
          <cell r="G5237">
            <v>104.52</v>
          </cell>
          <cell r="H5237">
            <v>0</v>
          </cell>
        </row>
        <row r="5238">
          <cell r="A5238">
            <v>0</v>
          </cell>
          <cell r="B5238" t="str">
            <v>Total/UND</v>
          </cell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G5238">
            <v>240.2</v>
          </cell>
          <cell r="H5238">
            <v>24.04</v>
          </cell>
          <cell r="I5238">
            <v>264.24</v>
          </cell>
        </row>
        <row r="5239">
          <cell r="A5239">
            <v>0</v>
          </cell>
          <cell r="B5239">
            <v>0</v>
          </cell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>
            <v>119.09000000000005</v>
          </cell>
          <cell r="B5240" t="str">
            <v>ZOCALO MARMOL TRAVERTINO 8x40 IMP. MATE</v>
          </cell>
          <cell r="C5240">
            <v>1</v>
          </cell>
          <cell r="D5240" t="str">
            <v>ML</v>
          </cell>
          <cell r="E5240">
            <v>0</v>
          </cell>
          <cell r="F5240">
            <v>0</v>
          </cell>
          <cell r="G5240">
            <v>338.23</v>
          </cell>
          <cell r="H5240">
            <v>35.270000000000003</v>
          </cell>
          <cell r="I5240">
            <v>373.5</v>
          </cell>
        </row>
        <row r="5241">
          <cell r="A5241">
            <v>0</v>
          </cell>
          <cell r="B5241" t="str">
            <v>Zócalo Mármol travertino 0.08x0.40 imp. mate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</row>
        <row r="5242">
          <cell r="A5242">
            <v>0</v>
          </cell>
          <cell r="B5242" t="str">
            <v>Volumen Análisis</v>
          </cell>
          <cell r="C5242">
            <v>1</v>
          </cell>
          <cell r="D5242" t="str">
            <v>ML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9.5238095238095237</v>
          </cell>
        </row>
        <row r="5243">
          <cell r="A5243">
            <v>0</v>
          </cell>
          <cell r="B5243" t="str">
            <v>Mano de obra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</row>
        <row r="5244">
          <cell r="A5244">
            <v>0</v>
          </cell>
          <cell r="B5244" t="str">
            <v>Mortero 1:10 pisos + 10% desp.</v>
          </cell>
          <cell r="C5244">
            <v>2.8E-3</v>
          </cell>
          <cell r="D5244" t="str">
            <v>M3</v>
          </cell>
          <cell r="E5244">
            <v>3919.4300000000003</v>
          </cell>
          <cell r="F5244">
            <v>705.49739999999997</v>
          </cell>
          <cell r="G5244">
            <v>10.97</v>
          </cell>
          <cell r="H5244">
            <v>1.98</v>
          </cell>
          <cell r="I5244">
            <v>0</v>
          </cell>
        </row>
        <row r="5245">
          <cell r="A5245">
            <v>0</v>
          </cell>
          <cell r="B5245" t="str">
            <v>Mármol travertino importado mate + 10% desp.</v>
          </cell>
          <cell r="C5245">
            <v>0.08</v>
          </cell>
          <cell r="D5245" t="str">
            <v>M2</v>
          </cell>
          <cell r="E5245">
            <v>1036.92</v>
          </cell>
          <cell r="F5245">
            <v>186.6456</v>
          </cell>
          <cell r="G5245">
            <v>82.95</v>
          </cell>
          <cell r="H5245">
            <v>14.93</v>
          </cell>
          <cell r="J5245">
            <v>8.5543199315654406E-2</v>
          </cell>
        </row>
        <row r="5246">
          <cell r="A5246">
            <v>0</v>
          </cell>
          <cell r="B5246" t="str">
            <v>Total/UND</v>
          </cell>
          <cell r="C5246">
            <v>3.0000000000000001E-3</v>
          </cell>
          <cell r="D5246" t="str">
            <v>FDA</v>
          </cell>
          <cell r="E5246">
            <v>1016.95</v>
          </cell>
          <cell r="F5246">
            <v>183.05099999999999</v>
          </cell>
          <cell r="G5246">
            <v>2643.8900000000003</v>
          </cell>
          <cell r="H5246">
            <v>298.39000000000004</v>
          </cell>
          <cell r="I5246">
            <v>2942.28</v>
          </cell>
        </row>
        <row r="5247">
          <cell r="A5247">
            <v>0</v>
          </cell>
          <cell r="B5247" t="str">
            <v>Estopa</v>
          </cell>
          <cell r="C5247">
            <v>3.0000000000000001E-3</v>
          </cell>
          <cell r="D5247" t="str">
            <v>LB</v>
          </cell>
          <cell r="E5247">
            <v>63.56</v>
          </cell>
          <cell r="F5247">
            <v>11.440799999999999</v>
          </cell>
          <cell r="G5247">
            <v>0.19</v>
          </cell>
          <cell r="H5247">
            <v>0.03</v>
          </cell>
        </row>
        <row r="5248">
          <cell r="A5248">
            <v>0</v>
          </cell>
          <cell r="B5248" t="str">
            <v xml:space="preserve">Corte de Chazos </v>
          </cell>
          <cell r="C5248">
            <v>3.33</v>
          </cell>
          <cell r="D5248" t="str">
            <v>UND</v>
          </cell>
          <cell r="E5248">
            <v>29.66</v>
          </cell>
          <cell r="F5248">
            <v>5.3388</v>
          </cell>
          <cell r="G5248">
            <v>871.9799999999999</v>
          </cell>
          <cell r="H5248">
            <v>78.94</v>
          </cell>
          <cell r="I5248">
            <v>950.91999999999985</v>
          </cell>
        </row>
        <row r="5249">
          <cell r="A5249">
            <v>0</v>
          </cell>
          <cell r="B5249" t="str">
            <v>Transporte de pisos (3%)</v>
          </cell>
          <cell r="C5249">
            <v>1</v>
          </cell>
          <cell r="D5249" t="str">
            <v>PA</v>
          </cell>
          <cell r="E5249">
            <v>2.94</v>
          </cell>
          <cell r="F5249">
            <v>0</v>
          </cell>
          <cell r="G5249">
            <v>2.94</v>
          </cell>
          <cell r="H5249">
            <v>0</v>
          </cell>
        </row>
        <row r="5250">
          <cell r="A5250">
            <v>0</v>
          </cell>
          <cell r="B5250" t="str">
            <v>Volumen Análisis</v>
          </cell>
          <cell r="C5250">
            <v>1</v>
          </cell>
          <cell r="D5250" t="str">
            <v>ML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</row>
        <row r="5251">
          <cell r="A5251">
            <v>0</v>
          </cell>
          <cell r="B5251" t="str">
            <v>Materiales y Equipos</v>
          </cell>
          <cell r="C5251">
            <v>1</v>
          </cell>
          <cell r="D5251" t="str">
            <v>ML</v>
          </cell>
          <cell r="E5251">
            <v>139.35599999999999</v>
          </cell>
          <cell r="F5251">
            <v>0</v>
          </cell>
          <cell r="G5251">
            <v>139.36000000000001</v>
          </cell>
          <cell r="H5251">
            <v>0</v>
          </cell>
        </row>
        <row r="5252">
          <cell r="A5252">
            <v>0</v>
          </cell>
          <cell r="B5252" t="str">
            <v>Total/UND</v>
          </cell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G5252">
            <v>338.23</v>
          </cell>
          <cell r="H5252">
            <v>35.270000000000003</v>
          </cell>
          <cell r="I5252">
            <v>373.5</v>
          </cell>
        </row>
        <row r="5253">
          <cell r="A5253">
            <v>0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>
            <v>119.10000000000005</v>
          </cell>
          <cell r="B5254" t="str">
            <v>ZOCALO MARMOL CREMA MARFIL 8x40 PULIDO</v>
          </cell>
          <cell r="C5254">
            <v>1</v>
          </cell>
          <cell r="D5254" t="str">
            <v>ML</v>
          </cell>
          <cell r="E5254">
            <v>0</v>
          </cell>
          <cell r="F5254">
            <v>0</v>
          </cell>
          <cell r="G5254">
            <v>399.75000000000006</v>
          </cell>
          <cell r="H5254">
            <v>45.97</v>
          </cell>
          <cell r="I5254">
            <v>445.72</v>
          </cell>
        </row>
        <row r="5255">
          <cell r="A5255">
            <v>0</v>
          </cell>
          <cell r="B5255" t="str">
            <v>Mano de obra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</row>
        <row r="5256">
          <cell r="A5256">
            <v>0</v>
          </cell>
          <cell r="B5256" t="str">
            <v>Volumen Análisis</v>
          </cell>
          <cell r="C5256">
            <v>1</v>
          </cell>
          <cell r="D5256" t="str">
            <v>ML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</row>
        <row r="5257">
          <cell r="A5257">
            <v>0</v>
          </cell>
          <cell r="B5257" t="str">
            <v>Materiales y Equipos</v>
          </cell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</row>
        <row r="5258">
          <cell r="A5258">
            <v>0</v>
          </cell>
          <cell r="B5258" t="str">
            <v>Total/UND</v>
          </cell>
          <cell r="C5258">
            <v>2.8E-3</v>
          </cell>
          <cell r="D5258" t="str">
            <v>M3</v>
          </cell>
          <cell r="E5258">
            <v>3919.4300000000003</v>
          </cell>
          <cell r="F5258">
            <v>705.49739999999997</v>
          </cell>
          <cell r="G5258">
            <v>871.9799999999999</v>
          </cell>
          <cell r="H5258">
            <v>78.94</v>
          </cell>
          <cell r="I5258">
            <v>950.91999999999985</v>
          </cell>
        </row>
        <row r="5259">
          <cell r="A5259">
            <v>0</v>
          </cell>
          <cell r="B5259" t="str">
            <v>Mármol crema marfil 40x40 pulido + 10% desp.</v>
          </cell>
          <cell r="C5259">
            <v>0.08</v>
          </cell>
          <cell r="D5259" t="str">
            <v>M2</v>
          </cell>
          <cell r="E5259">
            <v>1779.66</v>
          </cell>
          <cell r="F5259">
            <v>320.33879999999999</v>
          </cell>
          <cell r="G5259">
            <v>142.37</v>
          </cell>
          <cell r="H5259">
            <v>25.63</v>
          </cell>
        </row>
        <row r="5260">
          <cell r="A5260">
            <v>0</v>
          </cell>
          <cell r="B5260" t="str">
            <v>Derretido Keracolor 25 lbs + 10% desp.</v>
          </cell>
          <cell r="C5260">
            <v>3.0000000000000001E-3</v>
          </cell>
          <cell r="D5260" t="str">
            <v>FDA</v>
          </cell>
          <cell r="E5260">
            <v>1016.95</v>
          </cell>
          <cell r="F5260">
            <v>183.05099999999999</v>
          </cell>
          <cell r="G5260">
            <v>3.05</v>
          </cell>
          <cell r="H5260">
            <v>0.55000000000000004</v>
          </cell>
        </row>
        <row r="5261">
          <cell r="A5261">
            <v>0</v>
          </cell>
          <cell r="B5261" t="str">
            <v>Estopa</v>
          </cell>
          <cell r="C5261">
            <v>3.0000000000000001E-3</v>
          </cell>
          <cell r="D5261" t="str">
            <v>LB</v>
          </cell>
          <cell r="E5261">
            <v>63.56</v>
          </cell>
          <cell r="F5261">
            <v>11.440799999999999</v>
          </cell>
          <cell r="G5261">
            <v>8038.29</v>
          </cell>
          <cell r="H5261">
            <v>1165.5</v>
          </cell>
          <cell r="I5261">
            <v>9203.7900000000009</v>
          </cell>
        </row>
        <row r="5262">
          <cell r="A5262">
            <v>0</v>
          </cell>
          <cell r="B5262" t="str">
            <v>Puerta Polimetálica 0.70-0.90 x 2.10m</v>
          </cell>
          <cell r="C5262">
            <v>3.33</v>
          </cell>
          <cell r="D5262" t="str">
            <v>UND</v>
          </cell>
          <cell r="E5262">
            <v>29.66</v>
          </cell>
          <cell r="F5262">
            <v>5.3388</v>
          </cell>
          <cell r="G5262">
            <v>98.77</v>
          </cell>
          <cell r="H5262">
            <v>17.78</v>
          </cell>
        </row>
        <row r="5263">
          <cell r="A5263">
            <v>0</v>
          </cell>
          <cell r="B5263" t="str">
            <v>Volumen Análisis</v>
          </cell>
          <cell r="C5263">
            <v>1</v>
          </cell>
          <cell r="D5263" t="str">
            <v>UND</v>
          </cell>
          <cell r="E5263">
            <v>5.04</v>
          </cell>
          <cell r="F5263">
            <v>0</v>
          </cell>
          <cell r="G5263">
            <v>5.04</v>
          </cell>
          <cell r="H5263">
            <v>0</v>
          </cell>
        </row>
        <row r="5264">
          <cell r="A5264">
            <v>0</v>
          </cell>
          <cell r="B5264" t="str">
            <v>Materiales y Equipos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</row>
        <row r="5265">
          <cell r="A5265">
            <v>0</v>
          </cell>
          <cell r="B5265" t="str">
            <v>Mano de Obra de colocación zócalos</v>
          </cell>
          <cell r="C5265">
            <v>1</v>
          </cell>
          <cell r="D5265" t="str">
            <v>ML</v>
          </cell>
          <cell r="E5265">
            <v>139.35599999999999</v>
          </cell>
          <cell r="F5265">
            <v>0</v>
          </cell>
          <cell r="G5265">
            <v>139.36000000000001</v>
          </cell>
          <cell r="H5265">
            <v>0</v>
          </cell>
        </row>
        <row r="5266">
          <cell r="A5266">
            <v>0</v>
          </cell>
          <cell r="B5266" t="str">
            <v>Total/UND</v>
          </cell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G5266">
            <v>399.75000000000006</v>
          </cell>
          <cell r="H5266">
            <v>45.97</v>
          </cell>
          <cell r="I5266">
            <v>445.72</v>
          </cell>
        </row>
        <row r="5267">
          <cell r="B5267">
            <v>0</v>
          </cell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>
            <v>119.11000000000006</v>
          </cell>
          <cell r="B5268" t="str">
            <v>Mano de obra</v>
          </cell>
          <cell r="C5268">
            <v>1</v>
          </cell>
          <cell r="D5268" t="str">
            <v>ML</v>
          </cell>
          <cell r="E5268">
            <v>0</v>
          </cell>
          <cell r="F5268">
            <v>0</v>
          </cell>
          <cell r="G5268">
            <v>466.44</v>
          </cell>
          <cell r="H5268">
            <v>57.559999999999995</v>
          </cell>
          <cell r="I5268">
            <v>524</v>
          </cell>
        </row>
        <row r="5269">
          <cell r="A5269">
            <v>0</v>
          </cell>
          <cell r="B5269" t="str">
            <v>Mano de obra Inst. de Puerta incluye Llavín</v>
          </cell>
          <cell r="C5269">
            <v>1</v>
          </cell>
          <cell r="D5269" t="str">
            <v>UND</v>
          </cell>
          <cell r="E5269">
            <v>1541.32</v>
          </cell>
          <cell r="F5269">
            <v>0</v>
          </cell>
          <cell r="G5269">
            <v>1541.32</v>
          </cell>
          <cell r="H5269">
            <v>0</v>
          </cell>
          <cell r="I5269">
            <v>0</v>
          </cell>
        </row>
        <row r="5270">
          <cell r="A5270">
            <v>0</v>
          </cell>
          <cell r="B5270" t="str">
            <v>Total/UND</v>
          </cell>
          <cell r="C5270">
            <v>1</v>
          </cell>
          <cell r="D5270" t="str">
            <v>ML</v>
          </cell>
          <cell r="E5270">
            <v>0</v>
          </cell>
          <cell r="F5270">
            <v>0</v>
          </cell>
          <cell r="G5270">
            <v>8038.29</v>
          </cell>
          <cell r="H5270">
            <v>1165.5</v>
          </cell>
          <cell r="I5270">
            <v>9203.7900000000009</v>
          </cell>
        </row>
        <row r="5271">
          <cell r="A5271">
            <v>0</v>
          </cell>
          <cell r="B5271" t="str">
            <v>Materiales y Equipos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</row>
        <row r="5272">
          <cell r="A5272">
            <v>0</v>
          </cell>
          <cell r="B5272" t="str">
            <v>Mortero 1:10 pisos + 10% desp.</v>
          </cell>
          <cell r="C5272">
            <v>2.8E-3</v>
          </cell>
          <cell r="D5272" t="str">
            <v>M3</v>
          </cell>
          <cell r="E5272">
            <v>3919.4300000000003</v>
          </cell>
          <cell r="F5272">
            <v>705.49739999999997</v>
          </cell>
          <cell r="G5272">
            <v>7050.58</v>
          </cell>
          <cell r="H5272">
            <v>987.71</v>
          </cell>
          <cell r="I5272">
            <v>8038.29</v>
          </cell>
        </row>
        <row r="5273">
          <cell r="A5273">
            <v>0</v>
          </cell>
          <cell r="B5273" t="str">
            <v>Puerta Polimetálica 0.95-1.10 x 2.10m</v>
          </cell>
          <cell r="C5273">
            <v>0.08</v>
          </cell>
          <cell r="D5273" t="str">
            <v>M2</v>
          </cell>
          <cell r="E5273">
            <v>2584.75</v>
          </cell>
          <cell r="F5273">
            <v>465.255</v>
          </cell>
          <cell r="G5273">
            <v>206.78</v>
          </cell>
          <cell r="H5273">
            <v>37.22</v>
          </cell>
        </row>
        <row r="5274">
          <cell r="A5274">
            <v>0</v>
          </cell>
          <cell r="B5274" t="str">
            <v>Volumen Análisis</v>
          </cell>
          <cell r="C5274">
            <v>1</v>
          </cell>
          <cell r="D5274" t="str">
            <v>UND</v>
          </cell>
          <cell r="E5274">
            <v>1016.95</v>
          </cell>
          <cell r="F5274">
            <v>183.05099999999999</v>
          </cell>
          <cell r="G5274">
            <v>3.05</v>
          </cell>
          <cell r="H5274">
            <v>0.55000000000000004</v>
          </cell>
        </row>
        <row r="5275">
          <cell r="A5275">
            <v>0</v>
          </cell>
          <cell r="B5275" t="str">
            <v>Materiales y Equipos</v>
          </cell>
          <cell r="C5275">
            <v>3.0000000000000001E-3</v>
          </cell>
          <cell r="D5275" t="str">
            <v>LB</v>
          </cell>
          <cell r="E5275">
            <v>63.56</v>
          </cell>
          <cell r="F5275">
            <v>11.440799999999999</v>
          </cell>
          <cell r="G5275">
            <v>0.19</v>
          </cell>
          <cell r="H5275">
            <v>0.03</v>
          </cell>
        </row>
        <row r="5276">
          <cell r="A5276">
            <v>0</v>
          </cell>
          <cell r="B5276" t="str">
            <v>Panel Polimetálico 0.95-1.10 x 2.10</v>
          </cell>
          <cell r="C5276">
            <v>1</v>
          </cell>
          <cell r="D5276" t="str">
            <v>UND</v>
          </cell>
          <cell r="E5276">
            <v>4067.8</v>
          </cell>
          <cell r="F5276">
            <v>732.20399999999995</v>
          </cell>
          <cell r="G5276">
            <v>4067.8</v>
          </cell>
          <cell r="H5276">
            <v>732.2</v>
          </cell>
        </row>
        <row r="5277">
          <cell r="A5277">
            <v>0</v>
          </cell>
          <cell r="B5277" t="str">
            <v xml:space="preserve">Llavín Stanley </v>
          </cell>
          <cell r="C5277">
            <v>1</v>
          </cell>
          <cell r="D5277" t="str">
            <v>UND</v>
          </cell>
          <cell r="E5277">
            <v>1419.49</v>
          </cell>
          <cell r="F5277">
            <v>255.50819999999999</v>
          </cell>
          <cell r="G5277">
            <v>1419.49</v>
          </cell>
          <cell r="H5277">
            <v>255.51</v>
          </cell>
        </row>
        <row r="5278">
          <cell r="A5278">
            <v>0</v>
          </cell>
          <cell r="B5278" t="str">
            <v>Transporte de Puerta (3%)</v>
          </cell>
          <cell r="C5278">
            <v>1</v>
          </cell>
          <cell r="D5278" t="str">
            <v>UND</v>
          </cell>
          <cell r="E5278">
            <v>21.97</v>
          </cell>
          <cell r="F5278">
            <v>0</v>
          </cell>
          <cell r="G5278">
            <v>21.97</v>
          </cell>
          <cell r="H5278">
            <v>0</v>
          </cell>
          <cell r="I5278">
            <v>0</v>
          </cell>
        </row>
        <row r="5279">
          <cell r="A5279">
            <v>0</v>
          </cell>
          <cell r="B5279" t="str">
            <v>Mano de obra</v>
          </cell>
          <cell r="C5279">
            <v>1</v>
          </cell>
          <cell r="D5279" t="str">
            <v>ML</v>
          </cell>
          <cell r="E5279">
            <v>139.35599999999999</v>
          </cell>
          <cell r="F5279">
            <v>0</v>
          </cell>
          <cell r="G5279">
            <v>139.36000000000001</v>
          </cell>
          <cell r="H5279">
            <v>0</v>
          </cell>
        </row>
        <row r="5280">
          <cell r="A5280">
            <v>0</v>
          </cell>
          <cell r="B5280" t="str">
            <v>Mano de obra Inst. de Puerta incluye Llavín</v>
          </cell>
          <cell r="C5280">
            <v>1</v>
          </cell>
          <cell r="D5280" t="str">
            <v>UND</v>
          </cell>
          <cell r="E5280">
            <v>1541.32</v>
          </cell>
          <cell r="F5280">
            <v>0</v>
          </cell>
          <cell r="G5280">
            <v>1541.32</v>
          </cell>
          <cell r="H5280">
            <v>0</v>
          </cell>
          <cell r="I5280">
            <v>524</v>
          </cell>
        </row>
        <row r="5281">
          <cell r="B5281">
            <v>0</v>
          </cell>
          <cell r="G5281">
            <v>0</v>
          </cell>
          <cell r="H5281">
            <v>0</v>
          </cell>
          <cell r="I5281">
            <v>0</v>
          </cell>
        </row>
        <row r="5282">
          <cell r="A5282">
            <v>119.12</v>
          </cell>
          <cell r="B5282" t="str">
            <v>ZABALETA DE PISO</v>
          </cell>
          <cell r="C5282">
            <v>1</v>
          </cell>
          <cell r="D5282" t="str">
            <v>ML</v>
          </cell>
          <cell r="E5282">
            <v>0</v>
          </cell>
          <cell r="F5282">
            <v>0</v>
          </cell>
          <cell r="G5282">
            <v>102.71000000000001</v>
          </cell>
          <cell r="H5282">
            <v>9.24</v>
          </cell>
          <cell r="I5282">
            <v>111.95</v>
          </cell>
        </row>
        <row r="5283">
          <cell r="A5283">
            <v>0</v>
          </cell>
          <cell r="B5283" t="str">
            <v>Zócalo Mármol crema marfil 40x40 importado bruto importado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7446.59</v>
          </cell>
          <cell r="H5283">
            <v>1112.7900000000002</v>
          </cell>
          <cell r="I5283">
            <v>8559.380000000001</v>
          </cell>
        </row>
        <row r="5284">
          <cell r="A5284">
            <v>0</v>
          </cell>
          <cell r="B5284" t="str">
            <v>Puerta PVC blanco 0.70-0.90 x 2.10m</v>
          </cell>
          <cell r="C5284">
            <v>1</v>
          </cell>
          <cell r="D5284" t="str">
            <v>ML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</row>
        <row r="5285">
          <cell r="A5285">
            <v>0</v>
          </cell>
          <cell r="B5285" t="str">
            <v>Volumen Análisis</v>
          </cell>
          <cell r="C5285">
            <v>1</v>
          </cell>
          <cell r="D5285" t="str">
            <v>UND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</row>
        <row r="5286">
          <cell r="A5286">
            <v>112.01</v>
          </cell>
          <cell r="B5286" t="str">
            <v>Materiales y Equipos</v>
          </cell>
          <cell r="C5286">
            <v>8.8000000000000005E-3</v>
          </cell>
          <cell r="D5286" t="str">
            <v>m3</v>
          </cell>
          <cell r="E5286">
            <v>6160.0100000000011</v>
          </cell>
          <cell r="F5286">
            <v>1049.49</v>
          </cell>
          <cell r="G5286">
            <v>54.21</v>
          </cell>
          <cell r="H5286">
            <v>9.24</v>
          </cell>
        </row>
        <row r="5287">
          <cell r="A5287">
            <v>0</v>
          </cell>
          <cell r="B5287" t="str">
            <v>Puerta PVC Blanco 0.70 a 0.90 x2.10m con marco y bisag.</v>
          </cell>
          <cell r="C5287">
            <v>1</v>
          </cell>
          <cell r="D5287" t="str">
            <v>UND</v>
          </cell>
          <cell r="E5287">
            <v>5800.85</v>
          </cell>
          <cell r="F5287">
            <v>1044.153</v>
          </cell>
          <cell r="G5287">
            <v>5800.85</v>
          </cell>
          <cell r="H5287">
            <v>1044.1500000000001</v>
          </cell>
          <cell r="I5287">
            <v>0</v>
          </cell>
        </row>
        <row r="5288">
          <cell r="A5288">
            <v>1400.04</v>
          </cell>
          <cell r="B5288" t="str">
            <v>Llavín para puertas PVC</v>
          </cell>
          <cell r="C5288">
            <v>1</v>
          </cell>
          <cell r="D5288" t="str">
            <v>UND</v>
          </cell>
          <cell r="E5288">
            <v>381.36</v>
          </cell>
          <cell r="F5288">
            <v>68.644800000000004</v>
          </cell>
          <cell r="G5288">
            <v>381.36</v>
          </cell>
          <cell r="H5288">
            <v>68.64</v>
          </cell>
        </row>
        <row r="5289">
          <cell r="A5289">
            <v>0</v>
          </cell>
          <cell r="B5289" t="str">
            <v>Transporte de Puerta (3%)</v>
          </cell>
          <cell r="C5289">
            <v>1</v>
          </cell>
          <cell r="D5289" t="str">
            <v>UND</v>
          </cell>
          <cell r="E5289">
            <v>31.32</v>
          </cell>
          <cell r="F5289">
            <v>0</v>
          </cell>
          <cell r="G5289">
            <v>31.32</v>
          </cell>
          <cell r="H5289">
            <v>0</v>
          </cell>
          <cell r="I5289">
            <v>111.95</v>
          </cell>
        </row>
        <row r="5290">
          <cell r="A5290">
            <v>0</v>
          </cell>
          <cell r="B5290" t="str">
            <v>Mano de obra</v>
          </cell>
          <cell r="D5290">
            <v>0</v>
          </cell>
          <cell r="G5290">
            <v>0</v>
          </cell>
          <cell r="H5290">
            <v>0</v>
          </cell>
        </row>
        <row r="5291">
          <cell r="A5291">
            <v>120</v>
          </cell>
          <cell r="B5291" t="str">
            <v>Mano de obra Inst. de Puerta incluye Llavín</v>
          </cell>
          <cell r="C5291">
            <v>1</v>
          </cell>
          <cell r="D5291" t="str">
            <v>UND</v>
          </cell>
          <cell r="E5291">
            <v>1233.06</v>
          </cell>
          <cell r="F5291">
            <v>0</v>
          </cell>
          <cell r="G5291">
            <v>1233.06</v>
          </cell>
          <cell r="H5291">
            <v>0</v>
          </cell>
          <cell r="I5291">
            <v>0</v>
          </cell>
        </row>
        <row r="5292">
          <cell r="A5292">
            <v>0</v>
          </cell>
          <cell r="B5292" t="str">
            <v>Total/UND</v>
          </cell>
          <cell r="C5292">
            <v>1</v>
          </cell>
          <cell r="D5292" t="str">
            <v>M3</v>
          </cell>
          <cell r="E5292">
            <v>0</v>
          </cell>
          <cell r="F5292">
            <v>0</v>
          </cell>
          <cell r="G5292">
            <v>7446.59</v>
          </cell>
          <cell r="H5292">
            <v>1112.7900000000002</v>
          </cell>
          <cell r="I5292">
            <v>8559.380000000001</v>
          </cell>
        </row>
        <row r="5293">
          <cell r="A5293">
            <v>120.01</v>
          </cell>
          <cell r="B5293">
            <v>0</v>
          </cell>
          <cell r="C5293">
            <v>1</v>
          </cell>
          <cell r="D5293" t="str">
            <v>M2</v>
          </cell>
          <cell r="E5293">
            <v>0</v>
          </cell>
          <cell r="F5293">
            <v>0</v>
          </cell>
          <cell r="G5293">
            <v>799.80199999999991</v>
          </cell>
          <cell r="H5293">
            <v>101.70899999999999</v>
          </cell>
          <cell r="I5293">
            <v>901.51099999999985</v>
          </cell>
        </row>
        <row r="5294">
          <cell r="A5294">
            <v>0</v>
          </cell>
          <cell r="B5294" t="str">
            <v xml:space="preserve">Acera en hormigón e=0.10m 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8527.7199999999993</v>
          </cell>
          <cell r="H5294">
            <v>1183.55</v>
          </cell>
          <cell r="I5294">
            <v>9711.2699999999986</v>
          </cell>
        </row>
        <row r="5295">
          <cell r="A5295">
            <v>0</v>
          </cell>
          <cell r="B5295" t="str">
            <v>Puerta Pino tratado 0.80-0.90 x 2.10m</v>
          </cell>
          <cell r="C5295">
            <v>1</v>
          </cell>
          <cell r="D5295" t="str">
            <v>M3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</row>
        <row r="5296">
          <cell r="A5296">
            <v>0</v>
          </cell>
          <cell r="B5296" t="str">
            <v>Volumen Análisis</v>
          </cell>
          <cell r="C5296">
            <v>1</v>
          </cell>
          <cell r="D5296" t="str">
            <v>UND</v>
          </cell>
          <cell r="G5296">
            <v>0</v>
          </cell>
          <cell r="H5296">
            <v>0</v>
          </cell>
        </row>
        <row r="5297">
          <cell r="A5297" t="str">
            <v>CARP002</v>
          </cell>
          <cell r="B5297" t="str">
            <v>Materiales y Equipos</v>
          </cell>
          <cell r="C5297">
            <v>0.22</v>
          </cell>
          <cell r="D5297" t="str">
            <v>p2</v>
          </cell>
          <cell r="E5297">
            <v>101.69491525423729</v>
          </cell>
          <cell r="F5297">
            <v>18.305084745762709</v>
          </cell>
          <cell r="G5297">
            <v>22.37</v>
          </cell>
          <cell r="H5297">
            <v>4.03</v>
          </cell>
        </row>
        <row r="5298">
          <cell r="A5298">
            <v>102.05000000000003</v>
          </cell>
          <cell r="B5298" t="str">
            <v>Puerta panel de pino tratado con marco</v>
          </cell>
          <cell r="C5298">
            <v>1</v>
          </cell>
          <cell r="D5298" t="str">
            <v>UND</v>
          </cell>
          <cell r="E5298">
            <v>4788.1400000000003</v>
          </cell>
          <cell r="F5298">
            <v>861.86520000000007</v>
          </cell>
          <cell r="G5298">
            <v>4788.1400000000003</v>
          </cell>
          <cell r="H5298">
            <v>861.87</v>
          </cell>
        </row>
        <row r="5299">
          <cell r="A5299">
            <v>0</v>
          </cell>
          <cell r="B5299" t="str">
            <v>Bisagras 3-1/2" x 3-1/2"</v>
          </cell>
          <cell r="C5299">
            <v>1.5</v>
          </cell>
          <cell r="D5299" t="str">
            <v>UND</v>
          </cell>
          <cell r="E5299">
            <v>165.25</v>
          </cell>
          <cell r="F5299">
            <v>29.744999999999997</v>
          </cell>
          <cell r="G5299">
            <v>247.88</v>
          </cell>
          <cell r="H5299">
            <v>44.62</v>
          </cell>
        </row>
        <row r="5300">
          <cell r="A5300" t="str">
            <v>O05AY</v>
          </cell>
          <cell r="B5300" t="str">
            <v>Tornillos tirafondo 3"</v>
          </cell>
          <cell r="C5300">
            <v>18</v>
          </cell>
          <cell r="D5300" t="str">
            <v>UND</v>
          </cell>
          <cell r="E5300">
            <v>5.57</v>
          </cell>
          <cell r="F5300">
            <v>1.0025999999999999</v>
          </cell>
          <cell r="G5300">
            <v>100.26</v>
          </cell>
          <cell r="H5300">
            <v>18.05</v>
          </cell>
        </row>
        <row r="5301">
          <cell r="A5301">
            <v>1600.01</v>
          </cell>
          <cell r="B5301" t="str">
            <v>Tarugos plástico 3/8"</v>
          </cell>
          <cell r="C5301">
            <v>18</v>
          </cell>
          <cell r="D5301" t="str">
            <v>UND</v>
          </cell>
          <cell r="E5301">
            <v>1.08</v>
          </cell>
          <cell r="F5301">
            <v>0.19440000000000002</v>
          </cell>
          <cell r="G5301">
            <v>19.440000000000001</v>
          </cell>
          <cell r="H5301">
            <v>3.5</v>
          </cell>
        </row>
        <row r="5302">
          <cell r="A5302">
            <v>0</v>
          </cell>
          <cell r="B5302" t="str">
            <v>Llavín Stanley</v>
          </cell>
          <cell r="C5302">
            <v>1</v>
          </cell>
          <cell r="D5302" t="str">
            <v>UND</v>
          </cell>
          <cell r="E5302">
            <v>1419.49</v>
          </cell>
          <cell r="F5302">
            <v>255.50819999999999</v>
          </cell>
          <cell r="G5302">
            <v>1419.49</v>
          </cell>
          <cell r="H5302">
            <v>255.51</v>
          </cell>
          <cell r="I5302">
            <v>9015.1099999999988</v>
          </cell>
        </row>
        <row r="5303">
          <cell r="A5303">
            <v>0</v>
          </cell>
          <cell r="B5303" t="str">
            <v>Transporte de Puerta (3%)</v>
          </cell>
          <cell r="C5303">
            <v>1</v>
          </cell>
          <cell r="D5303" t="str">
            <v>UND</v>
          </cell>
          <cell r="E5303">
            <v>25.86</v>
          </cell>
          <cell r="F5303">
            <v>0</v>
          </cell>
          <cell r="G5303">
            <v>25.86</v>
          </cell>
          <cell r="H5303">
            <v>0</v>
          </cell>
        </row>
        <row r="5304">
          <cell r="A5304">
            <v>120.02000000000001</v>
          </cell>
          <cell r="B5304" t="str">
            <v>Mano de obra</v>
          </cell>
          <cell r="C5304">
            <v>1</v>
          </cell>
          <cell r="D5304" t="str">
            <v>M3</v>
          </cell>
          <cell r="E5304">
            <v>0</v>
          </cell>
          <cell r="F5304">
            <v>0</v>
          </cell>
          <cell r="G5304">
            <v>7792.98</v>
          </cell>
          <cell r="H5304">
            <v>1072.98</v>
          </cell>
          <cell r="I5304">
            <v>8865.9599999999991</v>
          </cell>
        </row>
        <row r="5305">
          <cell r="A5305">
            <v>0</v>
          </cell>
          <cell r="B5305" t="str">
            <v>Mano de obra Inst. de Puerta incluye Llavín</v>
          </cell>
          <cell r="C5305">
            <v>1</v>
          </cell>
          <cell r="D5305" t="str">
            <v>UND</v>
          </cell>
          <cell r="E5305">
            <v>1926.65</v>
          </cell>
          <cell r="F5305">
            <v>0</v>
          </cell>
          <cell r="G5305">
            <v>1926.65</v>
          </cell>
          <cell r="H5305">
            <v>0</v>
          </cell>
          <cell r="I5305">
            <v>886.596</v>
          </cell>
        </row>
        <row r="5306">
          <cell r="A5306">
            <v>0</v>
          </cell>
          <cell r="B5306" t="str">
            <v>Total/UND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G5306">
            <v>8527.7199999999993</v>
          </cell>
          <cell r="H5306">
            <v>1183.55</v>
          </cell>
          <cell r="I5306">
            <v>9711.2699999999986</v>
          </cell>
        </row>
        <row r="5307">
          <cell r="A5307">
            <v>0</v>
          </cell>
          <cell r="B5307" t="str">
            <v>Volumen Análisis</v>
          </cell>
          <cell r="C5307">
            <v>1</v>
          </cell>
          <cell r="D5307" t="str">
            <v>M3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</row>
        <row r="5308">
          <cell r="A5308">
            <v>0</v>
          </cell>
          <cell r="B5308" t="str">
            <v>Materiales y Equipos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15556.99</v>
          </cell>
          <cell r="H5308">
            <v>2442.0200000000004</v>
          </cell>
          <cell r="I5308">
            <v>17999.010000000002</v>
          </cell>
        </row>
        <row r="5309">
          <cell r="A5309">
            <v>0</v>
          </cell>
          <cell r="B5309" t="str">
            <v xml:space="preserve">Puerta Andiroba 0.80-0.90 x 2.10m Interior </v>
          </cell>
          <cell r="C5309">
            <v>1.1000000000000001</v>
          </cell>
          <cell r="D5309" t="str">
            <v>M3</v>
          </cell>
          <cell r="E5309">
            <v>5419.07</v>
          </cell>
          <cell r="F5309">
            <v>975.43259999999987</v>
          </cell>
          <cell r="G5309">
            <v>5960.98</v>
          </cell>
          <cell r="H5309">
            <v>1072.98</v>
          </cell>
        </row>
        <row r="5310">
          <cell r="A5310">
            <v>0</v>
          </cell>
          <cell r="B5310" t="str">
            <v>Volumen Análisis</v>
          </cell>
          <cell r="C5310">
            <v>1</v>
          </cell>
          <cell r="D5310" t="str">
            <v>UND</v>
          </cell>
          <cell r="G5310">
            <v>0</v>
          </cell>
          <cell r="H5310">
            <v>0</v>
          </cell>
        </row>
        <row r="5311">
          <cell r="A5311">
            <v>0</v>
          </cell>
          <cell r="B5311" t="str">
            <v>Materiales y Equipos</v>
          </cell>
          <cell r="C5311">
            <v>0.1</v>
          </cell>
          <cell r="D5311" t="str">
            <v>DIA</v>
          </cell>
          <cell r="E5311">
            <v>847</v>
          </cell>
          <cell r="F5311">
            <v>0</v>
          </cell>
          <cell r="G5311">
            <v>84.7</v>
          </cell>
          <cell r="H5311">
            <v>0</v>
          </cell>
        </row>
        <row r="5312">
          <cell r="A5312">
            <v>0</v>
          </cell>
          <cell r="B5312" t="str">
            <v>Puerta panel de andiroba con marco</v>
          </cell>
          <cell r="C5312">
            <v>1</v>
          </cell>
          <cell r="D5312" t="str">
            <v>UND</v>
          </cell>
          <cell r="E5312">
            <v>11779.66</v>
          </cell>
          <cell r="F5312">
            <v>2120.3388</v>
          </cell>
          <cell r="G5312">
            <v>11779.66</v>
          </cell>
          <cell r="H5312">
            <v>2120.34</v>
          </cell>
        </row>
        <row r="5313">
          <cell r="A5313">
            <v>0</v>
          </cell>
          <cell r="B5313" t="str">
            <v>Bisagras 3-1/2" x 3-1/2"</v>
          </cell>
          <cell r="C5313">
            <v>1.5</v>
          </cell>
          <cell r="D5313" t="str">
            <v>UND</v>
          </cell>
          <cell r="E5313">
            <v>165.25</v>
          </cell>
          <cell r="F5313">
            <v>29.744999999999997</v>
          </cell>
          <cell r="G5313">
            <v>247.88</v>
          </cell>
          <cell r="H5313">
            <v>44.62</v>
          </cell>
          <cell r="I5313">
            <v>8865.9599999999991</v>
          </cell>
        </row>
        <row r="5314">
          <cell r="A5314">
            <v>0</v>
          </cell>
          <cell r="B5314" t="str">
            <v>Tornillos tirafondo 3"</v>
          </cell>
          <cell r="C5314">
            <v>18</v>
          </cell>
          <cell r="D5314" t="str">
            <v>UND</v>
          </cell>
          <cell r="E5314">
            <v>5.57</v>
          </cell>
          <cell r="F5314">
            <v>1.0025999999999999</v>
          </cell>
          <cell r="G5314">
            <v>100.26</v>
          </cell>
          <cell r="H5314">
            <v>18.05</v>
          </cell>
        </row>
        <row r="5315">
          <cell r="A5315">
            <v>0</v>
          </cell>
          <cell r="B5315" t="str">
            <v>Tarugos plástico 3/8"</v>
          </cell>
          <cell r="C5315">
            <v>18</v>
          </cell>
          <cell r="D5315" t="str">
            <v>UND</v>
          </cell>
          <cell r="E5315">
            <v>1.08</v>
          </cell>
          <cell r="F5315">
            <v>0.19440000000000002</v>
          </cell>
          <cell r="G5315">
            <v>19.440000000000001</v>
          </cell>
          <cell r="H5315">
            <v>3.5</v>
          </cell>
          <cell r="I5315">
            <v>9169</v>
          </cell>
        </row>
        <row r="5316">
          <cell r="A5316">
            <v>120.03000000000002</v>
          </cell>
          <cell r="B5316" t="str">
            <v>Llavín Stanley</v>
          </cell>
          <cell r="C5316">
            <v>1</v>
          </cell>
          <cell r="D5316" t="str">
            <v>UND</v>
          </cell>
          <cell r="E5316">
            <v>1419.49</v>
          </cell>
          <cell r="F5316">
            <v>255.50819999999999</v>
          </cell>
          <cell r="G5316">
            <v>1419.49</v>
          </cell>
          <cell r="H5316">
            <v>255.51</v>
          </cell>
          <cell r="I5316">
            <v>916.9</v>
          </cell>
        </row>
        <row r="5317">
          <cell r="A5317">
            <v>0</v>
          </cell>
          <cell r="B5317" t="str">
            <v>Transporte de Puerta (3%)</v>
          </cell>
          <cell r="C5317">
            <v>1</v>
          </cell>
          <cell r="D5317" t="str">
            <v>UND</v>
          </cell>
          <cell r="E5317">
            <v>63.61</v>
          </cell>
          <cell r="F5317">
            <v>0</v>
          </cell>
          <cell r="G5317">
            <v>63.61</v>
          </cell>
          <cell r="H5317">
            <v>0</v>
          </cell>
          <cell r="I5317">
            <v>0</v>
          </cell>
        </row>
        <row r="5318">
          <cell r="A5318">
            <v>0</v>
          </cell>
          <cell r="B5318" t="str">
            <v>Mano de obra</v>
          </cell>
          <cell r="C5318">
            <v>1</v>
          </cell>
          <cell r="D5318" t="str">
            <v>M3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</row>
        <row r="5319">
          <cell r="A5319">
            <v>0</v>
          </cell>
          <cell r="B5319" t="str">
            <v>Mano de obra Inst. de Puerta incluye Llavín</v>
          </cell>
          <cell r="C5319">
            <v>1</v>
          </cell>
          <cell r="D5319" t="str">
            <v>UND</v>
          </cell>
          <cell r="E5319">
            <v>1926.65</v>
          </cell>
          <cell r="F5319">
            <v>0</v>
          </cell>
          <cell r="G5319">
            <v>1926.65</v>
          </cell>
          <cell r="H5319">
            <v>0</v>
          </cell>
        </row>
        <row r="5320">
          <cell r="A5320" t="str">
            <v>HI002</v>
          </cell>
          <cell r="B5320" t="str">
            <v>Total/UND</v>
          </cell>
          <cell r="C5320">
            <v>1.1000000000000001</v>
          </cell>
          <cell r="D5320" t="str">
            <v>M3</v>
          </cell>
          <cell r="E5320">
            <v>5652.5423728813566</v>
          </cell>
          <cell r="F5320">
            <v>1017.4576271186442</v>
          </cell>
          <cell r="G5320">
            <v>15556.99</v>
          </cell>
          <cell r="H5320">
            <v>2442.0200000000004</v>
          </cell>
          <cell r="I5320">
            <v>17999.010000000002</v>
          </cell>
        </row>
        <row r="5321">
          <cell r="A5321">
            <v>0</v>
          </cell>
          <cell r="B5321" t="str">
            <v>Mano de Obra</v>
          </cell>
          <cell r="D5321">
            <v>0</v>
          </cell>
          <cell r="G5321">
            <v>0</v>
          </cell>
          <cell r="H5321">
            <v>0</v>
          </cell>
        </row>
        <row r="5322">
          <cell r="A5322" t="str">
            <v>O05AY</v>
          </cell>
          <cell r="B5322" t="str">
            <v>Preparación superficie - Ayudante AY</v>
          </cell>
          <cell r="C5322">
            <v>0.1</v>
          </cell>
          <cell r="D5322" t="str">
            <v>DIA</v>
          </cell>
          <cell r="E5322">
            <v>847</v>
          </cell>
          <cell r="F5322">
            <v>0</v>
          </cell>
          <cell r="G5322">
            <v>17601.87</v>
          </cell>
          <cell r="H5322">
            <v>2808.12</v>
          </cell>
          <cell r="I5322">
            <v>20409.989999999998</v>
          </cell>
        </row>
        <row r="5323">
          <cell r="A5323">
            <v>1600.01</v>
          </cell>
          <cell r="B5323" t="str">
            <v xml:space="preserve">Puerta Caoba 0.80-0.90 x 2.10m Interior </v>
          </cell>
          <cell r="C5323">
            <v>10</v>
          </cell>
          <cell r="D5323" t="str">
            <v>M2</v>
          </cell>
          <cell r="E5323">
            <v>174.73</v>
          </cell>
          <cell r="F5323">
            <v>0</v>
          </cell>
          <cell r="G5323">
            <v>1747.3</v>
          </cell>
          <cell r="H5323">
            <v>0</v>
          </cell>
        </row>
        <row r="5324">
          <cell r="A5324">
            <v>0</v>
          </cell>
          <cell r="B5324" t="str">
            <v>Volumen Análisis</v>
          </cell>
          <cell r="C5324">
            <v>1</v>
          </cell>
          <cell r="D5324" t="str">
            <v>UND</v>
          </cell>
          <cell r="G5324">
            <v>8049.8</v>
          </cell>
          <cell r="H5324">
            <v>1119.2</v>
          </cell>
          <cell r="I5324">
            <v>9169</v>
          </cell>
        </row>
        <row r="5325">
          <cell r="A5325">
            <v>0</v>
          </cell>
          <cell r="B5325" t="str">
            <v>Materiales y Equipos</v>
          </cell>
          <cell r="D5325">
            <v>0</v>
          </cell>
          <cell r="G5325">
            <v>0</v>
          </cell>
          <cell r="H5325">
            <v>0</v>
          </cell>
        </row>
        <row r="5326">
          <cell r="A5326">
            <v>0</v>
          </cell>
          <cell r="B5326" t="str">
            <v>Puerta panel de caoba con marco</v>
          </cell>
          <cell r="C5326">
            <v>1</v>
          </cell>
          <cell r="D5326" t="str">
            <v>UND</v>
          </cell>
          <cell r="E5326">
            <v>13813.56</v>
          </cell>
          <cell r="F5326">
            <v>2486.4407999999999</v>
          </cell>
          <cell r="G5326">
            <v>13813.56</v>
          </cell>
          <cell r="H5326">
            <v>2486.44</v>
          </cell>
          <cell r="I5326">
            <v>11062.310000000001</v>
          </cell>
        </row>
        <row r="5327">
          <cell r="A5327">
            <v>120.04000000000002</v>
          </cell>
          <cell r="B5327" t="str">
            <v>Bisagras 3-1/2" x 3-1/2"</v>
          </cell>
          <cell r="C5327">
            <v>1.5</v>
          </cell>
          <cell r="D5327" t="str">
            <v>UND</v>
          </cell>
          <cell r="E5327">
            <v>165.25</v>
          </cell>
          <cell r="F5327">
            <v>29.744999999999997</v>
          </cell>
          <cell r="G5327">
            <v>247.88</v>
          </cell>
          <cell r="H5327">
            <v>44.62</v>
          </cell>
          <cell r="I5327">
            <v>1106.231</v>
          </cell>
        </row>
        <row r="5328">
          <cell r="A5328">
            <v>0</v>
          </cell>
          <cell r="B5328" t="str">
            <v>Tornillos tirafondo 3"</v>
          </cell>
          <cell r="C5328">
            <v>18</v>
          </cell>
          <cell r="D5328" t="str">
            <v>UND</v>
          </cell>
          <cell r="E5328">
            <v>5.57</v>
          </cell>
          <cell r="F5328">
            <v>1.0025999999999999</v>
          </cell>
          <cell r="G5328">
            <v>100.26</v>
          </cell>
          <cell r="H5328">
            <v>18.05</v>
          </cell>
          <cell r="I5328">
            <v>0</v>
          </cell>
        </row>
        <row r="5329">
          <cell r="A5329">
            <v>0</v>
          </cell>
          <cell r="B5329" t="str">
            <v>Tarugos plástico 3/8"</v>
          </cell>
          <cell r="C5329">
            <v>18</v>
          </cell>
          <cell r="D5329" t="str">
            <v>UND</v>
          </cell>
          <cell r="E5329">
            <v>1.08</v>
          </cell>
          <cell r="F5329">
            <v>0.19440000000000002</v>
          </cell>
          <cell r="G5329">
            <v>19.440000000000001</v>
          </cell>
          <cell r="H5329">
            <v>3.5</v>
          </cell>
          <cell r="I5329">
            <v>0</v>
          </cell>
        </row>
        <row r="5330">
          <cell r="A5330">
            <v>0</v>
          </cell>
          <cell r="B5330" t="str">
            <v>Llavín Stanley</v>
          </cell>
          <cell r="C5330">
            <v>1</v>
          </cell>
          <cell r="D5330" t="str">
            <v>UND</v>
          </cell>
          <cell r="E5330">
            <v>1419.49</v>
          </cell>
          <cell r="F5330">
            <v>255.50819999999999</v>
          </cell>
          <cell r="G5330">
            <v>1419.49</v>
          </cell>
          <cell r="H5330">
            <v>255.51</v>
          </cell>
        </row>
        <row r="5331">
          <cell r="A5331" t="str">
            <v>CARP036</v>
          </cell>
          <cell r="B5331" t="str">
            <v>Transporte de Puerta (3%)</v>
          </cell>
          <cell r="C5331">
            <v>1</v>
          </cell>
          <cell r="D5331" t="str">
            <v>UND</v>
          </cell>
          <cell r="E5331">
            <v>74.59</v>
          </cell>
          <cell r="F5331">
            <v>0</v>
          </cell>
          <cell r="G5331">
            <v>74.59</v>
          </cell>
          <cell r="H5331">
            <v>0</v>
          </cell>
        </row>
        <row r="5332">
          <cell r="A5332" t="str">
            <v>AE006</v>
          </cell>
          <cell r="B5332" t="str">
            <v>Mano de obra</v>
          </cell>
          <cell r="C5332">
            <v>0.11</v>
          </cell>
          <cell r="D5332" t="str">
            <v>ROLLO</v>
          </cell>
          <cell r="E5332">
            <v>12076.271186440679</v>
          </cell>
          <cell r="F5332">
            <v>2173.7288135593221</v>
          </cell>
          <cell r="G5332">
            <v>1328.39</v>
          </cell>
          <cell r="H5332">
            <v>239.11</v>
          </cell>
        </row>
        <row r="5333">
          <cell r="A5333">
            <v>102.05000000000003</v>
          </cell>
          <cell r="B5333" t="str">
            <v>Mano de obra Inst. de Puerta incluye Llavín</v>
          </cell>
          <cell r="C5333">
            <v>1</v>
          </cell>
          <cell r="D5333" t="str">
            <v>UND</v>
          </cell>
          <cell r="E5333">
            <v>1926.65</v>
          </cell>
          <cell r="F5333">
            <v>0</v>
          </cell>
          <cell r="G5333">
            <v>1926.65</v>
          </cell>
          <cell r="H5333">
            <v>0</v>
          </cell>
        </row>
        <row r="5334">
          <cell r="A5334" t="str">
            <v>AE016</v>
          </cell>
          <cell r="B5334" t="str">
            <v>Total/UND</v>
          </cell>
          <cell r="C5334">
            <v>1.1000000000000001</v>
          </cell>
          <cell r="D5334" t="str">
            <v>LB</v>
          </cell>
          <cell r="E5334">
            <v>93.220338983050851</v>
          </cell>
          <cell r="F5334">
            <v>16.779661016949152</v>
          </cell>
          <cell r="G5334">
            <v>17601.87</v>
          </cell>
          <cell r="H5334">
            <v>2808.12</v>
          </cell>
          <cell r="I5334">
            <v>20409.989999999998</v>
          </cell>
        </row>
        <row r="5335">
          <cell r="A5335">
            <v>0</v>
          </cell>
          <cell r="B5335" t="str">
            <v>Mano de Obra</v>
          </cell>
          <cell r="D5335">
            <v>0</v>
          </cell>
          <cell r="G5335">
            <v>0</v>
          </cell>
          <cell r="H5335">
            <v>0</v>
          </cell>
        </row>
        <row r="5336">
          <cell r="A5336" t="str">
            <v>O05AY</v>
          </cell>
          <cell r="B5336" t="str">
            <v>Preparación superficie - Ayudante AY</v>
          </cell>
          <cell r="C5336">
            <v>0.1</v>
          </cell>
          <cell r="D5336" t="str">
            <v>DIA</v>
          </cell>
          <cell r="E5336">
            <v>847</v>
          </cell>
          <cell r="F5336">
            <v>0</v>
          </cell>
          <cell r="G5336">
            <v>18198.3</v>
          </cell>
          <cell r="H5336">
            <v>2914.8999999999996</v>
          </cell>
          <cell r="I5336">
            <v>21113.199999999997</v>
          </cell>
        </row>
        <row r="5337">
          <cell r="A5337">
            <v>200.03999999999996</v>
          </cell>
          <cell r="B5337" t="str">
            <v xml:space="preserve">Puerta Roble Alemán 0.80-0.90 x 2.10m Interior </v>
          </cell>
          <cell r="C5337">
            <v>10</v>
          </cell>
          <cell r="D5337" t="str">
            <v>M2</v>
          </cell>
          <cell r="E5337">
            <v>38.51</v>
          </cell>
          <cell r="F5337">
            <v>0</v>
          </cell>
          <cell r="G5337">
            <v>385.1</v>
          </cell>
          <cell r="H5337">
            <v>0</v>
          </cell>
        </row>
        <row r="5338">
          <cell r="A5338">
            <v>1600.01</v>
          </cell>
          <cell r="B5338" t="str">
            <v>Volumen Análisis</v>
          </cell>
          <cell r="C5338">
            <v>1</v>
          </cell>
          <cell r="D5338" t="str">
            <v>UND</v>
          </cell>
          <cell r="E5338">
            <v>174.73</v>
          </cell>
          <cell r="F5338">
            <v>0</v>
          </cell>
          <cell r="G5338">
            <v>1747.3</v>
          </cell>
          <cell r="H5338">
            <v>0</v>
          </cell>
        </row>
        <row r="5339">
          <cell r="A5339">
            <v>0</v>
          </cell>
          <cell r="B5339" t="str">
            <v>Materiales y Equipos</v>
          </cell>
          <cell r="D5339">
            <v>0</v>
          </cell>
          <cell r="G5339">
            <v>9791.68</v>
          </cell>
          <cell r="H5339">
            <v>1270.6300000000001</v>
          </cell>
          <cell r="I5339">
            <v>11062.310000000001</v>
          </cell>
        </row>
        <row r="5340">
          <cell r="A5340">
            <v>0</v>
          </cell>
          <cell r="B5340" t="str">
            <v>Puerta panel de roble alemán con marco</v>
          </cell>
          <cell r="C5340">
            <v>1</v>
          </cell>
          <cell r="D5340" t="str">
            <v>UND</v>
          </cell>
          <cell r="E5340">
            <v>14406.78</v>
          </cell>
          <cell r="F5340">
            <v>2593.2204000000002</v>
          </cell>
          <cell r="G5340">
            <v>14406.78</v>
          </cell>
          <cell r="H5340">
            <v>2593.2199999999998</v>
          </cell>
        </row>
        <row r="5341">
          <cell r="A5341">
            <v>120.05000000000003</v>
          </cell>
          <cell r="B5341" t="str">
            <v>Bisagras 3-1/2" x 3-1/2"</v>
          </cell>
          <cell r="C5341">
            <v>1.5</v>
          </cell>
          <cell r="D5341" t="str">
            <v>UND</v>
          </cell>
          <cell r="E5341">
            <v>165.25</v>
          </cell>
          <cell r="F5341">
            <v>29.744999999999997</v>
          </cell>
          <cell r="G5341">
            <v>247.88</v>
          </cell>
          <cell r="H5341">
            <v>44.62</v>
          </cell>
          <cell r="I5341">
            <v>11020.96</v>
          </cell>
        </row>
        <row r="5342">
          <cell r="A5342">
            <v>0</v>
          </cell>
          <cell r="B5342" t="str">
            <v>Tornillos tirafondo 3"</v>
          </cell>
          <cell r="C5342">
            <v>18</v>
          </cell>
          <cell r="D5342" t="str">
            <v>UND</v>
          </cell>
          <cell r="E5342">
            <v>5.57</v>
          </cell>
          <cell r="F5342">
            <v>1.0025999999999999</v>
          </cell>
          <cell r="G5342">
            <v>100.26</v>
          </cell>
          <cell r="H5342">
            <v>18.05</v>
          </cell>
          <cell r="I5342">
            <v>1102.096</v>
          </cell>
        </row>
        <row r="5343">
          <cell r="A5343">
            <v>0</v>
          </cell>
          <cell r="B5343" t="str">
            <v>Tarugos plástico 3/8"</v>
          </cell>
          <cell r="C5343">
            <v>18</v>
          </cell>
          <cell r="D5343" t="str">
            <v>UND</v>
          </cell>
          <cell r="E5343">
            <v>1.08</v>
          </cell>
          <cell r="F5343">
            <v>0.19440000000000002</v>
          </cell>
          <cell r="G5343">
            <v>19.440000000000001</v>
          </cell>
          <cell r="H5343">
            <v>3.5</v>
          </cell>
          <cell r="I5343">
            <v>0</v>
          </cell>
        </row>
        <row r="5344">
          <cell r="A5344">
            <v>0</v>
          </cell>
          <cell r="B5344" t="str">
            <v>Llavín Stanley</v>
          </cell>
          <cell r="C5344">
            <v>1</v>
          </cell>
          <cell r="D5344" t="str">
            <v>UND</v>
          </cell>
          <cell r="E5344">
            <v>1419.49</v>
          </cell>
          <cell r="F5344">
            <v>255.50819999999999</v>
          </cell>
          <cell r="G5344">
            <v>1419.49</v>
          </cell>
          <cell r="H5344">
            <v>255.51</v>
          </cell>
          <cell r="I5344">
            <v>0</v>
          </cell>
        </row>
        <row r="5345">
          <cell r="A5345">
            <v>0</v>
          </cell>
          <cell r="B5345" t="str">
            <v>Transporte de Puerta (3%)</v>
          </cell>
          <cell r="C5345">
            <v>1</v>
          </cell>
          <cell r="D5345" t="str">
            <v>UND</v>
          </cell>
          <cell r="E5345">
            <v>77.8</v>
          </cell>
          <cell r="F5345">
            <v>0</v>
          </cell>
          <cell r="G5345">
            <v>77.8</v>
          </cell>
          <cell r="H5345">
            <v>0</v>
          </cell>
        </row>
        <row r="5346">
          <cell r="A5346">
            <v>0</v>
          </cell>
          <cell r="B5346" t="str">
            <v>Mano de obra</v>
          </cell>
          <cell r="C5346">
            <v>0.11</v>
          </cell>
          <cell r="D5346" t="str">
            <v>ROLLO</v>
          </cell>
          <cell r="E5346">
            <v>13144.07</v>
          </cell>
          <cell r="F5346">
            <v>2365.9325999999996</v>
          </cell>
          <cell r="G5346">
            <v>1445.85</v>
          </cell>
          <cell r="H5346">
            <v>260.25</v>
          </cell>
        </row>
        <row r="5347">
          <cell r="A5347">
            <v>0</v>
          </cell>
          <cell r="B5347" t="str">
            <v>Mano de obra Inst. de Puerta incluye Llavín</v>
          </cell>
          <cell r="C5347">
            <v>1</v>
          </cell>
          <cell r="D5347" t="str">
            <v>UND</v>
          </cell>
          <cell r="E5347">
            <v>1926.65</v>
          </cell>
          <cell r="F5347">
            <v>0</v>
          </cell>
          <cell r="G5347">
            <v>1926.65</v>
          </cell>
          <cell r="H5347">
            <v>0</v>
          </cell>
        </row>
        <row r="5348">
          <cell r="A5348">
            <v>0</v>
          </cell>
          <cell r="B5348" t="str">
            <v>Total/UND</v>
          </cell>
          <cell r="C5348">
            <v>1.1000000000000001</v>
          </cell>
          <cell r="D5348" t="str">
            <v>LB</v>
          </cell>
          <cell r="E5348">
            <v>49.15</v>
          </cell>
          <cell r="F5348">
            <v>8.8469999999999995</v>
          </cell>
          <cell r="G5348">
            <v>18198.3</v>
          </cell>
          <cell r="H5348">
            <v>2914.8999999999996</v>
          </cell>
          <cell r="I5348">
            <v>21113.199999999997</v>
          </cell>
        </row>
        <row r="5349">
          <cell r="A5349">
            <v>0</v>
          </cell>
          <cell r="B5349" t="str">
            <v>Mano de Obra</v>
          </cell>
          <cell r="D5349">
            <v>0</v>
          </cell>
          <cell r="G5349">
            <v>0</v>
          </cell>
          <cell r="H5349">
            <v>0</v>
          </cell>
        </row>
        <row r="5350">
          <cell r="A5350">
            <v>0</v>
          </cell>
          <cell r="B5350" t="str">
            <v>Preparación superficie - Ayudante AY</v>
          </cell>
          <cell r="C5350">
            <v>0.1</v>
          </cell>
          <cell r="D5350" t="str">
            <v>DIA</v>
          </cell>
          <cell r="E5350">
            <v>847</v>
          </cell>
          <cell r="F5350">
            <v>0</v>
          </cell>
          <cell r="G5350">
            <v>22714.080000000002</v>
          </cell>
          <cell r="H5350">
            <v>3723.38</v>
          </cell>
          <cell r="I5350">
            <v>26437.460000000003</v>
          </cell>
        </row>
        <row r="5351">
          <cell r="A5351">
            <v>0</v>
          </cell>
          <cell r="B5351" t="str">
            <v xml:space="preserve">Puerta Roble 0.80-0.90 x 2.10m Interior </v>
          </cell>
          <cell r="C5351">
            <v>10</v>
          </cell>
          <cell r="D5351" t="str">
            <v>M2</v>
          </cell>
          <cell r="E5351">
            <v>38.51</v>
          </cell>
          <cell r="F5351">
            <v>0</v>
          </cell>
          <cell r="G5351">
            <v>385.1</v>
          </cell>
          <cell r="H5351">
            <v>0</v>
          </cell>
        </row>
        <row r="5352">
          <cell r="A5352">
            <v>0</v>
          </cell>
          <cell r="B5352" t="str">
            <v>Volumen Análisis</v>
          </cell>
          <cell r="C5352">
            <v>1</v>
          </cell>
          <cell r="D5352" t="str">
            <v>UND</v>
          </cell>
          <cell r="E5352">
            <v>174.73</v>
          </cell>
          <cell r="F5352">
            <v>0</v>
          </cell>
          <cell r="G5352">
            <v>1747.3</v>
          </cell>
          <cell r="H5352">
            <v>0</v>
          </cell>
        </row>
        <row r="5353">
          <cell r="A5353">
            <v>0</v>
          </cell>
          <cell r="B5353" t="str">
            <v>Materiales y Equipos</v>
          </cell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G5353">
            <v>9678</v>
          </cell>
          <cell r="H5353">
            <v>1342.96</v>
          </cell>
          <cell r="I5353">
            <v>11020.96</v>
          </cell>
        </row>
        <row r="5354">
          <cell r="A5354">
            <v>0</v>
          </cell>
          <cell r="B5354" t="str">
            <v>Puerta panel de Roble con marco</v>
          </cell>
          <cell r="C5354">
            <v>1</v>
          </cell>
          <cell r="D5354" t="str">
            <v>UND</v>
          </cell>
          <cell r="E5354">
            <v>18898.310000000001</v>
          </cell>
          <cell r="F5354">
            <v>3401.6958</v>
          </cell>
          <cell r="G5354">
            <v>18898.310000000001</v>
          </cell>
          <cell r="H5354">
            <v>3401.7</v>
          </cell>
          <cell r="I5354">
            <v>0</v>
          </cell>
        </row>
        <row r="5355">
          <cell r="A5355">
            <v>120.06000000000003</v>
          </cell>
          <cell r="B5355" t="str">
            <v>Bisagras 3-1/2" x 3-1/2"</v>
          </cell>
          <cell r="C5355">
            <v>1.5</v>
          </cell>
          <cell r="D5355" t="str">
            <v>UND</v>
          </cell>
          <cell r="E5355">
            <v>165.25</v>
          </cell>
          <cell r="F5355">
            <v>29.744999999999997</v>
          </cell>
          <cell r="G5355">
            <v>247.88</v>
          </cell>
          <cell r="H5355">
            <v>44.62</v>
          </cell>
          <cell r="I5355">
            <v>11300.070000000002</v>
          </cell>
        </row>
        <row r="5356">
          <cell r="A5356">
            <v>0</v>
          </cell>
          <cell r="B5356" t="str">
            <v>Tornillos tirafondo 3"</v>
          </cell>
          <cell r="C5356">
            <v>18</v>
          </cell>
          <cell r="D5356" t="str">
            <v>UND</v>
          </cell>
          <cell r="E5356">
            <v>5.57</v>
          </cell>
          <cell r="F5356">
            <v>1.0025999999999999</v>
          </cell>
          <cell r="G5356">
            <v>100.26</v>
          </cell>
          <cell r="H5356">
            <v>18.05</v>
          </cell>
          <cell r="I5356">
            <v>1130.0070000000001</v>
          </cell>
        </row>
        <row r="5357">
          <cell r="A5357">
            <v>0</v>
          </cell>
          <cell r="B5357" t="str">
            <v>Tarugos plástico 3/8"</v>
          </cell>
          <cell r="C5357">
            <v>18</v>
          </cell>
          <cell r="D5357" t="str">
            <v>UND</v>
          </cell>
          <cell r="E5357">
            <v>1.08</v>
          </cell>
          <cell r="F5357">
            <v>0.19440000000000002</v>
          </cell>
          <cell r="G5357">
            <v>19.440000000000001</v>
          </cell>
          <cell r="H5357">
            <v>3.5</v>
          </cell>
          <cell r="I5357">
            <v>0</v>
          </cell>
        </row>
        <row r="5358">
          <cell r="A5358">
            <v>0</v>
          </cell>
          <cell r="B5358" t="str">
            <v>Llavín Stanley</v>
          </cell>
          <cell r="C5358">
            <v>1</v>
          </cell>
          <cell r="D5358" t="str">
            <v>UND</v>
          </cell>
          <cell r="E5358">
            <v>1419.49</v>
          </cell>
          <cell r="F5358">
            <v>255.50819999999999</v>
          </cell>
          <cell r="G5358">
            <v>1419.49</v>
          </cell>
          <cell r="H5358">
            <v>255.51</v>
          </cell>
          <cell r="I5358">
            <v>0</v>
          </cell>
        </row>
        <row r="5359">
          <cell r="A5359">
            <v>0</v>
          </cell>
          <cell r="B5359" t="str">
            <v>Transporte de Puerta (3%)</v>
          </cell>
          <cell r="C5359">
            <v>1</v>
          </cell>
          <cell r="D5359" t="str">
            <v>UND</v>
          </cell>
          <cell r="E5359">
            <v>102.05</v>
          </cell>
          <cell r="F5359">
            <v>0</v>
          </cell>
          <cell r="G5359">
            <v>102.05</v>
          </cell>
          <cell r="H5359">
            <v>0</v>
          </cell>
        </row>
        <row r="5360">
          <cell r="A5360">
            <v>0</v>
          </cell>
          <cell r="B5360" t="str">
            <v>Mano de obra</v>
          </cell>
          <cell r="C5360">
            <v>0.11</v>
          </cell>
          <cell r="D5360" t="str">
            <v>ROLLO</v>
          </cell>
          <cell r="E5360">
            <v>13144.07</v>
          </cell>
          <cell r="F5360">
            <v>2365.9325999999996</v>
          </cell>
          <cell r="G5360">
            <v>1445.85</v>
          </cell>
          <cell r="H5360">
            <v>260.25</v>
          </cell>
        </row>
        <row r="5361">
          <cell r="A5361">
            <v>0</v>
          </cell>
          <cell r="B5361" t="str">
            <v>Mano de obra Inst. de Puerta incluye Llavín</v>
          </cell>
          <cell r="C5361">
            <v>1</v>
          </cell>
          <cell r="D5361" t="str">
            <v>UND</v>
          </cell>
          <cell r="E5361">
            <v>1926.65</v>
          </cell>
          <cell r="F5361">
            <v>0</v>
          </cell>
          <cell r="G5361">
            <v>1926.65</v>
          </cell>
          <cell r="H5361">
            <v>0</v>
          </cell>
        </row>
        <row r="5362">
          <cell r="A5362">
            <v>0</v>
          </cell>
          <cell r="B5362" t="str">
            <v>Total/UND</v>
          </cell>
          <cell r="C5362">
            <v>1.1000000000000001</v>
          </cell>
          <cell r="D5362" t="str">
            <v>LB</v>
          </cell>
          <cell r="E5362">
            <v>49.15</v>
          </cell>
          <cell r="F5362">
            <v>8.8469999999999995</v>
          </cell>
          <cell r="G5362">
            <v>22714.080000000002</v>
          </cell>
          <cell r="H5362">
            <v>3723.38</v>
          </cell>
          <cell r="I5362">
            <v>26437.460000000003</v>
          </cell>
        </row>
        <row r="5363">
          <cell r="A5363">
            <v>0</v>
          </cell>
          <cell r="B5363" t="str">
            <v>Mano de Obra</v>
          </cell>
          <cell r="D5363">
            <v>0</v>
          </cell>
          <cell r="G5363">
            <v>0</v>
          </cell>
          <cell r="H5363">
            <v>0</v>
          </cell>
        </row>
        <row r="5364">
          <cell r="A5364">
            <v>0</v>
          </cell>
          <cell r="B5364" t="str">
            <v>Preparación superficie - Ayudante AY</v>
          </cell>
          <cell r="C5364">
            <v>0.1</v>
          </cell>
          <cell r="D5364" t="str">
            <v>DIA</v>
          </cell>
          <cell r="E5364">
            <v>847</v>
          </cell>
          <cell r="F5364">
            <v>0</v>
          </cell>
          <cell r="G5364">
            <v>18752.750000000004</v>
          </cell>
          <cell r="H5364">
            <v>2991.17</v>
          </cell>
          <cell r="I5364">
            <v>21743.920000000006</v>
          </cell>
        </row>
        <row r="5365">
          <cell r="A5365">
            <v>0</v>
          </cell>
          <cell r="B5365" t="str">
            <v xml:space="preserve">Puerta Andiroba 0.90-1.00 x 2.10m Principal </v>
          </cell>
          <cell r="C5365">
            <v>10</v>
          </cell>
          <cell r="D5365" t="str">
            <v>M2</v>
          </cell>
          <cell r="E5365">
            <v>38.51</v>
          </cell>
          <cell r="F5365">
            <v>0</v>
          </cell>
          <cell r="G5365">
            <v>385.1</v>
          </cell>
          <cell r="H5365">
            <v>0</v>
          </cell>
        </row>
        <row r="5366">
          <cell r="A5366">
            <v>0</v>
          </cell>
          <cell r="B5366" t="str">
            <v>Volumen Análisis</v>
          </cell>
          <cell r="C5366">
            <v>1</v>
          </cell>
          <cell r="D5366" t="str">
            <v>UND</v>
          </cell>
          <cell r="E5366">
            <v>174.73</v>
          </cell>
          <cell r="F5366">
            <v>0</v>
          </cell>
          <cell r="G5366">
            <v>1747.3</v>
          </cell>
          <cell r="H5366">
            <v>0</v>
          </cell>
        </row>
        <row r="5367">
          <cell r="A5367">
            <v>0</v>
          </cell>
          <cell r="B5367" t="str">
            <v>Materiales y Equipos</v>
          </cell>
          <cell r="D5367">
            <v>0</v>
          </cell>
          <cell r="G5367">
            <v>9914.5400000000009</v>
          </cell>
          <cell r="H5367">
            <v>1385.53</v>
          </cell>
          <cell r="I5367">
            <v>11300.070000000002</v>
          </cell>
        </row>
        <row r="5368">
          <cell r="A5368">
            <v>0</v>
          </cell>
          <cell r="B5368" t="str">
            <v>Puerta panel de andiroba con marco</v>
          </cell>
          <cell r="C5368">
            <v>1</v>
          </cell>
          <cell r="D5368" t="str">
            <v>UND</v>
          </cell>
          <cell r="E5368">
            <v>14830.51</v>
          </cell>
          <cell r="F5368">
            <v>2669.4917999999998</v>
          </cell>
          <cell r="G5368">
            <v>14830.51</v>
          </cell>
          <cell r="H5368">
            <v>2669.49</v>
          </cell>
        </row>
        <row r="5369">
          <cell r="A5369">
            <v>120.07</v>
          </cell>
          <cell r="B5369" t="str">
            <v>Bisagras 3-1/2" x 3-1/2"</v>
          </cell>
          <cell r="C5369">
            <v>1.5</v>
          </cell>
          <cell r="D5369" t="str">
            <v>UND</v>
          </cell>
          <cell r="E5369">
            <v>165.25</v>
          </cell>
          <cell r="F5369">
            <v>29.744999999999997</v>
          </cell>
          <cell r="G5369">
            <v>247.88</v>
          </cell>
          <cell r="H5369">
            <v>44.62</v>
          </cell>
          <cell r="I5369">
            <v>254.26666666666665</v>
          </cell>
        </row>
        <row r="5370">
          <cell r="A5370">
            <v>0</v>
          </cell>
          <cell r="B5370" t="str">
            <v>Tornillos tirafondo 3"</v>
          </cell>
          <cell r="C5370">
            <v>18</v>
          </cell>
          <cell r="D5370" t="str">
            <v>UND</v>
          </cell>
          <cell r="E5370">
            <v>5.57</v>
          </cell>
          <cell r="F5370">
            <v>1.0025999999999999</v>
          </cell>
          <cell r="G5370">
            <v>100.26</v>
          </cell>
          <cell r="H5370">
            <v>18.05</v>
          </cell>
          <cell r="I5370">
            <v>0</v>
          </cell>
        </row>
        <row r="5371">
          <cell r="A5371">
            <v>0</v>
          </cell>
          <cell r="B5371" t="str">
            <v>Tarugos plástico 3/8"</v>
          </cell>
          <cell r="C5371">
            <v>18</v>
          </cell>
          <cell r="D5371" t="str">
            <v>UND</v>
          </cell>
          <cell r="E5371">
            <v>1.08</v>
          </cell>
          <cell r="F5371">
            <v>0.19440000000000002</v>
          </cell>
          <cell r="G5371">
            <v>19.440000000000001</v>
          </cell>
          <cell r="H5371">
            <v>3.5</v>
          </cell>
          <cell r="I5371">
            <v>0</v>
          </cell>
        </row>
        <row r="5372">
          <cell r="A5372">
            <v>0</v>
          </cell>
          <cell r="B5372" t="str">
            <v>Llavín Stanley</v>
          </cell>
          <cell r="C5372">
            <v>1</v>
          </cell>
          <cell r="D5372" t="str">
            <v>UND</v>
          </cell>
          <cell r="E5372">
            <v>1419.49</v>
          </cell>
          <cell r="F5372">
            <v>255.50819999999999</v>
          </cell>
          <cell r="G5372">
            <v>1419.49</v>
          </cell>
          <cell r="H5372">
            <v>255.51</v>
          </cell>
        </row>
        <row r="5373">
          <cell r="A5373" t="str">
            <v>CARP032</v>
          </cell>
          <cell r="B5373" t="str">
            <v>Transporte de Puerta (3%)</v>
          </cell>
          <cell r="C5373">
            <v>1</v>
          </cell>
          <cell r="D5373" t="str">
            <v>UND</v>
          </cell>
          <cell r="E5373">
            <v>80.08</v>
          </cell>
          <cell r="F5373">
            <v>0</v>
          </cell>
          <cell r="G5373">
            <v>80.08</v>
          </cell>
          <cell r="H5373">
            <v>0</v>
          </cell>
        </row>
        <row r="5374">
          <cell r="A5374">
            <v>0</v>
          </cell>
          <cell r="B5374" t="str">
            <v>Mano de obra</v>
          </cell>
          <cell r="C5374">
            <v>0.05</v>
          </cell>
          <cell r="D5374">
            <v>0</v>
          </cell>
          <cell r="E5374">
            <v>105</v>
          </cell>
          <cell r="F5374">
            <v>18.899999999999999</v>
          </cell>
          <cell r="G5374">
            <v>5.25</v>
          </cell>
          <cell r="H5374">
            <v>0.95</v>
          </cell>
        </row>
        <row r="5375">
          <cell r="A5375">
            <v>0</v>
          </cell>
          <cell r="B5375" t="str">
            <v>Mano de obra Inst. de Puerta incluye Llavín</v>
          </cell>
          <cell r="C5375">
            <v>1</v>
          </cell>
          <cell r="D5375" t="str">
            <v>UND</v>
          </cell>
          <cell r="E5375">
            <v>2055.09</v>
          </cell>
          <cell r="F5375">
            <v>0</v>
          </cell>
          <cell r="G5375">
            <v>2055.09</v>
          </cell>
          <cell r="H5375">
            <v>0</v>
          </cell>
          <cell r="I5375">
            <v>0</v>
          </cell>
        </row>
        <row r="5376">
          <cell r="A5376">
            <v>1600.05</v>
          </cell>
          <cell r="B5376" t="str">
            <v>Total/UND</v>
          </cell>
          <cell r="C5376">
            <v>12</v>
          </cell>
          <cell r="D5376" t="str">
            <v>UND</v>
          </cell>
          <cell r="E5376">
            <v>78.75</v>
          </cell>
          <cell r="F5376">
            <v>0</v>
          </cell>
          <cell r="G5376">
            <v>18752.750000000004</v>
          </cell>
          <cell r="H5376">
            <v>2991.17</v>
          </cell>
          <cell r="I5376">
            <v>21743.920000000006</v>
          </cell>
        </row>
        <row r="5377">
          <cell r="A5377">
            <v>0</v>
          </cell>
          <cell r="B5377" t="str">
            <v>Total/UND</v>
          </cell>
          <cell r="D5377">
            <v>0</v>
          </cell>
          <cell r="G5377">
            <v>2729.91</v>
          </cell>
          <cell r="H5377">
            <v>321.28999999999996</v>
          </cell>
          <cell r="I5377">
            <v>3051.2</v>
          </cell>
        </row>
        <row r="5378">
          <cell r="A5378">
            <v>0</v>
          </cell>
          <cell r="B5378">
            <v>0</v>
          </cell>
          <cell r="C5378">
            <v>0</v>
          </cell>
          <cell r="D5378">
            <v>0</v>
          </cell>
          <cell r="G5378">
            <v>0</v>
          </cell>
          <cell r="H5378">
            <v>0</v>
          </cell>
          <cell r="I5378">
            <v>0</v>
          </cell>
        </row>
        <row r="5379">
          <cell r="A5379">
            <v>120.08</v>
          </cell>
          <cell r="B5379" t="str">
            <v xml:space="preserve">Puerta Caoba 0.90-1.00 x 2.10m Principal </v>
          </cell>
          <cell r="C5379">
            <v>1</v>
          </cell>
          <cell r="D5379" t="str">
            <v>M3</v>
          </cell>
          <cell r="E5379">
            <v>0</v>
          </cell>
          <cell r="F5379">
            <v>0</v>
          </cell>
          <cell r="G5379">
            <v>8785.32</v>
          </cell>
          <cell r="H5379">
            <v>1101.71</v>
          </cell>
          <cell r="I5379">
            <v>9887.0299999999988</v>
          </cell>
        </row>
        <row r="5380">
          <cell r="A5380">
            <v>0</v>
          </cell>
          <cell r="B5380" t="str">
            <v>Volumen Análisis</v>
          </cell>
          <cell r="C5380">
            <v>1</v>
          </cell>
          <cell r="D5380" t="str">
            <v>UND</v>
          </cell>
          <cell r="E5380">
            <v>0</v>
          </cell>
          <cell r="F5380">
            <v>0</v>
          </cell>
          <cell r="G5380">
            <v>1185.6032388663966</v>
          </cell>
          <cell r="H5380">
            <v>148.67881241565453</v>
          </cell>
          <cell r="I5380">
            <v>1334.2820512820513</v>
          </cell>
        </row>
        <row r="5381">
          <cell r="A5381">
            <v>0</v>
          </cell>
          <cell r="B5381" t="str">
            <v>Materiales y Equipos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</row>
        <row r="5382">
          <cell r="A5382">
            <v>0</v>
          </cell>
          <cell r="B5382" t="str">
            <v>Puerta panel de caoba con marco</v>
          </cell>
          <cell r="C5382">
            <v>1</v>
          </cell>
          <cell r="D5382" t="str">
            <v>UND</v>
          </cell>
          <cell r="E5382">
            <v>17033.900000000001</v>
          </cell>
          <cell r="F5382">
            <v>3066.1020000000003</v>
          </cell>
          <cell r="G5382">
            <v>17033.900000000001</v>
          </cell>
          <cell r="H5382">
            <v>3066.1</v>
          </cell>
          <cell r="I5382">
            <v>0</v>
          </cell>
        </row>
        <row r="5383">
          <cell r="A5383">
            <v>0</v>
          </cell>
          <cell r="B5383" t="str">
            <v>Bisagras 3-1/2" x 3-1/2"</v>
          </cell>
          <cell r="C5383">
            <v>1.5</v>
          </cell>
          <cell r="D5383" t="str">
            <v>UND</v>
          </cell>
          <cell r="E5383">
            <v>165.25</v>
          </cell>
          <cell r="F5383">
            <v>29.744999999999997</v>
          </cell>
          <cell r="G5383">
            <v>247.88</v>
          </cell>
          <cell r="H5383">
            <v>44.62</v>
          </cell>
        </row>
        <row r="5384">
          <cell r="A5384">
            <v>120.07</v>
          </cell>
          <cell r="B5384" t="str">
            <v>Tornillos tirafondo 3"</v>
          </cell>
          <cell r="C5384">
            <v>18</v>
          </cell>
          <cell r="D5384" t="str">
            <v>UND</v>
          </cell>
          <cell r="E5384">
            <v>5.57</v>
          </cell>
          <cell r="F5384">
            <v>1.0025999999999999</v>
          </cell>
          <cell r="G5384">
            <v>100.26</v>
          </cell>
          <cell r="H5384">
            <v>18.05</v>
          </cell>
        </row>
        <row r="5385">
          <cell r="A5385" t="str">
            <v>CARP002</v>
          </cell>
          <cell r="B5385" t="str">
            <v>Tarugos plástico 3/8"</v>
          </cell>
          <cell r="C5385">
            <v>18</v>
          </cell>
          <cell r="D5385" t="str">
            <v>UND</v>
          </cell>
          <cell r="E5385">
            <v>1.08</v>
          </cell>
          <cell r="F5385">
            <v>0.19440000000000002</v>
          </cell>
          <cell r="G5385">
            <v>19.440000000000001</v>
          </cell>
          <cell r="H5385">
            <v>3.5</v>
          </cell>
        </row>
        <row r="5386">
          <cell r="A5386">
            <v>102.05000000000003</v>
          </cell>
          <cell r="B5386" t="str">
            <v>Llavín Stanley</v>
          </cell>
          <cell r="C5386">
            <v>1</v>
          </cell>
          <cell r="D5386" t="str">
            <v>UND</v>
          </cell>
          <cell r="E5386">
            <v>1419.49</v>
          </cell>
          <cell r="F5386">
            <v>255.50819999999999</v>
          </cell>
          <cell r="G5386">
            <v>1419.49</v>
          </cell>
          <cell r="H5386">
            <v>255.51</v>
          </cell>
        </row>
        <row r="5387">
          <cell r="A5387">
            <v>0</v>
          </cell>
          <cell r="B5387" t="str">
            <v>Transporte de Puerta (3%)</v>
          </cell>
          <cell r="C5387">
            <v>1</v>
          </cell>
          <cell r="D5387" t="str">
            <v>UND</v>
          </cell>
          <cell r="E5387">
            <v>91.98</v>
          </cell>
          <cell r="F5387">
            <v>0</v>
          </cell>
          <cell r="G5387">
            <v>91.98</v>
          </cell>
          <cell r="H5387">
            <v>0</v>
          </cell>
          <cell r="I5387">
            <v>0</v>
          </cell>
        </row>
        <row r="5388">
          <cell r="A5388">
            <v>0</v>
          </cell>
          <cell r="B5388" t="str">
            <v>Mano de obra</v>
          </cell>
          <cell r="C5388">
            <v>7.41</v>
          </cell>
          <cell r="D5388" t="str">
            <v>ML</v>
          </cell>
          <cell r="E5388">
            <v>263.79000000000002</v>
          </cell>
          <cell r="F5388">
            <v>0</v>
          </cell>
          <cell r="G5388">
            <v>1954.68</v>
          </cell>
          <cell r="H5388">
            <v>0</v>
          </cell>
        </row>
        <row r="5389">
          <cell r="A5389">
            <v>0</v>
          </cell>
          <cell r="B5389" t="str">
            <v>Mano de obra Inst. de Puerta incluye Llavín</v>
          </cell>
          <cell r="C5389">
            <v>1</v>
          </cell>
          <cell r="D5389" t="str">
            <v>UND</v>
          </cell>
          <cell r="E5389">
            <v>2055.09</v>
          </cell>
          <cell r="F5389">
            <v>0</v>
          </cell>
          <cell r="G5389">
            <v>2055.09</v>
          </cell>
          <cell r="H5389">
            <v>0</v>
          </cell>
          <cell r="I5389">
            <v>9887.0299999999988</v>
          </cell>
        </row>
        <row r="5390">
          <cell r="A5390">
            <v>0</v>
          </cell>
          <cell r="B5390" t="str">
            <v>Total/UND</v>
          </cell>
          <cell r="D5390">
            <v>0</v>
          </cell>
          <cell r="G5390">
            <v>0</v>
          </cell>
          <cell r="H5390">
            <v>0</v>
          </cell>
          <cell r="I5390">
            <v>0</v>
          </cell>
        </row>
        <row r="5391">
          <cell r="A5391">
            <v>0</v>
          </cell>
          <cell r="B5391" t="str">
            <v>CONTEN PULIDO DE h=0.30m - HORMIGON 1:2:4 CON LIGADORA</v>
          </cell>
          <cell r="C5391">
            <v>1</v>
          </cell>
          <cell r="D5391" t="str">
            <v>M3</v>
          </cell>
          <cell r="E5391">
            <v>0</v>
          </cell>
          <cell r="F5391">
            <v>0</v>
          </cell>
          <cell r="G5391">
            <v>8729.65</v>
          </cell>
          <cell r="H5391">
            <v>1105.99</v>
          </cell>
          <cell r="I5391">
            <v>9835.64</v>
          </cell>
        </row>
        <row r="5392">
          <cell r="A5392">
            <v>120.09</v>
          </cell>
          <cell r="B5392">
            <v>0</v>
          </cell>
          <cell r="C5392">
            <v>1</v>
          </cell>
          <cell r="D5392" t="str">
            <v>ML</v>
          </cell>
          <cell r="E5392">
            <v>0</v>
          </cell>
          <cell r="F5392">
            <v>0</v>
          </cell>
          <cell r="G5392">
            <v>24290.97</v>
          </cell>
          <cell r="H5392">
            <v>3982.7</v>
          </cell>
          <cell r="I5392">
            <v>28273.670000000002</v>
          </cell>
        </row>
        <row r="5393">
          <cell r="A5393">
            <v>0</v>
          </cell>
          <cell r="B5393" t="str">
            <v xml:space="preserve">Puerta Roble 0.90-1.00 x 2.10m Principal 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</row>
        <row r="5394">
          <cell r="A5394">
            <v>0</v>
          </cell>
          <cell r="B5394" t="str">
            <v>Volumen Análisis</v>
          </cell>
          <cell r="C5394">
            <v>1</v>
          </cell>
          <cell r="D5394" t="str">
            <v>UND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</row>
        <row r="5395">
          <cell r="A5395">
            <v>0</v>
          </cell>
          <cell r="B5395" t="str">
            <v>Materiales y Equipos</v>
          </cell>
          <cell r="D5395">
            <v>0</v>
          </cell>
          <cell r="G5395">
            <v>0</v>
          </cell>
          <cell r="H5395">
            <v>0</v>
          </cell>
        </row>
        <row r="5396">
          <cell r="A5396">
            <v>120.07</v>
          </cell>
          <cell r="B5396" t="str">
            <v>Puerta panel de Roble con marco</v>
          </cell>
          <cell r="C5396">
            <v>1</v>
          </cell>
          <cell r="D5396" t="str">
            <v>UND</v>
          </cell>
          <cell r="E5396">
            <v>20338.98</v>
          </cell>
          <cell r="F5396">
            <v>3661.0164</v>
          </cell>
          <cell r="G5396">
            <v>20338.98</v>
          </cell>
          <cell r="H5396">
            <v>3661.02</v>
          </cell>
        </row>
        <row r="5397">
          <cell r="A5397" t="str">
            <v>CARP002</v>
          </cell>
          <cell r="B5397" t="str">
            <v>Bisagras 3 1/2 x 3 1/2</v>
          </cell>
          <cell r="C5397">
            <v>1.5</v>
          </cell>
          <cell r="D5397" t="str">
            <v>UND</v>
          </cell>
          <cell r="E5397">
            <v>165.25</v>
          </cell>
          <cell r="F5397">
            <v>29.744999999999997</v>
          </cell>
          <cell r="G5397">
            <v>247.88</v>
          </cell>
          <cell r="H5397">
            <v>44.62</v>
          </cell>
        </row>
        <row r="5398">
          <cell r="A5398" t="str">
            <v>CARP034</v>
          </cell>
          <cell r="B5398" t="str">
            <v>Tornillos tirafondo 3"</v>
          </cell>
          <cell r="C5398">
            <v>18</v>
          </cell>
          <cell r="D5398" t="str">
            <v>UND</v>
          </cell>
          <cell r="E5398">
            <v>5.57</v>
          </cell>
          <cell r="F5398">
            <v>1.0025999999999999</v>
          </cell>
          <cell r="G5398">
            <v>100.26</v>
          </cell>
          <cell r="H5398">
            <v>18.05</v>
          </cell>
        </row>
        <row r="5399">
          <cell r="A5399">
            <v>102.05000000000003</v>
          </cell>
          <cell r="B5399" t="str">
            <v>Tarugos plástico 3/8"</v>
          </cell>
          <cell r="C5399">
            <v>18</v>
          </cell>
          <cell r="D5399" t="str">
            <v>UND</v>
          </cell>
          <cell r="E5399">
            <v>1.08</v>
          </cell>
          <cell r="F5399">
            <v>0.19440000000000002</v>
          </cell>
          <cell r="G5399">
            <v>19.440000000000001</v>
          </cell>
          <cell r="H5399">
            <v>3.5</v>
          </cell>
        </row>
        <row r="5400">
          <cell r="A5400">
            <v>0</v>
          </cell>
          <cell r="B5400" t="str">
            <v>Llavín Stanley</v>
          </cell>
          <cell r="C5400">
            <v>1</v>
          </cell>
          <cell r="D5400" t="str">
            <v>UND</v>
          </cell>
          <cell r="E5400">
            <v>1419.49</v>
          </cell>
          <cell r="F5400">
            <v>255.50819999999999</v>
          </cell>
          <cell r="G5400">
            <v>1419.49</v>
          </cell>
          <cell r="H5400">
            <v>255.51</v>
          </cell>
        </row>
        <row r="5401">
          <cell r="A5401">
            <v>0</v>
          </cell>
          <cell r="B5401" t="str">
            <v>Transporte de Puerta (3%)</v>
          </cell>
          <cell r="C5401">
            <v>1</v>
          </cell>
          <cell r="D5401" t="str">
            <v>UND</v>
          </cell>
          <cell r="E5401">
            <v>109.83</v>
          </cell>
          <cell r="F5401">
            <v>0</v>
          </cell>
          <cell r="G5401">
            <v>109.83</v>
          </cell>
          <cell r="H5401">
            <v>0</v>
          </cell>
          <cell r="I5401">
            <v>0</v>
          </cell>
        </row>
        <row r="5402">
          <cell r="A5402">
            <v>1600.07</v>
          </cell>
          <cell r="B5402" t="str">
            <v>Mano de obra</v>
          </cell>
          <cell r="C5402">
            <v>9.52</v>
          </cell>
          <cell r="D5402" t="str">
            <v>ML</v>
          </cell>
          <cell r="E5402">
            <v>155.86000000000001</v>
          </cell>
          <cell r="F5402">
            <v>0</v>
          </cell>
          <cell r="G5402">
            <v>1483.79</v>
          </cell>
          <cell r="H5402">
            <v>0</v>
          </cell>
        </row>
        <row r="5403">
          <cell r="A5403">
            <v>0</v>
          </cell>
          <cell r="B5403" t="str">
            <v>Mano de obra Inst. de Puerta incluye Llavín</v>
          </cell>
          <cell r="C5403">
            <v>1</v>
          </cell>
          <cell r="D5403" t="str">
            <v>UND</v>
          </cell>
          <cell r="E5403">
            <v>2055.09</v>
          </cell>
          <cell r="F5403">
            <v>0</v>
          </cell>
          <cell r="G5403">
            <v>2055.09</v>
          </cell>
          <cell r="H5403">
            <v>0</v>
          </cell>
          <cell r="I5403">
            <v>9835.64</v>
          </cell>
        </row>
        <row r="5404">
          <cell r="A5404">
            <v>0</v>
          </cell>
          <cell r="B5404" t="str">
            <v>Total/UND</v>
          </cell>
          <cell r="D5404">
            <v>0</v>
          </cell>
          <cell r="G5404">
            <v>0</v>
          </cell>
          <cell r="H5404">
            <v>0</v>
          </cell>
          <cell r="I5404">
            <v>0</v>
          </cell>
        </row>
        <row r="5405">
          <cell r="A5405">
            <v>0</v>
          </cell>
          <cell r="B5405" t="str">
            <v>CONTEN PULIDO DE h=0.40m - HORMIGON 1:2:4 CON LIGADORA</v>
          </cell>
          <cell r="C5405">
            <v>1</v>
          </cell>
          <cell r="D5405" t="str">
            <v>M3</v>
          </cell>
          <cell r="E5405">
            <v>0</v>
          </cell>
          <cell r="F5405">
            <v>0</v>
          </cell>
          <cell r="G5405">
            <v>8511.4</v>
          </cell>
          <cell r="H5405">
            <v>1135.31</v>
          </cell>
          <cell r="I5405">
            <v>9646.7099999999991</v>
          </cell>
        </row>
        <row r="5406">
          <cell r="A5406">
            <v>120.09100000000001</v>
          </cell>
          <cell r="B5406">
            <v>0</v>
          </cell>
          <cell r="C5406">
            <v>1</v>
          </cell>
          <cell r="D5406" t="str">
            <v>ML</v>
          </cell>
          <cell r="E5406">
            <v>0</v>
          </cell>
          <cell r="F5406">
            <v>0</v>
          </cell>
          <cell r="G5406">
            <v>613.85002373042255</v>
          </cell>
          <cell r="H5406">
            <v>100.73390286347096</v>
          </cell>
          <cell r="I5406">
            <v>714.58392659389347</v>
          </cell>
        </row>
        <row r="5407">
          <cell r="A5407">
            <v>0</v>
          </cell>
          <cell r="B5407" t="str">
            <v>Puertas closet en Andiroba 2.80x2.10m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</row>
        <row r="5408">
          <cell r="A5408">
            <v>0</v>
          </cell>
          <cell r="B5408" t="str">
            <v>Volumen Análisis</v>
          </cell>
          <cell r="C5408">
            <v>63.21</v>
          </cell>
          <cell r="D5408" t="str">
            <v>P2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</row>
        <row r="5409">
          <cell r="A5409">
            <v>0</v>
          </cell>
          <cell r="B5409" t="str">
            <v>Materiales y Equipos</v>
          </cell>
          <cell r="D5409">
            <v>0</v>
          </cell>
          <cell r="G5409">
            <v>0</v>
          </cell>
          <cell r="H5409">
            <v>0</v>
          </cell>
        </row>
        <row r="5410">
          <cell r="A5410">
            <v>120.07</v>
          </cell>
          <cell r="B5410" t="str">
            <v>Puerta apanelada para closet en Andiroba</v>
          </cell>
          <cell r="C5410">
            <v>63.21</v>
          </cell>
          <cell r="D5410" t="str">
            <v>P2</v>
          </cell>
          <cell r="E5410">
            <v>525.41999999999996</v>
          </cell>
          <cell r="F5410">
            <v>94.575599999999994</v>
          </cell>
          <cell r="G5410">
            <v>33211.800000000003</v>
          </cell>
          <cell r="H5410">
            <v>5978.12</v>
          </cell>
        </row>
        <row r="5411">
          <cell r="A5411" t="str">
            <v>CARP002</v>
          </cell>
          <cell r="B5411" t="str">
            <v>Bisagras 2-1/2" x 2-1/2"</v>
          </cell>
          <cell r="C5411">
            <v>9</v>
          </cell>
          <cell r="D5411" t="str">
            <v>UND</v>
          </cell>
          <cell r="E5411">
            <v>135.59</v>
          </cell>
          <cell r="F5411">
            <v>24.406199999999998</v>
          </cell>
          <cell r="G5411">
            <v>1220.31</v>
          </cell>
          <cell r="H5411">
            <v>219.66</v>
          </cell>
        </row>
        <row r="5412">
          <cell r="A5412" t="str">
            <v>CARP034</v>
          </cell>
          <cell r="B5412" t="str">
            <v>Tornillos tirafondo 3"</v>
          </cell>
          <cell r="C5412">
            <v>27</v>
          </cell>
          <cell r="D5412" t="str">
            <v>UND</v>
          </cell>
          <cell r="E5412">
            <v>5.57</v>
          </cell>
          <cell r="F5412">
            <v>1.0025999999999999</v>
          </cell>
          <cell r="G5412">
            <v>150.38999999999999</v>
          </cell>
          <cell r="H5412">
            <v>27.07</v>
          </cell>
        </row>
        <row r="5413">
          <cell r="A5413">
            <v>102.05000000000003</v>
          </cell>
          <cell r="B5413" t="str">
            <v>Tarugos plástico 3/8"</v>
          </cell>
          <cell r="C5413">
            <v>27</v>
          </cell>
          <cell r="D5413" t="str">
            <v>UND</v>
          </cell>
          <cell r="E5413">
            <v>1.08</v>
          </cell>
          <cell r="F5413">
            <v>0.19440000000000002</v>
          </cell>
          <cell r="G5413">
            <v>29.16</v>
          </cell>
          <cell r="H5413">
            <v>5.25</v>
          </cell>
        </row>
        <row r="5414">
          <cell r="A5414">
            <v>0</v>
          </cell>
          <cell r="B5414" t="str">
            <v>Tiradores</v>
          </cell>
          <cell r="C5414">
            <v>6</v>
          </cell>
          <cell r="D5414" t="str">
            <v>UND</v>
          </cell>
          <cell r="E5414">
            <v>127.12</v>
          </cell>
          <cell r="F5414">
            <v>22.881599999999999</v>
          </cell>
          <cell r="G5414">
            <v>762.72</v>
          </cell>
          <cell r="H5414">
            <v>137.29</v>
          </cell>
        </row>
        <row r="5415">
          <cell r="A5415">
            <v>0</v>
          </cell>
          <cell r="B5415" t="str">
            <v>Transporte de Puerta (3%)</v>
          </cell>
          <cell r="C5415">
            <v>1</v>
          </cell>
          <cell r="D5415" t="str">
            <v>UND</v>
          </cell>
          <cell r="E5415">
            <v>179.35</v>
          </cell>
          <cell r="F5415">
            <v>0</v>
          </cell>
          <cell r="G5415">
            <v>179.35</v>
          </cell>
          <cell r="H5415">
            <v>0</v>
          </cell>
        </row>
        <row r="5416">
          <cell r="A5416">
            <v>1600.07</v>
          </cell>
          <cell r="B5416" t="str">
            <v>Mano de obra</v>
          </cell>
          <cell r="C5416">
            <v>8.33</v>
          </cell>
          <cell r="D5416" t="str">
            <v>ML</v>
          </cell>
          <cell r="E5416">
            <v>155.86000000000001</v>
          </cell>
          <cell r="F5416">
            <v>0</v>
          </cell>
          <cell r="G5416">
            <v>1298.31</v>
          </cell>
          <cell r="H5416">
            <v>0</v>
          </cell>
        </row>
        <row r="5417">
          <cell r="A5417">
            <v>0</v>
          </cell>
          <cell r="B5417" t="str">
            <v>Mano de obra Inst. puertas closets</v>
          </cell>
          <cell r="C5417">
            <v>63.21</v>
          </cell>
          <cell r="D5417" t="str">
            <v>P2</v>
          </cell>
          <cell r="E5417">
            <v>51.38</v>
          </cell>
          <cell r="F5417">
            <v>0</v>
          </cell>
          <cell r="G5417">
            <v>3247.73</v>
          </cell>
          <cell r="H5417">
            <v>0</v>
          </cell>
          <cell r="I5417">
            <v>9646.7099999999991</v>
          </cell>
        </row>
        <row r="5418">
          <cell r="A5418">
            <v>0</v>
          </cell>
          <cell r="B5418" t="str">
            <v>Total/UND</v>
          </cell>
          <cell r="D5418">
            <v>0</v>
          </cell>
          <cell r="G5418">
            <v>0</v>
          </cell>
          <cell r="H5418">
            <v>0</v>
          </cell>
          <cell r="I5418">
            <v>0</v>
          </cell>
        </row>
        <row r="5419">
          <cell r="A5419">
            <v>0</v>
          </cell>
          <cell r="B5419" t="str">
            <v>CONTEN PULIDO DE h=0.50m - HORMIGON 1:2:4 CON LIGADORA</v>
          </cell>
          <cell r="C5419">
            <v>1</v>
          </cell>
          <cell r="D5419" t="str">
            <v>M3</v>
          </cell>
          <cell r="E5419">
            <v>0</v>
          </cell>
          <cell r="F5419">
            <v>0</v>
          </cell>
          <cell r="G5419">
            <v>9167.7699999999986</v>
          </cell>
          <cell r="H5419">
            <v>1135.31</v>
          </cell>
          <cell r="I5419">
            <v>10303.079999999998</v>
          </cell>
        </row>
        <row r="5420">
          <cell r="A5420">
            <v>120.09200000000001</v>
          </cell>
          <cell r="B5420">
            <v>0</v>
          </cell>
          <cell r="C5420">
            <v>1</v>
          </cell>
          <cell r="D5420" t="str">
            <v>ML</v>
          </cell>
          <cell r="E5420">
            <v>0</v>
          </cell>
          <cell r="F5420">
            <v>0</v>
          </cell>
          <cell r="G5420">
            <v>660.71175446922962</v>
          </cell>
          <cell r="H5420">
            <v>109.1237146021199</v>
          </cell>
          <cell r="I5420">
            <v>769.83546907134951</v>
          </cell>
        </row>
        <row r="5421">
          <cell r="A5421">
            <v>0</v>
          </cell>
          <cell r="B5421" t="str">
            <v>Puertas closet en caoba 2.80x2.10m</v>
          </cell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</row>
        <row r="5422">
          <cell r="A5422">
            <v>0</v>
          </cell>
          <cell r="B5422" t="str">
            <v>Volumen Análisis</v>
          </cell>
          <cell r="C5422">
            <v>63.21</v>
          </cell>
          <cell r="D5422" t="str">
            <v>P2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</row>
        <row r="5423">
          <cell r="A5423">
            <v>0</v>
          </cell>
          <cell r="B5423" t="str">
            <v>Materiales y Equipos</v>
          </cell>
          <cell r="D5423">
            <v>0</v>
          </cell>
          <cell r="G5423">
            <v>0</v>
          </cell>
          <cell r="H5423">
            <v>0</v>
          </cell>
        </row>
        <row r="5424">
          <cell r="A5424">
            <v>120.07</v>
          </cell>
          <cell r="B5424" t="str">
            <v>Puerta apanelada para closet en caoba</v>
          </cell>
          <cell r="C5424">
            <v>63.21</v>
          </cell>
          <cell r="D5424" t="str">
            <v>P2</v>
          </cell>
          <cell r="E5424">
            <v>572.03</v>
          </cell>
          <cell r="F5424">
            <v>102.96539999999999</v>
          </cell>
          <cell r="G5424">
            <v>36158.019999999997</v>
          </cell>
          <cell r="H5424">
            <v>6508.44</v>
          </cell>
        </row>
        <row r="5425">
          <cell r="A5425" t="str">
            <v>CARP002</v>
          </cell>
          <cell r="B5425" t="str">
            <v>Bisagras 2-1/2" x 2-1/2"</v>
          </cell>
          <cell r="C5425">
            <v>9</v>
          </cell>
          <cell r="D5425" t="str">
            <v>UND</v>
          </cell>
          <cell r="E5425">
            <v>135.59</v>
          </cell>
          <cell r="F5425">
            <v>24.406199999999998</v>
          </cell>
          <cell r="G5425">
            <v>1220.31</v>
          </cell>
          <cell r="H5425">
            <v>219.66</v>
          </cell>
        </row>
        <row r="5426">
          <cell r="A5426" t="str">
            <v>CARP034</v>
          </cell>
          <cell r="B5426" t="str">
            <v>Tornillos tirafondo 3"</v>
          </cell>
          <cell r="C5426">
            <v>27</v>
          </cell>
          <cell r="D5426" t="str">
            <v>UND</v>
          </cell>
          <cell r="E5426">
            <v>5.57</v>
          </cell>
          <cell r="F5426">
            <v>1.0025999999999999</v>
          </cell>
          <cell r="G5426">
            <v>150.38999999999999</v>
          </cell>
          <cell r="H5426">
            <v>27.07</v>
          </cell>
        </row>
        <row r="5427">
          <cell r="A5427">
            <v>102.05000000000003</v>
          </cell>
          <cell r="B5427" t="str">
            <v>Tarugos plástico 3/8"</v>
          </cell>
          <cell r="C5427">
            <v>27</v>
          </cell>
          <cell r="D5427" t="str">
            <v>UND</v>
          </cell>
          <cell r="E5427">
            <v>1.08</v>
          </cell>
          <cell r="F5427">
            <v>0.19440000000000002</v>
          </cell>
          <cell r="G5427">
            <v>29.16</v>
          </cell>
          <cell r="H5427">
            <v>5.25</v>
          </cell>
        </row>
        <row r="5428">
          <cell r="A5428">
            <v>0</v>
          </cell>
          <cell r="B5428" t="str">
            <v>Tiradores</v>
          </cell>
          <cell r="C5428">
            <v>6</v>
          </cell>
          <cell r="D5428" t="str">
            <v>UND</v>
          </cell>
          <cell r="E5428">
            <v>127.12</v>
          </cell>
          <cell r="F5428">
            <v>22.881599999999999</v>
          </cell>
          <cell r="G5428">
            <v>762.72</v>
          </cell>
          <cell r="H5428">
            <v>137.29</v>
          </cell>
        </row>
        <row r="5429">
          <cell r="A5429">
            <v>0</v>
          </cell>
          <cell r="B5429" t="str">
            <v>Transporte de Puerta (3%)</v>
          </cell>
          <cell r="C5429">
            <v>1</v>
          </cell>
          <cell r="D5429" t="str">
            <v>UND</v>
          </cell>
          <cell r="E5429">
            <v>195.26</v>
          </cell>
          <cell r="F5429">
            <v>0</v>
          </cell>
          <cell r="G5429">
            <v>195.26</v>
          </cell>
          <cell r="H5429">
            <v>0</v>
          </cell>
        </row>
        <row r="5430">
          <cell r="A5430">
            <v>1600.06</v>
          </cell>
          <cell r="B5430" t="str">
            <v>Mano de obra</v>
          </cell>
          <cell r="C5430">
            <v>7.41</v>
          </cell>
          <cell r="D5430" t="str">
            <v>ML</v>
          </cell>
          <cell r="E5430">
            <v>263.79000000000002</v>
          </cell>
          <cell r="F5430">
            <v>0</v>
          </cell>
          <cell r="G5430">
            <v>1954.68</v>
          </cell>
          <cell r="H5430">
            <v>0</v>
          </cell>
        </row>
        <row r="5431">
          <cell r="A5431">
            <v>0</v>
          </cell>
          <cell r="B5431" t="str">
            <v>Mano de obra Inst. puertas closets</v>
          </cell>
          <cell r="C5431">
            <v>63.21</v>
          </cell>
          <cell r="D5431" t="str">
            <v>P2</v>
          </cell>
          <cell r="E5431">
            <v>51.38</v>
          </cell>
          <cell r="F5431">
            <v>0</v>
          </cell>
          <cell r="G5431">
            <v>3247.73</v>
          </cell>
          <cell r="H5431">
            <v>0</v>
          </cell>
          <cell r="I5431">
            <v>10303.079999999998</v>
          </cell>
        </row>
        <row r="5432">
          <cell r="A5432">
            <v>0</v>
          </cell>
          <cell r="B5432" t="str">
            <v>Total/UND</v>
          </cell>
          <cell r="D5432">
            <v>0</v>
          </cell>
          <cell r="G5432">
            <v>0</v>
          </cell>
          <cell r="H5432">
            <v>0</v>
          </cell>
          <cell r="I5432">
            <v>0</v>
          </cell>
        </row>
        <row r="5433">
          <cell r="A5433">
            <v>120.10100000000001</v>
          </cell>
          <cell r="B5433" t="str">
            <v>CONTEN PULIDO DE h=0.40m - HORMIGON INDUSTRIAL 210KG/CM2</v>
          </cell>
          <cell r="C5433">
            <v>1</v>
          </cell>
          <cell r="D5433" t="str">
            <v>M3</v>
          </cell>
          <cell r="E5433">
            <v>0</v>
          </cell>
          <cell r="F5433">
            <v>0</v>
          </cell>
          <cell r="G5433">
            <v>10768.51</v>
          </cell>
          <cell r="H5433">
            <v>1233.52</v>
          </cell>
          <cell r="I5433">
            <v>12002.03</v>
          </cell>
        </row>
        <row r="5434">
          <cell r="A5434">
            <v>0</v>
          </cell>
          <cell r="B5434">
            <v>0</v>
          </cell>
          <cell r="C5434">
            <v>1</v>
          </cell>
          <cell r="D5434" t="str">
            <v>ML</v>
          </cell>
          <cell r="E5434">
            <v>0</v>
          </cell>
          <cell r="F5434">
            <v>0</v>
          </cell>
          <cell r="G5434">
            <v>1453.2402159244264</v>
          </cell>
          <cell r="H5434">
            <v>166.46693657219973</v>
          </cell>
          <cell r="I5434">
            <v>1619.7071524966261</v>
          </cell>
        </row>
        <row r="5435">
          <cell r="A5435">
            <v>0</v>
          </cell>
          <cell r="B5435" t="str">
            <v>Contén pulido b=0.50 h=0.40m - sección 0.14m2</v>
          </cell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G5435">
            <v>1234.8449999999998</v>
          </cell>
          <cell r="H5435">
            <v>137</v>
          </cell>
          <cell r="I5435">
            <v>1371.8449999999998</v>
          </cell>
        </row>
        <row r="5436">
          <cell r="A5436">
            <v>0</v>
          </cell>
          <cell r="B5436" t="str">
            <v>Cerámica europea económica 0.30x0.60m</v>
          </cell>
          <cell r="C5436">
            <v>1</v>
          </cell>
          <cell r="D5436" t="str">
            <v>M3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</row>
        <row r="5437">
          <cell r="A5437">
            <v>0</v>
          </cell>
          <cell r="B5437" t="str">
            <v>Volumen Análisis</v>
          </cell>
          <cell r="C5437">
            <v>1</v>
          </cell>
          <cell r="D5437" t="str">
            <v>M2</v>
          </cell>
          <cell r="G5437">
            <v>0</v>
          </cell>
          <cell r="H5437">
            <v>0</v>
          </cell>
        </row>
        <row r="5438">
          <cell r="A5438">
            <v>0</v>
          </cell>
          <cell r="B5438" t="str">
            <v>Materiales y Equipos</v>
          </cell>
          <cell r="C5438">
            <v>1.9266000000000003</v>
          </cell>
          <cell r="D5438" t="str">
            <v>M3E</v>
          </cell>
          <cell r="E5438">
            <v>577.31958762886597</v>
          </cell>
          <cell r="F5438">
            <v>0</v>
          </cell>
          <cell r="G5438">
            <v>1112.26</v>
          </cell>
          <cell r="H5438">
            <v>0</v>
          </cell>
        </row>
        <row r="5439">
          <cell r="A5439">
            <v>0</v>
          </cell>
          <cell r="B5439" t="str">
            <v>Plantillas en plywood 3/4" sum. y confección</v>
          </cell>
          <cell r="C5439">
            <v>2.4700000000000002</v>
          </cell>
          <cell r="D5439" t="str">
            <v>UND</v>
          </cell>
          <cell r="E5439">
            <v>235.80499999999998</v>
          </cell>
          <cell r="F5439">
            <v>42.444899999999997</v>
          </cell>
          <cell r="G5439">
            <v>582.44000000000005</v>
          </cell>
          <cell r="H5439">
            <v>104.84</v>
          </cell>
        </row>
        <row r="5440">
          <cell r="A5440">
            <v>0</v>
          </cell>
          <cell r="B5440" t="str">
            <v>Madera pino americ. cepillado 10"x1"/20 usos</v>
          </cell>
          <cell r="C5440">
            <v>1.23</v>
          </cell>
          <cell r="D5440" t="str">
            <v>PT</v>
          </cell>
          <cell r="E5440">
            <v>59.32</v>
          </cell>
          <cell r="F5440">
            <v>10.6776</v>
          </cell>
          <cell r="G5440">
            <v>72.959999999999994</v>
          </cell>
          <cell r="H5440">
            <v>13.13</v>
          </cell>
        </row>
        <row r="5441">
          <cell r="A5441">
            <v>0</v>
          </cell>
          <cell r="B5441" t="str">
            <v>Hormigón Industrial 210Kg/cm2 - 10% desp</v>
          </cell>
          <cell r="C5441">
            <v>1.1000000000000001</v>
          </cell>
          <cell r="D5441" t="str">
            <v>M3</v>
          </cell>
          <cell r="E5441">
            <v>5634.11</v>
          </cell>
          <cell r="F5441">
            <v>1014.1397999999999</v>
          </cell>
          <cell r="G5441">
            <v>6197.52</v>
          </cell>
          <cell r="H5441">
            <v>1115.55</v>
          </cell>
        </row>
        <row r="5442">
          <cell r="A5442">
            <v>0</v>
          </cell>
          <cell r="B5442" t="str">
            <v>Mano de Obra</v>
          </cell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>
            <v>0</v>
          </cell>
          <cell r="B5443" t="str">
            <v>Excavación a mano caliche</v>
          </cell>
          <cell r="C5443">
            <v>1.4820000000000002</v>
          </cell>
          <cell r="D5443" t="str">
            <v>M3</v>
          </cell>
          <cell r="E5443">
            <v>572.64</v>
          </cell>
          <cell r="F5443">
            <v>0</v>
          </cell>
          <cell r="G5443">
            <v>848.65</v>
          </cell>
          <cell r="H5443">
            <v>0</v>
          </cell>
        </row>
        <row r="5444">
          <cell r="A5444">
            <v>0</v>
          </cell>
          <cell r="B5444" t="str">
            <v>Mano de obra contenes (madera y pulido)</v>
          </cell>
          <cell r="C5444">
            <v>7.41</v>
          </cell>
          <cell r="D5444" t="str">
            <v>ML</v>
          </cell>
          <cell r="E5444">
            <v>263.79000000000002</v>
          </cell>
          <cell r="F5444">
            <v>0</v>
          </cell>
          <cell r="G5444">
            <v>1954.68</v>
          </cell>
          <cell r="H5444">
            <v>0</v>
          </cell>
        </row>
        <row r="5445">
          <cell r="A5445">
            <v>0</v>
          </cell>
          <cell r="B5445" t="str">
            <v>Transporte de cerámicas (3%)</v>
          </cell>
          <cell r="C5445">
            <v>0.03</v>
          </cell>
          <cell r="D5445">
            <v>0</v>
          </cell>
          <cell r="E5445">
            <v>687.5</v>
          </cell>
          <cell r="F5445">
            <v>0</v>
          </cell>
          <cell r="G5445">
            <v>20.625</v>
          </cell>
          <cell r="H5445">
            <v>0</v>
          </cell>
          <cell r="I5445">
            <v>12002.03</v>
          </cell>
        </row>
        <row r="5446">
          <cell r="A5446">
            <v>0</v>
          </cell>
          <cell r="B5446" t="str">
            <v>Mano de obra</v>
          </cell>
          <cell r="D5446">
            <v>0</v>
          </cell>
          <cell r="G5446">
            <v>0</v>
          </cell>
          <cell r="H5446">
            <v>0</v>
          </cell>
        </row>
        <row r="5447">
          <cell r="A5447">
            <v>121</v>
          </cell>
          <cell r="B5447" t="str">
            <v>ESCALONES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</row>
        <row r="5448">
          <cell r="A5448">
            <v>121.01</v>
          </cell>
          <cell r="B5448" t="str">
            <v>ESCALON  GRANITO  FONDO GRIS</v>
          </cell>
          <cell r="C5448">
            <v>1</v>
          </cell>
          <cell r="D5448" t="str">
            <v>ML</v>
          </cell>
          <cell r="E5448">
            <v>0</v>
          </cell>
          <cell r="F5448">
            <v>0</v>
          </cell>
          <cell r="G5448">
            <v>1716.9892</v>
          </cell>
          <cell r="H5448">
            <v>239.88</v>
          </cell>
          <cell r="I5448">
            <v>1956.8692000000001</v>
          </cell>
        </row>
        <row r="5449">
          <cell r="A5449">
            <v>0</v>
          </cell>
          <cell r="B5449" t="str">
            <v>Total/UND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G5449">
            <v>1234.8449999999998</v>
          </cell>
          <cell r="H5449">
            <v>137</v>
          </cell>
          <cell r="I5449">
            <v>1371.8449999999998</v>
          </cell>
        </row>
        <row r="5450">
          <cell r="A5450">
            <v>0</v>
          </cell>
          <cell r="B5450" t="str">
            <v>Volumen Análisis</v>
          </cell>
          <cell r="C5450">
            <v>1</v>
          </cell>
          <cell r="D5450" t="str">
            <v>ML</v>
          </cell>
          <cell r="E5450">
            <v>0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</row>
        <row r="5451">
          <cell r="A5451">
            <v>0</v>
          </cell>
          <cell r="B5451" t="str">
            <v>Materiales y Equipos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G5451">
            <v>1499.5</v>
          </cell>
          <cell r="H5451">
            <v>183.18000000000004</v>
          </cell>
          <cell r="I5451">
            <v>1682.68</v>
          </cell>
        </row>
        <row r="5452">
          <cell r="A5452">
            <v>112.04000000000002</v>
          </cell>
          <cell r="B5452" t="str">
            <v>Cerámica europea intermedia 0.30x0.60m</v>
          </cell>
          <cell r="C5452">
            <v>1.7999999999999999E-2</v>
          </cell>
          <cell r="D5452" t="str">
            <v>M3</v>
          </cell>
          <cell r="E5452">
            <v>4305.3500000000004</v>
          </cell>
          <cell r="F5452">
            <v>715.65</v>
          </cell>
          <cell r="G5452">
            <v>77.5</v>
          </cell>
          <cell r="H5452">
            <v>12.88</v>
          </cell>
          <cell r="I5452">
            <v>0</v>
          </cell>
        </row>
        <row r="5453">
          <cell r="A5453" t="str">
            <v>ESC001</v>
          </cell>
          <cell r="B5453" t="str">
            <v>Volumen Análisis</v>
          </cell>
          <cell r="C5453">
            <v>1</v>
          </cell>
          <cell r="D5453" t="str">
            <v>M2</v>
          </cell>
          <cell r="E5453">
            <v>632</v>
          </cell>
          <cell r="F5453">
            <v>113.75999999999999</v>
          </cell>
          <cell r="G5453">
            <v>695.2</v>
          </cell>
          <cell r="H5453">
            <v>125.14</v>
          </cell>
        </row>
        <row r="5454">
          <cell r="A5454" t="str">
            <v>ESC004</v>
          </cell>
          <cell r="B5454" t="str">
            <v>Materiales y Equipos</v>
          </cell>
          <cell r="C5454">
            <v>1.1000000000000001</v>
          </cell>
          <cell r="D5454" t="str">
            <v>ML</v>
          </cell>
          <cell r="E5454">
            <v>350</v>
          </cell>
          <cell r="F5454">
            <v>63</v>
          </cell>
          <cell r="G5454">
            <v>385</v>
          </cell>
          <cell r="H5454">
            <v>69.3</v>
          </cell>
        </row>
        <row r="5455">
          <cell r="A5455" t="str">
            <v>PISO025</v>
          </cell>
          <cell r="B5455" t="str">
            <v>Cerámica + 10% desperdicio</v>
          </cell>
          <cell r="C5455">
            <v>1.1200000000000001</v>
          </cell>
          <cell r="D5455" t="str">
            <v>M2</v>
          </cell>
          <cell r="E5455">
            <v>724.58</v>
          </cell>
          <cell r="F5455">
            <v>130.42439999999999</v>
          </cell>
          <cell r="G5455">
            <v>811.53</v>
          </cell>
          <cell r="H5455">
            <v>146.08000000000001</v>
          </cell>
        </row>
        <row r="5456">
          <cell r="A5456" t="str">
            <v>PISO021</v>
          </cell>
          <cell r="B5456" t="str">
            <v>Pegamento de cerámica Pegatod</v>
          </cell>
          <cell r="C5456">
            <v>0.14000000000000001</v>
          </cell>
          <cell r="D5456" t="str">
            <v>FDA</v>
          </cell>
          <cell r="E5456">
            <v>255</v>
          </cell>
          <cell r="F5456">
            <v>45.9</v>
          </cell>
          <cell r="G5456">
            <v>35.700000000000003</v>
          </cell>
          <cell r="H5456">
            <v>6.43</v>
          </cell>
          <cell r="I5456">
            <v>0</v>
          </cell>
        </row>
        <row r="5457">
          <cell r="A5457" t="str">
            <v>PISO023</v>
          </cell>
          <cell r="B5457" t="str">
            <v>Pulido y cristalizado de pisos</v>
          </cell>
          <cell r="C5457">
            <v>0.52</v>
          </cell>
          <cell r="D5457" t="str">
            <v>M2</v>
          </cell>
          <cell r="E5457">
            <v>296.61016949152543</v>
          </cell>
          <cell r="F5457">
            <v>53.389830508474574</v>
          </cell>
          <cell r="G5457">
            <v>154.24</v>
          </cell>
          <cell r="H5457">
            <v>27.76</v>
          </cell>
        </row>
        <row r="5458">
          <cell r="A5458">
            <v>0</v>
          </cell>
          <cell r="B5458" t="str">
            <v>Derretido Keracolor 25 lbs + 10% desp.</v>
          </cell>
          <cell r="C5458">
            <v>3.0000000000000001E-3</v>
          </cell>
          <cell r="D5458" t="str">
            <v>FDA</v>
          </cell>
          <cell r="E5458">
            <v>1016.95</v>
          </cell>
          <cell r="F5458">
            <v>183.05099999999999</v>
          </cell>
          <cell r="G5458">
            <v>3.05</v>
          </cell>
          <cell r="H5458">
            <v>0.55000000000000004</v>
          </cell>
        </row>
        <row r="5459">
          <cell r="A5459">
            <v>0</v>
          </cell>
          <cell r="B5459" t="str">
            <v xml:space="preserve">Estopa </v>
          </cell>
          <cell r="C5459">
            <v>0.05</v>
          </cell>
          <cell r="D5459" t="str">
            <v>LB</v>
          </cell>
          <cell r="E5459">
            <v>63.56</v>
          </cell>
          <cell r="F5459">
            <v>11.440799999999999</v>
          </cell>
          <cell r="G5459">
            <v>3.18</v>
          </cell>
          <cell r="H5459">
            <v>0.56999999999999995</v>
          </cell>
          <cell r="I5459">
            <v>0</v>
          </cell>
        </row>
        <row r="5460">
          <cell r="A5460">
            <v>1100.05</v>
          </cell>
          <cell r="B5460" t="str">
            <v xml:space="preserve">Corte de Chazos </v>
          </cell>
          <cell r="C5460">
            <v>4.5</v>
          </cell>
          <cell r="D5460" t="str">
            <v>UND</v>
          </cell>
          <cell r="E5460">
            <v>29.66</v>
          </cell>
          <cell r="F5460">
            <v>5.3388</v>
          </cell>
          <cell r="G5460">
            <v>133.47</v>
          </cell>
          <cell r="H5460">
            <v>24.02</v>
          </cell>
        </row>
        <row r="5461">
          <cell r="A5461">
            <v>0</v>
          </cell>
          <cell r="B5461" t="str">
            <v>Separadores de cerámica</v>
          </cell>
          <cell r="C5461">
            <v>0.05</v>
          </cell>
          <cell r="D5461" t="str">
            <v>FDA</v>
          </cell>
          <cell r="E5461">
            <v>250</v>
          </cell>
          <cell r="F5461">
            <v>45</v>
          </cell>
          <cell r="G5461">
            <v>12.5</v>
          </cell>
          <cell r="H5461">
            <v>2.25</v>
          </cell>
          <cell r="I5461">
            <v>1956.8692000000001</v>
          </cell>
        </row>
        <row r="5462"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>
            <v>121.02000000000001</v>
          </cell>
          <cell r="B5463" t="str">
            <v>Mano de obra</v>
          </cell>
          <cell r="C5463">
            <v>1</v>
          </cell>
          <cell r="D5463" t="str">
            <v>ML</v>
          </cell>
          <cell r="E5463">
            <v>0</v>
          </cell>
          <cell r="F5463">
            <v>0</v>
          </cell>
          <cell r="G5463">
            <v>1841.6399999999999</v>
          </cell>
          <cell r="H5463">
            <v>262.57000000000005</v>
          </cell>
          <cell r="I5463">
            <v>2104.21</v>
          </cell>
        </row>
        <row r="5464">
          <cell r="A5464">
            <v>0</v>
          </cell>
          <cell r="B5464" t="str">
            <v>Mano de Obra de colocación de Cerámica</v>
          </cell>
          <cell r="C5464">
            <v>1</v>
          </cell>
          <cell r="D5464" t="str">
            <v>M2</v>
          </cell>
          <cell r="E5464">
            <v>453.12</v>
          </cell>
          <cell r="F5464">
            <v>0</v>
          </cell>
          <cell r="G5464">
            <v>453.12</v>
          </cell>
          <cell r="H5464">
            <v>0</v>
          </cell>
          <cell r="I5464">
            <v>0</v>
          </cell>
        </row>
        <row r="5465">
          <cell r="A5465">
            <v>0</v>
          </cell>
          <cell r="B5465" t="str">
            <v>Total/UND</v>
          </cell>
          <cell r="C5465">
            <v>1</v>
          </cell>
          <cell r="D5465" t="str">
            <v>ML</v>
          </cell>
          <cell r="E5465">
            <v>0</v>
          </cell>
          <cell r="F5465">
            <v>0</v>
          </cell>
          <cell r="G5465">
            <v>1499.5</v>
          </cell>
          <cell r="H5465">
            <v>183.18000000000004</v>
          </cell>
          <cell r="I5465">
            <v>1682.68</v>
          </cell>
        </row>
        <row r="5466">
          <cell r="A5466">
            <v>0</v>
          </cell>
          <cell r="B5466" t="str">
            <v>Materiales y Equipos</v>
          </cell>
          <cell r="D5466">
            <v>0</v>
          </cell>
          <cell r="E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</row>
        <row r="5467">
          <cell r="A5467">
            <v>0</v>
          </cell>
          <cell r="B5467" t="str">
            <v>Mortero 1:10 pisos + 10% desp.</v>
          </cell>
          <cell r="C5467">
            <v>1.7999999999999999E-2</v>
          </cell>
          <cell r="D5467" t="str">
            <v>M3</v>
          </cell>
          <cell r="E5467">
            <v>3919.4300000000003</v>
          </cell>
          <cell r="F5467">
            <v>705.49739999999997</v>
          </cell>
          <cell r="G5467">
            <v>1931.7200000000003</v>
          </cell>
          <cell r="H5467">
            <v>258.27999999999997</v>
          </cell>
          <cell r="I5467">
            <v>2190</v>
          </cell>
        </row>
        <row r="5468">
          <cell r="A5468">
            <v>0</v>
          </cell>
          <cell r="B5468" t="str">
            <v>Cerámica europea buena calidad 0.30x0.60m</v>
          </cell>
          <cell r="C5468">
            <v>1.1000000000000001</v>
          </cell>
          <cell r="D5468" t="str">
            <v>ML</v>
          </cell>
          <cell r="E5468">
            <v>749</v>
          </cell>
          <cell r="F5468">
            <v>134.82</v>
          </cell>
          <cell r="G5468">
            <v>823.9</v>
          </cell>
          <cell r="H5468">
            <v>148.30000000000001</v>
          </cell>
        </row>
        <row r="5469">
          <cell r="A5469">
            <v>0</v>
          </cell>
          <cell r="B5469" t="str">
            <v>Volumen Análisis</v>
          </cell>
          <cell r="C5469">
            <v>1</v>
          </cell>
          <cell r="D5469" t="str">
            <v>M2</v>
          </cell>
          <cell r="E5469">
            <v>350</v>
          </cell>
          <cell r="F5469">
            <v>63</v>
          </cell>
          <cell r="G5469">
            <v>385</v>
          </cell>
          <cell r="H5469">
            <v>69.3</v>
          </cell>
        </row>
        <row r="5470">
          <cell r="A5470">
            <v>0</v>
          </cell>
          <cell r="B5470" t="str">
            <v>Materiales y Equipos</v>
          </cell>
          <cell r="C5470">
            <v>2.3E-2</v>
          </cell>
          <cell r="D5470" t="str">
            <v>FDA</v>
          </cell>
          <cell r="E5470">
            <v>1016.95</v>
          </cell>
          <cell r="F5470">
            <v>183.05099999999999</v>
          </cell>
          <cell r="G5470">
            <v>23.39</v>
          </cell>
          <cell r="H5470">
            <v>4.21</v>
          </cell>
        </row>
        <row r="5471">
          <cell r="A5471">
            <v>0</v>
          </cell>
          <cell r="B5471" t="str">
            <v>Cerámica + 10% desperdicio</v>
          </cell>
          <cell r="C5471">
            <v>1.1200000000000001</v>
          </cell>
          <cell r="D5471" t="str">
            <v>M2</v>
          </cell>
          <cell r="E5471">
            <v>1101.69</v>
          </cell>
          <cell r="F5471">
            <v>198.30420000000001</v>
          </cell>
          <cell r="G5471">
            <v>1233.8900000000001</v>
          </cell>
          <cell r="H5471">
            <v>222.1</v>
          </cell>
        </row>
        <row r="5472">
          <cell r="A5472">
            <v>0</v>
          </cell>
          <cell r="B5472" t="str">
            <v>Pegamento de cerámica Pegatod</v>
          </cell>
          <cell r="C5472">
            <v>0.14000000000000001</v>
          </cell>
          <cell r="D5472" t="str">
            <v>FDA</v>
          </cell>
          <cell r="E5472">
            <v>218.64</v>
          </cell>
          <cell r="F5472">
            <v>39.355199999999996</v>
          </cell>
          <cell r="G5472">
            <v>30.61</v>
          </cell>
          <cell r="H5472">
            <v>5.51</v>
          </cell>
        </row>
        <row r="5473">
          <cell r="A5473">
            <v>0</v>
          </cell>
          <cell r="B5473" t="str">
            <v>Transporte de pisos (3%)</v>
          </cell>
          <cell r="C5473">
            <v>1</v>
          </cell>
          <cell r="D5473" t="str">
            <v>PA</v>
          </cell>
          <cell r="E5473">
            <v>42.8</v>
          </cell>
          <cell r="F5473">
            <v>0</v>
          </cell>
          <cell r="G5473">
            <v>42.8</v>
          </cell>
          <cell r="H5473">
            <v>0</v>
          </cell>
        </row>
        <row r="5474">
          <cell r="A5474">
            <v>0</v>
          </cell>
          <cell r="B5474" t="str">
            <v>Derretido Keracolor 25 lbs + 10% desp.</v>
          </cell>
          <cell r="C5474">
            <v>3.0000000000000001E-3</v>
          </cell>
          <cell r="D5474" t="str">
            <v>FDA</v>
          </cell>
          <cell r="E5474">
            <v>1016.95</v>
          </cell>
          <cell r="F5474">
            <v>183.05099999999999</v>
          </cell>
          <cell r="G5474">
            <v>3.05</v>
          </cell>
          <cell r="H5474">
            <v>0.55000000000000004</v>
          </cell>
          <cell r="I5474">
            <v>0</v>
          </cell>
          <cell r="J5474">
            <v>3.3000000000000003</v>
          </cell>
        </row>
        <row r="5475">
          <cell r="A5475">
            <v>0</v>
          </cell>
          <cell r="B5475" t="str">
            <v xml:space="preserve">Estopa </v>
          </cell>
          <cell r="C5475">
            <v>0.05</v>
          </cell>
          <cell r="D5475" t="str">
            <v>LB</v>
          </cell>
          <cell r="E5475">
            <v>63.56</v>
          </cell>
          <cell r="F5475">
            <v>11.440799999999999</v>
          </cell>
          <cell r="G5475">
            <v>3.18</v>
          </cell>
          <cell r="H5475">
            <v>0.56999999999999995</v>
          </cell>
          <cell r="J5475">
            <v>13.200000000000001</v>
          </cell>
        </row>
        <row r="5476">
          <cell r="A5476">
            <v>0</v>
          </cell>
          <cell r="B5476" t="str">
            <v xml:space="preserve">Corte de Chazos </v>
          </cell>
          <cell r="C5476">
            <v>4.5</v>
          </cell>
          <cell r="D5476" t="str">
            <v>UND</v>
          </cell>
          <cell r="E5476">
            <v>29.66</v>
          </cell>
          <cell r="F5476">
            <v>5.3388</v>
          </cell>
          <cell r="G5476">
            <v>133.47</v>
          </cell>
          <cell r="H5476">
            <v>24.02</v>
          </cell>
          <cell r="I5476">
            <v>2104.21</v>
          </cell>
          <cell r="J5476">
            <v>141.9</v>
          </cell>
        </row>
        <row r="5477"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J5477">
            <v>2.5</v>
          </cell>
        </row>
        <row r="5478">
          <cell r="A5478">
            <v>121.03000000000002</v>
          </cell>
          <cell r="B5478" t="str">
            <v>Transporte de cerámicas (3%)</v>
          </cell>
          <cell r="C5478">
            <v>1</v>
          </cell>
          <cell r="D5478" t="str">
            <v>PA</v>
          </cell>
          <cell r="E5478">
            <v>43.68</v>
          </cell>
          <cell r="F5478">
            <v>0</v>
          </cell>
          <cell r="G5478">
            <v>43.68</v>
          </cell>
          <cell r="H5478">
            <v>0</v>
          </cell>
          <cell r="I5478">
            <v>1948.7900000000002</v>
          </cell>
          <cell r="J5478">
            <v>30</v>
          </cell>
        </row>
        <row r="5479">
          <cell r="A5479">
            <v>0</v>
          </cell>
          <cell r="B5479" t="str">
            <v>Mano de obra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31</v>
          </cell>
          <cell r="K5479">
            <v>6.2</v>
          </cell>
        </row>
        <row r="5480">
          <cell r="A5480">
            <v>0</v>
          </cell>
          <cell r="B5480" t="str">
            <v>Mano de Obra de colocación de Cerámica</v>
          </cell>
          <cell r="C5480">
            <v>1</v>
          </cell>
          <cell r="D5480" t="str">
            <v>M2</v>
          </cell>
          <cell r="E5480">
            <v>453.12</v>
          </cell>
          <cell r="F5480">
            <v>0</v>
          </cell>
          <cell r="G5480">
            <v>453.12</v>
          </cell>
          <cell r="H5480">
            <v>0</v>
          </cell>
          <cell r="I5480">
            <v>0</v>
          </cell>
          <cell r="J5480">
            <v>5.545454545454545</v>
          </cell>
          <cell r="K5480">
            <v>8.6999999999999993</v>
          </cell>
        </row>
        <row r="5481">
          <cell r="A5481">
            <v>0</v>
          </cell>
          <cell r="B5481" t="str">
            <v>Total/UND</v>
          </cell>
          <cell r="D5481">
            <v>0</v>
          </cell>
          <cell r="E5481">
            <v>0</v>
          </cell>
          <cell r="F5481">
            <v>0</v>
          </cell>
          <cell r="G5481">
            <v>1931.7200000000003</v>
          </cell>
          <cell r="H5481">
            <v>258.27999999999997</v>
          </cell>
          <cell r="I5481">
            <v>2190</v>
          </cell>
          <cell r="K5481">
            <v>9</v>
          </cell>
        </row>
        <row r="5482">
          <cell r="A5482">
            <v>0</v>
          </cell>
          <cell r="B5482" t="str">
            <v>Mortero 1:10 pisos + 10% desp.</v>
          </cell>
          <cell r="C5482">
            <v>1.7999999999999999E-2</v>
          </cell>
          <cell r="D5482" t="str">
            <v>M3</v>
          </cell>
          <cell r="E5482">
            <v>3919.4300000000003</v>
          </cell>
          <cell r="F5482">
            <v>705.49739999999997</v>
          </cell>
          <cell r="G5482">
            <v>70.55</v>
          </cell>
          <cell r="H5482">
            <v>12.7</v>
          </cell>
          <cell r="I5482">
            <v>0</v>
          </cell>
        </row>
        <row r="5483">
          <cell r="A5483">
            <v>0</v>
          </cell>
          <cell r="B5483" t="str">
            <v>Huella de 0.30m en porcelanato + 10%</v>
          </cell>
          <cell r="C5483">
            <v>1.1000000000000001</v>
          </cell>
          <cell r="D5483" t="str">
            <v>ML</v>
          </cell>
          <cell r="E5483">
            <v>580.76</v>
          </cell>
          <cell r="F5483">
            <v>104.5368</v>
          </cell>
          <cell r="G5483">
            <v>2157.46</v>
          </cell>
          <cell r="H5483">
            <v>277.42</v>
          </cell>
          <cell r="I5483">
            <v>2434.88</v>
          </cell>
        </row>
        <row r="5484">
          <cell r="A5484">
            <v>0</v>
          </cell>
          <cell r="B5484" t="str">
            <v>Revestimiento piedra coralina bicelada</v>
          </cell>
          <cell r="C5484">
            <v>1.1000000000000001</v>
          </cell>
          <cell r="D5484" t="str">
            <v>ML</v>
          </cell>
          <cell r="E5484">
            <v>347.67</v>
          </cell>
          <cell r="F5484">
            <v>62.580600000000004</v>
          </cell>
          <cell r="G5484">
            <v>382.44</v>
          </cell>
          <cell r="H5484">
            <v>68.84</v>
          </cell>
        </row>
        <row r="5485">
          <cell r="A5485">
            <v>0</v>
          </cell>
          <cell r="B5485" t="str">
            <v>Volumen Análisis</v>
          </cell>
          <cell r="C5485">
            <v>1</v>
          </cell>
          <cell r="D5485" t="str">
            <v>M2</v>
          </cell>
          <cell r="E5485">
            <v>1016.95</v>
          </cell>
          <cell r="F5485">
            <v>183.05099999999999</v>
          </cell>
          <cell r="G5485">
            <v>23.39</v>
          </cell>
          <cell r="H5485">
            <v>4.21</v>
          </cell>
        </row>
        <row r="5486">
          <cell r="A5486">
            <v>0</v>
          </cell>
          <cell r="B5486" t="str">
            <v>Materiales y Equipos</v>
          </cell>
          <cell r="C5486">
            <v>2.5999999999999999E-2</v>
          </cell>
          <cell r="D5486" t="str">
            <v>LB</v>
          </cell>
          <cell r="E5486">
            <v>63.56</v>
          </cell>
          <cell r="F5486">
            <v>11.440799999999999</v>
          </cell>
          <cell r="G5486">
            <v>1.65</v>
          </cell>
          <cell r="H5486">
            <v>0.3</v>
          </cell>
        </row>
        <row r="5487">
          <cell r="A5487">
            <v>0</v>
          </cell>
          <cell r="B5487" t="str">
            <v>Piedra coralina bicelada + 10% desperdicio</v>
          </cell>
          <cell r="C5487">
            <v>1.1200000000000001</v>
          </cell>
          <cell r="D5487" t="str">
            <v>M2</v>
          </cell>
          <cell r="E5487">
            <v>1196.6099999999999</v>
          </cell>
          <cell r="F5487">
            <v>215.38979999999998</v>
          </cell>
          <cell r="G5487">
            <v>1340.2</v>
          </cell>
          <cell r="H5487">
            <v>241.24</v>
          </cell>
        </row>
        <row r="5488">
          <cell r="A5488">
            <v>0</v>
          </cell>
          <cell r="B5488" t="str">
            <v>Pegamento de cerámica Pegatod</v>
          </cell>
          <cell r="C5488">
            <v>0.14000000000000001</v>
          </cell>
          <cell r="D5488" t="str">
            <v>FDA</v>
          </cell>
          <cell r="E5488">
            <v>218.64</v>
          </cell>
          <cell r="F5488">
            <v>39.355199999999996</v>
          </cell>
          <cell r="G5488">
            <v>30.61</v>
          </cell>
          <cell r="H5488">
            <v>5.51</v>
          </cell>
          <cell r="I5488">
            <v>0</v>
          </cell>
        </row>
        <row r="5489">
          <cell r="A5489">
            <v>0</v>
          </cell>
          <cell r="B5489" t="str">
            <v>Mano de Obra de colocación escalón</v>
          </cell>
          <cell r="C5489">
            <v>1</v>
          </cell>
          <cell r="D5489" t="str">
            <v>ML</v>
          </cell>
          <cell r="E5489">
            <v>594.73</v>
          </cell>
          <cell r="F5489">
            <v>0</v>
          </cell>
          <cell r="G5489">
            <v>594.73</v>
          </cell>
          <cell r="H5489">
            <v>0</v>
          </cell>
          <cell r="J5489">
            <v>3.3000000000000003</v>
          </cell>
        </row>
        <row r="5490">
          <cell r="A5490">
            <v>0</v>
          </cell>
          <cell r="B5490" t="str">
            <v>Derretido Keracolor 25 lbs + 10% desp.</v>
          </cell>
          <cell r="C5490">
            <v>3.0000000000000001E-3</v>
          </cell>
          <cell r="D5490" t="str">
            <v>FDA</v>
          </cell>
          <cell r="E5490">
            <v>1016.95</v>
          </cell>
          <cell r="F5490">
            <v>183.05099999999999</v>
          </cell>
          <cell r="G5490">
            <v>3.05</v>
          </cell>
          <cell r="H5490">
            <v>0.55000000000000004</v>
          </cell>
          <cell r="I5490">
            <v>1948.7900000000002</v>
          </cell>
          <cell r="J5490">
            <v>13.200000000000001</v>
          </cell>
        </row>
        <row r="5491"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  <cell r="J5491">
            <v>141.9</v>
          </cell>
        </row>
        <row r="5492">
          <cell r="A5492">
            <v>121.04000000000002</v>
          </cell>
          <cell r="B5492" t="str">
            <v xml:space="preserve">Corte de Chazos </v>
          </cell>
          <cell r="C5492">
            <v>4.5</v>
          </cell>
          <cell r="D5492" t="str">
            <v>UND</v>
          </cell>
          <cell r="E5492">
            <v>29.66</v>
          </cell>
          <cell r="F5492">
            <v>5.3388</v>
          </cell>
          <cell r="G5492">
            <v>133.47</v>
          </cell>
          <cell r="H5492">
            <v>24.02</v>
          </cell>
          <cell r="I5492">
            <v>1964.25</v>
          </cell>
          <cell r="J5492">
            <v>2.5</v>
          </cell>
        </row>
        <row r="5493">
          <cell r="A5493">
            <v>0</v>
          </cell>
          <cell r="B5493" t="str">
            <v>Separadores de cerámica</v>
          </cell>
          <cell r="C5493">
            <v>0.05</v>
          </cell>
          <cell r="D5493" t="str">
            <v>FDA</v>
          </cell>
          <cell r="E5493">
            <v>250</v>
          </cell>
          <cell r="F5493">
            <v>45</v>
          </cell>
          <cell r="G5493">
            <v>12.5</v>
          </cell>
          <cell r="H5493">
            <v>2.25</v>
          </cell>
          <cell r="I5493">
            <v>0</v>
          </cell>
          <cell r="J5493">
            <v>30</v>
          </cell>
        </row>
        <row r="5494">
          <cell r="A5494">
            <v>0</v>
          </cell>
          <cell r="B5494" t="str">
            <v>Transporte de cerámicas (3%)</v>
          </cell>
          <cell r="C5494">
            <v>1</v>
          </cell>
          <cell r="D5494" t="str">
            <v>PA</v>
          </cell>
          <cell r="E5494">
            <v>47.44</v>
          </cell>
          <cell r="F5494">
            <v>0</v>
          </cell>
          <cell r="G5494">
            <v>47.44</v>
          </cell>
          <cell r="H5494">
            <v>0</v>
          </cell>
          <cell r="I5494">
            <v>0</v>
          </cell>
          <cell r="J5494">
            <v>31</v>
          </cell>
          <cell r="K5494">
            <v>6.2</v>
          </cell>
        </row>
        <row r="5495">
          <cell r="A5495">
            <v>0</v>
          </cell>
          <cell r="B5495" t="str">
            <v>Mano de obra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5.545454545454545</v>
          </cell>
          <cell r="K5495">
            <v>8.6999999999999993</v>
          </cell>
        </row>
        <row r="5496">
          <cell r="A5496">
            <v>0</v>
          </cell>
          <cell r="B5496" t="str">
            <v>Mano de Obra de colocación piedra coralina</v>
          </cell>
          <cell r="C5496">
            <v>1</v>
          </cell>
          <cell r="D5496" t="str">
            <v>M2</v>
          </cell>
          <cell r="E5496">
            <v>568.79</v>
          </cell>
          <cell r="F5496">
            <v>0</v>
          </cell>
          <cell r="G5496">
            <v>568.79</v>
          </cell>
          <cell r="H5496">
            <v>0</v>
          </cell>
          <cell r="I5496">
            <v>0</v>
          </cell>
          <cell r="K5496">
            <v>9</v>
          </cell>
        </row>
        <row r="5497">
          <cell r="A5497">
            <v>0</v>
          </cell>
          <cell r="B5497" t="str">
            <v>Total/UND</v>
          </cell>
          <cell r="C5497">
            <v>1.1000000000000001</v>
          </cell>
          <cell r="D5497" t="str">
            <v>ML</v>
          </cell>
          <cell r="E5497">
            <v>610.16999999999996</v>
          </cell>
          <cell r="F5497">
            <v>109.83059999999999</v>
          </cell>
          <cell r="G5497">
            <v>2157.46</v>
          </cell>
          <cell r="H5497">
            <v>277.42</v>
          </cell>
          <cell r="I5497">
            <v>2434.88</v>
          </cell>
        </row>
        <row r="5498">
          <cell r="A5498">
            <v>0</v>
          </cell>
          <cell r="B5498" t="str">
            <v>Contrahuella de 0.17m en porcelanato + 10%</v>
          </cell>
          <cell r="C5498">
            <v>1.1000000000000001</v>
          </cell>
          <cell r="D5498" t="str">
            <v>ML</v>
          </cell>
          <cell r="E5498">
            <v>329.83</v>
          </cell>
          <cell r="F5498">
            <v>59.369399999999992</v>
          </cell>
          <cell r="G5498">
            <v>362.81</v>
          </cell>
          <cell r="H5498">
            <v>65.31</v>
          </cell>
        </row>
        <row r="5499">
          <cell r="A5499">
            <v>0</v>
          </cell>
          <cell r="B5499" t="str">
            <v>Derretido Keracolor 25 lbs + 10% desp.</v>
          </cell>
          <cell r="C5499">
            <v>2.3E-2</v>
          </cell>
          <cell r="D5499" t="str">
            <v>FDA</v>
          </cell>
          <cell r="E5499">
            <v>1016.95</v>
          </cell>
          <cell r="F5499">
            <v>183.05099999999999</v>
          </cell>
          <cell r="G5499">
            <v>23.39</v>
          </cell>
          <cell r="H5499">
            <v>4.21</v>
          </cell>
        </row>
        <row r="5500">
          <cell r="A5500">
            <v>0</v>
          </cell>
          <cell r="B5500" t="str">
            <v>Estopa</v>
          </cell>
          <cell r="C5500">
            <v>2.5999999999999999E-2</v>
          </cell>
          <cell r="D5500" t="str">
            <v>LB</v>
          </cell>
          <cell r="E5500">
            <v>63.56</v>
          </cell>
          <cell r="F5500">
            <v>11.440799999999999</v>
          </cell>
          <cell r="G5500">
            <v>556</v>
          </cell>
          <cell r="H5500">
            <v>57</v>
          </cell>
          <cell r="I5500">
            <v>613</v>
          </cell>
        </row>
        <row r="5501">
          <cell r="A5501">
            <v>0</v>
          </cell>
          <cell r="B5501" t="str">
            <v>Fino Techo Plano Eprom=0.05m</v>
          </cell>
          <cell r="C5501">
            <v>1</v>
          </cell>
          <cell r="D5501" t="str">
            <v>PA</v>
          </cell>
          <cell r="E5501">
            <v>36.6</v>
          </cell>
          <cell r="F5501">
            <v>0</v>
          </cell>
          <cell r="G5501">
            <v>36.6</v>
          </cell>
          <cell r="H5501">
            <v>0</v>
          </cell>
        </row>
        <row r="5502">
          <cell r="A5502">
            <v>0</v>
          </cell>
          <cell r="B5502" t="str">
            <v>Volumen Análisis</v>
          </cell>
          <cell r="C5502">
            <v>1</v>
          </cell>
          <cell r="D5502" t="str">
            <v>M2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</row>
        <row r="5503">
          <cell r="A5503">
            <v>0</v>
          </cell>
          <cell r="B5503" t="str">
            <v>Materiales y Equipos</v>
          </cell>
          <cell r="C5503">
            <v>1</v>
          </cell>
          <cell r="D5503" t="str">
            <v>ML</v>
          </cell>
          <cell r="E5503">
            <v>594.73</v>
          </cell>
          <cell r="F5503">
            <v>0</v>
          </cell>
          <cell r="G5503">
            <v>594.73</v>
          </cell>
          <cell r="H5503">
            <v>0</v>
          </cell>
        </row>
        <row r="5504">
          <cell r="A5504">
            <v>0</v>
          </cell>
          <cell r="B5504" t="str">
            <v>Total/UND</v>
          </cell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G5504">
            <v>1760.92</v>
          </cell>
          <cell r="H5504">
            <v>203.33</v>
          </cell>
          <cell r="I5504">
            <v>1964.25</v>
          </cell>
        </row>
        <row r="5505"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>
            <v>121.05000000000003</v>
          </cell>
          <cell r="B5506" t="str">
            <v xml:space="preserve">Mano de obra  </v>
          </cell>
          <cell r="C5506">
            <v>1</v>
          </cell>
          <cell r="D5506" t="str">
            <v>ML</v>
          </cell>
          <cell r="E5506">
            <v>0</v>
          </cell>
          <cell r="F5506">
            <v>0</v>
          </cell>
          <cell r="G5506">
            <v>597.72</v>
          </cell>
          <cell r="H5506">
            <v>31.75</v>
          </cell>
          <cell r="I5506">
            <v>629.47</v>
          </cell>
        </row>
        <row r="5507">
          <cell r="A5507">
            <v>0</v>
          </cell>
          <cell r="B5507" t="str">
            <v>Mano de obra Fino de mezcla</v>
          </cell>
          <cell r="C5507">
            <v>1</v>
          </cell>
          <cell r="D5507" t="str">
            <v>M2</v>
          </cell>
          <cell r="E5507">
            <v>136.5</v>
          </cell>
          <cell r="F5507">
            <v>0</v>
          </cell>
          <cell r="G5507">
            <v>136.5</v>
          </cell>
          <cell r="H5507">
            <v>0</v>
          </cell>
          <cell r="I5507">
            <v>0</v>
          </cell>
        </row>
        <row r="5508">
          <cell r="A5508">
            <v>0</v>
          </cell>
          <cell r="B5508" t="str">
            <v>Mano de Obra Subida materiales - Ayudante AY</v>
          </cell>
          <cell r="C5508">
            <v>0.1</v>
          </cell>
          <cell r="D5508" t="str">
            <v>DIA</v>
          </cell>
          <cell r="E5508">
            <v>847</v>
          </cell>
          <cell r="F5508">
            <v>0</v>
          </cell>
          <cell r="G5508">
            <v>84.7</v>
          </cell>
          <cell r="H5508">
            <v>0</v>
          </cell>
          <cell r="I5508">
            <v>0</v>
          </cell>
        </row>
        <row r="5509">
          <cell r="A5509">
            <v>0</v>
          </cell>
          <cell r="B5509" t="str">
            <v>Total/UND</v>
          </cell>
          <cell r="D5509">
            <v>0</v>
          </cell>
          <cell r="E5509">
            <v>0</v>
          </cell>
          <cell r="F5509">
            <v>0</v>
          </cell>
          <cell r="G5509">
            <v>556</v>
          </cell>
          <cell r="H5509">
            <v>57</v>
          </cell>
          <cell r="I5509">
            <v>613</v>
          </cell>
        </row>
        <row r="5510">
          <cell r="A5510">
            <v>102.05000000000003</v>
          </cell>
          <cell r="B5510" t="str">
            <v xml:space="preserve">Hormigón en Ligadora 1:2:4 </v>
          </cell>
          <cell r="C5510">
            <v>2.7E-2</v>
          </cell>
          <cell r="D5510" t="str">
            <v>M3</v>
          </cell>
          <cell r="E5510">
            <v>5585.14</v>
          </cell>
          <cell r="F5510">
            <v>920.96</v>
          </cell>
          <cell r="G5510">
            <v>150.80000000000001</v>
          </cell>
          <cell r="H5510">
            <v>24.87</v>
          </cell>
        </row>
        <row r="5511">
          <cell r="A5511" t="str">
            <v>CE003</v>
          </cell>
          <cell r="B5511" t="str">
            <v>Cemento gris</v>
          </cell>
          <cell r="C5511">
            <v>9.6000000000000002E-2</v>
          </cell>
          <cell r="D5511" t="str">
            <v>FDA</v>
          </cell>
          <cell r="E5511">
            <v>398.30508474576271</v>
          </cell>
          <cell r="F5511">
            <v>71.694915254237287</v>
          </cell>
          <cell r="G5511">
            <v>429.99</v>
          </cell>
          <cell r="H5511">
            <v>35.630000000000003</v>
          </cell>
          <cell r="I5511">
            <v>465.62</v>
          </cell>
        </row>
        <row r="5512">
          <cell r="A5512">
            <v>0</v>
          </cell>
          <cell r="B5512" t="str">
            <v>Fino Techo Inclinado Eprom=0.03m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</row>
        <row r="5513">
          <cell r="A5513">
            <v>1100.01</v>
          </cell>
          <cell r="B5513" t="str">
            <v>Volumen Análisis</v>
          </cell>
          <cell r="C5513">
            <v>1</v>
          </cell>
          <cell r="D5513" t="str">
            <v>M2</v>
          </cell>
          <cell r="E5513">
            <v>256.64999999999998</v>
          </cell>
          <cell r="F5513">
            <v>0</v>
          </cell>
          <cell r="G5513">
            <v>256.64999999999998</v>
          </cell>
          <cell r="H5513">
            <v>0</v>
          </cell>
        </row>
        <row r="5514">
          <cell r="A5514">
            <v>1100.02</v>
          </cell>
          <cell r="B5514" t="str">
            <v>Materiales y Equipos</v>
          </cell>
          <cell r="C5514">
            <v>1</v>
          </cell>
          <cell r="D5514" t="str">
            <v>ML</v>
          </cell>
          <cell r="E5514">
            <v>152.03</v>
          </cell>
          <cell r="F5514">
            <v>0</v>
          </cell>
          <cell r="G5514">
            <v>152.03</v>
          </cell>
          <cell r="H5514">
            <v>0</v>
          </cell>
        </row>
        <row r="5515">
          <cell r="A5515">
            <v>0</v>
          </cell>
          <cell r="B5515" t="str">
            <v>Total/UND</v>
          </cell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G5515">
            <v>597.72</v>
          </cell>
          <cell r="H5515">
            <v>31.75</v>
          </cell>
          <cell r="I5515">
            <v>629.47</v>
          </cell>
        </row>
        <row r="5516"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>
            <v>121.06000000000003</v>
          </cell>
          <cell r="B5517" t="str">
            <v xml:space="preserve">Mano de obra  </v>
          </cell>
          <cell r="C5517">
            <v>1</v>
          </cell>
          <cell r="D5517" t="str">
            <v>ML</v>
          </cell>
          <cell r="E5517">
            <v>0</v>
          </cell>
          <cell r="F5517">
            <v>0</v>
          </cell>
          <cell r="G5517">
            <v>3003.14</v>
          </cell>
          <cell r="H5517">
            <v>317.47000000000003</v>
          </cell>
          <cell r="I5517">
            <v>3320.6099999999997</v>
          </cell>
        </row>
        <row r="5518">
          <cell r="A5518">
            <v>0</v>
          </cell>
          <cell r="B5518" t="str">
            <v>Mano de obra Fino de mezcla</v>
          </cell>
          <cell r="C5518">
            <v>1</v>
          </cell>
          <cell r="D5518" t="str">
            <v>M2</v>
          </cell>
          <cell r="E5518">
            <v>136.5</v>
          </cell>
          <cell r="F5518">
            <v>0</v>
          </cell>
          <cell r="G5518">
            <v>136.5</v>
          </cell>
          <cell r="H5518">
            <v>0</v>
          </cell>
          <cell r="I5518">
            <v>0</v>
          </cell>
        </row>
        <row r="5519">
          <cell r="A5519">
            <v>0</v>
          </cell>
          <cell r="B5519" t="str">
            <v>Mano de Obra Subida materiales - Ayudante AY</v>
          </cell>
          <cell r="C5519">
            <v>0.1</v>
          </cell>
          <cell r="D5519" t="str">
            <v>DIA</v>
          </cell>
          <cell r="E5519">
            <v>847</v>
          </cell>
          <cell r="F5519">
            <v>0</v>
          </cell>
          <cell r="G5519">
            <v>84.7</v>
          </cell>
          <cell r="H5519">
            <v>0</v>
          </cell>
          <cell r="I5519">
            <v>0</v>
          </cell>
        </row>
        <row r="5520">
          <cell r="A5520">
            <v>0</v>
          </cell>
          <cell r="B5520" t="str">
            <v>Total/UND</v>
          </cell>
          <cell r="D5520">
            <v>0</v>
          </cell>
          <cell r="E5520">
            <v>0</v>
          </cell>
          <cell r="F5520">
            <v>0</v>
          </cell>
          <cell r="G5520">
            <v>429.99</v>
          </cell>
          <cell r="H5520">
            <v>35.630000000000003</v>
          </cell>
          <cell r="I5520">
            <v>465.62</v>
          </cell>
        </row>
        <row r="5521">
          <cell r="A5521">
            <v>2.0199999999999996</v>
          </cell>
          <cell r="B5521" t="str">
            <v>Excavación en Tierra</v>
          </cell>
          <cell r="C5521">
            <v>0.57999999999999996</v>
          </cell>
          <cell r="D5521" t="str">
            <v>M3</v>
          </cell>
          <cell r="E5521">
            <v>362.42500000000001</v>
          </cell>
          <cell r="F5521">
            <v>3.1065</v>
          </cell>
          <cell r="G5521">
            <v>210.21</v>
          </cell>
          <cell r="H5521">
            <v>1.8</v>
          </cell>
        </row>
        <row r="5522">
          <cell r="A5522">
            <v>2.1599999999999966</v>
          </cell>
          <cell r="B5522" t="str">
            <v>CARGA A MANO Y BOTE A CAMION 6M3</v>
          </cell>
          <cell r="C5522">
            <v>0.69599999999999995</v>
          </cell>
          <cell r="D5522" t="str">
            <v>M3</v>
          </cell>
          <cell r="E5522">
            <v>366.55876288659795</v>
          </cell>
          <cell r="F5522">
            <v>0.49072164948453612</v>
          </cell>
          <cell r="G5522">
            <v>149.89999999999998</v>
          </cell>
          <cell r="H5522">
            <v>10.199999999999999</v>
          </cell>
          <cell r="I5522">
            <v>160.09999999999997</v>
          </cell>
        </row>
        <row r="5523">
          <cell r="A5523">
            <v>103.09000000000003</v>
          </cell>
          <cell r="B5523" t="str">
            <v>Zabaleta de Techo</v>
          </cell>
          <cell r="C5523">
            <v>0.13</v>
          </cell>
          <cell r="D5523" t="str">
            <v>M3</v>
          </cell>
          <cell r="E5523">
            <v>9002.73</v>
          </cell>
          <cell r="F5523">
            <v>1359.3200000000002</v>
          </cell>
          <cell r="G5523">
            <v>1170.3499999999999</v>
          </cell>
          <cell r="H5523">
            <v>176.71</v>
          </cell>
        </row>
        <row r="5524">
          <cell r="A5524">
            <v>113.05000000000003</v>
          </cell>
          <cell r="B5524" t="str">
            <v>Volumen Análisis</v>
          </cell>
          <cell r="C5524">
            <v>1</v>
          </cell>
          <cell r="D5524" t="str">
            <v>ML</v>
          </cell>
          <cell r="E5524">
            <v>1341.43</v>
          </cell>
          <cell r="F5524">
            <v>184.31</v>
          </cell>
          <cell r="G5524">
            <v>737.79</v>
          </cell>
          <cell r="H5524">
            <v>101.37</v>
          </cell>
        </row>
        <row r="5525">
          <cell r="A5525">
            <v>112.01</v>
          </cell>
          <cell r="B5525" t="str">
            <v>Materiales y Equipos</v>
          </cell>
          <cell r="C5525">
            <v>7.0000000000000001E-3</v>
          </cell>
          <cell r="D5525" t="str">
            <v>M3</v>
          </cell>
          <cell r="E5525">
            <v>6160.0100000000011</v>
          </cell>
          <cell r="F5525">
            <v>1049.49</v>
          </cell>
          <cell r="G5525">
            <v>43.12</v>
          </cell>
          <cell r="H5525">
            <v>7.35</v>
          </cell>
        </row>
        <row r="5526">
          <cell r="A5526">
            <v>102.05000000000003</v>
          </cell>
          <cell r="B5526" t="str">
            <v>Hormigón en Ligadora 1:2:4</v>
          </cell>
          <cell r="C5526">
            <v>2.5000000000000001E-2</v>
          </cell>
          <cell r="D5526" t="str">
            <v>M3</v>
          </cell>
          <cell r="E5526">
            <v>5585.14</v>
          </cell>
          <cell r="F5526">
            <v>920.96</v>
          </cell>
          <cell r="G5526">
            <v>139.63</v>
          </cell>
          <cell r="H5526">
            <v>23.02</v>
          </cell>
        </row>
        <row r="5527">
          <cell r="A5527" t="str">
            <v>CE003</v>
          </cell>
          <cell r="B5527" t="str">
            <v xml:space="preserve">Mano de obra  </v>
          </cell>
          <cell r="C5527">
            <v>9.6000000000000002E-2</v>
          </cell>
          <cell r="D5527" t="str">
            <v>FDA</v>
          </cell>
          <cell r="E5527">
            <v>398.30508474576271</v>
          </cell>
          <cell r="F5527">
            <v>71.694915254237287</v>
          </cell>
          <cell r="G5527">
            <v>38.24</v>
          </cell>
          <cell r="H5527">
            <v>6.88</v>
          </cell>
        </row>
        <row r="5528">
          <cell r="A5528">
            <v>0</v>
          </cell>
          <cell r="B5528" t="str">
            <v>Mano de obra zabaleta</v>
          </cell>
          <cell r="C5528">
            <v>1</v>
          </cell>
          <cell r="D5528" t="str">
            <v>ML</v>
          </cell>
          <cell r="E5528">
            <v>72.819999999999993</v>
          </cell>
          <cell r="F5528">
            <v>0</v>
          </cell>
          <cell r="G5528">
            <v>72.819999999999993</v>
          </cell>
          <cell r="H5528">
            <v>0</v>
          </cell>
          <cell r="I5528">
            <v>0</v>
          </cell>
        </row>
        <row r="5529">
          <cell r="A5529">
            <v>1100.01</v>
          </cell>
          <cell r="B5529" t="str">
            <v>Mano de Obra Subida materiales - Ayudante AY</v>
          </cell>
          <cell r="C5529">
            <v>0.02</v>
          </cell>
          <cell r="D5529" t="str">
            <v>DIA</v>
          </cell>
          <cell r="E5529">
            <v>847</v>
          </cell>
          <cell r="F5529">
            <v>0</v>
          </cell>
          <cell r="G5529">
            <v>16.940000000000001</v>
          </cell>
          <cell r="H5529">
            <v>0</v>
          </cell>
        </row>
        <row r="5530">
          <cell r="A5530">
            <v>1100.02</v>
          </cell>
          <cell r="B5530" t="str">
            <v>Total/UND</v>
          </cell>
          <cell r="C5530">
            <v>1</v>
          </cell>
          <cell r="D5530" t="str">
            <v>ML</v>
          </cell>
          <cell r="E5530">
            <v>152.03</v>
          </cell>
          <cell r="F5530">
            <v>0</v>
          </cell>
          <cell r="G5530">
            <v>149.89999999999998</v>
          </cell>
          <cell r="H5530">
            <v>10.199999999999999</v>
          </cell>
          <cell r="I5530">
            <v>160.09999999999997</v>
          </cell>
        </row>
        <row r="5531">
          <cell r="A5531">
            <v>0</v>
          </cell>
          <cell r="B5531" t="str">
            <v>Total/UND</v>
          </cell>
          <cell r="D5531">
            <v>0</v>
          </cell>
          <cell r="G5531">
            <v>3003.14</v>
          </cell>
          <cell r="H5531">
            <v>317.47000000000003</v>
          </cell>
          <cell r="I5531">
            <v>3320.6099999999997</v>
          </cell>
        </row>
        <row r="5532">
          <cell r="A5532">
            <v>0</v>
          </cell>
          <cell r="B5532">
            <v>0</v>
          </cell>
          <cell r="C5532">
            <v>0</v>
          </cell>
          <cell r="D5532">
            <v>0</v>
          </cell>
          <cell r="G5532">
            <v>0</v>
          </cell>
          <cell r="H5532">
            <v>0</v>
          </cell>
          <cell r="I5532">
            <v>0</v>
          </cell>
        </row>
        <row r="5533">
          <cell r="A5533">
            <v>121.07000000000004</v>
          </cell>
          <cell r="B5533" t="str">
            <v>Zinc acanalado caliblre 34 y madera pino americano tratado</v>
          </cell>
          <cell r="C5533">
            <v>1</v>
          </cell>
          <cell r="D5533" t="str">
            <v>ML</v>
          </cell>
          <cell r="E5533">
            <v>0</v>
          </cell>
          <cell r="F5533">
            <v>0</v>
          </cell>
          <cell r="G5533">
            <v>1220.1300000000001</v>
          </cell>
          <cell r="H5533">
            <v>139.57999999999998</v>
          </cell>
          <cell r="I5533">
            <v>1359.71</v>
          </cell>
        </row>
        <row r="5534">
          <cell r="A5534">
            <v>0</v>
          </cell>
          <cell r="B5534" t="str">
            <v>Volumen Análisis</v>
          </cell>
          <cell r="C5534">
            <v>1</v>
          </cell>
          <cell r="D5534" t="str">
            <v>M2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</row>
        <row r="5535">
          <cell r="A5535">
            <v>0</v>
          </cell>
          <cell r="B5535" t="str">
            <v>Materiales y Equipos</v>
          </cell>
          <cell r="C5535">
            <v>1</v>
          </cell>
          <cell r="D5535" t="str">
            <v>ML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</row>
        <row r="5536">
          <cell r="A5536">
            <v>0</v>
          </cell>
          <cell r="B5536" t="str">
            <v>Madera bruta pino americano tratado</v>
          </cell>
          <cell r="C5536">
            <v>8.7200000000000006</v>
          </cell>
          <cell r="D5536" t="str">
            <v>PT</v>
          </cell>
          <cell r="E5536">
            <v>64.41</v>
          </cell>
          <cell r="F5536">
            <v>11.593799999999998</v>
          </cell>
          <cell r="G5536">
            <v>561.66</v>
          </cell>
          <cell r="H5536">
            <v>101.1</v>
          </cell>
          <cell r="I5536">
            <v>0</v>
          </cell>
        </row>
        <row r="5537">
          <cell r="A5537">
            <v>102.05000000000003</v>
          </cell>
          <cell r="B5537" t="str">
            <v>Zinc acanalado calibre 34 - Plancha 6 x 3 pies</v>
          </cell>
          <cell r="C5537">
            <v>1.0900000000000001</v>
          </cell>
          <cell r="D5537" t="str">
            <v>UND</v>
          </cell>
          <cell r="E5537">
            <v>275.42</v>
          </cell>
          <cell r="F5537">
            <v>49.575600000000001</v>
          </cell>
          <cell r="G5537">
            <v>300.20999999999998</v>
          </cell>
          <cell r="H5537">
            <v>54.04</v>
          </cell>
        </row>
        <row r="5538">
          <cell r="A5538" t="str">
            <v>CE003</v>
          </cell>
          <cell r="B5538" t="str">
            <v>Caballeta zinc calibre 34 - 6 pies</v>
          </cell>
          <cell r="C5538">
            <v>0.09</v>
          </cell>
          <cell r="D5538" t="str">
            <v>UND</v>
          </cell>
          <cell r="E5538">
            <v>127.12</v>
          </cell>
          <cell r="F5538">
            <v>22.881599999999999</v>
          </cell>
          <cell r="G5538">
            <v>11.44</v>
          </cell>
          <cell r="H5538">
            <v>2.06</v>
          </cell>
        </row>
        <row r="5539">
          <cell r="A5539">
            <v>118.02000000000001</v>
          </cell>
          <cell r="B5539" t="str">
            <v>Clavos corriente</v>
          </cell>
          <cell r="C5539">
            <v>0.54</v>
          </cell>
          <cell r="D5539" t="str">
            <v>LB</v>
          </cell>
          <cell r="E5539">
            <v>38.14</v>
          </cell>
          <cell r="F5539">
            <v>6.8651999999999997</v>
          </cell>
          <cell r="G5539">
            <v>20.6</v>
          </cell>
          <cell r="H5539">
            <v>3.71</v>
          </cell>
        </row>
        <row r="5540">
          <cell r="A5540">
            <v>0</v>
          </cell>
          <cell r="B5540" t="str">
            <v>Clavos de zinc</v>
          </cell>
          <cell r="C5540">
            <v>0.27</v>
          </cell>
          <cell r="D5540" t="str">
            <v>LB</v>
          </cell>
          <cell r="E5540">
            <v>49.15</v>
          </cell>
          <cell r="F5540">
            <v>8.8469999999999995</v>
          </cell>
          <cell r="G5540">
            <v>13.27</v>
          </cell>
          <cell r="H5540">
            <v>2.39</v>
          </cell>
          <cell r="I5540">
            <v>0</v>
          </cell>
        </row>
        <row r="5541">
          <cell r="A5541">
            <v>1100.01</v>
          </cell>
          <cell r="B5541" t="str">
            <v xml:space="preserve">Mano de obra  </v>
          </cell>
          <cell r="C5541">
            <v>1</v>
          </cell>
          <cell r="D5541" t="str">
            <v>ML</v>
          </cell>
          <cell r="E5541">
            <v>256.64999999999998</v>
          </cell>
          <cell r="F5541">
            <v>0</v>
          </cell>
          <cell r="G5541">
            <v>256.64999999999998</v>
          </cell>
          <cell r="H5541">
            <v>0</v>
          </cell>
        </row>
        <row r="5542">
          <cell r="A5542">
            <v>1100.02</v>
          </cell>
          <cell r="B5542" t="str">
            <v>Confección estructura soporte madera</v>
          </cell>
          <cell r="C5542">
            <v>8.7200000000000006</v>
          </cell>
          <cell r="D5542" t="str">
            <v>PT</v>
          </cell>
          <cell r="E5542">
            <v>57.43</v>
          </cell>
          <cell r="F5542">
            <v>0</v>
          </cell>
          <cell r="G5542">
            <v>500.79</v>
          </cell>
          <cell r="H5542">
            <v>0</v>
          </cell>
        </row>
        <row r="5543">
          <cell r="A5543">
            <v>0</v>
          </cell>
          <cell r="B5543" t="str">
            <v>Instalación planchas de zinc sin enlatado</v>
          </cell>
          <cell r="C5543">
            <v>1.0900000000000001</v>
          </cell>
          <cell r="D5543" t="str">
            <v>UND</v>
          </cell>
          <cell r="E5543">
            <v>44.18</v>
          </cell>
          <cell r="F5543">
            <v>0</v>
          </cell>
          <cell r="G5543">
            <v>48.16</v>
          </cell>
          <cell r="H5543">
            <v>0</v>
          </cell>
          <cell r="I5543">
            <v>1359.71</v>
          </cell>
        </row>
        <row r="5544">
          <cell r="A5544">
            <v>0</v>
          </cell>
          <cell r="B5544" t="str">
            <v>Instalación caballetes</v>
          </cell>
          <cell r="C5544">
            <v>0.09</v>
          </cell>
          <cell r="D5544" t="str">
            <v>UND</v>
          </cell>
          <cell r="E5544">
            <v>57.43</v>
          </cell>
          <cell r="F5544">
            <v>0</v>
          </cell>
          <cell r="G5544">
            <v>5.17</v>
          </cell>
          <cell r="H5544">
            <v>0</v>
          </cell>
        </row>
        <row r="5545">
          <cell r="A5545">
            <v>122</v>
          </cell>
          <cell r="B5545" t="str">
            <v>Total/UND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G5545">
            <v>1461.3000000000002</v>
          </cell>
          <cell r="H5545">
            <v>163.29999999999998</v>
          </cell>
          <cell r="I5545">
            <v>1624.6000000000001</v>
          </cell>
        </row>
        <row r="5546">
          <cell r="A5546">
            <v>122.01</v>
          </cell>
          <cell r="B5546" t="str">
            <v>PUERTA POLIMETALICA 0.70-090 X 2.10m</v>
          </cell>
          <cell r="C5546">
            <v>1</v>
          </cell>
          <cell r="D5546" t="str">
            <v>UND</v>
          </cell>
          <cell r="E5546">
            <v>0</v>
          </cell>
          <cell r="F5546">
            <v>0</v>
          </cell>
          <cell r="G5546">
            <v>8938.2900000000009</v>
          </cell>
          <cell r="H5546">
            <v>1327.5</v>
          </cell>
          <cell r="I5546">
            <v>10265.790000000001</v>
          </cell>
        </row>
        <row r="5547">
          <cell r="A5547">
            <v>0</v>
          </cell>
          <cell r="B5547" t="str">
            <v>Puerta Polimetálica 0.70-0.90 x 2.10m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1488.2000000000003</v>
          </cell>
          <cell r="H5547">
            <v>168.14</v>
          </cell>
          <cell r="I5547">
            <v>1656.3400000000001</v>
          </cell>
        </row>
        <row r="5548">
          <cell r="A5548">
            <v>0</v>
          </cell>
          <cell r="B5548" t="str">
            <v>Zinc acanalado caliblre 34 y madera pino americano tratado</v>
          </cell>
          <cell r="C5548">
            <v>1</v>
          </cell>
          <cell r="D5548" t="str">
            <v>UND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</row>
        <row r="5549">
          <cell r="A5549">
            <v>0</v>
          </cell>
          <cell r="B5549" t="str">
            <v>Volumen Análisis</v>
          </cell>
          <cell r="C5549">
            <v>1</v>
          </cell>
          <cell r="D5549" t="str">
            <v>M2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</row>
        <row r="5550">
          <cell r="A5550" t="str">
            <v>PUERT001</v>
          </cell>
          <cell r="B5550" t="str">
            <v>Materiales y Equipos</v>
          </cell>
          <cell r="C5550">
            <v>1</v>
          </cell>
          <cell r="D5550" t="str">
            <v>UND</v>
          </cell>
          <cell r="E5550">
            <v>5700</v>
          </cell>
          <cell r="F5550">
            <v>1026</v>
          </cell>
          <cell r="G5550">
            <v>5700</v>
          </cell>
          <cell r="H5550">
            <v>1026</v>
          </cell>
        </row>
        <row r="5551">
          <cell r="A5551" t="str">
            <v>PUERT016</v>
          </cell>
          <cell r="B5551" t="str">
            <v>Madera bruta pino americano tratado</v>
          </cell>
          <cell r="C5551">
            <v>8.7200000000000006</v>
          </cell>
          <cell r="D5551" t="str">
            <v>PT</v>
          </cell>
          <cell r="E5551">
            <v>64.41</v>
          </cell>
          <cell r="F5551">
            <v>11.593799999999998</v>
          </cell>
          <cell r="G5551">
            <v>561.66</v>
          </cell>
          <cell r="H5551">
            <v>101.1</v>
          </cell>
        </row>
        <row r="5552">
          <cell r="A5552">
            <v>0</v>
          </cell>
          <cell r="B5552" t="str">
            <v>Zinc acanalado calibre 29 - Plancha 6 x 3 pies</v>
          </cell>
          <cell r="C5552">
            <v>1.0900000000000001</v>
          </cell>
          <cell r="D5552" t="str">
            <v>UND</v>
          </cell>
          <cell r="E5552">
            <v>296.61</v>
          </cell>
          <cell r="F5552">
            <v>53.389800000000001</v>
          </cell>
          <cell r="G5552">
            <v>323.3</v>
          </cell>
          <cell r="H5552">
            <v>58.19</v>
          </cell>
        </row>
        <row r="5553">
          <cell r="A5553">
            <v>0</v>
          </cell>
          <cell r="B5553" t="str">
            <v>Caballeta zinc calibre 29 - 6 pies</v>
          </cell>
          <cell r="C5553">
            <v>0.09</v>
          </cell>
          <cell r="D5553" t="str">
            <v>UND</v>
          </cell>
          <cell r="E5553">
            <v>169.49</v>
          </cell>
          <cell r="F5553">
            <v>30.508200000000002</v>
          </cell>
          <cell r="G5553">
            <v>15.25</v>
          </cell>
          <cell r="H5553">
            <v>2.75</v>
          </cell>
          <cell r="I5553">
            <v>0</v>
          </cell>
        </row>
        <row r="5554">
          <cell r="A5554">
            <v>0</v>
          </cell>
          <cell r="B5554" t="str">
            <v>Clavos corriente</v>
          </cell>
          <cell r="C5554">
            <v>0.54</v>
          </cell>
          <cell r="D5554" t="str">
            <v>LB</v>
          </cell>
          <cell r="E5554">
            <v>38.14</v>
          </cell>
          <cell r="F5554">
            <v>6.8651999999999997</v>
          </cell>
          <cell r="G5554">
            <v>20.6</v>
          </cell>
          <cell r="H5554">
            <v>3.71</v>
          </cell>
        </row>
        <row r="5555">
          <cell r="A5555">
            <v>0</v>
          </cell>
          <cell r="B5555" t="str">
            <v>Clavos de zinc</v>
          </cell>
          <cell r="C5555">
            <v>0.27</v>
          </cell>
          <cell r="D5555" t="str">
            <v>LB</v>
          </cell>
          <cell r="E5555">
            <v>49.15</v>
          </cell>
          <cell r="F5555">
            <v>8.8469999999999995</v>
          </cell>
          <cell r="G5555">
            <v>13.27</v>
          </cell>
          <cell r="H5555">
            <v>2.39</v>
          </cell>
          <cell r="I5555">
            <v>10265.790000000001</v>
          </cell>
        </row>
        <row r="5556">
          <cell r="B5556">
            <v>0</v>
          </cell>
        </row>
        <row r="5557">
          <cell r="A5557">
            <v>122.02000000000001</v>
          </cell>
          <cell r="B5557" t="str">
            <v>Confección estructura soporte madera</v>
          </cell>
          <cell r="C5557">
            <v>8.7200000000000006</v>
          </cell>
          <cell r="D5557" t="str">
            <v>PT</v>
          </cell>
          <cell r="E5557">
            <v>57.43</v>
          </cell>
          <cell r="F5557">
            <v>0</v>
          </cell>
          <cell r="G5557">
            <v>500.79</v>
          </cell>
          <cell r="H5557">
            <v>0</v>
          </cell>
          <cell r="I5557">
            <v>8038.29</v>
          </cell>
        </row>
        <row r="5558">
          <cell r="A5558">
            <v>0</v>
          </cell>
          <cell r="B5558" t="str">
            <v>Instalación planchas de zinc sin enlatado</v>
          </cell>
          <cell r="C5558">
            <v>1.0900000000000001</v>
          </cell>
          <cell r="D5558" t="str">
            <v>UND</v>
          </cell>
          <cell r="E5558">
            <v>44.18</v>
          </cell>
          <cell r="F5558">
            <v>0</v>
          </cell>
          <cell r="G5558">
            <v>48.16</v>
          </cell>
          <cell r="H5558">
            <v>0</v>
          </cell>
          <cell r="I5558">
            <v>0</v>
          </cell>
        </row>
        <row r="5559">
          <cell r="A5559">
            <v>0</v>
          </cell>
          <cell r="B5559" t="str">
            <v>Instalación caballetes</v>
          </cell>
          <cell r="C5559">
            <v>0.09</v>
          </cell>
          <cell r="D5559" t="str">
            <v>UND</v>
          </cell>
          <cell r="E5559">
            <v>57.43</v>
          </cell>
          <cell r="F5559">
            <v>0</v>
          </cell>
          <cell r="G5559">
            <v>5.17</v>
          </cell>
          <cell r="H5559">
            <v>0</v>
          </cell>
          <cell r="I5559">
            <v>0</v>
          </cell>
        </row>
        <row r="5560">
          <cell r="A5560">
            <v>0</v>
          </cell>
          <cell r="B5560" t="str">
            <v>Total/UND</v>
          </cell>
          <cell r="D5560">
            <v>0</v>
          </cell>
          <cell r="E5560">
            <v>0</v>
          </cell>
          <cell r="F5560">
            <v>0</v>
          </cell>
          <cell r="G5560">
            <v>1488.2000000000003</v>
          </cell>
          <cell r="H5560">
            <v>168.14</v>
          </cell>
          <cell r="I5560">
            <v>1656.3400000000001</v>
          </cell>
        </row>
        <row r="5561">
          <cell r="A5561">
            <v>0</v>
          </cell>
          <cell r="B5561" t="str">
            <v>Panel Polimetálico 0.95-1.10 x 2.10</v>
          </cell>
          <cell r="C5561">
            <v>1</v>
          </cell>
          <cell r="D5561" t="str">
            <v>UND</v>
          </cell>
          <cell r="E5561">
            <v>4067.8</v>
          </cell>
          <cell r="F5561">
            <v>732.20399999999995</v>
          </cell>
          <cell r="G5561">
            <v>4067.8</v>
          </cell>
          <cell r="H5561">
            <v>732.2</v>
          </cell>
        </row>
        <row r="5562">
          <cell r="A5562">
            <v>0</v>
          </cell>
          <cell r="B5562" t="str">
            <v xml:space="preserve">Llavín Stanley </v>
          </cell>
          <cell r="C5562">
            <v>1</v>
          </cell>
          <cell r="D5562" t="str">
            <v>UND</v>
          </cell>
          <cell r="E5562">
            <v>1419.49</v>
          </cell>
          <cell r="F5562">
            <v>255.50819999999999</v>
          </cell>
          <cell r="G5562">
            <v>1419.49</v>
          </cell>
          <cell r="H5562">
            <v>255.51</v>
          </cell>
        </row>
        <row r="5563">
          <cell r="A5563">
            <v>0</v>
          </cell>
          <cell r="B5563" t="str">
            <v>Transporte de Puerta (3%)</v>
          </cell>
          <cell r="C5563">
            <v>1</v>
          </cell>
          <cell r="D5563" t="str">
            <v>UND</v>
          </cell>
          <cell r="E5563">
            <v>21.97</v>
          </cell>
          <cell r="F5563">
            <v>0</v>
          </cell>
          <cell r="G5563">
            <v>1310.5223999999998</v>
          </cell>
          <cell r="H5563">
            <v>167.15719999999999</v>
          </cell>
          <cell r="I5563">
            <v>1477.6795999999999</v>
          </cell>
        </row>
        <row r="5564">
          <cell r="A5564">
            <v>0</v>
          </cell>
          <cell r="B5564" t="str">
            <v xml:space="preserve">Malla ciclónica de 6 pies de altura 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</row>
        <row r="5565">
          <cell r="A5565">
            <v>0</v>
          </cell>
          <cell r="B5565" t="str">
            <v>Volumen Análisis</v>
          </cell>
          <cell r="C5565">
            <v>25</v>
          </cell>
          <cell r="D5565" t="str">
            <v>ML</v>
          </cell>
          <cell r="E5565">
            <v>1541.32</v>
          </cell>
          <cell r="F5565">
            <v>0</v>
          </cell>
          <cell r="G5565">
            <v>1541.32</v>
          </cell>
          <cell r="H5565">
            <v>0</v>
          </cell>
        </row>
        <row r="5566">
          <cell r="A5566">
            <v>0</v>
          </cell>
          <cell r="B5566" t="str">
            <v>Materiales y Equipos</v>
          </cell>
          <cell r="D5566">
            <v>0</v>
          </cell>
          <cell r="G5566">
            <v>7050.58</v>
          </cell>
          <cell r="H5566">
            <v>987.71</v>
          </cell>
          <cell r="I5566">
            <v>8038.29</v>
          </cell>
        </row>
        <row r="5567"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>
            <v>122.03000000000002</v>
          </cell>
          <cell r="B5568" t="str">
            <v>Tubo Hierro Galvanizado Ligero 1-1/2" x 15pies</v>
          </cell>
          <cell r="C5568">
            <v>5</v>
          </cell>
          <cell r="D5568" t="str">
            <v>UND</v>
          </cell>
          <cell r="E5568">
            <v>576.86</v>
          </cell>
          <cell r="F5568">
            <v>103.8348</v>
          </cell>
          <cell r="G5568">
            <v>2884.3</v>
          </cell>
          <cell r="H5568">
            <v>519.16999999999996</v>
          </cell>
          <cell r="I5568">
            <v>8559.380000000001</v>
          </cell>
        </row>
        <row r="5569">
          <cell r="A5569">
            <v>0</v>
          </cell>
          <cell r="B5569" t="str">
            <v>Tubo Hierro Galvanizado Ligero 1-1/4" x 20pies</v>
          </cell>
          <cell r="C5569">
            <v>5</v>
          </cell>
          <cell r="D5569" t="str">
            <v>UND</v>
          </cell>
          <cell r="E5569">
            <v>601.17999999999995</v>
          </cell>
          <cell r="F5569">
            <v>108.21239999999999</v>
          </cell>
          <cell r="G5569">
            <v>3005.9</v>
          </cell>
          <cell r="H5569">
            <v>541.05999999999995</v>
          </cell>
          <cell r="I5569">
            <v>0</v>
          </cell>
        </row>
        <row r="5570">
          <cell r="A5570">
            <v>0</v>
          </cell>
          <cell r="B5570" t="str">
            <v>Copa en H.G. 1/2"</v>
          </cell>
          <cell r="C5570">
            <v>2</v>
          </cell>
          <cell r="D5570" t="str">
            <v>UND</v>
          </cell>
          <cell r="E5570">
            <v>30.32</v>
          </cell>
          <cell r="F5570">
            <v>5.4576000000000002</v>
          </cell>
          <cell r="G5570">
            <v>60.64</v>
          </cell>
          <cell r="H5570">
            <v>10.92</v>
          </cell>
          <cell r="I5570">
            <v>0</v>
          </cell>
        </row>
        <row r="5571">
          <cell r="A5571">
            <v>0</v>
          </cell>
          <cell r="B5571" t="str">
            <v>Abrazaderas de 1-1/2"</v>
          </cell>
          <cell r="C5571">
            <v>10</v>
          </cell>
          <cell r="D5571" t="str">
            <v>UND</v>
          </cell>
          <cell r="E5571">
            <v>13.99</v>
          </cell>
          <cell r="F5571">
            <v>2.5181999999999998</v>
          </cell>
          <cell r="G5571">
            <v>139.9</v>
          </cell>
          <cell r="H5571">
            <v>25.18</v>
          </cell>
          <cell r="I5571">
            <v>0</v>
          </cell>
        </row>
        <row r="5572">
          <cell r="A5572">
            <v>0</v>
          </cell>
          <cell r="B5572" t="str">
            <v>Alambre galvanizado no. 14</v>
          </cell>
          <cell r="C5572">
            <v>12.009</v>
          </cell>
          <cell r="D5572" t="str">
            <v>LBS</v>
          </cell>
          <cell r="E5572">
            <v>49.15</v>
          </cell>
          <cell r="F5572">
            <v>8.8469999999999995</v>
          </cell>
          <cell r="G5572">
            <v>590.24</v>
          </cell>
          <cell r="H5572">
            <v>106.24</v>
          </cell>
        </row>
        <row r="5573">
          <cell r="A5573">
            <v>0</v>
          </cell>
          <cell r="B5573" t="str">
            <v>Zabaleta doble</v>
          </cell>
          <cell r="C5573">
            <v>50</v>
          </cell>
          <cell r="D5573" t="str">
            <v>ML</v>
          </cell>
          <cell r="E5573">
            <v>147.19</v>
          </cell>
          <cell r="F5573">
            <v>26.494199999999999</v>
          </cell>
          <cell r="G5573">
            <v>7359.5</v>
          </cell>
          <cell r="H5573">
            <v>1324.71</v>
          </cell>
        </row>
        <row r="5574">
          <cell r="A5574">
            <v>0</v>
          </cell>
          <cell r="B5574" t="str">
            <v>Hojas de segueta</v>
          </cell>
          <cell r="C5574">
            <v>4</v>
          </cell>
          <cell r="D5574" t="str">
            <v>UND</v>
          </cell>
          <cell r="E5574">
            <v>55.08</v>
          </cell>
          <cell r="F5574">
            <v>9.9143999999999988</v>
          </cell>
          <cell r="G5574">
            <v>220.32</v>
          </cell>
          <cell r="H5574">
            <v>39.659999999999997</v>
          </cell>
          <cell r="I5574">
            <v>0</v>
          </cell>
        </row>
        <row r="5575">
          <cell r="A5575">
            <v>0</v>
          </cell>
          <cell r="B5575" t="str">
            <v xml:space="preserve">Mano de obra  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</row>
        <row r="5576">
          <cell r="A5576">
            <v>0</v>
          </cell>
          <cell r="B5576" t="str">
            <v>Mano de obra malla ciclónica</v>
          </cell>
          <cell r="C5576">
            <v>25</v>
          </cell>
          <cell r="D5576" t="str">
            <v>ML</v>
          </cell>
          <cell r="E5576">
            <v>381.87</v>
          </cell>
          <cell r="F5576">
            <v>0</v>
          </cell>
          <cell r="G5576">
            <v>9546.75</v>
          </cell>
          <cell r="H5576">
            <v>0</v>
          </cell>
        </row>
        <row r="5577">
          <cell r="A5577">
            <v>0</v>
          </cell>
          <cell r="B5577" t="str">
            <v>Total/UND</v>
          </cell>
          <cell r="D5577">
            <v>0</v>
          </cell>
          <cell r="G5577">
            <v>7446.59</v>
          </cell>
          <cell r="H5577">
            <v>1112.7900000000002</v>
          </cell>
          <cell r="I5577">
            <v>8559.380000000001</v>
          </cell>
        </row>
        <row r="5579">
          <cell r="A5579">
            <v>122.04000000000002</v>
          </cell>
          <cell r="B5579" t="str">
            <v xml:space="preserve">PUERTA PINO TRATADO 0.80-0.90x2.10m </v>
          </cell>
          <cell r="C5579">
            <v>1</v>
          </cell>
          <cell r="D5579" t="str">
            <v>UND</v>
          </cell>
          <cell r="E5579">
            <v>0</v>
          </cell>
          <cell r="F5579">
            <v>0</v>
          </cell>
          <cell r="G5579">
            <v>1457.5023999999999</v>
          </cell>
          <cell r="H5579">
            <v>176.08519999999996</v>
          </cell>
          <cell r="I5579">
            <v>1633.5875999999998</v>
          </cell>
        </row>
        <row r="5580">
          <cell r="A5580">
            <v>0</v>
          </cell>
          <cell r="B5580" t="str">
            <v>Malla ciclónica 6 pies con 3 líneas alambre púas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</row>
        <row r="5581">
          <cell r="A5581">
            <v>0</v>
          </cell>
          <cell r="B5581" t="str">
            <v>Volumen Análisis</v>
          </cell>
          <cell r="C5581">
            <v>25</v>
          </cell>
          <cell r="D5581" t="str">
            <v>ML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</row>
        <row r="5582">
          <cell r="A5582">
            <v>0</v>
          </cell>
          <cell r="B5582" t="str">
            <v>Materiales y Equipos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</row>
        <row r="5583">
          <cell r="A5583">
            <v>0</v>
          </cell>
          <cell r="B5583" t="str">
            <v>Malla ciclónica 6 pies cal. 9 + 5% desp.</v>
          </cell>
          <cell r="C5583">
            <v>80.06</v>
          </cell>
          <cell r="D5583" t="str">
            <v>PL</v>
          </cell>
          <cell r="E5583">
            <v>111.86</v>
          </cell>
          <cell r="F5583">
            <v>20.134799999999998</v>
          </cell>
          <cell r="G5583">
            <v>8955.51</v>
          </cell>
          <cell r="H5583">
            <v>1611.99</v>
          </cell>
        </row>
        <row r="5584">
          <cell r="A5584">
            <v>0</v>
          </cell>
          <cell r="B5584" t="str">
            <v>Tubo Hierro Galvanizado Ligero 1-1/2" x 15pies</v>
          </cell>
          <cell r="C5584">
            <v>5</v>
          </cell>
          <cell r="D5584" t="str">
            <v>UND</v>
          </cell>
          <cell r="E5584">
            <v>576.86</v>
          </cell>
          <cell r="F5584">
            <v>103.8348</v>
          </cell>
          <cell r="G5584">
            <v>2884.3</v>
          </cell>
          <cell r="H5584">
            <v>519.16999999999996</v>
          </cell>
        </row>
        <row r="5585">
          <cell r="A5585">
            <v>0</v>
          </cell>
          <cell r="B5585" t="str">
            <v>Tubo Hierro Galvanizado Ligero 1-1/4" x 20pies</v>
          </cell>
          <cell r="C5585">
            <v>5</v>
          </cell>
          <cell r="D5585" t="str">
            <v>UND</v>
          </cell>
          <cell r="E5585">
            <v>601.17999999999995</v>
          </cell>
          <cell r="F5585">
            <v>108.21239999999999</v>
          </cell>
          <cell r="G5585">
            <v>3005.9</v>
          </cell>
          <cell r="H5585">
            <v>541.05999999999995</v>
          </cell>
        </row>
        <row r="5586">
          <cell r="A5586">
            <v>0</v>
          </cell>
          <cell r="B5586" t="str">
            <v>Copa en H.G. 1/2"</v>
          </cell>
          <cell r="C5586">
            <v>2</v>
          </cell>
          <cell r="D5586" t="str">
            <v>UND</v>
          </cell>
          <cell r="E5586">
            <v>30.32</v>
          </cell>
          <cell r="F5586">
            <v>5.4576000000000002</v>
          </cell>
          <cell r="G5586">
            <v>60.64</v>
          </cell>
          <cell r="H5586">
            <v>10.92</v>
          </cell>
        </row>
        <row r="5587">
          <cell r="A5587">
            <v>0</v>
          </cell>
          <cell r="B5587" t="str">
            <v>Abrazaderas de 1-1/2"</v>
          </cell>
          <cell r="C5587">
            <v>10</v>
          </cell>
          <cell r="D5587" t="str">
            <v>UND</v>
          </cell>
          <cell r="E5587">
            <v>13.99</v>
          </cell>
          <cell r="F5587">
            <v>2.5181999999999998</v>
          </cell>
          <cell r="G5587">
            <v>139.9</v>
          </cell>
          <cell r="H5587">
            <v>25.18</v>
          </cell>
        </row>
        <row r="5588">
          <cell r="A5588">
            <v>0</v>
          </cell>
          <cell r="B5588" t="str">
            <v>Alambre galvanizado no. 14</v>
          </cell>
          <cell r="C5588">
            <v>12.009</v>
          </cell>
          <cell r="D5588" t="str">
            <v>LBS</v>
          </cell>
          <cell r="E5588">
            <v>49.15</v>
          </cell>
          <cell r="F5588">
            <v>8.8469999999999995</v>
          </cell>
          <cell r="G5588">
            <v>590.24</v>
          </cell>
          <cell r="H5588">
            <v>106.24</v>
          </cell>
        </row>
        <row r="5589">
          <cell r="A5589">
            <v>0</v>
          </cell>
          <cell r="B5589" t="str">
            <v>Palometas sencillas</v>
          </cell>
          <cell r="C5589">
            <v>10</v>
          </cell>
          <cell r="D5589" t="str">
            <v>UND</v>
          </cell>
          <cell r="E5589">
            <v>86.2</v>
          </cell>
          <cell r="F5589">
            <v>15.516</v>
          </cell>
          <cell r="G5589">
            <v>862</v>
          </cell>
          <cell r="H5589">
            <v>155.16</v>
          </cell>
          <cell r="I5589">
            <v>0</v>
          </cell>
        </row>
        <row r="5590">
          <cell r="A5590">
            <v>0</v>
          </cell>
          <cell r="B5590" t="str">
            <v>Alambre de púas - Rollo 250m</v>
          </cell>
          <cell r="C5590">
            <v>0.3</v>
          </cell>
          <cell r="D5590" t="str">
            <v>UND</v>
          </cell>
          <cell r="E5590">
            <v>1260</v>
          </cell>
          <cell r="F5590">
            <v>226.79999999999998</v>
          </cell>
          <cell r="G5590">
            <v>378</v>
          </cell>
          <cell r="H5590">
            <v>68.040000000000006</v>
          </cell>
        </row>
        <row r="5591">
          <cell r="A5591">
            <v>0</v>
          </cell>
          <cell r="B5591" t="str">
            <v>Zabaleta doble</v>
          </cell>
          <cell r="C5591">
            <v>50</v>
          </cell>
          <cell r="D5591" t="str">
            <v>ML</v>
          </cell>
          <cell r="E5591">
            <v>147.19</v>
          </cell>
          <cell r="F5591">
            <v>26.494199999999999</v>
          </cell>
          <cell r="G5591">
            <v>7359.5</v>
          </cell>
          <cell r="H5591">
            <v>1324.71</v>
          </cell>
          <cell r="I5591">
            <v>9711.2699999999986</v>
          </cell>
        </row>
        <row r="5592">
          <cell r="B5592">
            <v>0</v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>
            <v>122.05000000000003</v>
          </cell>
          <cell r="B5593" t="str">
            <v xml:space="preserve">Mano de obra  </v>
          </cell>
          <cell r="C5593">
            <v>1</v>
          </cell>
          <cell r="D5593" t="str">
            <v>UND</v>
          </cell>
          <cell r="E5593">
            <v>0</v>
          </cell>
          <cell r="F5593">
            <v>0</v>
          </cell>
          <cell r="G5593">
            <v>15556.99</v>
          </cell>
          <cell r="H5593">
            <v>2442.0200000000004</v>
          </cell>
          <cell r="I5593">
            <v>17999.010000000002</v>
          </cell>
        </row>
        <row r="5594">
          <cell r="A5594">
            <v>0</v>
          </cell>
          <cell r="B5594" t="str">
            <v>Mano de obra alambre de púas</v>
          </cell>
          <cell r="C5594">
            <v>75</v>
          </cell>
          <cell r="D5594" t="str">
            <v>ML</v>
          </cell>
          <cell r="E5594">
            <v>32.46</v>
          </cell>
          <cell r="F5594">
            <v>0</v>
          </cell>
          <cell r="G5594">
            <v>2434.5</v>
          </cell>
          <cell r="H5594">
            <v>0</v>
          </cell>
          <cell r="I5594">
            <v>0</v>
          </cell>
        </row>
        <row r="5595">
          <cell r="A5595">
            <v>0</v>
          </cell>
          <cell r="B5595" t="str">
            <v>Mano de obra malla ciclónica</v>
          </cell>
          <cell r="C5595">
            <v>25</v>
          </cell>
          <cell r="D5595" t="str">
            <v>ML</v>
          </cell>
          <cell r="E5595">
            <v>381.87</v>
          </cell>
          <cell r="F5595">
            <v>0</v>
          </cell>
          <cell r="G5595">
            <v>9546.75</v>
          </cell>
          <cell r="H5595">
            <v>0</v>
          </cell>
          <cell r="I5595">
            <v>0</v>
          </cell>
        </row>
        <row r="5596">
          <cell r="A5596">
            <v>0</v>
          </cell>
          <cell r="B5596" t="str">
            <v>Total/UND</v>
          </cell>
          <cell r="D5596">
            <v>0</v>
          </cell>
          <cell r="E5596">
            <v>0</v>
          </cell>
          <cell r="F5596">
            <v>0</v>
          </cell>
          <cell r="G5596">
            <v>36437.56</v>
          </cell>
          <cell r="H5596">
            <v>4402.1299999999992</v>
          </cell>
          <cell r="I5596">
            <v>40839.689999999995</v>
          </cell>
        </row>
        <row r="5597">
          <cell r="A5597">
            <v>0</v>
          </cell>
          <cell r="B5597" t="str">
            <v>Puerta panel de andiroba con marco</v>
          </cell>
          <cell r="C5597">
            <v>1</v>
          </cell>
          <cell r="D5597" t="str">
            <v>UND</v>
          </cell>
          <cell r="E5597">
            <v>11779.66</v>
          </cell>
          <cell r="F5597">
            <v>2120.3388</v>
          </cell>
          <cell r="G5597">
            <v>11779.66</v>
          </cell>
          <cell r="H5597">
            <v>2120.34</v>
          </cell>
        </row>
        <row r="5598">
          <cell r="A5598">
            <v>0</v>
          </cell>
          <cell r="B5598" t="str">
            <v>Bisagras 3-1/2" x 3-1/2"</v>
          </cell>
          <cell r="C5598">
            <v>1.5</v>
          </cell>
          <cell r="D5598" t="str">
            <v>UND</v>
          </cell>
          <cell r="E5598">
            <v>165.25</v>
          </cell>
          <cell r="F5598">
            <v>29.744999999999997</v>
          </cell>
          <cell r="G5598">
            <v>1714.0608</v>
          </cell>
          <cell r="H5598">
            <v>204.3844</v>
          </cell>
          <cell r="I5598">
            <v>1918.4451999999999</v>
          </cell>
        </row>
        <row r="5599">
          <cell r="A5599">
            <v>0</v>
          </cell>
          <cell r="B5599" t="str">
            <v>Malla ciclónica 6 pies con alambre trinchera</v>
          </cell>
          <cell r="C5599">
            <v>18</v>
          </cell>
          <cell r="D5599" t="str">
            <v>UND</v>
          </cell>
          <cell r="E5599">
            <v>5.57</v>
          </cell>
          <cell r="F5599">
            <v>1.0025999999999999</v>
          </cell>
          <cell r="G5599">
            <v>100.26</v>
          </cell>
          <cell r="H5599">
            <v>18.05</v>
          </cell>
        </row>
        <row r="5600">
          <cell r="A5600">
            <v>0</v>
          </cell>
          <cell r="B5600" t="str">
            <v>Volumen Análisis</v>
          </cell>
          <cell r="C5600">
            <v>25</v>
          </cell>
          <cell r="D5600" t="str">
            <v>ML</v>
          </cell>
          <cell r="E5600">
            <v>1.08</v>
          </cell>
          <cell r="F5600">
            <v>0.19440000000000002</v>
          </cell>
          <cell r="G5600">
            <v>19.440000000000001</v>
          </cell>
          <cell r="H5600">
            <v>3.5</v>
          </cell>
        </row>
        <row r="5601">
          <cell r="A5601">
            <v>0</v>
          </cell>
          <cell r="B5601" t="str">
            <v>Materiales y Equipos</v>
          </cell>
          <cell r="C5601">
            <v>1</v>
          </cell>
          <cell r="D5601" t="str">
            <v>UND</v>
          </cell>
          <cell r="E5601">
            <v>1419.49</v>
          </cell>
          <cell r="F5601">
            <v>255.50819999999999</v>
          </cell>
          <cell r="G5601">
            <v>1419.49</v>
          </cell>
          <cell r="H5601">
            <v>255.51</v>
          </cell>
        </row>
        <row r="5602">
          <cell r="A5602">
            <v>0</v>
          </cell>
          <cell r="B5602" t="str">
            <v>Malla ciclónica 6 pies cal. 9 + 5% desp.</v>
          </cell>
          <cell r="C5602">
            <v>80.06</v>
          </cell>
          <cell r="D5602" t="str">
            <v>PL</v>
          </cell>
          <cell r="E5602">
            <v>111.86</v>
          </cell>
          <cell r="F5602">
            <v>20.134799999999998</v>
          </cell>
          <cell r="G5602">
            <v>8955.51</v>
          </cell>
          <cell r="H5602">
            <v>1611.99</v>
          </cell>
        </row>
        <row r="5603">
          <cell r="A5603">
            <v>0</v>
          </cell>
          <cell r="B5603" t="str">
            <v>Tubo Hierro Galvanizado Ligero 1-1/2" x 15pies</v>
          </cell>
          <cell r="C5603">
            <v>5</v>
          </cell>
          <cell r="D5603" t="str">
            <v>UND</v>
          </cell>
          <cell r="E5603">
            <v>576.86</v>
          </cell>
          <cell r="F5603">
            <v>103.8348</v>
          </cell>
          <cell r="G5603">
            <v>2884.3</v>
          </cell>
          <cell r="H5603">
            <v>519.16999999999996</v>
          </cell>
          <cell r="I5603">
            <v>0</v>
          </cell>
        </row>
        <row r="5604">
          <cell r="A5604">
            <v>0</v>
          </cell>
          <cell r="B5604" t="str">
            <v>Tubo Hierro Galvanizado Ligero 1-1/4" x 20pies</v>
          </cell>
          <cell r="C5604">
            <v>5</v>
          </cell>
          <cell r="D5604" t="str">
            <v>UND</v>
          </cell>
          <cell r="E5604">
            <v>601.17999999999995</v>
          </cell>
          <cell r="F5604">
            <v>108.21239999999999</v>
          </cell>
          <cell r="G5604">
            <v>3005.9</v>
          </cell>
          <cell r="H5604">
            <v>541.05999999999995</v>
          </cell>
        </row>
        <row r="5605">
          <cell r="A5605">
            <v>0</v>
          </cell>
          <cell r="B5605" t="str">
            <v>Copa en H.G. 1/2"</v>
          </cell>
          <cell r="C5605">
            <v>2</v>
          </cell>
          <cell r="D5605" t="str">
            <v>UND</v>
          </cell>
          <cell r="E5605">
            <v>30.32</v>
          </cell>
          <cell r="F5605">
            <v>5.4576000000000002</v>
          </cell>
          <cell r="G5605">
            <v>60.64</v>
          </cell>
          <cell r="H5605">
            <v>10.92</v>
          </cell>
          <cell r="I5605">
            <v>17999.010000000002</v>
          </cell>
        </row>
        <row r="5606"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>
            <v>122.06000000000003</v>
          </cell>
          <cell r="B5607" t="str">
            <v>Alambre galvanizado no. 14</v>
          </cell>
          <cell r="C5607">
            <v>12.009</v>
          </cell>
          <cell r="D5607" t="str">
            <v>LBS</v>
          </cell>
          <cell r="E5607">
            <v>49.15</v>
          </cell>
          <cell r="F5607">
            <v>8.8469999999999995</v>
          </cell>
          <cell r="G5607">
            <v>590.24</v>
          </cell>
          <cell r="H5607">
            <v>106.24</v>
          </cell>
          <cell r="I5607">
            <v>20409.989999999998</v>
          </cell>
        </row>
        <row r="5608">
          <cell r="A5608">
            <v>0</v>
          </cell>
          <cell r="B5608" t="str">
            <v>Palometas dobles</v>
          </cell>
          <cell r="C5608">
            <v>10</v>
          </cell>
          <cell r="D5608" t="str">
            <v>UND</v>
          </cell>
          <cell r="E5608">
            <v>146.65</v>
          </cell>
          <cell r="F5608">
            <v>26.396999999999998</v>
          </cell>
          <cell r="G5608">
            <v>1466.5</v>
          </cell>
          <cell r="H5608">
            <v>263.97000000000003</v>
          </cell>
          <cell r="I5608">
            <v>0</v>
          </cell>
        </row>
        <row r="5609">
          <cell r="A5609">
            <v>0</v>
          </cell>
          <cell r="B5609" t="str">
            <v>Alambre de trinchera Galv. 17" - Rollo</v>
          </cell>
          <cell r="C5609">
            <v>5.55</v>
          </cell>
          <cell r="D5609" t="str">
            <v>UND</v>
          </cell>
          <cell r="E5609">
            <v>667.38</v>
          </cell>
          <cell r="F5609">
            <v>120.1284</v>
          </cell>
          <cell r="G5609">
            <v>3703.96</v>
          </cell>
          <cell r="H5609">
            <v>666.71</v>
          </cell>
          <cell r="I5609">
            <v>0</v>
          </cell>
        </row>
        <row r="5610">
          <cell r="A5610">
            <v>0</v>
          </cell>
          <cell r="B5610" t="str">
            <v>Zabaleta doble</v>
          </cell>
          <cell r="C5610">
            <v>50</v>
          </cell>
          <cell r="D5610" t="str">
            <v>ML</v>
          </cell>
          <cell r="E5610">
            <v>147.19</v>
          </cell>
          <cell r="F5610">
            <v>26.494199999999999</v>
          </cell>
          <cell r="G5610">
            <v>7359.5</v>
          </cell>
          <cell r="H5610">
            <v>1324.71</v>
          </cell>
          <cell r="I5610">
            <v>0</v>
          </cell>
        </row>
        <row r="5611">
          <cell r="A5611">
            <v>0</v>
          </cell>
          <cell r="B5611" t="str">
            <v>Hojas de segueta</v>
          </cell>
          <cell r="C5611">
            <v>4</v>
          </cell>
          <cell r="D5611" t="str">
            <v>UND</v>
          </cell>
          <cell r="E5611">
            <v>55.08</v>
          </cell>
          <cell r="F5611">
            <v>9.9143999999999988</v>
          </cell>
          <cell r="G5611">
            <v>220.32</v>
          </cell>
          <cell r="H5611">
            <v>39.659999999999997</v>
          </cell>
        </row>
        <row r="5612">
          <cell r="A5612">
            <v>0</v>
          </cell>
          <cell r="B5612" t="str">
            <v xml:space="preserve">Mano de obra  </v>
          </cell>
          <cell r="C5612">
            <v>1.5</v>
          </cell>
          <cell r="D5612" t="str">
            <v>UND</v>
          </cell>
          <cell r="E5612">
            <v>165.25</v>
          </cell>
          <cell r="F5612">
            <v>29.744999999999997</v>
          </cell>
          <cell r="G5612">
            <v>247.88</v>
          </cell>
          <cell r="H5612">
            <v>44.62</v>
          </cell>
          <cell r="I5612">
            <v>0</v>
          </cell>
        </row>
        <row r="5613">
          <cell r="A5613">
            <v>0</v>
          </cell>
          <cell r="B5613" t="str">
            <v>Mano de obra alambre de trincheras</v>
          </cell>
          <cell r="C5613">
            <v>25</v>
          </cell>
          <cell r="D5613" t="str">
            <v>ML</v>
          </cell>
          <cell r="E5613">
            <v>196.72</v>
          </cell>
          <cell r="F5613">
            <v>0</v>
          </cell>
          <cell r="G5613">
            <v>4918</v>
          </cell>
          <cell r="H5613">
            <v>0</v>
          </cell>
        </row>
        <row r="5614">
          <cell r="A5614">
            <v>0</v>
          </cell>
          <cell r="B5614" t="str">
            <v>Mano de obra malla ciclónica</v>
          </cell>
          <cell r="C5614">
            <v>25</v>
          </cell>
          <cell r="D5614" t="str">
            <v>ML</v>
          </cell>
          <cell r="E5614">
            <v>381.87</v>
          </cell>
          <cell r="F5614">
            <v>0</v>
          </cell>
          <cell r="G5614">
            <v>9546.75</v>
          </cell>
          <cell r="H5614">
            <v>0</v>
          </cell>
        </row>
        <row r="5615">
          <cell r="A5615">
            <v>0</v>
          </cell>
          <cell r="B5615" t="str">
            <v>Total/UND</v>
          </cell>
          <cell r="C5615">
            <v>1</v>
          </cell>
          <cell r="D5615" t="str">
            <v>UND</v>
          </cell>
          <cell r="E5615">
            <v>1419.49</v>
          </cell>
          <cell r="F5615">
            <v>255.50819999999999</v>
          </cell>
          <cell r="G5615">
            <v>42851.519999999997</v>
          </cell>
          <cell r="H5615">
            <v>5109.6099999999997</v>
          </cell>
          <cell r="I5615">
            <v>47961.13</v>
          </cell>
        </row>
        <row r="5616">
          <cell r="A5616">
            <v>0</v>
          </cell>
          <cell r="B5616" t="str">
            <v>Transporte de Puerta (3%)</v>
          </cell>
          <cell r="C5616">
            <v>1</v>
          </cell>
          <cell r="D5616" t="str">
            <v>UND</v>
          </cell>
          <cell r="E5616">
            <v>74.59</v>
          </cell>
          <cell r="F5616">
            <v>0</v>
          </cell>
          <cell r="G5616">
            <v>74.59</v>
          </cell>
          <cell r="H5616">
            <v>0</v>
          </cell>
        </row>
        <row r="5617">
          <cell r="A5617">
            <v>0</v>
          </cell>
          <cell r="B5617" t="str">
            <v>Mano de obra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</row>
        <row r="5618">
          <cell r="A5618">
            <v>0</v>
          </cell>
          <cell r="B5618" t="str">
            <v>Mano de obra Inst. de Puerta incluye Llavín</v>
          </cell>
          <cell r="C5618">
            <v>1</v>
          </cell>
          <cell r="D5618" t="str">
            <v>UND</v>
          </cell>
          <cell r="E5618">
            <v>1926.65</v>
          </cell>
          <cell r="F5618">
            <v>0</v>
          </cell>
          <cell r="G5618">
            <v>3629.590555555556</v>
          </cell>
          <cell r="H5618">
            <v>413.49055555555555</v>
          </cell>
          <cell r="I5618">
            <v>4043.0811111111116</v>
          </cell>
        </row>
        <row r="5619">
          <cell r="A5619">
            <v>0</v>
          </cell>
          <cell r="B5619" t="str">
            <v>Muro de gaviones</v>
          </cell>
          <cell r="D5619">
            <v>0</v>
          </cell>
          <cell r="G5619">
            <v>17601.87</v>
          </cell>
          <cell r="H5619">
            <v>2808.12</v>
          </cell>
          <cell r="I5619">
            <v>20409.989999999998</v>
          </cell>
        </row>
        <row r="5620">
          <cell r="A5620">
            <v>0</v>
          </cell>
          <cell r="B5620" t="str">
            <v>Volumen Análisis</v>
          </cell>
          <cell r="C5620">
            <v>18</v>
          </cell>
          <cell r="D5620" t="str">
            <v>M3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</row>
        <row r="5621">
          <cell r="A5621">
            <v>122.07000000000004</v>
          </cell>
          <cell r="B5621" t="str">
            <v>Materiales y Equipos</v>
          </cell>
          <cell r="C5621">
            <v>1</v>
          </cell>
          <cell r="D5621" t="str">
            <v>UND</v>
          </cell>
          <cell r="E5621">
            <v>0</v>
          </cell>
          <cell r="F5621">
            <v>0</v>
          </cell>
          <cell r="G5621">
            <v>18198.3</v>
          </cell>
          <cell r="H5621">
            <v>2914.8999999999996</v>
          </cell>
          <cell r="I5621">
            <v>21113.199999999997</v>
          </cell>
        </row>
        <row r="5622">
          <cell r="A5622">
            <v>0</v>
          </cell>
          <cell r="B5622" t="str">
            <v>Rollo para muro de gaviones 2x50m 2.4mm</v>
          </cell>
          <cell r="C5622">
            <v>1</v>
          </cell>
          <cell r="D5622" t="str">
            <v>UND</v>
          </cell>
          <cell r="E5622">
            <v>23469.39</v>
          </cell>
          <cell r="F5622">
            <v>4224.4902000000002</v>
          </cell>
          <cell r="G5622">
            <v>23469.39</v>
          </cell>
          <cell r="H5622">
            <v>4224.49</v>
          </cell>
          <cell r="I5622">
            <v>0</v>
          </cell>
        </row>
        <row r="5623">
          <cell r="A5623">
            <v>0</v>
          </cell>
          <cell r="B5623" t="str">
            <v>Alambre galvanizado No. 14</v>
          </cell>
          <cell r="C5623">
            <v>14.5</v>
          </cell>
          <cell r="D5623" t="str">
            <v>LBS</v>
          </cell>
          <cell r="E5623">
            <v>49.15</v>
          </cell>
          <cell r="F5623">
            <v>8.8469999999999995</v>
          </cell>
          <cell r="G5623">
            <v>712.68</v>
          </cell>
          <cell r="H5623">
            <v>128.28</v>
          </cell>
          <cell r="I5623">
            <v>0</v>
          </cell>
        </row>
        <row r="5624">
          <cell r="A5624">
            <v>0</v>
          </cell>
          <cell r="B5624" t="str">
            <v>Madera pino bruto 1" x 4"</v>
          </cell>
          <cell r="C5624">
            <v>0.05</v>
          </cell>
          <cell r="D5624" t="str">
            <v>PT</v>
          </cell>
          <cell r="E5624">
            <v>59.32</v>
          </cell>
          <cell r="F5624">
            <v>10.6776</v>
          </cell>
          <cell r="G5624">
            <v>2.97</v>
          </cell>
          <cell r="H5624">
            <v>0.53</v>
          </cell>
          <cell r="I5624">
            <v>0</v>
          </cell>
        </row>
        <row r="5625">
          <cell r="A5625">
            <v>0</v>
          </cell>
          <cell r="B5625" t="str">
            <v>Clavos dulce 2"</v>
          </cell>
          <cell r="C5625">
            <v>0.08</v>
          </cell>
          <cell r="D5625" t="str">
            <v>LBS</v>
          </cell>
          <cell r="E5625">
            <v>38.14</v>
          </cell>
          <cell r="F5625">
            <v>6.8651999999999997</v>
          </cell>
          <cell r="G5625">
            <v>3.05</v>
          </cell>
          <cell r="H5625">
            <v>0.55000000000000004</v>
          </cell>
        </row>
        <row r="5626">
          <cell r="A5626">
            <v>0</v>
          </cell>
          <cell r="B5626" t="str">
            <v>Piedra para gaviones</v>
          </cell>
          <cell r="C5626">
            <v>22.5</v>
          </cell>
          <cell r="D5626" t="str">
            <v>M3E</v>
          </cell>
          <cell r="E5626">
            <v>762.71</v>
          </cell>
          <cell r="F5626">
            <v>137.2878</v>
          </cell>
          <cell r="G5626">
            <v>17160.98</v>
          </cell>
          <cell r="H5626">
            <v>3088.98</v>
          </cell>
        </row>
        <row r="5627">
          <cell r="A5627">
            <v>0</v>
          </cell>
          <cell r="B5627" t="str">
            <v>Tranporte piedra gaviones (arranque)</v>
          </cell>
          <cell r="C5627">
            <v>22.5</v>
          </cell>
          <cell r="D5627" t="str">
            <v>M3E</v>
          </cell>
          <cell r="E5627">
            <v>110</v>
          </cell>
          <cell r="F5627">
            <v>0</v>
          </cell>
          <cell r="G5627">
            <v>2475</v>
          </cell>
          <cell r="H5627">
            <v>0</v>
          </cell>
        </row>
        <row r="5628">
          <cell r="A5628">
            <v>0</v>
          </cell>
          <cell r="B5628" t="str">
            <v>Tranporte piedra gaviones (20 kms)</v>
          </cell>
          <cell r="C5628">
            <v>450</v>
          </cell>
          <cell r="D5628" t="str">
            <v>M3*KM</v>
          </cell>
          <cell r="E5628">
            <v>18</v>
          </cell>
          <cell r="F5628">
            <v>0</v>
          </cell>
          <cell r="G5628">
            <v>8100</v>
          </cell>
          <cell r="H5628">
            <v>0</v>
          </cell>
        </row>
        <row r="5629">
          <cell r="A5629">
            <v>0</v>
          </cell>
          <cell r="B5629" t="str">
            <v xml:space="preserve">Mano de obra  </v>
          </cell>
          <cell r="C5629">
            <v>1</v>
          </cell>
          <cell r="D5629" t="str">
            <v>UND</v>
          </cell>
          <cell r="E5629">
            <v>1419.49</v>
          </cell>
          <cell r="F5629">
            <v>255.50819999999999</v>
          </cell>
          <cell r="G5629">
            <v>1419.49</v>
          </cell>
          <cell r="H5629">
            <v>255.51</v>
          </cell>
        </row>
        <row r="5630">
          <cell r="A5630">
            <v>0</v>
          </cell>
          <cell r="B5630" t="str">
            <v>Mano de obra cajas malla gaviones</v>
          </cell>
          <cell r="C5630">
            <v>18</v>
          </cell>
          <cell r="D5630" t="str">
            <v>M3</v>
          </cell>
          <cell r="E5630">
            <v>532.09</v>
          </cell>
          <cell r="F5630">
            <v>0</v>
          </cell>
          <cell r="G5630">
            <v>9577.6200000000008</v>
          </cell>
          <cell r="H5630">
            <v>0</v>
          </cell>
        </row>
        <row r="5631">
          <cell r="A5631">
            <v>0</v>
          </cell>
          <cell r="B5631" t="str">
            <v>Mano de obra llenado cajas con piedras</v>
          </cell>
          <cell r="C5631">
            <v>18</v>
          </cell>
          <cell r="D5631" t="str">
            <v>M3</v>
          </cell>
          <cell r="E5631">
            <v>212.83</v>
          </cell>
          <cell r="F5631">
            <v>0</v>
          </cell>
          <cell r="G5631">
            <v>3830.94</v>
          </cell>
          <cell r="H5631">
            <v>0</v>
          </cell>
          <cell r="I5631">
            <v>0</v>
          </cell>
        </row>
        <row r="5632">
          <cell r="A5632">
            <v>0</v>
          </cell>
          <cell r="B5632" t="str">
            <v>Total/UND</v>
          </cell>
          <cell r="C5632">
            <v>1</v>
          </cell>
          <cell r="D5632" t="str">
            <v>UND</v>
          </cell>
          <cell r="E5632">
            <v>1926.65</v>
          </cell>
          <cell r="F5632">
            <v>0</v>
          </cell>
          <cell r="G5632">
            <v>65332.630000000005</v>
          </cell>
          <cell r="H5632">
            <v>7442.83</v>
          </cell>
          <cell r="I5632">
            <v>72775.460000000006</v>
          </cell>
        </row>
        <row r="5633">
          <cell r="A5633">
            <v>0</v>
          </cell>
          <cell r="B5633" t="str">
            <v>Total/UND</v>
          </cell>
          <cell r="D5633">
            <v>0</v>
          </cell>
          <cell r="G5633">
            <v>18198.3</v>
          </cell>
          <cell r="H5633">
            <v>2914.8999999999996</v>
          </cell>
          <cell r="I5633">
            <v>21113.199999999997</v>
          </cell>
        </row>
        <row r="5634">
          <cell r="A5634">
            <v>0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</row>
        <row r="5635">
          <cell r="A5635">
            <v>122.08000000000004</v>
          </cell>
          <cell r="B5635" t="str">
            <v>PUERTA ROBLE 0.80-0.90 X 2.10m INTERIOR</v>
          </cell>
          <cell r="C5635">
            <v>1</v>
          </cell>
          <cell r="D5635" t="str">
            <v>UND</v>
          </cell>
          <cell r="E5635">
            <v>0</v>
          </cell>
          <cell r="F5635">
            <v>0</v>
          </cell>
          <cell r="G5635">
            <v>141.4845665961945</v>
          </cell>
          <cell r="H5635">
            <v>8.3083861874559553</v>
          </cell>
          <cell r="I5635">
            <v>149.79295278365046</v>
          </cell>
        </row>
        <row r="5636">
          <cell r="A5636">
            <v>0</v>
          </cell>
          <cell r="B5636" t="str">
            <v>Protectores de ventanas en hierro negro en barras 1/2"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</row>
        <row r="5637">
          <cell r="A5637">
            <v>0</v>
          </cell>
          <cell r="B5637" t="str">
            <v>Volumen Análisis</v>
          </cell>
          <cell r="C5637">
            <v>141.9</v>
          </cell>
          <cell r="D5637" t="str">
            <v>P2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</row>
        <row r="5638">
          <cell r="A5638">
            <v>0</v>
          </cell>
          <cell r="B5638" t="str">
            <v>Materiales y Equipos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</row>
        <row r="5639">
          <cell r="A5639">
            <v>0</v>
          </cell>
          <cell r="B5639" t="str">
            <v>Puerta panel de Roble con marco</v>
          </cell>
          <cell r="C5639">
            <v>1</v>
          </cell>
          <cell r="D5639" t="str">
            <v>UND</v>
          </cell>
          <cell r="E5639">
            <v>18898.310000000001</v>
          </cell>
          <cell r="F5639">
            <v>3401.6958</v>
          </cell>
          <cell r="G5639">
            <v>18898.310000000001</v>
          </cell>
          <cell r="H5639">
            <v>3401.7</v>
          </cell>
        </row>
        <row r="5640">
          <cell r="A5640">
            <v>0</v>
          </cell>
          <cell r="B5640" t="str">
            <v>Bisagras 3-1/2" x 3-1/2"</v>
          </cell>
          <cell r="C5640">
            <v>1.5</v>
          </cell>
          <cell r="D5640" t="str">
            <v>UND</v>
          </cell>
          <cell r="E5640">
            <v>165.25</v>
          </cell>
          <cell r="F5640">
            <v>29.744999999999997</v>
          </cell>
          <cell r="G5640">
            <v>247.88</v>
          </cell>
          <cell r="H5640">
            <v>44.62</v>
          </cell>
        </row>
        <row r="5641">
          <cell r="A5641">
            <v>0</v>
          </cell>
          <cell r="B5641" t="str">
            <v>Tornillos tirafondo 3"</v>
          </cell>
          <cell r="C5641">
            <v>18</v>
          </cell>
          <cell r="D5641" t="str">
            <v>UND</v>
          </cell>
          <cell r="E5641">
            <v>5.57</v>
          </cell>
          <cell r="F5641">
            <v>1.0025999999999999</v>
          </cell>
          <cell r="G5641">
            <v>100.26</v>
          </cell>
          <cell r="H5641">
            <v>18.05</v>
          </cell>
        </row>
        <row r="5642">
          <cell r="A5642">
            <v>0</v>
          </cell>
          <cell r="B5642" t="str">
            <v>Tarugos plástico 3/8"</v>
          </cell>
          <cell r="C5642">
            <v>18</v>
          </cell>
          <cell r="D5642" t="str">
            <v>UND</v>
          </cell>
          <cell r="E5642">
            <v>1.08</v>
          </cell>
          <cell r="F5642">
            <v>0.19440000000000002</v>
          </cell>
          <cell r="G5642">
            <v>19.440000000000001</v>
          </cell>
          <cell r="H5642">
            <v>3.5</v>
          </cell>
        </row>
        <row r="5643">
          <cell r="A5643">
            <v>0</v>
          </cell>
          <cell r="B5643" t="str">
            <v>Llavín Stanley</v>
          </cell>
          <cell r="C5643">
            <v>1</v>
          </cell>
          <cell r="D5643" t="str">
            <v>UND</v>
          </cell>
          <cell r="E5643">
            <v>1419.49</v>
          </cell>
          <cell r="F5643">
            <v>255.50819999999999</v>
          </cell>
          <cell r="G5643">
            <v>1419.49</v>
          </cell>
          <cell r="H5643">
            <v>255.51</v>
          </cell>
        </row>
        <row r="5644">
          <cell r="A5644">
            <v>0</v>
          </cell>
          <cell r="B5644" t="str">
            <v xml:space="preserve">Trasnporte a obra </v>
          </cell>
          <cell r="C5644">
            <v>1</v>
          </cell>
          <cell r="D5644" t="str">
            <v>UND</v>
          </cell>
          <cell r="E5644">
            <v>1500</v>
          </cell>
          <cell r="F5644">
            <v>0</v>
          </cell>
          <cell r="G5644">
            <v>1500</v>
          </cell>
          <cell r="H5644">
            <v>0</v>
          </cell>
        </row>
        <row r="5645">
          <cell r="A5645">
            <v>0</v>
          </cell>
          <cell r="B5645" t="str">
            <v xml:space="preserve">Mano de obra  </v>
          </cell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</row>
        <row r="5646">
          <cell r="A5646">
            <v>0</v>
          </cell>
          <cell r="B5646" t="str">
            <v>Mano de obra herrería</v>
          </cell>
          <cell r="C5646">
            <v>141.9</v>
          </cell>
          <cell r="D5646" t="str">
            <v>P2</v>
          </cell>
          <cell r="E5646">
            <v>75</v>
          </cell>
          <cell r="F5646">
            <v>0</v>
          </cell>
          <cell r="G5646">
            <v>10642.5</v>
          </cell>
          <cell r="H5646">
            <v>0</v>
          </cell>
          <cell r="I5646">
            <v>0</v>
          </cell>
        </row>
        <row r="5647">
          <cell r="A5647">
            <v>0</v>
          </cell>
          <cell r="B5647" t="str">
            <v>Gastos indirectos contratista herrería</v>
          </cell>
          <cell r="C5647">
            <v>0.15</v>
          </cell>
          <cell r="D5647">
            <v>0</v>
          </cell>
          <cell r="E5647">
            <v>9228.7999999999993</v>
          </cell>
          <cell r="F5647">
            <v>0</v>
          </cell>
          <cell r="G5647">
            <v>1384.32</v>
          </cell>
          <cell r="H5647">
            <v>0</v>
          </cell>
          <cell r="I5647">
            <v>26437.460000000003</v>
          </cell>
        </row>
        <row r="5648">
          <cell r="A5648">
            <v>0</v>
          </cell>
          <cell r="B5648" t="str">
            <v>Total/UND</v>
          </cell>
          <cell r="G5648">
            <v>0</v>
          </cell>
          <cell r="H5648">
            <v>0</v>
          </cell>
          <cell r="I5648">
            <v>0</v>
          </cell>
        </row>
        <row r="5649">
          <cell r="A5649">
            <v>122.09000000000005</v>
          </cell>
          <cell r="B5649" t="str">
            <v>PUERTA ANDIROBA 0.90-1.00 X 2.10m PRINCIPAL</v>
          </cell>
          <cell r="C5649">
            <v>1</v>
          </cell>
          <cell r="D5649" t="str">
            <v>UND</v>
          </cell>
          <cell r="E5649">
            <v>0</v>
          </cell>
          <cell r="F5649">
            <v>0</v>
          </cell>
          <cell r="G5649">
            <v>18752.750000000004</v>
          </cell>
          <cell r="H5649">
            <v>2991.17</v>
          </cell>
          <cell r="I5649">
            <v>21743.920000000006</v>
          </cell>
        </row>
        <row r="5650">
          <cell r="A5650">
            <v>0</v>
          </cell>
          <cell r="B5650" t="str">
            <v xml:space="preserve">Puerta Andiroba 0.90-1.00 x 2.10m Principal </v>
          </cell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G5650">
            <v>153.08033826638479</v>
          </cell>
          <cell r="H5650">
            <v>9.702325581395348</v>
          </cell>
          <cell r="I5650">
            <v>162.78266384778013</v>
          </cell>
        </row>
        <row r="5651">
          <cell r="A5651">
            <v>0</v>
          </cell>
          <cell r="B5651" t="str">
            <v>Protectores de ventanas en hierro negro en barras 5/8"</v>
          </cell>
          <cell r="C5651">
            <v>1</v>
          </cell>
          <cell r="D5651" t="str">
            <v>UND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</row>
        <row r="5652">
          <cell r="A5652">
            <v>0</v>
          </cell>
          <cell r="B5652" t="str">
            <v>Volumen Análisis</v>
          </cell>
          <cell r="C5652">
            <v>141.9</v>
          </cell>
          <cell r="D5652" t="str">
            <v>P2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</row>
        <row r="5653">
          <cell r="A5653">
            <v>0</v>
          </cell>
          <cell r="B5653" t="str">
            <v>Materiales y Equipos</v>
          </cell>
          <cell r="C5653">
            <v>1</v>
          </cell>
          <cell r="D5653" t="str">
            <v>UND</v>
          </cell>
          <cell r="E5653">
            <v>14830.51</v>
          </cell>
          <cell r="F5653">
            <v>2669.4917999999998</v>
          </cell>
          <cell r="G5653">
            <v>14830.51</v>
          </cell>
          <cell r="H5653">
            <v>2669.49</v>
          </cell>
        </row>
        <row r="5654">
          <cell r="A5654">
            <v>0</v>
          </cell>
          <cell r="B5654" t="str">
            <v>Barras hierro negro 5/8" x 20 pies</v>
          </cell>
          <cell r="C5654">
            <v>10</v>
          </cell>
          <cell r="D5654" t="str">
            <v>UND</v>
          </cell>
          <cell r="E5654">
            <v>601.69000000000005</v>
          </cell>
          <cell r="F5654">
            <v>108.30420000000001</v>
          </cell>
          <cell r="G5654">
            <v>6016.9</v>
          </cell>
          <cell r="H5654">
            <v>1083.04</v>
          </cell>
          <cell r="I5654">
            <v>709.99420000000009</v>
          </cell>
        </row>
        <row r="5655">
          <cell r="A5655">
            <v>0</v>
          </cell>
          <cell r="B5655" t="str">
            <v>Tornillos tirafondo 3"</v>
          </cell>
          <cell r="C5655">
            <v>18</v>
          </cell>
          <cell r="D5655" t="str">
            <v>UND</v>
          </cell>
          <cell r="E5655">
            <v>5.57</v>
          </cell>
          <cell r="F5655">
            <v>1.0025999999999999</v>
          </cell>
          <cell r="G5655">
            <v>100.26</v>
          </cell>
          <cell r="H5655">
            <v>18.05</v>
          </cell>
          <cell r="I5655">
            <v>0</v>
          </cell>
        </row>
        <row r="5656">
          <cell r="A5656">
            <v>0</v>
          </cell>
          <cell r="B5656" t="str">
            <v>Tarugos plástico 3/8"</v>
          </cell>
          <cell r="C5656">
            <v>18</v>
          </cell>
          <cell r="D5656" t="str">
            <v>UND</v>
          </cell>
          <cell r="E5656">
            <v>1.08</v>
          </cell>
          <cell r="F5656">
            <v>0.19440000000000002</v>
          </cell>
          <cell r="G5656">
            <v>19.440000000000001</v>
          </cell>
          <cell r="H5656">
            <v>3.5</v>
          </cell>
          <cell r="I5656">
            <v>0</v>
          </cell>
        </row>
        <row r="5657">
          <cell r="A5657">
            <v>0</v>
          </cell>
          <cell r="B5657" t="str">
            <v>Llavín Stanley</v>
          </cell>
          <cell r="C5657">
            <v>1</v>
          </cell>
          <cell r="D5657" t="str">
            <v>UND</v>
          </cell>
          <cell r="E5657">
            <v>1419.49</v>
          </cell>
          <cell r="F5657">
            <v>255.50819999999999</v>
          </cell>
          <cell r="G5657">
            <v>1419.49</v>
          </cell>
          <cell r="H5657">
            <v>255.51</v>
          </cell>
          <cell r="I5657">
            <v>0</v>
          </cell>
        </row>
        <row r="5658">
          <cell r="A5658">
            <v>0</v>
          </cell>
          <cell r="B5658" t="str">
            <v>Transporte de Puerta (3%)</v>
          </cell>
          <cell r="C5658">
            <v>1</v>
          </cell>
          <cell r="D5658" t="str">
            <v>UND</v>
          </cell>
          <cell r="E5658">
            <v>80.08</v>
          </cell>
          <cell r="F5658">
            <v>0</v>
          </cell>
          <cell r="G5658">
            <v>80.08</v>
          </cell>
          <cell r="H5658">
            <v>0</v>
          </cell>
          <cell r="I5658">
            <v>0</v>
          </cell>
        </row>
        <row r="5659">
          <cell r="A5659">
            <v>0</v>
          </cell>
          <cell r="B5659" t="str">
            <v xml:space="preserve">Trasnporte a obra </v>
          </cell>
          <cell r="C5659">
            <v>1</v>
          </cell>
          <cell r="D5659" t="str">
            <v>UND</v>
          </cell>
          <cell r="E5659">
            <v>1500</v>
          </cell>
          <cell r="F5659">
            <v>0</v>
          </cell>
          <cell r="G5659">
            <v>1500</v>
          </cell>
          <cell r="H5659">
            <v>0</v>
          </cell>
          <cell r="I5659">
            <v>1500</v>
          </cell>
        </row>
        <row r="5660">
          <cell r="A5660">
            <v>0</v>
          </cell>
          <cell r="B5660" t="str">
            <v xml:space="preserve">Mano de obra  </v>
          </cell>
          <cell r="C5660">
            <v>1</v>
          </cell>
          <cell r="D5660" t="str">
            <v>UND</v>
          </cell>
          <cell r="E5660">
            <v>2055.09</v>
          </cell>
          <cell r="F5660">
            <v>0</v>
          </cell>
          <cell r="G5660">
            <v>2055.09</v>
          </cell>
          <cell r="H5660">
            <v>0</v>
          </cell>
        </row>
        <row r="5661">
          <cell r="A5661">
            <v>0</v>
          </cell>
          <cell r="B5661" t="str">
            <v>Mano de obra herrería</v>
          </cell>
          <cell r="C5661">
            <v>141.9</v>
          </cell>
          <cell r="D5661" t="str">
            <v>P2</v>
          </cell>
          <cell r="E5661">
            <v>75</v>
          </cell>
          <cell r="F5661">
            <v>0</v>
          </cell>
          <cell r="G5661">
            <v>10642.5</v>
          </cell>
          <cell r="H5661">
            <v>0</v>
          </cell>
          <cell r="I5661">
            <v>21743.920000000006</v>
          </cell>
        </row>
        <row r="5662"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>
            <v>122.10000000000005</v>
          </cell>
          <cell r="B5663" t="str">
            <v>Total/UND</v>
          </cell>
          <cell r="C5663">
            <v>1</v>
          </cell>
          <cell r="D5663" t="str">
            <v>UND</v>
          </cell>
          <cell r="E5663">
            <v>0</v>
          </cell>
          <cell r="F5663">
            <v>0</v>
          </cell>
          <cell r="G5663">
            <v>21722.100000000002</v>
          </cell>
          <cell r="H5663">
            <v>1376.76</v>
          </cell>
          <cell r="I5663">
            <v>23098.86</v>
          </cell>
        </row>
        <row r="5664">
          <cell r="A5664">
            <v>0</v>
          </cell>
          <cell r="B5664" t="str">
            <v xml:space="preserve">Puerta Caoba 0.90-1.00 x 2.10m Principal </v>
          </cell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</row>
        <row r="5665">
          <cell r="A5665">
            <v>0</v>
          </cell>
          <cell r="B5665" t="str">
            <v>Volumen Análisis</v>
          </cell>
          <cell r="C5665">
            <v>1</v>
          </cell>
          <cell r="D5665" t="str">
            <v>UND</v>
          </cell>
          <cell r="E5665">
            <v>0</v>
          </cell>
          <cell r="F5665">
            <v>0</v>
          </cell>
          <cell r="G5665">
            <v>588.70998909147568</v>
          </cell>
          <cell r="H5665">
            <v>48.067165342060157</v>
          </cell>
          <cell r="I5665">
            <v>636.77715443353588</v>
          </cell>
        </row>
        <row r="5666">
          <cell r="A5666">
            <v>0</v>
          </cell>
          <cell r="B5666" t="str">
            <v>Volumen Análisis</v>
          </cell>
          <cell r="C5666">
            <v>64.17</v>
          </cell>
          <cell r="D5666" t="str">
            <v>P2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</row>
        <row r="5667">
          <cell r="A5667">
            <v>0</v>
          </cell>
          <cell r="B5667" t="str">
            <v>Materiales y Equipos</v>
          </cell>
          <cell r="C5667">
            <v>1</v>
          </cell>
          <cell r="D5667" t="str">
            <v>UND</v>
          </cell>
          <cell r="E5667">
            <v>17033.900000000001</v>
          </cell>
          <cell r="F5667">
            <v>3066.1020000000003</v>
          </cell>
          <cell r="G5667">
            <v>17033.900000000001</v>
          </cell>
          <cell r="H5667">
            <v>3066.1</v>
          </cell>
        </row>
        <row r="5668">
          <cell r="A5668">
            <v>0</v>
          </cell>
          <cell r="B5668" t="str">
            <v>Bisagras 3-1/2" x 3-1/2"</v>
          </cell>
          <cell r="C5668">
            <v>1.5</v>
          </cell>
          <cell r="D5668" t="str">
            <v>UND</v>
          </cell>
          <cell r="E5668">
            <v>165.25</v>
          </cell>
          <cell r="F5668">
            <v>29.744999999999997</v>
          </cell>
          <cell r="G5668">
            <v>247.88</v>
          </cell>
          <cell r="H5668">
            <v>44.62</v>
          </cell>
        </row>
        <row r="5669">
          <cell r="A5669">
            <v>0</v>
          </cell>
          <cell r="B5669" t="str">
            <v>Tornillos tirafondo 3"</v>
          </cell>
          <cell r="C5669">
            <v>18</v>
          </cell>
          <cell r="D5669" t="str">
            <v>UND</v>
          </cell>
          <cell r="E5669">
            <v>5.57</v>
          </cell>
          <cell r="F5669">
            <v>1.0025999999999999</v>
          </cell>
          <cell r="G5669">
            <v>100.26</v>
          </cell>
          <cell r="H5669">
            <v>18.05</v>
          </cell>
        </row>
        <row r="5670">
          <cell r="A5670">
            <v>0</v>
          </cell>
          <cell r="B5670" t="str">
            <v>Tarugos plástico 3/8"</v>
          </cell>
          <cell r="C5670">
            <v>18</v>
          </cell>
          <cell r="D5670" t="str">
            <v>UND</v>
          </cell>
          <cell r="E5670">
            <v>1.08</v>
          </cell>
          <cell r="F5670">
            <v>0.19440000000000002</v>
          </cell>
          <cell r="G5670">
            <v>19.440000000000001</v>
          </cell>
          <cell r="H5670">
            <v>3.5</v>
          </cell>
        </row>
        <row r="5671">
          <cell r="A5671">
            <v>0</v>
          </cell>
          <cell r="B5671" t="str">
            <v>Acccesorios para cierre y bisagras</v>
          </cell>
          <cell r="C5671">
            <v>6</v>
          </cell>
          <cell r="D5671" t="str">
            <v>UND</v>
          </cell>
          <cell r="E5671">
            <v>195</v>
          </cell>
          <cell r="F5671">
            <v>35.1</v>
          </cell>
          <cell r="G5671">
            <v>1170</v>
          </cell>
          <cell r="H5671">
            <v>210.6</v>
          </cell>
        </row>
        <row r="5672">
          <cell r="A5672">
            <v>0</v>
          </cell>
          <cell r="B5672" t="str">
            <v>Transporte de Puerta (3%)</v>
          </cell>
          <cell r="C5672">
            <v>1</v>
          </cell>
          <cell r="D5672" t="str">
            <v>UND</v>
          </cell>
          <cell r="E5672">
            <v>91.98</v>
          </cell>
          <cell r="F5672">
            <v>0</v>
          </cell>
          <cell r="G5672">
            <v>91.98</v>
          </cell>
          <cell r="H5672">
            <v>0</v>
          </cell>
        </row>
        <row r="5673">
          <cell r="A5673">
            <v>0</v>
          </cell>
          <cell r="B5673" t="str">
            <v>Mano de obra</v>
          </cell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</row>
        <row r="5674">
          <cell r="A5674">
            <v>0</v>
          </cell>
          <cell r="B5674" t="str">
            <v>Mano de obra Inst. de Puerta incluye Llavín</v>
          </cell>
          <cell r="C5674">
            <v>1</v>
          </cell>
          <cell r="D5674" t="str">
            <v>UND</v>
          </cell>
          <cell r="E5674">
            <v>2055.09</v>
          </cell>
          <cell r="F5674">
            <v>0</v>
          </cell>
          <cell r="G5674">
            <v>2055.09</v>
          </cell>
          <cell r="H5674">
            <v>0</v>
          </cell>
        </row>
        <row r="5675">
          <cell r="A5675">
            <v>0</v>
          </cell>
          <cell r="B5675" t="str">
            <v>Total/UND</v>
          </cell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G5675">
            <v>20968.04</v>
          </cell>
          <cell r="H5675">
            <v>3387.7799999999997</v>
          </cell>
          <cell r="I5675">
            <v>24355.82</v>
          </cell>
        </row>
        <row r="5676">
          <cell r="A5676">
            <v>0</v>
          </cell>
          <cell r="B5676">
            <v>0</v>
          </cell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>
            <v>122.11000000000006</v>
          </cell>
          <cell r="B5677" t="str">
            <v xml:space="preserve">Trasnporte a obra </v>
          </cell>
          <cell r="C5677">
            <v>1</v>
          </cell>
          <cell r="D5677" t="str">
            <v>UND</v>
          </cell>
          <cell r="E5677">
            <v>2500</v>
          </cell>
          <cell r="F5677">
            <v>0</v>
          </cell>
          <cell r="G5677">
            <v>2500</v>
          </cell>
          <cell r="H5677">
            <v>0</v>
          </cell>
          <cell r="I5677">
            <v>28273.670000000002</v>
          </cell>
        </row>
        <row r="5678">
          <cell r="A5678">
            <v>0</v>
          </cell>
          <cell r="B5678" t="str">
            <v xml:space="preserve">Mano de obra  </v>
          </cell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</row>
        <row r="5679">
          <cell r="A5679">
            <v>0</v>
          </cell>
          <cell r="B5679" t="str">
            <v>Mano de obra herrería</v>
          </cell>
          <cell r="C5679">
            <v>64.17</v>
          </cell>
          <cell r="D5679" t="str">
            <v>P2</v>
          </cell>
          <cell r="E5679">
            <v>229.6</v>
          </cell>
          <cell r="F5679">
            <v>0</v>
          </cell>
          <cell r="G5679">
            <v>14733.43</v>
          </cell>
          <cell r="H5679">
            <v>0</v>
          </cell>
          <cell r="I5679">
            <v>0</v>
          </cell>
        </row>
        <row r="5680">
          <cell r="A5680">
            <v>0</v>
          </cell>
          <cell r="B5680" t="str">
            <v>Gastos indirectos contratista herrería</v>
          </cell>
          <cell r="C5680">
            <v>0.15</v>
          </cell>
          <cell r="D5680">
            <v>0</v>
          </cell>
          <cell r="E5680">
            <v>22720.49</v>
          </cell>
          <cell r="F5680">
            <v>0</v>
          </cell>
          <cell r="G5680">
            <v>3408.07</v>
          </cell>
          <cell r="H5680">
            <v>0</v>
          </cell>
          <cell r="I5680">
            <v>0</v>
          </cell>
        </row>
        <row r="5681">
          <cell r="A5681">
            <v>0</v>
          </cell>
          <cell r="B5681" t="str">
            <v>Total/UND</v>
          </cell>
          <cell r="C5681">
            <v>1</v>
          </cell>
          <cell r="D5681" t="str">
            <v>UND</v>
          </cell>
          <cell r="E5681">
            <v>20338.98</v>
          </cell>
          <cell r="F5681">
            <v>3661.0164</v>
          </cell>
          <cell r="G5681">
            <v>37777.519999999997</v>
          </cell>
          <cell r="H5681">
            <v>3084.4700000000003</v>
          </cell>
          <cell r="I5681">
            <v>40861.99</v>
          </cell>
        </row>
        <row r="5682">
          <cell r="A5682">
            <v>0</v>
          </cell>
          <cell r="B5682" t="str">
            <v>Bisagras 3 1/2 x 3 1/2</v>
          </cell>
          <cell r="C5682">
            <v>1.5</v>
          </cell>
          <cell r="D5682" t="str">
            <v>UND</v>
          </cell>
          <cell r="E5682">
            <v>165.25</v>
          </cell>
          <cell r="F5682">
            <v>29.744999999999997</v>
          </cell>
          <cell r="G5682">
            <v>247.88</v>
          </cell>
          <cell r="H5682">
            <v>44.62</v>
          </cell>
        </row>
        <row r="5683">
          <cell r="A5683">
            <v>0</v>
          </cell>
          <cell r="B5683" t="str">
            <v>Tornillos tirafondo 3"</v>
          </cell>
          <cell r="C5683">
            <v>18</v>
          </cell>
          <cell r="D5683" t="str">
            <v>UND</v>
          </cell>
          <cell r="E5683">
            <v>5.57</v>
          </cell>
          <cell r="F5683">
            <v>1.0025999999999999</v>
          </cell>
          <cell r="G5683">
            <v>450.79056047197639</v>
          </cell>
          <cell r="H5683">
            <v>45.331366764995082</v>
          </cell>
          <cell r="I5683">
            <v>496.12192723697149</v>
          </cell>
        </row>
        <row r="5684">
          <cell r="A5684">
            <v>0</v>
          </cell>
          <cell r="B5684" t="str">
            <v>Protectores de ventanas en hierro negro en barras 1/2"</v>
          </cell>
          <cell r="C5684">
            <v>18</v>
          </cell>
          <cell r="D5684" t="str">
            <v>UND</v>
          </cell>
          <cell r="E5684">
            <v>1.08</v>
          </cell>
          <cell r="F5684">
            <v>0.19440000000000002</v>
          </cell>
          <cell r="G5684">
            <v>19.440000000000001</v>
          </cell>
          <cell r="H5684">
            <v>3.5</v>
          </cell>
          <cell r="I5684">
            <v>0</v>
          </cell>
        </row>
        <row r="5685">
          <cell r="A5685">
            <v>0</v>
          </cell>
          <cell r="B5685" t="str">
            <v>Volumen Análisis</v>
          </cell>
          <cell r="C5685">
            <v>20.34</v>
          </cell>
          <cell r="D5685" t="str">
            <v>P2</v>
          </cell>
          <cell r="E5685">
            <v>1419.49</v>
          </cell>
          <cell r="F5685">
            <v>255.50819999999999</v>
          </cell>
          <cell r="G5685">
            <v>1419.49</v>
          </cell>
          <cell r="H5685">
            <v>255.51</v>
          </cell>
        </row>
        <row r="5686">
          <cell r="A5686">
            <v>0</v>
          </cell>
          <cell r="B5686" t="str">
            <v>Materiales y Equipos</v>
          </cell>
          <cell r="C5686">
            <v>1</v>
          </cell>
          <cell r="D5686" t="str">
            <v>UND</v>
          </cell>
          <cell r="E5686">
            <v>109.83</v>
          </cell>
          <cell r="F5686">
            <v>0</v>
          </cell>
          <cell r="G5686">
            <v>109.83</v>
          </cell>
          <cell r="H5686">
            <v>0</v>
          </cell>
        </row>
        <row r="5687">
          <cell r="A5687">
            <v>0</v>
          </cell>
          <cell r="B5687" t="str">
            <v>Mano de obra</v>
          </cell>
          <cell r="C5687">
            <v>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</row>
        <row r="5688">
          <cell r="A5688">
            <v>0</v>
          </cell>
          <cell r="B5688" t="str">
            <v>Mano de obra Inst. de Puerta incluye Llavín</v>
          </cell>
          <cell r="C5688">
            <v>1</v>
          </cell>
          <cell r="D5688" t="str">
            <v>UND</v>
          </cell>
          <cell r="E5688">
            <v>2055.09</v>
          </cell>
          <cell r="F5688">
            <v>0</v>
          </cell>
          <cell r="G5688">
            <v>2055.09</v>
          </cell>
          <cell r="H5688">
            <v>0</v>
          </cell>
        </row>
        <row r="5689">
          <cell r="A5689">
            <v>0</v>
          </cell>
          <cell r="B5689" t="str">
            <v>Total/UND</v>
          </cell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G5689">
            <v>24290.97</v>
          </cell>
          <cell r="H5689">
            <v>3982.7</v>
          </cell>
          <cell r="I5689">
            <v>28273.670000000002</v>
          </cell>
        </row>
        <row r="5690">
          <cell r="A5690">
            <v>0</v>
          </cell>
          <cell r="B5690">
            <v>0</v>
          </cell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>
            <v>122.12000000000006</v>
          </cell>
          <cell r="B5691" t="str">
            <v>PUERTAS CLOSET EN ANDIROBA</v>
          </cell>
          <cell r="C5691">
            <v>1</v>
          </cell>
          <cell r="D5691" t="str">
            <v>P2</v>
          </cell>
          <cell r="E5691">
            <v>0</v>
          </cell>
          <cell r="F5691">
            <v>0</v>
          </cell>
          <cell r="G5691">
            <v>613.85002373042255</v>
          </cell>
          <cell r="H5691">
            <v>100.73390286347096</v>
          </cell>
          <cell r="I5691">
            <v>714.58392659389347</v>
          </cell>
        </row>
        <row r="5692">
          <cell r="A5692">
            <v>0</v>
          </cell>
          <cell r="B5692" t="str">
            <v>Puertas closet en Andiroba 2.80x2.10m</v>
          </cell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</row>
        <row r="5693">
          <cell r="A5693">
            <v>0</v>
          </cell>
          <cell r="B5693" t="str">
            <v xml:space="preserve">Trasnporte a obra </v>
          </cell>
          <cell r="C5693">
            <v>0.12</v>
          </cell>
          <cell r="D5693" t="str">
            <v>P2</v>
          </cell>
          <cell r="E5693">
            <v>3424.58</v>
          </cell>
          <cell r="F5693">
            <v>0</v>
          </cell>
          <cell r="G5693">
            <v>410.95</v>
          </cell>
          <cell r="H5693">
            <v>0</v>
          </cell>
          <cell r="I5693">
            <v>0</v>
          </cell>
        </row>
        <row r="5694">
          <cell r="A5694">
            <v>0</v>
          </cell>
          <cell r="B5694" t="str">
            <v>Alquiler de soldadora</v>
          </cell>
          <cell r="C5694">
            <v>0.5</v>
          </cell>
          <cell r="D5694" t="str">
            <v>DÍA</v>
          </cell>
          <cell r="E5694">
            <v>2000</v>
          </cell>
          <cell r="F5694">
            <v>0</v>
          </cell>
          <cell r="G5694">
            <v>1000</v>
          </cell>
          <cell r="H5694">
            <v>0</v>
          </cell>
          <cell r="I5694">
            <v>0</v>
          </cell>
        </row>
        <row r="5695">
          <cell r="A5695">
            <v>0</v>
          </cell>
          <cell r="B5695" t="str">
            <v xml:space="preserve">Mano de obra  </v>
          </cell>
          <cell r="C5695">
            <v>63.21</v>
          </cell>
          <cell r="D5695" t="str">
            <v>P2</v>
          </cell>
          <cell r="E5695">
            <v>525.41999999999996</v>
          </cell>
          <cell r="F5695">
            <v>94.575599999999994</v>
          </cell>
          <cell r="G5695">
            <v>33211.800000000003</v>
          </cell>
          <cell r="H5695">
            <v>5978.12</v>
          </cell>
        </row>
        <row r="5696">
          <cell r="A5696">
            <v>0</v>
          </cell>
          <cell r="B5696" t="str">
            <v>Mano de obra herrería</v>
          </cell>
          <cell r="C5696">
            <v>20.34</v>
          </cell>
          <cell r="D5696" t="str">
            <v>P2</v>
          </cell>
          <cell r="E5696">
            <v>85</v>
          </cell>
          <cell r="F5696">
            <v>0</v>
          </cell>
          <cell r="G5696">
            <v>1728.9</v>
          </cell>
          <cell r="H5696">
            <v>0</v>
          </cell>
        </row>
        <row r="5697">
          <cell r="A5697">
            <v>0</v>
          </cell>
          <cell r="B5697" t="str">
            <v>Gastos indirectos contratista herrería</v>
          </cell>
          <cell r="C5697">
            <v>0.15</v>
          </cell>
          <cell r="D5697" t="str">
            <v>UND</v>
          </cell>
          <cell r="E5697">
            <v>6044.58</v>
          </cell>
          <cell r="F5697">
            <v>0</v>
          </cell>
          <cell r="G5697">
            <v>906.69</v>
          </cell>
          <cell r="H5697">
            <v>0</v>
          </cell>
        </row>
        <row r="5698">
          <cell r="A5698">
            <v>0</v>
          </cell>
          <cell r="B5698" t="str">
            <v>Total/UND</v>
          </cell>
          <cell r="C5698">
            <v>27</v>
          </cell>
          <cell r="D5698" t="str">
            <v>UND</v>
          </cell>
          <cell r="E5698">
            <v>1.08</v>
          </cell>
          <cell r="F5698">
            <v>0.19440000000000002</v>
          </cell>
          <cell r="G5698">
            <v>9169.08</v>
          </cell>
          <cell r="H5698">
            <v>922.04</v>
          </cell>
          <cell r="I5698">
            <v>10091.119999999999</v>
          </cell>
        </row>
        <row r="5699">
          <cell r="A5699">
            <v>0</v>
          </cell>
          <cell r="B5699" t="str">
            <v>Tiradores</v>
          </cell>
          <cell r="C5699">
            <v>6</v>
          </cell>
          <cell r="D5699" t="str">
            <v>UND</v>
          </cell>
          <cell r="E5699">
            <v>127.12</v>
          </cell>
          <cell r="F5699">
            <v>22.881599999999999</v>
          </cell>
          <cell r="G5699">
            <v>762.72</v>
          </cell>
          <cell r="H5699">
            <v>137.29</v>
          </cell>
        </row>
        <row r="5700">
          <cell r="A5700">
            <v>0</v>
          </cell>
          <cell r="B5700" t="str">
            <v>Transporte de Puerta (3%)</v>
          </cell>
          <cell r="C5700">
            <v>1</v>
          </cell>
          <cell r="D5700" t="str">
            <v>UND</v>
          </cell>
          <cell r="E5700">
            <v>179.35</v>
          </cell>
          <cell r="F5700">
            <v>0</v>
          </cell>
          <cell r="G5700">
            <v>179.35</v>
          </cell>
          <cell r="H5700">
            <v>0</v>
          </cell>
        </row>
        <row r="5701">
          <cell r="A5701">
            <v>0</v>
          </cell>
          <cell r="B5701" t="str">
            <v>Mano de obra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G5701">
            <v>13289.720000000001</v>
          </cell>
          <cell r="H5701">
            <v>2392.14</v>
          </cell>
          <cell r="I5701">
            <v>15681.86</v>
          </cell>
        </row>
        <row r="5702">
          <cell r="A5702">
            <v>0</v>
          </cell>
          <cell r="B5702" t="str">
            <v>Muros 0.10m Fc=210Kg/cm2 Form. todo costo</v>
          </cell>
          <cell r="C5702">
            <v>63.21</v>
          </cell>
          <cell r="D5702" t="str">
            <v>P2</v>
          </cell>
          <cell r="E5702">
            <v>51.38</v>
          </cell>
          <cell r="F5702">
            <v>0</v>
          </cell>
          <cell r="G5702">
            <v>3247.73</v>
          </cell>
          <cell r="H5702">
            <v>0</v>
          </cell>
        </row>
        <row r="5703">
          <cell r="A5703">
            <v>0</v>
          </cell>
          <cell r="B5703" t="str">
            <v>Volumen Análisis</v>
          </cell>
          <cell r="C5703">
            <v>1</v>
          </cell>
          <cell r="D5703" t="str">
            <v>M3</v>
          </cell>
          <cell r="G5703">
            <v>38801.460000000006</v>
          </cell>
          <cell r="H5703">
            <v>6367.3899999999994</v>
          </cell>
          <cell r="I5703">
            <v>45168.850000000006</v>
          </cell>
        </row>
        <row r="5704">
          <cell r="B5704">
            <v>0</v>
          </cell>
        </row>
        <row r="5705">
          <cell r="A5705">
            <v>122.13000000000007</v>
          </cell>
          <cell r="B5705" t="str">
            <v>Sistema Formaleta Aluminio Todo Costo</v>
          </cell>
          <cell r="C5705">
            <v>4</v>
          </cell>
          <cell r="D5705" t="str">
            <v>M2</v>
          </cell>
          <cell r="E5705">
            <v>1310</v>
          </cell>
          <cell r="F5705">
            <v>235.79999999999998</v>
          </cell>
          <cell r="G5705">
            <v>5240</v>
          </cell>
          <cell r="H5705">
            <v>943.2</v>
          </cell>
          <cell r="I5705">
            <v>769.83546907134951</v>
          </cell>
        </row>
        <row r="5706">
          <cell r="A5706">
            <v>0</v>
          </cell>
          <cell r="B5706" t="str">
            <v>Malla Electrosoldada D2.5 10x10mm</v>
          </cell>
          <cell r="C5706">
            <v>0.10999999999999999</v>
          </cell>
          <cell r="D5706" t="str">
            <v>ROLLO</v>
          </cell>
          <cell r="E5706">
            <v>13656.78</v>
          </cell>
          <cell r="F5706">
            <v>2458.2204000000002</v>
          </cell>
          <cell r="G5706">
            <v>1502.25</v>
          </cell>
          <cell r="H5706">
            <v>270.39999999999998</v>
          </cell>
          <cell r="I5706">
            <v>0</v>
          </cell>
        </row>
        <row r="5707">
          <cell r="A5707">
            <v>0</v>
          </cell>
          <cell r="B5707" t="str">
            <v>Alambre No. 18</v>
          </cell>
          <cell r="C5707">
            <v>1.18</v>
          </cell>
          <cell r="D5707" t="str">
            <v>LBS</v>
          </cell>
          <cell r="E5707">
            <v>49.15</v>
          </cell>
          <cell r="F5707">
            <v>8.8469999999999995</v>
          </cell>
          <cell r="G5707">
            <v>58</v>
          </cell>
          <cell r="H5707">
            <v>10.44</v>
          </cell>
          <cell r="I5707">
            <v>0</v>
          </cell>
        </row>
        <row r="5708">
          <cell r="A5708">
            <v>0</v>
          </cell>
          <cell r="B5708" t="str">
            <v>Acero 3/8" p/refuerzos huecos puertas/ventanas</v>
          </cell>
          <cell r="C5708">
            <v>0.13</v>
          </cell>
          <cell r="D5708" t="str">
            <v>QQ</v>
          </cell>
          <cell r="E5708">
            <v>2245.7600000000002</v>
          </cell>
          <cell r="F5708">
            <v>404.23680000000002</v>
          </cell>
          <cell r="G5708">
            <v>291.95</v>
          </cell>
          <cell r="H5708">
            <v>52.55</v>
          </cell>
          <cell r="I5708">
            <v>0</v>
          </cell>
        </row>
        <row r="5709">
          <cell r="A5709">
            <v>0</v>
          </cell>
          <cell r="B5709" t="str">
            <v>Hormigón Fc=210 Kg/cm2 + 10% Desp.</v>
          </cell>
          <cell r="C5709">
            <v>1.1000000000000001</v>
          </cell>
          <cell r="D5709" t="str">
            <v>M3</v>
          </cell>
          <cell r="E5709">
            <v>5634.11</v>
          </cell>
          <cell r="F5709">
            <v>1014.1397999999999</v>
          </cell>
          <cell r="G5709">
            <v>6197.52</v>
          </cell>
          <cell r="H5709">
            <v>1115.55</v>
          </cell>
          <cell r="I5709">
            <v>0</v>
          </cell>
        </row>
        <row r="5710">
          <cell r="A5710">
            <v>0</v>
          </cell>
          <cell r="B5710" t="str">
            <v>Total/UND</v>
          </cell>
          <cell r="C5710">
            <v>9</v>
          </cell>
          <cell r="D5710" t="str">
            <v>UND</v>
          </cell>
          <cell r="E5710">
            <v>135.59</v>
          </cell>
          <cell r="F5710">
            <v>24.406199999999998</v>
          </cell>
          <cell r="G5710">
            <v>13289.720000000001</v>
          </cell>
          <cell r="H5710">
            <v>2392.14</v>
          </cell>
          <cell r="I5710">
            <v>15681.86</v>
          </cell>
        </row>
        <row r="5711">
          <cell r="A5711">
            <v>0</v>
          </cell>
          <cell r="B5711" t="str">
            <v>Tornillos tirafondo 3"</v>
          </cell>
          <cell r="C5711">
            <v>27</v>
          </cell>
          <cell r="D5711" t="str">
            <v>UND</v>
          </cell>
          <cell r="E5711">
            <v>5.57</v>
          </cell>
          <cell r="F5711">
            <v>1.0025999999999999</v>
          </cell>
          <cell r="G5711">
            <v>150.38999999999999</v>
          </cell>
          <cell r="H5711">
            <v>27.07</v>
          </cell>
        </row>
        <row r="5712">
          <cell r="A5712">
            <v>0</v>
          </cell>
          <cell r="B5712" t="str">
            <v>Tarugos plástico 3/8"</v>
          </cell>
          <cell r="C5712">
            <v>27</v>
          </cell>
          <cell r="D5712" t="str">
            <v>UND</v>
          </cell>
          <cell r="E5712">
            <v>1.08</v>
          </cell>
          <cell r="F5712">
            <v>0.19440000000000002</v>
          </cell>
          <cell r="G5712">
            <v>12365.029999999999</v>
          </cell>
          <cell r="H5712">
            <v>1730.41</v>
          </cell>
          <cell r="I5712">
            <v>14095.439999999999</v>
          </cell>
        </row>
        <row r="5713">
          <cell r="A5713">
            <v>0</v>
          </cell>
          <cell r="B5713" t="str">
            <v>Muros 0.10m Fc=210Kg/cm2 Formaletas rentadas</v>
          </cell>
          <cell r="C5713">
            <v>6</v>
          </cell>
          <cell r="D5713" t="str">
            <v>UND</v>
          </cell>
          <cell r="E5713">
            <v>127.12</v>
          </cell>
          <cell r="F5713">
            <v>22.881599999999999</v>
          </cell>
          <cell r="G5713">
            <v>762.72</v>
          </cell>
          <cell r="H5713">
            <v>137.29</v>
          </cell>
        </row>
        <row r="5714">
          <cell r="A5714">
            <v>0</v>
          </cell>
          <cell r="B5714" t="str">
            <v>Volumen Análisis</v>
          </cell>
          <cell r="C5714">
            <v>1</v>
          </cell>
          <cell r="D5714" t="str">
            <v>M3</v>
          </cell>
          <cell r="E5714">
            <v>195.26</v>
          </cell>
          <cell r="F5714">
            <v>0</v>
          </cell>
          <cell r="G5714">
            <v>195.26</v>
          </cell>
          <cell r="H5714">
            <v>0</v>
          </cell>
        </row>
        <row r="5715">
          <cell r="A5715">
            <v>0</v>
          </cell>
          <cell r="B5715" t="str">
            <v>Materiales y Equipos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</row>
        <row r="5716">
          <cell r="A5716">
            <v>0</v>
          </cell>
          <cell r="B5716" t="str">
            <v xml:space="preserve">Alquiler Sistema Formaleta Acero-Madera </v>
          </cell>
          <cell r="C5716">
            <v>20</v>
          </cell>
          <cell r="D5716" t="str">
            <v>M2/USO</v>
          </cell>
          <cell r="E5716">
            <v>38.909999999999997</v>
          </cell>
          <cell r="F5716">
            <v>7.0037999999999991</v>
          </cell>
          <cell r="G5716">
            <v>778.2</v>
          </cell>
          <cell r="H5716">
            <v>140.08000000000001</v>
          </cell>
        </row>
        <row r="5717">
          <cell r="A5717">
            <v>0</v>
          </cell>
          <cell r="B5717" t="str">
            <v>Malla Electrosoldada D2.5 10x10mm</v>
          </cell>
          <cell r="C5717">
            <v>0.10999999999999999</v>
          </cell>
          <cell r="D5717" t="str">
            <v>ROLLO</v>
          </cell>
          <cell r="E5717">
            <v>13656.78</v>
          </cell>
          <cell r="F5717">
            <v>2458.2204000000002</v>
          </cell>
          <cell r="G5717">
            <v>1502.25</v>
          </cell>
          <cell r="H5717">
            <v>270.39999999999998</v>
          </cell>
          <cell r="I5717">
            <v>48661.3</v>
          </cell>
        </row>
        <row r="5718"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>
            <v>123</v>
          </cell>
          <cell r="B5719" t="str">
            <v>Acero 3/8" p/refuerzos huecos puertas/ventanas</v>
          </cell>
          <cell r="C5719">
            <v>0.13</v>
          </cell>
          <cell r="D5719" t="str">
            <v>QQ</v>
          </cell>
          <cell r="E5719">
            <v>2245.7600000000002</v>
          </cell>
          <cell r="F5719">
            <v>404.23680000000002</v>
          </cell>
          <cell r="G5719">
            <v>291.95</v>
          </cell>
          <cell r="H5719">
            <v>52.55</v>
          </cell>
          <cell r="I5719">
            <v>0</v>
          </cell>
        </row>
        <row r="5720">
          <cell r="A5720">
            <v>123.01</v>
          </cell>
          <cell r="B5720" t="str">
            <v>Desmoldante base aceite - Tanque 55gls</v>
          </cell>
          <cell r="C5720">
            <v>6.8999999999999999E-3</v>
          </cell>
          <cell r="D5720" t="str">
            <v>UND</v>
          </cell>
          <cell r="E5720">
            <v>10500</v>
          </cell>
          <cell r="F5720">
            <v>1890</v>
          </cell>
          <cell r="G5720">
            <v>72.45</v>
          </cell>
          <cell r="H5720">
            <v>13.04</v>
          </cell>
          <cell r="I5720">
            <v>1599.0999999999997</v>
          </cell>
        </row>
        <row r="5721">
          <cell r="A5721">
            <v>0</v>
          </cell>
          <cell r="B5721" t="str">
            <v>Porta corbatas - Rollos 250m</v>
          </cell>
          <cell r="C5721">
            <v>3.3999999999999996E-2</v>
          </cell>
          <cell r="D5721" t="str">
            <v>UND</v>
          </cell>
          <cell r="E5721">
            <v>2300</v>
          </cell>
          <cell r="F5721">
            <v>414</v>
          </cell>
          <cell r="G5721">
            <v>78.2</v>
          </cell>
          <cell r="H5721">
            <v>14.08</v>
          </cell>
          <cell r="I5721">
            <v>0</v>
          </cell>
        </row>
        <row r="5722">
          <cell r="A5722">
            <v>0</v>
          </cell>
          <cell r="B5722" t="str">
            <v>Soporta mallas - Separadores</v>
          </cell>
          <cell r="C5722">
            <v>15</v>
          </cell>
          <cell r="D5722" t="str">
            <v>UND</v>
          </cell>
          <cell r="E5722">
            <v>6.6</v>
          </cell>
          <cell r="F5722">
            <v>1.1879999999999999</v>
          </cell>
          <cell r="G5722">
            <v>99</v>
          </cell>
          <cell r="H5722">
            <v>17.82</v>
          </cell>
          <cell r="I5722">
            <v>0</v>
          </cell>
        </row>
        <row r="5723">
          <cell r="A5723">
            <v>0</v>
          </cell>
          <cell r="B5723" t="str">
            <v>Hormigón Fc=210 Kg/cm2 + 10% Desp.</v>
          </cell>
          <cell r="C5723">
            <v>1.1000000000000001</v>
          </cell>
          <cell r="D5723" t="str">
            <v>M3</v>
          </cell>
          <cell r="E5723">
            <v>5634.11</v>
          </cell>
          <cell r="F5723">
            <v>1014.1397999999999</v>
          </cell>
          <cell r="G5723">
            <v>6197.52</v>
          </cell>
          <cell r="H5723">
            <v>1115.55</v>
          </cell>
          <cell r="I5723">
            <v>0</v>
          </cell>
        </row>
        <row r="5724">
          <cell r="A5724" t="str">
            <v>REVEST001</v>
          </cell>
          <cell r="B5724" t="str">
            <v>Tablones 2" x 12" x 16pies en pasarelas</v>
          </cell>
          <cell r="C5724">
            <v>2.5</v>
          </cell>
          <cell r="D5724" t="str">
            <v>PT</v>
          </cell>
          <cell r="E5724">
            <v>59.32</v>
          </cell>
          <cell r="F5724">
            <v>10.6776</v>
          </cell>
          <cell r="G5724">
            <v>148.30000000000001</v>
          </cell>
          <cell r="H5724">
            <v>26.69</v>
          </cell>
        </row>
        <row r="5725">
          <cell r="A5725" t="str">
            <v>CE007</v>
          </cell>
          <cell r="B5725" t="str">
            <v>Resane en huecos corbatas y juntas pisos</v>
          </cell>
          <cell r="C5725">
            <v>2</v>
          </cell>
          <cell r="D5725" t="str">
            <v>M2</v>
          </cell>
          <cell r="E5725">
            <v>103.9</v>
          </cell>
          <cell r="F5725">
            <v>18.702000000000002</v>
          </cell>
          <cell r="G5725">
            <v>207.8</v>
          </cell>
          <cell r="H5725">
            <v>37.4</v>
          </cell>
          <cell r="I5725">
            <v>0</v>
          </cell>
        </row>
        <row r="5726">
          <cell r="A5726" t="str">
            <v>CE003</v>
          </cell>
          <cell r="B5726" t="str">
            <v>Transporte sistema formaletas</v>
          </cell>
          <cell r="C5726">
            <v>20</v>
          </cell>
          <cell r="D5726" t="str">
            <v>M2</v>
          </cell>
          <cell r="E5726">
            <v>8.99</v>
          </cell>
          <cell r="F5726">
            <v>1.6182000000000001</v>
          </cell>
          <cell r="G5726">
            <v>179.8</v>
          </cell>
          <cell r="H5726">
            <v>32.36</v>
          </cell>
          <cell r="I5726">
            <v>0</v>
          </cell>
        </row>
        <row r="5727">
          <cell r="A5727" t="str">
            <v>PISO025</v>
          </cell>
          <cell r="B5727" t="str">
            <v xml:space="preserve">Mano de obra  </v>
          </cell>
          <cell r="C5727">
            <v>3.0000000000000001E-3</v>
          </cell>
          <cell r="D5727" t="str">
            <v>FDA</v>
          </cell>
          <cell r="E5727">
            <v>1016.949152542373</v>
          </cell>
          <cell r="F5727">
            <v>183.05084745762713</v>
          </cell>
          <cell r="G5727">
            <v>3.05</v>
          </cell>
          <cell r="H5727">
            <v>0.55000000000000004</v>
          </cell>
        </row>
        <row r="5728">
          <cell r="A5728" t="str">
            <v>PISO021</v>
          </cell>
          <cell r="B5728" t="str">
            <v>Mano de obra colocación formaletas y mallas</v>
          </cell>
          <cell r="C5728">
            <v>4</v>
          </cell>
          <cell r="D5728" t="str">
            <v>M2</v>
          </cell>
          <cell r="E5728">
            <v>667.59</v>
          </cell>
          <cell r="F5728">
            <v>0</v>
          </cell>
          <cell r="G5728">
            <v>2670.36</v>
          </cell>
          <cell r="H5728">
            <v>0</v>
          </cell>
        </row>
        <row r="5729">
          <cell r="A5729" t="str">
            <v>REVEST005</v>
          </cell>
          <cell r="B5729" t="str">
            <v>Mano de obra subida de formaletas y mallas</v>
          </cell>
          <cell r="C5729">
            <v>20</v>
          </cell>
          <cell r="D5729" t="str">
            <v>M2</v>
          </cell>
          <cell r="E5729">
            <v>4.0599999999999996</v>
          </cell>
          <cell r="F5729">
            <v>0</v>
          </cell>
          <cell r="G5729">
            <v>81.2</v>
          </cell>
          <cell r="H5729">
            <v>0</v>
          </cell>
        </row>
        <row r="5730">
          <cell r="A5730">
            <v>0</v>
          </cell>
          <cell r="B5730" t="str">
            <v>Total/UND</v>
          </cell>
          <cell r="C5730">
            <v>0.03</v>
          </cell>
          <cell r="D5730">
            <v>0</v>
          </cell>
          <cell r="E5730">
            <v>880</v>
          </cell>
          <cell r="F5730">
            <v>0</v>
          </cell>
          <cell r="G5730">
            <v>12365.029999999999</v>
          </cell>
          <cell r="H5730">
            <v>1730.41</v>
          </cell>
          <cell r="I5730">
            <v>14095.439999999999</v>
          </cell>
        </row>
        <row r="5731">
          <cell r="A5731">
            <v>0</v>
          </cell>
          <cell r="B5731" t="str">
            <v>Mano de obra</v>
          </cell>
          <cell r="D5731">
            <v>0</v>
          </cell>
          <cell r="G5731">
            <v>0</v>
          </cell>
          <cell r="H5731">
            <v>0</v>
          </cell>
        </row>
        <row r="5732">
          <cell r="A5732">
            <v>900.02</v>
          </cell>
          <cell r="B5732" t="str">
            <v xml:space="preserve">Corte de Chazos </v>
          </cell>
          <cell r="C5732">
            <v>4.5</v>
          </cell>
          <cell r="D5732" t="str">
            <v>UND</v>
          </cell>
          <cell r="E5732">
            <v>18.32</v>
          </cell>
          <cell r="F5732">
            <v>3.2976000000000001</v>
          </cell>
          <cell r="G5732">
            <v>12189.63</v>
          </cell>
          <cell r="H5732">
            <v>1698.83</v>
          </cell>
          <cell r="I5732">
            <v>13888.46</v>
          </cell>
        </row>
        <row r="5733">
          <cell r="A5733">
            <v>1300.01</v>
          </cell>
          <cell r="B5733" t="str">
            <v>Muros 0.10m Fc=210Kg/cm2 Formaletas Propias</v>
          </cell>
          <cell r="C5733">
            <v>1</v>
          </cell>
          <cell r="D5733" t="str">
            <v>M2</v>
          </cell>
          <cell r="E5733">
            <v>453.12</v>
          </cell>
          <cell r="F5733">
            <v>0</v>
          </cell>
          <cell r="G5733">
            <v>453.12</v>
          </cell>
          <cell r="H5733">
            <v>0</v>
          </cell>
        </row>
        <row r="5734">
          <cell r="A5734">
            <v>0</v>
          </cell>
          <cell r="B5734" t="str">
            <v>Volumen Análisis</v>
          </cell>
          <cell r="C5734">
            <v>1</v>
          </cell>
          <cell r="D5734" t="str">
            <v>M3</v>
          </cell>
          <cell r="G5734">
            <v>1428.3199999999997</v>
          </cell>
          <cell r="H5734">
            <v>170.78000000000003</v>
          </cell>
          <cell r="I5734">
            <v>1599.0999999999997</v>
          </cell>
        </row>
        <row r="5735">
          <cell r="B5735">
            <v>0</v>
          </cell>
        </row>
        <row r="5736">
          <cell r="A5736">
            <v>123.02000000000001</v>
          </cell>
          <cell r="B5736" t="str">
            <v>Sistema Formaleta Acero-Madera</v>
          </cell>
          <cell r="C5736">
            <v>20</v>
          </cell>
          <cell r="D5736" t="str">
            <v>M2/USO</v>
          </cell>
          <cell r="E5736">
            <v>30.14</v>
          </cell>
          <cell r="F5736">
            <v>5.4252000000000002</v>
          </cell>
          <cell r="G5736">
            <v>602.79999999999995</v>
          </cell>
          <cell r="H5736">
            <v>108.5</v>
          </cell>
          <cell r="I5736">
            <v>1684.6799999999998</v>
          </cell>
        </row>
        <row r="5737">
          <cell r="A5737">
            <v>0</v>
          </cell>
          <cell r="B5737" t="str">
            <v>Malla Electrosoldada D2.5 10x10mm</v>
          </cell>
          <cell r="C5737">
            <v>0.10999999999999999</v>
          </cell>
          <cell r="D5737" t="str">
            <v>ROLLO</v>
          </cell>
          <cell r="E5737">
            <v>13656.78</v>
          </cell>
          <cell r="F5737">
            <v>2458.2204000000002</v>
          </cell>
          <cell r="G5737">
            <v>1502.25</v>
          </cell>
          <cell r="H5737">
            <v>270.39999999999998</v>
          </cell>
          <cell r="I5737">
            <v>0</v>
          </cell>
        </row>
        <row r="5738">
          <cell r="A5738">
            <v>0</v>
          </cell>
          <cell r="B5738" t="str">
            <v>Alambre No. 18</v>
          </cell>
          <cell r="C5738">
            <v>1.18</v>
          </cell>
          <cell r="D5738" t="str">
            <v>LBS</v>
          </cell>
          <cell r="E5738">
            <v>49.15</v>
          </cell>
          <cell r="F5738">
            <v>8.8469999999999995</v>
          </cell>
          <cell r="G5738">
            <v>58</v>
          </cell>
          <cell r="H5738">
            <v>10.44</v>
          </cell>
          <cell r="I5738">
            <v>0</v>
          </cell>
        </row>
        <row r="5739">
          <cell r="A5739">
            <v>0</v>
          </cell>
          <cell r="B5739" t="str">
            <v>Acero 3/8" p/refuerzos huecos puertas/ventanas</v>
          </cell>
          <cell r="C5739">
            <v>0.13</v>
          </cell>
          <cell r="D5739" t="str">
            <v>QQ</v>
          </cell>
          <cell r="E5739">
            <v>2245.7600000000002</v>
          </cell>
          <cell r="F5739">
            <v>404.23680000000002</v>
          </cell>
          <cell r="G5739">
            <v>291.95</v>
          </cell>
          <cell r="H5739">
            <v>52.55</v>
          </cell>
          <cell r="I5739">
            <v>0</v>
          </cell>
        </row>
        <row r="5740">
          <cell r="A5740">
            <v>0</v>
          </cell>
          <cell r="B5740" t="str">
            <v>Desmoldante base aceite - Tanque 55gls</v>
          </cell>
          <cell r="C5740">
            <v>6.8999999999999999E-3</v>
          </cell>
          <cell r="D5740" t="str">
            <v>UND</v>
          </cell>
          <cell r="E5740">
            <v>10500</v>
          </cell>
          <cell r="F5740">
            <v>1890</v>
          </cell>
          <cell r="G5740">
            <v>72.45</v>
          </cell>
          <cell r="H5740">
            <v>13.04</v>
          </cell>
        </row>
        <row r="5741">
          <cell r="A5741">
            <v>0</v>
          </cell>
          <cell r="B5741" t="str">
            <v>Porta corbatas - Rollos 250m</v>
          </cell>
          <cell r="C5741">
            <v>3.3999999999999996E-2</v>
          </cell>
          <cell r="D5741" t="str">
            <v>UND</v>
          </cell>
          <cell r="E5741">
            <v>2300</v>
          </cell>
          <cell r="F5741">
            <v>414</v>
          </cell>
          <cell r="G5741">
            <v>78.2</v>
          </cell>
          <cell r="H5741">
            <v>14.08</v>
          </cell>
          <cell r="I5741">
            <v>0</v>
          </cell>
        </row>
        <row r="5742">
          <cell r="A5742" t="str">
            <v>CE003</v>
          </cell>
          <cell r="B5742" t="str">
            <v>Soporta mallas - Separadores</v>
          </cell>
          <cell r="C5742">
            <v>15</v>
          </cell>
          <cell r="D5742" t="str">
            <v>UND</v>
          </cell>
          <cell r="E5742">
            <v>6.6</v>
          </cell>
          <cell r="F5742">
            <v>1.1879999999999999</v>
          </cell>
          <cell r="G5742">
            <v>99</v>
          </cell>
          <cell r="H5742">
            <v>17.82</v>
          </cell>
          <cell r="I5742">
            <v>0</v>
          </cell>
        </row>
        <row r="5743">
          <cell r="A5743">
            <v>0</v>
          </cell>
          <cell r="B5743" t="str">
            <v>Hormigón Fc=210 Kg/cm2 + 10% Desp.</v>
          </cell>
          <cell r="C5743">
            <v>1.1000000000000001</v>
          </cell>
          <cell r="D5743" t="str">
            <v>M3</v>
          </cell>
          <cell r="E5743">
            <v>5634.11</v>
          </cell>
          <cell r="F5743">
            <v>1014.1397999999999</v>
          </cell>
          <cell r="G5743">
            <v>6197.52</v>
          </cell>
          <cell r="H5743">
            <v>1115.55</v>
          </cell>
        </row>
        <row r="5744">
          <cell r="A5744">
            <v>0</v>
          </cell>
          <cell r="B5744" t="str">
            <v>Tablones 2" x 12" x 16pies en pasarelas</v>
          </cell>
          <cell r="C5744">
            <v>2.5</v>
          </cell>
          <cell r="D5744" t="str">
            <v>PT</v>
          </cell>
          <cell r="E5744">
            <v>59.32</v>
          </cell>
          <cell r="F5744">
            <v>10.6776</v>
          </cell>
          <cell r="G5744">
            <v>148.30000000000001</v>
          </cell>
          <cell r="H5744">
            <v>26.69</v>
          </cell>
        </row>
        <row r="5745">
          <cell r="A5745">
            <v>0</v>
          </cell>
          <cell r="B5745" t="str">
            <v>Resane en huecos corbatas y juntas pisos</v>
          </cell>
          <cell r="C5745">
            <v>2</v>
          </cell>
          <cell r="D5745" t="str">
            <v>M2</v>
          </cell>
          <cell r="E5745">
            <v>103.9</v>
          </cell>
          <cell r="F5745">
            <v>18.702000000000002</v>
          </cell>
          <cell r="G5745">
            <v>207.8</v>
          </cell>
          <cell r="H5745">
            <v>37.4</v>
          </cell>
          <cell r="I5745">
            <v>0</v>
          </cell>
        </row>
        <row r="5746">
          <cell r="A5746">
            <v>0</v>
          </cell>
          <cell r="B5746" t="str">
            <v>Transporte sistema formaletas</v>
          </cell>
          <cell r="C5746">
            <v>20</v>
          </cell>
          <cell r="D5746" t="str">
            <v>M2</v>
          </cell>
          <cell r="E5746">
            <v>8.99</v>
          </cell>
          <cell r="F5746">
            <v>1.6182000000000001</v>
          </cell>
          <cell r="G5746">
            <v>179.8</v>
          </cell>
          <cell r="H5746">
            <v>32.36</v>
          </cell>
        </row>
        <row r="5747">
          <cell r="A5747">
            <v>0</v>
          </cell>
          <cell r="B5747" t="str">
            <v xml:space="preserve">Mano de obra  </v>
          </cell>
          <cell r="C5747">
            <v>1</v>
          </cell>
          <cell r="D5747" t="str">
            <v>PA</v>
          </cell>
          <cell r="E5747">
            <v>28.73</v>
          </cell>
          <cell r="F5747">
            <v>0</v>
          </cell>
          <cell r="G5747">
            <v>28.73</v>
          </cell>
          <cell r="H5747">
            <v>0</v>
          </cell>
        </row>
        <row r="5748">
          <cell r="A5748">
            <v>0</v>
          </cell>
          <cell r="B5748" t="str">
            <v>Mano de obra colocación formaletas y mallas</v>
          </cell>
          <cell r="C5748">
            <v>4</v>
          </cell>
          <cell r="D5748" t="str">
            <v>M2</v>
          </cell>
          <cell r="E5748">
            <v>667.59</v>
          </cell>
          <cell r="F5748">
            <v>0</v>
          </cell>
          <cell r="G5748">
            <v>2670.36</v>
          </cell>
          <cell r="H5748">
            <v>0</v>
          </cell>
        </row>
        <row r="5749">
          <cell r="A5749">
            <v>0</v>
          </cell>
          <cell r="B5749" t="str">
            <v>Mano de obra subida de formaletas y mallas</v>
          </cell>
          <cell r="C5749">
            <v>20</v>
          </cell>
          <cell r="D5749" t="str">
            <v>M2</v>
          </cell>
          <cell r="E5749">
            <v>4.0599999999999996</v>
          </cell>
          <cell r="F5749">
            <v>0</v>
          </cell>
          <cell r="G5749">
            <v>81.2</v>
          </cell>
          <cell r="H5749">
            <v>0</v>
          </cell>
        </row>
        <row r="5750">
          <cell r="A5750">
            <v>0</v>
          </cell>
          <cell r="B5750" t="str">
            <v>Total/UND</v>
          </cell>
          <cell r="D5750">
            <v>0</v>
          </cell>
          <cell r="G5750">
            <v>1501.1999999999998</v>
          </cell>
          <cell r="H5750">
            <v>183.48000000000005</v>
          </cell>
          <cell r="I5750">
            <v>1684.6799999999998</v>
          </cell>
        </row>
        <row r="5752">
          <cell r="A5752">
            <v>123.03000000000002</v>
          </cell>
          <cell r="B5752" t="str">
            <v>REVESTIMIENTO CERAMICA EUROPEA BUENA CALIDAD 0.30x0.60m</v>
          </cell>
          <cell r="C5752">
            <v>1</v>
          </cell>
          <cell r="D5752" t="str">
            <v>M2</v>
          </cell>
          <cell r="E5752">
            <v>0</v>
          </cell>
          <cell r="F5752">
            <v>0</v>
          </cell>
          <cell r="G5752">
            <v>11896.55</v>
          </cell>
          <cell r="H5752">
            <v>1646.07</v>
          </cell>
          <cell r="I5752">
            <v>13542.619999999999</v>
          </cell>
        </row>
        <row r="5753">
          <cell r="A5753">
            <v>0</v>
          </cell>
          <cell r="B5753" t="str">
            <v>Muros 0.10m Fc=210Kg/cm2 Formaletas Propias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</row>
        <row r="5754">
          <cell r="A5754">
            <v>0</v>
          </cell>
          <cell r="B5754" t="str">
            <v>Volumen Análisis</v>
          </cell>
          <cell r="C5754">
            <v>1</v>
          </cell>
          <cell r="D5754" t="str">
            <v>M3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</row>
        <row r="5755">
          <cell r="A5755">
            <v>0</v>
          </cell>
          <cell r="B5755" t="str">
            <v>Materiales y Equipos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</row>
        <row r="5756">
          <cell r="A5756">
            <v>0</v>
          </cell>
          <cell r="B5756" t="str">
            <v>Sistema Formaleta Aluminio</v>
          </cell>
          <cell r="C5756">
            <v>20</v>
          </cell>
          <cell r="D5756" t="str">
            <v>M2/USO</v>
          </cell>
          <cell r="E5756">
            <v>15.24</v>
          </cell>
          <cell r="F5756">
            <v>2.7431999999999999</v>
          </cell>
          <cell r="G5756">
            <v>304.8</v>
          </cell>
          <cell r="H5756">
            <v>54.86</v>
          </cell>
        </row>
        <row r="5757">
          <cell r="A5757">
            <v>0</v>
          </cell>
          <cell r="B5757" t="str">
            <v>Malla Electrosoldada D2.5 10x10mm</v>
          </cell>
          <cell r="C5757">
            <v>0.10999999999999999</v>
          </cell>
          <cell r="D5757" t="str">
            <v>ROLLO</v>
          </cell>
          <cell r="E5757">
            <v>13656.78</v>
          </cell>
          <cell r="F5757">
            <v>2458.2204000000002</v>
          </cell>
          <cell r="G5757">
            <v>1502.25</v>
          </cell>
          <cell r="H5757">
            <v>270.39999999999998</v>
          </cell>
          <cell r="I5757">
            <v>0</v>
          </cell>
        </row>
        <row r="5758">
          <cell r="A5758" t="str">
            <v>CE003</v>
          </cell>
          <cell r="B5758" t="str">
            <v>Alambre No. 18</v>
          </cell>
          <cell r="C5758">
            <v>1.18</v>
          </cell>
          <cell r="D5758" t="str">
            <v>LBS</v>
          </cell>
          <cell r="E5758">
            <v>49.15</v>
          </cell>
          <cell r="F5758">
            <v>8.8469999999999995</v>
          </cell>
          <cell r="G5758">
            <v>58</v>
          </cell>
          <cell r="H5758">
            <v>10.44</v>
          </cell>
          <cell r="I5758">
            <v>0</v>
          </cell>
        </row>
        <row r="5759">
          <cell r="A5759">
            <v>0</v>
          </cell>
          <cell r="B5759" t="str">
            <v>Acero 3/8" p/refuerzos huecos puertas/ventanas</v>
          </cell>
          <cell r="C5759">
            <v>0.13</v>
          </cell>
          <cell r="D5759" t="str">
            <v>QQ</v>
          </cell>
          <cell r="E5759">
            <v>2245.7600000000002</v>
          </cell>
          <cell r="F5759">
            <v>404.23680000000002</v>
          </cell>
          <cell r="G5759">
            <v>291.95</v>
          </cell>
          <cell r="H5759">
            <v>52.55</v>
          </cell>
        </row>
        <row r="5760">
          <cell r="A5760">
            <v>0</v>
          </cell>
          <cell r="B5760" t="str">
            <v>Desmoldante base aceite - Tanque 55gls</v>
          </cell>
          <cell r="C5760">
            <v>6.8999999999999999E-3</v>
          </cell>
          <cell r="D5760" t="str">
            <v>UND</v>
          </cell>
          <cell r="E5760">
            <v>10500</v>
          </cell>
          <cell r="F5760">
            <v>1890</v>
          </cell>
          <cell r="G5760">
            <v>72.45</v>
          </cell>
          <cell r="H5760">
            <v>13.04</v>
          </cell>
        </row>
        <row r="5761">
          <cell r="A5761">
            <v>0</v>
          </cell>
          <cell r="B5761" t="str">
            <v>Porta corbatas - Rollos 550m</v>
          </cell>
          <cell r="C5761">
            <v>1.4999999999999999E-2</v>
          </cell>
          <cell r="D5761" t="str">
            <v>UND</v>
          </cell>
          <cell r="E5761">
            <v>5541</v>
          </cell>
          <cell r="F5761">
            <v>997.38</v>
          </cell>
          <cell r="G5761">
            <v>83.12</v>
          </cell>
          <cell r="H5761">
            <v>14.96</v>
          </cell>
        </row>
        <row r="5762">
          <cell r="A5762">
            <v>0</v>
          </cell>
          <cell r="B5762" t="str">
            <v>Soporta mallas - Separadores</v>
          </cell>
          <cell r="C5762">
            <v>15</v>
          </cell>
          <cell r="D5762" t="str">
            <v>UND</v>
          </cell>
          <cell r="E5762">
            <v>6.6</v>
          </cell>
          <cell r="F5762">
            <v>1.1879999999999999</v>
          </cell>
          <cell r="G5762">
            <v>99</v>
          </cell>
          <cell r="H5762">
            <v>17.82</v>
          </cell>
        </row>
        <row r="5763">
          <cell r="A5763">
            <v>0</v>
          </cell>
          <cell r="B5763" t="str">
            <v>Hormigón Fc=210 Kg/cm2 + 10% Desp.</v>
          </cell>
          <cell r="C5763">
            <v>1.1000000000000001</v>
          </cell>
          <cell r="D5763" t="str">
            <v>M3</v>
          </cell>
          <cell r="E5763">
            <v>5634.11</v>
          </cell>
          <cell r="F5763">
            <v>1014.1397999999999</v>
          </cell>
          <cell r="G5763">
            <v>6197.52</v>
          </cell>
          <cell r="H5763">
            <v>1115.55</v>
          </cell>
        </row>
        <row r="5764">
          <cell r="A5764">
            <v>0</v>
          </cell>
          <cell r="B5764" t="str">
            <v>Tablones 2" x 12" x 16pies en pasarelas</v>
          </cell>
          <cell r="C5764">
            <v>2.5</v>
          </cell>
          <cell r="D5764" t="str">
            <v>PT</v>
          </cell>
          <cell r="E5764">
            <v>59.32</v>
          </cell>
          <cell r="F5764">
            <v>10.6776</v>
          </cell>
          <cell r="G5764">
            <v>148.30000000000001</v>
          </cell>
          <cell r="H5764">
            <v>26.69</v>
          </cell>
        </row>
        <row r="5765">
          <cell r="A5765">
            <v>0</v>
          </cell>
          <cell r="B5765" t="str">
            <v>Resane en huecos corbatas y juntas pisos</v>
          </cell>
          <cell r="C5765">
            <v>2</v>
          </cell>
          <cell r="D5765" t="str">
            <v>M2</v>
          </cell>
          <cell r="E5765">
            <v>103.9</v>
          </cell>
          <cell r="F5765">
            <v>18.702000000000002</v>
          </cell>
          <cell r="G5765">
            <v>207.8</v>
          </cell>
          <cell r="H5765">
            <v>37.4</v>
          </cell>
        </row>
        <row r="5766">
          <cell r="A5766">
            <v>0</v>
          </cell>
          <cell r="B5766" t="str">
            <v>Transporte sistema formaletas</v>
          </cell>
          <cell r="C5766">
            <v>20</v>
          </cell>
          <cell r="D5766" t="str">
            <v>M2</v>
          </cell>
          <cell r="E5766">
            <v>8.99</v>
          </cell>
          <cell r="F5766">
            <v>1.6182000000000001</v>
          </cell>
          <cell r="G5766">
            <v>179.8</v>
          </cell>
          <cell r="H5766">
            <v>32.36</v>
          </cell>
          <cell r="I5766">
            <v>2192</v>
          </cell>
        </row>
        <row r="5767">
          <cell r="B5767">
            <v>0</v>
          </cell>
        </row>
        <row r="5768">
          <cell r="A5768">
            <v>123.04000000000002</v>
          </cell>
          <cell r="B5768" t="str">
            <v>Mano de obra colocación formaletas y mallas</v>
          </cell>
          <cell r="C5768">
            <v>4</v>
          </cell>
          <cell r="D5768" t="str">
            <v>M2</v>
          </cell>
          <cell r="E5768">
            <v>667.59</v>
          </cell>
          <cell r="F5768">
            <v>0</v>
          </cell>
          <cell r="G5768">
            <v>2670.36</v>
          </cell>
          <cell r="H5768">
            <v>0</v>
          </cell>
          <cell r="I5768">
            <v>2436.88</v>
          </cell>
        </row>
        <row r="5769">
          <cell r="A5769">
            <v>0</v>
          </cell>
          <cell r="B5769" t="str">
            <v>Mano de obra subida de formaletas y mallas</v>
          </cell>
          <cell r="C5769">
            <v>20</v>
          </cell>
          <cell r="D5769" t="str">
            <v>M2</v>
          </cell>
          <cell r="E5769">
            <v>4.0599999999999996</v>
          </cell>
          <cell r="F5769">
            <v>0</v>
          </cell>
          <cell r="G5769">
            <v>81.2</v>
          </cell>
          <cell r="H5769">
            <v>0</v>
          </cell>
          <cell r="I5769">
            <v>0</v>
          </cell>
        </row>
        <row r="5770">
          <cell r="A5770">
            <v>0</v>
          </cell>
          <cell r="B5770" t="str">
            <v>Total/UND</v>
          </cell>
          <cell r="C5770">
            <v>1</v>
          </cell>
          <cell r="D5770" t="str">
            <v>M2</v>
          </cell>
          <cell r="E5770">
            <v>0</v>
          </cell>
          <cell r="F5770">
            <v>0</v>
          </cell>
          <cell r="G5770">
            <v>11896.55</v>
          </cell>
          <cell r="H5770">
            <v>1646.07</v>
          </cell>
          <cell r="I5770">
            <v>13542.619999999999</v>
          </cell>
        </row>
        <row r="5771">
          <cell r="A5771">
            <v>0</v>
          </cell>
          <cell r="B5771" t="str">
            <v>Materiales y Equipos</v>
          </cell>
          <cell r="D5771">
            <v>0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</row>
        <row r="5772">
          <cell r="A5772">
            <v>0</v>
          </cell>
          <cell r="B5772" t="str">
            <v>Piedra coralina bicelada + 10% desperdicio</v>
          </cell>
          <cell r="C5772">
            <v>1.1200000000000001</v>
          </cell>
          <cell r="D5772" t="str">
            <v>M2</v>
          </cell>
          <cell r="E5772">
            <v>1196.6099999999999</v>
          </cell>
          <cell r="F5772">
            <v>215.38979999999998</v>
          </cell>
          <cell r="G5772">
            <v>13466.66</v>
          </cell>
          <cell r="H5772">
            <v>2423.9899999999998</v>
          </cell>
          <cell r="I5772">
            <v>15890.65</v>
          </cell>
        </row>
        <row r="5773">
          <cell r="A5773">
            <v>0</v>
          </cell>
          <cell r="B5773" t="str">
            <v>Muros 0.10m Fc=210Kg/cm2 Form. todo costo</v>
          </cell>
          <cell r="C5773">
            <v>0.14000000000000001</v>
          </cell>
          <cell r="D5773" t="str">
            <v>FDA</v>
          </cell>
          <cell r="E5773">
            <v>218.64</v>
          </cell>
          <cell r="F5773">
            <v>39.355199999999996</v>
          </cell>
          <cell r="G5773">
            <v>30.61</v>
          </cell>
          <cell r="H5773">
            <v>5.51</v>
          </cell>
          <cell r="I5773">
            <v>0</v>
          </cell>
        </row>
        <row r="5774">
          <cell r="A5774" t="str">
            <v>CE003</v>
          </cell>
          <cell r="B5774" t="str">
            <v>Volumen Análisis</v>
          </cell>
          <cell r="C5774">
            <v>1</v>
          </cell>
          <cell r="D5774" t="str">
            <v>M3</v>
          </cell>
          <cell r="E5774">
            <v>398.30508474576271</v>
          </cell>
          <cell r="F5774">
            <v>71.694915254237287</v>
          </cell>
          <cell r="G5774">
            <v>19.920000000000002</v>
          </cell>
          <cell r="H5774">
            <v>3.58</v>
          </cell>
          <cell r="I5774">
            <v>0</v>
          </cell>
        </row>
        <row r="5775">
          <cell r="A5775">
            <v>0</v>
          </cell>
          <cell r="B5775" t="str">
            <v>Materiales y Equipos</v>
          </cell>
          <cell r="C5775">
            <v>3.0000000000000001E-3</v>
          </cell>
          <cell r="D5775" t="str">
            <v>FDA</v>
          </cell>
          <cell r="E5775">
            <v>1016.95</v>
          </cell>
          <cell r="F5775">
            <v>183.05099999999999</v>
          </cell>
          <cell r="G5775">
            <v>3.05</v>
          </cell>
          <cell r="H5775">
            <v>0.55000000000000004</v>
          </cell>
        </row>
        <row r="5776">
          <cell r="A5776">
            <v>0</v>
          </cell>
          <cell r="B5776" t="str">
            <v>Sistema Formaleta Aluminio Todo Costo</v>
          </cell>
          <cell r="C5776">
            <v>4</v>
          </cell>
          <cell r="D5776" t="str">
            <v>M2</v>
          </cell>
          <cell r="E5776">
            <v>1310</v>
          </cell>
          <cell r="F5776">
            <v>235.79999999999998</v>
          </cell>
          <cell r="G5776">
            <v>5240</v>
          </cell>
          <cell r="H5776">
            <v>943.2</v>
          </cell>
        </row>
        <row r="5777">
          <cell r="A5777">
            <v>0</v>
          </cell>
          <cell r="B5777" t="str">
            <v>Malla Electrosoldada D2.7 10x10mm</v>
          </cell>
          <cell r="C5777">
            <v>0.10999999999999999</v>
          </cell>
          <cell r="D5777" t="str">
            <v>ROLLO</v>
          </cell>
          <cell r="E5777">
            <v>15211.69</v>
          </cell>
          <cell r="F5777">
            <v>2738.1041999999998</v>
          </cell>
          <cell r="G5777">
            <v>1673.29</v>
          </cell>
          <cell r="H5777">
            <v>301.19</v>
          </cell>
        </row>
        <row r="5778">
          <cell r="A5778">
            <v>0</v>
          </cell>
          <cell r="B5778" t="str">
            <v>Alambre No. 18</v>
          </cell>
          <cell r="C5778">
            <v>1.3</v>
          </cell>
          <cell r="D5778" t="str">
            <v>LBS</v>
          </cell>
          <cell r="E5778">
            <v>49.15</v>
          </cell>
          <cell r="F5778">
            <v>8.8469999999999995</v>
          </cell>
          <cell r="G5778">
            <v>63.9</v>
          </cell>
          <cell r="H5778">
            <v>11.5</v>
          </cell>
        </row>
        <row r="5779">
          <cell r="A5779">
            <v>0</v>
          </cell>
          <cell r="B5779" t="str">
            <v>Acero 3/8" p/refuerzos huecos puertas/ventanas</v>
          </cell>
          <cell r="C5779">
            <v>0.13</v>
          </cell>
          <cell r="D5779" t="str">
            <v>QQ</v>
          </cell>
          <cell r="E5779">
            <v>2245.7600000000002</v>
          </cell>
          <cell r="F5779">
            <v>404.23680000000002</v>
          </cell>
          <cell r="G5779">
            <v>291.95</v>
          </cell>
          <cell r="H5779">
            <v>52.55</v>
          </cell>
        </row>
        <row r="5780">
          <cell r="A5780">
            <v>0</v>
          </cell>
          <cell r="B5780" t="str">
            <v>Hormigón Fc=210 Kg/cm2 + 10% Desp.</v>
          </cell>
          <cell r="C5780">
            <v>1.1000000000000001</v>
          </cell>
          <cell r="D5780" t="str">
            <v>M3</v>
          </cell>
          <cell r="E5780">
            <v>5634.11</v>
          </cell>
          <cell r="F5780">
            <v>1014.1397999999999</v>
          </cell>
          <cell r="G5780">
            <v>6197.52</v>
          </cell>
          <cell r="H5780">
            <v>1115.55</v>
          </cell>
        </row>
        <row r="5781">
          <cell r="A5781">
            <v>0</v>
          </cell>
          <cell r="B5781" t="str">
            <v>Total/UND</v>
          </cell>
          <cell r="C5781">
            <v>1</v>
          </cell>
          <cell r="D5781" t="str">
            <v>M2</v>
          </cell>
          <cell r="E5781">
            <v>568.79</v>
          </cell>
          <cell r="F5781">
            <v>0</v>
          </cell>
          <cell r="G5781">
            <v>13466.66</v>
          </cell>
          <cell r="H5781">
            <v>2423.9899999999998</v>
          </cell>
          <cell r="I5781">
            <v>31134.500000000007</v>
          </cell>
        </row>
        <row r="5782">
          <cell r="A5782">
            <v>0</v>
          </cell>
          <cell r="B5782" t="str">
            <v>Total/UND</v>
          </cell>
          <cell r="D5782">
            <v>0</v>
          </cell>
          <cell r="G5782">
            <v>2159.16</v>
          </cell>
          <cell r="H5782">
            <v>277.72000000000003</v>
          </cell>
          <cell r="I5782">
            <v>2436.88</v>
          </cell>
        </row>
        <row r="5783">
          <cell r="A5783">
            <v>0</v>
          </cell>
          <cell r="B5783">
            <v>0</v>
          </cell>
          <cell r="C5783">
            <v>0</v>
          </cell>
          <cell r="D5783">
            <v>0</v>
          </cell>
          <cell r="G5783">
            <v>0</v>
          </cell>
          <cell r="H5783">
            <v>0</v>
          </cell>
          <cell r="I5783">
            <v>0</v>
          </cell>
        </row>
        <row r="5784">
          <cell r="A5784">
            <v>124</v>
          </cell>
          <cell r="B5784" t="str">
            <v>Muros 0.10m Fc=210Kg/cm2 Formaletas rentadas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</row>
        <row r="5785">
          <cell r="A5785">
            <v>124.01</v>
          </cell>
          <cell r="B5785" t="str">
            <v>Volumen Análisis</v>
          </cell>
          <cell r="C5785">
            <v>1</v>
          </cell>
          <cell r="D5785" t="str">
            <v>M3</v>
          </cell>
          <cell r="E5785">
            <v>0</v>
          </cell>
          <cell r="F5785">
            <v>0</v>
          </cell>
          <cell r="G5785">
            <v>579.77</v>
          </cell>
          <cell r="H5785">
            <v>61.28</v>
          </cell>
          <cell r="I5785">
            <v>641.04999999999995</v>
          </cell>
        </row>
        <row r="5786">
          <cell r="A5786">
            <v>0</v>
          </cell>
          <cell r="B5786" t="str">
            <v>Materiales y Equipos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</row>
        <row r="5787">
          <cell r="A5787">
            <v>0</v>
          </cell>
          <cell r="B5787" t="str">
            <v xml:space="preserve">Alquiler Sistema Formaleta Acero-Madera </v>
          </cell>
          <cell r="C5787">
            <v>20</v>
          </cell>
          <cell r="D5787" t="str">
            <v>M2/USO</v>
          </cell>
          <cell r="E5787">
            <v>38.909999999999997</v>
          </cell>
          <cell r="F5787">
            <v>7.0037999999999991</v>
          </cell>
          <cell r="G5787">
            <v>778.2</v>
          </cell>
          <cell r="H5787">
            <v>140.08000000000001</v>
          </cell>
          <cell r="I5787">
            <v>0</v>
          </cell>
        </row>
        <row r="5788">
          <cell r="A5788">
            <v>0</v>
          </cell>
          <cell r="B5788" t="str">
            <v>Malla Electrosoldada D2.7 10x10mm</v>
          </cell>
          <cell r="C5788">
            <v>0.10999999999999999</v>
          </cell>
          <cell r="D5788" t="str">
            <v>ROLLO</v>
          </cell>
          <cell r="E5788">
            <v>15211.69</v>
          </cell>
          <cell r="F5788">
            <v>2738.1041999999998</v>
          </cell>
          <cell r="G5788">
            <v>1673.29</v>
          </cell>
          <cell r="H5788">
            <v>301.19</v>
          </cell>
          <cell r="I5788">
            <v>0</v>
          </cell>
        </row>
        <row r="5789">
          <cell r="A5789">
            <v>112.01</v>
          </cell>
          <cell r="B5789" t="str">
            <v>Alambre No. 18</v>
          </cell>
          <cell r="C5789">
            <v>1.3</v>
          </cell>
          <cell r="D5789" t="str">
            <v>LBS</v>
          </cell>
          <cell r="E5789">
            <v>49.15</v>
          </cell>
          <cell r="F5789">
            <v>8.8469999999999995</v>
          </cell>
          <cell r="G5789">
            <v>63.9</v>
          </cell>
          <cell r="H5789">
            <v>11.5</v>
          </cell>
          <cell r="I5789">
            <v>0</v>
          </cell>
        </row>
        <row r="5790">
          <cell r="A5790">
            <v>0</v>
          </cell>
          <cell r="B5790" t="str">
            <v>Acero 3/8" p/refuerzos huecos puertas/ventanas</v>
          </cell>
          <cell r="C5790">
            <v>0.13</v>
          </cell>
          <cell r="D5790" t="str">
            <v>QQ</v>
          </cell>
          <cell r="E5790">
            <v>2245.7600000000002</v>
          </cell>
          <cell r="F5790">
            <v>404.23680000000002</v>
          </cell>
          <cell r="G5790">
            <v>291.95</v>
          </cell>
          <cell r="H5790">
            <v>52.55</v>
          </cell>
        </row>
        <row r="5791">
          <cell r="A5791">
            <v>0</v>
          </cell>
          <cell r="B5791" t="str">
            <v>Desmoldante base aceite - Tanque 55gls</v>
          </cell>
          <cell r="C5791">
            <v>6.8999999999999999E-3</v>
          </cell>
          <cell r="D5791" t="str">
            <v>UND</v>
          </cell>
          <cell r="E5791">
            <v>10500</v>
          </cell>
          <cell r="F5791">
            <v>1890</v>
          </cell>
          <cell r="G5791">
            <v>72.45</v>
          </cell>
          <cell r="H5791">
            <v>13.04</v>
          </cell>
          <cell r="I5791">
            <v>0</v>
          </cell>
        </row>
        <row r="5792">
          <cell r="A5792">
            <v>0</v>
          </cell>
          <cell r="B5792" t="str">
            <v>Porta corbatas - Rollos 250m</v>
          </cell>
          <cell r="C5792">
            <v>3.3999999999999996E-2</v>
          </cell>
          <cell r="D5792" t="str">
            <v>UND</v>
          </cell>
          <cell r="E5792">
            <v>2300</v>
          </cell>
          <cell r="F5792">
            <v>414</v>
          </cell>
          <cell r="G5792">
            <v>78.2</v>
          </cell>
          <cell r="H5792">
            <v>14.08</v>
          </cell>
          <cell r="I5792">
            <v>0</v>
          </cell>
        </row>
        <row r="5793">
          <cell r="A5793">
            <v>0</v>
          </cell>
          <cell r="B5793" t="str">
            <v>Soporta mallas - Separadores</v>
          </cell>
          <cell r="C5793">
            <v>15</v>
          </cell>
          <cell r="D5793" t="str">
            <v>UND</v>
          </cell>
          <cell r="E5793">
            <v>6.6</v>
          </cell>
          <cell r="F5793">
            <v>1.1879999999999999</v>
          </cell>
          <cell r="G5793">
            <v>99</v>
          </cell>
          <cell r="H5793">
            <v>17.82</v>
          </cell>
        </row>
        <row r="5794">
          <cell r="A5794">
            <v>0</v>
          </cell>
          <cell r="B5794" t="str">
            <v>Hormigón Fc=210 Kg/cm2 + 10% Desp.</v>
          </cell>
          <cell r="C5794">
            <v>1.1000000000000001</v>
          </cell>
          <cell r="D5794" t="str">
            <v>M3</v>
          </cell>
          <cell r="E5794">
            <v>5634.11</v>
          </cell>
          <cell r="F5794">
            <v>1014.1397999999999</v>
          </cell>
          <cell r="G5794">
            <v>6197.52</v>
          </cell>
          <cell r="H5794">
            <v>1115.55</v>
          </cell>
          <cell r="I5794">
            <v>641.04999999999995</v>
          </cell>
        </row>
        <row r="5795">
          <cell r="A5795">
            <v>0</v>
          </cell>
          <cell r="B5795" t="str">
            <v>Tablones 2" x 12" x 16pies en pasarelas</v>
          </cell>
          <cell r="C5795">
            <v>2.5</v>
          </cell>
          <cell r="D5795" t="str">
            <v>PT</v>
          </cell>
          <cell r="E5795">
            <v>59.32</v>
          </cell>
          <cell r="F5795">
            <v>10.6776</v>
          </cell>
          <cell r="G5795">
            <v>148.30000000000001</v>
          </cell>
          <cell r="H5795">
            <v>26.69</v>
          </cell>
          <cell r="I5795">
            <v>0</v>
          </cell>
        </row>
        <row r="5796">
          <cell r="A5796">
            <v>124.02000000000001</v>
          </cell>
          <cell r="B5796" t="str">
            <v>Resane en huecos corbatas y juntas pisos</v>
          </cell>
          <cell r="C5796">
            <v>2</v>
          </cell>
          <cell r="D5796" t="str">
            <v>M2</v>
          </cell>
          <cell r="E5796">
            <v>103.9</v>
          </cell>
          <cell r="F5796">
            <v>18.702000000000002</v>
          </cell>
          <cell r="G5796">
            <v>207.8</v>
          </cell>
          <cell r="H5796">
            <v>37.4</v>
          </cell>
          <cell r="I5796">
            <v>482.44</v>
          </cell>
        </row>
        <row r="5797">
          <cell r="A5797">
            <v>0</v>
          </cell>
          <cell r="B5797" t="str">
            <v>Transporte sistema formaletas</v>
          </cell>
          <cell r="C5797">
            <v>20</v>
          </cell>
          <cell r="D5797" t="str">
            <v>M2</v>
          </cell>
          <cell r="E5797">
            <v>8.99</v>
          </cell>
          <cell r="F5797">
            <v>1.6182000000000001</v>
          </cell>
          <cell r="G5797">
            <v>179.8</v>
          </cell>
          <cell r="H5797">
            <v>32.36</v>
          </cell>
          <cell r="I5797">
            <v>0</v>
          </cell>
        </row>
        <row r="5798">
          <cell r="A5798">
            <v>0</v>
          </cell>
          <cell r="B5798" t="str">
            <v xml:space="preserve">Mano de obra  </v>
          </cell>
          <cell r="C5798">
            <v>1</v>
          </cell>
          <cell r="D5798" t="str">
            <v>M2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</row>
        <row r="5799">
          <cell r="A5799">
            <v>0</v>
          </cell>
          <cell r="B5799" t="str">
            <v>Mano de obra colocación formaletas y mallas</v>
          </cell>
          <cell r="C5799">
            <v>4</v>
          </cell>
          <cell r="D5799" t="str">
            <v>M2</v>
          </cell>
          <cell r="E5799">
            <v>667.59</v>
          </cell>
          <cell r="F5799">
            <v>0</v>
          </cell>
          <cell r="G5799">
            <v>2670.36</v>
          </cell>
          <cell r="H5799">
            <v>0</v>
          </cell>
          <cell r="I5799">
            <v>0</v>
          </cell>
        </row>
        <row r="5800">
          <cell r="A5800">
            <v>112.01</v>
          </cell>
          <cell r="B5800" t="str">
            <v>Mano de obra subida de formaletas y mallas</v>
          </cell>
          <cell r="C5800">
            <v>20</v>
          </cell>
          <cell r="D5800" t="str">
            <v>M2</v>
          </cell>
          <cell r="E5800">
            <v>4.0599999999999996</v>
          </cell>
          <cell r="F5800">
            <v>0</v>
          </cell>
          <cell r="G5800">
            <v>81.2</v>
          </cell>
          <cell r="H5800">
            <v>0</v>
          </cell>
          <cell r="I5800">
            <v>0</v>
          </cell>
        </row>
        <row r="5801">
          <cell r="A5801">
            <v>0</v>
          </cell>
          <cell r="B5801" t="str">
            <v>Total/UND</v>
          </cell>
          <cell r="C5801">
            <v>0.33329999999999999</v>
          </cell>
          <cell r="D5801" t="str">
            <v>PT</v>
          </cell>
          <cell r="E5801">
            <v>59.32</v>
          </cell>
          <cell r="F5801">
            <v>10.6776</v>
          </cell>
          <cell r="G5801">
            <v>12541.97</v>
          </cell>
          <cell r="H5801">
            <v>1762.26</v>
          </cell>
          <cell r="I5801">
            <v>14304.23</v>
          </cell>
        </row>
        <row r="5802">
          <cell r="A5802">
            <v>0</v>
          </cell>
          <cell r="B5802" t="str">
            <v xml:space="preserve">Mano de obra  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</row>
        <row r="5803">
          <cell r="A5803">
            <v>0</v>
          </cell>
          <cell r="B5803" t="str">
            <v>Mano de obra Fino de mezcla</v>
          </cell>
          <cell r="C5803">
            <v>1</v>
          </cell>
          <cell r="D5803" t="str">
            <v>M2</v>
          </cell>
          <cell r="E5803">
            <v>136.5</v>
          </cell>
          <cell r="F5803">
            <v>0</v>
          </cell>
          <cell r="G5803">
            <v>12366.57</v>
          </cell>
          <cell r="H5803">
            <v>1730.68</v>
          </cell>
          <cell r="I5803">
            <v>14097.25</v>
          </cell>
        </row>
        <row r="5804">
          <cell r="A5804">
            <v>0</v>
          </cell>
          <cell r="B5804" t="str">
            <v>Muros 0.10m Fc=210Kg/cm2 Formaletas Propias</v>
          </cell>
          <cell r="C5804">
            <v>0.1</v>
          </cell>
          <cell r="D5804" t="str">
            <v>DIA</v>
          </cell>
          <cell r="E5804">
            <v>847</v>
          </cell>
          <cell r="F5804">
            <v>0</v>
          </cell>
          <cell r="G5804">
            <v>84.7</v>
          </cell>
          <cell r="H5804">
            <v>0</v>
          </cell>
        </row>
        <row r="5805">
          <cell r="A5805">
            <v>0</v>
          </cell>
          <cell r="B5805" t="str">
            <v>Volumen Análisis</v>
          </cell>
          <cell r="C5805">
            <v>1</v>
          </cell>
          <cell r="D5805" t="str">
            <v>M3</v>
          </cell>
          <cell r="E5805">
            <v>0</v>
          </cell>
          <cell r="F5805">
            <v>0</v>
          </cell>
          <cell r="G5805">
            <v>444.25</v>
          </cell>
          <cell r="H5805">
            <v>38.190000000000005</v>
          </cell>
          <cell r="I5805">
            <v>482.44</v>
          </cell>
        </row>
        <row r="5806">
          <cell r="B5806">
            <v>0</v>
          </cell>
        </row>
        <row r="5807">
          <cell r="A5807">
            <v>124.03000000000002</v>
          </cell>
          <cell r="B5807" t="str">
            <v>Sistema Formaleta Acero-Madera</v>
          </cell>
          <cell r="C5807">
            <v>20</v>
          </cell>
          <cell r="D5807" t="str">
            <v>M2/USO</v>
          </cell>
          <cell r="E5807">
            <v>30.14</v>
          </cell>
          <cell r="F5807">
            <v>5.4252000000000002</v>
          </cell>
          <cell r="G5807">
            <v>602.79999999999995</v>
          </cell>
          <cell r="H5807">
            <v>108.5</v>
          </cell>
          <cell r="I5807">
            <v>165.46</v>
          </cell>
        </row>
        <row r="5808">
          <cell r="A5808">
            <v>0</v>
          </cell>
          <cell r="B5808" t="str">
            <v>Malla Electrosoldada D2.7 10x10mm</v>
          </cell>
          <cell r="C5808">
            <v>0.10999999999999999</v>
          </cell>
          <cell r="D5808" t="str">
            <v>ROLLO</v>
          </cell>
          <cell r="E5808">
            <v>15211.69</v>
          </cell>
          <cell r="F5808">
            <v>2738.1041999999998</v>
          </cell>
          <cell r="G5808">
            <v>1673.29</v>
          </cell>
          <cell r="H5808">
            <v>301.19</v>
          </cell>
          <cell r="I5808">
            <v>0</v>
          </cell>
        </row>
        <row r="5809">
          <cell r="A5809">
            <v>0</v>
          </cell>
          <cell r="B5809" t="str">
            <v>Alambre No. 18</v>
          </cell>
          <cell r="C5809">
            <v>1.3</v>
          </cell>
          <cell r="D5809" t="str">
            <v>LBS</v>
          </cell>
          <cell r="E5809">
            <v>49.15</v>
          </cell>
          <cell r="F5809">
            <v>8.8469999999999995</v>
          </cell>
          <cell r="G5809">
            <v>63.9</v>
          </cell>
          <cell r="H5809">
            <v>11.5</v>
          </cell>
          <cell r="I5809">
            <v>0</v>
          </cell>
        </row>
        <row r="5810">
          <cell r="A5810">
            <v>0</v>
          </cell>
          <cell r="B5810" t="str">
            <v>Acero 3/8" p/refuerzos huecos puertas/ventanas</v>
          </cell>
          <cell r="C5810">
            <v>0.13</v>
          </cell>
          <cell r="D5810" t="str">
            <v>QQ</v>
          </cell>
          <cell r="E5810">
            <v>2245.7600000000002</v>
          </cell>
          <cell r="F5810">
            <v>404.23680000000002</v>
          </cell>
          <cell r="G5810">
            <v>291.95</v>
          </cell>
          <cell r="H5810">
            <v>52.55</v>
          </cell>
          <cell r="I5810">
            <v>0</v>
          </cell>
        </row>
        <row r="5811">
          <cell r="A5811">
            <v>112.01</v>
          </cell>
          <cell r="B5811" t="str">
            <v>Desmoldante base aceite - Tanque 55gls</v>
          </cell>
          <cell r="C5811">
            <v>6.8999999999999999E-3</v>
          </cell>
          <cell r="D5811" t="str">
            <v>UND</v>
          </cell>
          <cell r="E5811">
            <v>10500</v>
          </cell>
          <cell r="F5811">
            <v>1890</v>
          </cell>
          <cell r="G5811">
            <v>72.45</v>
          </cell>
          <cell r="H5811">
            <v>13.04</v>
          </cell>
          <cell r="I5811">
            <v>0</v>
          </cell>
        </row>
        <row r="5812">
          <cell r="A5812">
            <v>0</v>
          </cell>
          <cell r="B5812" t="str">
            <v>Porta corbatas - Rollos 250m</v>
          </cell>
          <cell r="C5812">
            <v>3.3999999999999996E-2</v>
          </cell>
          <cell r="D5812" t="str">
            <v>UND</v>
          </cell>
          <cell r="E5812">
            <v>2300</v>
          </cell>
          <cell r="F5812">
            <v>414</v>
          </cell>
          <cell r="G5812">
            <v>78.2</v>
          </cell>
          <cell r="H5812">
            <v>14.08</v>
          </cell>
          <cell r="I5812">
            <v>0</v>
          </cell>
        </row>
        <row r="5813">
          <cell r="A5813">
            <v>0</v>
          </cell>
          <cell r="B5813" t="str">
            <v>Soporta mallas - Separadores</v>
          </cell>
          <cell r="C5813">
            <v>15</v>
          </cell>
          <cell r="D5813" t="str">
            <v>UND</v>
          </cell>
          <cell r="E5813">
            <v>6.6</v>
          </cell>
          <cell r="F5813">
            <v>1.1879999999999999</v>
          </cell>
          <cell r="G5813">
            <v>99</v>
          </cell>
          <cell r="H5813">
            <v>17.82</v>
          </cell>
        </row>
        <row r="5814">
          <cell r="A5814">
            <v>0</v>
          </cell>
          <cell r="B5814" t="str">
            <v>Hormigón Fc=210 Kg/cm2 + 10% Desp.</v>
          </cell>
          <cell r="C5814">
            <v>1.1000000000000001</v>
          </cell>
          <cell r="D5814" t="str">
            <v>M3</v>
          </cell>
          <cell r="E5814">
            <v>5634.11</v>
          </cell>
          <cell r="F5814">
            <v>1014.1397999999999</v>
          </cell>
          <cell r="G5814">
            <v>6197.52</v>
          </cell>
          <cell r="H5814">
            <v>1115.55</v>
          </cell>
        </row>
        <row r="5815">
          <cell r="A5815">
            <v>0</v>
          </cell>
          <cell r="B5815" t="str">
            <v>Tablones 2" x 12" x 16pies en pasarelas</v>
          </cell>
          <cell r="C5815">
            <v>2.5</v>
          </cell>
          <cell r="D5815" t="str">
            <v>PT</v>
          </cell>
          <cell r="E5815">
            <v>59.32</v>
          </cell>
          <cell r="F5815">
            <v>10.6776</v>
          </cell>
          <cell r="G5815">
            <v>148.30000000000001</v>
          </cell>
          <cell r="H5815">
            <v>26.69</v>
          </cell>
          <cell r="I5815">
            <v>165.46</v>
          </cell>
        </row>
        <row r="5816">
          <cell r="B5816">
            <v>0</v>
          </cell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>
            <v>124.04</v>
          </cell>
          <cell r="B5817" t="str">
            <v>Transporte sistema formaletas</v>
          </cell>
          <cell r="C5817">
            <v>20</v>
          </cell>
          <cell r="D5817" t="str">
            <v>M2</v>
          </cell>
          <cell r="E5817">
            <v>8.99</v>
          </cell>
          <cell r="F5817">
            <v>1.6182000000000001</v>
          </cell>
          <cell r="G5817">
            <v>179.8</v>
          </cell>
          <cell r="H5817">
            <v>32.36</v>
          </cell>
          <cell r="I5817">
            <v>1624.6000000000001</v>
          </cell>
        </row>
        <row r="5818">
          <cell r="A5818">
            <v>0</v>
          </cell>
          <cell r="B5818" t="str">
            <v xml:space="preserve">Mano de obra  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</row>
        <row r="5819">
          <cell r="A5819">
            <v>0</v>
          </cell>
          <cell r="B5819" t="str">
            <v>Mano de obra colocación formaletas y mallas</v>
          </cell>
          <cell r="C5819">
            <v>4</v>
          </cell>
          <cell r="D5819" t="str">
            <v>M2</v>
          </cell>
          <cell r="E5819">
            <v>667.59</v>
          </cell>
          <cell r="F5819">
            <v>0</v>
          </cell>
          <cell r="G5819">
            <v>2670.36</v>
          </cell>
          <cell r="H5819">
            <v>0</v>
          </cell>
          <cell r="I5819">
            <v>0</v>
          </cell>
        </row>
        <row r="5820">
          <cell r="A5820">
            <v>0</v>
          </cell>
          <cell r="B5820" t="str">
            <v>Mano de obra subida de formaletas y mallas</v>
          </cell>
          <cell r="C5820">
            <v>20</v>
          </cell>
          <cell r="D5820" t="str">
            <v>M2</v>
          </cell>
          <cell r="E5820">
            <v>4.0599999999999996</v>
          </cell>
          <cell r="F5820">
            <v>0</v>
          </cell>
          <cell r="G5820">
            <v>81.2</v>
          </cell>
          <cell r="H5820">
            <v>0</v>
          </cell>
          <cell r="I5820">
            <v>0</v>
          </cell>
        </row>
        <row r="5821">
          <cell r="A5821">
            <v>0</v>
          </cell>
          <cell r="B5821" t="str">
            <v>Total/UND</v>
          </cell>
          <cell r="C5821">
            <v>8.7200000000000006</v>
          </cell>
          <cell r="D5821" t="str">
            <v>PT</v>
          </cell>
          <cell r="E5821">
            <v>64.41</v>
          </cell>
          <cell r="F5821">
            <v>11.593799999999998</v>
          </cell>
          <cell r="G5821">
            <v>12366.57</v>
          </cell>
          <cell r="H5821">
            <v>1730.68</v>
          </cell>
          <cell r="I5821">
            <v>14097.25</v>
          </cell>
        </row>
        <row r="5822">
          <cell r="A5822">
            <v>0</v>
          </cell>
          <cell r="B5822" t="str">
            <v>Zinc acanalado calibre 34 - Plancha 6 x 3 pies</v>
          </cell>
          <cell r="C5822">
            <v>1.0900000000000001</v>
          </cell>
          <cell r="D5822" t="str">
            <v>UND</v>
          </cell>
          <cell r="E5822">
            <v>275.42</v>
          </cell>
          <cell r="F5822">
            <v>49.575600000000001</v>
          </cell>
          <cell r="G5822">
            <v>300.20999999999998</v>
          </cell>
          <cell r="H5822">
            <v>54.04</v>
          </cell>
          <cell r="I5822">
            <v>0</v>
          </cell>
        </row>
        <row r="5823">
          <cell r="A5823">
            <v>0</v>
          </cell>
          <cell r="B5823" t="str">
            <v>Caballeta zinc calibre 34 - 6 pies</v>
          </cell>
          <cell r="C5823">
            <v>0.09</v>
          </cell>
          <cell r="D5823" t="str">
            <v>UND</v>
          </cell>
          <cell r="E5823">
            <v>127.12</v>
          </cell>
          <cell r="F5823">
            <v>22.881599999999999</v>
          </cell>
          <cell r="G5823">
            <v>12073.49</v>
          </cell>
          <cell r="H5823">
            <v>1677.92</v>
          </cell>
          <cell r="I5823">
            <v>13751.41</v>
          </cell>
        </row>
        <row r="5824">
          <cell r="A5824">
            <v>0</v>
          </cell>
          <cell r="B5824" t="str">
            <v>Muros 0.10m Fc=210Kg/cm2 Formaletas Propias</v>
          </cell>
          <cell r="C5824">
            <v>0.54</v>
          </cell>
          <cell r="D5824" t="str">
            <v>LB</v>
          </cell>
          <cell r="E5824">
            <v>38.14</v>
          </cell>
          <cell r="F5824">
            <v>6.8651999999999997</v>
          </cell>
          <cell r="G5824">
            <v>20.6</v>
          </cell>
          <cell r="H5824">
            <v>3.71</v>
          </cell>
          <cell r="I5824">
            <v>0</v>
          </cell>
        </row>
        <row r="5825">
          <cell r="A5825">
            <v>0</v>
          </cell>
          <cell r="B5825" t="str">
            <v>Volumen Análisis</v>
          </cell>
          <cell r="C5825">
            <v>1</v>
          </cell>
          <cell r="D5825" t="str">
            <v>M3</v>
          </cell>
          <cell r="E5825">
            <v>49.15</v>
          </cell>
          <cell r="F5825">
            <v>8.8469999999999995</v>
          </cell>
          <cell r="G5825">
            <v>13.27</v>
          </cell>
          <cell r="H5825">
            <v>2.39</v>
          </cell>
          <cell r="I5825">
            <v>0</v>
          </cell>
        </row>
        <row r="5826">
          <cell r="A5826">
            <v>0</v>
          </cell>
          <cell r="B5826" t="str">
            <v>Materiales y Equipos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</row>
        <row r="5827">
          <cell r="A5827">
            <v>0</v>
          </cell>
          <cell r="B5827" t="str">
            <v>Sistema Formaleta Aluminio</v>
          </cell>
          <cell r="C5827">
            <v>20</v>
          </cell>
          <cell r="D5827" t="str">
            <v>M2/USO</v>
          </cell>
          <cell r="E5827">
            <v>15.24</v>
          </cell>
          <cell r="F5827">
            <v>2.7431999999999999</v>
          </cell>
          <cell r="G5827">
            <v>304.8</v>
          </cell>
          <cell r="H5827">
            <v>54.86</v>
          </cell>
        </row>
        <row r="5828">
          <cell r="A5828">
            <v>0</v>
          </cell>
          <cell r="B5828" t="str">
            <v>Malla Electrosoldada D2.7 10x10mm</v>
          </cell>
          <cell r="C5828">
            <v>0.10999999999999999</v>
          </cell>
          <cell r="D5828" t="str">
            <v>ROLLO</v>
          </cell>
          <cell r="E5828">
            <v>15211.69</v>
          </cell>
          <cell r="F5828">
            <v>2738.1041999999998</v>
          </cell>
          <cell r="G5828">
            <v>1673.29</v>
          </cell>
          <cell r="H5828">
            <v>301.19</v>
          </cell>
        </row>
        <row r="5829">
          <cell r="A5829">
            <v>0</v>
          </cell>
          <cell r="B5829" t="str">
            <v>Alambre No. 18</v>
          </cell>
          <cell r="C5829">
            <v>1.3</v>
          </cell>
          <cell r="D5829" t="str">
            <v>LBS</v>
          </cell>
          <cell r="E5829">
            <v>49.15</v>
          </cell>
          <cell r="F5829">
            <v>8.8469999999999995</v>
          </cell>
          <cell r="G5829">
            <v>63.9</v>
          </cell>
          <cell r="H5829">
            <v>11.5</v>
          </cell>
        </row>
        <row r="5830">
          <cell r="A5830">
            <v>0</v>
          </cell>
          <cell r="B5830" t="str">
            <v>Acero 3/8" p/refuerzos huecos puertas/ventanas</v>
          </cell>
          <cell r="C5830">
            <v>0.13</v>
          </cell>
          <cell r="D5830" t="str">
            <v>QQ</v>
          </cell>
          <cell r="E5830">
            <v>2245.7600000000002</v>
          </cell>
          <cell r="F5830">
            <v>404.23680000000002</v>
          </cell>
          <cell r="G5830">
            <v>291.95</v>
          </cell>
          <cell r="H5830">
            <v>52.55</v>
          </cell>
          <cell r="I5830">
            <v>1624.6000000000001</v>
          </cell>
        </row>
        <row r="5831">
          <cell r="B5831">
            <v>0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>
            <v>124.05</v>
          </cell>
          <cell r="B5832" t="str">
            <v>Porta corbatas - Rollos 550m</v>
          </cell>
          <cell r="C5832">
            <v>1.4999999999999999E-2</v>
          </cell>
          <cell r="D5832" t="str">
            <v>UND</v>
          </cell>
          <cell r="E5832">
            <v>5541</v>
          </cell>
          <cell r="F5832">
            <v>997.38</v>
          </cell>
          <cell r="G5832">
            <v>83.12</v>
          </cell>
          <cell r="H5832">
            <v>14.96</v>
          </cell>
          <cell r="I5832">
            <v>1656.3400000000001</v>
          </cell>
        </row>
        <row r="5833">
          <cell r="A5833">
            <v>0</v>
          </cell>
          <cell r="B5833" t="str">
            <v>Soporta mallas - Separadores</v>
          </cell>
          <cell r="C5833">
            <v>15</v>
          </cell>
          <cell r="D5833" t="str">
            <v>UND</v>
          </cell>
          <cell r="E5833">
            <v>6.6</v>
          </cell>
          <cell r="F5833">
            <v>1.1879999999999999</v>
          </cell>
          <cell r="G5833">
            <v>99</v>
          </cell>
          <cell r="H5833">
            <v>17.82</v>
          </cell>
          <cell r="I5833">
            <v>0</v>
          </cell>
        </row>
        <row r="5834">
          <cell r="A5834">
            <v>0</v>
          </cell>
          <cell r="B5834" t="str">
            <v>Hormigón Fc=210 Kg/cm2 + 10% Desp.</v>
          </cell>
          <cell r="C5834">
            <v>1.1000000000000001</v>
          </cell>
          <cell r="D5834" t="str">
            <v>M3</v>
          </cell>
          <cell r="E5834">
            <v>5634.11</v>
          </cell>
          <cell r="F5834">
            <v>1014.1397999999999</v>
          </cell>
          <cell r="G5834">
            <v>6197.52</v>
          </cell>
          <cell r="H5834">
            <v>1115.55</v>
          </cell>
          <cell r="I5834">
            <v>0</v>
          </cell>
        </row>
        <row r="5835">
          <cell r="A5835">
            <v>0</v>
          </cell>
          <cell r="B5835" t="str">
            <v>Tablones 2" x 12" x 16pies en pasarelas</v>
          </cell>
          <cell r="C5835">
            <v>2.5</v>
          </cell>
          <cell r="D5835" t="str">
            <v>PT</v>
          </cell>
          <cell r="E5835">
            <v>59.32</v>
          </cell>
          <cell r="F5835">
            <v>10.6776</v>
          </cell>
          <cell r="G5835">
            <v>148.30000000000001</v>
          </cell>
          <cell r="H5835">
            <v>26.69</v>
          </cell>
          <cell r="I5835">
            <v>0</v>
          </cell>
        </row>
        <row r="5836">
          <cell r="A5836">
            <v>0</v>
          </cell>
          <cell r="B5836" t="str">
            <v>Resane en huecos corbatas y juntas pisos</v>
          </cell>
          <cell r="C5836">
            <v>2</v>
          </cell>
          <cell r="D5836" t="str">
            <v>M2</v>
          </cell>
          <cell r="E5836">
            <v>103.9</v>
          </cell>
          <cell r="F5836">
            <v>18.702000000000002</v>
          </cell>
          <cell r="G5836">
            <v>207.8</v>
          </cell>
          <cell r="H5836">
            <v>37.4</v>
          </cell>
          <cell r="I5836">
            <v>0</v>
          </cell>
        </row>
        <row r="5837">
          <cell r="A5837">
            <v>0</v>
          </cell>
          <cell r="B5837" t="str">
            <v>Transporte sistema formaletas</v>
          </cell>
          <cell r="C5837">
            <v>20</v>
          </cell>
          <cell r="D5837" t="str">
            <v>M2</v>
          </cell>
          <cell r="E5837">
            <v>8.99</v>
          </cell>
          <cell r="F5837">
            <v>1.6182000000000001</v>
          </cell>
          <cell r="G5837">
            <v>179.8</v>
          </cell>
          <cell r="H5837">
            <v>32.36</v>
          </cell>
          <cell r="I5837">
            <v>0</v>
          </cell>
        </row>
        <row r="5838">
          <cell r="A5838">
            <v>0</v>
          </cell>
          <cell r="B5838" t="str">
            <v xml:space="preserve">Mano de obra  </v>
          </cell>
          <cell r="C5838">
            <v>0.09</v>
          </cell>
          <cell r="D5838" t="str">
            <v>UND</v>
          </cell>
          <cell r="E5838">
            <v>169.49</v>
          </cell>
          <cell r="F5838">
            <v>30.508200000000002</v>
          </cell>
          <cell r="G5838">
            <v>15.25</v>
          </cell>
          <cell r="H5838">
            <v>2.75</v>
          </cell>
          <cell r="I5838">
            <v>0</v>
          </cell>
        </row>
        <row r="5839">
          <cell r="A5839">
            <v>0</v>
          </cell>
          <cell r="B5839" t="str">
            <v>Mano de obra colocación formaletas y mallas</v>
          </cell>
          <cell r="C5839">
            <v>4</v>
          </cell>
          <cell r="D5839" t="str">
            <v>M2</v>
          </cell>
          <cell r="E5839">
            <v>667.59</v>
          </cell>
          <cell r="F5839">
            <v>0</v>
          </cell>
          <cell r="G5839">
            <v>2670.36</v>
          </cell>
          <cell r="H5839">
            <v>0</v>
          </cell>
          <cell r="I5839">
            <v>0</v>
          </cell>
        </row>
        <row r="5840">
          <cell r="A5840">
            <v>0</v>
          </cell>
          <cell r="B5840" t="str">
            <v>Mano de obra subida de formaletas y mallas</v>
          </cell>
          <cell r="C5840">
            <v>20</v>
          </cell>
          <cell r="D5840" t="str">
            <v>M2</v>
          </cell>
          <cell r="E5840">
            <v>4.0599999999999996</v>
          </cell>
          <cell r="F5840">
            <v>0</v>
          </cell>
          <cell r="G5840">
            <v>81.2</v>
          </cell>
          <cell r="H5840">
            <v>0</v>
          </cell>
          <cell r="I5840">
            <v>0</v>
          </cell>
        </row>
        <row r="5841">
          <cell r="A5841">
            <v>0</v>
          </cell>
          <cell r="B5841" t="str">
            <v>Total/UND</v>
          </cell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G5841">
            <v>12073.49</v>
          </cell>
          <cell r="H5841">
            <v>1677.92</v>
          </cell>
          <cell r="I5841">
            <v>13751.41</v>
          </cell>
        </row>
        <row r="5842">
          <cell r="A5842">
            <v>0</v>
          </cell>
          <cell r="B5842" t="str">
            <v>Confección estructura soporte madera</v>
          </cell>
          <cell r="C5842">
            <v>8.7200000000000006</v>
          </cell>
          <cell r="D5842" t="str">
            <v>PT</v>
          </cell>
          <cell r="E5842">
            <v>57.43</v>
          </cell>
          <cell r="F5842">
            <v>0</v>
          </cell>
          <cell r="G5842">
            <v>500.79</v>
          </cell>
          <cell r="H5842">
            <v>0</v>
          </cell>
        </row>
        <row r="5843">
          <cell r="A5843">
            <v>0</v>
          </cell>
          <cell r="B5843" t="str">
            <v>Instalación planchas de zinc sin enlatado</v>
          </cell>
          <cell r="C5843">
            <v>1.0900000000000001</v>
          </cell>
          <cell r="D5843" t="str">
            <v>UND</v>
          </cell>
          <cell r="E5843">
            <v>44.18</v>
          </cell>
          <cell r="F5843">
            <v>0</v>
          </cell>
          <cell r="G5843">
            <v>13529.84</v>
          </cell>
          <cell r="H5843">
            <v>2435.37</v>
          </cell>
          <cell r="I5843">
            <v>15965.21</v>
          </cell>
        </row>
        <row r="5844">
          <cell r="A5844">
            <v>0</v>
          </cell>
          <cell r="B5844" t="str">
            <v>Muros 0.10m Fc=210Kg/cm2 Form. todo costo</v>
          </cell>
          <cell r="C5844">
            <v>0.09</v>
          </cell>
          <cell r="D5844" t="str">
            <v>UND</v>
          </cell>
          <cell r="E5844">
            <v>57.43</v>
          </cell>
          <cell r="F5844">
            <v>0</v>
          </cell>
          <cell r="G5844">
            <v>5.17</v>
          </cell>
          <cell r="H5844">
            <v>0</v>
          </cell>
          <cell r="I5844">
            <v>0</v>
          </cell>
        </row>
        <row r="5845">
          <cell r="A5845">
            <v>0</v>
          </cell>
          <cell r="B5845" t="str">
            <v>Volumen Análisis</v>
          </cell>
          <cell r="C5845">
            <v>1</v>
          </cell>
          <cell r="D5845" t="str">
            <v>M3</v>
          </cell>
          <cell r="G5845">
            <v>1488.2000000000003</v>
          </cell>
          <cell r="H5845">
            <v>168.14</v>
          </cell>
          <cell r="I5845">
            <v>1656.3400000000001</v>
          </cell>
        </row>
        <row r="5846">
          <cell r="B5846">
            <v>0</v>
          </cell>
        </row>
        <row r="5847">
          <cell r="A5847">
            <v>125</v>
          </cell>
          <cell r="B5847" t="str">
            <v>Sistema Formaleta Aluminio Todo Costo</v>
          </cell>
          <cell r="C5847">
            <v>4</v>
          </cell>
          <cell r="D5847" t="str">
            <v>M2</v>
          </cell>
          <cell r="E5847">
            <v>1310</v>
          </cell>
          <cell r="F5847">
            <v>235.79999999999998</v>
          </cell>
          <cell r="G5847">
            <v>5240</v>
          </cell>
          <cell r="H5847">
            <v>943.2</v>
          </cell>
          <cell r="I5847">
            <v>0</v>
          </cell>
        </row>
        <row r="5848">
          <cell r="A5848">
            <v>125.01</v>
          </cell>
          <cell r="B5848" t="str">
            <v>Malla Electrosoldada D2.9 10x10mm</v>
          </cell>
          <cell r="C5848">
            <v>0.10999999999999999</v>
          </cell>
          <cell r="D5848" t="str">
            <v>ROLLO</v>
          </cell>
          <cell r="E5848">
            <v>15754.85</v>
          </cell>
          <cell r="F5848">
            <v>2835.873</v>
          </cell>
          <cell r="G5848">
            <v>1733.03</v>
          </cell>
          <cell r="H5848">
            <v>311.95</v>
          </cell>
          <cell r="I5848">
            <v>1477.6795999999999</v>
          </cell>
        </row>
        <row r="5849">
          <cell r="A5849">
            <v>0</v>
          </cell>
          <cell r="B5849" t="str">
            <v>Alambre No. 18</v>
          </cell>
          <cell r="C5849">
            <v>1.37</v>
          </cell>
          <cell r="D5849" t="str">
            <v>LBS</v>
          </cell>
          <cell r="E5849">
            <v>49.15</v>
          </cell>
          <cell r="F5849">
            <v>8.8469999999999995</v>
          </cell>
          <cell r="G5849">
            <v>67.34</v>
          </cell>
          <cell r="H5849">
            <v>12.12</v>
          </cell>
          <cell r="I5849">
            <v>0</v>
          </cell>
        </row>
        <row r="5850">
          <cell r="A5850">
            <v>0</v>
          </cell>
          <cell r="B5850" t="str">
            <v>Acero 3/8" p/refuerzos huecos puertas/ventanas</v>
          </cell>
          <cell r="C5850">
            <v>0.13</v>
          </cell>
          <cell r="D5850" t="str">
            <v>QQ</v>
          </cell>
          <cell r="E5850">
            <v>2245.7600000000002</v>
          </cell>
          <cell r="F5850">
            <v>404.23680000000002</v>
          </cell>
          <cell r="G5850">
            <v>291.95</v>
          </cell>
          <cell r="H5850">
            <v>52.55</v>
          </cell>
          <cell r="I5850">
            <v>0</v>
          </cell>
        </row>
        <row r="5851">
          <cell r="A5851">
            <v>0</v>
          </cell>
          <cell r="B5851" t="str">
            <v>Hormigón Fc=210 Kg/cm2 + 10% Desp.</v>
          </cell>
          <cell r="C5851">
            <v>1.1000000000000001</v>
          </cell>
          <cell r="D5851" t="str">
            <v>M3</v>
          </cell>
          <cell r="E5851">
            <v>5634.11</v>
          </cell>
          <cell r="F5851">
            <v>1014.1397999999999</v>
          </cell>
          <cell r="G5851">
            <v>6197.52</v>
          </cell>
          <cell r="H5851">
            <v>1115.55</v>
          </cell>
          <cell r="I5851">
            <v>0</v>
          </cell>
        </row>
        <row r="5852">
          <cell r="A5852">
            <v>0</v>
          </cell>
          <cell r="B5852" t="str">
            <v>Total/UND</v>
          </cell>
          <cell r="C5852">
            <v>80.06</v>
          </cell>
          <cell r="D5852" t="str">
            <v>PL</v>
          </cell>
          <cell r="E5852">
            <v>111.86</v>
          </cell>
          <cell r="F5852">
            <v>20.134799999999998</v>
          </cell>
          <cell r="G5852">
            <v>13529.84</v>
          </cell>
          <cell r="H5852">
            <v>2435.37</v>
          </cell>
          <cell r="I5852">
            <v>15965.21</v>
          </cell>
        </row>
        <row r="5853">
          <cell r="A5853">
            <v>0</v>
          </cell>
          <cell r="B5853" t="str">
            <v>Tubo Hierro Galvanizado Ligero 1-1/2" x 15pies</v>
          </cell>
          <cell r="C5853">
            <v>5</v>
          </cell>
          <cell r="D5853" t="str">
            <v>UND</v>
          </cell>
          <cell r="E5853">
            <v>576.86</v>
          </cell>
          <cell r="F5853">
            <v>103.8348</v>
          </cell>
          <cell r="G5853">
            <v>2884.3</v>
          </cell>
          <cell r="H5853">
            <v>519.16999999999996</v>
          </cell>
        </row>
        <row r="5854">
          <cell r="A5854">
            <v>0</v>
          </cell>
          <cell r="B5854" t="str">
            <v>Tubo Hierro Galvanizado Ligero 1-1/4" x 20pies</v>
          </cell>
          <cell r="C5854">
            <v>5</v>
          </cell>
          <cell r="D5854" t="str">
            <v>UND</v>
          </cell>
          <cell r="E5854">
            <v>601.17999999999995</v>
          </cell>
          <cell r="F5854">
            <v>108.21239999999999</v>
          </cell>
          <cell r="G5854">
            <v>12605.15</v>
          </cell>
          <cell r="H5854">
            <v>1773.64</v>
          </cell>
          <cell r="I5854">
            <v>14378.789999999999</v>
          </cell>
        </row>
        <row r="5855">
          <cell r="A5855">
            <v>0</v>
          </cell>
          <cell r="B5855" t="str">
            <v>Muros 0.10m Fc=210Kg/cm2 Formaletas rentadas</v>
          </cell>
          <cell r="C5855">
            <v>2</v>
          </cell>
          <cell r="D5855" t="str">
            <v>UND</v>
          </cell>
          <cell r="E5855">
            <v>30.32</v>
          </cell>
          <cell r="F5855">
            <v>5.4576000000000002</v>
          </cell>
          <cell r="G5855">
            <v>60.64</v>
          </cell>
          <cell r="H5855">
            <v>10.92</v>
          </cell>
        </row>
        <row r="5856">
          <cell r="A5856">
            <v>0</v>
          </cell>
          <cell r="B5856" t="str">
            <v>Volumen Análisis</v>
          </cell>
          <cell r="C5856">
            <v>1</v>
          </cell>
          <cell r="D5856" t="str">
            <v>M3</v>
          </cell>
          <cell r="E5856">
            <v>13.99</v>
          </cell>
          <cell r="F5856">
            <v>2.5181999999999998</v>
          </cell>
          <cell r="G5856">
            <v>139.9</v>
          </cell>
          <cell r="H5856">
            <v>25.18</v>
          </cell>
        </row>
        <row r="5857">
          <cell r="A5857">
            <v>0</v>
          </cell>
          <cell r="B5857" t="str">
            <v>Materiales y Equipos</v>
          </cell>
          <cell r="C5857">
            <v>12.009</v>
          </cell>
          <cell r="D5857" t="str">
            <v>LBS</v>
          </cell>
          <cell r="E5857">
            <v>49.15</v>
          </cell>
          <cell r="F5857">
            <v>8.8469999999999995</v>
          </cell>
          <cell r="G5857">
            <v>590.24</v>
          </cell>
          <cell r="H5857">
            <v>106.24</v>
          </cell>
        </row>
        <row r="5858">
          <cell r="A5858">
            <v>0</v>
          </cell>
          <cell r="B5858" t="str">
            <v xml:space="preserve">Alquiler Sistema Formaleta Acero-Madera </v>
          </cell>
          <cell r="C5858">
            <v>20</v>
          </cell>
          <cell r="D5858" t="str">
            <v>M2/USO</v>
          </cell>
          <cell r="E5858">
            <v>38.909999999999997</v>
          </cell>
          <cell r="F5858">
            <v>7.0037999999999991</v>
          </cell>
          <cell r="G5858">
            <v>778.2</v>
          </cell>
          <cell r="H5858">
            <v>140.08000000000001</v>
          </cell>
        </row>
        <row r="5859">
          <cell r="A5859">
            <v>0</v>
          </cell>
          <cell r="B5859" t="str">
            <v>Malla Electrosoldada D2.9 10x10mm</v>
          </cell>
          <cell r="C5859">
            <v>0.10999999999999999</v>
          </cell>
          <cell r="D5859" t="str">
            <v>ROLLO</v>
          </cell>
          <cell r="E5859">
            <v>15754.85</v>
          </cell>
          <cell r="F5859">
            <v>2835.873</v>
          </cell>
          <cell r="G5859">
            <v>1733.03</v>
          </cell>
          <cell r="H5859">
            <v>311.95</v>
          </cell>
        </row>
        <row r="5860">
          <cell r="A5860">
            <v>0</v>
          </cell>
          <cell r="B5860" t="str">
            <v>Alambre No. 18</v>
          </cell>
          <cell r="C5860">
            <v>1.37</v>
          </cell>
          <cell r="D5860" t="str">
            <v>LBS</v>
          </cell>
          <cell r="E5860">
            <v>49.15</v>
          </cell>
          <cell r="F5860">
            <v>8.8469999999999995</v>
          </cell>
          <cell r="G5860">
            <v>67.34</v>
          </cell>
          <cell r="H5860">
            <v>12.12</v>
          </cell>
          <cell r="I5860">
            <v>0</v>
          </cell>
        </row>
        <row r="5861">
          <cell r="A5861">
            <v>0</v>
          </cell>
          <cell r="B5861" t="str">
            <v>Acero 3/8" p/refuerzos huecos puertas/ventanas</v>
          </cell>
          <cell r="C5861">
            <v>0.13</v>
          </cell>
          <cell r="D5861" t="str">
            <v>QQ</v>
          </cell>
          <cell r="E5861">
            <v>2245.7600000000002</v>
          </cell>
          <cell r="F5861">
            <v>404.23680000000002</v>
          </cell>
          <cell r="G5861">
            <v>291.95</v>
          </cell>
          <cell r="H5861">
            <v>52.55</v>
          </cell>
        </row>
        <row r="5862">
          <cell r="A5862">
            <v>0</v>
          </cell>
          <cell r="B5862" t="str">
            <v>Desmoldante base aceite - Tanque 55gls</v>
          </cell>
          <cell r="C5862">
            <v>6.8999999999999999E-3</v>
          </cell>
          <cell r="D5862" t="str">
            <v>UND</v>
          </cell>
          <cell r="E5862">
            <v>10500</v>
          </cell>
          <cell r="F5862">
            <v>1890</v>
          </cell>
          <cell r="G5862">
            <v>72.45</v>
          </cell>
          <cell r="H5862">
            <v>13.04</v>
          </cell>
          <cell r="I5862">
            <v>36941.99</v>
          </cell>
        </row>
        <row r="5863">
          <cell r="A5863">
            <v>0</v>
          </cell>
          <cell r="B5863" t="str">
            <v>Porta corbatas - Rollos 250m</v>
          </cell>
          <cell r="C5863">
            <v>3.3999999999999996E-2</v>
          </cell>
          <cell r="D5863" t="str">
            <v>UND</v>
          </cell>
          <cell r="E5863">
            <v>2300</v>
          </cell>
          <cell r="F5863">
            <v>414</v>
          </cell>
          <cell r="G5863">
            <v>78.2</v>
          </cell>
          <cell r="H5863">
            <v>14.08</v>
          </cell>
        </row>
        <row r="5864">
          <cell r="A5864">
            <v>125.02000000000001</v>
          </cell>
          <cell r="B5864" t="str">
            <v>Soporta mallas - Separadores</v>
          </cell>
          <cell r="C5864">
            <v>15</v>
          </cell>
          <cell r="D5864" t="str">
            <v>UND</v>
          </cell>
          <cell r="E5864">
            <v>6.6</v>
          </cell>
          <cell r="F5864">
            <v>1.1879999999999999</v>
          </cell>
          <cell r="G5864">
            <v>99</v>
          </cell>
          <cell r="H5864">
            <v>17.82</v>
          </cell>
          <cell r="I5864">
            <v>1633.5875999999998</v>
          </cell>
        </row>
        <row r="5865">
          <cell r="A5865">
            <v>0</v>
          </cell>
          <cell r="B5865" t="str">
            <v>Hormigón Fc=210 Kg/cm2 + 10% Desp.</v>
          </cell>
          <cell r="C5865">
            <v>1.1000000000000001</v>
          </cell>
          <cell r="D5865" t="str">
            <v>M3</v>
          </cell>
          <cell r="E5865">
            <v>5634.11</v>
          </cell>
          <cell r="F5865">
            <v>1014.1397999999999</v>
          </cell>
          <cell r="G5865">
            <v>6197.52</v>
          </cell>
          <cell r="H5865">
            <v>1115.55</v>
          </cell>
          <cell r="I5865">
            <v>0</v>
          </cell>
        </row>
        <row r="5866">
          <cell r="A5866">
            <v>0</v>
          </cell>
          <cell r="B5866" t="str">
            <v>Tablones 2" x 12" x 16pies en pasarelas</v>
          </cell>
          <cell r="C5866">
            <v>2.5</v>
          </cell>
          <cell r="D5866" t="str">
            <v>PT</v>
          </cell>
          <cell r="E5866">
            <v>59.32</v>
          </cell>
          <cell r="F5866">
            <v>10.6776</v>
          </cell>
          <cell r="G5866">
            <v>148.30000000000001</v>
          </cell>
          <cell r="H5866">
            <v>26.69</v>
          </cell>
          <cell r="I5866">
            <v>0</v>
          </cell>
        </row>
        <row r="5867">
          <cell r="A5867">
            <v>0</v>
          </cell>
          <cell r="B5867" t="str">
            <v>Resane en huecos corbatas y juntas pisos</v>
          </cell>
          <cell r="C5867">
            <v>2</v>
          </cell>
          <cell r="D5867" t="str">
            <v>M2</v>
          </cell>
          <cell r="E5867">
            <v>103.9</v>
          </cell>
          <cell r="F5867">
            <v>18.702000000000002</v>
          </cell>
          <cell r="G5867">
            <v>207.8</v>
          </cell>
          <cell r="H5867">
            <v>37.4</v>
          </cell>
          <cell r="I5867">
            <v>0</v>
          </cell>
        </row>
        <row r="5868">
          <cell r="A5868">
            <v>0</v>
          </cell>
          <cell r="B5868" t="str">
            <v>Transporte sistema formaletas</v>
          </cell>
          <cell r="C5868">
            <v>20</v>
          </cell>
          <cell r="D5868" t="str">
            <v>M2</v>
          </cell>
          <cell r="E5868">
            <v>8.99</v>
          </cell>
          <cell r="F5868">
            <v>1.6182000000000001</v>
          </cell>
          <cell r="G5868">
            <v>179.8</v>
          </cell>
          <cell r="H5868">
            <v>32.36</v>
          </cell>
        </row>
        <row r="5869">
          <cell r="A5869">
            <v>0</v>
          </cell>
          <cell r="B5869" t="str">
            <v xml:space="preserve">Mano de obra  </v>
          </cell>
          <cell r="C5869">
            <v>5</v>
          </cell>
          <cell r="D5869" t="str">
            <v>UND</v>
          </cell>
          <cell r="E5869">
            <v>576.86</v>
          </cell>
          <cell r="F5869">
            <v>103.8348</v>
          </cell>
          <cell r="G5869">
            <v>2884.3</v>
          </cell>
          <cell r="H5869">
            <v>519.16999999999996</v>
          </cell>
        </row>
        <row r="5870">
          <cell r="A5870">
            <v>0</v>
          </cell>
          <cell r="B5870" t="str">
            <v>Mano de obra colocación formaletas y mallas</v>
          </cell>
          <cell r="C5870">
            <v>4</v>
          </cell>
          <cell r="D5870" t="str">
            <v>M2</v>
          </cell>
          <cell r="E5870">
            <v>667.59</v>
          </cell>
          <cell r="F5870">
            <v>0</v>
          </cell>
          <cell r="G5870">
            <v>2670.36</v>
          </cell>
          <cell r="H5870">
            <v>0</v>
          </cell>
        </row>
        <row r="5871">
          <cell r="A5871">
            <v>0</v>
          </cell>
          <cell r="B5871" t="str">
            <v>Mano de obra subida de formaletas y mallas</v>
          </cell>
          <cell r="C5871">
            <v>20</v>
          </cell>
          <cell r="D5871" t="str">
            <v>M2</v>
          </cell>
          <cell r="E5871">
            <v>4.0599999999999996</v>
          </cell>
          <cell r="F5871">
            <v>0</v>
          </cell>
          <cell r="G5871">
            <v>81.2</v>
          </cell>
          <cell r="H5871">
            <v>0</v>
          </cell>
        </row>
        <row r="5872">
          <cell r="A5872">
            <v>0</v>
          </cell>
          <cell r="B5872" t="str">
            <v>Total/UND</v>
          </cell>
          <cell r="C5872">
            <v>10</v>
          </cell>
          <cell r="D5872" t="str">
            <v>UND</v>
          </cell>
          <cell r="E5872">
            <v>13.99</v>
          </cell>
          <cell r="F5872">
            <v>2.5181999999999998</v>
          </cell>
          <cell r="G5872">
            <v>12605.15</v>
          </cell>
          <cell r="H5872">
            <v>1773.64</v>
          </cell>
          <cell r="I5872">
            <v>14378.789999999999</v>
          </cell>
        </row>
        <row r="5873">
          <cell r="A5873">
            <v>0</v>
          </cell>
          <cell r="B5873" t="str">
            <v>Alambre galvanizado no. 14</v>
          </cell>
          <cell r="C5873">
            <v>12.009</v>
          </cell>
          <cell r="D5873" t="str">
            <v>LBS</v>
          </cell>
          <cell r="E5873">
            <v>49.15</v>
          </cell>
          <cell r="F5873">
            <v>8.8469999999999995</v>
          </cell>
          <cell r="G5873">
            <v>590.24</v>
          </cell>
          <cell r="H5873">
            <v>106.24</v>
          </cell>
        </row>
        <row r="5874">
          <cell r="A5874">
            <v>0</v>
          </cell>
          <cell r="B5874" t="str">
            <v>Palometas sencillas</v>
          </cell>
          <cell r="C5874">
            <v>10</v>
          </cell>
          <cell r="D5874" t="str">
            <v>UND</v>
          </cell>
          <cell r="E5874">
            <v>86.2</v>
          </cell>
          <cell r="F5874">
            <v>15.516</v>
          </cell>
          <cell r="G5874">
            <v>12429.75</v>
          </cell>
          <cell r="H5874">
            <v>1742.0600000000002</v>
          </cell>
          <cell r="I5874">
            <v>14171.81</v>
          </cell>
        </row>
        <row r="5875">
          <cell r="A5875">
            <v>0</v>
          </cell>
          <cell r="B5875" t="str">
            <v>Muros 0.10m Fc=210Kg/cm2 Formaletas Propias</v>
          </cell>
          <cell r="C5875">
            <v>0.3</v>
          </cell>
          <cell r="D5875" t="str">
            <v>UND</v>
          </cell>
          <cell r="E5875">
            <v>1260</v>
          </cell>
          <cell r="F5875">
            <v>226.79999999999998</v>
          </cell>
          <cell r="G5875">
            <v>378</v>
          </cell>
          <cell r="H5875">
            <v>68.040000000000006</v>
          </cell>
        </row>
        <row r="5876">
          <cell r="A5876">
            <v>0</v>
          </cell>
          <cell r="B5876" t="str">
            <v>Volumen Análisis</v>
          </cell>
          <cell r="C5876">
            <v>1</v>
          </cell>
          <cell r="D5876" t="str">
            <v>M3</v>
          </cell>
          <cell r="E5876">
            <v>147.19</v>
          </cell>
          <cell r="F5876">
            <v>26.494199999999999</v>
          </cell>
          <cell r="G5876">
            <v>7359.5</v>
          </cell>
          <cell r="H5876">
            <v>1324.71</v>
          </cell>
        </row>
        <row r="5877">
          <cell r="A5877">
            <v>0</v>
          </cell>
          <cell r="B5877" t="str">
            <v>Materiales y Equipos</v>
          </cell>
          <cell r="C5877">
            <v>4</v>
          </cell>
          <cell r="D5877" t="str">
            <v>UND</v>
          </cell>
          <cell r="E5877">
            <v>55.08</v>
          </cell>
          <cell r="F5877">
            <v>9.9143999999999988</v>
          </cell>
          <cell r="G5877">
            <v>220.32</v>
          </cell>
          <cell r="H5877">
            <v>39.659999999999997</v>
          </cell>
          <cell r="I5877">
            <v>0</v>
          </cell>
        </row>
        <row r="5878">
          <cell r="A5878">
            <v>0</v>
          </cell>
          <cell r="B5878" t="str">
            <v>Sistema Formaleta Acero-Madera</v>
          </cell>
          <cell r="C5878">
            <v>20</v>
          </cell>
          <cell r="D5878" t="str">
            <v>M2/USO</v>
          </cell>
          <cell r="E5878">
            <v>30.14</v>
          </cell>
          <cell r="F5878">
            <v>5.4252000000000002</v>
          </cell>
          <cell r="G5878">
            <v>602.79999999999995</v>
          </cell>
          <cell r="H5878">
            <v>108.5</v>
          </cell>
          <cell r="I5878">
            <v>0</v>
          </cell>
        </row>
        <row r="5879">
          <cell r="A5879">
            <v>0</v>
          </cell>
          <cell r="B5879" t="str">
            <v>Malla Electrosoldada D2.9 10x10mm</v>
          </cell>
          <cell r="C5879">
            <v>0.10999999999999999</v>
          </cell>
          <cell r="D5879" t="str">
            <v>ROLLO</v>
          </cell>
          <cell r="E5879">
            <v>15754.85</v>
          </cell>
          <cell r="F5879">
            <v>2835.873</v>
          </cell>
          <cell r="G5879">
            <v>1733.03</v>
          </cell>
          <cell r="H5879">
            <v>311.95</v>
          </cell>
          <cell r="I5879">
            <v>0</v>
          </cell>
        </row>
        <row r="5880">
          <cell r="A5880">
            <v>0</v>
          </cell>
          <cell r="B5880" t="str">
            <v>Alambre No. 18</v>
          </cell>
          <cell r="C5880">
            <v>1.37</v>
          </cell>
          <cell r="D5880" t="str">
            <v>LBS</v>
          </cell>
          <cell r="E5880">
            <v>49.15</v>
          </cell>
          <cell r="F5880">
            <v>8.8469999999999995</v>
          </cell>
          <cell r="G5880">
            <v>67.34</v>
          </cell>
          <cell r="H5880">
            <v>12.12</v>
          </cell>
        </row>
        <row r="5881">
          <cell r="A5881">
            <v>0</v>
          </cell>
          <cell r="B5881" t="str">
            <v>Acero 3/8" p/refuerzos huecos puertas/ventanas</v>
          </cell>
          <cell r="C5881">
            <v>0.13</v>
          </cell>
          <cell r="D5881" t="str">
            <v>QQ</v>
          </cell>
          <cell r="E5881">
            <v>2245.7600000000002</v>
          </cell>
          <cell r="F5881">
            <v>404.23680000000002</v>
          </cell>
          <cell r="G5881">
            <v>291.95</v>
          </cell>
          <cell r="H5881">
            <v>52.55</v>
          </cell>
          <cell r="I5881">
            <v>40839.689999999995</v>
          </cell>
        </row>
        <row r="5882">
          <cell r="A5882">
            <v>0</v>
          </cell>
          <cell r="B5882" t="str">
            <v>Desmoldante base aceite - Tanque 55gls</v>
          </cell>
          <cell r="C5882">
            <v>6.8999999999999999E-3</v>
          </cell>
          <cell r="D5882" t="str">
            <v>UND</v>
          </cell>
          <cell r="E5882">
            <v>10500</v>
          </cell>
          <cell r="F5882">
            <v>1890</v>
          </cell>
          <cell r="G5882">
            <v>72.45</v>
          </cell>
          <cell r="H5882">
            <v>13.04</v>
          </cell>
        </row>
        <row r="5883">
          <cell r="A5883">
            <v>125.03000000000002</v>
          </cell>
          <cell r="B5883" t="str">
            <v>Porta corbatas - Rollos 250m</v>
          </cell>
          <cell r="C5883">
            <v>3.3999999999999996E-2</v>
          </cell>
          <cell r="D5883" t="str">
            <v>UND</v>
          </cell>
          <cell r="E5883">
            <v>2300</v>
          </cell>
          <cell r="F5883">
            <v>414</v>
          </cell>
          <cell r="G5883">
            <v>78.2</v>
          </cell>
          <cell r="H5883">
            <v>14.08</v>
          </cell>
          <cell r="I5883">
            <v>1918.4451999999999</v>
          </cell>
        </row>
        <row r="5884">
          <cell r="A5884">
            <v>0</v>
          </cell>
          <cell r="B5884" t="str">
            <v>Soporta mallas - Separadores</v>
          </cell>
          <cell r="C5884">
            <v>15</v>
          </cell>
          <cell r="D5884" t="str">
            <v>UND</v>
          </cell>
          <cell r="E5884">
            <v>6.6</v>
          </cell>
          <cell r="F5884">
            <v>1.1879999999999999</v>
          </cell>
          <cell r="G5884">
            <v>99</v>
          </cell>
          <cell r="H5884">
            <v>17.82</v>
          </cell>
          <cell r="I5884">
            <v>0</v>
          </cell>
        </row>
        <row r="5885">
          <cell r="A5885">
            <v>0</v>
          </cell>
          <cell r="B5885" t="str">
            <v>Hormigón Fc=210 Kg/cm2 + 10% Desp.</v>
          </cell>
          <cell r="C5885">
            <v>1.1000000000000001</v>
          </cell>
          <cell r="D5885" t="str">
            <v>M3</v>
          </cell>
          <cell r="E5885">
            <v>5634.11</v>
          </cell>
          <cell r="F5885">
            <v>1014.1397999999999</v>
          </cell>
          <cell r="G5885">
            <v>6197.52</v>
          </cell>
          <cell r="H5885">
            <v>1115.55</v>
          </cell>
          <cell r="I5885">
            <v>0</v>
          </cell>
        </row>
        <row r="5886">
          <cell r="A5886">
            <v>0</v>
          </cell>
          <cell r="B5886" t="str">
            <v>Tablones 2" x 12" x 16pies en pasarelas</v>
          </cell>
          <cell r="C5886">
            <v>2.5</v>
          </cell>
          <cell r="D5886" t="str">
            <v>PT</v>
          </cell>
          <cell r="E5886">
            <v>59.32</v>
          </cell>
          <cell r="F5886">
            <v>10.6776</v>
          </cell>
          <cell r="G5886">
            <v>148.30000000000001</v>
          </cell>
          <cell r="H5886">
            <v>26.69</v>
          </cell>
          <cell r="I5886">
            <v>0</v>
          </cell>
        </row>
        <row r="5887">
          <cell r="A5887">
            <v>0</v>
          </cell>
          <cell r="B5887" t="str">
            <v>Resane en huecos corbatas y juntas pisos</v>
          </cell>
          <cell r="C5887">
            <v>2</v>
          </cell>
          <cell r="D5887" t="str">
            <v>M2</v>
          </cell>
          <cell r="E5887">
            <v>103.9</v>
          </cell>
          <cell r="F5887">
            <v>18.702000000000002</v>
          </cell>
          <cell r="G5887">
            <v>207.8</v>
          </cell>
          <cell r="H5887">
            <v>37.4</v>
          </cell>
        </row>
        <row r="5888">
          <cell r="A5888">
            <v>0</v>
          </cell>
          <cell r="B5888" t="str">
            <v>Transporte sistema formaletas</v>
          </cell>
          <cell r="C5888">
            <v>20</v>
          </cell>
          <cell r="D5888" t="str">
            <v>M2</v>
          </cell>
          <cell r="E5888">
            <v>8.99</v>
          </cell>
          <cell r="F5888">
            <v>1.6182000000000001</v>
          </cell>
          <cell r="G5888">
            <v>179.8</v>
          </cell>
          <cell r="H5888">
            <v>32.36</v>
          </cell>
        </row>
        <row r="5889">
          <cell r="A5889">
            <v>0</v>
          </cell>
          <cell r="B5889" t="str">
            <v xml:space="preserve">Mano de obra  </v>
          </cell>
          <cell r="C5889">
            <v>5</v>
          </cell>
          <cell r="D5889" t="str">
            <v>UND</v>
          </cell>
          <cell r="E5889">
            <v>601.17999999999995</v>
          </cell>
          <cell r="F5889">
            <v>108.21239999999999</v>
          </cell>
          <cell r="G5889">
            <v>3005.9</v>
          </cell>
          <cell r="H5889">
            <v>541.05999999999995</v>
          </cell>
        </row>
        <row r="5890">
          <cell r="A5890">
            <v>0</v>
          </cell>
          <cell r="B5890" t="str">
            <v>Mano de obra colocación formaletas y mallas</v>
          </cell>
          <cell r="C5890">
            <v>4</v>
          </cell>
          <cell r="D5890" t="str">
            <v>M2</v>
          </cell>
          <cell r="E5890">
            <v>667.59</v>
          </cell>
          <cell r="F5890">
            <v>0</v>
          </cell>
          <cell r="G5890">
            <v>2670.36</v>
          </cell>
          <cell r="H5890">
            <v>0</v>
          </cell>
        </row>
        <row r="5891">
          <cell r="A5891">
            <v>0</v>
          </cell>
          <cell r="B5891" t="str">
            <v>Mano de obra subida de formaletas y mallas</v>
          </cell>
          <cell r="C5891">
            <v>20</v>
          </cell>
          <cell r="D5891" t="str">
            <v>M2</v>
          </cell>
          <cell r="E5891">
            <v>4.0599999999999996</v>
          </cell>
          <cell r="F5891">
            <v>0</v>
          </cell>
          <cell r="G5891">
            <v>81.2</v>
          </cell>
          <cell r="H5891">
            <v>0</v>
          </cell>
        </row>
        <row r="5892">
          <cell r="A5892">
            <v>0</v>
          </cell>
          <cell r="B5892" t="str">
            <v>Total/UND</v>
          </cell>
          <cell r="C5892">
            <v>12.009</v>
          </cell>
          <cell r="D5892" t="str">
            <v>LBS</v>
          </cell>
          <cell r="E5892">
            <v>49.15</v>
          </cell>
          <cell r="F5892">
            <v>8.8469999999999995</v>
          </cell>
          <cell r="G5892">
            <v>12429.75</v>
          </cell>
          <cell r="H5892">
            <v>1742.0600000000002</v>
          </cell>
          <cell r="I5892">
            <v>14171.81</v>
          </cell>
        </row>
        <row r="5893">
          <cell r="A5893">
            <v>0</v>
          </cell>
          <cell r="B5893" t="str">
            <v>Palometas dobles</v>
          </cell>
          <cell r="C5893">
            <v>10</v>
          </cell>
          <cell r="D5893" t="str">
            <v>UND</v>
          </cell>
          <cell r="E5893">
            <v>146.65</v>
          </cell>
          <cell r="F5893">
            <v>26.396999999999998</v>
          </cell>
          <cell r="G5893">
            <v>1466.5</v>
          </cell>
          <cell r="H5893">
            <v>263.97000000000003</v>
          </cell>
        </row>
        <row r="5894">
          <cell r="A5894">
            <v>0</v>
          </cell>
          <cell r="B5894" t="str">
            <v>Alambre de trinchera Galv. 17" - Rollo</v>
          </cell>
          <cell r="C5894">
            <v>5.55</v>
          </cell>
          <cell r="D5894" t="str">
            <v>UND</v>
          </cell>
          <cell r="E5894">
            <v>667.38</v>
          </cell>
          <cell r="F5894">
            <v>120.1284</v>
          </cell>
          <cell r="G5894">
            <v>12136.669999999998</v>
          </cell>
          <cell r="H5894">
            <v>1689.3</v>
          </cell>
          <cell r="I5894">
            <v>13825.969999999998</v>
          </cell>
        </row>
        <row r="5895">
          <cell r="A5895">
            <v>0</v>
          </cell>
          <cell r="B5895" t="str">
            <v>Muros 0.10m Fc=210Kg/cm2 Formaletas Propias</v>
          </cell>
          <cell r="C5895">
            <v>50</v>
          </cell>
          <cell r="D5895" t="str">
            <v>ML</v>
          </cell>
          <cell r="E5895">
            <v>147.19</v>
          </cell>
          <cell r="F5895">
            <v>26.494199999999999</v>
          </cell>
          <cell r="G5895">
            <v>7359.5</v>
          </cell>
          <cell r="H5895">
            <v>1324.71</v>
          </cell>
        </row>
        <row r="5896">
          <cell r="A5896">
            <v>0</v>
          </cell>
          <cell r="B5896" t="str">
            <v>Volumen Análisis</v>
          </cell>
          <cell r="C5896">
            <v>1</v>
          </cell>
          <cell r="D5896" t="str">
            <v>M3</v>
          </cell>
          <cell r="E5896">
            <v>55.08</v>
          </cell>
          <cell r="F5896">
            <v>9.9143999999999988</v>
          </cell>
          <cell r="G5896">
            <v>220.32</v>
          </cell>
          <cell r="H5896">
            <v>39.659999999999997</v>
          </cell>
        </row>
        <row r="5897">
          <cell r="A5897">
            <v>0</v>
          </cell>
          <cell r="B5897" t="str">
            <v>Materiales y Equipos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</row>
        <row r="5898">
          <cell r="A5898">
            <v>0</v>
          </cell>
          <cell r="B5898" t="str">
            <v>Sistema Formaleta Aluminio</v>
          </cell>
          <cell r="C5898">
            <v>20</v>
          </cell>
          <cell r="D5898" t="str">
            <v>M2/USO</v>
          </cell>
          <cell r="E5898">
            <v>15.24</v>
          </cell>
          <cell r="F5898">
            <v>2.7431999999999999</v>
          </cell>
          <cell r="G5898">
            <v>304.8</v>
          </cell>
          <cell r="H5898">
            <v>54.86</v>
          </cell>
          <cell r="I5898">
            <v>0</v>
          </cell>
        </row>
        <row r="5899">
          <cell r="A5899">
            <v>0</v>
          </cell>
          <cell r="B5899" t="str">
            <v>Malla Electrosoldada D2.9 10x10mm</v>
          </cell>
          <cell r="C5899">
            <v>0.10999999999999999</v>
          </cell>
          <cell r="D5899" t="str">
            <v>ROLLO</v>
          </cell>
          <cell r="E5899">
            <v>15754.85</v>
          </cell>
          <cell r="F5899">
            <v>2835.873</v>
          </cell>
          <cell r="G5899">
            <v>1733.03</v>
          </cell>
          <cell r="H5899">
            <v>311.95</v>
          </cell>
        </row>
        <row r="5900">
          <cell r="A5900">
            <v>0</v>
          </cell>
          <cell r="B5900" t="str">
            <v>Alambre No. 18</v>
          </cell>
          <cell r="C5900">
            <v>1.37</v>
          </cell>
          <cell r="D5900" t="str">
            <v>LBS</v>
          </cell>
          <cell r="E5900">
            <v>49.15</v>
          </cell>
          <cell r="F5900">
            <v>8.8469999999999995</v>
          </cell>
          <cell r="G5900">
            <v>67.34</v>
          </cell>
          <cell r="H5900">
            <v>12.12</v>
          </cell>
          <cell r="I5900">
            <v>47961.13</v>
          </cell>
        </row>
        <row r="5901">
          <cell r="A5901">
            <v>0</v>
          </cell>
          <cell r="B5901" t="str">
            <v>Acero 3/8" p/refuerzos huecos puertas/ventanas</v>
          </cell>
          <cell r="C5901">
            <v>0.13</v>
          </cell>
          <cell r="D5901" t="str">
            <v>QQ</v>
          </cell>
          <cell r="E5901">
            <v>2245.7600000000002</v>
          </cell>
          <cell r="F5901">
            <v>404.23680000000002</v>
          </cell>
          <cell r="G5901">
            <v>291.95</v>
          </cell>
          <cell r="H5901">
            <v>52.55</v>
          </cell>
        </row>
        <row r="5902">
          <cell r="A5902">
            <v>125.04000000000002</v>
          </cell>
          <cell r="B5902" t="str">
            <v>Desmoldante base aceite - Tanque 55gls</v>
          </cell>
          <cell r="C5902">
            <v>6.8999999999999999E-3</v>
          </cell>
          <cell r="D5902" t="str">
            <v>UND</v>
          </cell>
          <cell r="E5902">
            <v>10500</v>
          </cell>
          <cell r="F5902">
            <v>1890</v>
          </cell>
          <cell r="G5902">
            <v>72.45</v>
          </cell>
          <cell r="H5902">
            <v>13.04</v>
          </cell>
          <cell r="I5902">
            <v>1421.2811999999999</v>
          </cell>
        </row>
        <row r="5903">
          <cell r="A5903">
            <v>0</v>
          </cell>
          <cell r="B5903" t="str">
            <v>Porta corbatas - Rollos 550m</v>
          </cell>
          <cell r="C5903">
            <v>1.4999999999999999E-2</v>
          </cell>
          <cell r="D5903" t="str">
            <v>UND</v>
          </cell>
          <cell r="E5903">
            <v>5541</v>
          </cell>
          <cell r="F5903">
            <v>997.38</v>
          </cell>
          <cell r="G5903">
            <v>83.12</v>
          </cell>
          <cell r="H5903">
            <v>14.96</v>
          </cell>
          <cell r="I5903">
            <v>0</v>
          </cell>
        </row>
        <row r="5904">
          <cell r="A5904">
            <v>0</v>
          </cell>
          <cell r="B5904" t="str">
            <v>Soporta mallas - Separadores</v>
          </cell>
          <cell r="C5904">
            <v>15</v>
          </cell>
          <cell r="D5904" t="str">
            <v>UND</v>
          </cell>
          <cell r="E5904">
            <v>6.6</v>
          </cell>
          <cell r="F5904">
            <v>1.1879999999999999</v>
          </cell>
          <cell r="G5904">
            <v>99</v>
          </cell>
          <cell r="H5904">
            <v>17.82</v>
          </cell>
          <cell r="I5904">
            <v>0</v>
          </cell>
        </row>
        <row r="5905">
          <cell r="A5905">
            <v>0</v>
          </cell>
          <cell r="B5905" t="str">
            <v>Hormigón Fc=210 Kg/cm2 + 10% Desp.</v>
          </cell>
          <cell r="C5905">
            <v>1.1000000000000001</v>
          </cell>
          <cell r="D5905" t="str">
            <v>M3</v>
          </cell>
          <cell r="E5905">
            <v>5634.11</v>
          </cell>
          <cell r="F5905">
            <v>1014.1397999999999</v>
          </cell>
          <cell r="G5905">
            <v>6197.52</v>
          </cell>
          <cell r="H5905">
            <v>1115.55</v>
          </cell>
          <cell r="I5905">
            <v>0</v>
          </cell>
        </row>
        <row r="5906">
          <cell r="A5906" t="str">
            <v>MC002</v>
          </cell>
          <cell r="B5906" t="str">
            <v>Tablones 2" x 12" x 16pies en pasarelas</v>
          </cell>
          <cell r="C5906">
            <v>2.5</v>
          </cell>
          <cell r="D5906" t="str">
            <v>PT</v>
          </cell>
          <cell r="E5906">
            <v>59.32</v>
          </cell>
          <cell r="F5906">
            <v>10.6776</v>
          </cell>
          <cell r="G5906">
            <v>148.30000000000001</v>
          </cell>
          <cell r="H5906">
            <v>26.69</v>
          </cell>
        </row>
        <row r="5907">
          <cell r="A5907">
            <v>0</v>
          </cell>
          <cell r="B5907" t="str">
            <v>Resane en huecos corbatas y juntas pisos</v>
          </cell>
          <cell r="C5907">
            <v>2</v>
          </cell>
          <cell r="D5907" t="str">
            <v>M2</v>
          </cell>
          <cell r="E5907">
            <v>103.9</v>
          </cell>
          <cell r="F5907">
            <v>18.702000000000002</v>
          </cell>
          <cell r="G5907">
            <v>207.8</v>
          </cell>
          <cell r="H5907">
            <v>37.4</v>
          </cell>
        </row>
        <row r="5908">
          <cell r="A5908">
            <v>0</v>
          </cell>
          <cell r="B5908" t="str">
            <v>Transporte sistema formaletas</v>
          </cell>
          <cell r="C5908">
            <v>20</v>
          </cell>
          <cell r="D5908" t="str">
            <v>M2</v>
          </cell>
          <cell r="E5908">
            <v>8.99</v>
          </cell>
          <cell r="F5908">
            <v>1.6182000000000001</v>
          </cell>
          <cell r="G5908">
            <v>179.8</v>
          </cell>
          <cell r="H5908">
            <v>32.36</v>
          </cell>
        </row>
        <row r="5909">
          <cell r="A5909">
            <v>0</v>
          </cell>
          <cell r="B5909" t="str">
            <v xml:space="preserve">Mano de obra  </v>
          </cell>
          <cell r="C5909">
            <v>2</v>
          </cell>
          <cell r="D5909" t="str">
            <v>UND</v>
          </cell>
          <cell r="E5909">
            <v>30.32</v>
          </cell>
          <cell r="F5909">
            <v>5.4576000000000002</v>
          </cell>
          <cell r="G5909">
            <v>60.64</v>
          </cell>
          <cell r="H5909">
            <v>10.92</v>
          </cell>
        </row>
        <row r="5910">
          <cell r="A5910">
            <v>0</v>
          </cell>
          <cell r="B5910" t="str">
            <v>Mano de obra colocación formaletas y mallas</v>
          </cell>
          <cell r="C5910">
            <v>4</v>
          </cell>
          <cell r="D5910" t="str">
            <v>M2</v>
          </cell>
          <cell r="E5910">
            <v>667.59</v>
          </cell>
          <cell r="F5910">
            <v>0</v>
          </cell>
          <cell r="G5910">
            <v>2670.36</v>
          </cell>
          <cell r="H5910">
            <v>0</v>
          </cell>
        </row>
        <row r="5911">
          <cell r="A5911">
            <v>0</v>
          </cell>
          <cell r="B5911" t="str">
            <v>Mano de obra subida de formaletas y mallas</v>
          </cell>
          <cell r="C5911">
            <v>20</v>
          </cell>
          <cell r="D5911" t="str">
            <v>M2</v>
          </cell>
          <cell r="E5911">
            <v>4.0599999999999996</v>
          </cell>
          <cell r="F5911">
            <v>0</v>
          </cell>
          <cell r="G5911">
            <v>81.2</v>
          </cell>
          <cell r="H5911">
            <v>0</v>
          </cell>
        </row>
        <row r="5912">
          <cell r="A5912">
            <v>0</v>
          </cell>
          <cell r="B5912" t="str">
            <v>Total/UND</v>
          </cell>
          <cell r="C5912">
            <v>4</v>
          </cell>
          <cell r="D5912" t="str">
            <v>UND</v>
          </cell>
          <cell r="E5912">
            <v>55.08</v>
          </cell>
          <cell r="F5912">
            <v>9.9143999999999988</v>
          </cell>
          <cell r="G5912">
            <v>12136.669999999998</v>
          </cell>
          <cell r="H5912">
            <v>1689.3</v>
          </cell>
          <cell r="I5912">
            <v>13825.969999999998</v>
          </cell>
        </row>
        <row r="5913">
          <cell r="A5913">
            <v>0</v>
          </cell>
          <cell r="B5913" t="str">
            <v xml:space="preserve">Mano de obra  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</row>
        <row r="5914">
          <cell r="A5914">
            <v>0</v>
          </cell>
          <cell r="B5914" t="str">
            <v>Mano de obra malla ciclónica</v>
          </cell>
          <cell r="C5914">
            <v>25</v>
          </cell>
          <cell r="D5914" t="str">
            <v>ML</v>
          </cell>
          <cell r="E5914">
            <v>381.87</v>
          </cell>
          <cell r="F5914">
            <v>0</v>
          </cell>
          <cell r="G5914">
            <v>12521.9</v>
          </cell>
          <cell r="H5914">
            <v>2253.9399999999996</v>
          </cell>
          <cell r="I5914">
            <v>14775.84</v>
          </cell>
        </row>
        <row r="5915">
          <cell r="A5915">
            <v>0</v>
          </cell>
          <cell r="B5915" t="str">
            <v>Losa 0.10m Fc=210Kg/cm2 Form. todo costo</v>
          </cell>
          <cell r="D5915">
            <v>0</v>
          </cell>
          <cell r="G5915">
            <v>32763.059999999998</v>
          </cell>
          <cell r="H5915">
            <v>2768.97</v>
          </cell>
          <cell r="I5915">
            <v>35532.03</v>
          </cell>
        </row>
        <row r="5916">
          <cell r="A5916">
            <v>0</v>
          </cell>
          <cell r="B5916" t="str">
            <v>Volumen Análisis</v>
          </cell>
          <cell r="C5916">
            <v>1</v>
          </cell>
          <cell r="D5916" t="str">
            <v>M3</v>
          </cell>
          <cell r="G5916">
            <v>0</v>
          </cell>
          <cell r="H5916">
            <v>0</v>
          </cell>
        </row>
        <row r="5917">
          <cell r="A5917">
            <v>125.05000000000003</v>
          </cell>
          <cell r="B5917" t="str">
            <v>Materiales y Equipos</v>
          </cell>
          <cell r="C5917">
            <v>1</v>
          </cell>
          <cell r="D5917" t="str">
            <v>ML</v>
          </cell>
          <cell r="E5917">
            <v>0</v>
          </cell>
          <cell r="F5917">
            <v>0</v>
          </cell>
          <cell r="G5917">
            <v>416.39839999999998</v>
          </cell>
          <cell r="H5917">
            <v>6.2151999999999994</v>
          </cell>
          <cell r="I5917">
            <v>422.61359999999996</v>
          </cell>
        </row>
        <row r="5918">
          <cell r="A5918">
            <v>0</v>
          </cell>
          <cell r="B5918" t="str">
            <v>Sistema Formaleta Aluminio Todo Costo</v>
          </cell>
          <cell r="C5918">
            <v>2</v>
          </cell>
          <cell r="D5918" t="str">
            <v>M2</v>
          </cell>
          <cell r="E5918">
            <v>1310</v>
          </cell>
          <cell r="F5918">
            <v>235.79999999999998</v>
          </cell>
          <cell r="G5918">
            <v>2620</v>
          </cell>
          <cell r="H5918">
            <v>471.6</v>
          </cell>
          <cell r="I5918">
            <v>0</v>
          </cell>
        </row>
        <row r="5919">
          <cell r="A5919">
            <v>0</v>
          </cell>
          <cell r="B5919" t="str">
            <v>Malla Electrosoldada D2.5 10x10mm</v>
          </cell>
          <cell r="C5919">
            <v>0.22</v>
          </cell>
          <cell r="D5919" t="str">
            <v>ROLLO</v>
          </cell>
          <cell r="E5919">
            <v>13656.78</v>
          </cell>
          <cell r="F5919">
            <v>2458.2204000000002</v>
          </cell>
          <cell r="G5919">
            <v>3004.49</v>
          </cell>
          <cell r="H5919">
            <v>540.80999999999995</v>
          </cell>
          <cell r="I5919">
            <v>0</v>
          </cell>
        </row>
        <row r="5920">
          <cell r="A5920">
            <v>0</v>
          </cell>
          <cell r="B5920" t="str">
            <v>Alambre No. 18</v>
          </cell>
          <cell r="C5920">
            <v>2.36</v>
          </cell>
          <cell r="D5920" t="str">
            <v>LBS</v>
          </cell>
          <cell r="E5920">
            <v>49.15</v>
          </cell>
          <cell r="F5920">
            <v>8.8469999999999995</v>
          </cell>
          <cell r="G5920">
            <v>115.99</v>
          </cell>
          <cell r="H5920">
            <v>20.88</v>
          </cell>
          <cell r="I5920">
            <v>0</v>
          </cell>
        </row>
        <row r="5921">
          <cell r="A5921">
            <v>0</v>
          </cell>
          <cell r="B5921" t="str">
            <v xml:space="preserve">Acero 3/8" p/refuerzos </v>
          </cell>
          <cell r="C5921">
            <v>0.26</v>
          </cell>
          <cell r="D5921" t="str">
            <v>QQ</v>
          </cell>
          <cell r="E5921">
            <v>2245.7600000000002</v>
          </cell>
          <cell r="F5921">
            <v>404.23680000000002</v>
          </cell>
          <cell r="G5921">
            <v>583.9</v>
          </cell>
          <cell r="H5921">
            <v>105.1</v>
          </cell>
        </row>
        <row r="5922">
          <cell r="A5922">
            <v>0</v>
          </cell>
          <cell r="B5922" t="str">
            <v>Hormigón Fc=210 Kg/cm2 + 10% Desp.</v>
          </cell>
          <cell r="C5922">
            <v>1.1000000000000001</v>
          </cell>
          <cell r="D5922" t="str">
            <v>M3</v>
          </cell>
          <cell r="E5922">
            <v>5634.11</v>
          </cell>
          <cell r="F5922">
            <v>1014.1397999999999</v>
          </cell>
          <cell r="G5922">
            <v>6197.52</v>
          </cell>
          <cell r="H5922">
            <v>1115.55</v>
          </cell>
        </row>
        <row r="5923">
          <cell r="A5923">
            <v>0</v>
          </cell>
          <cell r="B5923" t="str">
            <v>Total/UND</v>
          </cell>
          <cell r="C5923">
            <v>9</v>
          </cell>
          <cell r="D5923" t="str">
            <v>LBS</v>
          </cell>
          <cell r="E5923">
            <v>49.15</v>
          </cell>
          <cell r="F5923">
            <v>8.8469999999999995</v>
          </cell>
          <cell r="G5923">
            <v>12521.9</v>
          </cell>
          <cell r="H5923">
            <v>2253.9399999999996</v>
          </cell>
          <cell r="I5923">
            <v>14775.84</v>
          </cell>
        </row>
        <row r="5924">
          <cell r="A5924">
            <v>0</v>
          </cell>
          <cell r="B5924" t="str">
            <v>Hojas de segueta</v>
          </cell>
          <cell r="C5924">
            <v>4</v>
          </cell>
          <cell r="D5924" t="str">
            <v>UND</v>
          </cell>
          <cell r="E5924">
            <v>55.08</v>
          </cell>
          <cell r="F5924">
            <v>9.9143999999999988</v>
          </cell>
          <cell r="G5924">
            <v>220.32</v>
          </cell>
          <cell r="H5924">
            <v>39.659999999999997</v>
          </cell>
        </row>
        <row r="5925">
          <cell r="A5925">
            <v>0</v>
          </cell>
          <cell r="B5925" t="str">
            <v>Mano de obra malla ciclónica</v>
          </cell>
          <cell r="C5925">
            <v>25</v>
          </cell>
          <cell r="D5925" t="str">
            <v>ML</v>
          </cell>
          <cell r="E5925">
            <v>381.87</v>
          </cell>
          <cell r="F5925">
            <v>0</v>
          </cell>
          <cell r="G5925">
            <v>11891.91</v>
          </cell>
          <cell r="H5925">
            <v>1892.8999999999999</v>
          </cell>
          <cell r="I5925">
            <v>13784.81</v>
          </cell>
        </row>
        <row r="5926">
          <cell r="A5926">
            <v>0</v>
          </cell>
          <cell r="B5926" t="str">
            <v>Losa 0.10m Fc=210Kg/cm2 Formaletas rentadas</v>
          </cell>
          <cell r="D5926">
            <v>0</v>
          </cell>
          <cell r="G5926">
            <v>10409.959999999999</v>
          </cell>
          <cell r="H5926">
            <v>155.38</v>
          </cell>
          <cell r="I5926">
            <v>10565.34</v>
          </cell>
        </row>
        <row r="5927">
          <cell r="A5927">
            <v>0</v>
          </cell>
          <cell r="B5927" t="str">
            <v>Volumen Análisis</v>
          </cell>
          <cell r="C5927">
            <v>1</v>
          </cell>
          <cell r="D5927" t="str">
            <v>M3</v>
          </cell>
          <cell r="G5927">
            <v>0</v>
          </cell>
          <cell r="H5927">
            <v>0</v>
          </cell>
        </row>
        <row r="5928">
          <cell r="A5928">
            <v>125.06000000000003</v>
          </cell>
          <cell r="B5928" t="str">
            <v>Materiales y Equipos</v>
          </cell>
          <cell r="C5928">
            <v>1</v>
          </cell>
          <cell r="D5928" t="str">
            <v>ML</v>
          </cell>
          <cell r="E5928">
            <v>0</v>
          </cell>
          <cell r="F5928">
            <v>0</v>
          </cell>
          <cell r="G5928">
            <v>1345.0807017543859</v>
          </cell>
          <cell r="H5928">
            <v>173.37894736842105</v>
          </cell>
          <cell r="I5928">
            <v>1518.4596491228069</v>
          </cell>
        </row>
        <row r="5929">
          <cell r="A5929">
            <v>0</v>
          </cell>
          <cell r="B5929" t="str">
            <v xml:space="preserve">Alquiler Sistema Formaleta Acero-Madera </v>
          </cell>
          <cell r="C5929">
            <v>10</v>
          </cell>
          <cell r="D5929" t="str">
            <v>M2/USO</v>
          </cell>
          <cell r="E5929">
            <v>38.909999999999997</v>
          </cell>
          <cell r="F5929">
            <v>7.0037999999999991</v>
          </cell>
          <cell r="G5929">
            <v>389.1</v>
          </cell>
          <cell r="H5929">
            <v>70.040000000000006</v>
          </cell>
          <cell r="I5929">
            <v>0</v>
          </cell>
        </row>
        <row r="5930">
          <cell r="A5930">
            <v>0</v>
          </cell>
          <cell r="B5930" t="str">
            <v>Malla Electrosoldada D2.5 10x10mm</v>
          </cell>
          <cell r="C5930">
            <v>0.22</v>
          </cell>
          <cell r="D5930" t="str">
            <v>ROLLO</v>
          </cell>
          <cell r="E5930">
            <v>13656.78</v>
          </cell>
          <cell r="F5930">
            <v>2458.2204000000002</v>
          </cell>
          <cell r="G5930">
            <v>3004.49</v>
          </cell>
          <cell r="H5930">
            <v>540.80999999999995</v>
          </cell>
          <cell r="I5930">
            <v>0</v>
          </cell>
        </row>
        <row r="5931">
          <cell r="A5931">
            <v>0</v>
          </cell>
          <cell r="B5931" t="str">
            <v>Alambre No. 18</v>
          </cell>
          <cell r="C5931">
            <v>2.36</v>
          </cell>
          <cell r="D5931" t="str">
            <v>LBS</v>
          </cell>
          <cell r="E5931">
            <v>49.15</v>
          </cell>
          <cell r="F5931">
            <v>8.8469999999999995</v>
          </cell>
          <cell r="G5931">
            <v>115.99</v>
          </cell>
          <cell r="H5931">
            <v>20.88</v>
          </cell>
          <cell r="I5931">
            <v>0</v>
          </cell>
        </row>
        <row r="5932">
          <cell r="A5932">
            <v>0</v>
          </cell>
          <cell r="B5932" t="str">
            <v xml:space="preserve">Acero 3/8" p/refuerzos </v>
          </cell>
          <cell r="C5932">
            <v>0.26</v>
          </cell>
          <cell r="D5932" t="str">
            <v>QQ</v>
          </cell>
          <cell r="E5932">
            <v>2245.7600000000002</v>
          </cell>
          <cell r="F5932">
            <v>404.23680000000002</v>
          </cell>
          <cell r="G5932">
            <v>583.9</v>
          </cell>
          <cell r="H5932">
            <v>105.1</v>
          </cell>
          <cell r="I5932">
            <v>0</v>
          </cell>
        </row>
        <row r="5933">
          <cell r="A5933">
            <v>0</v>
          </cell>
          <cell r="B5933" t="str">
            <v>Desmoldante base aceite - Tanque 55gls</v>
          </cell>
          <cell r="C5933">
            <v>3.4499999999999999E-3</v>
          </cell>
          <cell r="D5933" t="str">
            <v>UND</v>
          </cell>
          <cell r="E5933">
            <v>10500</v>
          </cell>
          <cell r="F5933">
            <v>1890</v>
          </cell>
          <cell r="G5933">
            <v>36.229999999999997</v>
          </cell>
          <cell r="H5933">
            <v>6.52</v>
          </cell>
          <cell r="I5933">
            <v>0</v>
          </cell>
          <cell r="K5933">
            <v>0</v>
          </cell>
        </row>
        <row r="5934">
          <cell r="A5934">
            <v>0</v>
          </cell>
          <cell r="B5934" t="str">
            <v>Soporta mallas - Separadores</v>
          </cell>
          <cell r="C5934">
            <v>15</v>
          </cell>
          <cell r="D5934" t="str">
            <v>UND</v>
          </cell>
          <cell r="E5934">
            <v>6.6</v>
          </cell>
          <cell r="F5934">
            <v>1.1879999999999999</v>
          </cell>
          <cell r="G5934">
            <v>99</v>
          </cell>
          <cell r="H5934">
            <v>17.82</v>
          </cell>
          <cell r="I5934">
            <v>0</v>
          </cell>
        </row>
        <row r="5935">
          <cell r="A5935">
            <v>0</v>
          </cell>
          <cell r="B5935" t="str">
            <v>Hormigón Fc=210 Kg/cm2 + 10% Desp.</v>
          </cell>
          <cell r="C5935">
            <v>1.1000000000000001</v>
          </cell>
          <cell r="D5935" t="str">
            <v>M3</v>
          </cell>
          <cell r="E5935">
            <v>5634.11</v>
          </cell>
          <cell r="F5935">
            <v>1014.1397999999999</v>
          </cell>
          <cell r="G5935">
            <v>6197.52</v>
          </cell>
          <cell r="H5935">
            <v>1115.55</v>
          </cell>
          <cell r="I5935">
            <v>0</v>
          </cell>
        </row>
        <row r="5936">
          <cell r="A5936">
            <v>0</v>
          </cell>
          <cell r="B5936" t="str">
            <v>Transporte sistema formaletas</v>
          </cell>
          <cell r="C5936">
            <v>10</v>
          </cell>
          <cell r="D5936" t="str">
            <v>M2</v>
          </cell>
          <cell r="E5936">
            <v>8.99</v>
          </cell>
          <cell r="F5936">
            <v>1.6182000000000001</v>
          </cell>
          <cell r="G5936">
            <v>89.9</v>
          </cell>
          <cell r="H5936">
            <v>16.18</v>
          </cell>
          <cell r="I5936">
            <v>0</v>
          </cell>
        </row>
        <row r="5937">
          <cell r="A5937">
            <v>0</v>
          </cell>
          <cell r="B5937" t="str">
            <v xml:space="preserve">Mano de obra  </v>
          </cell>
          <cell r="C5937">
            <v>4</v>
          </cell>
          <cell r="D5937" t="str">
            <v>UND</v>
          </cell>
          <cell r="E5937">
            <v>55.08</v>
          </cell>
          <cell r="F5937">
            <v>9.9143999999999988</v>
          </cell>
          <cell r="G5937">
            <v>220.32</v>
          </cell>
          <cell r="H5937">
            <v>39.659999999999997</v>
          </cell>
          <cell r="I5937">
            <v>0</v>
          </cell>
        </row>
        <row r="5938">
          <cell r="A5938">
            <v>0</v>
          </cell>
          <cell r="B5938" t="str">
            <v>Mano de obra colocación formaletas y mallas</v>
          </cell>
          <cell r="C5938">
            <v>2</v>
          </cell>
          <cell r="D5938" t="str">
            <v>M2</v>
          </cell>
          <cell r="E5938">
            <v>667.59</v>
          </cell>
          <cell r="F5938">
            <v>0</v>
          </cell>
          <cell r="G5938">
            <v>1335.18</v>
          </cell>
          <cell r="H5938">
            <v>0</v>
          </cell>
          <cell r="I5938">
            <v>0</v>
          </cell>
        </row>
        <row r="5939">
          <cell r="A5939">
            <v>0</v>
          </cell>
          <cell r="B5939" t="str">
            <v>Mano de obra subida de formaletas y mallas</v>
          </cell>
          <cell r="C5939">
            <v>10</v>
          </cell>
          <cell r="D5939" t="str">
            <v>M2</v>
          </cell>
          <cell r="E5939">
            <v>4.0599999999999996</v>
          </cell>
          <cell r="F5939">
            <v>0</v>
          </cell>
          <cell r="G5939">
            <v>40.6</v>
          </cell>
          <cell r="H5939">
            <v>0</v>
          </cell>
          <cell r="I5939">
            <v>0</v>
          </cell>
        </row>
        <row r="5940">
          <cell r="A5940">
            <v>0</v>
          </cell>
          <cell r="B5940" t="str">
            <v>Total/UND</v>
          </cell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G5940">
            <v>11891.91</v>
          </cell>
          <cell r="H5940">
            <v>1892.8999999999999</v>
          </cell>
          <cell r="I5940">
            <v>13784.81</v>
          </cell>
        </row>
        <row r="5941">
          <cell r="A5941">
            <v>0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0</v>
          </cell>
        </row>
        <row r="5942">
          <cell r="A5942">
            <v>0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F5942">
            <v>0</v>
          </cell>
          <cell r="G5942">
            <v>11804.73</v>
          </cell>
          <cell r="H5942">
            <v>1877.21</v>
          </cell>
          <cell r="I5942">
            <v>13681.939999999999</v>
          </cell>
          <cell r="L5942">
            <v>20.460000000000004</v>
          </cell>
        </row>
        <row r="5943">
          <cell r="A5943">
            <v>126</v>
          </cell>
          <cell r="B5943" t="str">
            <v>Losa 0.10m Fc=210Kg/cm2 Formaletas Propias</v>
          </cell>
          <cell r="C5943">
            <v>0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</row>
        <row r="5944">
          <cell r="A5944">
            <v>126.01</v>
          </cell>
          <cell r="B5944" t="str">
            <v>Volumen Análisis</v>
          </cell>
          <cell r="C5944">
            <v>1</v>
          </cell>
          <cell r="D5944" t="str">
            <v>M3</v>
          </cell>
          <cell r="E5944">
            <v>0</v>
          </cell>
          <cell r="F5944">
            <v>0</v>
          </cell>
          <cell r="G5944">
            <v>3629.590555555556</v>
          </cell>
          <cell r="H5944">
            <v>413.49055555555555</v>
          </cell>
          <cell r="I5944">
            <v>4043.0811111111116</v>
          </cell>
        </row>
        <row r="5945">
          <cell r="A5945">
            <v>0</v>
          </cell>
          <cell r="B5945" t="str">
            <v>Materiales y Equipos</v>
          </cell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</row>
        <row r="5946">
          <cell r="A5946">
            <v>0</v>
          </cell>
          <cell r="B5946" t="str">
            <v>Sistema Formaleta Acero-Madera</v>
          </cell>
          <cell r="C5946">
            <v>10</v>
          </cell>
          <cell r="D5946" t="str">
            <v>M2/USO</v>
          </cell>
          <cell r="E5946">
            <v>30.14</v>
          </cell>
          <cell r="F5946">
            <v>5.4252000000000002</v>
          </cell>
          <cell r="G5946">
            <v>301.39999999999998</v>
          </cell>
          <cell r="H5946">
            <v>54.25</v>
          </cell>
          <cell r="I5946">
            <v>0</v>
          </cell>
        </row>
        <row r="5947">
          <cell r="A5947">
            <v>0</v>
          </cell>
          <cell r="B5947" t="str">
            <v>Malla Electrosoldada D2.5 10x10mm</v>
          </cell>
          <cell r="C5947">
            <v>0.22</v>
          </cell>
          <cell r="D5947" t="str">
            <v>ROLLO</v>
          </cell>
          <cell r="E5947">
            <v>13656.78</v>
          </cell>
          <cell r="F5947">
            <v>2458.2204000000002</v>
          </cell>
          <cell r="G5947">
            <v>3004.49</v>
          </cell>
          <cell r="H5947">
            <v>540.80999999999995</v>
          </cell>
          <cell r="I5947">
            <v>0</v>
          </cell>
        </row>
        <row r="5948">
          <cell r="A5948">
            <v>0</v>
          </cell>
          <cell r="B5948" t="str">
            <v>Alambre No. 18</v>
          </cell>
          <cell r="C5948">
            <v>2.36</v>
          </cell>
          <cell r="D5948" t="str">
            <v>LBS</v>
          </cell>
          <cell r="E5948">
            <v>49.15</v>
          </cell>
          <cell r="F5948">
            <v>8.8469999999999995</v>
          </cell>
          <cell r="G5948">
            <v>115.99</v>
          </cell>
          <cell r="H5948">
            <v>20.88</v>
          </cell>
        </row>
        <row r="5949">
          <cell r="A5949">
            <v>0</v>
          </cell>
          <cell r="B5949" t="str">
            <v xml:space="preserve">Acero 3/8" p/refuerzos </v>
          </cell>
          <cell r="C5949">
            <v>0.26</v>
          </cell>
          <cell r="D5949" t="str">
            <v>QQ</v>
          </cell>
          <cell r="E5949">
            <v>2245.7600000000002</v>
          </cell>
          <cell r="F5949">
            <v>404.23680000000002</v>
          </cell>
          <cell r="G5949">
            <v>583.9</v>
          </cell>
          <cell r="H5949">
            <v>105.1</v>
          </cell>
          <cell r="I5949">
            <v>0</v>
          </cell>
        </row>
        <row r="5950">
          <cell r="A5950">
            <v>0</v>
          </cell>
          <cell r="B5950" t="str">
            <v>Desmoldante base aceite - Tanque 55gls</v>
          </cell>
          <cell r="C5950">
            <v>3.5000000000000001E-3</v>
          </cell>
          <cell r="D5950" t="str">
            <v>UND</v>
          </cell>
          <cell r="E5950">
            <v>10500</v>
          </cell>
          <cell r="F5950">
            <v>1890</v>
          </cell>
          <cell r="G5950">
            <v>36.75</v>
          </cell>
          <cell r="H5950">
            <v>6.62</v>
          </cell>
        </row>
        <row r="5951">
          <cell r="A5951">
            <v>0</v>
          </cell>
          <cell r="B5951" t="str">
            <v>Soporta mallas - Separadores</v>
          </cell>
          <cell r="C5951">
            <v>15</v>
          </cell>
          <cell r="D5951" t="str">
            <v>UND</v>
          </cell>
          <cell r="E5951">
            <v>6.6</v>
          </cell>
          <cell r="F5951">
            <v>1.1879999999999999</v>
          </cell>
          <cell r="G5951">
            <v>99</v>
          </cell>
          <cell r="H5951">
            <v>17.82</v>
          </cell>
        </row>
        <row r="5952">
          <cell r="A5952">
            <v>0</v>
          </cell>
          <cell r="B5952" t="str">
            <v>Hormigón Fc=210 Kg/cm2 + 10% Desp.</v>
          </cell>
          <cell r="C5952">
            <v>1.1000000000000001</v>
          </cell>
          <cell r="D5952" t="str">
            <v>M3</v>
          </cell>
          <cell r="E5952">
            <v>5634.11</v>
          </cell>
          <cell r="F5952">
            <v>1014.1397999999999</v>
          </cell>
          <cell r="G5952">
            <v>6197.52</v>
          </cell>
          <cell r="H5952">
            <v>1115.55</v>
          </cell>
        </row>
        <row r="5953">
          <cell r="A5953">
            <v>0</v>
          </cell>
          <cell r="B5953" t="str">
            <v>Transporte sistema formaletas</v>
          </cell>
          <cell r="C5953">
            <v>10</v>
          </cell>
          <cell r="D5953" t="str">
            <v>M2</v>
          </cell>
          <cell r="E5953">
            <v>8.99</v>
          </cell>
          <cell r="F5953">
            <v>1.6182000000000001</v>
          </cell>
          <cell r="G5953">
            <v>89.9</v>
          </cell>
          <cell r="H5953">
            <v>16.18</v>
          </cell>
        </row>
        <row r="5954">
          <cell r="A5954">
            <v>0</v>
          </cell>
          <cell r="B5954" t="str">
            <v xml:space="preserve">Mano de obra  </v>
          </cell>
          <cell r="C5954">
            <v>450</v>
          </cell>
          <cell r="D5954" t="str">
            <v>M3*KM</v>
          </cell>
          <cell r="E5954">
            <v>18</v>
          </cell>
          <cell r="F5954">
            <v>0</v>
          </cell>
          <cell r="G5954">
            <v>8100</v>
          </cell>
          <cell r="H5954">
            <v>0</v>
          </cell>
        </row>
        <row r="5955">
          <cell r="A5955">
            <v>0</v>
          </cell>
          <cell r="B5955" t="str">
            <v>Mano de obra colocación formaletas y mallas</v>
          </cell>
          <cell r="C5955">
            <v>2</v>
          </cell>
          <cell r="D5955" t="str">
            <v>M2</v>
          </cell>
          <cell r="E5955">
            <v>667.59</v>
          </cell>
          <cell r="F5955">
            <v>0</v>
          </cell>
          <cell r="G5955">
            <v>1335.18</v>
          </cell>
          <cell r="H5955">
            <v>0</v>
          </cell>
          <cell r="I5955">
            <v>0</v>
          </cell>
        </row>
        <row r="5956">
          <cell r="A5956">
            <v>0</v>
          </cell>
          <cell r="B5956" t="str">
            <v>Mano de obra subida de formaletas y mallas</v>
          </cell>
          <cell r="C5956">
            <v>10</v>
          </cell>
          <cell r="D5956" t="str">
            <v>M2</v>
          </cell>
          <cell r="E5956">
            <v>4.0599999999999996</v>
          </cell>
          <cell r="F5956">
            <v>0</v>
          </cell>
          <cell r="G5956">
            <v>40.6</v>
          </cell>
          <cell r="H5956">
            <v>0</v>
          </cell>
          <cell r="I5956">
            <v>0</v>
          </cell>
        </row>
        <row r="5957">
          <cell r="A5957">
            <v>0</v>
          </cell>
          <cell r="B5957" t="str">
            <v>Total/UND</v>
          </cell>
          <cell r="C5957">
            <v>18</v>
          </cell>
          <cell r="D5957" t="str">
            <v>M3</v>
          </cell>
          <cell r="E5957">
            <v>212.83</v>
          </cell>
          <cell r="F5957">
            <v>0</v>
          </cell>
          <cell r="G5957">
            <v>11804.73</v>
          </cell>
          <cell r="H5957">
            <v>1877.21</v>
          </cell>
          <cell r="I5957">
            <v>13681.939999999999</v>
          </cell>
        </row>
        <row r="5958">
          <cell r="A5958">
            <v>0</v>
          </cell>
          <cell r="B5958" t="str">
            <v>Total/UND</v>
          </cell>
          <cell r="D5958">
            <v>0</v>
          </cell>
          <cell r="G5958">
            <v>65332.630000000005</v>
          </cell>
          <cell r="H5958">
            <v>7442.83</v>
          </cell>
          <cell r="I5958">
            <v>72775.460000000006</v>
          </cell>
        </row>
        <row r="5959">
          <cell r="A5959">
            <v>0</v>
          </cell>
          <cell r="B5959">
            <v>0</v>
          </cell>
          <cell r="C5959">
            <v>0</v>
          </cell>
          <cell r="D5959">
            <v>0</v>
          </cell>
          <cell r="G5959">
            <v>0</v>
          </cell>
          <cell r="H5959">
            <v>0</v>
          </cell>
          <cell r="I5959">
            <v>0</v>
          </cell>
        </row>
        <row r="5960">
          <cell r="A5960">
            <v>127</v>
          </cell>
          <cell r="B5960" t="str">
            <v>Losa 0.10m Fc=210Kg/cm2 Formaletas Propias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</row>
        <row r="5961">
          <cell r="A5961">
            <v>127.01</v>
          </cell>
          <cell r="B5961" t="str">
            <v>Volumen Análisis</v>
          </cell>
          <cell r="C5961">
            <v>1</v>
          </cell>
          <cell r="D5961" t="str">
            <v>M3</v>
          </cell>
          <cell r="E5961">
            <v>0</v>
          </cell>
          <cell r="F5961">
            <v>0</v>
          </cell>
          <cell r="G5961">
            <v>146.83523608174769</v>
          </cell>
          <cell r="H5961">
            <v>9.1267089499647636</v>
          </cell>
          <cell r="I5961">
            <v>155.96194503171245</v>
          </cell>
        </row>
        <row r="5962">
          <cell r="A5962">
            <v>0</v>
          </cell>
          <cell r="B5962" t="str">
            <v>Materiales y Equipos</v>
          </cell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</row>
        <row r="5963">
          <cell r="A5963">
            <v>0</v>
          </cell>
          <cell r="B5963" t="str">
            <v>Sistema Formaleta Aluminio</v>
          </cell>
          <cell r="C5963">
            <v>10</v>
          </cell>
          <cell r="D5963" t="str">
            <v>M2/USO</v>
          </cell>
          <cell r="E5963">
            <v>15.24</v>
          </cell>
          <cell r="F5963">
            <v>2.7431999999999999</v>
          </cell>
          <cell r="G5963">
            <v>152.4</v>
          </cell>
          <cell r="H5963">
            <v>27.43</v>
          </cell>
          <cell r="I5963">
            <v>0</v>
          </cell>
        </row>
        <row r="5964">
          <cell r="A5964">
            <v>0</v>
          </cell>
          <cell r="B5964" t="str">
            <v>Malla Electrosoldada D2.5 10x10mm</v>
          </cell>
          <cell r="C5964">
            <v>0.22</v>
          </cell>
          <cell r="D5964" t="str">
            <v>ROLLO</v>
          </cell>
          <cell r="E5964">
            <v>13656.78</v>
          </cell>
          <cell r="F5964">
            <v>2458.2204000000002</v>
          </cell>
          <cell r="G5964">
            <v>3004.49</v>
          </cell>
          <cell r="H5964">
            <v>540.80999999999995</v>
          </cell>
          <cell r="I5964">
            <v>0</v>
          </cell>
        </row>
        <row r="5965">
          <cell r="A5965" t="str">
            <v>METAL001</v>
          </cell>
          <cell r="B5965" t="str">
            <v>Alambre No. 18</v>
          </cell>
          <cell r="C5965">
            <v>2.36</v>
          </cell>
          <cell r="D5965" t="str">
            <v>LBS</v>
          </cell>
          <cell r="E5965">
            <v>49.15</v>
          </cell>
          <cell r="F5965">
            <v>8.8469999999999995</v>
          </cell>
          <cell r="G5965">
            <v>115.99</v>
          </cell>
          <cell r="H5965">
            <v>20.88</v>
          </cell>
        </row>
        <row r="5966">
          <cell r="A5966" t="str">
            <v>METAL028</v>
          </cell>
          <cell r="B5966" t="str">
            <v xml:space="preserve">Acero 3/8" p/refuerzos </v>
          </cell>
          <cell r="C5966">
            <v>0.26</v>
          </cell>
          <cell r="D5966" t="str">
            <v>QQ</v>
          </cell>
          <cell r="E5966">
            <v>2245.7600000000002</v>
          </cell>
          <cell r="F5966">
            <v>404.23680000000002</v>
          </cell>
          <cell r="G5966">
            <v>583.9</v>
          </cell>
          <cell r="H5966">
            <v>105.1</v>
          </cell>
        </row>
        <row r="5967">
          <cell r="A5967" t="str">
            <v>PTRA023</v>
          </cell>
          <cell r="B5967" t="str">
            <v>Desmoldante base aceite - Tanque 55gls</v>
          </cell>
          <cell r="C5967">
            <v>3.5000000000000001E-3</v>
          </cell>
          <cell r="D5967" t="str">
            <v>UND</v>
          </cell>
          <cell r="E5967">
            <v>10500</v>
          </cell>
          <cell r="F5967">
            <v>1890</v>
          </cell>
          <cell r="G5967">
            <v>36.75</v>
          </cell>
          <cell r="H5967">
            <v>6.62</v>
          </cell>
          <cell r="I5967">
            <v>0</v>
          </cell>
        </row>
        <row r="5968">
          <cell r="A5968" t="str">
            <v>PTRA030</v>
          </cell>
          <cell r="B5968" t="str">
            <v>Soporta mallas - Separadores</v>
          </cell>
          <cell r="C5968">
            <v>15</v>
          </cell>
          <cell r="D5968" t="str">
            <v>UND</v>
          </cell>
          <cell r="E5968">
            <v>6.6</v>
          </cell>
          <cell r="F5968">
            <v>1.1879999999999999</v>
          </cell>
          <cell r="G5968">
            <v>99</v>
          </cell>
          <cell r="H5968">
            <v>17.82</v>
          </cell>
        </row>
        <row r="5969">
          <cell r="A5969" t="str">
            <v>METAL026</v>
          </cell>
          <cell r="B5969" t="str">
            <v>Hormigón Fc=210 Kg/cm2 + 10% Desp.</v>
          </cell>
          <cell r="C5969">
            <v>1.1000000000000001</v>
          </cell>
          <cell r="D5969" t="str">
            <v>M3</v>
          </cell>
          <cell r="E5969">
            <v>5634.11</v>
          </cell>
          <cell r="F5969">
            <v>1014.1397999999999</v>
          </cell>
          <cell r="G5969">
            <v>6197.52</v>
          </cell>
          <cell r="H5969">
            <v>1115.55</v>
          </cell>
        </row>
        <row r="5970">
          <cell r="A5970">
            <v>0</v>
          </cell>
          <cell r="B5970" t="str">
            <v>Transporte sistema formaletas</v>
          </cell>
          <cell r="C5970">
            <v>10</v>
          </cell>
          <cell r="D5970" t="str">
            <v>M2</v>
          </cell>
          <cell r="E5970">
            <v>8.99</v>
          </cell>
          <cell r="F5970">
            <v>1.6182000000000001</v>
          </cell>
          <cell r="G5970">
            <v>89.9</v>
          </cell>
          <cell r="H5970">
            <v>16.18</v>
          </cell>
        </row>
        <row r="5971">
          <cell r="A5971">
            <v>0</v>
          </cell>
          <cell r="B5971" t="str">
            <v xml:space="preserve">Mano de obra  </v>
          </cell>
          <cell r="D5971">
            <v>0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</row>
        <row r="5972">
          <cell r="A5972">
            <v>0</v>
          </cell>
          <cell r="B5972" t="str">
            <v>Mano de obra colocación formaletas y mallas</v>
          </cell>
          <cell r="C5972">
            <v>2</v>
          </cell>
          <cell r="D5972" t="str">
            <v>M2</v>
          </cell>
          <cell r="E5972">
            <v>667.59</v>
          </cell>
          <cell r="F5972">
            <v>0</v>
          </cell>
          <cell r="G5972">
            <v>1335.18</v>
          </cell>
          <cell r="H5972">
            <v>0</v>
          </cell>
          <cell r="I5972">
            <v>0</v>
          </cell>
        </row>
        <row r="5973">
          <cell r="A5973">
            <v>0</v>
          </cell>
          <cell r="B5973" t="str">
            <v>Mano de obra subida de formaletas y mallas</v>
          </cell>
          <cell r="C5973">
            <v>10</v>
          </cell>
          <cell r="D5973" t="str">
            <v>M2</v>
          </cell>
          <cell r="E5973">
            <v>4.0599999999999996</v>
          </cell>
          <cell r="F5973">
            <v>0</v>
          </cell>
          <cell r="G5973">
            <v>40.6</v>
          </cell>
          <cell r="H5973">
            <v>0</v>
          </cell>
        </row>
        <row r="5974">
          <cell r="A5974">
            <v>0</v>
          </cell>
          <cell r="B5974" t="str">
            <v>Total/UND</v>
          </cell>
          <cell r="D5974">
            <v>0</v>
          </cell>
          <cell r="G5974">
            <v>20835.919999999998</v>
          </cell>
          <cell r="H5974">
            <v>1295.08</v>
          </cell>
          <cell r="I5974">
            <v>22131</v>
          </cell>
        </row>
        <row r="5975">
          <cell r="A5975">
            <v>0</v>
          </cell>
          <cell r="D5975">
            <v>0</v>
          </cell>
          <cell r="G5975">
            <v>0</v>
          </cell>
          <cell r="H5975">
            <v>0</v>
          </cell>
        </row>
        <row r="5976">
          <cell r="A5976">
            <v>127.02000000000001</v>
          </cell>
          <cell r="B5976" t="str">
            <v>PROTECTORES DE VENTANAS BARRAS 5/8"</v>
          </cell>
          <cell r="C5976">
            <v>1</v>
          </cell>
          <cell r="D5976" t="str">
            <v>P2</v>
          </cell>
          <cell r="E5976">
            <v>0</v>
          </cell>
          <cell r="F5976">
            <v>0</v>
          </cell>
          <cell r="G5976">
            <v>12873.32</v>
          </cell>
          <cell r="H5976">
            <v>2317.1899999999996</v>
          </cell>
          <cell r="I5976">
            <v>15190.509999999998</v>
          </cell>
        </row>
        <row r="5977">
          <cell r="A5977">
            <v>0</v>
          </cell>
          <cell r="B5977" t="str">
            <v>Losa 0.10m Fc=210Kg/cm2 Form. todo costo</v>
          </cell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</row>
        <row r="5978">
          <cell r="A5978">
            <v>0</v>
          </cell>
          <cell r="B5978" t="str">
            <v>Volumen Análisis</v>
          </cell>
          <cell r="C5978">
            <v>1</v>
          </cell>
          <cell r="D5978" t="str">
            <v>M3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</row>
        <row r="5979">
          <cell r="A5979">
            <v>0</v>
          </cell>
          <cell r="B5979" t="str">
            <v>Materiales y Equipos</v>
          </cell>
          <cell r="D5979">
            <v>0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</row>
        <row r="5980">
          <cell r="A5980">
            <v>0</v>
          </cell>
          <cell r="B5980" t="str">
            <v>Sistema Formaleta Aluminio Todo Costo</v>
          </cell>
          <cell r="C5980">
            <v>2</v>
          </cell>
          <cell r="D5980" t="str">
            <v>M2</v>
          </cell>
          <cell r="E5980">
            <v>1310</v>
          </cell>
          <cell r="F5980">
            <v>235.79999999999998</v>
          </cell>
          <cell r="G5980">
            <v>2620</v>
          </cell>
          <cell r="H5980">
            <v>471.6</v>
          </cell>
          <cell r="I5980">
            <v>709.99420000000009</v>
          </cell>
        </row>
        <row r="5981">
          <cell r="A5981" t="str">
            <v>TCHOS003</v>
          </cell>
          <cell r="B5981" t="str">
            <v>Malla Electrosoldada D2.7 10x10mm</v>
          </cell>
          <cell r="C5981">
            <v>0.22</v>
          </cell>
          <cell r="D5981" t="str">
            <v>ROLLO</v>
          </cell>
          <cell r="E5981">
            <v>15211.69</v>
          </cell>
          <cell r="F5981">
            <v>2738.1041999999998</v>
          </cell>
          <cell r="G5981">
            <v>3346.57</v>
          </cell>
          <cell r="H5981">
            <v>602.38</v>
          </cell>
          <cell r="I5981">
            <v>77.99799999999999</v>
          </cell>
        </row>
        <row r="5982">
          <cell r="A5982" t="str">
            <v>PTRA038</v>
          </cell>
          <cell r="B5982" t="str">
            <v>Alambre No. 18</v>
          </cell>
          <cell r="C5982">
            <v>2.5499999999999998</v>
          </cell>
          <cell r="D5982" t="str">
            <v>LBS</v>
          </cell>
          <cell r="E5982">
            <v>49.15</v>
          </cell>
          <cell r="F5982">
            <v>8.8469999999999995</v>
          </cell>
          <cell r="G5982">
            <v>125.33</v>
          </cell>
          <cell r="H5982">
            <v>22.56</v>
          </cell>
          <cell r="I5982">
            <v>673.00120000000004</v>
          </cell>
        </row>
        <row r="5983">
          <cell r="A5983" t="str">
            <v>PTRA045</v>
          </cell>
          <cell r="B5983" t="str">
            <v xml:space="preserve">Acero 3/8" p/refuerzos </v>
          </cell>
          <cell r="C5983">
            <v>0.26</v>
          </cell>
          <cell r="D5983" t="str">
            <v>QQ</v>
          </cell>
          <cell r="E5983">
            <v>2245.7600000000002</v>
          </cell>
          <cell r="F5983">
            <v>404.23680000000002</v>
          </cell>
          <cell r="G5983">
            <v>583.9</v>
          </cell>
          <cell r="H5983">
            <v>105.1</v>
          </cell>
          <cell r="I5983">
            <v>368.99779999999998</v>
          </cell>
        </row>
        <row r="5984">
          <cell r="A5984" t="str">
            <v>TCHOS001</v>
          </cell>
          <cell r="B5984" t="str">
            <v>Hormigón Fc=210 Kg/cm2 + 10% Desp.</v>
          </cell>
          <cell r="C5984">
            <v>1.1000000000000001</v>
          </cell>
          <cell r="D5984" t="str">
            <v>M3</v>
          </cell>
          <cell r="E5984">
            <v>5634.11</v>
          </cell>
          <cell r="F5984">
            <v>1014.1397999999999</v>
          </cell>
          <cell r="G5984">
            <v>6197.52</v>
          </cell>
          <cell r="H5984">
            <v>1115.55</v>
          </cell>
          <cell r="I5984">
            <v>170.0026</v>
          </cell>
        </row>
        <row r="5985">
          <cell r="A5985">
            <v>0</v>
          </cell>
          <cell r="B5985" t="str">
            <v>Total/UND</v>
          </cell>
          <cell r="C5985">
            <v>1</v>
          </cell>
          <cell r="D5985" t="str">
            <v>UND</v>
          </cell>
          <cell r="E5985">
            <v>1500</v>
          </cell>
          <cell r="F5985">
            <v>0</v>
          </cell>
          <cell r="G5985">
            <v>12873.32</v>
          </cell>
          <cell r="H5985">
            <v>2317.1899999999996</v>
          </cell>
          <cell r="I5985">
            <v>15190.509999999998</v>
          </cell>
        </row>
        <row r="5986">
          <cell r="A5986">
            <v>0</v>
          </cell>
          <cell r="B5986" t="str">
            <v xml:space="preserve">Mano de obra  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</row>
        <row r="5987">
          <cell r="A5987">
            <v>0</v>
          </cell>
          <cell r="B5987" t="str">
            <v>Mano de obra herrería</v>
          </cell>
          <cell r="C5987">
            <v>141.9</v>
          </cell>
          <cell r="D5987" t="str">
            <v>P2</v>
          </cell>
          <cell r="E5987">
            <v>75</v>
          </cell>
          <cell r="F5987">
            <v>0</v>
          </cell>
          <cell r="G5987">
            <v>12243.33</v>
          </cell>
          <cell r="H5987">
            <v>1956.1499999999999</v>
          </cell>
          <cell r="I5987">
            <v>14199.48</v>
          </cell>
        </row>
        <row r="5988">
          <cell r="A5988">
            <v>0</v>
          </cell>
          <cell r="B5988" t="str">
            <v>Losa 0.10m Fc=210Kg/cm2 Formaletas rentadas</v>
          </cell>
          <cell r="C5988">
            <v>15</v>
          </cell>
          <cell r="D5988" t="str">
            <v>%</v>
          </cell>
          <cell r="E5988">
            <v>3175.19</v>
          </cell>
          <cell r="F5988">
            <v>0</v>
          </cell>
          <cell r="G5988">
            <v>1930.9</v>
          </cell>
          <cell r="H5988">
            <v>0</v>
          </cell>
        </row>
        <row r="5989">
          <cell r="A5989">
            <v>0</v>
          </cell>
          <cell r="B5989" t="str">
            <v>Volumen Análisis</v>
          </cell>
          <cell r="C5989">
            <v>1</v>
          </cell>
          <cell r="D5989" t="str">
            <v>M3</v>
          </cell>
          <cell r="G5989">
            <v>21722.100000000002</v>
          </cell>
          <cell r="H5989">
            <v>1376.76</v>
          </cell>
          <cell r="I5989">
            <v>23098.86</v>
          </cell>
        </row>
        <row r="5990">
          <cell r="A5990">
            <v>0</v>
          </cell>
          <cell r="B5990" t="str">
            <v>Materiales y Equipos</v>
          </cell>
          <cell r="D5990">
            <v>0</v>
          </cell>
          <cell r="G5990">
            <v>0</v>
          </cell>
          <cell r="H5990">
            <v>0</v>
          </cell>
        </row>
        <row r="5991">
          <cell r="A5991">
            <v>127.03000000000002</v>
          </cell>
          <cell r="B5991" t="str">
            <v xml:space="preserve">Alquiler Sistema Formaleta Acero-Madera </v>
          </cell>
          <cell r="C5991">
            <v>10</v>
          </cell>
          <cell r="D5991" t="str">
            <v>M2/USO</v>
          </cell>
          <cell r="E5991">
            <v>38.909999999999997</v>
          </cell>
          <cell r="F5991">
            <v>7.0037999999999991</v>
          </cell>
          <cell r="G5991">
            <v>389.1</v>
          </cell>
          <cell r="H5991">
            <v>70.040000000000006</v>
          </cell>
          <cell r="I5991">
            <v>638.97584541062804</v>
          </cell>
        </row>
        <row r="5992">
          <cell r="A5992">
            <v>0</v>
          </cell>
          <cell r="B5992" t="str">
            <v>Malla Electrosoldada D2.7 10x10mm</v>
          </cell>
          <cell r="C5992">
            <v>0.22</v>
          </cell>
          <cell r="D5992" t="str">
            <v>ROLLO</v>
          </cell>
          <cell r="E5992">
            <v>15211.69</v>
          </cell>
          <cell r="F5992">
            <v>2738.1041999999998</v>
          </cell>
          <cell r="G5992">
            <v>3346.57</v>
          </cell>
          <cell r="H5992">
            <v>602.38</v>
          </cell>
          <cell r="I5992">
            <v>0</v>
          </cell>
        </row>
        <row r="5993">
          <cell r="A5993">
            <v>0</v>
          </cell>
          <cell r="B5993" t="str">
            <v>Alambre No. 18</v>
          </cell>
          <cell r="C5993">
            <v>2.5499999999999998</v>
          </cell>
          <cell r="D5993" t="str">
            <v>LBS</v>
          </cell>
          <cell r="E5993">
            <v>49.15</v>
          </cell>
          <cell r="F5993">
            <v>8.8469999999999995</v>
          </cell>
          <cell r="G5993">
            <v>125.33</v>
          </cell>
          <cell r="H5993">
            <v>22.56</v>
          </cell>
          <cell r="I5993">
            <v>0</v>
          </cell>
        </row>
        <row r="5994">
          <cell r="A5994" t="str">
            <v>METAL001</v>
          </cell>
          <cell r="B5994" t="str">
            <v xml:space="preserve">Acero 3/8" p/refuerzos </v>
          </cell>
          <cell r="C5994">
            <v>0.26</v>
          </cell>
          <cell r="D5994" t="str">
            <v>QQ</v>
          </cell>
          <cell r="E5994">
            <v>2245.7600000000002</v>
          </cell>
          <cell r="F5994">
            <v>404.23680000000002</v>
          </cell>
          <cell r="G5994">
            <v>583.9</v>
          </cell>
          <cell r="H5994">
            <v>105.1</v>
          </cell>
        </row>
        <row r="5995">
          <cell r="A5995" t="str">
            <v>METAL003</v>
          </cell>
          <cell r="B5995" t="str">
            <v>Desmoldante base aceite - Tanque 55gls</v>
          </cell>
          <cell r="C5995">
            <v>3.4499999999999999E-3</v>
          </cell>
          <cell r="D5995" t="str">
            <v>UND</v>
          </cell>
          <cell r="E5995">
            <v>10500</v>
          </cell>
          <cell r="F5995">
            <v>1890</v>
          </cell>
          <cell r="G5995">
            <v>36.229999999999997</v>
          </cell>
          <cell r="H5995">
            <v>6.52</v>
          </cell>
        </row>
        <row r="5996">
          <cell r="A5996" t="str">
            <v>METAL024</v>
          </cell>
          <cell r="B5996" t="str">
            <v>Soporta mallas - Separadores</v>
          </cell>
          <cell r="C5996">
            <v>15</v>
          </cell>
          <cell r="D5996" t="str">
            <v>UND</v>
          </cell>
          <cell r="E5996">
            <v>6.6</v>
          </cell>
          <cell r="F5996">
            <v>1.1879999999999999</v>
          </cell>
          <cell r="G5996">
            <v>99</v>
          </cell>
          <cell r="H5996">
            <v>17.82</v>
          </cell>
        </row>
        <row r="5997">
          <cell r="A5997">
            <v>0</v>
          </cell>
          <cell r="B5997" t="str">
            <v>Hormigón Fc=210 Kg/cm2 + 10% Desp.</v>
          </cell>
          <cell r="C5997">
            <v>1.1000000000000001</v>
          </cell>
          <cell r="D5997" t="str">
            <v>M3</v>
          </cell>
          <cell r="E5997">
            <v>5634.11</v>
          </cell>
          <cell r="F5997">
            <v>1014.1397999999999</v>
          </cell>
          <cell r="G5997">
            <v>6197.52</v>
          </cell>
          <cell r="H5997">
            <v>1115.55</v>
          </cell>
        </row>
        <row r="5998">
          <cell r="A5998" t="str">
            <v>METAL028</v>
          </cell>
          <cell r="B5998" t="str">
            <v>Transporte sistema formaletas</v>
          </cell>
          <cell r="C5998">
            <v>10</v>
          </cell>
          <cell r="D5998" t="str">
            <v>M2</v>
          </cell>
          <cell r="E5998">
            <v>8.99</v>
          </cell>
          <cell r="F5998">
            <v>1.6182000000000001</v>
          </cell>
          <cell r="G5998">
            <v>89.9</v>
          </cell>
          <cell r="H5998">
            <v>16.18</v>
          </cell>
        </row>
        <row r="5999">
          <cell r="A5999" t="str">
            <v>PTRA023</v>
          </cell>
          <cell r="B5999" t="str">
            <v xml:space="preserve">Mano de obra  </v>
          </cell>
          <cell r="C5999">
            <v>0.29818773234200746</v>
          </cell>
          <cell r="D5999" t="str">
            <v>GL</v>
          </cell>
          <cell r="E5999">
            <v>686.4406779661017</v>
          </cell>
          <cell r="F5999">
            <v>123.5593220338983</v>
          </cell>
          <cell r="G5999">
            <v>204.69</v>
          </cell>
          <cell r="H5999">
            <v>36.840000000000003</v>
          </cell>
          <cell r="I5999">
            <v>0</v>
          </cell>
        </row>
        <row r="6000">
          <cell r="A6000" t="str">
            <v>PTRA015</v>
          </cell>
          <cell r="B6000" t="str">
            <v>Mano de obra colocación formaletas y mallas</v>
          </cell>
          <cell r="C6000">
            <v>2</v>
          </cell>
          <cell r="D6000" t="str">
            <v>M2</v>
          </cell>
          <cell r="E6000">
            <v>667.59</v>
          </cell>
          <cell r="F6000">
            <v>0</v>
          </cell>
          <cell r="G6000">
            <v>1335.18</v>
          </cell>
          <cell r="H6000">
            <v>0</v>
          </cell>
          <cell r="I6000">
            <v>0</v>
          </cell>
        </row>
        <row r="6001">
          <cell r="A6001" t="str">
            <v>PTRA030</v>
          </cell>
          <cell r="B6001" t="str">
            <v>Mano de obra subida de formaletas y mallas</v>
          </cell>
          <cell r="C6001">
            <v>10</v>
          </cell>
          <cell r="D6001" t="str">
            <v>M2</v>
          </cell>
          <cell r="E6001">
            <v>4.0599999999999996</v>
          </cell>
          <cell r="F6001">
            <v>0</v>
          </cell>
          <cell r="G6001">
            <v>40.6</v>
          </cell>
          <cell r="H6001">
            <v>0</v>
          </cell>
        </row>
        <row r="6002">
          <cell r="A6002" t="str">
            <v>METAL026</v>
          </cell>
          <cell r="B6002" t="str">
            <v>Total/UND</v>
          </cell>
          <cell r="C6002">
            <v>7.5</v>
          </cell>
          <cell r="D6002" t="str">
            <v>UND</v>
          </cell>
          <cell r="E6002">
            <v>173.72881355932205</v>
          </cell>
          <cell r="F6002">
            <v>31.271186440677969</v>
          </cell>
          <cell r="G6002">
            <v>12243.33</v>
          </cell>
          <cell r="H6002">
            <v>1956.1499999999999</v>
          </cell>
          <cell r="I6002">
            <v>14199.48</v>
          </cell>
        </row>
        <row r="6003">
          <cell r="A6003">
            <v>0</v>
          </cell>
          <cell r="B6003" t="str">
            <v xml:space="preserve">Trasnporte a obra </v>
          </cell>
          <cell r="C6003">
            <v>1</v>
          </cell>
          <cell r="D6003" t="str">
            <v>UND</v>
          </cell>
          <cell r="E6003">
            <v>2500</v>
          </cell>
          <cell r="F6003">
            <v>0</v>
          </cell>
          <cell r="G6003">
            <v>2500</v>
          </cell>
          <cell r="H6003">
            <v>0</v>
          </cell>
        </row>
        <row r="6004">
          <cell r="A6004">
            <v>0</v>
          </cell>
          <cell r="B6004" t="str">
            <v xml:space="preserve">Mano de obra  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G6004">
            <v>12156.150000000001</v>
          </cell>
          <cell r="H6004">
            <v>1940.46</v>
          </cell>
          <cell r="I6004">
            <v>14096.61</v>
          </cell>
        </row>
        <row r="6005">
          <cell r="A6005">
            <v>0</v>
          </cell>
          <cell r="B6005" t="str">
            <v>Losa 0.10m Fc=210Kg/cm2 Formaletas Propias</v>
          </cell>
          <cell r="C6005">
            <v>64.17</v>
          </cell>
          <cell r="D6005" t="str">
            <v>P2</v>
          </cell>
          <cell r="E6005">
            <v>229.6</v>
          </cell>
          <cell r="F6005">
            <v>0</v>
          </cell>
          <cell r="G6005">
            <v>14733.43</v>
          </cell>
          <cell r="H6005">
            <v>0</v>
          </cell>
          <cell r="I6005">
            <v>0</v>
          </cell>
        </row>
        <row r="6006">
          <cell r="A6006">
            <v>0</v>
          </cell>
          <cell r="B6006" t="str">
            <v>Volumen Análisis</v>
          </cell>
          <cell r="C6006">
            <v>1</v>
          </cell>
          <cell r="D6006" t="str">
            <v>M3</v>
          </cell>
          <cell r="E6006">
            <v>22843.17</v>
          </cell>
          <cell r="F6006">
            <v>0</v>
          </cell>
          <cell r="G6006">
            <v>3426.48</v>
          </cell>
          <cell r="H6006">
            <v>0</v>
          </cell>
        </row>
        <row r="6007">
          <cell r="A6007">
            <v>0</v>
          </cell>
          <cell r="B6007" t="str">
            <v>Materiales y Equipos</v>
          </cell>
          <cell r="D6007">
            <v>0</v>
          </cell>
          <cell r="G6007">
            <v>37899.890000000007</v>
          </cell>
          <cell r="H6007">
            <v>3103.1900000000005</v>
          </cell>
          <cell r="I6007">
            <v>41003.080000000009</v>
          </cell>
        </row>
        <row r="6008">
          <cell r="A6008">
            <v>0</v>
          </cell>
          <cell r="B6008" t="str">
            <v>Sistema Formaleta Acero-Madera</v>
          </cell>
          <cell r="C6008">
            <v>10</v>
          </cell>
          <cell r="D6008" t="str">
            <v>M2/USO</v>
          </cell>
          <cell r="E6008">
            <v>30.14</v>
          </cell>
          <cell r="F6008">
            <v>5.4252000000000002</v>
          </cell>
          <cell r="G6008">
            <v>301.39999999999998</v>
          </cell>
          <cell r="H6008">
            <v>54.25</v>
          </cell>
        </row>
        <row r="6009">
          <cell r="A6009">
            <v>127.04000000000002</v>
          </cell>
          <cell r="B6009" t="str">
            <v>Malla Electrosoldada D2.7 10x10mm</v>
          </cell>
          <cell r="C6009">
            <v>0.22</v>
          </cell>
          <cell r="D6009" t="str">
            <v>ROLLO</v>
          </cell>
          <cell r="E6009">
            <v>15211.69</v>
          </cell>
          <cell r="F6009">
            <v>2738.1041999999998</v>
          </cell>
          <cell r="G6009">
            <v>3346.57</v>
          </cell>
          <cell r="H6009">
            <v>602.38</v>
          </cell>
          <cell r="I6009">
            <v>487.3166175024582</v>
          </cell>
        </row>
        <row r="6010">
          <cell r="A6010">
            <v>0</v>
          </cell>
          <cell r="B6010" t="str">
            <v>Alambre No. 18</v>
          </cell>
          <cell r="C6010">
            <v>2.5499999999999998</v>
          </cell>
          <cell r="D6010" t="str">
            <v>LBS</v>
          </cell>
          <cell r="E6010">
            <v>49.15</v>
          </cell>
          <cell r="F6010">
            <v>8.8469999999999995</v>
          </cell>
          <cell r="G6010">
            <v>125.33</v>
          </cell>
          <cell r="H6010">
            <v>22.56</v>
          </cell>
          <cell r="I6010">
            <v>0</v>
          </cell>
        </row>
        <row r="6011">
          <cell r="A6011">
            <v>0</v>
          </cell>
          <cell r="B6011" t="str">
            <v xml:space="preserve">Acero 3/8" p/refuerzos </v>
          </cell>
          <cell r="C6011">
            <v>0.26</v>
          </cell>
          <cell r="D6011" t="str">
            <v>QQ</v>
          </cell>
          <cell r="E6011">
            <v>2245.7600000000002</v>
          </cell>
          <cell r="F6011">
            <v>404.23680000000002</v>
          </cell>
          <cell r="G6011">
            <v>583.9</v>
          </cell>
          <cell r="H6011">
            <v>105.1</v>
          </cell>
          <cell r="I6011">
            <v>0</v>
          </cell>
        </row>
        <row r="6012">
          <cell r="A6012">
            <v>0</v>
          </cell>
          <cell r="B6012" t="str">
            <v>Desmoldante base aceite - Tanque 55gls</v>
          </cell>
          <cell r="C6012">
            <v>3.5000000000000001E-3</v>
          </cell>
          <cell r="D6012" t="str">
            <v>UND</v>
          </cell>
          <cell r="E6012">
            <v>10500</v>
          </cell>
          <cell r="F6012">
            <v>1890</v>
          </cell>
          <cell r="G6012">
            <v>36.75</v>
          </cell>
          <cell r="H6012">
            <v>6.62</v>
          </cell>
          <cell r="I6012">
            <v>0</v>
          </cell>
        </row>
        <row r="6013">
          <cell r="A6013" t="str">
            <v>METAL042</v>
          </cell>
          <cell r="B6013" t="str">
            <v>Soporta mallas - Separadores</v>
          </cell>
          <cell r="C6013">
            <v>15</v>
          </cell>
          <cell r="D6013" t="str">
            <v>UND</v>
          </cell>
          <cell r="E6013">
            <v>6.6</v>
          </cell>
          <cell r="F6013">
            <v>1.1879999999999999</v>
          </cell>
          <cell r="G6013">
            <v>99</v>
          </cell>
          <cell r="H6013">
            <v>17.82</v>
          </cell>
        </row>
        <row r="6014">
          <cell r="A6014" t="str">
            <v>METAL001</v>
          </cell>
          <cell r="B6014" t="str">
            <v>Hormigón Fc=210 Kg/cm2 + 10% Desp.</v>
          </cell>
          <cell r="C6014">
            <v>1.1000000000000001</v>
          </cell>
          <cell r="D6014" t="str">
            <v>M3</v>
          </cell>
          <cell r="E6014">
            <v>5634.11</v>
          </cell>
          <cell r="F6014">
            <v>1014.1397999999999</v>
          </cell>
          <cell r="G6014">
            <v>6197.52</v>
          </cell>
          <cell r="H6014">
            <v>1115.55</v>
          </cell>
        </row>
        <row r="6015">
          <cell r="A6015" t="str">
            <v>METAL028</v>
          </cell>
          <cell r="B6015" t="str">
            <v>Transporte sistema formaletas</v>
          </cell>
          <cell r="C6015">
            <v>10</v>
          </cell>
          <cell r="D6015" t="str">
            <v>M2</v>
          </cell>
          <cell r="E6015">
            <v>8.99</v>
          </cell>
          <cell r="F6015">
            <v>1.6182000000000001</v>
          </cell>
          <cell r="G6015">
            <v>89.9</v>
          </cell>
          <cell r="H6015">
            <v>16.18</v>
          </cell>
        </row>
        <row r="6016">
          <cell r="A6016" t="str">
            <v>PTRA023</v>
          </cell>
          <cell r="B6016" t="str">
            <v xml:space="preserve">Mano de obra  </v>
          </cell>
          <cell r="C6016">
            <v>0.25</v>
          </cell>
          <cell r="D6016" t="str">
            <v>GL</v>
          </cell>
          <cell r="E6016">
            <v>686.4406779661017</v>
          </cell>
          <cell r="F6016">
            <v>123.5593220338983</v>
          </cell>
          <cell r="G6016">
            <v>171.61</v>
          </cell>
          <cell r="H6016">
            <v>30.89</v>
          </cell>
          <cell r="I6016">
            <v>0</v>
          </cell>
        </row>
        <row r="6017">
          <cell r="A6017" t="str">
            <v>PTRA030</v>
          </cell>
          <cell r="B6017" t="str">
            <v>Mano de obra colocación formaletas y mallas</v>
          </cell>
          <cell r="C6017">
            <v>2</v>
          </cell>
          <cell r="D6017" t="str">
            <v>M2</v>
          </cell>
          <cell r="E6017">
            <v>667.59</v>
          </cell>
          <cell r="F6017">
            <v>0</v>
          </cell>
          <cell r="G6017">
            <v>1335.18</v>
          </cell>
          <cell r="H6017">
            <v>0</v>
          </cell>
        </row>
        <row r="6018">
          <cell r="A6018" t="str">
            <v>METAL026</v>
          </cell>
          <cell r="B6018" t="str">
            <v>Mano de obra subida de formaletas y mallas</v>
          </cell>
          <cell r="C6018">
            <v>10</v>
          </cell>
          <cell r="D6018" t="str">
            <v>M2</v>
          </cell>
          <cell r="E6018">
            <v>4.0599999999999996</v>
          </cell>
          <cell r="F6018">
            <v>0</v>
          </cell>
          <cell r="G6018">
            <v>40.6</v>
          </cell>
          <cell r="H6018">
            <v>0</v>
          </cell>
        </row>
        <row r="6019">
          <cell r="A6019">
            <v>0</v>
          </cell>
          <cell r="B6019" t="str">
            <v>Total/UND</v>
          </cell>
          <cell r="C6019">
            <v>0.12</v>
          </cell>
          <cell r="D6019">
            <v>0</v>
          </cell>
          <cell r="E6019">
            <v>3274.5</v>
          </cell>
          <cell r="F6019">
            <v>0</v>
          </cell>
          <cell r="G6019">
            <v>12156.150000000001</v>
          </cell>
          <cell r="H6019">
            <v>1940.46</v>
          </cell>
          <cell r="I6019">
            <v>14096.61</v>
          </cell>
        </row>
        <row r="6020">
          <cell r="A6020">
            <v>0</v>
          </cell>
          <cell r="B6020" t="str">
            <v>Alquiler de soldadora</v>
          </cell>
          <cell r="C6020">
            <v>0.5</v>
          </cell>
          <cell r="D6020" t="str">
            <v>DÍA</v>
          </cell>
          <cell r="E6020">
            <v>2000</v>
          </cell>
          <cell r="F6020">
            <v>0</v>
          </cell>
          <cell r="G6020">
            <v>1000</v>
          </cell>
          <cell r="H6020">
            <v>0</v>
          </cell>
        </row>
        <row r="6021">
          <cell r="A6021">
            <v>0</v>
          </cell>
          <cell r="B6021" t="str">
            <v xml:space="preserve">Mano de obra  </v>
          </cell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G6021">
            <v>12007.150000000001</v>
          </cell>
          <cell r="H6021">
            <v>1913.64</v>
          </cell>
          <cell r="I6021">
            <v>13920.79</v>
          </cell>
        </row>
        <row r="6022">
          <cell r="A6022">
            <v>0</v>
          </cell>
          <cell r="B6022" t="str">
            <v>Losa 0.10m Fc=210Kg/cm2 Formaletas Propias</v>
          </cell>
          <cell r="C6022">
            <v>20.34</v>
          </cell>
          <cell r="D6022" t="str">
            <v>P2</v>
          </cell>
          <cell r="E6022">
            <v>85</v>
          </cell>
          <cell r="F6022">
            <v>0</v>
          </cell>
          <cell r="G6022">
            <v>1728.9</v>
          </cell>
          <cell r="H6022">
            <v>0</v>
          </cell>
          <cell r="I6022">
            <v>0</v>
          </cell>
        </row>
        <row r="6023">
          <cell r="A6023">
            <v>0</v>
          </cell>
          <cell r="B6023" t="str">
            <v>Volumen Análisis</v>
          </cell>
          <cell r="C6023">
            <v>1</v>
          </cell>
          <cell r="D6023" t="str">
            <v>M3</v>
          </cell>
          <cell r="E6023">
            <v>5904.5</v>
          </cell>
          <cell r="F6023">
            <v>0</v>
          </cell>
          <cell r="G6023">
            <v>885.68</v>
          </cell>
          <cell r="H6023">
            <v>0</v>
          </cell>
        </row>
        <row r="6024">
          <cell r="A6024">
            <v>0</v>
          </cell>
          <cell r="B6024" t="str">
            <v>Materiales y Equipos</v>
          </cell>
          <cell r="D6024">
            <v>0</v>
          </cell>
          <cell r="G6024">
            <v>9011.34</v>
          </cell>
          <cell r="H6024">
            <v>900.68</v>
          </cell>
          <cell r="I6024">
            <v>9912.02</v>
          </cell>
        </row>
        <row r="6025">
          <cell r="A6025">
            <v>0</v>
          </cell>
          <cell r="B6025" t="str">
            <v>Sistema Formaleta Aluminio</v>
          </cell>
          <cell r="C6025">
            <v>10</v>
          </cell>
          <cell r="D6025" t="str">
            <v>M2/USO</v>
          </cell>
          <cell r="E6025">
            <v>15.24</v>
          </cell>
          <cell r="F6025">
            <v>2.7431999999999999</v>
          </cell>
          <cell r="G6025">
            <v>152.4</v>
          </cell>
          <cell r="H6025">
            <v>27.43</v>
          </cell>
        </row>
        <row r="6026">
          <cell r="A6026">
            <v>128</v>
          </cell>
          <cell r="B6026" t="str">
            <v>Malla Electrosoldada D2.7 10x10mm</v>
          </cell>
          <cell r="C6026">
            <v>0.22</v>
          </cell>
          <cell r="D6026" t="str">
            <v>ROLLO</v>
          </cell>
          <cell r="E6026">
            <v>15211.69</v>
          </cell>
          <cell r="F6026">
            <v>2738.1041999999998</v>
          </cell>
          <cell r="G6026">
            <v>3346.57</v>
          </cell>
          <cell r="H6026">
            <v>602.38</v>
          </cell>
          <cell r="I6026">
            <v>0</v>
          </cell>
        </row>
        <row r="6027">
          <cell r="A6027">
            <v>128.01</v>
          </cell>
          <cell r="B6027" t="str">
            <v>Alambre No. 18</v>
          </cell>
          <cell r="C6027">
            <v>2.5499999999999998</v>
          </cell>
          <cell r="D6027" t="str">
            <v>LBS</v>
          </cell>
          <cell r="E6027">
            <v>49.15</v>
          </cell>
          <cell r="F6027">
            <v>8.8469999999999995</v>
          </cell>
          <cell r="G6027">
            <v>125.33</v>
          </cell>
          <cell r="H6027">
            <v>22.56</v>
          </cell>
          <cell r="I6027">
            <v>15681.86</v>
          </cell>
        </row>
        <row r="6028">
          <cell r="A6028">
            <v>0</v>
          </cell>
          <cell r="B6028" t="str">
            <v xml:space="preserve">Acero 3/8" p/refuerzos </v>
          </cell>
          <cell r="C6028">
            <v>0.26</v>
          </cell>
          <cell r="D6028" t="str">
            <v>QQ</v>
          </cell>
          <cell r="E6028">
            <v>2245.7600000000002</v>
          </cell>
          <cell r="F6028">
            <v>404.23680000000002</v>
          </cell>
          <cell r="G6028">
            <v>583.9</v>
          </cell>
          <cell r="H6028">
            <v>105.1</v>
          </cell>
          <cell r="I6028">
            <v>0</v>
          </cell>
        </row>
        <row r="6029">
          <cell r="A6029">
            <v>0</v>
          </cell>
          <cell r="B6029" t="str">
            <v>Desmoldante base aceite - Tanque 55gls</v>
          </cell>
          <cell r="C6029">
            <v>3.5000000000000001E-3</v>
          </cell>
          <cell r="D6029" t="str">
            <v>UND</v>
          </cell>
          <cell r="E6029">
            <v>10500</v>
          </cell>
          <cell r="F6029">
            <v>1890</v>
          </cell>
          <cell r="G6029">
            <v>36.75</v>
          </cell>
          <cell r="H6029">
            <v>6.62</v>
          </cell>
          <cell r="I6029">
            <v>0</v>
          </cell>
        </row>
        <row r="6030">
          <cell r="A6030">
            <v>0</v>
          </cell>
          <cell r="B6030" t="str">
            <v>Soporta mallas - Separadores</v>
          </cell>
          <cell r="C6030">
            <v>15</v>
          </cell>
          <cell r="D6030" t="str">
            <v>UND</v>
          </cell>
          <cell r="E6030">
            <v>6.6</v>
          </cell>
          <cell r="F6030">
            <v>1.1879999999999999</v>
          </cell>
          <cell r="G6030">
            <v>99</v>
          </cell>
          <cell r="H6030">
            <v>17.82</v>
          </cell>
          <cell r="I6030">
            <v>0</v>
          </cell>
        </row>
        <row r="6031">
          <cell r="A6031">
            <v>0</v>
          </cell>
          <cell r="B6031" t="str">
            <v>Hormigón Fc=210 Kg/cm2 + 10% Desp.</v>
          </cell>
          <cell r="C6031">
            <v>1.1000000000000001</v>
          </cell>
          <cell r="D6031" t="str">
            <v>M3</v>
          </cell>
          <cell r="E6031">
            <v>5634.11</v>
          </cell>
          <cell r="F6031">
            <v>1014.1397999999999</v>
          </cell>
          <cell r="G6031">
            <v>6197.52</v>
          </cell>
          <cell r="H6031">
            <v>1115.55</v>
          </cell>
        </row>
        <row r="6032">
          <cell r="A6032">
            <v>0</v>
          </cell>
          <cell r="B6032" t="str">
            <v>Transporte sistema formaletas</v>
          </cell>
          <cell r="C6032">
            <v>10</v>
          </cell>
          <cell r="D6032" t="str">
            <v>M2</v>
          </cell>
          <cell r="E6032">
            <v>8.99</v>
          </cell>
          <cell r="F6032">
            <v>1.6182000000000001</v>
          </cell>
          <cell r="G6032">
            <v>89.9</v>
          </cell>
          <cell r="H6032">
            <v>16.18</v>
          </cell>
        </row>
        <row r="6033">
          <cell r="A6033">
            <v>0</v>
          </cell>
          <cell r="B6033" t="str">
            <v xml:space="preserve">Mano de obra  </v>
          </cell>
          <cell r="C6033">
            <v>1.18</v>
          </cell>
          <cell r="D6033" t="str">
            <v>LBS</v>
          </cell>
          <cell r="E6033">
            <v>49.15</v>
          </cell>
          <cell r="F6033">
            <v>8.8469999999999995</v>
          </cell>
          <cell r="G6033">
            <v>58</v>
          </cell>
          <cell r="H6033">
            <v>10.44</v>
          </cell>
        </row>
        <row r="6034">
          <cell r="A6034">
            <v>0</v>
          </cell>
          <cell r="B6034" t="str">
            <v>Mano de obra colocación formaletas y mallas</v>
          </cell>
          <cell r="C6034">
            <v>2</v>
          </cell>
          <cell r="D6034" t="str">
            <v>M2</v>
          </cell>
          <cell r="E6034">
            <v>667.59</v>
          </cell>
          <cell r="F6034">
            <v>0</v>
          </cell>
          <cell r="G6034">
            <v>1335.18</v>
          </cell>
          <cell r="H6034">
            <v>0</v>
          </cell>
        </row>
        <row r="6035">
          <cell r="A6035">
            <v>0</v>
          </cell>
          <cell r="B6035" t="str">
            <v>Mano de obra subida de formaletas y mallas</v>
          </cell>
          <cell r="C6035">
            <v>10</v>
          </cell>
          <cell r="D6035" t="str">
            <v>M2</v>
          </cell>
          <cell r="E6035">
            <v>4.0599999999999996</v>
          </cell>
          <cell r="F6035">
            <v>0</v>
          </cell>
          <cell r="G6035">
            <v>40.6</v>
          </cell>
          <cell r="H6035">
            <v>0</v>
          </cell>
        </row>
        <row r="6036">
          <cell r="A6036">
            <v>0</v>
          </cell>
          <cell r="B6036" t="str">
            <v>Total/UND</v>
          </cell>
          <cell r="D6036">
            <v>0</v>
          </cell>
          <cell r="G6036">
            <v>13289.720000000001</v>
          </cell>
          <cell r="H6036">
            <v>2392.14</v>
          </cell>
          <cell r="I6036">
            <v>15681.86</v>
          </cell>
        </row>
        <row r="6037">
          <cell r="A6037">
            <v>0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</row>
        <row r="6038">
          <cell r="A6038">
            <v>128.01999999999998</v>
          </cell>
          <cell r="B6038" t="str">
            <v>MUROS 0.10m Fc=210 KG/CM2 EN FORMALETAS ACERO-MADERA RENTADAS MALLA D2.5</v>
          </cell>
          <cell r="C6038">
            <v>1</v>
          </cell>
          <cell r="D6038" t="str">
            <v>M3</v>
          </cell>
          <cell r="E6038">
            <v>0</v>
          </cell>
          <cell r="F6038">
            <v>0</v>
          </cell>
          <cell r="G6038">
            <v>13002.16</v>
          </cell>
          <cell r="H6038">
            <v>2340.38</v>
          </cell>
          <cell r="I6038">
            <v>15342.54</v>
          </cell>
        </row>
        <row r="6039">
          <cell r="A6039">
            <v>0</v>
          </cell>
          <cell r="B6039" t="str">
            <v>Losa 0.10m Fc=210Kg/cm2 Form. todo costo</v>
          </cell>
          <cell r="C6039">
            <v>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</row>
        <row r="6040">
          <cell r="A6040">
            <v>0</v>
          </cell>
          <cell r="B6040" t="str">
            <v>Volumen Análisis</v>
          </cell>
          <cell r="C6040">
            <v>1</v>
          </cell>
          <cell r="D6040" t="str">
            <v>M3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</row>
        <row r="6041">
          <cell r="A6041">
            <v>0</v>
          </cell>
          <cell r="B6041" t="str">
            <v>Materiales y Equipos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</row>
        <row r="6042">
          <cell r="A6042">
            <v>0</v>
          </cell>
          <cell r="B6042" t="str">
            <v>Sistema Formaleta Aluminio Todo Costo</v>
          </cell>
          <cell r="C6042">
            <v>2</v>
          </cell>
          <cell r="D6042" t="str">
            <v>M2</v>
          </cell>
          <cell r="E6042">
            <v>1310</v>
          </cell>
          <cell r="F6042">
            <v>235.79999999999998</v>
          </cell>
          <cell r="G6042">
            <v>2620</v>
          </cell>
          <cell r="H6042">
            <v>471.6</v>
          </cell>
        </row>
        <row r="6043">
          <cell r="A6043">
            <v>0</v>
          </cell>
          <cell r="B6043" t="str">
            <v>Malla Electrosoldada D2.9 10x10mm</v>
          </cell>
          <cell r="C6043">
            <v>0.22</v>
          </cell>
          <cell r="D6043" t="str">
            <v>ROLLO</v>
          </cell>
          <cell r="E6043">
            <v>15754.85</v>
          </cell>
          <cell r="F6043">
            <v>2835.873</v>
          </cell>
          <cell r="G6043">
            <v>3466.07</v>
          </cell>
          <cell r="H6043">
            <v>623.89</v>
          </cell>
        </row>
        <row r="6044">
          <cell r="A6044">
            <v>0</v>
          </cell>
          <cell r="B6044" t="str">
            <v>Alambre No. 18</v>
          </cell>
          <cell r="C6044">
            <v>2.74</v>
          </cell>
          <cell r="D6044" t="str">
            <v>LBS</v>
          </cell>
          <cell r="E6044">
            <v>49.15</v>
          </cell>
          <cell r="F6044">
            <v>8.8469999999999995</v>
          </cell>
          <cell r="G6044">
            <v>134.66999999999999</v>
          </cell>
          <cell r="H6044">
            <v>24.24</v>
          </cell>
        </row>
        <row r="6045">
          <cell r="A6045">
            <v>0</v>
          </cell>
          <cell r="B6045" t="str">
            <v xml:space="preserve">Acero 3/8" p/refuerzos </v>
          </cell>
          <cell r="C6045">
            <v>0.26</v>
          </cell>
          <cell r="D6045" t="str">
            <v>QQ</v>
          </cell>
          <cell r="E6045">
            <v>2245.7600000000002</v>
          </cell>
          <cell r="F6045">
            <v>404.23680000000002</v>
          </cell>
          <cell r="G6045">
            <v>583.9</v>
          </cell>
          <cell r="H6045">
            <v>105.1</v>
          </cell>
          <cell r="I6045">
            <v>0</v>
          </cell>
        </row>
        <row r="6046">
          <cell r="A6046">
            <v>0</v>
          </cell>
          <cell r="B6046" t="str">
            <v>Hormigón Fc=210 Kg/cm2 + 10% Desp.</v>
          </cell>
          <cell r="C6046">
            <v>1.1000000000000001</v>
          </cell>
          <cell r="D6046" t="str">
            <v>M3</v>
          </cell>
          <cell r="E6046">
            <v>5634.11</v>
          </cell>
          <cell r="F6046">
            <v>1014.1397999999999</v>
          </cell>
          <cell r="G6046">
            <v>6197.52</v>
          </cell>
          <cell r="H6046">
            <v>1115.55</v>
          </cell>
        </row>
        <row r="6047">
          <cell r="A6047">
            <v>0</v>
          </cell>
          <cell r="B6047" t="str">
            <v>Total/UND</v>
          </cell>
          <cell r="C6047">
            <v>3.3999999999999996E-2</v>
          </cell>
          <cell r="D6047" t="str">
            <v>UND</v>
          </cell>
          <cell r="E6047">
            <v>2300</v>
          </cell>
          <cell r="F6047">
            <v>414</v>
          </cell>
          <cell r="G6047">
            <v>13002.16</v>
          </cell>
          <cell r="H6047">
            <v>2340.38</v>
          </cell>
          <cell r="I6047">
            <v>15342.54</v>
          </cell>
        </row>
        <row r="6048">
          <cell r="A6048">
            <v>0</v>
          </cell>
          <cell r="B6048" t="str">
            <v>Soporta mallas - Separadores</v>
          </cell>
          <cell r="C6048">
            <v>15</v>
          </cell>
          <cell r="D6048" t="str">
            <v>UND</v>
          </cell>
          <cell r="E6048">
            <v>6.6</v>
          </cell>
          <cell r="F6048">
            <v>1.1879999999999999</v>
          </cell>
          <cell r="G6048">
            <v>99</v>
          </cell>
          <cell r="H6048">
            <v>17.82</v>
          </cell>
        </row>
        <row r="6049">
          <cell r="A6049">
            <v>0</v>
          </cell>
          <cell r="B6049" t="str">
            <v>Hormigón Fc=210 Kg/cm2 + 10% Desp.</v>
          </cell>
          <cell r="C6049">
            <v>1.1000000000000001</v>
          </cell>
          <cell r="D6049" t="str">
            <v>M3</v>
          </cell>
          <cell r="E6049">
            <v>5634.11</v>
          </cell>
          <cell r="F6049">
            <v>1014.1397999999999</v>
          </cell>
          <cell r="G6049">
            <v>12372.17</v>
          </cell>
          <cell r="H6049">
            <v>1979.34</v>
          </cell>
          <cell r="I6049">
            <v>14351.51</v>
          </cell>
        </row>
        <row r="6050">
          <cell r="A6050">
            <v>0</v>
          </cell>
          <cell r="B6050" t="str">
            <v>Losa 0.10m Fc=210Kg/cm2 Formaletas rentadas</v>
          </cell>
          <cell r="C6050">
            <v>2.5</v>
          </cell>
          <cell r="D6050" t="str">
            <v>PT</v>
          </cell>
          <cell r="E6050">
            <v>59.32</v>
          </cell>
          <cell r="F6050">
            <v>10.6776</v>
          </cell>
          <cell r="G6050">
            <v>148.30000000000001</v>
          </cell>
          <cell r="H6050">
            <v>26.69</v>
          </cell>
        </row>
        <row r="6051">
          <cell r="A6051">
            <v>0</v>
          </cell>
          <cell r="B6051" t="str">
            <v>Volumen Análisis</v>
          </cell>
          <cell r="C6051">
            <v>1</v>
          </cell>
          <cell r="D6051" t="str">
            <v>M3</v>
          </cell>
          <cell r="E6051">
            <v>103.9</v>
          </cell>
          <cell r="F6051">
            <v>18.702000000000002</v>
          </cell>
          <cell r="G6051">
            <v>207.8</v>
          </cell>
          <cell r="H6051">
            <v>37.4</v>
          </cell>
        </row>
        <row r="6052">
          <cell r="A6052">
            <v>0</v>
          </cell>
          <cell r="B6052" t="str">
            <v>Materiales y Equipos</v>
          </cell>
          <cell r="C6052">
            <v>20</v>
          </cell>
          <cell r="D6052" t="str">
            <v>M2</v>
          </cell>
          <cell r="E6052">
            <v>8.99</v>
          </cell>
          <cell r="F6052">
            <v>1.6182000000000001</v>
          </cell>
          <cell r="G6052">
            <v>179.8</v>
          </cell>
          <cell r="H6052">
            <v>32.36</v>
          </cell>
        </row>
        <row r="6053">
          <cell r="A6053">
            <v>0</v>
          </cell>
          <cell r="B6053" t="str">
            <v xml:space="preserve">Alquiler Sistema Formaleta Acero-Madera </v>
          </cell>
          <cell r="C6053">
            <v>10</v>
          </cell>
          <cell r="D6053" t="str">
            <v>M2/USO</v>
          </cell>
          <cell r="E6053">
            <v>38.909999999999997</v>
          </cell>
          <cell r="F6053">
            <v>7.0037999999999991</v>
          </cell>
          <cell r="G6053">
            <v>389.1</v>
          </cell>
          <cell r="H6053">
            <v>70.040000000000006</v>
          </cell>
          <cell r="I6053">
            <v>0</v>
          </cell>
        </row>
        <row r="6054">
          <cell r="A6054">
            <v>0</v>
          </cell>
          <cell r="B6054" t="str">
            <v>Malla Electrosoldada D2.9 10x10mm</v>
          </cell>
          <cell r="C6054">
            <v>0.22</v>
          </cell>
          <cell r="D6054" t="str">
            <v>ROLLO</v>
          </cell>
          <cell r="E6054">
            <v>15754.85</v>
          </cell>
          <cell r="F6054">
            <v>2835.873</v>
          </cell>
          <cell r="G6054">
            <v>3466.07</v>
          </cell>
          <cell r="H6054">
            <v>623.89</v>
          </cell>
          <cell r="I6054">
            <v>0</v>
          </cell>
        </row>
        <row r="6055">
          <cell r="A6055">
            <v>0</v>
          </cell>
          <cell r="B6055" t="str">
            <v>Alambre No. 18</v>
          </cell>
          <cell r="C6055">
            <v>2.74</v>
          </cell>
          <cell r="D6055" t="str">
            <v>LBS</v>
          </cell>
          <cell r="E6055">
            <v>49.15</v>
          </cell>
          <cell r="F6055">
            <v>8.8469999999999995</v>
          </cell>
          <cell r="G6055">
            <v>134.66999999999999</v>
          </cell>
          <cell r="H6055">
            <v>24.24</v>
          </cell>
          <cell r="I6055">
            <v>0</v>
          </cell>
        </row>
        <row r="6056">
          <cell r="A6056">
            <v>0</v>
          </cell>
          <cell r="B6056" t="str">
            <v xml:space="preserve">Acero 3/8" p/refuerzos </v>
          </cell>
          <cell r="C6056">
            <v>0.26</v>
          </cell>
          <cell r="D6056" t="str">
            <v>QQ</v>
          </cell>
          <cell r="E6056">
            <v>2245.7600000000002</v>
          </cell>
          <cell r="F6056">
            <v>404.23680000000002</v>
          </cell>
          <cell r="G6056">
            <v>583.9</v>
          </cell>
          <cell r="H6056">
            <v>105.1</v>
          </cell>
          <cell r="I6056">
            <v>14095.439999999999</v>
          </cell>
        </row>
        <row r="6057">
          <cell r="A6057">
            <v>0</v>
          </cell>
          <cell r="B6057" t="str">
            <v>Desmoldante base aceite - Tanque 55gls</v>
          </cell>
          <cell r="C6057">
            <v>3.4499999999999999E-3</v>
          </cell>
          <cell r="D6057" t="str">
            <v>UND</v>
          </cell>
          <cell r="E6057">
            <v>10500</v>
          </cell>
          <cell r="F6057">
            <v>1890</v>
          </cell>
          <cell r="G6057">
            <v>36.229999999999997</v>
          </cell>
          <cell r="H6057">
            <v>6.52</v>
          </cell>
        </row>
        <row r="6058">
          <cell r="A6058">
            <v>128.02999999999997</v>
          </cell>
          <cell r="B6058" t="str">
            <v>Soporta mallas - Separadores</v>
          </cell>
          <cell r="C6058">
            <v>15</v>
          </cell>
          <cell r="D6058" t="str">
            <v>UND</v>
          </cell>
          <cell r="E6058">
            <v>6.6</v>
          </cell>
          <cell r="F6058">
            <v>1.1879999999999999</v>
          </cell>
          <cell r="G6058">
            <v>99</v>
          </cell>
          <cell r="H6058">
            <v>17.82</v>
          </cell>
          <cell r="I6058">
            <v>13888.46</v>
          </cell>
        </row>
        <row r="6059">
          <cell r="A6059">
            <v>0</v>
          </cell>
          <cell r="B6059" t="str">
            <v>Hormigón Fc=210 Kg/cm2 + 10% Desp.</v>
          </cell>
          <cell r="C6059">
            <v>1.1000000000000001</v>
          </cell>
          <cell r="D6059" t="str">
            <v>M3</v>
          </cell>
          <cell r="E6059">
            <v>5634.11</v>
          </cell>
          <cell r="F6059">
            <v>1014.1397999999999</v>
          </cell>
          <cell r="G6059">
            <v>6197.52</v>
          </cell>
          <cell r="H6059">
            <v>1115.55</v>
          </cell>
          <cell r="I6059">
            <v>0</v>
          </cell>
        </row>
        <row r="6060">
          <cell r="A6060">
            <v>0</v>
          </cell>
          <cell r="B6060" t="str">
            <v>Transporte sistema formaletas</v>
          </cell>
          <cell r="C6060">
            <v>10</v>
          </cell>
          <cell r="D6060" t="str">
            <v>M2</v>
          </cell>
          <cell r="E6060">
            <v>8.99</v>
          </cell>
          <cell r="F6060">
            <v>1.6182000000000001</v>
          </cell>
          <cell r="G6060">
            <v>89.9</v>
          </cell>
          <cell r="H6060">
            <v>16.18</v>
          </cell>
          <cell r="I6060">
            <v>0</v>
          </cell>
        </row>
        <row r="6061">
          <cell r="A6061">
            <v>0</v>
          </cell>
          <cell r="B6061" t="str">
            <v xml:space="preserve">Mano de obra  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</row>
        <row r="6062">
          <cell r="A6062">
            <v>0</v>
          </cell>
          <cell r="B6062" t="str">
            <v>Mano de obra colocación formaletas y mallas</v>
          </cell>
          <cell r="C6062">
            <v>2</v>
          </cell>
          <cell r="D6062" t="str">
            <v>M2</v>
          </cell>
          <cell r="E6062">
            <v>667.59</v>
          </cell>
          <cell r="F6062">
            <v>0</v>
          </cell>
          <cell r="G6062">
            <v>1335.18</v>
          </cell>
          <cell r="H6062">
            <v>0</v>
          </cell>
        </row>
        <row r="6063">
          <cell r="A6063">
            <v>0</v>
          </cell>
          <cell r="B6063" t="str">
            <v>Mano de obra subida de formaletas y mallas</v>
          </cell>
          <cell r="C6063">
            <v>10</v>
          </cell>
          <cell r="D6063" t="str">
            <v>M2</v>
          </cell>
          <cell r="E6063">
            <v>4.0599999999999996</v>
          </cell>
          <cell r="F6063">
            <v>0</v>
          </cell>
          <cell r="G6063">
            <v>40.6</v>
          </cell>
          <cell r="H6063">
            <v>0</v>
          </cell>
        </row>
        <row r="6064">
          <cell r="A6064">
            <v>0</v>
          </cell>
          <cell r="B6064" t="str">
            <v>Total/UND</v>
          </cell>
          <cell r="C6064">
            <v>1.18</v>
          </cell>
          <cell r="D6064" t="str">
            <v>LBS</v>
          </cell>
          <cell r="E6064">
            <v>49.15</v>
          </cell>
          <cell r="F6064">
            <v>8.8469999999999995</v>
          </cell>
          <cell r="G6064">
            <v>12372.17</v>
          </cell>
          <cell r="H6064">
            <v>1979.34</v>
          </cell>
          <cell r="I6064">
            <v>14351.51</v>
          </cell>
        </row>
        <row r="6065">
          <cell r="A6065">
            <v>0</v>
          </cell>
          <cell r="B6065" t="str">
            <v>Acero 3/8" p/refuerzos huecos puertas/ventanas</v>
          </cell>
          <cell r="C6065">
            <v>0.13</v>
          </cell>
          <cell r="D6065" t="str">
            <v>QQ</v>
          </cell>
          <cell r="E6065">
            <v>2245.7600000000002</v>
          </cell>
          <cell r="F6065">
            <v>404.23680000000002</v>
          </cell>
          <cell r="G6065">
            <v>291.95</v>
          </cell>
          <cell r="H6065">
            <v>52.55</v>
          </cell>
        </row>
        <row r="6066">
          <cell r="A6066">
            <v>0</v>
          </cell>
          <cell r="B6066" t="str">
            <v>Desmoldante base aceite - Tanque 55gls</v>
          </cell>
          <cell r="C6066">
            <v>6.8999999999999999E-3</v>
          </cell>
          <cell r="D6066" t="str">
            <v>UND</v>
          </cell>
          <cell r="E6066">
            <v>10500</v>
          </cell>
          <cell r="F6066">
            <v>1890</v>
          </cell>
          <cell r="G6066">
            <v>12284.990000000002</v>
          </cell>
          <cell r="H6066">
            <v>1963.65</v>
          </cell>
          <cell r="I6066">
            <v>14248.640000000001</v>
          </cell>
        </row>
        <row r="6067">
          <cell r="A6067">
            <v>0</v>
          </cell>
          <cell r="B6067" t="str">
            <v>Losa 0.10m Fc=210Kg/cm2 Formaletas Propias</v>
          </cell>
          <cell r="C6067">
            <v>3.3999999999999996E-2</v>
          </cell>
          <cell r="D6067" t="str">
            <v>UND</v>
          </cell>
          <cell r="E6067">
            <v>2300</v>
          </cell>
          <cell r="F6067">
            <v>414</v>
          </cell>
          <cell r="G6067">
            <v>78.2</v>
          </cell>
          <cell r="H6067">
            <v>14.08</v>
          </cell>
        </row>
        <row r="6068">
          <cell r="A6068">
            <v>0</v>
          </cell>
          <cell r="B6068" t="str">
            <v>Volumen Análisis</v>
          </cell>
          <cell r="C6068">
            <v>1</v>
          </cell>
          <cell r="D6068" t="str">
            <v>M3</v>
          </cell>
          <cell r="E6068">
            <v>6.6</v>
          </cell>
          <cell r="F6068">
            <v>1.1879999999999999</v>
          </cell>
          <cell r="G6068">
            <v>99</v>
          </cell>
          <cell r="H6068">
            <v>17.82</v>
          </cell>
        </row>
        <row r="6069">
          <cell r="A6069">
            <v>0</v>
          </cell>
          <cell r="B6069" t="str">
            <v>Materiales y Equipos</v>
          </cell>
          <cell r="C6069">
            <v>1.1000000000000001</v>
          </cell>
          <cell r="D6069" t="str">
            <v>M3</v>
          </cell>
          <cell r="E6069">
            <v>5634.11</v>
          </cell>
          <cell r="F6069">
            <v>1014.1397999999999</v>
          </cell>
          <cell r="G6069">
            <v>6197.52</v>
          </cell>
          <cell r="H6069">
            <v>1115.55</v>
          </cell>
          <cell r="I6069">
            <v>0</v>
          </cell>
        </row>
        <row r="6070">
          <cell r="A6070">
            <v>0</v>
          </cell>
          <cell r="B6070" t="str">
            <v>Sistema Formaleta Acero-Madera</v>
          </cell>
          <cell r="C6070">
            <v>10</v>
          </cell>
          <cell r="D6070" t="str">
            <v>M2/USO</v>
          </cell>
          <cell r="E6070">
            <v>30.14</v>
          </cell>
          <cell r="F6070">
            <v>5.4252000000000002</v>
          </cell>
          <cell r="G6070">
            <v>301.39999999999998</v>
          </cell>
          <cell r="H6070">
            <v>54.25</v>
          </cell>
        </row>
        <row r="6071">
          <cell r="A6071">
            <v>0</v>
          </cell>
          <cell r="B6071" t="str">
            <v>Malla Electrosoldada D2.9 10x10mm</v>
          </cell>
          <cell r="C6071">
            <v>0.22</v>
          </cell>
          <cell r="D6071" t="str">
            <v>ROLLO</v>
          </cell>
          <cell r="E6071">
            <v>15754.85</v>
          </cell>
          <cell r="F6071">
            <v>2835.873</v>
          </cell>
          <cell r="G6071">
            <v>3466.07</v>
          </cell>
          <cell r="H6071">
            <v>623.89</v>
          </cell>
        </row>
        <row r="6072">
          <cell r="A6072">
            <v>0</v>
          </cell>
          <cell r="B6072" t="str">
            <v>Alambre No. 18</v>
          </cell>
          <cell r="C6072">
            <v>2.74</v>
          </cell>
          <cell r="D6072" t="str">
            <v>LBS</v>
          </cell>
          <cell r="E6072">
            <v>49.15</v>
          </cell>
          <cell r="F6072">
            <v>8.8469999999999995</v>
          </cell>
          <cell r="G6072">
            <v>134.66999999999999</v>
          </cell>
          <cell r="H6072">
            <v>24.24</v>
          </cell>
        </row>
        <row r="6073">
          <cell r="A6073">
            <v>0</v>
          </cell>
          <cell r="B6073" t="str">
            <v xml:space="preserve">Acero 3/8" p/refuerzos </v>
          </cell>
          <cell r="C6073">
            <v>0.26</v>
          </cell>
          <cell r="D6073" t="str">
            <v>QQ</v>
          </cell>
          <cell r="E6073">
            <v>2245.7600000000002</v>
          </cell>
          <cell r="F6073">
            <v>404.23680000000002</v>
          </cell>
          <cell r="G6073">
            <v>583.9</v>
          </cell>
          <cell r="H6073">
            <v>105.1</v>
          </cell>
          <cell r="I6073">
            <v>0</v>
          </cell>
        </row>
        <row r="6074">
          <cell r="A6074">
            <v>0</v>
          </cell>
          <cell r="B6074" t="str">
            <v>Desmoldante base aceite - Tanque 55gls</v>
          </cell>
          <cell r="C6074">
            <v>3.5000000000000001E-3</v>
          </cell>
          <cell r="D6074" t="str">
            <v>UND</v>
          </cell>
          <cell r="E6074">
            <v>10500</v>
          </cell>
          <cell r="F6074">
            <v>1890</v>
          </cell>
          <cell r="G6074">
            <v>36.75</v>
          </cell>
          <cell r="H6074">
            <v>6.62</v>
          </cell>
          <cell r="I6074">
            <v>0</v>
          </cell>
        </row>
        <row r="6075">
          <cell r="A6075">
            <v>0</v>
          </cell>
          <cell r="B6075" t="str">
            <v>Soporta mallas - Separadores</v>
          </cell>
          <cell r="C6075">
            <v>15</v>
          </cell>
          <cell r="D6075" t="str">
            <v>UND</v>
          </cell>
          <cell r="E6075">
            <v>6.6</v>
          </cell>
          <cell r="F6075">
            <v>1.1879999999999999</v>
          </cell>
          <cell r="G6075">
            <v>99</v>
          </cell>
          <cell r="H6075">
            <v>17.82</v>
          </cell>
          <cell r="I6075">
            <v>0</v>
          </cell>
        </row>
        <row r="6076">
          <cell r="A6076">
            <v>0</v>
          </cell>
          <cell r="B6076" t="str">
            <v>Hormigón Fc=210 Kg/cm2 + 10% Desp.</v>
          </cell>
          <cell r="C6076">
            <v>1.1000000000000001</v>
          </cell>
          <cell r="D6076" t="str">
            <v>M3</v>
          </cell>
          <cell r="E6076">
            <v>5634.11</v>
          </cell>
          <cell r="F6076">
            <v>1014.1397999999999</v>
          </cell>
          <cell r="G6076">
            <v>6197.52</v>
          </cell>
          <cell r="H6076">
            <v>1115.55</v>
          </cell>
          <cell r="I6076">
            <v>13888.46</v>
          </cell>
        </row>
        <row r="6077">
          <cell r="A6077">
            <v>0</v>
          </cell>
          <cell r="B6077" t="str">
            <v>Transporte sistema formaletas</v>
          </cell>
          <cell r="C6077">
            <v>10</v>
          </cell>
          <cell r="D6077" t="str">
            <v>M2</v>
          </cell>
          <cell r="E6077">
            <v>8.99</v>
          </cell>
          <cell r="F6077">
            <v>1.6182000000000001</v>
          </cell>
          <cell r="G6077">
            <v>89.9</v>
          </cell>
          <cell r="H6077">
            <v>16.18</v>
          </cell>
        </row>
        <row r="6078">
          <cell r="A6078">
            <v>128.03999999999996</v>
          </cell>
          <cell r="B6078" t="str">
            <v xml:space="preserve">Mano de obra  </v>
          </cell>
          <cell r="C6078">
            <v>1</v>
          </cell>
          <cell r="D6078" t="str">
            <v>M3</v>
          </cell>
          <cell r="E6078">
            <v>0</v>
          </cell>
          <cell r="F6078">
            <v>0</v>
          </cell>
          <cell r="G6078">
            <v>11896.55</v>
          </cell>
          <cell r="H6078">
            <v>1646.07</v>
          </cell>
          <cell r="I6078">
            <v>13542.619999999999</v>
          </cell>
        </row>
        <row r="6079">
          <cell r="A6079">
            <v>0</v>
          </cell>
          <cell r="B6079" t="str">
            <v>Mano de obra colocación formaletas y mallas</v>
          </cell>
          <cell r="C6079">
            <v>2</v>
          </cell>
          <cell r="D6079" t="str">
            <v>M2</v>
          </cell>
          <cell r="E6079">
            <v>667.59</v>
          </cell>
          <cell r="F6079">
            <v>0</v>
          </cell>
          <cell r="G6079">
            <v>1335.18</v>
          </cell>
          <cell r="H6079">
            <v>0</v>
          </cell>
          <cell r="I6079">
            <v>0</v>
          </cell>
        </row>
        <row r="6080">
          <cell r="A6080">
            <v>0</v>
          </cell>
          <cell r="B6080" t="str">
            <v>Mano de obra subida de formaletas y mallas</v>
          </cell>
          <cell r="C6080">
            <v>10</v>
          </cell>
          <cell r="D6080" t="str">
            <v>M2</v>
          </cell>
          <cell r="E6080">
            <v>4.0599999999999996</v>
          </cell>
          <cell r="F6080">
            <v>0</v>
          </cell>
          <cell r="G6080">
            <v>40.6</v>
          </cell>
          <cell r="H6080">
            <v>0</v>
          </cell>
          <cell r="I6080">
            <v>0</v>
          </cell>
        </row>
        <row r="6081">
          <cell r="A6081">
            <v>0</v>
          </cell>
          <cell r="B6081" t="str">
            <v>Total/UND</v>
          </cell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G6081">
            <v>12284.990000000002</v>
          </cell>
          <cell r="H6081">
            <v>1963.65</v>
          </cell>
          <cell r="I6081">
            <v>14248.640000000001</v>
          </cell>
        </row>
        <row r="6082">
          <cell r="A6082">
            <v>0</v>
          </cell>
          <cell r="B6082" t="str">
            <v>Sistema Formaleta Aluminio</v>
          </cell>
          <cell r="C6082">
            <v>20</v>
          </cell>
          <cell r="D6082" t="str">
            <v>M2/USO</v>
          </cell>
          <cell r="E6082">
            <v>15.24</v>
          </cell>
          <cell r="F6082">
            <v>2.7431999999999999</v>
          </cell>
          <cell r="G6082">
            <v>304.8</v>
          </cell>
          <cell r="H6082">
            <v>54.86</v>
          </cell>
        </row>
        <row r="6083">
          <cell r="A6083">
            <v>0</v>
          </cell>
          <cell r="B6083" t="str">
            <v>Malla Electrosoldada D2.5 10x10mm</v>
          </cell>
          <cell r="C6083">
            <v>0.10999999999999999</v>
          </cell>
          <cell r="D6083" t="str">
            <v>ROLLO</v>
          </cell>
          <cell r="E6083">
            <v>13656.78</v>
          </cell>
          <cell r="F6083">
            <v>2458.2204000000002</v>
          </cell>
          <cell r="G6083">
            <v>12135.990000000002</v>
          </cell>
          <cell r="H6083">
            <v>1936.8300000000002</v>
          </cell>
          <cell r="I6083">
            <v>14072.820000000002</v>
          </cell>
        </row>
        <row r="6084">
          <cell r="A6084">
            <v>0</v>
          </cell>
          <cell r="B6084" t="str">
            <v>Losa 0.10m Fc=210Kg/cm2 Formaletas Propias</v>
          </cell>
          <cell r="C6084">
            <v>1.18</v>
          </cell>
          <cell r="D6084" t="str">
            <v>LBS</v>
          </cell>
          <cell r="E6084">
            <v>49.15</v>
          </cell>
          <cell r="F6084">
            <v>8.8469999999999995</v>
          </cell>
          <cell r="G6084">
            <v>58</v>
          </cell>
          <cell r="H6084">
            <v>10.44</v>
          </cell>
        </row>
        <row r="6085">
          <cell r="A6085">
            <v>0</v>
          </cell>
          <cell r="B6085" t="str">
            <v>Volumen Análisis</v>
          </cell>
          <cell r="C6085">
            <v>1</v>
          </cell>
          <cell r="D6085" t="str">
            <v>M3</v>
          </cell>
          <cell r="E6085">
            <v>2245.7600000000002</v>
          </cell>
          <cell r="F6085">
            <v>404.23680000000002</v>
          </cell>
          <cell r="G6085">
            <v>291.95</v>
          </cell>
          <cell r="H6085">
            <v>52.55</v>
          </cell>
        </row>
        <row r="6086">
          <cell r="A6086">
            <v>0</v>
          </cell>
          <cell r="B6086" t="str">
            <v>Materiales y Equipos</v>
          </cell>
          <cell r="C6086">
            <v>6.8999999999999999E-3</v>
          </cell>
          <cell r="D6086" t="str">
            <v>UND</v>
          </cell>
          <cell r="E6086">
            <v>10500</v>
          </cell>
          <cell r="F6086">
            <v>1890</v>
          </cell>
          <cell r="G6086">
            <v>72.45</v>
          </cell>
          <cell r="H6086">
            <v>13.04</v>
          </cell>
        </row>
        <row r="6087">
          <cell r="A6087">
            <v>0</v>
          </cell>
          <cell r="B6087" t="str">
            <v>Sistema Formaleta Aluminio</v>
          </cell>
          <cell r="C6087">
            <v>10</v>
          </cell>
          <cell r="D6087" t="str">
            <v>M2/USO</v>
          </cell>
          <cell r="E6087">
            <v>15.24</v>
          </cell>
          <cell r="F6087">
            <v>2.7431999999999999</v>
          </cell>
          <cell r="G6087">
            <v>152.4</v>
          </cell>
          <cell r="H6087">
            <v>27.43</v>
          </cell>
        </row>
        <row r="6088">
          <cell r="A6088">
            <v>0</v>
          </cell>
          <cell r="B6088" t="str">
            <v>Malla Electrosoldada D2.9 10x10mm</v>
          </cell>
          <cell r="C6088">
            <v>0.22</v>
          </cell>
          <cell r="D6088" t="str">
            <v>ROLLO</v>
          </cell>
          <cell r="E6088">
            <v>15754.85</v>
          </cell>
          <cell r="F6088">
            <v>2835.873</v>
          </cell>
          <cell r="G6088">
            <v>3466.07</v>
          </cell>
          <cell r="H6088">
            <v>623.89</v>
          </cell>
        </row>
        <row r="6089">
          <cell r="A6089">
            <v>0</v>
          </cell>
          <cell r="B6089" t="str">
            <v>Alambre No. 18</v>
          </cell>
          <cell r="C6089">
            <v>2.74</v>
          </cell>
          <cell r="D6089" t="str">
            <v>LBS</v>
          </cell>
          <cell r="E6089">
            <v>49.15</v>
          </cell>
          <cell r="F6089">
            <v>8.8469999999999995</v>
          </cell>
          <cell r="G6089">
            <v>134.66999999999999</v>
          </cell>
          <cell r="H6089">
            <v>24.24</v>
          </cell>
        </row>
        <row r="6090">
          <cell r="A6090">
            <v>0</v>
          </cell>
          <cell r="B6090" t="str">
            <v xml:space="preserve">Acero 3/8" p/refuerzos </v>
          </cell>
          <cell r="C6090">
            <v>0.26</v>
          </cell>
          <cell r="D6090" t="str">
            <v>QQ</v>
          </cell>
          <cell r="E6090">
            <v>2245.7600000000002</v>
          </cell>
          <cell r="F6090">
            <v>404.23680000000002</v>
          </cell>
          <cell r="G6090">
            <v>583.9</v>
          </cell>
          <cell r="H6090">
            <v>105.1</v>
          </cell>
        </row>
        <row r="6091">
          <cell r="A6091">
            <v>0</v>
          </cell>
          <cell r="B6091" t="str">
            <v>Desmoldante base aceite - Tanque 55gls</v>
          </cell>
          <cell r="C6091">
            <v>3.5000000000000001E-3</v>
          </cell>
          <cell r="D6091" t="str">
            <v>UND</v>
          </cell>
          <cell r="E6091">
            <v>10500</v>
          </cell>
          <cell r="F6091">
            <v>1890</v>
          </cell>
          <cell r="G6091">
            <v>36.75</v>
          </cell>
          <cell r="H6091">
            <v>6.62</v>
          </cell>
        </row>
        <row r="6092">
          <cell r="A6092">
            <v>0</v>
          </cell>
          <cell r="B6092" t="str">
            <v>Soporta mallas - Separadores</v>
          </cell>
          <cell r="C6092">
            <v>15</v>
          </cell>
          <cell r="D6092" t="str">
            <v>UND</v>
          </cell>
          <cell r="E6092">
            <v>6.6</v>
          </cell>
          <cell r="F6092">
            <v>1.1879999999999999</v>
          </cell>
          <cell r="G6092">
            <v>99</v>
          </cell>
          <cell r="H6092">
            <v>17.82</v>
          </cell>
        </row>
        <row r="6093">
          <cell r="A6093">
            <v>0</v>
          </cell>
          <cell r="B6093" t="str">
            <v>Hormigón Fc=210 Kg/cm2 + 10% Desp.</v>
          </cell>
          <cell r="C6093">
            <v>1.1000000000000001</v>
          </cell>
          <cell r="D6093" t="str">
            <v>M3</v>
          </cell>
          <cell r="E6093">
            <v>5634.11</v>
          </cell>
          <cell r="F6093">
            <v>1014.1397999999999</v>
          </cell>
          <cell r="G6093">
            <v>6197.52</v>
          </cell>
          <cell r="H6093">
            <v>1115.55</v>
          </cell>
          <cell r="I6093">
            <v>0</v>
          </cell>
        </row>
        <row r="6094">
          <cell r="A6094">
            <v>0</v>
          </cell>
          <cell r="B6094" t="str">
            <v>Transporte sistema formaletas</v>
          </cell>
          <cell r="C6094">
            <v>10</v>
          </cell>
          <cell r="D6094" t="str">
            <v>M2</v>
          </cell>
          <cell r="E6094">
            <v>8.99</v>
          </cell>
          <cell r="F6094">
            <v>1.6182000000000001</v>
          </cell>
          <cell r="G6094">
            <v>89.9</v>
          </cell>
          <cell r="H6094">
            <v>16.18</v>
          </cell>
          <cell r="I6094">
            <v>0</v>
          </cell>
        </row>
        <row r="6095">
          <cell r="A6095">
            <v>0</v>
          </cell>
          <cell r="B6095" t="str">
            <v xml:space="preserve">Mano de obra  </v>
          </cell>
          <cell r="C6095">
            <v>20</v>
          </cell>
          <cell r="D6095" t="str">
            <v>M2</v>
          </cell>
          <cell r="E6095">
            <v>4.0599999999999996</v>
          </cell>
          <cell r="F6095">
            <v>0</v>
          </cell>
          <cell r="G6095">
            <v>81.2</v>
          </cell>
          <cell r="H6095">
            <v>0</v>
          </cell>
          <cell r="I6095">
            <v>0</v>
          </cell>
        </row>
        <row r="6096">
          <cell r="A6096">
            <v>0</v>
          </cell>
          <cell r="B6096" t="str">
            <v>Mano de obra colocación formaletas y mallas</v>
          </cell>
          <cell r="C6096">
            <v>2</v>
          </cell>
          <cell r="D6096" t="str">
            <v>M2</v>
          </cell>
          <cell r="E6096">
            <v>667.59</v>
          </cell>
          <cell r="F6096">
            <v>0</v>
          </cell>
          <cell r="G6096">
            <v>1335.18</v>
          </cell>
          <cell r="H6096">
            <v>0</v>
          </cell>
          <cell r="I6096">
            <v>13542.619999999999</v>
          </cell>
        </row>
        <row r="6097">
          <cell r="A6097">
            <v>0</v>
          </cell>
          <cell r="B6097" t="str">
            <v>Mano de obra subida de formaletas y mallas</v>
          </cell>
          <cell r="C6097">
            <v>10</v>
          </cell>
          <cell r="D6097" t="str">
            <v>M2</v>
          </cell>
          <cell r="E6097">
            <v>4.0599999999999996</v>
          </cell>
          <cell r="F6097">
            <v>0</v>
          </cell>
          <cell r="G6097">
            <v>40.6</v>
          </cell>
          <cell r="H6097">
            <v>0</v>
          </cell>
        </row>
        <row r="6098">
          <cell r="A6098">
            <v>128.04999999999995</v>
          </cell>
          <cell r="B6098" t="str">
            <v>Total/UND</v>
          </cell>
          <cell r="C6098">
            <v>1</v>
          </cell>
          <cell r="D6098" t="str">
            <v>M3</v>
          </cell>
          <cell r="E6098">
            <v>0</v>
          </cell>
          <cell r="F6098">
            <v>0</v>
          </cell>
          <cell r="G6098">
            <v>12135.990000000002</v>
          </cell>
          <cell r="H6098">
            <v>1936.8300000000002</v>
          </cell>
          <cell r="I6098">
            <v>14072.820000000002</v>
          </cell>
        </row>
        <row r="6099">
          <cell r="A6099">
            <v>0</v>
          </cell>
          <cell r="B6099" t="str">
            <v>Muros 0.10m Fc=210Kg/cm2 Form. todo costo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</row>
        <row r="6100">
          <cell r="A6100">
            <v>0</v>
          </cell>
          <cell r="B6100" t="str">
            <v>Volumen Análisis</v>
          </cell>
          <cell r="C6100">
            <v>1</v>
          </cell>
          <cell r="D6100" t="str">
            <v>M3</v>
          </cell>
          <cell r="E6100">
            <v>0</v>
          </cell>
          <cell r="F6100">
            <v>0</v>
          </cell>
          <cell r="G6100">
            <v>11424.36</v>
          </cell>
          <cell r="H6100">
            <v>2056.38</v>
          </cell>
          <cell r="I6100">
            <v>13480.740000000002</v>
          </cell>
        </row>
        <row r="6101">
          <cell r="A6101">
            <v>0</v>
          </cell>
          <cell r="B6101" t="str">
            <v>Losa 0.12m Fc=210Kg/cm2 Form. todo costo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</row>
        <row r="6102">
          <cell r="A6102">
            <v>0</v>
          </cell>
          <cell r="B6102" t="str">
            <v>Volumen Análisis</v>
          </cell>
          <cell r="C6102">
            <v>1</v>
          </cell>
          <cell r="D6102" t="str">
            <v>M3</v>
          </cell>
          <cell r="E6102">
            <v>1310</v>
          </cell>
          <cell r="F6102">
            <v>235.79999999999998</v>
          </cell>
          <cell r="G6102">
            <v>5240</v>
          </cell>
          <cell r="H6102">
            <v>943.2</v>
          </cell>
        </row>
        <row r="6103">
          <cell r="A6103">
            <v>0</v>
          </cell>
          <cell r="B6103" t="str">
            <v>Materiales y Equipos</v>
          </cell>
          <cell r="C6103">
            <v>0.10999999999999999</v>
          </cell>
          <cell r="D6103" t="str">
            <v>ROLLO</v>
          </cell>
          <cell r="E6103">
            <v>15211.69</v>
          </cell>
          <cell r="F6103">
            <v>2738.1041999999998</v>
          </cell>
          <cell r="G6103">
            <v>1673.29</v>
          </cell>
          <cell r="H6103">
            <v>301.19</v>
          </cell>
        </row>
        <row r="6104">
          <cell r="A6104">
            <v>0</v>
          </cell>
          <cell r="B6104" t="str">
            <v>Sistema Formaleta Aluminio Todo Costo</v>
          </cell>
          <cell r="C6104">
            <v>1.67</v>
          </cell>
          <cell r="D6104" t="str">
            <v>M2</v>
          </cell>
          <cell r="E6104">
            <v>1310</v>
          </cell>
          <cell r="F6104">
            <v>235.79999999999998</v>
          </cell>
          <cell r="G6104">
            <v>2187.6999999999998</v>
          </cell>
          <cell r="H6104">
            <v>393.79</v>
          </cell>
        </row>
        <row r="6105">
          <cell r="A6105">
            <v>0</v>
          </cell>
          <cell r="B6105" t="str">
            <v>Malla Electrosoldada D2.5 10x10mm</v>
          </cell>
          <cell r="C6105">
            <v>0.18</v>
          </cell>
          <cell r="D6105" t="str">
            <v>ROLLO</v>
          </cell>
          <cell r="E6105">
            <v>13656.78</v>
          </cell>
          <cell r="F6105">
            <v>2458.2204000000002</v>
          </cell>
          <cell r="G6105">
            <v>2458.2199999999998</v>
          </cell>
          <cell r="H6105">
            <v>442.48</v>
          </cell>
        </row>
        <row r="6106">
          <cell r="A6106">
            <v>0</v>
          </cell>
          <cell r="B6106" t="str">
            <v>Alambre No. 18</v>
          </cell>
          <cell r="C6106">
            <v>1.9587999999999999</v>
          </cell>
          <cell r="D6106" t="str">
            <v>LBS</v>
          </cell>
          <cell r="E6106">
            <v>49.15</v>
          </cell>
          <cell r="F6106">
            <v>8.8469999999999995</v>
          </cell>
          <cell r="G6106">
            <v>96.28</v>
          </cell>
          <cell r="H6106">
            <v>17.329999999999998</v>
          </cell>
        </row>
        <row r="6107">
          <cell r="A6107">
            <v>0</v>
          </cell>
          <cell r="B6107" t="str">
            <v xml:space="preserve">Acero 3/8" p/refuerzos </v>
          </cell>
          <cell r="C6107">
            <v>0.21579999999999999</v>
          </cell>
          <cell r="D6107" t="str">
            <v>QQ</v>
          </cell>
          <cell r="E6107">
            <v>2245.7600000000002</v>
          </cell>
          <cell r="F6107">
            <v>404.23680000000002</v>
          </cell>
          <cell r="G6107">
            <v>484.64</v>
          </cell>
          <cell r="H6107">
            <v>87.23</v>
          </cell>
          <cell r="I6107">
            <v>31134.500000000007</v>
          </cell>
        </row>
        <row r="6108">
          <cell r="A6108">
            <v>0</v>
          </cell>
          <cell r="B6108" t="str">
            <v>Hormigón Fc=210 Kg/cm2 + 10% Desp.</v>
          </cell>
          <cell r="C6108">
            <v>1.1000000000000001</v>
          </cell>
          <cell r="D6108" t="str">
            <v>M3</v>
          </cell>
          <cell r="E6108">
            <v>5634.11</v>
          </cell>
          <cell r="F6108">
            <v>1014.1397999999999</v>
          </cell>
          <cell r="G6108">
            <v>6197.52</v>
          </cell>
          <cell r="H6108">
            <v>1115.55</v>
          </cell>
        </row>
        <row r="6109">
          <cell r="A6109">
            <v>128.05999999999995</v>
          </cell>
          <cell r="B6109" t="str">
            <v>Total/UND</v>
          </cell>
          <cell r="C6109">
            <v>1</v>
          </cell>
          <cell r="D6109" t="str">
            <v>M3</v>
          </cell>
          <cell r="E6109">
            <v>0</v>
          </cell>
          <cell r="F6109">
            <v>0</v>
          </cell>
          <cell r="G6109">
            <v>11424.36</v>
          </cell>
          <cell r="H6109">
            <v>2056.38</v>
          </cell>
          <cell r="I6109">
            <v>13480.740000000002</v>
          </cell>
        </row>
        <row r="6110">
          <cell r="A6110">
            <v>0</v>
          </cell>
          <cell r="B6110" t="str">
            <v>Muros 0.10m Fc=210Kg/cm2 Formaletas rentadas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</row>
        <row r="6111">
          <cell r="A6111">
            <v>0</v>
          </cell>
          <cell r="B6111" t="str">
            <v>Volumen Análisis</v>
          </cell>
          <cell r="C6111">
            <v>1</v>
          </cell>
          <cell r="D6111" t="str">
            <v>M3</v>
          </cell>
          <cell r="E6111">
            <v>0</v>
          </cell>
          <cell r="F6111">
            <v>0</v>
          </cell>
          <cell r="G6111">
            <v>10936.669999999998</v>
          </cell>
          <cell r="H6111">
            <v>1761.8200000000002</v>
          </cell>
          <cell r="I6111">
            <v>12698.489999999998</v>
          </cell>
        </row>
        <row r="6112">
          <cell r="A6112">
            <v>0</v>
          </cell>
          <cell r="B6112" t="str">
            <v>Losa 0.12m Fc=210Kg/cm2 Formaletas rentadas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</row>
        <row r="6113">
          <cell r="A6113">
            <v>0</v>
          </cell>
          <cell r="B6113" t="str">
            <v>Volumen Análisis</v>
          </cell>
          <cell r="C6113">
            <v>1</v>
          </cell>
          <cell r="D6113" t="str">
            <v>M3</v>
          </cell>
          <cell r="E6113">
            <v>38.909999999999997</v>
          </cell>
          <cell r="F6113">
            <v>7.0037999999999991</v>
          </cell>
          <cell r="G6113">
            <v>778.2</v>
          </cell>
          <cell r="H6113">
            <v>140.08000000000001</v>
          </cell>
        </row>
        <row r="6114">
          <cell r="A6114">
            <v>0</v>
          </cell>
          <cell r="B6114" t="str">
            <v>Materiales y Equipos</v>
          </cell>
          <cell r="C6114">
            <v>0.10999999999999999</v>
          </cell>
          <cell r="D6114" t="str">
            <v>ROLLO</v>
          </cell>
          <cell r="E6114">
            <v>15211.69</v>
          </cell>
          <cell r="F6114">
            <v>2738.1041999999998</v>
          </cell>
          <cell r="G6114">
            <v>1673.29</v>
          </cell>
          <cell r="H6114">
            <v>301.19</v>
          </cell>
        </row>
        <row r="6115">
          <cell r="A6115">
            <v>0</v>
          </cell>
          <cell r="B6115" t="str">
            <v xml:space="preserve">Alquiler Sistema Formaleta Acero-Madera </v>
          </cell>
          <cell r="C6115">
            <v>8.33</v>
          </cell>
          <cell r="D6115" t="str">
            <v>M2/USO</v>
          </cell>
          <cell r="E6115">
            <v>38.909999999999997</v>
          </cell>
          <cell r="F6115">
            <v>7.0037999999999991</v>
          </cell>
          <cell r="G6115">
            <v>324.12</v>
          </cell>
          <cell r="H6115">
            <v>58.34</v>
          </cell>
        </row>
        <row r="6116">
          <cell r="A6116">
            <v>0</v>
          </cell>
          <cell r="B6116" t="str">
            <v>Malla Electrosoldada D2.5 10x10mm</v>
          </cell>
          <cell r="C6116">
            <v>0.18</v>
          </cell>
          <cell r="D6116" t="str">
            <v>ROLLO</v>
          </cell>
          <cell r="E6116">
            <v>13656.78</v>
          </cell>
          <cell r="F6116">
            <v>2458.2204000000002</v>
          </cell>
          <cell r="G6116">
            <v>2458.2199999999998</v>
          </cell>
          <cell r="H6116">
            <v>442.48</v>
          </cell>
        </row>
        <row r="6117">
          <cell r="A6117">
            <v>0</v>
          </cell>
          <cell r="B6117" t="str">
            <v>Alambre No. 18</v>
          </cell>
          <cell r="C6117">
            <v>1.96</v>
          </cell>
          <cell r="D6117" t="str">
            <v>LBS</v>
          </cell>
          <cell r="E6117">
            <v>49.15</v>
          </cell>
          <cell r="F6117">
            <v>8.8469999999999995</v>
          </cell>
          <cell r="G6117">
            <v>96.33</v>
          </cell>
          <cell r="H6117">
            <v>17.34</v>
          </cell>
        </row>
        <row r="6118">
          <cell r="A6118">
            <v>0</v>
          </cell>
          <cell r="B6118" t="str">
            <v xml:space="preserve">Acero 3/8" p/refuerzos </v>
          </cell>
          <cell r="C6118">
            <v>0.22</v>
          </cell>
          <cell r="D6118" t="str">
            <v>QQ</v>
          </cell>
          <cell r="E6118">
            <v>2245.7600000000002</v>
          </cell>
          <cell r="F6118">
            <v>404.23680000000002</v>
          </cell>
          <cell r="G6118">
            <v>494.07</v>
          </cell>
          <cell r="H6118">
            <v>88.93</v>
          </cell>
        </row>
        <row r="6119">
          <cell r="A6119">
            <v>0</v>
          </cell>
          <cell r="B6119" t="str">
            <v>Desmoldante base aceite - Tanque 55gls</v>
          </cell>
          <cell r="C6119">
            <v>5.7476999999999997E-3</v>
          </cell>
          <cell r="D6119" t="str">
            <v>UND</v>
          </cell>
          <cell r="E6119">
            <v>10500</v>
          </cell>
          <cell r="F6119">
            <v>1890</v>
          </cell>
          <cell r="G6119">
            <v>60.35</v>
          </cell>
          <cell r="H6119">
            <v>10.86</v>
          </cell>
        </row>
        <row r="6120">
          <cell r="A6120">
            <v>0</v>
          </cell>
          <cell r="B6120" t="str">
            <v>Soporta mallas - Separadores</v>
          </cell>
          <cell r="C6120">
            <v>12.495000000000001</v>
          </cell>
          <cell r="D6120" t="str">
            <v>UND</v>
          </cell>
          <cell r="E6120">
            <v>6.6</v>
          </cell>
          <cell r="F6120">
            <v>1.1879999999999999</v>
          </cell>
          <cell r="G6120">
            <v>82.47</v>
          </cell>
          <cell r="H6120">
            <v>14.84</v>
          </cell>
        </row>
        <row r="6121">
          <cell r="A6121">
            <v>0</v>
          </cell>
          <cell r="B6121" t="str">
            <v>Hormigón Fc=210 Kg/cm2 + 10% Desp.</v>
          </cell>
          <cell r="C6121">
            <v>1.1000000000000001</v>
          </cell>
          <cell r="D6121" t="str">
            <v>M3</v>
          </cell>
          <cell r="E6121">
            <v>5634.11</v>
          </cell>
          <cell r="F6121">
            <v>1014.1397999999999</v>
          </cell>
          <cell r="G6121">
            <v>6197.52</v>
          </cell>
          <cell r="H6121">
            <v>1115.55</v>
          </cell>
        </row>
        <row r="6122">
          <cell r="A6122">
            <v>0</v>
          </cell>
          <cell r="B6122" t="str">
            <v>Transporte sistema formaletas</v>
          </cell>
          <cell r="C6122">
            <v>8.33</v>
          </cell>
          <cell r="D6122" t="str">
            <v>M2</v>
          </cell>
          <cell r="E6122">
            <v>8.99</v>
          </cell>
          <cell r="F6122">
            <v>1.6182000000000001</v>
          </cell>
          <cell r="G6122">
            <v>74.89</v>
          </cell>
          <cell r="H6122">
            <v>13.48</v>
          </cell>
        </row>
        <row r="6123">
          <cell r="A6123">
            <v>0</v>
          </cell>
          <cell r="B6123" t="str">
            <v xml:space="preserve">Mano de obra  </v>
          </cell>
          <cell r="C6123">
            <v>20</v>
          </cell>
          <cell r="D6123" t="str">
            <v>M2</v>
          </cell>
          <cell r="E6123">
            <v>8.99</v>
          </cell>
          <cell r="F6123">
            <v>1.6182000000000001</v>
          </cell>
          <cell r="G6123">
            <v>179.8</v>
          </cell>
          <cell r="H6123">
            <v>32.36</v>
          </cell>
        </row>
        <row r="6124">
          <cell r="A6124">
            <v>0</v>
          </cell>
          <cell r="B6124" t="str">
            <v>Mano de obra colocación formaletas y mallas</v>
          </cell>
          <cell r="C6124">
            <v>1.67</v>
          </cell>
          <cell r="D6124" t="str">
            <v>M2</v>
          </cell>
          <cell r="E6124">
            <v>667.59</v>
          </cell>
          <cell r="F6124">
            <v>0</v>
          </cell>
          <cell r="G6124">
            <v>1114.8800000000001</v>
          </cell>
          <cell r="H6124">
            <v>0</v>
          </cell>
          <cell r="I6124">
            <v>0</v>
          </cell>
        </row>
        <row r="6125">
          <cell r="A6125">
            <v>0</v>
          </cell>
          <cell r="B6125" t="str">
            <v>Mano de obra subida de formaletas y mallas</v>
          </cell>
          <cell r="C6125">
            <v>8.33</v>
          </cell>
          <cell r="D6125" t="str">
            <v>M2</v>
          </cell>
          <cell r="E6125">
            <v>4.0599999999999996</v>
          </cell>
          <cell r="F6125">
            <v>0</v>
          </cell>
          <cell r="G6125">
            <v>33.82</v>
          </cell>
          <cell r="H6125">
            <v>0</v>
          </cell>
          <cell r="I6125">
            <v>0</v>
          </cell>
        </row>
        <row r="6126">
          <cell r="A6126">
            <v>0</v>
          </cell>
          <cell r="B6126" t="str">
            <v>Total/UND</v>
          </cell>
          <cell r="C6126">
            <v>20</v>
          </cell>
          <cell r="D6126" t="str">
            <v>M2</v>
          </cell>
          <cell r="E6126">
            <v>4.0599999999999996</v>
          </cell>
          <cell r="F6126">
            <v>0</v>
          </cell>
          <cell r="G6126">
            <v>10936.669999999998</v>
          </cell>
          <cell r="H6126">
            <v>1761.8200000000002</v>
          </cell>
          <cell r="I6126">
            <v>12698.489999999998</v>
          </cell>
        </row>
        <row r="6127">
          <cell r="A6127">
            <v>0</v>
          </cell>
          <cell r="B6127" t="str">
            <v>Total/UND</v>
          </cell>
          <cell r="D6127">
            <v>0</v>
          </cell>
          <cell r="G6127">
            <v>12541.97</v>
          </cell>
          <cell r="H6127">
            <v>1762.26</v>
          </cell>
          <cell r="I6127">
            <v>14304.23</v>
          </cell>
        </row>
        <row r="6128">
          <cell r="A6128">
            <v>0</v>
          </cell>
          <cell r="B6128">
            <v>0</v>
          </cell>
          <cell r="C6128">
            <v>0</v>
          </cell>
          <cell r="D6128">
            <v>0</v>
          </cell>
          <cell r="G6128">
            <v>0</v>
          </cell>
          <cell r="H6128">
            <v>0</v>
          </cell>
          <cell r="I6128">
            <v>0</v>
          </cell>
        </row>
        <row r="6129">
          <cell r="A6129">
            <v>128.06999999999994</v>
          </cell>
          <cell r="B6129" t="str">
            <v>Losa 0.12m Fc=210Kg/cm2 Formaletas Propias</v>
          </cell>
          <cell r="C6129">
            <v>1</v>
          </cell>
          <cell r="D6129" t="str">
            <v>M3</v>
          </cell>
          <cell r="E6129">
            <v>0</v>
          </cell>
          <cell r="F6129">
            <v>0</v>
          </cell>
          <cell r="G6129">
            <v>12366.57</v>
          </cell>
          <cell r="H6129">
            <v>1730.68</v>
          </cell>
          <cell r="I6129">
            <v>14097.25</v>
          </cell>
        </row>
        <row r="6130">
          <cell r="A6130">
            <v>0</v>
          </cell>
          <cell r="B6130" t="str">
            <v>Volumen Análisis</v>
          </cell>
          <cell r="C6130">
            <v>1</v>
          </cell>
          <cell r="D6130" t="str">
            <v>M3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</row>
        <row r="6131">
          <cell r="A6131">
            <v>0</v>
          </cell>
          <cell r="B6131" t="str">
            <v>Materiales y Equipos</v>
          </cell>
          <cell r="C6131">
            <v>1</v>
          </cell>
          <cell r="D6131" t="str">
            <v>M3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  <cell r="I6131">
            <v>0</v>
          </cell>
        </row>
        <row r="6132">
          <cell r="A6132">
            <v>0</v>
          </cell>
          <cell r="B6132" t="str">
            <v>Sistema Formaleta Acero-Madera</v>
          </cell>
          <cell r="C6132">
            <v>8.33</v>
          </cell>
          <cell r="D6132" t="str">
            <v>M2/USO</v>
          </cell>
          <cell r="E6132">
            <v>30.14</v>
          </cell>
          <cell r="F6132">
            <v>5.4252000000000002</v>
          </cell>
          <cell r="G6132">
            <v>251.07</v>
          </cell>
          <cell r="H6132">
            <v>45.19</v>
          </cell>
          <cell r="I6132">
            <v>0</v>
          </cell>
        </row>
        <row r="6133">
          <cell r="A6133">
            <v>0</v>
          </cell>
          <cell r="B6133" t="str">
            <v>Malla Electrosoldada D2.5 10x10mm</v>
          </cell>
          <cell r="C6133">
            <v>0.18</v>
          </cell>
          <cell r="D6133" t="str">
            <v>ROLLO</v>
          </cell>
          <cell r="E6133">
            <v>13656.78</v>
          </cell>
          <cell r="F6133">
            <v>2458.2204000000002</v>
          </cell>
          <cell r="G6133">
            <v>2458.2199999999998</v>
          </cell>
          <cell r="H6133">
            <v>442.48</v>
          </cell>
        </row>
        <row r="6134">
          <cell r="A6134">
            <v>0</v>
          </cell>
          <cell r="B6134" t="str">
            <v>Alambre No. 18</v>
          </cell>
          <cell r="C6134">
            <v>1.96</v>
          </cell>
          <cell r="D6134" t="str">
            <v>LBS</v>
          </cell>
          <cell r="E6134">
            <v>49.15</v>
          </cell>
          <cell r="F6134">
            <v>8.8469999999999995</v>
          </cell>
          <cell r="G6134">
            <v>96.33</v>
          </cell>
          <cell r="H6134">
            <v>17.34</v>
          </cell>
        </row>
        <row r="6135">
          <cell r="A6135">
            <v>0</v>
          </cell>
          <cell r="B6135" t="str">
            <v xml:space="preserve">Acero 3/8" p/refuerzos </v>
          </cell>
          <cell r="C6135">
            <v>0.22</v>
          </cell>
          <cell r="D6135" t="str">
            <v>QQ</v>
          </cell>
          <cell r="E6135">
            <v>2245.7600000000002</v>
          </cell>
          <cell r="F6135">
            <v>404.23680000000002</v>
          </cell>
          <cell r="G6135">
            <v>494.07</v>
          </cell>
          <cell r="H6135">
            <v>88.93</v>
          </cell>
        </row>
        <row r="6136">
          <cell r="A6136">
            <v>0</v>
          </cell>
          <cell r="B6136" t="str">
            <v>Desmoldante base aceite - Tanque 55gls</v>
          </cell>
          <cell r="C6136">
            <v>5.7000000000000002E-3</v>
          </cell>
          <cell r="D6136" t="str">
            <v>UND</v>
          </cell>
          <cell r="E6136">
            <v>10500</v>
          </cell>
          <cell r="F6136">
            <v>1890</v>
          </cell>
          <cell r="G6136">
            <v>59.85</v>
          </cell>
          <cell r="H6136">
            <v>10.77</v>
          </cell>
        </row>
        <row r="6137">
          <cell r="A6137">
            <v>0</v>
          </cell>
          <cell r="B6137" t="str">
            <v>Soporta mallas - Separadores</v>
          </cell>
          <cell r="C6137">
            <v>12.5</v>
          </cell>
          <cell r="D6137" t="str">
            <v>UND</v>
          </cell>
          <cell r="E6137">
            <v>6.6</v>
          </cell>
          <cell r="F6137">
            <v>1.1879999999999999</v>
          </cell>
          <cell r="G6137">
            <v>82.5</v>
          </cell>
          <cell r="H6137">
            <v>14.85</v>
          </cell>
        </row>
        <row r="6138">
          <cell r="A6138">
            <v>0</v>
          </cell>
          <cell r="B6138" t="str">
            <v>Hormigón Fc=210 Kg/cm2 + 10% Desp.</v>
          </cell>
          <cell r="C6138">
            <v>1.1000000000000001</v>
          </cell>
          <cell r="D6138" t="str">
            <v>M3</v>
          </cell>
          <cell r="E6138">
            <v>5634.11</v>
          </cell>
          <cell r="F6138">
            <v>1014.1397999999999</v>
          </cell>
          <cell r="G6138">
            <v>6197.52</v>
          </cell>
          <cell r="H6138">
            <v>1115.55</v>
          </cell>
        </row>
        <row r="6139">
          <cell r="A6139">
            <v>0</v>
          </cell>
          <cell r="B6139" t="str">
            <v>Transporte sistema formaletas</v>
          </cell>
          <cell r="C6139">
            <v>8.33</v>
          </cell>
          <cell r="D6139" t="str">
            <v>M2</v>
          </cell>
          <cell r="E6139">
            <v>8.99</v>
          </cell>
          <cell r="F6139">
            <v>1.6182000000000001</v>
          </cell>
          <cell r="G6139">
            <v>74.89</v>
          </cell>
          <cell r="H6139">
            <v>13.48</v>
          </cell>
        </row>
        <row r="6140">
          <cell r="A6140">
            <v>0</v>
          </cell>
          <cell r="B6140" t="str">
            <v xml:space="preserve">Mano de obra  </v>
          </cell>
          <cell r="C6140">
            <v>1.1000000000000001</v>
          </cell>
          <cell r="D6140" t="str">
            <v>M3</v>
          </cell>
          <cell r="E6140">
            <v>5634.11</v>
          </cell>
          <cell r="F6140">
            <v>1014.1397999999999</v>
          </cell>
          <cell r="G6140">
            <v>6197.52</v>
          </cell>
          <cell r="H6140">
            <v>1115.55</v>
          </cell>
        </row>
        <row r="6141">
          <cell r="A6141">
            <v>0</v>
          </cell>
          <cell r="B6141" t="str">
            <v>Mano de obra colocación formaletas y mallas</v>
          </cell>
          <cell r="C6141">
            <v>1.67</v>
          </cell>
          <cell r="D6141" t="str">
            <v>M2</v>
          </cell>
          <cell r="E6141">
            <v>667.59</v>
          </cell>
          <cell r="F6141">
            <v>0</v>
          </cell>
          <cell r="G6141">
            <v>1114.8800000000001</v>
          </cell>
          <cell r="H6141">
            <v>0</v>
          </cell>
        </row>
        <row r="6142">
          <cell r="A6142">
            <v>0</v>
          </cell>
          <cell r="B6142" t="str">
            <v>Mano de obra subida de formaletas y mallas</v>
          </cell>
          <cell r="C6142">
            <v>8.33</v>
          </cell>
          <cell r="D6142" t="str">
            <v>M2</v>
          </cell>
          <cell r="E6142">
            <v>4.0599999999999996</v>
          </cell>
          <cell r="F6142">
            <v>0</v>
          </cell>
          <cell r="G6142">
            <v>33.82</v>
          </cell>
          <cell r="H6142">
            <v>0</v>
          </cell>
        </row>
        <row r="6143">
          <cell r="A6143">
            <v>0</v>
          </cell>
          <cell r="B6143" t="str">
            <v>Total/UND</v>
          </cell>
          <cell r="C6143">
            <v>20</v>
          </cell>
          <cell r="D6143" t="str">
            <v>M2</v>
          </cell>
          <cell r="E6143">
            <v>8.99</v>
          </cell>
          <cell r="F6143">
            <v>1.6182000000000001</v>
          </cell>
          <cell r="G6143">
            <v>10863.150000000001</v>
          </cell>
          <cell r="H6143">
            <v>1748.5900000000001</v>
          </cell>
          <cell r="I6143">
            <v>12611.740000000002</v>
          </cell>
        </row>
        <row r="6144">
          <cell r="A6144">
            <v>0</v>
          </cell>
          <cell r="B6144" t="str">
            <v xml:space="preserve">Mano de obra  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</row>
        <row r="6145">
          <cell r="A6145">
            <v>0</v>
          </cell>
          <cell r="B6145" t="str">
            <v>Mano de obra colocación formaletas y mallas</v>
          </cell>
          <cell r="C6145">
            <v>4</v>
          </cell>
          <cell r="D6145" t="str">
            <v>M2</v>
          </cell>
          <cell r="E6145">
            <v>667.59</v>
          </cell>
          <cell r="F6145">
            <v>0</v>
          </cell>
          <cell r="G6145">
            <v>10739.029999999999</v>
          </cell>
          <cell r="H6145">
            <v>1726.25</v>
          </cell>
          <cell r="I6145">
            <v>12465.279999999999</v>
          </cell>
        </row>
        <row r="6146">
          <cell r="A6146">
            <v>0</v>
          </cell>
          <cell r="B6146" t="str">
            <v>Losa 0.12m Fc=210Kg/cm2 Formaletas Propias</v>
          </cell>
          <cell r="C6146">
            <v>20</v>
          </cell>
          <cell r="D6146" t="str">
            <v>M2</v>
          </cell>
          <cell r="E6146">
            <v>4.0599999999999996</v>
          </cell>
          <cell r="F6146">
            <v>0</v>
          </cell>
          <cell r="G6146">
            <v>81.2</v>
          </cell>
          <cell r="H6146">
            <v>0</v>
          </cell>
          <cell r="I6146">
            <v>0</v>
          </cell>
        </row>
        <row r="6147">
          <cell r="A6147">
            <v>0</v>
          </cell>
          <cell r="B6147" t="str">
            <v>Volumen Análisis</v>
          </cell>
          <cell r="C6147">
            <v>1</v>
          </cell>
          <cell r="D6147" t="str">
            <v>M3</v>
          </cell>
          <cell r="G6147">
            <v>12366.57</v>
          </cell>
          <cell r="H6147">
            <v>1730.68</v>
          </cell>
          <cell r="I6147">
            <v>14097.25</v>
          </cell>
        </row>
        <row r="6148">
          <cell r="A6148">
            <v>0</v>
          </cell>
          <cell r="B6148" t="str">
            <v>Materiales y Equipos</v>
          </cell>
          <cell r="D6148">
            <v>0</v>
          </cell>
          <cell r="G6148">
            <v>0</v>
          </cell>
          <cell r="H6148">
            <v>0</v>
          </cell>
        </row>
        <row r="6149">
          <cell r="A6149">
            <v>128.07999999999993</v>
          </cell>
          <cell r="B6149" t="str">
            <v>Sistema Formaleta Aluminio</v>
          </cell>
          <cell r="C6149">
            <v>8.33</v>
          </cell>
          <cell r="D6149" t="str">
            <v>M2/USO</v>
          </cell>
          <cell r="E6149">
            <v>15.24</v>
          </cell>
          <cell r="F6149">
            <v>2.7431999999999999</v>
          </cell>
          <cell r="G6149">
            <v>126.95</v>
          </cell>
          <cell r="H6149">
            <v>22.85</v>
          </cell>
          <cell r="I6149">
            <v>13751.41</v>
          </cell>
        </row>
        <row r="6150">
          <cell r="A6150">
            <v>0</v>
          </cell>
          <cell r="B6150" t="str">
            <v>Malla Electrosoldada D2.5 10x10mm</v>
          </cell>
          <cell r="C6150">
            <v>0.18</v>
          </cell>
          <cell r="D6150" t="str">
            <v>ROLLO</v>
          </cell>
          <cell r="E6150">
            <v>13656.78</v>
          </cell>
          <cell r="F6150">
            <v>2458.2204000000002</v>
          </cell>
          <cell r="G6150">
            <v>2458.2199999999998</v>
          </cell>
          <cell r="H6150">
            <v>442.48</v>
          </cell>
          <cell r="I6150">
            <v>0</v>
          </cell>
        </row>
        <row r="6151">
          <cell r="A6151">
            <v>0</v>
          </cell>
          <cell r="B6151" t="str">
            <v>Alambre No. 18</v>
          </cell>
          <cell r="C6151">
            <v>1.96</v>
          </cell>
          <cell r="D6151" t="str">
            <v>LBS</v>
          </cell>
          <cell r="E6151">
            <v>49.15</v>
          </cell>
          <cell r="F6151">
            <v>8.8469999999999995</v>
          </cell>
          <cell r="G6151">
            <v>96.33</v>
          </cell>
          <cell r="H6151">
            <v>17.34</v>
          </cell>
          <cell r="I6151">
            <v>0</v>
          </cell>
        </row>
        <row r="6152">
          <cell r="A6152">
            <v>0</v>
          </cell>
          <cell r="B6152" t="str">
            <v xml:space="preserve">Acero 3/8" p/refuerzos </v>
          </cell>
          <cell r="C6152">
            <v>0.22</v>
          </cell>
          <cell r="D6152" t="str">
            <v>QQ</v>
          </cell>
          <cell r="E6152">
            <v>2245.7600000000002</v>
          </cell>
          <cell r="F6152">
            <v>404.23680000000002</v>
          </cell>
          <cell r="G6152">
            <v>494.07</v>
          </cell>
          <cell r="H6152">
            <v>88.93</v>
          </cell>
          <cell r="I6152">
            <v>0</v>
          </cell>
        </row>
        <row r="6153">
          <cell r="A6153">
            <v>0</v>
          </cell>
          <cell r="B6153" t="str">
            <v>Desmoldante base aceite - Tanque 55gls</v>
          </cell>
          <cell r="C6153">
            <v>5.7000000000000002E-3</v>
          </cell>
          <cell r="D6153" t="str">
            <v>UND</v>
          </cell>
          <cell r="E6153">
            <v>10500</v>
          </cell>
          <cell r="F6153">
            <v>1890</v>
          </cell>
          <cell r="G6153">
            <v>59.85</v>
          </cell>
          <cell r="H6153">
            <v>10.77</v>
          </cell>
        </row>
        <row r="6154">
          <cell r="A6154">
            <v>0</v>
          </cell>
          <cell r="B6154" t="str">
            <v>Soporta mallas - Separadores</v>
          </cell>
          <cell r="C6154">
            <v>12.5</v>
          </cell>
          <cell r="D6154" t="str">
            <v>UND</v>
          </cell>
          <cell r="E6154">
            <v>6.6</v>
          </cell>
          <cell r="F6154">
            <v>1.1879999999999999</v>
          </cell>
          <cell r="G6154">
            <v>82.5</v>
          </cell>
          <cell r="H6154">
            <v>14.85</v>
          </cell>
        </row>
        <row r="6155">
          <cell r="A6155">
            <v>0</v>
          </cell>
          <cell r="B6155" t="str">
            <v>Hormigón Fc=210 Kg/cm2 + 10% Desp.</v>
          </cell>
          <cell r="C6155">
            <v>1.1000000000000001</v>
          </cell>
          <cell r="D6155" t="str">
            <v>M3</v>
          </cell>
          <cell r="E6155">
            <v>5634.11</v>
          </cell>
          <cell r="F6155">
            <v>1014.1397999999999</v>
          </cell>
          <cell r="G6155">
            <v>6197.52</v>
          </cell>
          <cell r="H6155">
            <v>1115.55</v>
          </cell>
        </row>
        <row r="6156">
          <cell r="A6156">
            <v>0</v>
          </cell>
          <cell r="B6156" t="str">
            <v>Transporte sistema formaletas</v>
          </cell>
          <cell r="C6156">
            <v>8.33</v>
          </cell>
          <cell r="D6156" t="str">
            <v>M2</v>
          </cell>
          <cell r="E6156">
            <v>8.99</v>
          </cell>
          <cell r="F6156">
            <v>1.6182000000000001</v>
          </cell>
          <cell r="G6156">
            <v>74.89</v>
          </cell>
          <cell r="H6156">
            <v>13.48</v>
          </cell>
        </row>
        <row r="6157">
          <cell r="A6157">
            <v>0</v>
          </cell>
          <cell r="B6157" t="str">
            <v xml:space="preserve">Mano de obra  </v>
          </cell>
          <cell r="C6157">
            <v>6.8999999999999999E-3</v>
          </cell>
          <cell r="D6157" t="str">
            <v>UND</v>
          </cell>
          <cell r="E6157">
            <v>10500</v>
          </cell>
          <cell r="F6157">
            <v>1890</v>
          </cell>
          <cell r="G6157">
            <v>72.45</v>
          </cell>
          <cell r="H6157">
            <v>13.04</v>
          </cell>
        </row>
        <row r="6158">
          <cell r="A6158">
            <v>0</v>
          </cell>
          <cell r="B6158" t="str">
            <v>Mano de obra colocación formaletas y mallas</v>
          </cell>
          <cell r="C6158">
            <v>1.67</v>
          </cell>
          <cell r="D6158" t="str">
            <v>M2</v>
          </cell>
          <cell r="E6158">
            <v>667.59</v>
          </cell>
          <cell r="F6158">
            <v>0</v>
          </cell>
          <cell r="G6158">
            <v>1114.8800000000001</v>
          </cell>
          <cell r="H6158">
            <v>0</v>
          </cell>
        </row>
        <row r="6159">
          <cell r="A6159">
            <v>0</v>
          </cell>
          <cell r="B6159" t="str">
            <v>Mano de obra subida de formaletas y mallas</v>
          </cell>
          <cell r="C6159">
            <v>8.33</v>
          </cell>
          <cell r="D6159" t="str">
            <v>M2</v>
          </cell>
          <cell r="E6159">
            <v>4.0599999999999996</v>
          </cell>
          <cell r="F6159">
            <v>0</v>
          </cell>
          <cell r="G6159">
            <v>33.82</v>
          </cell>
          <cell r="H6159">
            <v>0</v>
          </cell>
        </row>
        <row r="6160">
          <cell r="A6160">
            <v>0</v>
          </cell>
          <cell r="B6160" t="str">
            <v>Total/UND</v>
          </cell>
          <cell r="C6160">
            <v>1.1000000000000001</v>
          </cell>
          <cell r="D6160" t="str">
            <v>M3</v>
          </cell>
          <cell r="E6160">
            <v>5634.11</v>
          </cell>
          <cell r="F6160">
            <v>1014.1397999999999</v>
          </cell>
          <cell r="G6160">
            <v>10739.029999999999</v>
          </cell>
          <cell r="H6160">
            <v>1726.25</v>
          </cell>
          <cell r="I6160">
            <v>12465.279999999999</v>
          </cell>
        </row>
        <row r="6161">
          <cell r="A6161">
            <v>0</v>
          </cell>
          <cell r="B6161" t="str">
            <v>Tablones 2" x 12" x 16pies en pasarelas</v>
          </cell>
          <cell r="C6161">
            <v>2.5</v>
          </cell>
          <cell r="D6161" t="str">
            <v>PT</v>
          </cell>
          <cell r="E6161">
            <v>59.32</v>
          </cell>
          <cell r="F6161">
            <v>10.6776</v>
          </cell>
          <cell r="G6161">
            <v>148.30000000000001</v>
          </cell>
          <cell r="H6161">
            <v>26.69</v>
          </cell>
        </row>
        <row r="6162">
          <cell r="A6162">
            <v>0</v>
          </cell>
          <cell r="B6162" t="str">
            <v>Resane en huecos corbatas y juntas pisos</v>
          </cell>
          <cell r="C6162">
            <v>2</v>
          </cell>
          <cell r="D6162" t="str">
            <v>M2</v>
          </cell>
          <cell r="E6162">
            <v>103.9</v>
          </cell>
          <cell r="F6162">
            <v>18.702000000000002</v>
          </cell>
          <cell r="G6162">
            <v>11710.189999999999</v>
          </cell>
          <cell r="H6162">
            <v>2107.83</v>
          </cell>
          <cell r="I6162">
            <v>13818.019999999999</v>
          </cell>
        </row>
        <row r="6163">
          <cell r="A6163">
            <v>0</v>
          </cell>
          <cell r="B6163" t="str">
            <v>Losa 0.12m Fc=210Kg/cm2 Form. todo costo</v>
          </cell>
          <cell r="C6163">
            <v>20</v>
          </cell>
          <cell r="D6163" t="str">
            <v>M2</v>
          </cell>
          <cell r="E6163">
            <v>8.99</v>
          </cell>
          <cell r="F6163">
            <v>1.6182000000000001</v>
          </cell>
          <cell r="G6163">
            <v>179.8</v>
          </cell>
          <cell r="H6163">
            <v>32.36</v>
          </cell>
        </row>
        <row r="6164">
          <cell r="A6164">
            <v>0</v>
          </cell>
          <cell r="B6164" t="str">
            <v>Volumen Análisis</v>
          </cell>
          <cell r="C6164">
            <v>1</v>
          </cell>
          <cell r="D6164" t="str">
            <v>M3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</row>
        <row r="6165">
          <cell r="A6165">
            <v>0</v>
          </cell>
          <cell r="B6165" t="str">
            <v>Materiales y Equipos</v>
          </cell>
          <cell r="C6165">
            <v>4</v>
          </cell>
          <cell r="D6165" t="str">
            <v>M2</v>
          </cell>
          <cell r="E6165">
            <v>667.59</v>
          </cell>
          <cell r="F6165">
            <v>0</v>
          </cell>
          <cell r="G6165">
            <v>2670.36</v>
          </cell>
          <cell r="H6165">
            <v>0</v>
          </cell>
          <cell r="I6165">
            <v>0</v>
          </cell>
        </row>
        <row r="6166">
          <cell r="A6166">
            <v>0</v>
          </cell>
          <cell r="B6166" t="str">
            <v>Sistema Formaleta Aluminio Todo Costo</v>
          </cell>
          <cell r="C6166">
            <v>1.67</v>
          </cell>
          <cell r="D6166" t="str">
            <v>M2</v>
          </cell>
          <cell r="E6166">
            <v>1310</v>
          </cell>
          <cell r="F6166">
            <v>235.79999999999998</v>
          </cell>
          <cell r="G6166">
            <v>2187.6999999999998</v>
          </cell>
          <cell r="H6166">
            <v>393.79</v>
          </cell>
          <cell r="I6166">
            <v>0</v>
          </cell>
        </row>
        <row r="6167">
          <cell r="A6167">
            <v>0</v>
          </cell>
          <cell r="B6167" t="str">
            <v>Malla Electrosoldada D2.7 10x10mm</v>
          </cell>
          <cell r="C6167">
            <v>0.18</v>
          </cell>
          <cell r="D6167" t="str">
            <v>ROLLO</v>
          </cell>
          <cell r="E6167">
            <v>15211.69</v>
          </cell>
          <cell r="F6167">
            <v>2738.1041999999998</v>
          </cell>
          <cell r="G6167">
            <v>2738.1</v>
          </cell>
          <cell r="H6167">
            <v>492.86</v>
          </cell>
          <cell r="I6167">
            <v>13751.41</v>
          </cell>
        </row>
        <row r="6168">
          <cell r="A6168">
            <v>0</v>
          </cell>
          <cell r="B6168" t="str">
            <v>Alambre No. 18</v>
          </cell>
          <cell r="C6168">
            <v>2.08</v>
          </cell>
          <cell r="D6168" t="str">
            <v>LBS</v>
          </cell>
          <cell r="E6168">
            <v>49.15</v>
          </cell>
          <cell r="F6168">
            <v>8.8469999999999995</v>
          </cell>
          <cell r="G6168">
            <v>102.23</v>
          </cell>
          <cell r="H6168">
            <v>18.399999999999999</v>
          </cell>
        </row>
        <row r="6169">
          <cell r="A6169">
            <v>128.08999999999992</v>
          </cell>
          <cell r="B6169" t="str">
            <v xml:space="preserve">Acero 3/8" p/refuerzos </v>
          </cell>
          <cell r="C6169">
            <v>0.21579999999999999</v>
          </cell>
          <cell r="D6169" t="str">
            <v>QQ</v>
          </cell>
          <cell r="E6169">
            <v>2245.7600000000002</v>
          </cell>
          <cell r="F6169">
            <v>404.23680000000002</v>
          </cell>
          <cell r="G6169">
            <v>484.64</v>
          </cell>
          <cell r="H6169">
            <v>87.23</v>
          </cell>
          <cell r="I6169">
            <v>15965.21</v>
          </cell>
        </row>
        <row r="6170">
          <cell r="A6170">
            <v>0</v>
          </cell>
          <cell r="B6170" t="str">
            <v>Hormigón Fc=210 Kg/cm2 + 10% Desp.</v>
          </cell>
          <cell r="C6170">
            <v>1.1000000000000001</v>
          </cell>
          <cell r="D6170" t="str">
            <v>M3</v>
          </cell>
          <cell r="E6170">
            <v>5634.11</v>
          </cell>
          <cell r="F6170">
            <v>1014.1397999999999</v>
          </cell>
          <cell r="G6170">
            <v>6197.52</v>
          </cell>
          <cell r="H6170">
            <v>1115.55</v>
          </cell>
          <cell r="I6170">
            <v>0</v>
          </cell>
        </row>
        <row r="6171">
          <cell r="A6171">
            <v>0</v>
          </cell>
          <cell r="B6171" t="str">
            <v>Total/UND</v>
          </cell>
          <cell r="C6171">
            <v>1</v>
          </cell>
          <cell r="D6171" t="str">
            <v>M3</v>
          </cell>
          <cell r="E6171">
            <v>0</v>
          </cell>
          <cell r="F6171">
            <v>0</v>
          </cell>
          <cell r="G6171">
            <v>11710.189999999999</v>
          </cell>
          <cell r="H6171">
            <v>2107.83</v>
          </cell>
          <cell r="I6171">
            <v>13818.019999999999</v>
          </cell>
        </row>
        <row r="6172">
          <cell r="A6172">
            <v>0</v>
          </cell>
          <cell r="B6172" t="str">
            <v>Materiales y Equipos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</row>
        <row r="6173">
          <cell r="A6173">
            <v>0</v>
          </cell>
          <cell r="B6173" t="str">
            <v>Sistema Formaleta Aluminio Todo Costo</v>
          </cell>
          <cell r="C6173">
            <v>4</v>
          </cell>
          <cell r="D6173" t="str">
            <v>M2</v>
          </cell>
          <cell r="E6173">
            <v>1310</v>
          </cell>
          <cell r="F6173">
            <v>235.79999999999998</v>
          </cell>
          <cell r="G6173">
            <v>11222.45</v>
          </cell>
          <cell r="H6173">
            <v>1813.26</v>
          </cell>
          <cell r="I6173">
            <v>13035.710000000001</v>
          </cell>
        </row>
        <row r="6174">
          <cell r="A6174">
            <v>0</v>
          </cell>
          <cell r="B6174" t="str">
            <v>Losa 0.12m Fc=210Kg/cm2 Formaletas rentadas</v>
          </cell>
          <cell r="C6174">
            <v>0.10999999999999999</v>
          </cell>
          <cell r="D6174" t="str">
            <v>ROLLO</v>
          </cell>
          <cell r="E6174">
            <v>15754.85</v>
          </cell>
          <cell r="F6174">
            <v>2835.873</v>
          </cell>
          <cell r="G6174">
            <v>1733.03</v>
          </cell>
          <cell r="H6174">
            <v>311.95</v>
          </cell>
        </row>
        <row r="6175">
          <cell r="A6175">
            <v>0</v>
          </cell>
          <cell r="B6175" t="str">
            <v>Volumen Análisis</v>
          </cell>
          <cell r="C6175">
            <v>1</v>
          </cell>
          <cell r="D6175" t="str">
            <v>M3</v>
          </cell>
          <cell r="E6175">
            <v>49.15</v>
          </cell>
          <cell r="F6175">
            <v>8.8469999999999995</v>
          </cell>
          <cell r="G6175">
            <v>67.34</v>
          </cell>
          <cell r="H6175">
            <v>12.12</v>
          </cell>
        </row>
        <row r="6176">
          <cell r="A6176">
            <v>0</v>
          </cell>
          <cell r="B6176" t="str">
            <v>Materiales y Equipos</v>
          </cell>
          <cell r="C6176">
            <v>0.13</v>
          </cell>
          <cell r="D6176" t="str">
            <v>QQ</v>
          </cell>
          <cell r="E6176">
            <v>2245.7600000000002</v>
          </cell>
          <cell r="F6176">
            <v>404.23680000000002</v>
          </cell>
          <cell r="G6176">
            <v>291.95</v>
          </cell>
          <cell r="H6176">
            <v>52.55</v>
          </cell>
        </row>
        <row r="6177">
          <cell r="A6177">
            <v>0</v>
          </cell>
          <cell r="B6177" t="str">
            <v xml:space="preserve">Alquiler Sistema Formaleta Acero-Madera </v>
          </cell>
          <cell r="C6177">
            <v>8.33</v>
          </cell>
          <cell r="D6177" t="str">
            <v>M2/USO</v>
          </cell>
          <cell r="E6177">
            <v>38.909999999999997</v>
          </cell>
          <cell r="F6177">
            <v>7.0037999999999991</v>
          </cell>
          <cell r="G6177">
            <v>324.12</v>
          </cell>
          <cell r="H6177">
            <v>58.34</v>
          </cell>
        </row>
        <row r="6178">
          <cell r="A6178">
            <v>0</v>
          </cell>
          <cell r="B6178" t="str">
            <v>Malla Electrosoldada D2.7 10x10mm</v>
          </cell>
          <cell r="C6178">
            <v>0.18</v>
          </cell>
          <cell r="D6178" t="str">
            <v>ROLLO</v>
          </cell>
          <cell r="E6178">
            <v>15211.69</v>
          </cell>
          <cell r="F6178">
            <v>2738.1041999999998</v>
          </cell>
          <cell r="G6178">
            <v>2738.1</v>
          </cell>
          <cell r="H6178">
            <v>492.86</v>
          </cell>
          <cell r="I6178">
            <v>15965.21</v>
          </cell>
        </row>
        <row r="6179">
          <cell r="A6179">
            <v>0</v>
          </cell>
          <cell r="B6179" t="str">
            <v>Alambre No. 18</v>
          </cell>
          <cell r="C6179">
            <v>2.08</v>
          </cell>
          <cell r="D6179" t="str">
            <v>LBS</v>
          </cell>
          <cell r="E6179">
            <v>49.15</v>
          </cell>
          <cell r="F6179">
            <v>8.8469999999999995</v>
          </cell>
          <cell r="G6179">
            <v>102.23</v>
          </cell>
          <cell r="H6179">
            <v>18.399999999999999</v>
          </cell>
        </row>
        <row r="6180">
          <cell r="A6180">
            <v>128.09999999999991</v>
          </cell>
          <cell r="B6180" t="str">
            <v xml:space="preserve">Acero 3/8" p/refuerzos </v>
          </cell>
          <cell r="C6180">
            <v>0.22</v>
          </cell>
          <cell r="D6180" t="str">
            <v>QQ</v>
          </cell>
          <cell r="E6180">
            <v>2245.7600000000002</v>
          </cell>
          <cell r="F6180">
            <v>404.23680000000002</v>
          </cell>
          <cell r="G6180">
            <v>494.07</v>
          </cell>
          <cell r="H6180">
            <v>88.93</v>
          </cell>
          <cell r="I6180">
            <v>14378.789999999999</v>
          </cell>
        </row>
        <row r="6181">
          <cell r="A6181">
            <v>0</v>
          </cell>
          <cell r="B6181" t="str">
            <v>Desmoldante base aceite - Tanque 55gls</v>
          </cell>
          <cell r="C6181">
            <v>5.7476999999999997E-3</v>
          </cell>
          <cell r="D6181" t="str">
            <v>UND</v>
          </cell>
          <cell r="E6181">
            <v>10500</v>
          </cell>
          <cell r="F6181">
            <v>1890</v>
          </cell>
          <cell r="G6181">
            <v>60.35</v>
          </cell>
          <cell r="H6181">
            <v>10.86</v>
          </cell>
          <cell r="I6181">
            <v>0</v>
          </cell>
        </row>
        <row r="6182">
          <cell r="A6182">
            <v>0</v>
          </cell>
          <cell r="B6182" t="str">
            <v>Soporta mallas - Separadores</v>
          </cell>
          <cell r="C6182">
            <v>12.495000000000001</v>
          </cell>
          <cell r="D6182" t="str">
            <v>UND</v>
          </cell>
          <cell r="E6182">
            <v>6.6</v>
          </cell>
          <cell r="F6182">
            <v>1.1879999999999999</v>
          </cell>
          <cell r="G6182">
            <v>82.47</v>
          </cell>
          <cell r="H6182">
            <v>14.84</v>
          </cell>
          <cell r="I6182">
            <v>0</v>
          </cell>
        </row>
        <row r="6183">
          <cell r="A6183">
            <v>0</v>
          </cell>
          <cell r="B6183" t="str">
            <v>Hormigón Fc=210 Kg/cm2 + 10% Desp.</v>
          </cell>
          <cell r="C6183">
            <v>1.1000000000000001</v>
          </cell>
          <cell r="D6183" t="str">
            <v>M3</v>
          </cell>
          <cell r="E6183">
            <v>5634.11</v>
          </cell>
          <cell r="F6183">
            <v>1014.1397999999999</v>
          </cell>
          <cell r="G6183">
            <v>6197.52</v>
          </cell>
          <cell r="H6183">
            <v>1115.55</v>
          </cell>
          <cell r="I6183">
            <v>0</v>
          </cell>
        </row>
        <row r="6184">
          <cell r="A6184">
            <v>0</v>
          </cell>
          <cell r="B6184" t="str">
            <v>Transporte sistema formaletas</v>
          </cell>
          <cell r="C6184">
            <v>8.33</v>
          </cell>
          <cell r="D6184" t="str">
            <v>M2</v>
          </cell>
          <cell r="E6184">
            <v>8.99</v>
          </cell>
          <cell r="F6184">
            <v>1.6182000000000001</v>
          </cell>
          <cell r="G6184">
            <v>74.89</v>
          </cell>
          <cell r="H6184">
            <v>13.48</v>
          </cell>
        </row>
        <row r="6185">
          <cell r="A6185">
            <v>0</v>
          </cell>
          <cell r="B6185" t="str">
            <v xml:space="preserve">Mano de obra  </v>
          </cell>
          <cell r="C6185">
            <v>0.10999999999999999</v>
          </cell>
          <cell r="D6185" t="str">
            <v>ROLLO</v>
          </cell>
          <cell r="E6185">
            <v>15754.85</v>
          </cell>
          <cell r="F6185">
            <v>2835.873</v>
          </cell>
          <cell r="G6185">
            <v>1733.03</v>
          </cell>
          <cell r="H6185">
            <v>311.95</v>
          </cell>
        </row>
        <row r="6186">
          <cell r="A6186">
            <v>0</v>
          </cell>
          <cell r="B6186" t="str">
            <v>Mano de obra colocación formaletas y mallas</v>
          </cell>
          <cell r="C6186">
            <v>1.67</v>
          </cell>
          <cell r="D6186" t="str">
            <v>M2</v>
          </cell>
          <cell r="E6186">
            <v>667.59</v>
          </cell>
          <cell r="F6186">
            <v>0</v>
          </cell>
          <cell r="G6186">
            <v>1114.8800000000001</v>
          </cell>
          <cell r="H6186">
            <v>0</v>
          </cell>
        </row>
        <row r="6187">
          <cell r="A6187">
            <v>0</v>
          </cell>
          <cell r="B6187" t="str">
            <v>Mano de obra subida de formaletas y mallas</v>
          </cell>
          <cell r="C6187">
            <v>8.33</v>
          </cell>
          <cell r="D6187" t="str">
            <v>M2</v>
          </cell>
          <cell r="E6187">
            <v>4.0599999999999996</v>
          </cell>
          <cell r="F6187">
            <v>0</v>
          </cell>
          <cell r="G6187">
            <v>33.82</v>
          </cell>
          <cell r="H6187">
            <v>0</v>
          </cell>
        </row>
        <row r="6188">
          <cell r="A6188">
            <v>0</v>
          </cell>
          <cell r="B6188" t="str">
            <v>Total/UND</v>
          </cell>
          <cell r="C6188">
            <v>6.8999999999999999E-3</v>
          </cell>
          <cell r="D6188" t="str">
            <v>UND</v>
          </cell>
          <cell r="E6188">
            <v>10500</v>
          </cell>
          <cell r="F6188">
            <v>1890</v>
          </cell>
          <cell r="G6188">
            <v>11222.45</v>
          </cell>
          <cell r="H6188">
            <v>1813.26</v>
          </cell>
          <cell r="I6188">
            <v>13035.710000000001</v>
          </cell>
        </row>
        <row r="6189">
          <cell r="A6189">
            <v>0</v>
          </cell>
          <cell r="B6189" t="str">
            <v>Porta corbatas - Rollos 250m</v>
          </cell>
          <cell r="C6189">
            <v>3.3999999999999996E-2</v>
          </cell>
          <cell r="D6189" t="str">
            <v>UND</v>
          </cell>
          <cell r="E6189">
            <v>2300</v>
          </cell>
          <cell r="F6189">
            <v>414</v>
          </cell>
          <cell r="G6189">
            <v>78.2</v>
          </cell>
          <cell r="H6189">
            <v>14.08</v>
          </cell>
        </row>
        <row r="6190">
          <cell r="A6190">
            <v>0</v>
          </cell>
          <cell r="B6190" t="str">
            <v>Soporta mallas - Separadores</v>
          </cell>
          <cell r="C6190">
            <v>15</v>
          </cell>
          <cell r="D6190" t="str">
            <v>UND</v>
          </cell>
          <cell r="E6190">
            <v>6.6</v>
          </cell>
          <cell r="F6190">
            <v>1.1879999999999999</v>
          </cell>
          <cell r="G6190">
            <v>11148.93</v>
          </cell>
          <cell r="H6190">
            <v>1800.0299999999997</v>
          </cell>
          <cell r="I6190">
            <v>12948.96</v>
          </cell>
        </row>
        <row r="6191">
          <cell r="A6191">
            <v>0</v>
          </cell>
          <cell r="B6191" t="str">
            <v>Losa 0.12m Fc=210Kg/cm2 Formaletas Propias</v>
          </cell>
          <cell r="C6191">
            <v>1.1000000000000001</v>
          </cell>
          <cell r="D6191" t="str">
            <v>M3</v>
          </cell>
          <cell r="E6191">
            <v>5634.11</v>
          </cell>
          <cell r="F6191">
            <v>1014.1397999999999</v>
          </cell>
          <cell r="G6191">
            <v>6197.52</v>
          </cell>
          <cell r="H6191">
            <v>1115.55</v>
          </cell>
        </row>
        <row r="6192">
          <cell r="A6192">
            <v>0</v>
          </cell>
          <cell r="B6192" t="str">
            <v>Volumen Análisis</v>
          </cell>
          <cell r="C6192">
            <v>1</v>
          </cell>
          <cell r="D6192" t="str">
            <v>M3</v>
          </cell>
          <cell r="E6192">
            <v>59.32</v>
          </cell>
          <cell r="F6192">
            <v>10.6776</v>
          </cell>
          <cell r="G6192">
            <v>148.30000000000001</v>
          </cell>
          <cell r="H6192">
            <v>26.69</v>
          </cell>
        </row>
        <row r="6193">
          <cell r="A6193">
            <v>0</v>
          </cell>
          <cell r="B6193" t="str">
            <v>Materiales y Equipos</v>
          </cell>
          <cell r="C6193">
            <v>2</v>
          </cell>
          <cell r="D6193" t="str">
            <v>M2</v>
          </cell>
          <cell r="E6193">
            <v>103.9</v>
          </cell>
          <cell r="F6193">
            <v>18.702000000000002</v>
          </cell>
          <cell r="G6193">
            <v>207.8</v>
          </cell>
          <cell r="H6193">
            <v>37.4</v>
          </cell>
        </row>
        <row r="6194">
          <cell r="A6194">
            <v>0</v>
          </cell>
          <cell r="B6194" t="str">
            <v>Sistema Formaleta Acero-Madera</v>
          </cell>
          <cell r="C6194">
            <v>8.33</v>
          </cell>
          <cell r="D6194" t="str">
            <v>M2/USO</v>
          </cell>
          <cell r="E6194">
            <v>30.14</v>
          </cell>
          <cell r="F6194">
            <v>5.4252000000000002</v>
          </cell>
          <cell r="G6194">
            <v>251.07</v>
          </cell>
          <cell r="H6194">
            <v>45.19</v>
          </cell>
        </row>
        <row r="6195">
          <cell r="A6195">
            <v>0</v>
          </cell>
          <cell r="B6195" t="str">
            <v>Malla Electrosoldada D2.7 10x10mm</v>
          </cell>
          <cell r="C6195">
            <v>0.18</v>
          </cell>
          <cell r="D6195" t="str">
            <v>ROLLO</v>
          </cell>
          <cell r="E6195">
            <v>15211.69</v>
          </cell>
          <cell r="F6195">
            <v>2738.1041999999998</v>
          </cell>
          <cell r="G6195">
            <v>2738.1</v>
          </cell>
          <cell r="H6195">
            <v>492.86</v>
          </cell>
          <cell r="I6195">
            <v>0</v>
          </cell>
        </row>
        <row r="6196">
          <cell r="A6196">
            <v>0</v>
          </cell>
          <cell r="B6196" t="str">
            <v>Alambre No. 18</v>
          </cell>
          <cell r="C6196">
            <v>2.08</v>
          </cell>
          <cell r="D6196" t="str">
            <v>LBS</v>
          </cell>
          <cell r="E6196">
            <v>49.15</v>
          </cell>
          <cell r="F6196">
            <v>8.8469999999999995</v>
          </cell>
          <cell r="G6196">
            <v>102.23</v>
          </cell>
          <cell r="H6196">
            <v>18.399999999999999</v>
          </cell>
          <cell r="I6196">
            <v>0</v>
          </cell>
        </row>
        <row r="6197">
          <cell r="A6197">
            <v>0</v>
          </cell>
          <cell r="B6197" t="str">
            <v xml:space="preserve">Acero 3/8" p/refuerzos </v>
          </cell>
          <cell r="C6197">
            <v>0.22</v>
          </cell>
          <cell r="D6197" t="str">
            <v>QQ</v>
          </cell>
          <cell r="E6197">
            <v>2245.7600000000002</v>
          </cell>
          <cell r="F6197">
            <v>404.23680000000002</v>
          </cell>
          <cell r="G6197">
            <v>494.07</v>
          </cell>
          <cell r="H6197">
            <v>88.93</v>
          </cell>
          <cell r="I6197">
            <v>0</v>
          </cell>
        </row>
        <row r="6198">
          <cell r="A6198">
            <v>0</v>
          </cell>
          <cell r="B6198" t="str">
            <v>Desmoldante base aceite - Tanque 55gls</v>
          </cell>
          <cell r="C6198">
            <v>5.7000000000000002E-3</v>
          </cell>
          <cell r="D6198" t="str">
            <v>UND</v>
          </cell>
          <cell r="E6198">
            <v>10500</v>
          </cell>
          <cell r="F6198">
            <v>1890</v>
          </cell>
          <cell r="G6198">
            <v>59.85</v>
          </cell>
          <cell r="H6198">
            <v>10.77</v>
          </cell>
          <cell r="I6198">
            <v>14378.789999999999</v>
          </cell>
        </row>
        <row r="6199">
          <cell r="A6199">
            <v>0</v>
          </cell>
          <cell r="B6199" t="str">
            <v>Soporta mallas - Separadores</v>
          </cell>
          <cell r="C6199">
            <v>12.5</v>
          </cell>
          <cell r="D6199" t="str">
            <v>UND</v>
          </cell>
          <cell r="E6199">
            <v>6.6</v>
          </cell>
          <cell r="F6199">
            <v>1.1879999999999999</v>
          </cell>
          <cell r="G6199">
            <v>82.5</v>
          </cell>
          <cell r="H6199">
            <v>14.85</v>
          </cell>
        </row>
        <row r="6200">
          <cell r="A6200">
            <v>128.1099999999999</v>
          </cell>
          <cell r="B6200" t="str">
            <v>Hormigón Fc=210 Kg/cm2 + 10% Desp.</v>
          </cell>
          <cell r="C6200">
            <v>1.1000000000000001</v>
          </cell>
          <cell r="D6200" t="str">
            <v>M3</v>
          </cell>
          <cell r="E6200">
            <v>5634.11</v>
          </cell>
          <cell r="F6200">
            <v>1014.1397999999999</v>
          </cell>
          <cell r="G6200">
            <v>6197.52</v>
          </cell>
          <cell r="H6200">
            <v>1115.55</v>
          </cell>
          <cell r="I6200">
            <v>14171.81</v>
          </cell>
        </row>
        <row r="6201">
          <cell r="A6201">
            <v>0</v>
          </cell>
          <cell r="B6201" t="str">
            <v>Transporte sistema formaletas</v>
          </cell>
          <cell r="C6201">
            <v>8.33</v>
          </cell>
          <cell r="D6201" t="str">
            <v>M2</v>
          </cell>
          <cell r="E6201">
            <v>8.99</v>
          </cell>
          <cell r="F6201">
            <v>1.6182000000000001</v>
          </cell>
          <cell r="G6201">
            <v>74.89</v>
          </cell>
          <cell r="H6201">
            <v>13.48</v>
          </cell>
          <cell r="I6201">
            <v>0</v>
          </cell>
        </row>
        <row r="6202">
          <cell r="A6202">
            <v>0</v>
          </cell>
          <cell r="B6202" t="str">
            <v xml:space="preserve">Mano de obra  </v>
          </cell>
          <cell r="C6202">
            <v>1</v>
          </cell>
          <cell r="D6202" t="str">
            <v>M3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</row>
        <row r="6203">
          <cell r="A6203">
            <v>0</v>
          </cell>
          <cell r="B6203" t="str">
            <v>Mano de obra colocación formaletas y mallas</v>
          </cell>
          <cell r="C6203">
            <v>1.67</v>
          </cell>
          <cell r="D6203" t="str">
            <v>M2</v>
          </cell>
          <cell r="E6203">
            <v>667.59</v>
          </cell>
          <cell r="F6203">
            <v>0</v>
          </cell>
          <cell r="G6203">
            <v>1114.8800000000001</v>
          </cell>
          <cell r="H6203">
            <v>0</v>
          </cell>
          <cell r="I6203">
            <v>0</v>
          </cell>
        </row>
        <row r="6204">
          <cell r="A6204">
            <v>0</v>
          </cell>
          <cell r="B6204" t="str">
            <v>Mano de obra subida de formaletas y mallas</v>
          </cell>
          <cell r="C6204">
            <v>8.33</v>
          </cell>
          <cell r="D6204" t="str">
            <v>M2</v>
          </cell>
          <cell r="E6204">
            <v>4.0599999999999996</v>
          </cell>
          <cell r="F6204">
            <v>0</v>
          </cell>
          <cell r="G6204">
            <v>33.82</v>
          </cell>
          <cell r="H6204">
            <v>0</v>
          </cell>
        </row>
        <row r="6205">
          <cell r="A6205">
            <v>0</v>
          </cell>
          <cell r="B6205" t="str">
            <v>Total/UND</v>
          </cell>
          <cell r="C6205">
            <v>0.10999999999999999</v>
          </cell>
          <cell r="D6205" t="str">
            <v>ROLLO</v>
          </cell>
          <cell r="E6205">
            <v>15754.85</v>
          </cell>
          <cell r="F6205">
            <v>2835.873</v>
          </cell>
          <cell r="G6205">
            <v>11148.93</v>
          </cell>
          <cell r="H6205">
            <v>1800.0299999999997</v>
          </cell>
          <cell r="I6205">
            <v>12948.96</v>
          </cell>
        </row>
        <row r="6206">
          <cell r="A6206">
            <v>0</v>
          </cell>
          <cell r="B6206" t="str">
            <v>Alambre No. 18</v>
          </cell>
          <cell r="C6206">
            <v>1.37</v>
          </cell>
          <cell r="D6206" t="str">
            <v>LBS</v>
          </cell>
          <cell r="E6206">
            <v>49.15</v>
          </cell>
          <cell r="F6206">
            <v>8.8469999999999995</v>
          </cell>
          <cell r="G6206">
            <v>67.34</v>
          </cell>
          <cell r="H6206">
            <v>12.12</v>
          </cell>
        </row>
        <row r="6207">
          <cell r="A6207">
            <v>0</v>
          </cell>
          <cell r="B6207" t="str">
            <v>Acero 3/8" p/refuerzos huecos puertas/ventanas</v>
          </cell>
          <cell r="C6207">
            <v>0.13</v>
          </cell>
          <cell r="D6207" t="str">
            <v>QQ</v>
          </cell>
          <cell r="E6207">
            <v>2245.7600000000002</v>
          </cell>
          <cell r="F6207">
            <v>404.23680000000002</v>
          </cell>
          <cell r="G6207">
            <v>11024.810000000001</v>
          </cell>
          <cell r="H6207">
            <v>1777.69</v>
          </cell>
          <cell r="I6207">
            <v>12802.500000000002</v>
          </cell>
        </row>
        <row r="6208">
          <cell r="A6208">
            <v>0</v>
          </cell>
          <cell r="B6208" t="str">
            <v>Losa 0.12m Fc=210Kg/cm2 Formaletas Propias</v>
          </cell>
          <cell r="C6208">
            <v>6.8999999999999999E-3</v>
          </cell>
          <cell r="D6208" t="str">
            <v>UND</v>
          </cell>
          <cell r="E6208">
            <v>10500</v>
          </cell>
          <cell r="F6208">
            <v>1890</v>
          </cell>
          <cell r="G6208">
            <v>72.45</v>
          </cell>
          <cell r="H6208">
            <v>13.04</v>
          </cell>
        </row>
        <row r="6209">
          <cell r="A6209">
            <v>0</v>
          </cell>
          <cell r="B6209" t="str">
            <v>Volumen Análisis</v>
          </cell>
          <cell r="C6209">
            <v>1</v>
          </cell>
          <cell r="D6209" t="str">
            <v>M3</v>
          </cell>
          <cell r="E6209">
            <v>2300</v>
          </cell>
          <cell r="F6209">
            <v>414</v>
          </cell>
          <cell r="G6209">
            <v>78.2</v>
          </cell>
          <cell r="H6209">
            <v>14.08</v>
          </cell>
        </row>
        <row r="6210">
          <cell r="A6210">
            <v>0</v>
          </cell>
          <cell r="B6210" t="str">
            <v>Materiales y Equipos</v>
          </cell>
          <cell r="C6210">
            <v>15</v>
          </cell>
          <cell r="D6210" t="str">
            <v>UND</v>
          </cell>
          <cell r="E6210">
            <v>6.6</v>
          </cell>
          <cell r="F6210">
            <v>1.1879999999999999</v>
          </cell>
          <cell r="G6210">
            <v>99</v>
          </cell>
          <cell r="H6210">
            <v>17.82</v>
          </cell>
        </row>
        <row r="6211">
          <cell r="A6211">
            <v>0</v>
          </cell>
          <cell r="B6211" t="str">
            <v>Sistema Formaleta Aluminio</v>
          </cell>
          <cell r="C6211">
            <v>8.33</v>
          </cell>
          <cell r="D6211" t="str">
            <v>M2/USO</v>
          </cell>
          <cell r="E6211">
            <v>15.24</v>
          </cell>
          <cell r="F6211">
            <v>2.7431999999999999</v>
          </cell>
          <cell r="G6211">
            <v>126.95</v>
          </cell>
          <cell r="H6211">
            <v>22.85</v>
          </cell>
        </row>
        <row r="6212">
          <cell r="A6212">
            <v>0</v>
          </cell>
          <cell r="B6212" t="str">
            <v>Malla Electrosoldada D2.7 10x10mm</v>
          </cell>
          <cell r="C6212">
            <v>0.18</v>
          </cell>
          <cell r="D6212" t="str">
            <v>ROLLO</v>
          </cell>
          <cell r="E6212">
            <v>15211.69</v>
          </cell>
          <cell r="F6212">
            <v>2738.1041999999998</v>
          </cell>
          <cell r="G6212">
            <v>2738.1</v>
          </cell>
          <cell r="H6212">
            <v>492.86</v>
          </cell>
        </row>
        <row r="6213">
          <cell r="A6213">
            <v>0</v>
          </cell>
          <cell r="B6213" t="str">
            <v>Alambre No. 18</v>
          </cell>
          <cell r="C6213">
            <v>2.08</v>
          </cell>
          <cell r="D6213" t="str">
            <v>LBS</v>
          </cell>
          <cell r="E6213">
            <v>49.15</v>
          </cell>
          <cell r="F6213">
            <v>8.8469999999999995</v>
          </cell>
          <cell r="G6213">
            <v>102.23</v>
          </cell>
          <cell r="H6213">
            <v>18.399999999999999</v>
          </cell>
        </row>
        <row r="6214">
          <cell r="A6214">
            <v>0</v>
          </cell>
          <cell r="B6214" t="str">
            <v xml:space="preserve">Acero 3/8" p/refuerzos </v>
          </cell>
          <cell r="C6214">
            <v>0.22</v>
          </cell>
          <cell r="D6214" t="str">
            <v>QQ</v>
          </cell>
          <cell r="E6214">
            <v>2245.7600000000002</v>
          </cell>
          <cell r="F6214">
            <v>404.23680000000002</v>
          </cell>
          <cell r="G6214">
            <v>494.07</v>
          </cell>
          <cell r="H6214">
            <v>88.93</v>
          </cell>
        </row>
        <row r="6215">
          <cell r="A6215">
            <v>0</v>
          </cell>
          <cell r="B6215" t="str">
            <v>Desmoldante base aceite - Tanque 55gls</v>
          </cell>
          <cell r="C6215">
            <v>5.7000000000000002E-3</v>
          </cell>
          <cell r="D6215" t="str">
            <v>UND</v>
          </cell>
          <cell r="E6215">
            <v>10500</v>
          </cell>
          <cell r="F6215">
            <v>1890</v>
          </cell>
          <cell r="G6215">
            <v>59.85</v>
          </cell>
          <cell r="H6215">
            <v>10.77</v>
          </cell>
          <cell r="I6215">
            <v>0</v>
          </cell>
        </row>
        <row r="6216">
          <cell r="A6216">
            <v>0</v>
          </cell>
          <cell r="B6216" t="str">
            <v>Soporta mallas - Separadores</v>
          </cell>
          <cell r="C6216">
            <v>12.5</v>
          </cell>
          <cell r="D6216" t="str">
            <v>UND</v>
          </cell>
          <cell r="E6216">
            <v>6.6</v>
          </cell>
          <cell r="F6216">
            <v>1.1879999999999999</v>
          </cell>
          <cell r="G6216">
            <v>82.5</v>
          </cell>
          <cell r="H6216">
            <v>14.85</v>
          </cell>
          <cell r="I6216">
            <v>0</v>
          </cell>
        </row>
        <row r="6217">
          <cell r="A6217">
            <v>0</v>
          </cell>
          <cell r="B6217" t="str">
            <v>Hormigón Fc=210 Kg/cm2 + 10% Desp.</v>
          </cell>
          <cell r="C6217">
            <v>1.1000000000000001</v>
          </cell>
          <cell r="D6217" t="str">
            <v>M3</v>
          </cell>
          <cell r="E6217">
            <v>5634.11</v>
          </cell>
          <cell r="F6217">
            <v>1014.1397999999999</v>
          </cell>
          <cell r="G6217">
            <v>6197.52</v>
          </cell>
          <cell r="H6217">
            <v>1115.55</v>
          </cell>
          <cell r="I6217">
            <v>0</v>
          </cell>
        </row>
        <row r="6218">
          <cell r="A6218">
            <v>0</v>
          </cell>
          <cell r="B6218" t="str">
            <v>Transporte sistema formaletas</v>
          </cell>
          <cell r="C6218">
            <v>8.33</v>
          </cell>
          <cell r="D6218" t="str">
            <v>M2</v>
          </cell>
          <cell r="E6218">
            <v>8.99</v>
          </cell>
          <cell r="F6218">
            <v>1.6182000000000001</v>
          </cell>
          <cell r="G6218">
            <v>74.89</v>
          </cell>
          <cell r="H6218">
            <v>13.48</v>
          </cell>
          <cell r="I6218">
            <v>14171.81</v>
          </cell>
        </row>
        <row r="6219">
          <cell r="A6219">
            <v>0</v>
          </cell>
          <cell r="B6219" t="str">
            <v xml:space="preserve">Mano de obra  </v>
          </cell>
          <cell r="D6219">
            <v>0</v>
          </cell>
          <cell r="G6219">
            <v>0</v>
          </cell>
          <cell r="H6219">
            <v>0</v>
          </cell>
        </row>
        <row r="6220">
          <cell r="A6220">
            <v>128.11999999999989</v>
          </cell>
          <cell r="B6220" t="str">
            <v>Mano de obra colocación formaletas y mallas</v>
          </cell>
          <cell r="C6220">
            <v>1.67</v>
          </cell>
          <cell r="D6220" t="str">
            <v>M2</v>
          </cell>
          <cell r="E6220">
            <v>667.59</v>
          </cell>
          <cell r="F6220">
            <v>0</v>
          </cell>
          <cell r="G6220">
            <v>1114.8800000000001</v>
          </cell>
          <cell r="H6220">
            <v>0</v>
          </cell>
          <cell r="I6220">
            <v>13825.969999999998</v>
          </cell>
        </row>
        <row r="6221">
          <cell r="A6221">
            <v>0</v>
          </cell>
          <cell r="B6221" t="str">
            <v>Mano de obra subida de formaletas y mallas</v>
          </cell>
          <cell r="C6221">
            <v>8.33</v>
          </cell>
          <cell r="D6221" t="str">
            <v>M2</v>
          </cell>
          <cell r="E6221">
            <v>4.0599999999999996</v>
          </cell>
          <cell r="F6221">
            <v>0</v>
          </cell>
          <cell r="G6221">
            <v>33.82</v>
          </cell>
          <cell r="H6221">
            <v>0</v>
          </cell>
          <cell r="I6221">
            <v>0</v>
          </cell>
        </row>
        <row r="6222">
          <cell r="A6222">
            <v>0</v>
          </cell>
          <cell r="B6222" t="str">
            <v>Total/UND</v>
          </cell>
          <cell r="C6222">
            <v>1</v>
          </cell>
          <cell r="D6222" t="str">
            <v>M3</v>
          </cell>
          <cell r="E6222">
            <v>0</v>
          </cell>
          <cell r="F6222">
            <v>0</v>
          </cell>
          <cell r="G6222">
            <v>11024.810000000001</v>
          </cell>
          <cell r="H6222">
            <v>1777.69</v>
          </cell>
          <cell r="I6222">
            <v>12802.500000000002</v>
          </cell>
        </row>
        <row r="6223">
          <cell r="A6223">
            <v>0</v>
          </cell>
          <cell r="B6223" t="str">
            <v>Materiales y Equipos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</row>
        <row r="6224">
          <cell r="A6224">
            <v>0</v>
          </cell>
          <cell r="B6224" t="str">
            <v>Sistema Formaleta Aluminio</v>
          </cell>
          <cell r="C6224">
            <v>20</v>
          </cell>
          <cell r="D6224" t="str">
            <v>M2/USO</v>
          </cell>
          <cell r="E6224">
            <v>15.24</v>
          </cell>
          <cell r="F6224">
            <v>2.7431999999999999</v>
          </cell>
          <cell r="G6224">
            <v>11815.830000000002</v>
          </cell>
          <cell r="H6224">
            <v>2126.85</v>
          </cell>
          <cell r="I6224">
            <v>13942.680000000002</v>
          </cell>
        </row>
        <row r="6225">
          <cell r="A6225">
            <v>0</v>
          </cell>
          <cell r="B6225" t="str">
            <v>Losa 0.12m Fc=210Kg/cm2 Form. todo costo</v>
          </cell>
          <cell r="C6225">
            <v>0.10999999999999999</v>
          </cell>
          <cell r="D6225" t="str">
            <v>ROLLO</v>
          </cell>
          <cell r="E6225">
            <v>15754.85</v>
          </cell>
          <cell r="F6225">
            <v>2835.873</v>
          </cell>
          <cell r="G6225">
            <v>1733.03</v>
          </cell>
          <cell r="H6225">
            <v>311.95</v>
          </cell>
        </row>
        <row r="6226">
          <cell r="A6226">
            <v>0</v>
          </cell>
          <cell r="B6226" t="str">
            <v>Volumen Análisis</v>
          </cell>
          <cell r="C6226">
            <v>1</v>
          </cell>
          <cell r="D6226" t="str">
            <v>M3</v>
          </cell>
          <cell r="E6226">
            <v>49.15</v>
          </cell>
          <cell r="F6226">
            <v>8.8469999999999995</v>
          </cell>
          <cell r="G6226">
            <v>67.34</v>
          </cell>
          <cell r="H6226">
            <v>12.12</v>
          </cell>
          <cell r="I6226">
            <v>0</v>
          </cell>
        </row>
        <row r="6227">
          <cell r="A6227">
            <v>0</v>
          </cell>
          <cell r="B6227" t="str">
            <v>Materiales y Equipos</v>
          </cell>
          <cell r="C6227">
            <v>0.13</v>
          </cell>
          <cell r="D6227" t="str">
            <v>QQ</v>
          </cell>
          <cell r="E6227">
            <v>2245.7600000000002</v>
          </cell>
          <cell r="F6227">
            <v>404.23680000000002</v>
          </cell>
          <cell r="G6227">
            <v>291.95</v>
          </cell>
          <cell r="H6227">
            <v>52.55</v>
          </cell>
        </row>
        <row r="6228">
          <cell r="A6228">
            <v>0</v>
          </cell>
          <cell r="B6228" t="str">
            <v>Sistema Formaleta Aluminio Todo Costo</v>
          </cell>
          <cell r="C6228">
            <v>1.67</v>
          </cell>
          <cell r="D6228" t="str">
            <v>M2</v>
          </cell>
          <cell r="E6228">
            <v>1310</v>
          </cell>
          <cell r="F6228">
            <v>235.79999999999998</v>
          </cell>
          <cell r="G6228">
            <v>2187.6999999999998</v>
          </cell>
          <cell r="H6228">
            <v>393.79</v>
          </cell>
        </row>
        <row r="6229">
          <cell r="A6229">
            <v>0</v>
          </cell>
          <cell r="B6229" t="str">
            <v>Malla Electrosoldada D2.9 10x10mm</v>
          </cell>
          <cell r="C6229">
            <v>0.18</v>
          </cell>
          <cell r="D6229" t="str">
            <v>ROLLO</v>
          </cell>
          <cell r="E6229">
            <v>15754.85</v>
          </cell>
          <cell r="F6229">
            <v>2835.873</v>
          </cell>
          <cell r="G6229">
            <v>2835.87</v>
          </cell>
          <cell r="H6229">
            <v>510.46</v>
          </cell>
        </row>
        <row r="6230">
          <cell r="A6230">
            <v>0</v>
          </cell>
          <cell r="B6230" t="str">
            <v>Alambre No. 18</v>
          </cell>
          <cell r="C6230">
            <v>2.2400000000000002</v>
          </cell>
          <cell r="D6230" t="str">
            <v>LBS</v>
          </cell>
          <cell r="E6230">
            <v>49.15</v>
          </cell>
          <cell r="F6230">
            <v>8.8469999999999995</v>
          </cell>
          <cell r="G6230">
            <v>110.1</v>
          </cell>
          <cell r="H6230">
            <v>19.82</v>
          </cell>
        </row>
        <row r="6231">
          <cell r="A6231">
            <v>0</v>
          </cell>
          <cell r="B6231" t="str">
            <v xml:space="preserve">Acero 3/8" p/refuerzos </v>
          </cell>
          <cell r="C6231">
            <v>0.21579999999999999</v>
          </cell>
          <cell r="D6231" t="str">
            <v>QQ</v>
          </cell>
          <cell r="E6231">
            <v>2245.7600000000002</v>
          </cell>
          <cell r="F6231">
            <v>404.23680000000002</v>
          </cell>
          <cell r="G6231">
            <v>484.64</v>
          </cell>
          <cell r="H6231">
            <v>87.23</v>
          </cell>
        </row>
        <row r="6232">
          <cell r="A6232">
            <v>0</v>
          </cell>
          <cell r="B6232" t="str">
            <v>Hormigón Fc=210 Kg/cm2 + 10% Desp.</v>
          </cell>
          <cell r="C6232">
            <v>1.1000000000000001</v>
          </cell>
          <cell r="D6232" t="str">
            <v>M3</v>
          </cell>
          <cell r="E6232">
            <v>5634.11</v>
          </cell>
          <cell r="F6232">
            <v>1014.1397999999999</v>
          </cell>
          <cell r="G6232">
            <v>6197.52</v>
          </cell>
          <cell r="H6232">
            <v>1115.55</v>
          </cell>
        </row>
        <row r="6233">
          <cell r="A6233">
            <v>0</v>
          </cell>
          <cell r="B6233" t="str">
            <v>Total/UND</v>
          </cell>
          <cell r="C6233">
            <v>2</v>
          </cell>
          <cell r="D6233" t="str">
            <v>M2</v>
          </cell>
          <cell r="E6233">
            <v>103.9</v>
          </cell>
          <cell r="F6233">
            <v>18.702000000000002</v>
          </cell>
          <cell r="G6233">
            <v>11815.830000000002</v>
          </cell>
          <cell r="H6233">
            <v>2126.85</v>
          </cell>
          <cell r="I6233">
            <v>13942.680000000002</v>
          </cell>
        </row>
        <row r="6234">
          <cell r="A6234">
            <v>0</v>
          </cell>
          <cell r="B6234" t="str">
            <v>Transporte sistema formaletas</v>
          </cell>
          <cell r="C6234">
            <v>20</v>
          </cell>
          <cell r="D6234" t="str">
            <v>M2</v>
          </cell>
          <cell r="E6234">
            <v>8.99</v>
          </cell>
          <cell r="F6234">
            <v>1.6182000000000001</v>
          </cell>
          <cell r="G6234">
            <v>179.8</v>
          </cell>
          <cell r="H6234">
            <v>32.36</v>
          </cell>
        </row>
        <row r="6235">
          <cell r="A6235">
            <v>0</v>
          </cell>
          <cell r="B6235" t="str">
            <v xml:space="preserve">Mano de obra  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11328.09</v>
          </cell>
          <cell r="H6235">
            <v>1832.28</v>
          </cell>
          <cell r="I6235">
            <v>13160.37</v>
          </cell>
        </row>
        <row r="6236">
          <cell r="A6236">
            <v>0</v>
          </cell>
          <cell r="B6236" t="str">
            <v>Losa 0.12m Fc=210Kg/cm2 Formaletas rentadas</v>
          </cell>
          <cell r="C6236">
            <v>4</v>
          </cell>
          <cell r="D6236" t="str">
            <v>M2</v>
          </cell>
          <cell r="E6236">
            <v>667.59</v>
          </cell>
          <cell r="F6236">
            <v>0</v>
          </cell>
          <cell r="G6236">
            <v>2670.36</v>
          </cell>
          <cell r="H6236">
            <v>0</v>
          </cell>
          <cell r="I6236">
            <v>0</v>
          </cell>
        </row>
        <row r="6237">
          <cell r="A6237">
            <v>0</v>
          </cell>
          <cell r="B6237" t="str">
            <v>Volumen Análisis</v>
          </cell>
          <cell r="C6237">
            <v>1</v>
          </cell>
          <cell r="D6237" t="str">
            <v>M3</v>
          </cell>
          <cell r="E6237">
            <v>4.0599999999999996</v>
          </cell>
          <cell r="F6237">
            <v>0</v>
          </cell>
          <cell r="G6237">
            <v>81.2</v>
          </cell>
          <cell r="H6237">
            <v>0</v>
          </cell>
          <cell r="I6237">
            <v>0</v>
          </cell>
        </row>
        <row r="6238">
          <cell r="A6238">
            <v>0</v>
          </cell>
          <cell r="B6238" t="str">
            <v>Materiales y Equipos</v>
          </cell>
          <cell r="D6238">
            <v>0</v>
          </cell>
          <cell r="G6238">
            <v>12136.669999999998</v>
          </cell>
          <cell r="H6238">
            <v>1689.3</v>
          </cell>
          <cell r="I6238">
            <v>13825.969999999998</v>
          </cell>
        </row>
        <row r="6239">
          <cell r="A6239">
            <v>0</v>
          </cell>
          <cell r="B6239" t="str">
            <v xml:space="preserve">Alquiler Sistema Formaleta Acero-Madera </v>
          </cell>
          <cell r="C6239">
            <v>8.33</v>
          </cell>
          <cell r="D6239" t="str">
            <v>M2/USO</v>
          </cell>
          <cell r="E6239">
            <v>38.909999999999997</v>
          </cell>
          <cell r="F6239">
            <v>7.0037999999999991</v>
          </cell>
          <cell r="G6239">
            <v>324.12</v>
          </cell>
          <cell r="H6239">
            <v>58.34</v>
          </cell>
          <cell r="I6239">
            <v>0</v>
          </cell>
        </row>
        <row r="6240">
          <cell r="A6240">
            <v>128.12999999999988</v>
          </cell>
          <cell r="B6240" t="str">
            <v>Malla Electrosoldada D2.9 10x10mm</v>
          </cell>
          <cell r="C6240">
            <v>0.18</v>
          </cell>
          <cell r="D6240" t="str">
            <v>ROLLO</v>
          </cell>
          <cell r="E6240">
            <v>15754.85</v>
          </cell>
          <cell r="F6240">
            <v>2835.873</v>
          </cell>
          <cell r="G6240">
            <v>2835.87</v>
          </cell>
          <cell r="H6240">
            <v>510.46</v>
          </cell>
          <cell r="I6240">
            <v>14775.84</v>
          </cell>
        </row>
        <row r="6241">
          <cell r="A6241">
            <v>0</v>
          </cell>
          <cell r="B6241" t="str">
            <v>Alambre No. 18</v>
          </cell>
          <cell r="C6241">
            <v>2.2400000000000002</v>
          </cell>
          <cell r="D6241" t="str">
            <v>LBS</v>
          </cell>
          <cell r="E6241">
            <v>49.15</v>
          </cell>
          <cell r="F6241">
            <v>8.8469999999999995</v>
          </cell>
          <cell r="G6241">
            <v>110.1</v>
          </cell>
          <cell r="H6241">
            <v>19.82</v>
          </cell>
          <cell r="I6241">
            <v>0</v>
          </cell>
        </row>
        <row r="6242">
          <cell r="A6242">
            <v>0</v>
          </cell>
          <cell r="B6242" t="str">
            <v xml:space="preserve">Acero 3/8" p/refuerzos </v>
          </cell>
          <cell r="C6242">
            <v>0.22</v>
          </cell>
          <cell r="D6242" t="str">
            <v>QQ</v>
          </cell>
          <cell r="E6242">
            <v>2245.7600000000002</v>
          </cell>
          <cell r="F6242">
            <v>404.23680000000002</v>
          </cell>
          <cell r="G6242">
            <v>494.07</v>
          </cell>
          <cell r="H6242">
            <v>88.93</v>
          </cell>
          <cell r="I6242">
            <v>0</v>
          </cell>
        </row>
        <row r="6243">
          <cell r="A6243">
            <v>0</v>
          </cell>
          <cell r="B6243" t="str">
            <v>Desmoldante base aceite - Tanque 55gls</v>
          </cell>
          <cell r="C6243">
            <v>5.7476999999999997E-3</v>
          </cell>
          <cell r="D6243" t="str">
            <v>UND</v>
          </cell>
          <cell r="E6243">
            <v>10500</v>
          </cell>
          <cell r="F6243">
            <v>1890</v>
          </cell>
          <cell r="G6243">
            <v>60.35</v>
          </cell>
          <cell r="H6243">
            <v>10.86</v>
          </cell>
          <cell r="I6243">
            <v>0</v>
          </cell>
        </row>
        <row r="6244">
          <cell r="A6244">
            <v>0</v>
          </cell>
          <cell r="B6244" t="str">
            <v>Soporta mallas - Separadores</v>
          </cell>
          <cell r="C6244">
            <v>12.495000000000001</v>
          </cell>
          <cell r="D6244" t="str">
            <v>UND</v>
          </cell>
          <cell r="E6244">
            <v>6.6</v>
          </cell>
          <cell r="F6244">
            <v>1.1879999999999999</v>
          </cell>
          <cell r="G6244">
            <v>82.47</v>
          </cell>
          <cell r="H6244">
            <v>14.84</v>
          </cell>
        </row>
        <row r="6245">
          <cell r="A6245">
            <v>0</v>
          </cell>
          <cell r="B6245" t="str">
            <v>Hormigón Fc=210 Kg/cm2 + 10% Desp.</v>
          </cell>
          <cell r="C6245">
            <v>1.1000000000000001</v>
          </cell>
          <cell r="D6245" t="str">
            <v>M3</v>
          </cell>
          <cell r="E6245">
            <v>5634.11</v>
          </cell>
          <cell r="F6245">
            <v>1014.1397999999999</v>
          </cell>
          <cell r="G6245">
            <v>6197.52</v>
          </cell>
          <cell r="H6245">
            <v>1115.55</v>
          </cell>
        </row>
        <row r="6246">
          <cell r="A6246">
            <v>0</v>
          </cell>
          <cell r="B6246" t="str">
            <v>Transporte sistema formaletas</v>
          </cell>
          <cell r="C6246">
            <v>8.33</v>
          </cell>
          <cell r="D6246" t="str">
            <v>M2</v>
          </cell>
          <cell r="E6246">
            <v>8.99</v>
          </cell>
          <cell r="F6246">
            <v>1.6182000000000001</v>
          </cell>
          <cell r="G6246">
            <v>74.89</v>
          </cell>
          <cell r="H6246">
            <v>13.48</v>
          </cell>
        </row>
        <row r="6247">
          <cell r="A6247">
            <v>0</v>
          </cell>
          <cell r="B6247" t="str">
            <v xml:space="preserve">Mano de obra  </v>
          </cell>
          <cell r="C6247">
            <v>0.26</v>
          </cell>
          <cell r="D6247" t="str">
            <v>QQ</v>
          </cell>
          <cell r="E6247">
            <v>2245.7600000000002</v>
          </cell>
          <cell r="F6247">
            <v>404.23680000000002</v>
          </cell>
          <cell r="G6247">
            <v>583.9</v>
          </cell>
          <cell r="H6247">
            <v>105.1</v>
          </cell>
        </row>
        <row r="6248">
          <cell r="A6248">
            <v>0</v>
          </cell>
          <cell r="B6248" t="str">
            <v>Mano de obra colocación formaletas y mallas</v>
          </cell>
          <cell r="C6248">
            <v>1.67</v>
          </cell>
          <cell r="D6248" t="str">
            <v>M2</v>
          </cell>
          <cell r="E6248">
            <v>667.59</v>
          </cell>
          <cell r="F6248">
            <v>0</v>
          </cell>
          <cell r="G6248">
            <v>1114.8800000000001</v>
          </cell>
          <cell r="H6248">
            <v>0</v>
          </cell>
        </row>
        <row r="6249">
          <cell r="A6249">
            <v>0</v>
          </cell>
          <cell r="B6249" t="str">
            <v>Mano de obra subida de formaletas y mallas</v>
          </cell>
          <cell r="C6249">
            <v>8.33</v>
          </cell>
          <cell r="D6249" t="str">
            <v>M2</v>
          </cell>
          <cell r="E6249">
            <v>4.0599999999999996</v>
          </cell>
          <cell r="F6249">
            <v>0</v>
          </cell>
          <cell r="G6249">
            <v>33.82</v>
          </cell>
          <cell r="H6249">
            <v>0</v>
          </cell>
          <cell r="I6249">
            <v>14775.84</v>
          </cell>
        </row>
        <row r="6250">
          <cell r="A6250">
            <v>0</v>
          </cell>
          <cell r="B6250" t="str">
            <v>Total/UND</v>
          </cell>
          <cell r="D6250">
            <v>0</v>
          </cell>
          <cell r="G6250">
            <v>0</v>
          </cell>
          <cell r="H6250">
            <v>0</v>
          </cell>
          <cell r="I6250">
            <v>0</v>
          </cell>
        </row>
        <row r="6251">
          <cell r="A6251">
            <v>128.13999999999987</v>
          </cell>
          <cell r="B6251" t="str">
            <v>LOSA 0.10m Fc=210 KG/CM2 EN FORMALETAS ACERO-MADERA RENTADAS MALLA D2.5</v>
          </cell>
          <cell r="C6251">
            <v>1</v>
          </cell>
          <cell r="D6251" t="str">
            <v>M3</v>
          </cell>
          <cell r="E6251">
            <v>0</v>
          </cell>
          <cell r="F6251">
            <v>0</v>
          </cell>
          <cell r="G6251">
            <v>11891.91</v>
          </cell>
          <cell r="H6251">
            <v>1892.8999999999999</v>
          </cell>
          <cell r="I6251">
            <v>13784.81</v>
          </cell>
        </row>
        <row r="6252">
          <cell r="A6252">
            <v>0</v>
          </cell>
          <cell r="B6252" t="str">
            <v>Losa 0.10m Fc=210Kg/cm2 Formaletas rentadas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G6252">
            <v>11254.57</v>
          </cell>
          <cell r="H6252">
            <v>1819.0500000000002</v>
          </cell>
          <cell r="I6252">
            <v>13073.619999999999</v>
          </cell>
        </row>
        <row r="6253">
          <cell r="A6253">
            <v>0</v>
          </cell>
          <cell r="B6253" t="str">
            <v>Losa 0.12m Fc=210Kg/cm2 Formaletas Propias</v>
          </cell>
          <cell r="C6253">
            <v>1</v>
          </cell>
          <cell r="D6253" t="str">
            <v>M3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</row>
        <row r="6254">
          <cell r="A6254">
            <v>0</v>
          </cell>
          <cell r="B6254" t="str">
            <v>Volumen Análisis</v>
          </cell>
          <cell r="C6254">
            <v>1</v>
          </cell>
          <cell r="D6254" t="str">
            <v>M3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</row>
        <row r="6255">
          <cell r="A6255">
            <v>0</v>
          </cell>
          <cell r="B6255" t="str">
            <v>Materiales y Equipos</v>
          </cell>
          <cell r="C6255">
            <v>10</v>
          </cell>
          <cell r="D6255" t="str">
            <v>M2/USO</v>
          </cell>
          <cell r="E6255">
            <v>38.909999999999997</v>
          </cell>
          <cell r="F6255">
            <v>7.0037999999999991</v>
          </cell>
          <cell r="G6255">
            <v>389.1</v>
          </cell>
          <cell r="H6255">
            <v>70.040000000000006</v>
          </cell>
        </row>
        <row r="6256">
          <cell r="A6256">
            <v>0</v>
          </cell>
          <cell r="B6256" t="str">
            <v>Sistema Formaleta Acero-Madera</v>
          </cell>
          <cell r="C6256">
            <v>8.33</v>
          </cell>
          <cell r="D6256" t="str">
            <v>M2/USO</v>
          </cell>
          <cell r="E6256">
            <v>30.14</v>
          </cell>
          <cell r="F6256">
            <v>5.4252000000000002</v>
          </cell>
          <cell r="G6256">
            <v>251.07</v>
          </cell>
          <cell r="H6256">
            <v>45.19</v>
          </cell>
          <cell r="I6256">
            <v>0</v>
          </cell>
        </row>
        <row r="6257">
          <cell r="A6257">
            <v>0</v>
          </cell>
          <cell r="B6257" t="str">
            <v>Malla Electrosoldada D2.9 10x10mm</v>
          </cell>
          <cell r="C6257">
            <v>0.18</v>
          </cell>
          <cell r="D6257" t="str">
            <v>ROLLO</v>
          </cell>
          <cell r="E6257">
            <v>15754.85</v>
          </cell>
          <cell r="F6257">
            <v>2835.873</v>
          </cell>
          <cell r="G6257">
            <v>2835.87</v>
          </cell>
          <cell r="H6257">
            <v>510.46</v>
          </cell>
        </row>
        <row r="6258">
          <cell r="A6258">
            <v>0</v>
          </cell>
          <cell r="B6258" t="str">
            <v>Alambre No. 18</v>
          </cell>
          <cell r="C6258">
            <v>2.2400000000000002</v>
          </cell>
          <cell r="D6258" t="str">
            <v>LBS</v>
          </cell>
          <cell r="E6258">
            <v>49.15</v>
          </cell>
          <cell r="F6258">
            <v>8.8469999999999995</v>
          </cell>
          <cell r="G6258">
            <v>110.1</v>
          </cell>
          <cell r="H6258">
            <v>19.82</v>
          </cell>
        </row>
        <row r="6259">
          <cell r="A6259">
            <v>0</v>
          </cell>
          <cell r="B6259" t="str">
            <v xml:space="preserve">Acero 3/8" p/refuerzos </v>
          </cell>
          <cell r="C6259">
            <v>0.22</v>
          </cell>
          <cell r="D6259" t="str">
            <v>QQ</v>
          </cell>
          <cell r="E6259">
            <v>2245.7600000000002</v>
          </cell>
          <cell r="F6259">
            <v>404.23680000000002</v>
          </cell>
          <cell r="G6259">
            <v>494.07</v>
          </cell>
          <cell r="H6259">
            <v>88.93</v>
          </cell>
          <cell r="I6259">
            <v>0</v>
          </cell>
        </row>
        <row r="6260">
          <cell r="A6260">
            <v>0</v>
          </cell>
          <cell r="B6260" t="str">
            <v>Desmoldante base aceite - Tanque 55gls</v>
          </cell>
          <cell r="C6260">
            <v>5.7000000000000002E-3</v>
          </cell>
          <cell r="D6260" t="str">
            <v>UND</v>
          </cell>
          <cell r="E6260">
            <v>10500</v>
          </cell>
          <cell r="F6260">
            <v>1890</v>
          </cell>
          <cell r="G6260">
            <v>59.85</v>
          </cell>
          <cell r="H6260">
            <v>10.77</v>
          </cell>
        </row>
        <row r="6261">
          <cell r="A6261">
            <v>0</v>
          </cell>
          <cell r="B6261" t="str">
            <v>Soporta mallas - Separadores</v>
          </cell>
          <cell r="C6261">
            <v>12.5</v>
          </cell>
          <cell r="D6261" t="str">
            <v>UND</v>
          </cell>
          <cell r="E6261">
            <v>6.6</v>
          </cell>
          <cell r="F6261">
            <v>1.1879999999999999</v>
          </cell>
          <cell r="G6261">
            <v>82.5</v>
          </cell>
          <cell r="H6261">
            <v>14.85</v>
          </cell>
        </row>
        <row r="6262">
          <cell r="A6262">
            <v>0</v>
          </cell>
          <cell r="B6262" t="str">
            <v>Hormigón Fc=210 Kg/cm2 + 10% Desp.</v>
          </cell>
          <cell r="C6262">
            <v>1.1000000000000001</v>
          </cell>
          <cell r="D6262" t="str">
            <v>M3</v>
          </cell>
          <cell r="E6262">
            <v>5634.11</v>
          </cell>
          <cell r="F6262">
            <v>1014.1397999999999</v>
          </cell>
          <cell r="G6262">
            <v>6197.52</v>
          </cell>
          <cell r="H6262">
            <v>1115.55</v>
          </cell>
        </row>
        <row r="6263">
          <cell r="A6263">
            <v>0</v>
          </cell>
          <cell r="B6263" t="str">
            <v>Transporte sistema formaletas</v>
          </cell>
          <cell r="C6263">
            <v>8.33</v>
          </cell>
          <cell r="D6263" t="str">
            <v>M2</v>
          </cell>
          <cell r="E6263">
            <v>8.99</v>
          </cell>
          <cell r="F6263">
            <v>1.6182000000000001</v>
          </cell>
          <cell r="G6263">
            <v>74.89</v>
          </cell>
          <cell r="H6263">
            <v>13.48</v>
          </cell>
          <cell r="I6263">
            <v>0</v>
          </cell>
        </row>
        <row r="6264">
          <cell r="A6264">
            <v>0</v>
          </cell>
          <cell r="B6264" t="str">
            <v xml:space="preserve">Mano de obra  </v>
          </cell>
          <cell r="C6264">
            <v>2</v>
          </cell>
          <cell r="D6264" t="str">
            <v>M2</v>
          </cell>
          <cell r="E6264">
            <v>667.59</v>
          </cell>
          <cell r="F6264">
            <v>0</v>
          </cell>
          <cell r="G6264">
            <v>1335.18</v>
          </cell>
          <cell r="H6264">
            <v>0</v>
          </cell>
          <cell r="I6264">
            <v>0</v>
          </cell>
        </row>
        <row r="6265">
          <cell r="A6265">
            <v>0</v>
          </cell>
          <cell r="B6265" t="str">
            <v>Mano de obra colocación formaletas y mallas</v>
          </cell>
          <cell r="C6265">
            <v>1.67</v>
          </cell>
          <cell r="D6265" t="str">
            <v>M2</v>
          </cell>
          <cell r="E6265">
            <v>667.59</v>
          </cell>
          <cell r="F6265">
            <v>0</v>
          </cell>
          <cell r="G6265">
            <v>1114.8800000000001</v>
          </cell>
          <cell r="H6265">
            <v>0</v>
          </cell>
          <cell r="I6265">
            <v>0</v>
          </cell>
        </row>
        <row r="6266">
          <cell r="A6266">
            <v>0</v>
          </cell>
          <cell r="B6266" t="str">
            <v>Mano de obra subida de formaletas y mallas</v>
          </cell>
          <cell r="C6266">
            <v>8.33</v>
          </cell>
          <cell r="D6266" t="str">
            <v>M2</v>
          </cell>
          <cell r="E6266">
            <v>4.0599999999999996</v>
          </cell>
          <cell r="F6266">
            <v>0</v>
          </cell>
          <cell r="G6266">
            <v>33.82</v>
          </cell>
          <cell r="H6266">
            <v>0</v>
          </cell>
          <cell r="I6266">
            <v>13784.81</v>
          </cell>
        </row>
        <row r="6267">
          <cell r="A6267">
            <v>0</v>
          </cell>
          <cell r="B6267" t="str">
            <v>Total/UND</v>
          </cell>
          <cell r="D6267">
            <v>0</v>
          </cell>
          <cell r="G6267">
            <v>0</v>
          </cell>
          <cell r="H6267">
            <v>0</v>
          </cell>
          <cell r="I6267">
            <v>0</v>
          </cell>
        </row>
        <row r="6268">
          <cell r="A6268">
            <v>128.14999999999986</v>
          </cell>
          <cell r="B6268" t="str">
            <v>LOSA 0.10m Fc=210 KG/CM2 EN FORMALETAS ACERO-MADERA PROPIOS MALLA D2.5</v>
          </cell>
          <cell r="C6268">
            <v>1</v>
          </cell>
          <cell r="D6268" t="str">
            <v>M3</v>
          </cell>
          <cell r="E6268">
            <v>0</v>
          </cell>
          <cell r="F6268">
            <v>0</v>
          </cell>
          <cell r="G6268">
            <v>11804.73</v>
          </cell>
          <cell r="H6268">
            <v>1877.21</v>
          </cell>
          <cell r="I6268">
            <v>13681.939999999999</v>
          </cell>
        </row>
        <row r="6269">
          <cell r="A6269">
            <v>0</v>
          </cell>
          <cell r="B6269" t="str">
            <v>Losa 0.10m Fc=210Kg/cm2 Formaletas Propias</v>
          </cell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G6269">
            <v>11130.45</v>
          </cell>
          <cell r="H6269">
            <v>1796.71</v>
          </cell>
          <cell r="I6269">
            <v>12927.16</v>
          </cell>
        </row>
        <row r="6270">
          <cell r="A6270">
            <v>0</v>
          </cell>
          <cell r="B6270" t="str">
            <v>Losa 0.12m Fc=210Kg/cm2 Formaletas Propias</v>
          </cell>
          <cell r="C6270">
            <v>1</v>
          </cell>
          <cell r="D6270" t="str">
            <v>M3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</row>
        <row r="6271">
          <cell r="A6271">
            <v>0</v>
          </cell>
          <cell r="B6271" t="str">
            <v>Volumen Análisis</v>
          </cell>
          <cell r="C6271">
            <v>1</v>
          </cell>
          <cell r="D6271" t="str">
            <v>M3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</row>
        <row r="6272">
          <cell r="A6272">
            <v>0</v>
          </cell>
          <cell r="B6272" t="str">
            <v>Materiales y Equipos</v>
          </cell>
          <cell r="C6272">
            <v>10</v>
          </cell>
          <cell r="D6272" t="str">
            <v>M2/USO</v>
          </cell>
          <cell r="E6272">
            <v>30.14</v>
          </cell>
          <cell r="F6272">
            <v>5.4252000000000002</v>
          </cell>
          <cell r="G6272">
            <v>301.39999999999998</v>
          </cell>
          <cell r="H6272">
            <v>54.25</v>
          </cell>
        </row>
        <row r="6273">
          <cell r="A6273">
            <v>0</v>
          </cell>
          <cell r="B6273" t="str">
            <v>Sistema Formaleta Aluminio</v>
          </cell>
          <cell r="C6273">
            <v>8.33</v>
          </cell>
          <cell r="D6273" t="str">
            <v>M2/USO</v>
          </cell>
          <cell r="E6273">
            <v>15.24</v>
          </cell>
          <cell r="F6273">
            <v>2.7431999999999999</v>
          </cell>
          <cell r="G6273">
            <v>126.95</v>
          </cell>
          <cell r="H6273">
            <v>22.85</v>
          </cell>
        </row>
        <row r="6274">
          <cell r="A6274">
            <v>0</v>
          </cell>
          <cell r="B6274" t="str">
            <v>Malla Electrosoldada D2.9 10x10mm</v>
          </cell>
          <cell r="C6274">
            <v>0.18</v>
          </cell>
          <cell r="D6274" t="str">
            <v>ROLLO</v>
          </cell>
          <cell r="E6274">
            <v>15754.85</v>
          </cell>
          <cell r="F6274">
            <v>2835.873</v>
          </cell>
          <cell r="G6274">
            <v>2835.87</v>
          </cell>
          <cell r="H6274">
            <v>510.46</v>
          </cell>
        </row>
        <row r="6275">
          <cell r="A6275">
            <v>0</v>
          </cell>
          <cell r="B6275" t="str">
            <v>Alambre No. 18</v>
          </cell>
          <cell r="C6275">
            <v>2.2400000000000002</v>
          </cell>
          <cell r="D6275" t="str">
            <v>LBS</v>
          </cell>
          <cell r="E6275">
            <v>49.15</v>
          </cell>
          <cell r="F6275">
            <v>8.8469999999999995</v>
          </cell>
          <cell r="G6275">
            <v>110.1</v>
          </cell>
          <cell r="H6275">
            <v>19.82</v>
          </cell>
        </row>
        <row r="6276">
          <cell r="A6276">
            <v>0</v>
          </cell>
          <cell r="B6276" t="str">
            <v xml:space="preserve">Acero 3/8" p/refuerzos </v>
          </cell>
          <cell r="C6276">
            <v>0.22</v>
          </cell>
          <cell r="D6276" t="str">
            <v>QQ</v>
          </cell>
          <cell r="E6276">
            <v>2245.7600000000002</v>
          </cell>
          <cell r="F6276">
            <v>404.23680000000002</v>
          </cell>
          <cell r="G6276">
            <v>494.07</v>
          </cell>
          <cell r="H6276">
            <v>88.93</v>
          </cell>
          <cell r="I6276">
            <v>0</v>
          </cell>
        </row>
        <row r="6277">
          <cell r="A6277">
            <v>0</v>
          </cell>
          <cell r="B6277" t="str">
            <v>Desmoldante base aceite - Tanque 55gls</v>
          </cell>
          <cell r="C6277">
            <v>5.7000000000000002E-3</v>
          </cell>
          <cell r="D6277" t="str">
            <v>UND</v>
          </cell>
          <cell r="E6277">
            <v>10500</v>
          </cell>
          <cell r="F6277">
            <v>1890</v>
          </cell>
          <cell r="G6277">
            <v>59.85</v>
          </cell>
          <cell r="H6277">
            <v>10.77</v>
          </cell>
        </row>
        <row r="6278">
          <cell r="A6278">
            <v>0</v>
          </cell>
          <cell r="B6278" t="str">
            <v>Soporta mallas - Separadores</v>
          </cell>
          <cell r="C6278">
            <v>12.5</v>
          </cell>
          <cell r="D6278" t="str">
            <v>UND</v>
          </cell>
          <cell r="E6278">
            <v>6.6</v>
          </cell>
          <cell r="F6278">
            <v>1.1879999999999999</v>
          </cell>
          <cell r="G6278">
            <v>82.5</v>
          </cell>
          <cell r="H6278">
            <v>14.85</v>
          </cell>
          <cell r="I6278">
            <v>0</v>
          </cell>
        </row>
        <row r="6279">
          <cell r="A6279">
            <v>0</v>
          </cell>
          <cell r="B6279" t="str">
            <v>Hormigón Fc=210 Kg/cm2 + 10% Desp.</v>
          </cell>
          <cell r="C6279">
            <v>1.1000000000000001</v>
          </cell>
          <cell r="D6279" t="str">
            <v>M3</v>
          </cell>
          <cell r="E6279">
            <v>5634.11</v>
          </cell>
          <cell r="F6279">
            <v>1014.1397999999999</v>
          </cell>
          <cell r="G6279">
            <v>6197.52</v>
          </cell>
          <cell r="H6279">
            <v>1115.55</v>
          </cell>
          <cell r="I6279">
            <v>0</v>
          </cell>
        </row>
        <row r="6280">
          <cell r="A6280">
            <v>0</v>
          </cell>
          <cell r="B6280" t="str">
            <v>Transporte sistema formaletas</v>
          </cell>
          <cell r="C6280">
            <v>8.33</v>
          </cell>
          <cell r="D6280" t="str">
            <v>M2</v>
          </cell>
          <cell r="E6280">
            <v>8.99</v>
          </cell>
          <cell r="F6280">
            <v>1.6182000000000001</v>
          </cell>
          <cell r="G6280">
            <v>74.89</v>
          </cell>
          <cell r="H6280">
            <v>13.48</v>
          </cell>
          <cell r="I6280">
            <v>0</v>
          </cell>
        </row>
        <row r="6281">
          <cell r="A6281">
            <v>0</v>
          </cell>
          <cell r="B6281" t="str">
            <v xml:space="preserve">Mano de obra  </v>
          </cell>
          <cell r="C6281">
            <v>2</v>
          </cell>
          <cell r="D6281" t="str">
            <v>M2</v>
          </cell>
          <cell r="E6281">
            <v>667.59</v>
          </cell>
          <cell r="F6281">
            <v>0</v>
          </cell>
          <cell r="G6281">
            <v>1335.18</v>
          </cell>
          <cell r="H6281">
            <v>0</v>
          </cell>
          <cell r="I6281">
            <v>0</v>
          </cell>
        </row>
        <row r="6282">
          <cell r="A6282">
            <v>0</v>
          </cell>
          <cell r="B6282" t="str">
            <v>Mano de obra colocación formaletas y mallas</v>
          </cell>
          <cell r="C6282">
            <v>1.67</v>
          </cell>
          <cell r="D6282" t="str">
            <v>M2</v>
          </cell>
          <cell r="E6282">
            <v>667.59</v>
          </cell>
          <cell r="F6282">
            <v>0</v>
          </cell>
          <cell r="G6282">
            <v>1114.8800000000001</v>
          </cell>
          <cell r="H6282">
            <v>0</v>
          </cell>
          <cell r="I6282">
            <v>0</v>
          </cell>
        </row>
        <row r="6283">
          <cell r="A6283">
            <v>0</v>
          </cell>
          <cell r="B6283" t="str">
            <v>Mano de obra subida de formaletas y mallas</v>
          </cell>
          <cell r="C6283">
            <v>8.33</v>
          </cell>
          <cell r="D6283" t="str">
            <v>M2</v>
          </cell>
          <cell r="E6283">
            <v>4.0599999999999996</v>
          </cell>
          <cell r="F6283">
            <v>0</v>
          </cell>
          <cell r="G6283">
            <v>33.82</v>
          </cell>
          <cell r="H6283">
            <v>0</v>
          </cell>
          <cell r="I6283">
            <v>13681.939999999999</v>
          </cell>
        </row>
        <row r="6284">
          <cell r="A6284">
            <v>0</v>
          </cell>
          <cell r="D6284">
            <v>0</v>
          </cell>
          <cell r="G6284">
            <v>0</v>
          </cell>
          <cell r="H6284">
            <v>0</v>
          </cell>
        </row>
        <row r="6285">
          <cell r="A6285">
            <v>128.15999999999985</v>
          </cell>
          <cell r="B6285" t="str">
            <v>Total/UND</v>
          </cell>
          <cell r="C6285">
            <v>1</v>
          </cell>
          <cell r="D6285" t="str">
            <v>M3</v>
          </cell>
          <cell r="E6285">
            <v>0</v>
          </cell>
          <cell r="F6285">
            <v>0</v>
          </cell>
          <cell r="G6285">
            <v>11130.45</v>
          </cell>
          <cell r="H6285">
            <v>1796.71</v>
          </cell>
          <cell r="I6285">
            <v>12927.16</v>
          </cell>
        </row>
        <row r="6286">
          <cell r="A6286">
            <v>0</v>
          </cell>
          <cell r="B6286" t="str">
            <v>Losa 0.10m Fc=210Kg/cm2 Formaletas Propias</v>
          </cell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</row>
        <row r="6287">
          <cell r="A6287">
            <v>0</v>
          </cell>
          <cell r="B6287" t="str">
            <v>Volumen Análisis</v>
          </cell>
          <cell r="C6287">
            <v>1</v>
          </cell>
          <cell r="D6287" t="str">
            <v>M3</v>
          </cell>
          <cell r="E6287">
            <v>0</v>
          </cell>
          <cell r="F6287">
            <v>0</v>
          </cell>
          <cell r="G6287">
            <v>1212.607979910714</v>
          </cell>
          <cell r="H6287">
            <v>167.1071428571428</v>
          </cell>
          <cell r="I6287">
            <v>1379.7151227678569</v>
          </cell>
        </row>
        <row r="6288">
          <cell r="A6288">
            <v>0</v>
          </cell>
          <cell r="B6288" t="str">
            <v>Paredes en sheetrock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</row>
        <row r="6289">
          <cell r="A6289">
            <v>0</v>
          </cell>
          <cell r="B6289" t="str">
            <v>Volumen Análisis</v>
          </cell>
          <cell r="C6289">
            <v>35.840000000000003</v>
          </cell>
          <cell r="D6289" t="str">
            <v>M2</v>
          </cell>
          <cell r="E6289">
            <v>15.24</v>
          </cell>
          <cell r="F6289">
            <v>2.7431999999999999</v>
          </cell>
          <cell r="G6289">
            <v>152.4</v>
          </cell>
          <cell r="H6289">
            <v>27.43</v>
          </cell>
          <cell r="I6289">
            <v>0</v>
          </cell>
        </row>
        <row r="6290">
          <cell r="A6290">
            <v>0</v>
          </cell>
          <cell r="B6290" t="str">
            <v>Materiales y Equipos</v>
          </cell>
          <cell r="C6290">
            <v>0.22</v>
          </cell>
          <cell r="D6290" t="str">
            <v>ROLLO</v>
          </cell>
          <cell r="E6290">
            <v>13656.78</v>
          </cell>
          <cell r="F6290">
            <v>2458.2204000000002</v>
          </cell>
          <cell r="G6290">
            <v>3004.49</v>
          </cell>
          <cell r="H6290">
            <v>540.80999999999995</v>
          </cell>
        </row>
        <row r="6291">
          <cell r="A6291">
            <v>0</v>
          </cell>
          <cell r="B6291" t="str">
            <v>Alambre No. 18</v>
          </cell>
          <cell r="C6291">
            <v>2.36</v>
          </cell>
          <cell r="D6291" t="str">
            <v>LBS</v>
          </cell>
          <cell r="E6291">
            <v>49.15</v>
          </cell>
          <cell r="F6291">
            <v>8.8469999999999995</v>
          </cell>
          <cell r="G6291">
            <v>115.99</v>
          </cell>
          <cell r="H6291">
            <v>20.88</v>
          </cell>
        </row>
        <row r="6292">
          <cell r="A6292">
            <v>0</v>
          </cell>
          <cell r="B6292" t="str">
            <v xml:space="preserve">Acero 3/8" p/refuerzos </v>
          </cell>
          <cell r="C6292">
            <v>0.26</v>
          </cell>
          <cell r="D6292" t="str">
            <v>QQ</v>
          </cell>
          <cell r="E6292">
            <v>2245.7600000000002</v>
          </cell>
          <cell r="F6292">
            <v>404.23680000000002</v>
          </cell>
          <cell r="G6292">
            <v>583.9</v>
          </cell>
          <cell r="H6292">
            <v>105.1</v>
          </cell>
          <cell r="I6292">
            <v>0</v>
          </cell>
        </row>
        <row r="6293">
          <cell r="A6293">
            <v>0</v>
          </cell>
          <cell r="B6293" t="str">
            <v>Desmoldante base aceite - Tanque 55gls</v>
          </cell>
          <cell r="C6293">
            <v>3.5000000000000001E-3</v>
          </cell>
          <cell r="D6293" t="str">
            <v>UND</v>
          </cell>
          <cell r="E6293">
            <v>10500</v>
          </cell>
          <cell r="F6293">
            <v>1890</v>
          </cell>
          <cell r="G6293">
            <v>36.75</v>
          </cell>
          <cell r="H6293">
            <v>6.62</v>
          </cell>
        </row>
        <row r="6294">
          <cell r="A6294">
            <v>0</v>
          </cell>
          <cell r="B6294" t="str">
            <v>Soporta mallas - Separadores</v>
          </cell>
          <cell r="C6294">
            <v>15</v>
          </cell>
          <cell r="D6294" t="str">
            <v>UND</v>
          </cell>
          <cell r="E6294">
            <v>6.6</v>
          </cell>
          <cell r="F6294">
            <v>1.1879999999999999</v>
          </cell>
          <cell r="G6294">
            <v>99</v>
          </cell>
          <cell r="H6294">
            <v>17.82</v>
          </cell>
        </row>
        <row r="6295">
          <cell r="A6295">
            <v>0</v>
          </cell>
          <cell r="B6295" t="str">
            <v>Hormigón Fc=210 Kg/cm2 + 10% Desp.</v>
          </cell>
          <cell r="C6295">
            <v>1.1000000000000001</v>
          </cell>
          <cell r="D6295" t="str">
            <v>M3</v>
          </cell>
          <cell r="E6295">
            <v>5634.11</v>
          </cell>
          <cell r="F6295">
            <v>1014.1397999999999</v>
          </cell>
          <cell r="G6295">
            <v>6197.52</v>
          </cell>
          <cell r="H6295">
            <v>1115.55</v>
          </cell>
        </row>
        <row r="6296">
          <cell r="A6296">
            <v>0</v>
          </cell>
          <cell r="B6296" t="str">
            <v>Transporte sistema formaletas</v>
          </cell>
          <cell r="C6296">
            <v>10</v>
          </cell>
          <cell r="D6296" t="str">
            <v>M2</v>
          </cell>
          <cell r="E6296">
            <v>8.99</v>
          </cell>
          <cell r="F6296">
            <v>1.6182000000000001</v>
          </cell>
          <cell r="G6296">
            <v>89.9</v>
          </cell>
          <cell r="H6296">
            <v>16.18</v>
          </cell>
          <cell r="I6296">
            <v>0</v>
          </cell>
        </row>
        <row r="6297">
          <cell r="A6297">
            <v>0</v>
          </cell>
          <cell r="B6297" t="str">
            <v xml:space="preserve">Mano de obra  </v>
          </cell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</row>
        <row r="6298">
          <cell r="A6298">
            <v>0</v>
          </cell>
          <cell r="B6298" t="str">
            <v>Mano de obra colocación formaletas y mallas</v>
          </cell>
          <cell r="C6298">
            <v>2</v>
          </cell>
          <cell r="D6298" t="str">
            <v>M2</v>
          </cell>
          <cell r="E6298">
            <v>667.59</v>
          </cell>
          <cell r="F6298">
            <v>0</v>
          </cell>
          <cell r="G6298">
            <v>1335.18</v>
          </cell>
          <cell r="H6298">
            <v>0</v>
          </cell>
          <cell r="I6298">
            <v>0</v>
          </cell>
        </row>
        <row r="6299">
          <cell r="A6299">
            <v>0</v>
          </cell>
          <cell r="B6299" t="str">
            <v>Mano de obra subida de formaletas y mallas</v>
          </cell>
          <cell r="C6299">
            <v>10</v>
          </cell>
          <cell r="D6299" t="str">
            <v>M2</v>
          </cell>
          <cell r="E6299">
            <v>4.0599999999999996</v>
          </cell>
          <cell r="F6299">
            <v>0</v>
          </cell>
          <cell r="G6299">
            <v>40.6</v>
          </cell>
          <cell r="H6299">
            <v>0</v>
          </cell>
          <cell r="I6299">
            <v>0</v>
          </cell>
        </row>
        <row r="6300">
          <cell r="A6300">
            <v>0</v>
          </cell>
          <cell r="B6300" t="str">
            <v>Total/UND</v>
          </cell>
          <cell r="C6300">
            <v>0</v>
          </cell>
          <cell r="D6300">
            <v>0</v>
          </cell>
          <cell r="E6300">
            <v>0</v>
          </cell>
          <cell r="F6300">
            <v>0</v>
          </cell>
          <cell r="G6300">
            <v>11655.73</v>
          </cell>
          <cell r="H6300">
            <v>1850.39</v>
          </cell>
          <cell r="I6300">
            <v>13506.119999999999</v>
          </cell>
        </row>
        <row r="6301">
          <cell r="A6301">
            <v>0</v>
          </cell>
          <cell r="B6301" t="str">
            <v xml:space="preserve">Mano de obra  </v>
          </cell>
          <cell r="D6301">
            <v>0</v>
          </cell>
          <cell r="G6301">
            <v>0</v>
          </cell>
          <cell r="H6301">
            <v>0</v>
          </cell>
        </row>
        <row r="6302">
          <cell r="A6302">
            <v>128.16999999999985</v>
          </cell>
          <cell r="B6302" t="str">
            <v>LOSA 0.10m Fc=210 KG/CM2 EN FORMALETAS ALUMINIO - TODO COSTO MALLA D2.7</v>
          </cell>
          <cell r="C6302">
            <v>1</v>
          </cell>
          <cell r="D6302" t="str">
            <v>M3</v>
          </cell>
          <cell r="E6302">
            <v>0</v>
          </cell>
          <cell r="F6302">
            <v>0</v>
          </cell>
          <cell r="G6302">
            <v>12873.32</v>
          </cell>
          <cell r="H6302">
            <v>2317.1899999999996</v>
          </cell>
          <cell r="I6302">
            <v>15190.509999999998</v>
          </cell>
        </row>
        <row r="6303">
          <cell r="A6303">
            <v>0</v>
          </cell>
          <cell r="B6303" t="str">
            <v>Total/UND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G6303">
            <v>43459.869999999995</v>
          </cell>
          <cell r="H6303">
            <v>5989.119999999999</v>
          </cell>
          <cell r="I6303">
            <v>49448.989999999991</v>
          </cell>
        </row>
        <row r="6304">
          <cell r="A6304">
            <v>0</v>
          </cell>
          <cell r="B6304" t="str">
            <v>Volumen Análisis</v>
          </cell>
          <cell r="C6304">
            <v>1</v>
          </cell>
          <cell r="D6304" t="str">
            <v>M3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</row>
        <row r="6305">
          <cell r="A6305">
            <v>0</v>
          </cell>
          <cell r="B6305" t="str">
            <v>Materiales y Equipos</v>
          </cell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G6305">
            <v>1799.9039548022602</v>
          </cell>
          <cell r="H6305">
            <v>260.96359070935347</v>
          </cell>
          <cell r="I6305">
            <v>2060.8675455116136</v>
          </cell>
        </row>
        <row r="6306">
          <cell r="A6306">
            <v>0</v>
          </cell>
          <cell r="B6306" t="str">
            <v>Pared Exterior en denglass - 1 cara</v>
          </cell>
          <cell r="C6306">
            <v>2</v>
          </cell>
          <cell r="D6306" t="str">
            <v>M2</v>
          </cell>
          <cell r="E6306">
            <v>1310</v>
          </cell>
          <cell r="F6306">
            <v>235.79999999999998</v>
          </cell>
          <cell r="G6306">
            <v>2620</v>
          </cell>
          <cell r="H6306">
            <v>471.6</v>
          </cell>
        </row>
        <row r="6307">
          <cell r="A6307">
            <v>0</v>
          </cell>
          <cell r="B6307" t="str">
            <v>Volumen Análisis</v>
          </cell>
          <cell r="C6307">
            <v>15.93</v>
          </cell>
          <cell r="D6307" t="str">
            <v>M2</v>
          </cell>
          <cell r="E6307">
            <v>15211.69</v>
          </cell>
          <cell r="F6307">
            <v>2738.1041999999998</v>
          </cell>
          <cell r="G6307">
            <v>3346.57</v>
          </cell>
          <cell r="H6307">
            <v>602.38</v>
          </cell>
        </row>
        <row r="6308">
          <cell r="A6308">
            <v>0</v>
          </cell>
          <cell r="B6308" t="str">
            <v>Materiales y Equipos</v>
          </cell>
          <cell r="C6308">
            <v>2.5499999999999998</v>
          </cell>
          <cell r="D6308" t="str">
            <v>LBS</v>
          </cell>
          <cell r="E6308">
            <v>49.15</v>
          </cell>
          <cell r="F6308">
            <v>8.8469999999999995</v>
          </cell>
          <cell r="G6308">
            <v>125.33</v>
          </cell>
          <cell r="H6308">
            <v>22.56</v>
          </cell>
        </row>
        <row r="6309">
          <cell r="A6309">
            <v>0</v>
          </cell>
          <cell r="B6309" t="str">
            <v>Plancha dens glass Gold 1/2" x 4 x 8 pies</v>
          </cell>
          <cell r="C6309">
            <v>12</v>
          </cell>
          <cell r="D6309" t="str">
            <v>UND</v>
          </cell>
          <cell r="E6309">
            <v>1247.46</v>
          </cell>
          <cell r="F6309">
            <v>224.5428</v>
          </cell>
          <cell r="G6309">
            <v>14969.52</v>
          </cell>
          <cell r="H6309">
            <v>2694.51</v>
          </cell>
        </row>
        <row r="6310">
          <cell r="A6310">
            <v>0</v>
          </cell>
          <cell r="B6310" t="str">
            <v>Parales - Studs 2-1/2" x 10 C22</v>
          </cell>
          <cell r="C6310">
            <v>18</v>
          </cell>
          <cell r="D6310" t="str">
            <v>UND</v>
          </cell>
          <cell r="E6310">
            <v>180.3</v>
          </cell>
          <cell r="F6310">
            <v>32.454000000000001</v>
          </cell>
          <cell r="G6310">
            <v>3245.4</v>
          </cell>
          <cell r="H6310">
            <v>584.16999999999996</v>
          </cell>
        </row>
        <row r="6311">
          <cell r="A6311">
            <v>0</v>
          </cell>
          <cell r="B6311" t="str">
            <v>Durmientes - Tracks 2-1/2" x 8 C20</v>
          </cell>
          <cell r="C6311">
            <v>6</v>
          </cell>
          <cell r="D6311" t="str">
            <v>UND</v>
          </cell>
          <cell r="E6311">
            <v>155.93</v>
          </cell>
          <cell r="F6311">
            <v>28.067399999999999</v>
          </cell>
          <cell r="G6311">
            <v>935.58</v>
          </cell>
          <cell r="H6311">
            <v>168.4</v>
          </cell>
          <cell r="I6311">
            <v>15190.509999999998</v>
          </cell>
        </row>
        <row r="6312">
          <cell r="A6312">
            <v>0</v>
          </cell>
          <cell r="B6312" t="str">
            <v>Cinta Durock 2" 300PL</v>
          </cell>
          <cell r="C6312">
            <v>1</v>
          </cell>
          <cell r="D6312" t="str">
            <v>UND</v>
          </cell>
          <cell r="E6312">
            <v>282.63</v>
          </cell>
          <cell r="F6312">
            <v>50.873399999999997</v>
          </cell>
          <cell r="G6312">
            <v>282.63</v>
          </cell>
          <cell r="H6312">
            <v>50.87</v>
          </cell>
        </row>
        <row r="6313">
          <cell r="A6313">
            <v>128.17999999999984</v>
          </cell>
          <cell r="B6313" t="str">
            <v>Mortero para empañete Cementín</v>
          </cell>
          <cell r="C6313">
            <v>2</v>
          </cell>
          <cell r="D6313" t="str">
            <v>UND</v>
          </cell>
          <cell r="E6313">
            <v>247.46</v>
          </cell>
          <cell r="F6313">
            <v>44.5428</v>
          </cell>
          <cell r="G6313">
            <v>494.92</v>
          </cell>
          <cell r="H6313">
            <v>89.09</v>
          </cell>
          <cell r="I6313">
            <v>14199.48</v>
          </cell>
        </row>
        <row r="6314">
          <cell r="A6314">
            <v>0</v>
          </cell>
          <cell r="B6314" t="str">
            <v>Clavos 1-1/4" con arandelas Caja de 100unds</v>
          </cell>
          <cell r="C6314">
            <v>1</v>
          </cell>
          <cell r="D6314" t="str">
            <v>UND</v>
          </cell>
          <cell r="E6314">
            <v>380.08</v>
          </cell>
          <cell r="F6314">
            <v>68.414400000000001</v>
          </cell>
          <cell r="G6314">
            <v>380.08</v>
          </cell>
          <cell r="H6314">
            <v>68.41</v>
          </cell>
          <cell r="I6314">
            <v>0</v>
          </cell>
        </row>
        <row r="6315">
          <cell r="A6315">
            <v>0</v>
          </cell>
          <cell r="B6315" t="str">
            <v>Fulminates - Green Shots Caja de 100unds</v>
          </cell>
          <cell r="C6315">
            <v>1</v>
          </cell>
          <cell r="D6315" t="str">
            <v>UND</v>
          </cell>
          <cell r="E6315">
            <v>311.86</v>
          </cell>
          <cell r="F6315">
            <v>56.134799999999998</v>
          </cell>
          <cell r="G6315">
            <v>311.86</v>
          </cell>
          <cell r="H6315">
            <v>56.13</v>
          </cell>
          <cell r="I6315">
            <v>0</v>
          </cell>
        </row>
        <row r="6316">
          <cell r="A6316">
            <v>0</v>
          </cell>
          <cell r="B6316" t="str">
            <v>Tornillos 6 x 1-1/4" LBS 293 Torn/LB</v>
          </cell>
          <cell r="C6316">
            <v>2</v>
          </cell>
          <cell r="D6316" t="str">
            <v>LB</v>
          </cell>
          <cell r="E6316">
            <v>155.93</v>
          </cell>
          <cell r="F6316">
            <v>28.067399999999999</v>
          </cell>
          <cell r="G6316">
            <v>311.86</v>
          </cell>
          <cell r="H6316">
            <v>56.13</v>
          </cell>
          <cell r="I6316">
            <v>0</v>
          </cell>
        </row>
        <row r="6317">
          <cell r="A6317">
            <v>0</v>
          </cell>
          <cell r="B6317" t="str">
            <v>Tornillos 7 x 7/16" LBS 354 Torn/LB</v>
          </cell>
          <cell r="C6317">
            <v>1</v>
          </cell>
          <cell r="D6317" t="str">
            <v>LB</v>
          </cell>
          <cell r="E6317">
            <v>175.42</v>
          </cell>
          <cell r="F6317">
            <v>31.575599999999998</v>
          </cell>
          <cell r="G6317">
            <v>175.42</v>
          </cell>
          <cell r="H6317">
            <v>31.58</v>
          </cell>
        </row>
        <row r="6318">
          <cell r="A6318">
            <v>0</v>
          </cell>
          <cell r="B6318" t="str">
            <v>Esquinero en vinil 10 PL</v>
          </cell>
          <cell r="C6318">
            <v>5</v>
          </cell>
          <cell r="D6318" t="str">
            <v>UND</v>
          </cell>
          <cell r="E6318">
            <v>116.95</v>
          </cell>
          <cell r="F6318">
            <v>21.050999999999998</v>
          </cell>
          <cell r="G6318">
            <v>584.75</v>
          </cell>
          <cell r="H6318">
            <v>105.26</v>
          </cell>
          <cell r="I6318">
            <v>0</v>
          </cell>
        </row>
        <row r="6319">
          <cell r="A6319">
            <v>0</v>
          </cell>
          <cell r="B6319" t="str">
            <v>Andamios</v>
          </cell>
          <cell r="C6319">
            <v>16</v>
          </cell>
          <cell r="D6319" t="str">
            <v>UND</v>
          </cell>
          <cell r="E6319">
            <v>87.71</v>
          </cell>
          <cell r="F6319">
            <v>15.787799999999999</v>
          </cell>
          <cell r="G6319">
            <v>1403.36</v>
          </cell>
          <cell r="H6319">
            <v>252.6</v>
          </cell>
        </row>
        <row r="6320">
          <cell r="A6320">
            <v>0</v>
          </cell>
          <cell r="B6320" t="str">
            <v xml:space="preserve">Mano de obra  </v>
          </cell>
          <cell r="C6320">
            <v>0.26</v>
          </cell>
          <cell r="D6320" t="str">
            <v>QQ</v>
          </cell>
          <cell r="E6320">
            <v>2245.7600000000002</v>
          </cell>
          <cell r="F6320">
            <v>404.23680000000002</v>
          </cell>
          <cell r="G6320">
            <v>583.9</v>
          </cell>
          <cell r="H6320">
            <v>105.1</v>
          </cell>
        </row>
        <row r="6321">
          <cell r="A6321">
            <v>0</v>
          </cell>
          <cell r="B6321" t="str">
            <v>Mano de obra pared exterior Dens Glass</v>
          </cell>
          <cell r="C6321">
            <v>15.93</v>
          </cell>
          <cell r="D6321" t="str">
            <v>M2</v>
          </cell>
          <cell r="E6321">
            <v>350.1</v>
          </cell>
          <cell r="F6321">
            <v>0</v>
          </cell>
          <cell r="G6321">
            <v>5577.09</v>
          </cell>
          <cell r="H6321">
            <v>0</v>
          </cell>
        </row>
        <row r="6322">
          <cell r="A6322">
            <v>0</v>
          </cell>
          <cell r="B6322" t="str">
            <v>Total/UND</v>
          </cell>
          <cell r="C6322">
            <v>15</v>
          </cell>
          <cell r="D6322" t="str">
            <v>UND</v>
          </cell>
          <cell r="E6322">
            <v>6.6</v>
          </cell>
          <cell r="F6322">
            <v>1.1879999999999999</v>
          </cell>
          <cell r="G6322">
            <v>28672.470000000005</v>
          </cell>
          <cell r="H6322">
            <v>4157.1500000000005</v>
          </cell>
          <cell r="I6322">
            <v>32829.620000000003</v>
          </cell>
        </row>
        <row r="6323">
          <cell r="A6323">
            <v>0</v>
          </cell>
          <cell r="B6323" t="str">
            <v>Hormigón Fc=210 Kg/cm2 + 10% Desp.</v>
          </cell>
          <cell r="C6323">
            <v>1.1000000000000001</v>
          </cell>
          <cell r="D6323" t="str">
            <v>M3</v>
          </cell>
          <cell r="E6323">
            <v>5634.11</v>
          </cell>
          <cell r="F6323">
            <v>1014.1397999999999</v>
          </cell>
          <cell r="G6323">
            <v>6197.52</v>
          </cell>
          <cell r="H6323">
            <v>1115.55</v>
          </cell>
        </row>
        <row r="6324">
          <cell r="A6324">
            <v>0</v>
          </cell>
          <cell r="B6324" t="str">
            <v>Transporte sistema formaletas</v>
          </cell>
          <cell r="C6324">
            <v>10</v>
          </cell>
          <cell r="D6324" t="str">
            <v>M2</v>
          </cell>
          <cell r="E6324">
            <v>8.99</v>
          </cell>
          <cell r="F6324">
            <v>1.6182000000000001</v>
          </cell>
          <cell r="G6324">
            <v>995.20444154147629</v>
          </cell>
          <cell r="H6324">
            <v>127.97452645329849</v>
          </cell>
          <cell r="I6324">
            <v>1123.1789679947747</v>
          </cell>
        </row>
        <row r="6325">
          <cell r="A6325">
            <v>0</v>
          </cell>
          <cell r="B6325" t="str">
            <v>Techos en sheetrock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</row>
        <row r="6326">
          <cell r="A6326">
            <v>0</v>
          </cell>
          <cell r="B6326" t="str">
            <v>Volumen Análisis - Techo Sheetrock</v>
          </cell>
          <cell r="C6326">
            <v>15.31</v>
          </cell>
          <cell r="D6326" t="str">
            <v>M2</v>
          </cell>
          <cell r="E6326">
            <v>667.59</v>
          </cell>
          <cell r="F6326">
            <v>0</v>
          </cell>
          <cell r="G6326">
            <v>1335.18</v>
          </cell>
          <cell r="H6326">
            <v>0</v>
          </cell>
          <cell r="I6326">
            <v>0</v>
          </cell>
        </row>
        <row r="6327">
          <cell r="A6327">
            <v>0</v>
          </cell>
          <cell r="B6327" t="str">
            <v>Materiales y Equipos</v>
          </cell>
          <cell r="C6327">
            <v>10</v>
          </cell>
          <cell r="D6327" t="str">
            <v>M2</v>
          </cell>
          <cell r="E6327">
            <v>4.0599999999999996</v>
          </cell>
          <cell r="F6327">
            <v>0</v>
          </cell>
          <cell r="G6327">
            <v>40.6</v>
          </cell>
          <cell r="H6327">
            <v>0</v>
          </cell>
          <cell r="I6327">
            <v>0</v>
          </cell>
        </row>
        <row r="6328">
          <cell r="A6328">
            <v>0</v>
          </cell>
          <cell r="B6328" t="str">
            <v>Total/UND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12243.33</v>
          </cell>
          <cell r="H6328">
            <v>1956.1499999999999</v>
          </cell>
          <cell r="I6328">
            <v>14199.48</v>
          </cell>
        </row>
        <row r="6329">
          <cell r="A6329">
            <v>0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</row>
        <row r="6330">
          <cell r="A6330">
            <v>128.18999999999983</v>
          </cell>
          <cell r="B6330" t="str">
            <v>LOSA 0.10m Fc=210 KG/CM2 EN FORMALETAS ACERO-MADERA PROPIOS MALLA D2.7</v>
          </cell>
          <cell r="C6330">
            <v>1</v>
          </cell>
          <cell r="D6330" t="str">
            <v>M3</v>
          </cell>
          <cell r="E6330">
            <v>0</v>
          </cell>
          <cell r="F6330">
            <v>0</v>
          </cell>
          <cell r="G6330">
            <v>12156.150000000001</v>
          </cell>
          <cell r="H6330">
            <v>1940.46</v>
          </cell>
          <cell r="I6330">
            <v>14096.61</v>
          </cell>
        </row>
        <row r="6331">
          <cell r="A6331">
            <v>0</v>
          </cell>
          <cell r="B6331" t="str">
            <v>Losa 0.10m Fc=210Kg/cm2 Formaletas Propias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</row>
        <row r="6332">
          <cell r="A6332">
            <v>0</v>
          </cell>
          <cell r="B6332" t="str">
            <v>Volumen Análisis</v>
          </cell>
          <cell r="C6332">
            <v>1</v>
          </cell>
          <cell r="D6332" t="str">
            <v>M3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</row>
        <row r="6333">
          <cell r="A6333">
            <v>0</v>
          </cell>
          <cell r="B6333" t="str">
            <v>Materiales y Equipos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</row>
        <row r="6334">
          <cell r="A6334">
            <v>0</v>
          </cell>
          <cell r="B6334" t="str">
            <v>Sistema Formaleta Acero-Madera</v>
          </cell>
          <cell r="C6334">
            <v>10</v>
          </cell>
          <cell r="D6334" t="str">
            <v>M2/USO</v>
          </cell>
          <cell r="E6334">
            <v>30.14</v>
          </cell>
          <cell r="F6334">
            <v>5.4252000000000002</v>
          </cell>
          <cell r="G6334">
            <v>301.39999999999998</v>
          </cell>
          <cell r="H6334">
            <v>54.25</v>
          </cell>
        </row>
        <row r="6335">
          <cell r="A6335">
            <v>0</v>
          </cell>
          <cell r="B6335" t="str">
            <v>Malla Electrosoldada D2.7 10x10mm</v>
          </cell>
          <cell r="C6335">
            <v>0.22</v>
          </cell>
          <cell r="D6335" t="str">
            <v>ROLLO</v>
          </cell>
          <cell r="E6335">
            <v>15211.69</v>
          </cell>
          <cell r="F6335">
            <v>2738.1041999999998</v>
          </cell>
          <cell r="G6335">
            <v>3346.57</v>
          </cell>
          <cell r="H6335">
            <v>602.38</v>
          </cell>
          <cell r="I6335">
            <v>0</v>
          </cell>
        </row>
        <row r="6336">
          <cell r="A6336">
            <v>0</v>
          </cell>
          <cell r="B6336" t="str">
            <v>Alambre No. 18</v>
          </cell>
          <cell r="C6336">
            <v>2.5499999999999998</v>
          </cell>
          <cell r="D6336" t="str">
            <v>LBS</v>
          </cell>
          <cell r="E6336">
            <v>49.15</v>
          </cell>
          <cell r="F6336">
            <v>8.8469999999999995</v>
          </cell>
          <cell r="G6336">
            <v>125.33</v>
          </cell>
          <cell r="H6336">
            <v>22.56</v>
          </cell>
        </row>
        <row r="6337">
          <cell r="A6337">
            <v>0</v>
          </cell>
          <cell r="B6337" t="str">
            <v xml:space="preserve">Acero 3/8" p/refuerzos </v>
          </cell>
          <cell r="C6337">
            <v>0.26</v>
          </cell>
          <cell r="D6337" t="str">
            <v>QQ</v>
          </cell>
          <cell r="E6337">
            <v>2245.7600000000002</v>
          </cell>
          <cell r="F6337">
            <v>404.23680000000002</v>
          </cell>
          <cell r="G6337">
            <v>583.9</v>
          </cell>
          <cell r="H6337">
            <v>105.1</v>
          </cell>
        </row>
        <row r="6338">
          <cell r="A6338">
            <v>0</v>
          </cell>
          <cell r="B6338" t="str">
            <v xml:space="preserve">Mano de obra  </v>
          </cell>
          <cell r="C6338">
            <v>3.5000000000000001E-3</v>
          </cell>
          <cell r="D6338" t="str">
            <v>UND</v>
          </cell>
          <cell r="E6338">
            <v>10500</v>
          </cell>
          <cell r="F6338">
            <v>1890</v>
          </cell>
          <cell r="G6338">
            <v>36.75</v>
          </cell>
          <cell r="H6338">
            <v>6.62</v>
          </cell>
        </row>
        <row r="6339">
          <cell r="A6339">
            <v>0</v>
          </cell>
          <cell r="B6339" t="str">
            <v>Soporta mallas - Separadores</v>
          </cell>
          <cell r="C6339">
            <v>15</v>
          </cell>
          <cell r="D6339" t="str">
            <v>UND</v>
          </cell>
          <cell r="E6339">
            <v>6.6</v>
          </cell>
          <cell r="F6339">
            <v>1.1879999999999999</v>
          </cell>
          <cell r="G6339">
            <v>99</v>
          </cell>
          <cell r="H6339">
            <v>17.82</v>
          </cell>
        </row>
        <row r="6340">
          <cell r="A6340">
            <v>0</v>
          </cell>
          <cell r="B6340" t="str">
            <v>Total/UND</v>
          </cell>
          <cell r="C6340">
            <v>1.1000000000000001</v>
          </cell>
          <cell r="D6340" t="str">
            <v>M3</v>
          </cell>
          <cell r="E6340">
            <v>5634.11</v>
          </cell>
          <cell r="F6340">
            <v>1014.1397999999999</v>
          </cell>
          <cell r="G6340">
            <v>15236.580000000002</v>
          </cell>
          <cell r="H6340">
            <v>1959.29</v>
          </cell>
          <cell r="I6340">
            <v>17195.870000000003</v>
          </cell>
        </row>
        <row r="6341">
          <cell r="A6341">
            <v>0</v>
          </cell>
          <cell r="B6341" t="str">
            <v>Transporte sistema formaletas</v>
          </cell>
          <cell r="C6341">
            <v>10</v>
          </cell>
          <cell r="D6341" t="str">
            <v>M2</v>
          </cell>
          <cell r="E6341">
            <v>8.99</v>
          </cell>
          <cell r="F6341">
            <v>1.6182000000000001</v>
          </cell>
          <cell r="G6341">
            <v>89.9</v>
          </cell>
          <cell r="H6341">
            <v>16.18</v>
          </cell>
        </row>
        <row r="6342">
          <cell r="A6342">
            <v>0</v>
          </cell>
          <cell r="B6342" t="str">
            <v xml:space="preserve">Mano de obra  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G6342">
            <v>546.98249999999996</v>
          </cell>
          <cell r="H6342">
            <v>71.45</v>
          </cell>
          <cell r="I6342">
            <v>618.4325</v>
          </cell>
        </row>
        <row r="6343">
          <cell r="A6343">
            <v>0</v>
          </cell>
          <cell r="B6343" t="str">
            <v>Techos en sheetrock</v>
          </cell>
          <cell r="C6343">
            <v>2</v>
          </cell>
          <cell r="D6343" t="str">
            <v>M2</v>
          </cell>
          <cell r="E6343">
            <v>667.59</v>
          </cell>
          <cell r="F6343">
            <v>0</v>
          </cell>
          <cell r="G6343">
            <v>1335.18</v>
          </cell>
          <cell r="H6343">
            <v>0</v>
          </cell>
          <cell r="I6343">
            <v>0</v>
          </cell>
        </row>
        <row r="6344">
          <cell r="A6344">
            <v>0</v>
          </cell>
          <cell r="B6344" t="str">
            <v>Volumen Análisis</v>
          </cell>
          <cell r="C6344">
            <v>16</v>
          </cell>
          <cell r="D6344" t="str">
            <v>ML</v>
          </cell>
          <cell r="E6344">
            <v>4.0599999999999996</v>
          </cell>
          <cell r="F6344">
            <v>0</v>
          </cell>
          <cell r="G6344">
            <v>40.6</v>
          </cell>
          <cell r="H6344">
            <v>0</v>
          </cell>
          <cell r="I6344">
            <v>0</v>
          </cell>
        </row>
        <row r="6345">
          <cell r="A6345">
            <v>0</v>
          </cell>
          <cell r="B6345" t="str">
            <v>Materiales y Equipos</v>
          </cell>
          <cell r="D6345">
            <v>0</v>
          </cell>
          <cell r="G6345">
            <v>12156.150000000001</v>
          </cell>
          <cell r="H6345">
            <v>1940.46</v>
          </cell>
          <cell r="I6345">
            <v>14096.61</v>
          </cell>
        </row>
        <row r="6346">
          <cell r="A6346">
            <v>0</v>
          </cell>
          <cell r="B6346" t="str">
            <v>Parales - Studs 1-5/8" x 10 C25</v>
          </cell>
          <cell r="C6346">
            <v>8</v>
          </cell>
          <cell r="D6346" t="str">
            <v>UND</v>
          </cell>
          <cell r="E6346">
            <v>384.96</v>
          </cell>
          <cell r="F6346">
            <v>69.2928</v>
          </cell>
          <cell r="G6346">
            <v>3079.68</v>
          </cell>
          <cell r="H6346">
            <v>554.34</v>
          </cell>
        </row>
        <row r="6347">
          <cell r="A6347">
            <v>128.19999999999982</v>
          </cell>
          <cell r="B6347" t="str">
            <v>Durmientes - Tracks 1-5/8" x 10 C25</v>
          </cell>
          <cell r="C6347">
            <v>8</v>
          </cell>
          <cell r="D6347" t="str">
            <v>UND</v>
          </cell>
          <cell r="E6347">
            <v>58.08</v>
          </cell>
          <cell r="F6347">
            <v>10.4544</v>
          </cell>
          <cell r="G6347">
            <v>464.64</v>
          </cell>
          <cell r="H6347">
            <v>83.64</v>
          </cell>
          <cell r="I6347">
            <v>13920.79</v>
          </cell>
        </row>
        <row r="6348">
          <cell r="A6348">
            <v>0</v>
          </cell>
          <cell r="B6348" t="str">
            <v>Cinta de yeso 250 PL</v>
          </cell>
          <cell r="C6348">
            <v>2</v>
          </cell>
          <cell r="D6348" t="str">
            <v>UND</v>
          </cell>
          <cell r="E6348">
            <v>116.95</v>
          </cell>
          <cell r="F6348">
            <v>21.050999999999998</v>
          </cell>
          <cell r="G6348">
            <v>233.9</v>
          </cell>
          <cell r="H6348">
            <v>42.1</v>
          </cell>
          <cell r="I6348">
            <v>0</v>
          </cell>
        </row>
        <row r="6349">
          <cell r="A6349">
            <v>0</v>
          </cell>
          <cell r="B6349" t="str">
            <v>Masilla para sheetrock 5GL</v>
          </cell>
          <cell r="C6349">
            <v>1</v>
          </cell>
          <cell r="D6349" t="str">
            <v>UND</v>
          </cell>
          <cell r="E6349">
            <v>1159.75</v>
          </cell>
          <cell r="F6349">
            <v>208.755</v>
          </cell>
          <cell r="G6349">
            <v>1159.75</v>
          </cell>
          <cell r="H6349">
            <v>208.76</v>
          </cell>
          <cell r="I6349">
            <v>0</v>
          </cell>
        </row>
        <row r="6350">
          <cell r="A6350">
            <v>0</v>
          </cell>
          <cell r="B6350" t="str">
            <v>Clavos 1-1/4" con arandelas Caja de 100unds</v>
          </cell>
          <cell r="C6350">
            <v>1</v>
          </cell>
          <cell r="D6350" t="str">
            <v>UND</v>
          </cell>
          <cell r="E6350">
            <v>380.08</v>
          </cell>
          <cell r="F6350">
            <v>68.414400000000001</v>
          </cell>
          <cell r="G6350">
            <v>380.08</v>
          </cell>
          <cell r="H6350">
            <v>68.41</v>
          </cell>
          <cell r="I6350">
            <v>0</v>
          </cell>
        </row>
        <row r="6351">
          <cell r="A6351">
            <v>0</v>
          </cell>
          <cell r="B6351" t="str">
            <v>Tornillos 6 x 1-1/4" LBS 293 Torn/LB</v>
          </cell>
          <cell r="C6351">
            <v>1</v>
          </cell>
          <cell r="D6351" t="str">
            <v>LB</v>
          </cell>
          <cell r="E6351">
            <v>155.93</v>
          </cell>
          <cell r="F6351">
            <v>28.067399999999999</v>
          </cell>
          <cell r="G6351">
            <v>155.93</v>
          </cell>
          <cell r="H6351">
            <v>28.07</v>
          </cell>
        </row>
        <row r="6352">
          <cell r="A6352">
            <v>0</v>
          </cell>
          <cell r="B6352" t="str">
            <v>Tornillos 7 x 7/16" LBS 354 Torn/LB</v>
          </cell>
          <cell r="C6352">
            <v>1</v>
          </cell>
          <cell r="D6352" t="str">
            <v>LB</v>
          </cell>
          <cell r="E6352">
            <v>175.42</v>
          </cell>
          <cell r="F6352">
            <v>31.575599999999998</v>
          </cell>
          <cell r="G6352">
            <v>175.42</v>
          </cell>
          <cell r="H6352">
            <v>31.58</v>
          </cell>
        </row>
        <row r="6353">
          <cell r="A6353">
            <v>0</v>
          </cell>
          <cell r="B6353" t="str">
            <v>Esquinero metálico 10 pies</v>
          </cell>
          <cell r="C6353">
            <v>8</v>
          </cell>
          <cell r="D6353" t="str">
            <v>UND</v>
          </cell>
          <cell r="E6353">
            <v>87.71</v>
          </cell>
          <cell r="F6353">
            <v>15.787799999999999</v>
          </cell>
          <cell r="G6353">
            <v>701.68</v>
          </cell>
          <cell r="H6353">
            <v>126.3</v>
          </cell>
        </row>
        <row r="6354">
          <cell r="A6354">
            <v>0</v>
          </cell>
          <cell r="B6354" t="str">
            <v xml:space="preserve">Mano de obra  </v>
          </cell>
          <cell r="C6354">
            <v>0.26</v>
          </cell>
          <cell r="D6354" t="str">
            <v>QQ</v>
          </cell>
          <cell r="E6354">
            <v>2245.7600000000002</v>
          </cell>
          <cell r="F6354">
            <v>404.23680000000002</v>
          </cell>
          <cell r="G6354">
            <v>583.9</v>
          </cell>
          <cell r="H6354">
            <v>105.1</v>
          </cell>
        </row>
        <row r="6355">
          <cell r="A6355">
            <v>0</v>
          </cell>
          <cell r="B6355" t="str">
            <v>Mano de obra facia en techo</v>
          </cell>
          <cell r="C6355">
            <v>16</v>
          </cell>
          <cell r="D6355" t="str">
            <v>ML</v>
          </cell>
          <cell r="E6355">
            <v>150.04</v>
          </cell>
          <cell r="F6355">
            <v>0</v>
          </cell>
          <cell r="G6355">
            <v>2400.64</v>
          </cell>
          <cell r="H6355">
            <v>0</v>
          </cell>
        </row>
        <row r="6356">
          <cell r="A6356">
            <v>0</v>
          </cell>
          <cell r="B6356" t="str">
            <v>Total/UND</v>
          </cell>
          <cell r="C6356">
            <v>15</v>
          </cell>
          <cell r="D6356" t="str">
            <v>UND</v>
          </cell>
          <cell r="E6356">
            <v>6.6</v>
          </cell>
          <cell r="F6356">
            <v>1.1879999999999999</v>
          </cell>
          <cell r="G6356">
            <v>8751.7199999999993</v>
          </cell>
          <cell r="H6356">
            <v>1143.2</v>
          </cell>
          <cell r="I6356">
            <v>9894.92</v>
          </cell>
        </row>
        <row r="6357">
          <cell r="A6357">
            <v>0</v>
          </cell>
          <cell r="B6357" t="str">
            <v>Hormigón Fc=210 Kg/cm2 + 10% Desp.</v>
          </cell>
          <cell r="C6357">
            <v>1.1000000000000001</v>
          </cell>
          <cell r="D6357" t="str">
            <v>M3</v>
          </cell>
          <cell r="E6357">
            <v>5634.11</v>
          </cell>
          <cell r="F6357">
            <v>1014.1397999999999</v>
          </cell>
          <cell r="G6357">
            <v>6197.52</v>
          </cell>
          <cell r="H6357">
            <v>1115.55</v>
          </cell>
        </row>
        <row r="6358">
          <cell r="A6358">
            <v>0</v>
          </cell>
          <cell r="B6358" t="str">
            <v>Transporte sistema formaletas</v>
          </cell>
          <cell r="C6358">
            <v>10</v>
          </cell>
          <cell r="D6358" t="str">
            <v>M2</v>
          </cell>
          <cell r="E6358">
            <v>8.99</v>
          </cell>
          <cell r="F6358">
            <v>1.6182000000000001</v>
          </cell>
          <cell r="G6358">
            <v>1644.5075114304379</v>
          </cell>
          <cell r="H6358">
            <v>223.30241672109733</v>
          </cell>
          <cell r="I6358">
            <v>1867.8099281515354</v>
          </cell>
        </row>
        <row r="6359">
          <cell r="A6359">
            <v>0</v>
          </cell>
          <cell r="B6359" t="str">
            <v>Techos en sheetrock con facias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</row>
        <row r="6360">
          <cell r="A6360">
            <v>0</v>
          </cell>
          <cell r="B6360" t="str">
            <v>Volumen Análisis - Techo Sheetrock</v>
          </cell>
          <cell r="C6360">
            <v>15.31</v>
          </cell>
          <cell r="D6360" t="str">
            <v>M2</v>
          </cell>
          <cell r="E6360">
            <v>667.59</v>
          </cell>
          <cell r="F6360">
            <v>0</v>
          </cell>
          <cell r="G6360">
            <v>1335.18</v>
          </cell>
          <cell r="H6360">
            <v>0</v>
          </cell>
          <cell r="I6360">
            <v>0</v>
          </cell>
        </row>
        <row r="6361">
          <cell r="A6361">
            <v>0</v>
          </cell>
          <cell r="B6361" t="str">
            <v>Materiales y Equipos</v>
          </cell>
          <cell r="C6361">
            <v>10</v>
          </cell>
          <cell r="D6361" t="str">
            <v>M2</v>
          </cell>
          <cell r="E6361">
            <v>4.0599999999999996</v>
          </cell>
          <cell r="F6361">
            <v>0</v>
          </cell>
          <cell r="G6361">
            <v>40.6</v>
          </cell>
          <cell r="H6361">
            <v>0</v>
          </cell>
          <cell r="I6361">
            <v>0</v>
          </cell>
        </row>
        <row r="6362">
          <cell r="A6362">
            <v>0</v>
          </cell>
          <cell r="B6362" t="str">
            <v>Planchas de yeso 1/2 x 4 x 8 pies</v>
          </cell>
          <cell r="C6362">
            <v>6</v>
          </cell>
          <cell r="D6362" t="str">
            <v>UND</v>
          </cell>
          <cell r="E6362">
            <v>438.56</v>
          </cell>
          <cell r="F6362">
            <v>78.940799999999996</v>
          </cell>
          <cell r="G6362">
            <v>2631.36</v>
          </cell>
          <cell r="H6362">
            <v>473.64</v>
          </cell>
          <cell r="I6362">
            <v>13920.79</v>
          </cell>
        </row>
        <row r="6363"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>
            <v>128.20999999999981</v>
          </cell>
          <cell r="B6364" t="str">
            <v>Durmientes - Tracks 1-5/8" x 10 C25</v>
          </cell>
          <cell r="C6364">
            <v>28</v>
          </cell>
          <cell r="D6364" t="str">
            <v>UND</v>
          </cell>
          <cell r="E6364">
            <v>58.08</v>
          </cell>
          <cell r="F6364">
            <v>10.4544</v>
          </cell>
          <cell r="G6364">
            <v>1626.24</v>
          </cell>
          <cell r="H6364">
            <v>292.72000000000003</v>
          </cell>
          <cell r="I6364">
            <v>15342.54</v>
          </cell>
        </row>
        <row r="6365">
          <cell r="A6365">
            <v>0</v>
          </cell>
          <cell r="B6365" t="str">
            <v>Cinta de yeso 250 PL</v>
          </cell>
          <cell r="C6365">
            <v>3</v>
          </cell>
          <cell r="D6365" t="str">
            <v>UND</v>
          </cell>
          <cell r="E6365">
            <v>116.95</v>
          </cell>
          <cell r="F6365">
            <v>21.050999999999998</v>
          </cell>
          <cell r="G6365">
            <v>350.85</v>
          </cell>
          <cell r="H6365">
            <v>63.15</v>
          </cell>
          <cell r="I6365">
            <v>0</v>
          </cell>
        </row>
        <row r="6366">
          <cell r="A6366">
            <v>0</v>
          </cell>
          <cell r="B6366" t="str">
            <v>Masilla para sheetrock 5GL</v>
          </cell>
          <cell r="C6366">
            <v>2</v>
          </cell>
          <cell r="D6366" t="str">
            <v>UND</v>
          </cell>
          <cell r="E6366">
            <v>1159.75</v>
          </cell>
          <cell r="F6366">
            <v>208.755</v>
          </cell>
          <cell r="G6366">
            <v>2319.5</v>
          </cell>
          <cell r="H6366">
            <v>417.51</v>
          </cell>
          <cell r="I6366">
            <v>0</v>
          </cell>
        </row>
        <row r="6367">
          <cell r="A6367">
            <v>0</v>
          </cell>
          <cell r="B6367" t="str">
            <v>Clavos 1-1/4" con arandelas Caja de 100unds</v>
          </cell>
          <cell r="C6367">
            <v>1</v>
          </cell>
          <cell r="D6367" t="str">
            <v>UND</v>
          </cell>
          <cell r="E6367">
            <v>380.08</v>
          </cell>
          <cell r="F6367">
            <v>68.414400000000001</v>
          </cell>
          <cell r="G6367">
            <v>380.08</v>
          </cell>
          <cell r="H6367">
            <v>68.41</v>
          </cell>
          <cell r="I6367">
            <v>0</v>
          </cell>
        </row>
        <row r="6368">
          <cell r="A6368">
            <v>0</v>
          </cell>
          <cell r="B6368" t="str">
            <v>Fulminates - Green Shots Caja de 100unds</v>
          </cell>
          <cell r="C6368">
            <v>1</v>
          </cell>
          <cell r="D6368" t="str">
            <v>UND</v>
          </cell>
          <cell r="E6368">
            <v>311.86</v>
          </cell>
          <cell r="F6368">
            <v>56.134799999999998</v>
          </cell>
          <cell r="G6368">
            <v>311.86</v>
          </cell>
          <cell r="H6368">
            <v>56.13</v>
          </cell>
        </row>
        <row r="6369">
          <cell r="A6369">
            <v>0</v>
          </cell>
          <cell r="B6369" t="str">
            <v>Tornillos 6 x 1-1/4" LBS 293 Torn/LB</v>
          </cell>
          <cell r="C6369">
            <v>3</v>
          </cell>
          <cell r="D6369" t="str">
            <v>LB</v>
          </cell>
          <cell r="E6369">
            <v>155.93</v>
          </cell>
          <cell r="F6369">
            <v>28.067399999999999</v>
          </cell>
          <cell r="G6369">
            <v>467.79</v>
          </cell>
          <cell r="H6369">
            <v>84.2</v>
          </cell>
        </row>
        <row r="6370">
          <cell r="A6370">
            <v>0</v>
          </cell>
          <cell r="B6370" t="str">
            <v>Tornillos 7 x 7/16" LBS 354 Torn/LB</v>
          </cell>
          <cell r="C6370">
            <v>2</v>
          </cell>
          <cell r="D6370" t="str">
            <v>LB</v>
          </cell>
          <cell r="E6370">
            <v>175.42</v>
          </cell>
          <cell r="F6370">
            <v>31.575599999999998</v>
          </cell>
          <cell r="G6370">
            <v>350.84</v>
          </cell>
          <cell r="H6370">
            <v>63.15</v>
          </cell>
        </row>
        <row r="6371">
          <cell r="A6371">
            <v>0</v>
          </cell>
          <cell r="B6371" t="str">
            <v>Esquinero metálico 10 pies</v>
          </cell>
          <cell r="C6371">
            <v>15</v>
          </cell>
          <cell r="D6371" t="str">
            <v>UND</v>
          </cell>
          <cell r="E6371">
            <v>87.71</v>
          </cell>
          <cell r="F6371">
            <v>15.787799999999999</v>
          </cell>
          <cell r="G6371">
            <v>1315.65</v>
          </cell>
          <cell r="H6371">
            <v>236.82</v>
          </cell>
        </row>
        <row r="6372">
          <cell r="A6372">
            <v>0</v>
          </cell>
          <cell r="B6372" t="str">
            <v xml:space="preserve">Mano de obra  </v>
          </cell>
          <cell r="C6372">
            <v>1.1000000000000001</v>
          </cell>
          <cell r="D6372" t="str">
            <v>M3</v>
          </cell>
          <cell r="E6372">
            <v>5634.11</v>
          </cell>
          <cell r="F6372">
            <v>1014.1397999999999</v>
          </cell>
          <cell r="G6372">
            <v>6197.52</v>
          </cell>
          <cell r="H6372">
            <v>1115.55</v>
          </cell>
        </row>
        <row r="6373">
          <cell r="A6373">
            <v>0</v>
          </cell>
          <cell r="B6373" t="str">
            <v>Mano de obra techo de sheetrock</v>
          </cell>
          <cell r="C6373">
            <v>15.31</v>
          </cell>
          <cell r="D6373" t="str">
            <v>M2</v>
          </cell>
          <cell r="E6373">
            <v>247.13</v>
          </cell>
          <cell r="F6373">
            <v>0</v>
          </cell>
          <cell r="G6373">
            <v>3783.56</v>
          </cell>
          <cell r="H6373">
            <v>0</v>
          </cell>
          <cell r="I6373">
            <v>15342.54</v>
          </cell>
        </row>
        <row r="6374">
          <cell r="A6374">
            <v>0</v>
          </cell>
          <cell r="B6374" t="str">
            <v>Mano de obra facia en techo</v>
          </cell>
          <cell r="C6374">
            <v>16</v>
          </cell>
          <cell r="D6374" t="str">
            <v>ML</v>
          </cell>
          <cell r="E6374">
            <v>150.04</v>
          </cell>
          <cell r="F6374">
            <v>0</v>
          </cell>
          <cell r="G6374">
            <v>2400.64</v>
          </cell>
          <cell r="H6374">
            <v>0</v>
          </cell>
        </row>
        <row r="6375">
          <cell r="A6375">
            <v>128.2199999999998</v>
          </cell>
          <cell r="B6375" t="str">
            <v>Total/UND</v>
          </cell>
          <cell r="C6375">
            <v>1</v>
          </cell>
          <cell r="D6375" t="str">
            <v>M3</v>
          </cell>
          <cell r="E6375">
            <v>0</v>
          </cell>
          <cell r="F6375">
            <v>0</v>
          </cell>
          <cell r="G6375">
            <v>25177.410000000007</v>
          </cell>
          <cell r="H6375">
            <v>3418.76</v>
          </cell>
          <cell r="I6375">
            <v>28596.170000000006</v>
          </cell>
        </row>
        <row r="6376">
          <cell r="A6376">
            <v>0</v>
          </cell>
          <cell r="B6376" t="str">
            <v>Losa 0.10m Fc=210Kg/cm2 Formaletas rentadas</v>
          </cell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</row>
        <row r="6377">
          <cell r="A6377">
            <v>0</v>
          </cell>
          <cell r="B6377" t="str">
            <v>Volumen Análisis</v>
          </cell>
          <cell r="C6377">
            <v>1</v>
          </cell>
          <cell r="D6377" t="str">
            <v>M3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</row>
        <row r="6378">
          <cell r="A6378">
            <v>0</v>
          </cell>
          <cell r="B6378" t="str">
            <v>Materiales y Equipos</v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G6378">
            <v>1592.66</v>
          </cell>
          <cell r="H6378">
            <v>89</v>
          </cell>
          <cell r="I6378">
            <v>1681.66</v>
          </cell>
        </row>
        <row r="6379">
          <cell r="A6379">
            <v>0</v>
          </cell>
          <cell r="B6379" t="str">
            <v>Poliestireno expandido reforzado - Terminado en 11cms</v>
          </cell>
          <cell r="C6379">
            <v>10</v>
          </cell>
          <cell r="D6379" t="str">
            <v>M2/USO</v>
          </cell>
          <cell r="E6379">
            <v>38.909999999999997</v>
          </cell>
          <cell r="F6379">
            <v>7.0037999999999991</v>
          </cell>
          <cell r="G6379">
            <v>389.1</v>
          </cell>
          <cell r="H6379">
            <v>70.040000000000006</v>
          </cell>
        </row>
        <row r="6380">
          <cell r="A6380">
            <v>0</v>
          </cell>
          <cell r="B6380" t="str">
            <v>Volumen Análisis</v>
          </cell>
          <cell r="C6380">
            <v>1</v>
          </cell>
          <cell r="D6380" t="str">
            <v>M2</v>
          </cell>
          <cell r="E6380">
            <v>15754.85</v>
          </cell>
          <cell r="F6380">
            <v>2835.873</v>
          </cell>
          <cell r="G6380">
            <v>3466.07</v>
          </cell>
          <cell r="H6380">
            <v>623.89</v>
          </cell>
        </row>
        <row r="6381">
          <cell r="A6381">
            <v>0</v>
          </cell>
          <cell r="B6381" t="str">
            <v>Materiales y Equipos</v>
          </cell>
          <cell r="C6381">
            <v>2.74</v>
          </cell>
          <cell r="D6381" t="str">
            <v>LBS</v>
          </cell>
          <cell r="E6381">
            <v>49.15</v>
          </cell>
          <cell r="F6381">
            <v>8.8469999999999995</v>
          </cell>
          <cell r="G6381">
            <v>134.66999999999999</v>
          </cell>
          <cell r="H6381">
            <v>24.24</v>
          </cell>
        </row>
        <row r="6382">
          <cell r="A6382">
            <v>0</v>
          </cell>
          <cell r="B6382" t="str">
            <v>Suministro Panel Poliestireno expandido reforzado</v>
          </cell>
          <cell r="C6382">
            <v>1</v>
          </cell>
          <cell r="D6382" t="str">
            <v>M2</v>
          </cell>
          <cell r="E6382">
            <v>494.47</v>
          </cell>
          <cell r="F6382">
            <v>89.004599999999996</v>
          </cell>
          <cell r="G6382">
            <v>494.47</v>
          </cell>
          <cell r="H6382">
            <v>89</v>
          </cell>
        </row>
        <row r="6383">
          <cell r="A6383">
            <v>0</v>
          </cell>
          <cell r="B6383" t="str">
            <v>Transporte Panel Poliestireno expandido</v>
          </cell>
          <cell r="C6383">
            <v>1</v>
          </cell>
          <cell r="D6383" t="str">
            <v>M2</v>
          </cell>
          <cell r="E6383">
            <v>9.8894000000000002</v>
          </cell>
          <cell r="F6383">
            <v>0</v>
          </cell>
          <cell r="G6383">
            <v>9.89</v>
          </cell>
          <cell r="H6383">
            <v>0</v>
          </cell>
        </row>
        <row r="6384">
          <cell r="A6384">
            <v>0</v>
          </cell>
          <cell r="B6384" t="str">
            <v xml:space="preserve">Mano de obra  </v>
          </cell>
          <cell r="C6384">
            <v>15</v>
          </cell>
          <cell r="D6384" t="str">
            <v>UND</v>
          </cell>
          <cell r="E6384">
            <v>6.6</v>
          </cell>
          <cell r="F6384">
            <v>1.1879999999999999</v>
          </cell>
          <cell r="G6384">
            <v>99</v>
          </cell>
          <cell r="H6384">
            <v>17.82</v>
          </cell>
        </row>
        <row r="6385">
          <cell r="A6385">
            <v>0</v>
          </cell>
          <cell r="B6385" t="str">
            <v>Instalación Poliestireno expandido Todo Costo Revoque 5cms</v>
          </cell>
          <cell r="C6385">
            <v>1</v>
          </cell>
          <cell r="D6385" t="str">
            <v>M2</v>
          </cell>
          <cell r="E6385">
            <v>1050.8499999999999</v>
          </cell>
          <cell r="F6385">
            <v>0</v>
          </cell>
          <cell r="G6385">
            <v>1050.8499999999999</v>
          </cell>
          <cell r="H6385">
            <v>0</v>
          </cell>
        </row>
        <row r="6386">
          <cell r="A6386">
            <v>0</v>
          </cell>
          <cell r="B6386" t="str">
            <v>Subida de materiales</v>
          </cell>
          <cell r="C6386">
            <v>1</v>
          </cell>
          <cell r="D6386" t="str">
            <v>PA</v>
          </cell>
          <cell r="E6386">
            <v>37.450000000000003</v>
          </cell>
          <cell r="F6386">
            <v>0</v>
          </cell>
          <cell r="G6386">
            <v>37.450000000000003</v>
          </cell>
          <cell r="H6386">
            <v>0</v>
          </cell>
        </row>
        <row r="6387">
          <cell r="A6387">
            <v>0</v>
          </cell>
          <cell r="B6387" t="str">
            <v>Total/UND</v>
          </cell>
          <cell r="D6387">
            <v>0</v>
          </cell>
          <cell r="E6387">
            <v>0</v>
          </cell>
          <cell r="F6387">
            <v>0</v>
          </cell>
          <cell r="G6387">
            <v>1592.66</v>
          </cell>
          <cell r="H6387">
            <v>89</v>
          </cell>
          <cell r="I6387">
            <v>1681.66</v>
          </cell>
        </row>
        <row r="6388">
          <cell r="A6388">
            <v>0</v>
          </cell>
          <cell r="B6388" t="str">
            <v>Mano de obra colocación formaletas y mallas</v>
          </cell>
          <cell r="C6388">
            <v>2</v>
          </cell>
          <cell r="D6388" t="str">
            <v>M2</v>
          </cell>
          <cell r="E6388">
            <v>667.59</v>
          </cell>
          <cell r="F6388">
            <v>0</v>
          </cell>
          <cell r="G6388">
            <v>1335.18</v>
          </cell>
          <cell r="H6388">
            <v>0</v>
          </cell>
          <cell r="I6388">
            <v>0</v>
          </cell>
        </row>
        <row r="6389">
          <cell r="A6389">
            <v>0</v>
          </cell>
          <cell r="B6389" t="str">
            <v>Mano de obra subida de formaletas y mallas</v>
          </cell>
          <cell r="C6389">
            <v>10</v>
          </cell>
          <cell r="D6389" t="str">
            <v>M2</v>
          </cell>
          <cell r="E6389">
            <v>4.0599999999999996</v>
          </cell>
          <cell r="F6389">
            <v>0</v>
          </cell>
          <cell r="G6389">
            <v>1668.1699999999998</v>
          </cell>
          <cell r="H6389">
            <v>102.33</v>
          </cell>
          <cell r="I6389">
            <v>1770.4999999999998</v>
          </cell>
        </row>
        <row r="6390">
          <cell r="A6390">
            <v>0</v>
          </cell>
          <cell r="B6390" t="str">
            <v>Poliestireno expandido reforzado - Terminado en 13cms</v>
          </cell>
          <cell r="D6390">
            <v>0</v>
          </cell>
          <cell r="G6390">
            <v>12372.17</v>
          </cell>
          <cell r="H6390">
            <v>1979.34</v>
          </cell>
          <cell r="I6390">
            <v>14351.51</v>
          </cell>
        </row>
        <row r="6391">
          <cell r="A6391">
            <v>0</v>
          </cell>
          <cell r="B6391" t="str">
            <v>Volumen Análisis</v>
          </cell>
          <cell r="C6391">
            <v>1</v>
          </cell>
          <cell r="D6391" t="str">
            <v>M2</v>
          </cell>
          <cell r="G6391">
            <v>0</v>
          </cell>
          <cell r="H6391">
            <v>0</v>
          </cell>
        </row>
        <row r="6392">
          <cell r="A6392">
            <v>128.22999999999979</v>
          </cell>
          <cell r="B6392" t="str">
            <v>Materiales y Equipos</v>
          </cell>
          <cell r="C6392">
            <v>1</v>
          </cell>
          <cell r="D6392" t="str">
            <v>M3</v>
          </cell>
          <cell r="E6392">
            <v>0</v>
          </cell>
          <cell r="F6392">
            <v>0</v>
          </cell>
          <cell r="G6392">
            <v>12284.990000000002</v>
          </cell>
          <cell r="H6392">
            <v>1963.65</v>
          </cell>
          <cell r="I6392">
            <v>14248.640000000001</v>
          </cell>
        </row>
        <row r="6393">
          <cell r="A6393">
            <v>0</v>
          </cell>
          <cell r="B6393" t="str">
            <v>Suministro Panel Poliestireno expandido reforzado</v>
          </cell>
          <cell r="C6393">
            <v>1</v>
          </cell>
          <cell r="D6393" t="str">
            <v>M2</v>
          </cell>
          <cell r="E6393">
            <v>568.5</v>
          </cell>
          <cell r="F6393">
            <v>102.33</v>
          </cell>
          <cell r="G6393">
            <v>568.5</v>
          </cell>
          <cell r="H6393">
            <v>102.33</v>
          </cell>
          <cell r="I6393">
            <v>0</v>
          </cell>
        </row>
        <row r="6394">
          <cell r="A6394">
            <v>0</v>
          </cell>
          <cell r="B6394" t="str">
            <v>Transporte Panel Poliestireno expandido</v>
          </cell>
          <cell r="C6394">
            <v>1</v>
          </cell>
          <cell r="D6394" t="str">
            <v>M2</v>
          </cell>
          <cell r="E6394">
            <v>11.370000000000001</v>
          </cell>
          <cell r="F6394">
            <v>0</v>
          </cell>
          <cell r="G6394">
            <v>11.37</v>
          </cell>
          <cell r="H6394">
            <v>0</v>
          </cell>
          <cell r="I6394">
            <v>0</v>
          </cell>
        </row>
        <row r="6395">
          <cell r="A6395">
            <v>0</v>
          </cell>
          <cell r="B6395" t="str">
            <v xml:space="preserve">Mano de obra  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</row>
        <row r="6396">
          <cell r="A6396">
            <v>0</v>
          </cell>
          <cell r="B6396" t="str">
            <v>Instalación Poliestireno expandido Todo Costo Revoque 5cms</v>
          </cell>
          <cell r="C6396">
            <v>1</v>
          </cell>
          <cell r="D6396" t="str">
            <v>M2</v>
          </cell>
          <cell r="E6396">
            <v>1050.8499999999999</v>
          </cell>
          <cell r="F6396">
            <v>0</v>
          </cell>
          <cell r="G6396">
            <v>1050.8499999999999</v>
          </cell>
          <cell r="H6396">
            <v>0</v>
          </cell>
        </row>
        <row r="6397">
          <cell r="A6397">
            <v>0</v>
          </cell>
          <cell r="B6397" t="str">
            <v>Subida de materiales</v>
          </cell>
          <cell r="C6397">
            <v>1</v>
          </cell>
          <cell r="D6397" t="str">
            <v>PA</v>
          </cell>
          <cell r="E6397">
            <v>37.450000000000003</v>
          </cell>
          <cell r="F6397">
            <v>0</v>
          </cell>
          <cell r="G6397">
            <v>37.450000000000003</v>
          </cell>
          <cell r="H6397">
            <v>0</v>
          </cell>
        </row>
        <row r="6398">
          <cell r="A6398">
            <v>0</v>
          </cell>
          <cell r="B6398" t="str">
            <v>Total/UND</v>
          </cell>
          <cell r="C6398">
            <v>2.74</v>
          </cell>
          <cell r="D6398" t="str">
            <v>LBS</v>
          </cell>
          <cell r="E6398">
            <v>49.15</v>
          </cell>
          <cell r="F6398">
            <v>8.8469999999999995</v>
          </cell>
          <cell r="G6398">
            <v>1668.1699999999998</v>
          </cell>
          <cell r="H6398">
            <v>102.33</v>
          </cell>
          <cell r="I6398">
            <v>1770.4999999999998</v>
          </cell>
        </row>
        <row r="6399">
          <cell r="A6399">
            <v>0</v>
          </cell>
          <cell r="B6399" t="str">
            <v xml:space="preserve">Acero 3/8" p/refuerzos </v>
          </cell>
          <cell r="C6399">
            <v>0.26</v>
          </cell>
          <cell r="D6399" t="str">
            <v>QQ</v>
          </cell>
          <cell r="E6399">
            <v>2245.7600000000002</v>
          </cell>
          <cell r="F6399">
            <v>404.23680000000002</v>
          </cell>
          <cell r="G6399">
            <v>583.9</v>
          </cell>
          <cell r="H6399">
            <v>105.1</v>
          </cell>
        </row>
        <row r="6400">
          <cell r="A6400">
            <v>0</v>
          </cell>
          <cell r="B6400" t="str">
            <v>Desmoldante base aceite - Tanque 55gls</v>
          </cell>
          <cell r="C6400">
            <v>3.5000000000000001E-3</v>
          </cell>
          <cell r="D6400" t="str">
            <v>UND</v>
          </cell>
          <cell r="E6400">
            <v>10500</v>
          </cell>
          <cell r="F6400">
            <v>1890</v>
          </cell>
          <cell r="G6400">
            <v>1743.68</v>
          </cell>
          <cell r="H6400">
            <v>115.66</v>
          </cell>
          <cell r="I6400">
            <v>1859.3400000000001</v>
          </cell>
        </row>
        <row r="6401">
          <cell r="A6401">
            <v>0</v>
          </cell>
          <cell r="B6401" t="str">
            <v>Poliestireno expandido reforzado - Terminado en 15cms</v>
          </cell>
          <cell r="C6401">
            <v>15</v>
          </cell>
          <cell r="D6401" t="str">
            <v>UND</v>
          </cell>
          <cell r="E6401">
            <v>6.6</v>
          </cell>
          <cell r="F6401">
            <v>1.1879999999999999</v>
          </cell>
          <cell r="G6401">
            <v>99</v>
          </cell>
          <cell r="H6401">
            <v>17.82</v>
          </cell>
        </row>
        <row r="6402">
          <cell r="A6402">
            <v>0</v>
          </cell>
          <cell r="B6402" t="str">
            <v>Volumen Análisis</v>
          </cell>
          <cell r="C6402">
            <v>1</v>
          </cell>
          <cell r="D6402" t="str">
            <v>M2</v>
          </cell>
          <cell r="E6402">
            <v>5634.11</v>
          </cell>
          <cell r="F6402">
            <v>1014.1397999999999</v>
          </cell>
          <cell r="G6402">
            <v>6197.52</v>
          </cell>
          <cell r="H6402">
            <v>1115.55</v>
          </cell>
        </row>
        <row r="6403">
          <cell r="A6403">
            <v>0</v>
          </cell>
          <cell r="B6403" t="str">
            <v>Materiales y Equipos</v>
          </cell>
          <cell r="C6403">
            <v>10</v>
          </cell>
          <cell r="D6403" t="str">
            <v>M2</v>
          </cell>
          <cell r="E6403">
            <v>8.99</v>
          </cell>
          <cell r="F6403">
            <v>1.6182000000000001</v>
          </cell>
          <cell r="G6403">
            <v>89.9</v>
          </cell>
          <cell r="H6403">
            <v>16.18</v>
          </cell>
        </row>
        <row r="6404">
          <cell r="A6404">
            <v>0</v>
          </cell>
          <cell r="B6404" t="str">
            <v>Suministro Panel Poliestireno expandido reforzado</v>
          </cell>
          <cell r="C6404">
            <v>1</v>
          </cell>
          <cell r="D6404" t="str">
            <v>M2</v>
          </cell>
          <cell r="E6404">
            <v>642.53</v>
          </cell>
          <cell r="F6404">
            <v>115.65539999999999</v>
          </cell>
          <cell r="G6404">
            <v>642.53</v>
          </cell>
          <cell r="H6404">
            <v>115.66</v>
          </cell>
          <cell r="I6404">
            <v>0</v>
          </cell>
        </row>
        <row r="6405">
          <cell r="A6405">
            <v>0</v>
          </cell>
          <cell r="B6405" t="str">
            <v>Transporte Panel Poliestireno expandido</v>
          </cell>
          <cell r="C6405">
            <v>1</v>
          </cell>
          <cell r="D6405" t="str">
            <v>M2</v>
          </cell>
          <cell r="E6405">
            <v>12.8506</v>
          </cell>
          <cell r="F6405">
            <v>0</v>
          </cell>
          <cell r="G6405">
            <v>12.85</v>
          </cell>
          <cell r="H6405">
            <v>0</v>
          </cell>
          <cell r="I6405">
            <v>0</v>
          </cell>
        </row>
        <row r="6406">
          <cell r="A6406">
            <v>0</v>
          </cell>
          <cell r="B6406" t="str">
            <v xml:space="preserve">Mano de obra  </v>
          </cell>
          <cell r="C6406">
            <v>10</v>
          </cell>
          <cell r="D6406" t="str">
            <v>M2</v>
          </cell>
          <cell r="E6406">
            <v>4.0599999999999996</v>
          </cell>
          <cell r="F6406">
            <v>0</v>
          </cell>
          <cell r="G6406">
            <v>40.6</v>
          </cell>
          <cell r="H6406">
            <v>0</v>
          </cell>
          <cell r="I6406">
            <v>0</v>
          </cell>
        </row>
        <row r="6407">
          <cell r="A6407">
            <v>0</v>
          </cell>
          <cell r="B6407" t="str">
            <v>Instalación Poliestireno expandido Todo Costo Revoque 5cms</v>
          </cell>
          <cell r="C6407">
            <v>1</v>
          </cell>
          <cell r="D6407" t="str">
            <v>M2</v>
          </cell>
          <cell r="E6407">
            <v>1050.8499999999999</v>
          </cell>
          <cell r="F6407">
            <v>0</v>
          </cell>
          <cell r="G6407">
            <v>1050.8499999999999</v>
          </cell>
          <cell r="H6407">
            <v>0</v>
          </cell>
          <cell r="I6407">
            <v>14248.640000000001</v>
          </cell>
        </row>
        <row r="6408">
          <cell r="A6408">
            <v>0</v>
          </cell>
          <cell r="B6408" t="str">
            <v>Subida de materiales</v>
          </cell>
          <cell r="C6408">
            <v>1</v>
          </cell>
          <cell r="D6408" t="str">
            <v>PA</v>
          </cell>
          <cell r="E6408">
            <v>37.450000000000003</v>
          </cell>
          <cell r="F6408">
            <v>0</v>
          </cell>
          <cell r="G6408">
            <v>37.450000000000003</v>
          </cell>
          <cell r="H6408">
            <v>0</v>
          </cell>
          <cell r="I6408">
            <v>0</v>
          </cell>
        </row>
        <row r="6409">
          <cell r="A6409">
            <v>128.23999999999978</v>
          </cell>
          <cell r="B6409" t="str">
            <v>Total/UND</v>
          </cell>
          <cell r="C6409">
            <v>1</v>
          </cell>
          <cell r="D6409" t="str">
            <v>M3</v>
          </cell>
          <cell r="E6409">
            <v>0</v>
          </cell>
          <cell r="F6409">
            <v>0</v>
          </cell>
          <cell r="G6409">
            <v>1743.68</v>
          </cell>
          <cell r="H6409">
            <v>115.66</v>
          </cell>
          <cell r="I6409">
            <v>1859.3400000000001</v>
          </cell>
        </row>
        <row r="6410">
          <cell r="A6410">
            <v>0</v>
          </cell>
          <cell r="B6410" t="str">
            <v>Losa 0.10m Fc=210Kg/cm2 Formaletas Propias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</row>
        <row r="6411">
          <cell r="A6411">
            <v>0</v>
          </cell>
          <cell r="B6411" t="str">
            <v>Volumen Análisis</v>
          </cell>
          <cell r="C6411">
            <v>1</v>
          </cell>
          <cell r="D6411" t="str">
            <v>M3</v>
          </cell>
          <cell r="E6411">
            <v>0</v>
          </cell>
          <cell r="F6411">
            <v>0</v>
          </cell>
          <cell r="G6411">
            <v>1819.2</v>
          </cell>
          <cell r="H6411">
            <v>128.97999999999999</v>
          </cell>
          <cell r="I6411">
            <v>1948.18</v>
          </cell>
        </row>
        <row r="6412">
          <cell r="A6412">
            <v>0</v>
          </cell>
          <cell r="B6412" t="str">
            <v>Poliestireno expandido reforzado - Terminado en 17cms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</row>
        <row r="6413">
          <cell r="A6413">
            <v>0</v>
          </cell>
          <cell r="B6413" t="str">
            <v>Volumen Análisis</v>
          </cell>
          <cell r="C6413">
            <v>1</v>
          </cell>
          <cell r="D6413" t="str">
            <v>M2</v>
          </cell>
          <cell r="E6413">
            <v>15.24</v>
          </cell>
          <cell r="F6413">
            <v>2.7431999999999999</v>
          </cell>
          <cell r="G6413">
            <v>152.4</v>
          </cell>
          <cell r="H6413">
            <v>27.43</v>
          </cell>
        </row>
        <row r="6414">
          <cell r="A6414">
            <v>0</v>
          </cell>
          <cell r="B6414" t="str">
            <v>Materiales y Equipos</v>
          </cell>
          <cell r="C6414">
            <v>0.22</v>
          </cell>
          <cell r="D6414" t="str">
            <v>ROLLO</v>
          </cell>
          <cell r="E6414">
            <v>15754.85</v>
          </cell>
          <cell r="F6414">
            <v>2835.873</v>
          </cell>
          <cell r="G6414">
            <v>3466.07</v>
          </cell>
          <cell r="H6414">
            <v>623.89</v>
          </cell>
        </row>
        <row r="6415">
          <cell r="A6415">
            <v>0</v>
          </cell>
          <cell r="B6415" t="str">
            <v>Suministro Panel Poliestireno expandido reforzado</v>
          </cell>
          <cell r="C6415">
            <v>1</v>
          </cell>
          <cell r="D6415" t="str">
            <v>M2</v>
          </cell>
          <cell r="E6415">
            <v>716.57</v>
          </cell>
          <cell r="F6415">
            <v>128.98259999999999</v>
          </cell>
          <cell r="G6415">
            <v>716.57</v>
          </cell>
          <cell r="H6415">
            <v>128.97999999999999</v>
          </cell>
          <cell r="I6415">
            <v>0</v>
          </cell>
        </row>
        <row r="6416">
          <cell r="A6416">
            <v>0</v>
          </cell>
          <cell r="B6416" t="str">
            <v>Transporte Panel Poliestireno expandido</v>
          </cell>
          <cell r="C6416">
            <v>1</v>
          </cell>
          <cell r="D6416" t="str">
            <v>M2</v>
          </cell>
          <cell r="E6416">
            <v>14.331400000000002</v>
          </cell>
          <cell r="F6416">
            <v>0</v>
          </cell>
          <cell r="G6416">
            <v>14.33</v>
          </cell>
          <cell r="H6416">
            <v>0</v>
          </cell>
        </row>
        <row r="6417">
          <cell r="A6417">
            <v>0</v>
          </cell>
          <cell r="B6417" t="str">
            <v xml:space="preserve">Mano de obra  </v>
          </cell>
          <cell r="C6417">
            <v>3.5000000000000001E-3</v>
          </cell>
          <cell r="D6417" t="str">
            <v>UND</v>
          </cell>
          <cell r="E6417">
            <v>10500</v>
          </cell>
          <cell r="F6417">
            <v>1890</v>
          </cell>
          <cell r="G6417">
            <v>36.75</v>
          </cell>
          <cell r="H6417">
            <v>6.62</v>
          </cell>
        </row>
        <row r="6418">
          <cell r="A6418">
            <v>0</v>
          </cell>
          <cell r="B6418" t="str">
            <v>Instalación Poliestireno expandido Todo Costo Revoque 5cms</v>
          </cell>
          <cell r="C6418">
            <v>1</v>
          </cell>
          <cell r="D6418" t="str">
            <v>M2</v>
          </cell>
          <cell r="E6418">
            <v>1050.8499999999999</v>
          </cell>
          <cell r="F6418">
            <v>0</v>
          </cell>
          <cell r="G6418">
            <v>1050.8499999999999</v>
          </cell>
          <cell r="H6418">
            <v>0</v>
          </cell>
        </row>
        <row r="6419">
          <cell r="A6419">
            <v>0</v>
          </cell>
          <cell r="B6419" t="str">
            <v>Subida de materiales</v>
          </cell>
          <cell r="C6419">
            <v>1</v>
          </cell>
          <cell r="D6419" t="str">
            <v>PA</v>
          </cell>
          <cell r="E6419">
            <v>37.450000000000003</v>
          </cell>
          <cell r="F6419">
            <v>0</v>
          </cell>
          <cell r="G6419">
            <v>37.450000000000003</v>
          </cell>
          <cell r="H6419">
            <v>0</v>
          </cell>
        </row>
        <row r="6420">
          <cell r="A6420">
            <v>0</v>
          </cell>
          <cell r="B6420" t="str">
            <v>Total/UND</v>
          </cell>
          <cell r="C6420">
            <v>10</v>
          </cell>
          <cell r="D6420" t="str">
            <v>M2</v>
          </cell>
          <cell r="E6420">
            <v>8.99</v>
          </cell>
          <cell r="F6420">
            <v>1.6182000000000001</v>
          </cell>
          <cell r="G6420">
            <v>1819.2</v>
          </cell>
          <cell r="H6420">
            <v>128.97999999999999</v>
          </cell>
          <cell r="I6420">
            <v>1948.18</v>
          </cell>
        </row>
        <row r="6421">
          <cell r="A6421">
            <v>0</v>
          </cell>
          <cell r="B6421" t="str">
            <v xml:space="preserve">Mano de obra  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</row>
        <row r="6422">
          <cell r="A6422">
            <v>0</v>
          </cell>
          <cell r="B6422" t="str">
            <v>Mano de obra colocación formaletas y mallas</v>
          </cell>
          <cell r="C6422">
            <v>2</v>
          </cell>
          <cell r="D6422" t="str">
            <v>M2</v>
          </cell>
          <cell r="E6422">
            <v>667.59</v>
          </cell>
          <cell r="F6422">
            <v>0</v>
          </cell>
          <cell r="G6422">
            <v>1932.2099999999998</v>
          </cell>
          <cell r="H6422">
            <v>148.91999999999999</v>
          </cell>
          <cell r="I6422">
            <v>2081.1299999999997</v>
          </cell>
        </row>
        <row r="6423">
          <cell r="A6423">
            <v>0</v>
          </cell>
          <cell r="B6423" t="str">
            <v>Poliestireno expandido reforzado - Terminado en 20cms</v>
          </cell>
          <cell r="C6423">
            <v>10</v>
          </cell>
          <cell r="D6423" t="str">
            <v>M2</v>
          </cell>
          <cell r="E6423">
            <v>4.0599999999999996</v>
          </cell>
          <cell r="F6423">
            <v>0</v>
          </cell>
          <cell r="G6423">
            <v>40.6</v>
          </cell>
          <cell r="H6423">
            <v>0</v>
          </cell>
          <cell r="I6423">
            <v>0</v>
          </cell>
        </row>
        <row r="6424">
          <cell r="A6424">
            <v>0</v>
          </cell>
          <cell r="B6424" t="str">
            <v>Volumen Análisis</v>
          </cell>
          <cell r="C6424">
            <v>1</v>
          </cell>
          <cell r="D6424" t="str">
            <v>M2</v>
          </cell>
          <cell r="G6424">
            <v>12135.990000000002</v>
          </cell>
          <cell r="H6424">
            <v>1936.8300000000002</v>
          </cell>
          <cell r="I6424">
            <v>14072.820000000002</v>
          </cell>
        </row>
        <row r="6425">
          <cell r="B6425">
            <v>0</v>
          </cell>
        </row>
        <row r="6426">
          <cell r="A6426">
            <v>128.24999999999977</v>
          </cell>
          <cell r="B6426" t="str">
            <v>Suministro Panel Poliestireno expandido reforzado</v>
          </cell>
          <cell r="C6426">
            <v>1</v>
          </cell>
          <cell r="D6426" t="str">
            <v>M2</v>
          </cell>
          <cell r="E6426">
            <v>827.36</v>
          </cell>
          <cell r="F6426">
            <v>148.9248</v>
          </cell>
          <cell r="G6426">
            <v>827.36</v>
          </cell>
          <cell r="H6426">
            <v>148.91999999999999</v>
          </cell>
          <cell r="I6426">
            <v>13480.740000000002</v>
          </cell>
        </row>
        <row r="6427">
          <cell r="A6427">
            <v>0</v>
          </cell>
          <cell r="B6427" t="str">
            <v>Transporte Panel Poliestireno expandido</v>
          </cell>
          <cell r="C6427">
            <v>1</v>
          </cell>
          <cell r="D6427" t="str">
            <v>M2</v>
          </cell>
          <cell r="E6427">
            <v>16.5472</v>
          </cell>
          <cell r="F6427">
            <v>0</v>
          </cell>
          <cell r="G6427">
            <v>16.55</v>
          </cell>
          <cell r="H6427">
            <v>0</v>
          </cell>
          <cell r="I6427">
            <v>0</v>
          </cell>
        </row>
        <row r="6428">
          <cell r="A6428">
            <v>0</v>
          </cell>
          <cell r="B6428" t="str">
            <v xml:space="preserve">Mano de obra  </v>
          </cell>
          <cell r="C6428">
            <v>1</v>
          </cell>
          <cell r="D6428" t="str">
            <v>M3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</row>
        <row r="6429">
          <cell r="A6429">
            <v>0</v>
          </cell>
          <cell r="B6429" t="str">
            <v>Instalación Poliestireno expandido Todo Costo Revoque 5cms</v>
          </cell>
          <cell r="C6429">
            <v>1</v>
          </cell>
          <cell r="D6429" t="str">
            <v>M2</v>
          </cell>
          <cell r="E6429">
            <v>1050.8499999999999</v>
          </cell>
          <cell r="F6429">
            <v>0</v>
          </cell>
          <cell r="G6429">
            <v>1050.8499999999999</v>
          </cell>
          <cell r="H6429">
            <v>0</v>
          </cell>
          <cell r="I6429">
            <v>0</v>
          </cell>
        </row>
        <row r="6430">
          <cell r="A6430">
            <v>0</v>
          </cell>
          <cell r="B6430" t="str">
            <v>Subida de materiales</v>
          </cell>
          <cell r="C6430">
            <v>1</v>
          </cell>
          <cell r="D6430" t="str">
            <v>PA</v>
          </cell>
          <cell r="E6430">
            <v>37.450000000000003</v>
          </cell>
          <cell r="F6430">
            <v>0</v>
          </cell>
          <cell r="G6430">
            <v>37.450000000000003</v>
          </cell>
          <cell r="H6430">
            <v>0</v>
          </cell>
          <cell r="I6430">
            <v>0</v>
          </cell>
        </row>
        <row r="6431">
          <cell r="A6431">
            <v>0</v>
          </cell>
          <cell r="B6431" t="str">
            <v>Total/UND</v>
          </cell>
          <cell r="C6431">
            <v>0.18</v>
          </cell>
          <cell r="D6431" t="str">
            <v>ROLLO</v>
          </cell>
          <cell r="E6431">
            <v>13656.78</v>
          </cell>
          <cell r="F6431">
            <v>2458.2204000000002</v>
          </cell>
          <cell r="G6431">
            <v>1932.2099999999998</v>
          </cell>
          <cell r="H6431">
            <v>148.91999999999999</v>
          </cell>
          <cell r="I6431">
            <v>2081.1299999999997</v>
          </cell>
        </row>
        <row r="6432">
          <cell r="A6432">
            <v>0</v>
          </cell>
          <cell r="B6432" t="str">
            <v>Alambre No. 18</v>
          </cell>
          <cell r="C6432">
            <v>1.9587999999999999</v>
          </cell>
          <cell r="D6432" t="str">
            <v>LBS</v>
          </cell>
          <cell r="E6432">
            <v>49.15</v>
          </cell>
          <cell r="F6432">
            <v>8.8469999999999995</v>
          </cell>
          <cell r="G6432">
            <v>96.28</v>
          </cell>
          <cell r="H6432">
            <v>17.329999999999998</v>
          </cell>
        </row>
        <row r="6433">
          <cell r="A6433">
            <v>0</v>
          </cell>
          <cell r="B6433" t="str">
            <v xml:space="preserve">Acero 3/8" p/refuerzos </v>
          </cell>
          <cell r="C6433">
            <v>0.21579999999999999</v>
          </cell>
          <cell r="D6433" t="str">
            <v>QQ</v>
          </cell>
          <cell r="E6433">
            <v>2245.7600000000002</v>
          </cell>
          <cell r="F6433">
            <v>404.23680000000002</v>
          </cell>
          <cell r="G6433">
            <v>1179.1399999999999</v>
          </cell>
          <cell r="H6433">
            <v>13.38</v>
          </cell>
          <cell r="I6433">
            <v>1192.52</v>
          </cell>
        </row>
        <row r="6434">
          <cell r="A6434">
            <v>0</v>
          </cell>
          <cell r="B6434" t="str">
            <v>Hormigón Fc=210 Kg/cm2 + 10% Desp.</v>
          </cell>
          <cell r="C6434">
            <v>1.1000000000000001</v>
          </cell>
          <cell r="D6434" t="str">
            <v>M3</v>
          </cell>
          <cell r="E6434">
            <v>5634.11</v>
          </cell>
          <cell r="F6434">
            <v>1014.1397999999999</v>
          </cell>
          <cell r="G6434">
            <v>6197.52</v>
          </cell>
          <cell r="H6434">
            <v>1115.55</v>
          </cell>
        </row>
        <row r="6435">
          <cell r="A6435">
            <v>0</v>
          </cell>
          <cell r="B6435" t="str">
            <v>Volumen Análisis</v>
          </cell>
          <cell r="C6435">
            <v>1</v>
          </cell>
          <cell r="D6435" t="str">
            <v>ML</v>
          </cell>
          <cell r="E6435">
            <v>0</v>
          </cell>
          <cell r="F6435">
            <v>0</v>
          </cell>
          <cell r="G6435">
            <v>11424.36</v>
          </cell>
          <cell r="H6435">
            <v>2056.38</v>
          </cell>
          <cell r="I6435">
            <v>13480.740000000002</v>
          </cell>
        </row>
        <row r="6436">
          <cell r="A6436">
            <v>0</v>
          </cell>
          <cell r="B6436" t="str">
            <v>Materiales y Equipos</v>
          </cell>
          <cell r="D6436">
            <v>0</v>
          </cell>
          <cell r="G6436">
            <v>0</v>
          </cell>
          <cell r="H6436">
            <v>0</v>
          </cell>
        </row>
        <row r="6437">
          <cell r="A6437">
            <v>128.25999999999976</v>
          </cell>
          <cell r="B6437" t="str">
            <v>Suministro Panel Polietileno</v>
          </cell>
          <cell r="C6437">
            <v>0.11</v>
          </cell>
          <cell r="D6437" t="str">
            <v>pcha</v>
          </cell>
          <cell r="E6437">
            <v>524</v>
          </cell>
          <cell r="F6437">
            <v>94.32</v>
          </cell>
          <cell r="G6437">
            <v>57.64</v>
          </cell>
          <cell r="H6437">
            <v>10.38</v>
          </cell>
          <cell r="I6437">
            <v>12698.489999999998</v>
          </cell>
        </row>
        <row r="6438">
          <cell r="A6438">
            <v>0</v>
          </cell>
          <cell r="B6438" t="str">
            <v>Sellador de Poliuretano</v>
          </cell>
          <cell r="C6438">
            <v>0.33300000000000002</v>
          </cell>
          <cell r="D6438" t="str">
            <v>und</v>
          </cell>
          <cell r="E6438">
            <v>50</v>
          </cell>
          <cell r="F6438">
            <v>9</v>
          </cell>
          <cell r="G6438">
            <v>16.649999999999999</v>
          </cell>
          <cell r="H6438">
            <v>3</v>
          </cell>
          <cell r="I6438">
            <v>0</v>
          </cell>
        </row>
        <row r="6439">
          <cell r="A6439">
            <v>0</v>
          </cell>
          <cell r="B6439" t="str">
            <v xml:space="preserve">Transporte Panel </v>
          </cell>
          <cell r="C6439">
            <v>1</v>
          </cell>
          <cell r="D6439" t="str">
            <v>M2</v>
          </cell>
          <cell r="E6439">
            <v>16.5472</v>
          </cell>
          <cell r="F6439">
            <v>0</v>
          </cell>
          <cell r="G6439">
            <v>16.55</v>
          </cell>
          <cell r="H6439">
            <v>0</v>
          </cell>
          <cell r="I6439">
            <v>0</v>
          </cell>
        </row>
        <row r="6440">
          <cell r="A6440">
            <v>0</v>
          </cell>
          <cell r="B6440" t="str">
            <v xml:space="preserve">Mano de obra  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</row>
        <row r="6441">
          <cell r="A6441">
            <v>0</v>
          </cell>
          <cell r="B6441" t="str">
            <v xml:space="preserve">Alquiler Sistema Formaleta Acero-Madera </v>
          </cell>
          <cell r="C6441">
            <v>8.33</v>
          </cell>
          <cell r="D6441" t="str">
            <v>M2/USO</v>
          </cell>
          <cell r="E6441">
            <v>38.909999999999997</v>
          </cell>
          <cell r="F6441">
            <v>7.0037999999999991</v>
          </cell>
          <cell r="G6441">
            <v>324.12</v>
          </cell>
          <cell r="H6441">
            <v>58.34</v>
          </cell>
          <cell r="I6441">
            <v>0</v>
          </cell>
        </row>
        <row r="6442">
          <cell r="A6442">
            <v>0</v>
          </cell>
          <cell r="B6442" t="str">
            <v>Malla Electrosoldada D2.5 10x10mm</v>
          </cell>
          <cell r="C6442">
            <v>0.18</v>
          </cell>
          <cell r="D6442" t="str">
            <v>ROLLO</v>
          </cell>
          <cell r="E6442">
            <v>13656.78</v>
          </cell>
          <cell r="F6442">
            <v>2458.2204000000002</v>
          </cell>
          <cell r="G6442">
            <v>2458.2199999999998</v>
          </cell>
          <cell r="H6442">
            <v>442.48</v>
          </cell>
        </row>
        <row r="6443">
          <cell r="A6443">
            <v>0</v>
          </cell>
          <cell r="B6443" t="str">
            <v>Colocación de sellador de poliuretano</v>
          </cell>
          <cell r="C6443">
            <v>1</v>
          </cell>
          <cell r="D6443" t="str">
            <v>ML</v>
          </cell>
          <cell r="E6443">
            <v>65</v>
          </cell>
          <cell r="F6443">
            <v>0</v>
          </cell>
          <cell r="G6443">
            <v>65</v>
          </cell>
          <cell r="H6443">
            <v>0</v>
          </cell>
        </row>
        <row r="6444">
          <cell r="A6444">
            <v>0</v>
          </cell>
          <cell r="B6444" t="str">
            <v>Total/UND</v>
          </cell>
          <cell r="C6444">
            <v>0.22</v>
          </cell>
          <cell r="D6444" t="str">
            <v>QQ</v>
          </cell>
          <cell r="E6444">
            <v>2245.7600000000002</v>
          </cell>
          <cell r="F6444">
            <v>404.23680000000002</v>
          </cell>
          <cell r="G6444">
            <v>1179.1399999999999</v>
          </cell>
          <cell r="H6444">
            <v>13.38</v>
          </cell>
          <cell r="I6444">
            <v>1192.52</v>
          </cell>
        </row>
        <row r="6445">
          <cell r="A6445">
            <v>0</v>
          </cell>
          <cell r="B6445" t="str">
            <v>Desmoldante base aceite - Tanque 55gls</v>
          </cell>
          <cell r="C6445">
            <v>5.7476999999999997E-3</v>
          </cell>
          <cell r="D6445" t="str">
            <v>UND</v>
          </cell>
          <cell r="E6445">
            <v>10500</v>
          </cell>
          <cell r="F6445">
            <v>1890</v>
          </cell>
          <cell r="G6445">
            <v>60.35</v>
          </cell>
          <cell r="H6445">
            <v>10.86</v>
          </cell>
        </row>
        <row r="6446">
          <cell r="A6446">
            <v>0</v>
          </cell>
          <cell r="B6446" t="str">
            <v>Soporta mallas - Separadores</v>
          </cell>
          <cell r="C6446">
            <v>12.495000000000001</v>
          </cell>
          <cell r="D6446" t="str">
            <v>UND</v>
          </cell>
          <cell r="E6446">
            <v>6.6</v>
          </cell>
          <cell r="F6446">
            <v>1.1879999999999999</v>
          </cell>
          <cell r="G6446">
            <v>82.47</v>
          </cell>
          <cell r="H6446">
            <v>14.84</v>
          </cell>
          <cell r="I6446">
            <v>0</v>
          </cell>
        </row>
        <row r="6447">
          <cell r="A6447">
            <v>0</v>
          </cell>
          <cell r="B6447" t="str">
            <v>Hormigón Fc=210 Kg/cm2 + 10% Desp.</v>
          </cell>
          <cell r="C6447">
            <v>1.1000000000000001</v>
          </cell>
          <cell r="D6447" t="str">
            <v>M3</v>
          </cell>
          <cell r="E6447">
            <v>5634.11</v>
          </cell>
          <cell r="F6447">
            <v>1014.1397999999999</v>
          </cell>
          <cell r="G6447">
            <v>117.77405405405406</v>
          </cell>
          <cell r="H6447">
            <v>0.49081081081081079</v>
          </cell>
          <cell r="I6447">
            <v>118.26486486486488</v>
          </cell>
        </row>
        <row r="6448">
          <cell r="A6448">
            <v>0</v>
          </cell>
          <cell r="B6448" t="str">
            <v>Subida de varillas con polea - 3 und 3/8" x 20 pies</v>
          </cell>
          <cell r="C6448">
            <v>8.33</v>
          </cell>
          <cell r="D6448" t="str">
            <v>M2</v>
          </cell>
          <cell r="E6448">
            <v>8.99</v>
          </cell>
          <cell r="F6448">
            <v>1.6182000000000001</v>
          </cell>
          <cell r="G6448">
            <v>74.89</v>
          </cell>
          <cell r="H6448">
            <v>13.48</v>
          </cell>
        </row>
        <row r="6449">
          <cell r="A6449">
            <v>0</v>
          </cell>
          <cell r="B6449" t="str">
            <v>Volumen Análisis</v>
          </cell>
          <cell r="C6449">
            <v>18.5</v>
          </cell>
          <cell r="D6449" t="str">
            <v>QQ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</row>
        <row r="6450">
          <cell r="A6450">
            <v>0</v>
          </cell>
          <cell r="B6450" t="str">
            <v>Rendimientos</v>
          </cell>
          <cell r="C6450">
            <v>1.67</v>
          </cell>
          <cell r="D6450" t="str">
            <v>M2</v>
          </cell>
          <cell r="E6450">
            <v>667.59</v>
          </cell>
          <cell r="F6450">
            <v>0</v>
          </cell>
          <cell r="G6450">
            <v>1114.8800000000001</v>
          </cell>
          <cell r="H6450">
            <v>0</v>
          </cell>
          <cell r="I6450">
            <v>0</v>
          </cell>
        </row>
        <row r="6451">
          <cell r="A6451">
            <v>0</v>
          </cell>
          <cell r="B6451" t="str">
            <v>Rendimiento por día brigada (4 peones)</v>
          </cell>
          <cell r="C6451">
            <v>18.5</v>
          </cell>
          <cell r="D6451" t="str">
            <v>QQ/DIA</v>
          </cell>
          <cell r="E6451">
            <v>4.0599999999999996</v>
          </cell>
          <cell r="F6451">
            <v>0</v>
          </cell>
          <cell r="G6451">
            <v>33.82</v>
          </cell>
          <cell r="H6451">
            <v>0</v>
          </cell>
          <cell r="I6451">
            <v>0</v>
          </cell>
        </row>
        <row r="6452">
          <cell r="A6452">
            <v>0</v>
          </cell>
          <cell r="B6452" t="str">
            <v>Materiales y Equipos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G6452">
            <v>10936.669999999998</v>
          </cell>
          <cell r="H6452">
            <v>1761.8200000000002</v>
          </cell>
          <cell r="I6452">
            <v>12698.489999999998</v>
          </cell>
        </row>
        <row r="6453">
          <cell r="A6453">
            <v>0</v>
          </cell>
          <cell r="B6453" t="str">
            <v xml:space="preserve">Polea </v>
          </cell>
          <cell r="C6453">
            <v>3.3333333333333333E-2</v>
          </cell>
          <cell r="D6453" t="str">
            <v>UND</v>
          </cell>
          <cell r="E6453">
            <v>350</v>
          </cell>
          <cell r="F6453">
            <v>63</v>
          </cell>
          <cell r="G6453">
            <v>11.67</v>
          </cell>
          <cell r="H6453">
            <v>2.1</v>
          </cell>
        </row>
        <row r="6454">
          <cell r="A6454">
            <v>128.26999999999975</v>
          </cell>
          <cell r="B6454" t="str">
            <v>Soga de nylon 5/8"</v>
          </cell>
          <cell r="C6454">
            <v>0.66666666666666663</v>
          </cell>
          <cell r="D6454" t="str">
            <v>LBS</v>
          </cell>
          <cell r="E6454">
            <v>49.15</v>
          </cell>
          <cell r="F6454">
            <v>8.8469999999999995</v>
          </cell>
          <cell r="G6454">
            <v>32.770000000000003</v>
          </cell>
          <cell r="H6454">
            <v>5.9</v>
          </cell>
          <cell r="I6454">
            <v>12611.740000000002</v>
          </cell>
        </row>
        <row r="6455">
          <cell r="A6455">
            <v>0</v>
          </cell>
          <cell r="B6455" t="str">
            <v>Estructura soporte madera 2x4 bruto (200 usos)</v>
          </cell>
          <cell r="C6455">
            <v>0.05</v>
          </cell>
          <cell r="D6455" t="str">
            <v>PT</v>
          </cell>
          <cell r="E6455">
            <v>59.32</v>
          </cell>
          <cell r="F6455">
            <v>10.6776</v>
          </cell>
          <cell r="G6455">
            <v>2.97</v>
          </cell>
          <cell r="H6455">
            <v>0.53</v>
          </cell>
          <cell r="I6455">
            <v>0</v>
          </cell>
        </row>
        <row r="6456">
          <cell r="A6456">
            <v>0</v>
          </cell>
          <cell r="B6456" t="str">
            <v>Clavos de acero</v>
          </cell>
          <cell r="C6456">
            <v>0.08</v>
          </cell>
          <cell r="D6456" t="str">
            <v>LBS</v>
          </cell>
          <cell r="E6456">
            <v>38.14</v>
          </cell>
          <cell r="F6456">
            <v>6.8651999999999997</v>
          </cell>
          <cell r="G6456">
            <v>3.05</v>
          </cell>
          <cell r="H6456">
            <v>0.55000000000000004</v>
          </cell>
          <cell r="I6456">
            <v>0</v>
          </cell>
        </row>
        <row r="6457">
          <cell r="A6457">
            <v>0</v>
          </cell>
          <cell r="B6457" t="str">
            <v xml:space="preserve">Mano de obra  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</row>
        <row r="6458">
          <cell r="A6458">
            <v>0</v>
          </cell>
          <cell r="B6458" t="str">
            <v>Mano de obra ayudantes</v>
          </cell>
          <cell r="C6458">
            <v>4</v>
          </cell>
          <cell r="D6458" t="str">
            <v>DIAS</v>
          </cell>
          <cell r="E6458">
            <v>532.09</v>
          </cell>
          <cell r="F6458">
            <v>0</v>
          </cell>
          <cell r="G6458">
            <v>2128.36</v>
          </cell>
          <cell r="H6458">
            <v>0</v>
          </cell>
        </row>
        <row r="6459">
          <cell r="A6459">
            <v>0</v>
          </cell>
          <cell r="B6459" t="str">
            <v>Total/UND</v>
          </cell>
          <cell r="C6459">
            <v>0.18</v>
          </cell>
          <cell r="D6459" t="str">
            <v>ROLLO</v>
          </cell>
          <cell r="E6459">
            <v>13656.78</v>
          </cell>
          <cell r="F6459">
            <v>2458.2204000000002</v>
          </cell>
          <cell r="G6459">
            <v>2178.8200000000002</v>
          </cell>
          <cell r="H6459">
            <v>9.08</v>
          </cell>
          <cell r="I6459">
            <v>2187.9</v>
          </cell>
        </row>
        <row r="6460">
          <cell r="A6460">
            <v>0</v>
          </cell>
          <cell r="B6460" t="str">
            <v>Alambre No. 18</v>
          </cell>
          <cell r="C6460">
            <v>1.96</v>
          </cell>
          <cell r="D6460" t="str">
            <v>LBS</v>
          </cell>
          <cell r="E6460">
            <v>49.15</v>
          </cell>
          <cell r="F6460">
            <v>8.8469999999999995</v>
          </cell>
          <cell r="G6460">
            <v>96.33</v>
          </cell>
          <cell r="H6460">
            <v>17.34</v>
          </cell>
        </row>
        <row r="6461">
          <cell r="A6461">
            <v>0</v>
          </cell>
          <cell r="B6461" t="str">
            <v xml:space="preserve">Acero 3/8" p/refuerzos </v>
          </cell>
          <cell r="C6461">
            <v>0.22</v>
          </cell>
          <cell r="D6461" t="str">
            <v>QQ</v>
          </cell>
          <cell r="E6461">
            <v>2245.7600000000002</v>
          </cell>
          <cell r="F6461">
            <v>404.23680000000002</v>
          </cell>
          <cell r="G6461">
            <v>268.49459459459456</v>
          </cell>
          <cell r="H6461">
            <v>27.620540540540539</v>
          </cell>
          <cell r="I6461">
            <v>296.11513513513512</v>
          </cell>
        </row>
        <row r="6462">
          <cell r="A6462">
            <v>0</v>
          </cell>
          <cell r="B6462" t="str">
            <v>Subida de materiales con Winche</v>
          </cell>
          <cell r="C6462">
            <v>5.7000000000000002E-3</v>
          </cell>
          <cell r="D6462" t="str">
            <v>UND</v>
          </cell>
          <cell r="E6462">
            <v>10500</v>
          </cell>
          <cell r="F6462">
            <v>1890</v>
          </cell>
          <cell r="G6462">
            <v>59.85</v>
          </cell>
          <cell r="H6462">
            <v>10.77</v>
          </cell>
        </row>
        <row r="6463">
          <cell r="A6463">
            <v>0</v>
          </cell>
          <cell r="B6463" t="str">
            <v>Volumen Análisis</v>
          </cell>
          <cell r="C6463">
            <v>18.5</v>
          </cell>
          <cell r="D6463" t="str">
            <v>QQ</v>
          </cell>
          <cell r="E6463">
            <v>6.6</v>
          </cell>
          <cell r="F6463">
            <v>1.1879999999999999</v>
          </cell>
          <cell r="G6463">
            <v>82.5</v>
          </cell>
          <cell r="H6463">
            <v>14.85</v>
          </cell>
        </row>
        <row r="6464">
          <cell r="A6464">
            <v>0</v>
          </cell>
          <cell r="B6464" t="str">
            <v>Rendimientos</v>
          </cell>
          <cell r="C6464">
            <v>1.1000000000000001</v>
          </cell>
          <cell r="D6464" t="str">
            <v>M3</v>
          </cell>
          <cell r="E6464">
            <v>5634.11</v>
          </cell>
          <cell r="F6464">
            <v>1014.1397999999999</v>
          </cell>
          <cell r="G6464">
            <v>6197.52</v>
          </cell>
          <cell r="H6464">
            <v>1115.55</v>
          </cell>
          <cell r="I6464">
            <v>0</v>
          </cell>
        </row>
        <row r="6465">
          <cell r="A6465">
            <v>0</v>
          </cell>
          <cell r="B6465" t="str">
            <v>Rendimiento por día brigada (4 peones)</v>
          </cell>
          <cell r="C6465">
            <v>18.5</v>
          </cell>
          <cell r="D6465" t="str">
            <v>QQ/DIA</v>
          </cell>
          <cell r="E6465">
            <v>8.99</v>
          </cell>
          <cell r="F6465">
            <v>1.6182000000000001</v>
          </cell>
          <cell r="G6465">
            <v>74.89</v>
          </cell>
          <cell r="H6465">
            <v>13.48</v>
          </cell>
        </row>
        <row r="6466">
          <cell r="A6466">
            <v>0</v>
          </cell>
          <cell r="B6466" t="str">
            <v>Materiales y Equipos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</row>
        <row r="6467">
          <cell r="A6467">
            <v>0</v>
          </cell>
          <cell r="B6467" t="str">
            <v>Costo Horario Winche</v>
          </cell>
          <cell r="C6467">
            <v>8</v>
          </cell>
          <cell r="D6467" t="str">
            <v>HRS</v>
          </cell>
          <cell r="E6467">
            <v>350</v>
          </cell>
          <cell r="F6467">
            <v>63</v>
          </cell>
          <cell r="G6467">
            <v>2800</v>
          </cell>
          <cell r="H6467">
            <v>504</v>
          </cell>
          <cell r="I6467">
            <v>0</v>
          </cell>
        </row>
        <row r="6468">
          <cell r="A6468">
            <v>0</v>
          </cell>
          <cell r="B6468" t="str">
            <v>Soga de nylon 5/8"</v>
          </cell>
          <cell r="C6468">
            <v>0.66666666666666663</v>
          </cell>
          <cell r="D6468" t="str">
            <v>LBS</v>
          </cell>
          <cell r="E6468">
            <v>49.15</v>
          </cell>
          <cell r="F6468">
            <v>8.85</v>
          </cell>
          <cell r="G6468">
            <v>32.770000000000003</v>
          </cell>
          <cell r="H6468">
            <v>5.9</v>
          </cell>
          <cell r="I6468">
            <v>0</v>
          </cell>
        </row>
        <row r="6469">
          <cell r="A6469">
            <v>0</v>
          </cell>
          <cell r="B6469" t="str">
            <v>Estructura soporte madera 2x4 bruto (200 usos)</v>
          </cell>
          <cell r="C6469">
            <v>0.05</v>
          </cell>
          <cell r="D6469" t="str">
            <v>PT</v>
          </cell>
          <cell r="E6469">
            <v>59.32</v>
          </cell>
          <cell r="F6469">
            <v>10.68</v>
          </cell>
          <cell r="G6469">
            <v>2.97</v>
          </cell>
          <cell r="H6469">
            <v>0.53</v>
          </cell>
          <cell r="I6469">
            <v>12611.740000000002</v>
          </cell>
        </row>
        <row r="6470">
          <cell r="A6470">
            <v>0</v>
          </cell>
          <cell r="B6470" t="str">
            <v>Clavos de acero</v>
          </cell>
          <cell r="C6470">
            <v>0.08</v>
          </cell>
          <cell r="D6470" t="str">
            <v>LBS</v>
          </cell>
          <cell r="E6470">
            <v>38.14</v>
          </cell>
          <cell r="F6470">
            <v>6.87</v>
          </cell>
          <cell r="G6470">
            <v>3.05</v>
          </cell>
          <cell r="H6470">
            <v>0.55000000000000004</v>
          </cell>
        </row>
        <row r="6471">
          <cell r="A6471">
            <v>128.27999999999975</v>
          </cell>
          <cell r="B6471" t="str">
            <v xml:space="preserve">Mano de obra  </v>
          </cell>
          <cell r="C6471">
            <v>1</v>
          </cell>
          <cell r="D6471" t="str">
            <v>M3</v>
          </cell>
          <cell r="E6471">
            <v>0</v>
          </cell>
          <cell r="F6471">
            <v>0</v>
          </cell>
          <cell r="G6471">
            <v>10739.029999999999</v>
          </cell>
          <cell r="H6471">
            <v>1726.25</v>
          </cell>
          <cell r="I6471">
            <v>12465.279999999999</v>
          </cell>
        </row>
        <row r="6472">
          <cell r="A6472">
            <v>0</v>
          </cell>
          <cell r="B6472" t="str">
            <v>Mano de obra ayudantes</v>
          </cell>
          <cell r="C6472">
            <v>4</v>
          </cell>
          <cell r="D6472" t="str">
            <v>DIAS</v>
          </cell>
          <cell r="E6472">
            <v>532.09</v>
          </cell>
          <cell r="F6472">
            <v>0</v>
          </cell>
          <cell r="G6472">
            <v>2128.36</v>
          </cell>
          <cell r="H6472">
            <v>0</v>
          </cell>
          <cell r="I6472">
            <v>0</v>
          </cell>
        </row>
        <row r="6473">
          <cell r="A6473">
            <v>0</v>
          </cell>
          <cell r="B6473" t="str">
            <v>Total/UND</v>
          </cell>
          <cell r="C6473">
            <v>1</v>
          </cell>
          <cell r="D6473" t="str">
            <v>M3</v>
          </cell>
          <cell r="E6473">
            <v>0</v>
          </cell>
          <cell r="F6473">
            <v>0</v>
          </cell>
          <cell r="G6473">
            <v>4967.1499999999996</v>
          </cell>
          <cell r="H6473">
            <v>510.97999999999996</v>
          </cell>
          <cell r="I6473">
            <v>5478.1299999999992</v>
          </cell>
        </row>
        <row r="6474">
          <cell r="A6474">
            <v>0</v>
          </cell>
          <cell r="B6474" t="str">
            <v>Materiales y Equipos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</row>
        <row r="6475">
          <cell r="A6475">
            <v>0</v>
          </cell>
          <cell r="B6475" t="str">
            <v>Sistema Formaleta Aluminio</v>
          </cell>
          <cell r="C6475">
            <v>8.33</v>
          </cell>
          <cell r="D6475" t="str">
            <v>M2/USO</v>
          </cell>
          <cell r="E6475">
            <v>15.24</v>
          </cell>
          <cell r="F6475">
            <v>2.7431999999999999</v>
          </cell>
          <cell r="G6475">
            <v>126.95</v>
          </cell>
          <cell r="H6475">
            <v>22.85</v>
          </cell>
        </row>
        <row r="6476">
          <cell r="A6476">
            <v>0</v>
          </cell>
          <cell r="B6476" t="str">
            <v>Malla Electrosoldada D2.5 10x10mm</v>
          </cell>
          <cell r="C6476">
            <v>0.18</v>
          </cell>
          <cell r="D6476" t="str">
            <v>ROLLO</v>
          </cell>
          <cell r="E6476">
            <v>13656.78</v>
          </cell>
          <cell r="F6476">
            <v>2458.2204000000002</v>
          </cell>
          <cell r="G6476">
            <v>1426.37</v>
          </cell>
          <cell r="H6476">
            <v>209.96</v>
          </cell>
          <cell r="I6476">
            <v>1636.33</v>
          </cell>
        </row>
        <row r="6477">
          <cell r="A6477">
            <v>0</v>
          </cell>
          <cell r="B6477" t="str">
            <v>Volumen Análisis</v>
          </cell>
          <cell r="C6477">
            <v>1</v>
          </cell>
          <cell r="D6477" t="str">
            <v>UND</v>
          </cell>
          <cell r="E6477">
            <v>49.15</v>
          </cell>
          <cell r="F6477">
            <v>8.8469999999999995</v>
          </cell>
          <cell r="G6477">
            <v>96.33</v>
          </cell>
          <cell r="H6477">
            <v>17.34</v>
          </cell>
        </row>
        <row r="6478">
          <cell r="A6478">
            <v>0</v>
          </cell>
          <cell r="B6478" t="str">
            <v>Materiales y Equipos</v>
          </cell>
          <cell r="C6478">
            <v>0.22</v>
          </cell>
          <cell r="D6478" t="str">
            <v>QQ</v>
          </cell>
          <cell r="E6478">
            <v>2245.7600000000002</v>
          </cell>
          <cell r="F6478">
            <v>404.23680000000002</v>
          </cell>
          <cell r="G6478">
            <v>494.07</v>
          </cell>
          <cell r="H6478">
            <v>88.93</v>
          </cell>
        </row>
        <row r="6479">
          <cell r="A6479">
            <v>0</v>
          </cell>
          <cell r="B6479" t="str">
            <v>Excavación h=0.40m</v>
          </cell>
          <cell r="C6479">
            <v>3.5999999999999997E-2</v>
          </cell>
          <cell r="D6479" t="str">
            <v>M3</v>
          </cell>
          <cell r="E6479">
            <v>346.67</v>
          </cell>
          <cell r="F6479">
            <v>62.400599999999997</v>
          </cell>
          <cell r="G6479">
            <v>12.48</v>
          </cell>
          <cell r="H6479">
            <v>2.25</v>
          </cell>
        </row>
        <row r="6480">
          <cell r="A6480">
            <v>0</v>
          </cell>
          <cell r="B6480" t="str">
            <v>Relleno de reposición</v>
          </cell>
          <cell r="C6480">
            <v>3.8699999999999984E-3</v>
          </cell>
          <cell r="D6480" t="str">
            <v>M3</v>
          </cell>
          <cell r="E6480">
            <v>125</v>
          </cell>
          <cell r="F6480">
            <v>22.5</v>
          </cell>
          <cell r="G6480">
            <v>0.48</v>
          </cell>
          <cell r="H6480">
            <v>0.09</v>
          </cell>
        </row>
        <row r="6481">
          <cell r="A6481">
            <v>0</v>
          </cell>
          <cell r="B6481" t="str">
            <v>Hormigón Fc=210 Kg/cm2 + 10% Desp.</v>
          </cell>
          <cell r="C6481">
            <v>1.1000000000000001</v>
          </cell>
          <cell r="D6481" t="str">
            <v>M3</v>
          </cell>
          <cell r="E6481">
            <v>5634.11</v>
          </cell>
          <cell r="F6481">
            <v>1014.1397999999999</v>
          </cell>
          <cell r="G6481">
            <v>6197.52</v>
          </cell>
          <cell r="H6481">
            <v>1115.55</v>
          </cell>
          <cell r="I6481">
            <v>0</v>
          </cell>
        </row>
        <row r="6482">
          <cell r="A6482">
            <v>0</v>
          </cell>
          <cell r="B6482" t="str">
            <v>Transporte sistema formaletas</v>
          </cell>
          <cell r="C6482">
            <v>8.33</v>
          </cell>
          <cell r="D6482" t="str">
            <v>M2</v>
          </cell>
          <cell r="E6482">
            <v>8.99</v>
          </cell>
          <cell r="F6482">
            <v>1.6182000000000001</v>
          </cell>
          <cell r="G6482">
            <v>74.89</v>
          </cell>
          <cell r="H6482">
            <v>13.48</v>
          </cell>
          <cell r="I6482">
            <v>0</v>
          </cell>
        </row>
        <row r="6483">
          <cell r="A6483">
            <v>0</v>
          </cell>
          <cell r="B6483" t="str">
            <v xml:space="preserve">Mano de obra  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</row>
        <row r="6484">
          <cell r="A6484">
            <v>0</v>
          </cell>
          <cell r="B6484" t="str">
            <v>Molde en tuberìa PVC 6"</v>
          </cell>
          <cell r="C6484">
            <v>1.67</v>
          </cell>
          <cell r="D6484" t="str">
            <v>M2</v>
          </cell>
          <cell r="E6484">
            <v>667.59</v>
          </cell>
          <cell r="F6484">
            <v>0</v>
          </cell>
          <cell r="G6484">
            <v>1114.8800000000001</v>
          </cell>
          <cell r="H6484">
            <v>0</v>
          </cell>
          <cell r="I6484">
            <v>0</v>
          </cell>
        </row>
        <row r="6485">
          <cell r="A6485">
            <v>0</v>
          </cell>
          <cell r="B6485" t="str">
            <v>Mano de obra subida de formaletas y mallas</v>
          </cell>
          <cell r="C6485">
            <v>8.33</v>
          </cell>
          <cell r="D6485" t="str">
            <v>M2</v>
          </cell>
          <cell r="E6485">
            <v>4.0599999999999996</v>
          </cell>
          <cell r="F6485">
            <v>0</v>
          </cell>
          <cell r="G6485">
            <v>33.82</v>
          </cell>
          <cell r="H6485">
            <v>0</v>
          </cell>
          <cell r="I6485">
            <v>0</v>
          </cell>
        </row>
        <row r="6486">
          <cell r="A6486">
            <v>0</v>
          </cell>
          <cell r="B6486" t="str">
            <v>Materiales diversos</v>
          </cell>
          <cell r="C6486">
            <v>0.05</v>
          </cell>
          <cell r="D6486">
            <v>0</v>
          </cell>
          <cell r="E6486">
            <v>560</v>
          </cell>
          <cell r="F6486">
            <v>0</v>
          </cell>
          <cell r="G6486">
            <v>28</v>
          </cell>
          <cell r="H6486">
            <v>0</v>
          </cell>
          <cell r="I6486">
            <v>12465.279999999999</v>
          </cell>
        </row>
        <row r="6487">
          <cell r="A6487">
            <v>0</v>
          </cell>
          <cell r="B6487">
            <v>0</v>
          </cell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>
            <v>128.28999999999974</v>
          </cell>
          <cell r="B6488" t="str">
            <v>LOSA 0.12m Fc=210 KG/CM2 EN FORMALETAS ALUMINIO - TODO COSTO MALLA D2.7</v>
          </cell>
          <cell r="C6488">
            <v>1</v>
          </cell>
          <cell r="D6488" t="str">
            <v>M3</v>
          </cell>
          <cell r="E6488">
            <v>0</v>
          </cell>
          <cell r="F6488">
            <v>0</v>
          </cell>
          <cell r="G6488">
            <v>11710.189999999999</v>
          </cell>
          <cell r="H6488">
            <v>2107.83</v>
          </cell>
          <cell r="I6488">
            <v>13818.019999999999</v>
          </cell>
        </row>
        <row r="6489">
          <cell r="A6489">
            <v>0</v>
          </cell>
          <cell r="B6489" t="str">
            <v>Losa 0.12m Fc=210Kg/cm2 Form. todo costo</v>
          </cell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  <cell r="I6489">
            <v>0</v>
          </cell>
        </row>
        <row r="6490">
          <cell r="A6490">
            <v>0</v>
          </cell>
          <cell r="B6490" t="str">
            <v>Mano de Obra</v>
          </cell>
          <cell r="C6490">
            <v>1</v>
          </cell>
          <cell r="D6490" t="str">
            <v>M3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  <cell r="I6490">
            <v>0</v>
          </cell>
        </row>
        <row r="6491">
          <cell r="A6491">
            <v>0</v>
          </cell>
          <cell r="B6491" t="str">
            <v>Materiales y Equipos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G6491">
            <v>0</v>
          </cell>
          <cell r="H6491">
            <v>0</v>
          </cell>
          <cell r="I6491">
            <v>0</v>
          </cell>
        </row>
        <row r="6492">
          <cell r="A6492">
            <v>0</v>
          </cell>
          <cell r="B6492" t="str">
            <v>Sistema Formaleta Aluminio Todo Costo</v>
          </cell>
          <cell r="C6492">
            <v>1.67</v>
          </cell>
          <cell r="D6492" t="str">
            <v>M2</v>
          </cell>
          <cell r="E6492">
            <v>1310</v>
          </cell>
          <cell r="F6492">
            <v>235.79999999999998</v>
          </cell>
          <cell r="G6492">
            <v>147.11000000000001</v>
          </cell>
          <cell r="H6492">
            <v>0</v>
          </cell>
        </row>
        <row r="6493">
          <cell r="A6493">
            <v>0</v>
          </cell>
          <cell r="B6493" t="str">
            <v>Total/UND</v>
          </cell>
          <cell r="C6493">
            <v>0.18</v>
          </cell>
          <cell r="D6493" t="str">
            <v>ROLLO</v>
          </cell>
          <cell r="E6493">
            <v>15211.69</v>
          </cell>
          <cell r="F6493">
            <v>2738.1041999999998</v>
          </cell>
          <cell r="G6493">
            <v>1426.37</v>
          </cell>
          <cell r="H6493">
            <v>209.96</v>
          </cell>
          <cell r="I6493">
            <v>1636.33</v>
          </cell>
        </row>
        <row r="6494">
          <cell r="A6494">
            <v>0</v>
          </cell>
          <cell r="B6494" t="str">
            <v>Alambre No. 18</v>
          </cell>
          <cell r="C6494">
            <v>2.08</v>
          </cell>
          <cell r="D6494" t="str">
            <v>LBS</v>
          </cell>
          <cell r="E6494">
            <v>49.15</v>
          </cell>
          <cell r="F6494">
            <v>8.8469999999999995</v>
          </cell>
          <cell r="G6494">
            <v>102.23</v>
          </cell>
          <cell r="H6494">
            <v>18.399999999999999</v>
          </cell>
        </row>
        <row r="6495">
          <cell r="A6495">
            <v>0</v>
          </cell>
          <cell r="B6495" t="str">
            <v xml:space="preserve">Acero 3/8" p/refuerzos </v>
          </cell>
          <cell r="C6495">
            <v>0.21579999999999999</v>
          </cell>
          <cell r="D6495" t="str">
            <v>QQ</v>
          </cell>
          <cell r="E6495">
            <v>2245.7600000000002</v>
          </cell>
          <cell r="F6495">
            <v>404.23680000000002</v>
          </cell>
          <cell r="G6495">
            <v>1910.7372093023257</v>
          </cell>
          <cell r="H6495">
            <v>193.31627906976746</v>
          </cell>
          <cell r="I6495">
            <v>2104.0534883720929</v>
          </cell>
        </row>
        <row r="6496">
          <cell r="A6496">
            <v>0</v>
          </cell>
          <cell r="B6496" t="str">
            <v>Volumen Análisis</v>
          </cell>
          <cell r="C6496">
            <v>4.3</v>
          </cell>
          <cell r="D6496" t="str">
            <v>ML</v>
          </cell>
          <cell r="E6496">
            <v>5634.11</v>
          </cell>
          <cell r="F6496">
            <v>1014.1397999999999</v>
          </cell>
          <cell r="G6496">
            <v>6197.52</v>
          </cell>
          <cell r="H6496">
            <v>1115.55</v>
          </cell>
        </row>
        <row r="6497">
          <cell r="A6497">
            <v>0</v>
          </cell>
          <cell r="B6497" t="str">
            <v>Materiales y Equipos</v>
          </cell>
          <cell r="D6497">
            <v>0</v>
          </cell>
          <cell r="G6497">
            <v>11710.189999999999</v>
          </cell>
          <cell r="H6497">
            <v>2107.83</v>
          </cell>
          <cell r="I6497">
            <v>13818.019999999999</v>
          </cell>
        </row>
        <row r="6498">
          <cell r="A6498">
            <v>0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>
            <v>128.29999999999973</v>
          </cell>
          <cell r="B6499" t="str">
            <v>LOSA 0.12m Fc=210 KG/CM2 EN FORMALETAS ACERO-MADERA RENTADAS MALLA D2.7</v>
          </cell>
          <cell r="C6499">
            <v>1</v>
          </cell>
          <cell r="D6499" t="str">
            <v>M3</v>
          </cell>
          <cell r="E6499">
            <v>0</v>
          </cell>
          <cell r="F6499">
            <v>0</v>
          </cell>
          <cell r="G6499">
            <v>11222.45</v>
          </cell>
          <cell r="H6499">
            <v>1813.26</v>
          </cell>
          <cell r="I6499">
            <v>13035.710000000001</v>
          </cell>
        </row>
        <row r="6500">
          <cell r="A6500">
            <v>0</v>
          </cell>
          <cell r="B6500" t="str">
            <v>Alquiler máquina de soldadura</v>
          </cell>
          <cell r="C6500">
            <v>0.53749999999999998</v>
          </cell>
          <cell r="D6500" t="str">
            <v>día</v>
          </cell>
          <cell r="E6500">
            <v>2000</v>
          </cell>
          <cell r="F6500">
            <v>0</v>
          </cell>
          <cell r="G6500">
            <v>1075</v>
          </cell>
          <cell r="H6500">
            <v>0</v>
          </cell>
          <cell r="I6500">
            <v>0</v>
          </cell>
        </row>
        <row r="6501">
          <cell r="A6501">
            <v>0</v>
          </cell>
          <cell r="B6501" t="str">
            <v xml:space="preserve">Mano de obra  </v>
          </cell>
          <cell r="C6501">
            <v>1</v>
          </cell>
          <cell r="D6501" t="str">
            <v>M3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  <cell r="I6501">
            <v>0</v>
          </cell>
        </row>
        <row r="6502">
          <cell r="A6502">
            <v>0</v>
          </cell>
          <cell r="B6502" t="str">
            <v>Soldadores</v>
          </cell>
          <cell r="C6502">
            <v>1.075</v>
          </cell>
          <cell r="D6502" t="str">
            <v>día</v>
          </cell>
          <cell r="E6502">
            <v>1500</v>
          </cell>
          <cell r="F6502">
            <v>0</v>
          </cell>
          <cell r="G6502">
            <v>1612.5</v>
          </cell>
          <cell r="H6502">
            <v>0</v>
          </cell>
          <cell r="I6502">
            <v>0</v>
          </cell>
        </row>
        <row r="6503">
          <cell r="A6503">
            <v>0</v>
          </cell>
          <cell r="B6503" t="str">
            <v>Ayudante soldadura</v>
          </cell>
          <cell r="C6503">
            <v>1.075</v>
          </cell>
          <cell r="D6503" t="str">
            <v>día</v>
          </cell>
          <cell r="E6503">
            <v>847</v>
          </cell>
          <cell r="F6503">
            <v>0</v>
          </cell>
          <cell r="G6503">
            <v>910.53</v>
          </cell>
          <cell r="H6503">
            <v>0</v>
          </cell>
        </row>
        <row r="6504">
          <cell r="A6504">
            <v>0</v>
          </cell>
          <cell r="B6504" t="str">
            <v>Total/UND</v>
          </cell>
          <cell r="C6504">
            <v>0.18</v>
          </cell>
          <cell r="D6504" t="str">
            <v>ROLLO</v>
          </cell>
          <cell r="E6504">
            <v>15211.69</v>
          </cell>
          <cell r="F6504">
            <v>2738.1041999999998</v>
          </cell>
          <cell r="G6504">
            <v>8216.17</v>
          </cell>
          <cell r="H6504">
            <v>831.26</v>
          </cell>
          <cell r="I6504">
            <v>9047.43</v>
          </cell>
        </row>
        <row r="6505">
          <cell r="A6505">
            <v>0</v>
          </cell>
          <cell r="B6505" t="str">
            <v>Alambre No. 18</v>
          </cell>
          <cell r="C6505">
            <v>2.08</v>
          </cell>
          <cell r="D6505" t="str">
            <v>LBS</v>
          </cell>
          <cell r="E6505">
            <v>49.15</v>
          </cell>
          <cell r="F6505">
            <v>8.8469999999999995</v>
          </cell>
          <cell r="G6505">
            <v>102.23</v>
          </cell>
          <cell r="H6505">
            <v>18.399999999999999</v>
          </cell>
        </row>
        <row r="6506">
          <cell r="A6506">
            <v>0</v>
          </cell>
          <cell r="B6506" t="str">
            <v xml:space="preserve">Acero 3/8" p/refuerzos </v>
          </cell>
          <cell r="C6506">
            <v>0.22</v>
          </cell>
          <cell r="D6506" t="str">
            <v>QQ</v>
          </cell>
          <cell r="E6506">
            <v>2245.7600000000002</v>
          </cell>
          <cell r="F6506">
            <v>404.23680000000002</v>
          </cell>
          <cell r="G6506">
            <v>849.34</v>
          </cell>
          <cell r="H6506">
            <v>49.65</v>
          </cell>
          <cell r="I6506">
            <v>898.99</v>
          </cell>
        </row>
        <row r="6507">
          <cell r="A6507">
            <v>0</v>
          </cell>
          <cell r="B6507" t="str">
            <v>Volumen Análisis</v>
          </cell>
          <cell r="C6507">
            <v>1</v>
          </cell>
          <cell r="D6507" t="str">
            <v>M2</v>
          </cell>
          <cell r="E6507">
            <v>10500</v>
          </cell>
          <cell r="F6507">
            <v>1890</v>
          </cell>
          <cell r="G6507">
            <v>60.35</v>
          </cell>
          <cell r="H6507">
            <v>10.86</v>
          </cell>
        </row>
        <row r="6508">
          <cell r="A6508">
            <v>0</v>
          </cell>
          <cell r="B6508" t="str">
            <v>Materiales y Equipos</v>
          </cell>
          <cell r="C6508">
            <v>12.495000000000001</v>
          </cell>
          <cell r="D6508" t="str">
            <v>UND</v>
          </cell>
          <cell r="E6508">
            <v>6.6</v>
          </cell>
          <cell r="F6508">
            <v>1.1879999999999999</v>
          </cell>
          <cell r="G6508">
            <v>82.47</v>
          </cell>
          <cell r="H6508">
            <v>14.84</v>
          </cell>
        </row>
        <row r="6509">
          <cell r="A6509">
            <v>0</v>
          </cell>
          <cell r="B6509" t="str">
            <v>Hormigón Fc=210 Kg/cm2 + 10% Desp.</v>
          </cell>
          <cell r="C6509">
            <v>1.1000000000000001</v>
          </cell>
          <cell r="D6509" t="str">
            <v>M3</v>
          </cell>
          <cell r="E6509">
            <v>5634.11</v>
          </cell>
          <cell r="F6509">
            <v>1014.1397999999999</v>
          </cell>
          <cell r="G6509">
            <v>6197.52</v>
          </cell>
          <cell r="H6509">
            <v>1115.55</v>
          </cell>
        </row>
        <row r="6510">
          <cell r="A6510">
            <v>0</v>
          </cell>
          <cell r="B6510" t="str">
            <v>Transporte sistema formaletas</v>
          </cell>
          <cell r="C6510">
            <v>8.33</v>
          </cell>
          <cell r="D6510" t="str">
            <v>M2</v>
          </cell>
          <cell r="E6510">
            <v>8.99</v>
          </cell>
          <cell r="F6510">
            <v>1.6182000000000001</v>
          </cell>
          <cell r="G6510">
            <v>74.89</v>
          </cell>
          <cell r="H6510">
            <v>13.48</v>
          </cell>
        </row>
        <row r="6511">
          <cell r="A6511">
            <v>0</v>
          </cell>
          <cell r="B6511" t="str">
            <v xml:space="preserve">Mano de obra  </v>
          </cell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</row>
        <row r="6512">
          <cell r="A6512">
            <v>0</v>
          </cell>
          <cell r="B6512" t="str">
            <v>Mano de obra colocación formaletas y mallas</v>
          </cell>
          <cell r="C6512">
            <v>1.67</v>
          </cell>
          <cell r="D6512" t="str">
            <v>M2</v>
          </cell>
          <cell r="E6512">
            <v>667.59</v>
          </cell>
          <cell r="F6512">
            <v>0</v>
          </cell>
          <cell r="G6512">
            <v>1114.8800000000001</v>
          </cell>
          <cell r="H6512">
            <v>0</v>
          </cell>
          <cell r="I6512">
            <v>0</v>
          </cell>
        </row>
        <row r="6513">
          <cell r="A6513">
            <v>0</v>
          </cell>
          <cell r="B6513" t="str">
            <v>Total/UND</v>
          </cell>
          <cell r="C6513">
            <v>8.33</v>
          </cell>
          <cell r="D6513" t="str">
            <v>M2</v>
          </cell>
          <cell r="E6513">
            <v>4.0599999999999996</v>
          </cell>
          <cell r="F6513">
            <v>0</v>
          </cell>
          <cell r="G6513">
            <v>849.34</v>
          </cell>
          <cell r="H6513">
            <v>49.65</v>
          </cell>
          <cell r="I6513">
            <v>898.99</v>
          </cell>
        </row>
        <row r="6514">
          <cell r="A6514">
            <v>0</v>
          </cell>
          <cell r="B6514" t="str">
            <v>Total/UND</v>
          </cell>
          <cell r="D6514">
            <v>0</v>
          </cell>
          <cell r="G6514">
            <v>11222.45</v>
          </cell>
          <cell r="H6514">
            <v>1813.26</v>
          </cell>
          <cell r="I6514">
            <v>13035.710000000001</v>
          </cell>
        </row>
        <row r="6515">
          <cell r="A6515">
            <v>0</v>
          </cell>
          <cell r="B6515">
            <v>0</v>
          </cell>
          <cell r="C6515">
            <v>0</v>
          </cell>
          <cell r="D6515">
            <v>0</v>
          </cell>
          <cell r="G6515">
            <v>0</v>
          </cell>
          <cell r="H6515">
            <v>0</v>
          </cell>
          <cell r="I6515">
            <v>0</v>
          </cell>
        </row>
        <row r="6516">
          <cell r="A6516">
            <v>128.30999999999972</v>
          </cell>
          <cell r="B6516" t="str">
            <v>Volumen Análisis</v>
          </cell>
          <cell r="C6516">
            <v>35.6</v>
          </cell>
          <cell r="D6516" t="str">
            <v>ML</v>
          </cell>
          <cell r="E6516">
            <v>0</v>
          </cell>
          <cell r="F6516">
            <v>0</v>
          </cell>
          <cell r="G6516">
            <v>11148.93</v>
          </cell>
          <cell r="H6516">
            <v>1800.0299999999997</v>
          </cell>
          <cell r="I6516">
            <v>12948.96</v>
          </cell>
        </row>
        <row r="6517">
          <cell r="A6517">
            <v>0</v>
          </cell>
          <cell r="B6517" t="str">
            <v>Materiales y Equipos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</row>
        <row r="6518">
          <cell r="A6518">
            <v>0</v>
          </cell>
          <cell r="B6518" t="str">
            <v>Volumen Análisis</v>
          </cell>
          <cell r="C6518">
            <v>1</v>
          </cell>
          <cell r="D6518" t="str">
            <v>M3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</row>
        <row r="6519">
          <cell r="A6519">
            <v>0</v>
          </cell>
          <cell r="B6519" t="str">
            <v>Materiales y Equipos</v>
          </cell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</row>
        <row r="6520">
          <cell r="A6520">
            <v>0</v>
          </cell>
          <cell r="B6520" t="str">
            <v>Sistema Formaleta Acero-Madera</v>
          </cell>
          <cell r="C6520">
            <v>8.33</v>
          </cell>
          <cell r="D6520" t="str">
            <v>M2/USO</v>
          </cell>
          <cell r="E6520">
            <v>30.14</v>
          </cell>
          <cell r="F6520">
            <v>5.4252000000000002</v>
          </cell>
          <cell r="G6520">
            <v>251.07</v>
          </cell>
          <cell r="H6520">
            <v>45.19</v>
          </cell>
        </row>
        <row r="6521">
          <cell r="A6521">
            <v>0</v>
          </cell>
          <cell r="B6521" t="str">
            <v>Alquiler máquina de soldadura</v>
          </cell>
          <cell r="C6521">
            <v>4.45</v>
          </cell>
          <cell r="D6521" t="str">
            <v>día</v>
          </cell>
          <cell r="E6521">
            <v>2000</v>
          </cell>
          <cell r="F6521">
            <v>0</v>
          </cell>
          <cell r="G6521">
            <v>8900</v>
          </cell>
          <cell r="H6521">
            <v>0</v>
          </cell>
        </row>
        <row r="6522">
          <cell r="A6522">
            <v>0</v>
          </cell>
          <cell r="B6522" t="str">
            <v xml:space="preserve">Mano de obra  </v>
          </cell>
          <cell r="C6522">
            <v>2.08</v>
          </cell>
          <cell r="D6522" t="str">
            <v>LBS</v>
          </cell>
          <cell r="E6522">
            <v>49.15</v>
          </cell>
          <cell r="F6522">
            <v>8.8469999999999995</v>
          </cell>
          <cell r="G6522">
            <v>102.23</v>
          </cell>
          <cell r="H6522">
            <v>18.399999999999999</v>
          </cell>
        </row>
        <row r="6523">
          <cell r="A6523">
            <v>0</v>
          </cell>
          <cell r="B6523" t="str">
            <v>Soldadores</v>
          </cell>
          <cell r="C6523">
            <v>8.9</v>
          </cell>
          <cell r="D6523" t="str">
            <v>día</v>
          </cell>
          <cell r="E6523">
            <v>1500</v>
          </cell>
          <cell r="F6523">
            <v>0</v>
          </cell>
          <cell r="G6523">
            <v>13350</v>
          </cell>
          <cell r="H6523">
            <v>0</v>
          </cell>
        </row>
        <row r="6524">
          <cell r="A6524">
            <v>0</v>
          </cell>
          <cell r="B6524" t="str">
            <v>Ayudante soldadura</v>
          </cell>
          <cell r="C6524">
            <v>8.9</v>
          </cell>
          <cell r="D6524" t="str">
            <v>día</v>
          </cell>
          <cell r="E6524">
            <v>847</v>
          </cell>
          <cell r="F6524">
            <v>0</v>
          </cell>
          <cell r="G6524">
            <v>7538.3</v>
          </cell>
          <cell r="H6524">
            <v>0</v>
          </cell>
          <cell r="I6524">
            <v>0</v>
          </cell>
        </row>
        <row r="6525">
          <cell r="A6525">
            <v>0</v>
          </cell>
          <cell r="B6525" t="str">
            <v>Total/UND</v>
          </cell>
          <cell r="C6525">
            <v>12.5</v>
          </cell>
          <cell r="D6525" t="str">
            <v>UND</v>
          </cell>
          <cell r="E6525">
            <v>6.6</v>
          </cell>
          <cell r="F6525">
            <v>1.1879999999999999</v>
          </cell>
          <cell r="G6525">
            <v>93295.52</v>
          </cell>
          <cell r="H6525">
            <v>11148.76</v>
          </cell>
          <cell r="I6525">
            <v>104444.28</v>
          </cell>
        </row>
        <row r="6526">
          <cell r="A6526">
            <v>0</v>
          </cell>
          <cell r="B6526" t="str">
            <v>Hormigón Fc=210 Kg/cm2 + 10% Desp.</v>
          </cell>
          <cell r="C6526">
            <v>1.1000000000000001</v>
          </cell>
          <cell r="D6526" t="str">
            <v>M3</v>
          </cell>
          <cell r="E6526">
            <v>5634.11</v>
          </cell>
          <cell r="F6526">
            <v>1014.1397999999999</v>
          </cell>
          <cell r="G6526">
            <v>6197.52</v>
          </cell>
          <cell r="H6526">
            <v>1115.55</v>
          </cell>
        </row>
        <row r="6527">
          <cell r="A6527">
            <v>0</v>
          </cell>
          <cell r="B6527" t="str">
            <v>Transporte sistema formaletas</v>
          </cell>
          <cell r="C6527">
            <v>8.33</v>
          </cell>
          <cell r="D6527" t="str">
            <v>M2</v>
          </cell>
          <cell r="E6527">
            <v>8.99</v>
          </cell>
          <cell r="F6527">
            <v>1.6182000000000001</v>
          </cell>
          <cell r="G6527">
            <v>678.93000000000006</v>
          </cell>
          <cell r="H6527">
            <v>110.53</v>
          </cell>
          <cell r="I6527">
            <v>789.46</v>
          </cell>
        </row>
        <row r="6528">
          <cell r="A6528">
            <v>0</v>
          </cell>
          <cell r="B6528" t="str">
            <v>Volumen Análisis</v>
          </cell>
          <cell r="C6528">
            <v>1</v>
          </cell>
          <cell r="D6528" t="str">
            <v>UND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</row>
        <row r="6529">
          <cell r="A6529">
            <v>0</v>
          </cell>
          <cell r="B6529" t="str">
            <v>Materiales y Equipos</v>
          </cell>
          <cell r="C6529">
            <v>1.67</v>
          </cell>
          <cell r="D6529" t="str">
            <v>M2</v>
          </cell>
          <cell r="E6529">
            <v>667.59</v>
          </cell>
          <cell r="F6529">
            <v>0</v>
          </cell>
          <cell r="G6529">
            <v>1114.8800000000001</v>
          </cell>
          <cell r="H6529">
            <v>0</v>
          </cell>
          <cell r="I6529">
            <v>0</v>
          </cell>
        </row>
        <row r="6530">
          <cell r="A6530">
            <v>0</v>
          </cell>
          <cell r="B6530" t="str">
            <v xml:space="preserve">Excavación </v>
          </cell>
          <cell r="C6530">
            <v>2.4E-2</v>
          </cell>
          <cell r="D6530" t="str">
            <v>M3</v>
          </cell>
          <cell r="E6530">
            <v>346.67</v>
          </cell>
          <cell r="F6530">
            <v>62.400599999999997</v>
          </cell>
          <cell r="G6530">
            <v>8.32</v>
          </cell>
          <cell r="H6530">
            <v>1.5</v>
          </cell>
          <cell r="I6530">
            <v>0</v>
          </cell>
        </row>
        <row r="6531">
          <cell r="A6531">
            <v>0</v>
          </cell>
          <cell r="B6531" t="str">
            <v>Relleno de reposición</v>
          </cell>
          <cell r="C6531">
            <v>0</v>
          </cell>
          <cell r="D6531" t="str">
            <v>M3</v>
          </cell>
          <cell r="E6531">
            <v>125</v>
          </cell>
          <cell r="F6531">
            <v>22.5</v>
          </cell>
          <cell r="G6531">
            <v>0</v>
          </cell>
          <cell r="H6531">
            <v>0</v>
          </cell>
          <cell r="I6531">
            <v>12948.96</v>
          </cell>
        </row>
        <row r="6532">
          <cell r="A6532">
            <v>0</v>
          </cell>
          <cell r="B6532">
            <v>0</v>
          </cell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>
            <v>128.31999999999971</v>
          </cell>
          <cell r="B6533" t="str">
            <v>LOSA DE 0.12m Fc=210 KG/CM2 EN FORMALETAS ALUMINIO PROPIO MALLA D2.7</v>
          </cell>
          <cell r="C6533">
            <v>1</v>
          </cell>
          <cell r="D6533" t="str">
            <v>M3</v>
          </cell>
          <cell r="E6533">
            <v>0</v>
          </cell>
          <cell r="F6533">
            <v>0</v>
          </cell>
          <cell r="G6533">
            <v>11024.810000000001</v>
          </cell>
          <cell r="H6533">
            <v>1777.69</v>
          </cell>
          <cell r="I6533">
            <v>12802.500000000002</v>
          </cell>
        </row>
        <row r="6534">
          <cell r="A6534">
            <v>0</v>
          </cell>
          <cell r="B6534" t="str">
            <v>Losa 0.12m Fc=210Kg/cm2 Formaletas Propias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</row>
        <row r="6535">
          <cell r="A6535">
            <v>0</v>
          </cell>
          <cell r="B6535" t="str">
            <v>Mano de Obra</v>
          </cell>
          <cell r="C6535">
            <v>1</v>
          </cell>
          <cell r="D6535" t="str">
            <v>M3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</row>
        <row r="6536">
          <cell r="A6536">
            <v>0</v>
          </cell>
          <cell r="B6536" t="str">
            <v>Materiales y Equipos</v>
          </cell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</row>
        <row r="6537">
          <cell r="A6537">
            <v>0</v>
          </cell>
          <cell r="B6537" t="str">
            <v>Total/UND</v>
          </cell>
          <cell r="C6537">
            <v>8.33</v>
          </cell>
          <cell r="D6537" t="str">
            <v>M2/USO</v>
          </cell>
          <cell r="E6537">
            <v>15.24</v>
          </cell>
          <cell r="F6537">
            <v>2.7431999999999999</v>
          </cell>
          <cell r="G6537">
            <v>678.93000000000006</v>
          </cell>
          <cell r="H6537">
            <v>110.53</v>
          </cell>
          <cell r="I6537">
            <v>789.46</v>
          </cell>
        </row>
        <row r="6538">
          <cell r="A6538">
            <v>0</v>
          </cell>
          <cell r="B6538" t="str">
            <v>Malla Electrosoldada D2.7 10x10mm</v>
          </cell>
          <cell r="C6538">
            <v>0.18</v>
          </cell>
          <cell r="D6538" t="str">
            <v>ROLLO</v>
          </cell>
          <cell r="E6538">
            <v>15211.69</v>
          </cell>
          <cell r="F6538">
            <v>2738.1041999999998</v>
          </cell>
          <cell r="G6538">
            <v>2738.1</v>
          </cell>
          <cell r="H6538">
            <v>492.86</v>
          </cell>
        </row>
        <row r="6539">
          <cell r="A6539">
            <v>0</v>
          </cell>
          <cell r="B6539" t="str">
            <v>Alambre No. 18</v>
          </cell>
          <cell r="C6539">
            <v>2.08</v>
          </cell>
          <cell r="D6539" t="str">
            <v>LBS</v>
          </cell>
          <cell r="E6539">
            <v>49.15</v>
          </cell>
          <cell r="F6539">
            <v>8.8469999999999995</v>
          </cell>
          <cell r="G6539">
            <v>908.93933333333337</v>
          </cell>
          <cell r="H6539">
            <v>79.678000000000011</v>
          </cell>
          <cell r="I6539">
            <v>988.61733333333336</v>
          </cell>
        </row>
        <row r="6540">
          <cell r="A6540">
            <v>0</v>
          </cell>
          <cell r="B6540" t="str">
            <v>Volumen Análisis</v>
          </cell>
          <cell r="C6540">
            <v>30</v>
          </cell>
          <cell r="D6540" t="str">
            <v>ML</v>
          </cell>
          <cell r="E6540">
            <v>2245.7600000000002</v>
          </cell>
          <cell r="F6540">
            <v>404.23680000000002</v>
          </cell>
          <cell r="G6540">
            <v>494.07</v>
          </cell>
          <cell r="H6540">
            <v>88.93</v>
          </cell>
        </row>
        <row r="6541">
          <cell r="A6541">
            <v>0</v>
          </cell>
          <cell r="B6541" t="str">
            <v>Materiales y Equipos</v>
          </cell>
          <cell r="C6541">
            <v>5.7000000000000002E-3</v>
          </cell>
          <cell r="D6541" t="str">
            <v>UND</v>
          </cell>
          <cell r="E6541">
            <v>10500</v>
          </cell>
          <cell r="F6541">
            <v>1890</v>
          </cell>
          <cell r="G6541">
            <v>59.85</v>
          </cell>
          <cell r="H6541">
            <v>10.77</v>
          </cell>
        </row>
        <row r="6542">
          <cell r="A6542">
            <v>0</v>
          </cell>
          <cell r="B6542" t="str">
            <v>Soporta mallas - Separadores</v>
          </cell>
          <cell r="C6542">
            <v>12.5</v>
          </cell>
          <cell r="D6542" t="str">
            <v>UND</v>
          </cell>
          <cell r="E6542">
            <v>6.6</v>
          </cell>
          <cell r="F6542">
            <v>1.1879999999999999</v>
          </cell>
          <cell r="G6542">
            <v>82.5</v>
          </cell>
          <cell r="H6542">
            <v>14.85</v>
          </cell>
        </row>
        <row r="6543">
          <cell r="A6543">
            <v>0</v>
          </cell>
          <cell r="B6543" t="str">
            <v>Hormigón Fc=210 Kg/cm2 + 10% Desp.</v>
          </cell>
          <cell r="C6543">
            <v>1.1000000000000001</v>
          </cell>
          <cell r="D6543" t="str">
            <v>M3</v>
          </cell>
          <cell r="E6543">
            <v>5634.11</v>
          </cell>
          <cell r="F6543">
            <v>1014.1397999999999</v>
          </cell>
          <cell r="G6543">
            <v>6197.52</v>
          </cell>
          <cell r="H6543">
            <v>1115.55</v>
          </cell>
        </row>
        <row r="6544">
          <cell r="A6544">
            <v>0</v>
          </cell>
          <cell r="B6544" t="str">
            <v>Transporte sistema formaletas</v>
          </cell>
          <cell r="C6544">
            <v>8.33</v>
          </cell>
          <cell r="D6544" t="str">
            <v>M2</v>
          </cell>
          <cell r="E6544">
            <v>8.99</v>
          </cell>
          <cell r="F6544">
            <v>1.6182000000000001</v>
          </cell>
          <cell r="G6544">
            <v>74.89</v>
          </cell>
          <cell r="H6544">
            <v>13.48</v>
          </cell>
        </row>
        <row r="6545">
          <cell r="A6545">
            <v>0</v>
          </cell>
          <cell r="B6545" t="str">
            <v>Mano de Obra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</row>
        <row r="6546">
          <cell r="A6546">
            <v>0</v>
          </cell>
          <cell r="B6546" t="str">
            <v>Mano de obra colocación formaletas y mallas</v>
          </cell>
          <cell r="C6546">
            <v>1.67</v>
          </cell>
          <cell r="D6546" t="str">
            <v>M2</v>
          </cell>
          <cell r="E6546">
            <v>667.59</v>
          </cell>
          <cell r="F6546">
            <v>0</v>
          </cell>
          <cell r="G6546">
            <v>1114.8800000000001</v>
          </cell>
          <cell r="H6546">
            <v>0</v>
          </cell>
          <cell r="I6546">
            <v>0</v>
          </cell>
        </row>
        <row r="6547">
          <cell r="A6547">
            <v>0</v>
          </cell>
          <cell r="B6547" t="str">
            <v>Mano de obra subida de formaletas y mallas</v>
          </cell>
          <cell r="C6547">
            <v>8.33</v>
          </cell>
          <cell r="D6547" t="str">
            <v>M2</v>
          </cell>
          <cell r="E6547">
            <v>4.0599999999999996</v>
          </cell>
          <cell r="F6547">
            <v>0</v>
          </cell>
          <cell r="G6547">
            <v>33.82</v>
          </cell>
          <cell r="H6547">
            <v>0</v>
          </cell>
          <cell r="I6547">
            <v>0</v>
          </cell>
        </row>
        <row r="6548">
          <cell r="A6548">
            <v>0</v>
          </cell>
          <cell r="B6548" t="str">
            <v>Total/UND</v>
          </cell>
          <cell r="D6548">
            <v>0</v>
          </cell>
          <cell r="G6548">
            <v>11024.810000000001</v>
          </cell>
          <cell r="H6548">
            <v>1777.69</v>
          </cell>
          <cell r="I6548">
            <v>12802.500000000002</v>
          </cell>
        </row>
        <row r="6550">
          <cell r="A6550">
            <v>128.3299999999997</v>
          </cell>
          <cell r="B6550" t="str">
            <v>LOSA 0.12m Fc=210 KG/CM2 EN FORMALETAS ALUMINIO - TODO COSTO MALLA D2.9</v>
          </cell>
          <cell r="C6550">
            <v>1</v>
          </cell>
          <cell r="D6550" t="str">
            <v>M3</v>
          </cell>
          <cell r="E6550">
            <v>0</v>
          </cell>
          <cell r="F6550">
            <v>0</v>
          </cell>
          <cell r="G6550">
            <v>1820.5486338797814</v>
          </cell>
          <cell r="H6550">
            <v>177.08387978142076</v>
          </cell>
          <cell r="I6550">
            <v>1997.6325136612022</v>
          </cell>
        </row>
        <row r="6551">
          <cell r="A6551">
            <v>0</v>
          </cell>
          <cell r="B6551" t="str">
            <v>Volumen Análisis</v>
          </cell>
          <cell r="C6551">
            <v>36.6</v>
          </cell>
          <cell r="D6551" t="str">
            <v>ML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</row>
        <row r="6552">
          <cell r="A6552">
            <v>0</v>
          </cell>
          <cell r="B6552" t="str">
            <v>Materiales y Equipos</v>
          </cell>
          <cell r="C6552">
            <v>1</v>
          </cell>
          <cell r="D6552" t="str">
            <v>M3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</row>
        <row r="6553">
          <cell r="A6553">
            <v>0</v>
          </cell>
          <cell r="B6553" t="str">
            <v>Materiales y Equipos</v>
          </cell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</row>
        <row r="6554">
          <cell r="A6554">
            <v>0</v>
          </cell>
          <cell r="B6554" t="str">
            <v>Sistema Formaleta Aluminio Todo Costo</v>
          </cell>
          <cell r="C6554">
            <v>1.67</v>
          </cell>
          <cell r="D6554" t="str">
            <v>M2</v>
          </cell>
          <cell r="E6554">
            <v>1310</v>
          </cell>
          <cell r="F6554">
            <v>235.79999999999998</v>
          </cell>
          <cell r="G6554">
            <v>2187.6999999999998</v>
          </cell>
          <cell r="H6554">
            <v>393.79</v>
          </cell>
        </row>
        <row r="6555">
          <cell r="A6555">
            <v>0</v>
          </cell>
          <cell r="B6555" t="str">
            <v>Malla Electrosoldada D2.9 10x10mm</v>
          </cell>
          <cell r="C6555">
            <v>0.18</v>
          </cell>
          <cell r="D6555" t="str">
            <v>ROLLO</v>
          </cell>
          <cell r="E6555">
            <v>15754.85</v>
          </cell>
          <cell r="F6555">
            <v>2835.873</v>
          </cell>
          <cell r="G6555">
            <v>2835.87</v>
          </cell>
          <cell r="H6555">
            <v>510.46</v>
          </cell>
        </row>
        <row r="6556">
          <cell r="A6556">
            <v>0</v>
          </cell>
          <cell r="B6556" t="str">
            <v>Alquiler máquina de soldadura</v>
          </cell>
          <cell r="C6556">
            <v>4.5750000000000002</v>
          </cell>
          <cell r="D6556" t="str">
            <v>día</v>
          </cell>
          <cell r="E6556">
            <v>2000</v>
          </cell>
          <cell r="F6556">
            <v>0</v>
          </cell>
          <cell r="G6556">
            <v>9150</v>
          </cell>
          <cell r="H6556">
            <v>0</v>
          </cell>
        </row>
        <row r="6557">
          <cell r="A6557">
            <v>0</v>
          </cell>
          <cell r="B6557" t="str">
            <v xml:space="preserve">Mano de obra  </v>
          </cell>
          <cell r="C6557">
            <v>0.21579999999999999</v>
          </cell>
          <cell r="D6557" t="str">
            <v>QQ</v>
          </cell>
          <cell r="E6557">
            <v>2245.7600000000002</v>
          </cell>
          <cell r="F6557">
            <v>404.23680000000002</v>
          </cell>
          <cell r="G6557">
            <v>484.64</v>
          </cell>
          <cell r="H6557">
            <v>87.23</v>
          </cell>
        </row>
        <row r="6558">
          <cell r="A6558">
            <v>0</v>
          </cell>
          <cell r="B6558" t="str">
            <v>Hormigón Fc=210 Kg/cm2 + 10% Desp.</v>
          </cell>
          <cell r="C6558">
            <v>1.1000000000000001</v>
          </cell>
          <cell r="D6558" t="str">
            <v>M3</v>
          </cell>
          <cell r="E6558">
            <v>5634.11</v>
          </cell>
          <cell r="F6558">
            <v>1014.1397999999999</v>
          </cell>
          <cell r="G6558">
            <v>6197.52</v>
          </cell>
          <cell r="H6558">
            <v>1115.55</v>
          </cell>
        </row>
        <row r="6559">
          <cell r="A6559">
            <v>0</v>
          </cell>
          <cell r="B6559" t="str">
            <v>Total/UND</v>
          </cell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G6559">
            <v>11815.830000000002</v>
          </cell>
          <cell r="H6559">
            <v>2126.85</v>
          </cell>
          <cell r="I6559">
            <v>13942.680000000002</v>
          </cell>
        </row>
        <row r="6560">
          <cell r="A6560">
            <v>0</v>
          </cell>
          <cell r="B6560" t="str">
            <v>Total/UND</v>
          </cell>
          <cell r="D6560">
            <v>0</v>
          </cell>
          <cell r="G6560">
            <v>0</v>
          </cell>
          <cell r="H6560">
            <v>0</v>
          </cell>
          <cell r="I6560">
            <v>0</v>
          </cell>
        </row>
        <row r="6561">
          <cell r="A6561">
            <v>128.33999999999969</v>
          </cell>
          <cell r="B6561" t="str">
            <v>LOSA 0.12m Fc=210 KG/CM2 EN FORMALETAS ACERO-MADERA RENTADAS MALLA D2.9</v>
          </cell>
          <cell r="C6561">
            <v>1</v>
          </cell>
          <cell r="D6561" t="str">
            <v>M3</v>
          </cell>
          <cell r="E6561">
            <v>0</v>
          </cell>
          <cell r="F6561">
            <v>0</v>
          </cell>
          <cell r="G6561">
            <v>11328.09</v>
          </cell>
          <cell r="H6561">
            <v>1832.28</v>
          </cell>
          <cell r="I6561">
            <v>13160.37</v>
          </cell>
        </row>
        <row r="6562">
          <cell r="A6562">
            <v>0</v>
          </cell>
          <cell r="B6562" t="str">
            <v>Losa 0.12m Fc=210Kg/cm2 Formaletas rentadas</v>
          </cell>
          <cell r="C6562">
            <v>0</v>
          </cell>
          <cell r="D6562">
            <v>0</v>
          </cell>
          <cell r="E6562">
            <v>0</v>
          </cell>
          <cell r="F6562">
            <v>0</v>
          </cell>
          <cell r="G6562">
            <v>18991.740000000002</v>
          </cell>
          <cell r="H6562">
            <v>2203.14</v>
          </cell>
          <cell r="I6562">
            <v>21194.880000000001</v>
          </cell>
        </row>
        <row r="6563">
          <cell r="A6563">
            <v>0</v>
          </cell>
          <cell r="B6563" t="str">
            <v>Volumen Análisis</v>
          </cell>
          <cell r="C6563">
            <v>1</v>
          </cell>
          <cell r="D6563" t="str">
            <v>P2</v>
          </cell>
          <cell r="E6563">
            <v>0</v>
          </cell>
          <cell r="F6563">
            <v>0</v>
          </cell>
          <cell r="G6563">
            <v>1215.8604353393087</v>
          </cell>
          <cell r="H6563">
            <v>141.04609475032009</v>
          </cell>
          <cell r="I6563">
            <v>1356.9065300896286</v>
          </cell>
        </row>
        <row r="6564">
          <cell r="A6564">
            <v>0</v>
          </cell>
          <cell r="B6564" t="str">
            <v>Volumen Análisis</v>
          </cell>
          <cell r="C6564">
            <v>1</v>
          </cell>
          <cell r="D6564" t="str">
            <v>UND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</row>
        <row r="6565">
          <cell r="A6565">
            <v>0</v>
          </cell>
          <cell r="B6565" t="str">
            <v>Volumen Análisis</v>
          </cell>
          <cell r="C6565">
            <v>15.62</v>
          </cell>
          <cell r="D6565" t="str">
            <v>P2</v>
          </cell>
          <cell r="E6565">
            <v>38.909999999999997</v>
          </cell>
          <cell r="F6565">
            <v>7.0037999999999991</v>
          </cell>
          <cell r="G6565">
            <v>324.12</v>
          </cell>
          <cell r="H6565">
            <v>58.34</v>
          </cell>
        </row>
        <row r="6566">
          <cell r="A6566">
            <v>0</v>
          </cell>
          <cell r="B6566" t="str">
            <v>Materiales y Equipos</v>
          </cell>
          <cell r="C6566">
            <v>0.18</v>
          </cell>
          <cell r="D6566" t="str">
            <v>ROLLO</v>
          </cell>
          <cell r="E6566">
            <v>15754.85</v>
          </cell>
          <cell r="F6566">
            <v>2835.873</v>
          </cell>
          <cell r="G6566">
            <v>2835.87</v>
          </cell>
          <cell r="H6566">
            <v>510.46</v>
          </cell>
          <cell r="I6566">
            <v>0</v>
          </cell>
        </row>
        <row r="6567">
          <cell r="A6567">
            <v>0</v>
          </cell>
          <cell r="B6567" t="str">
            <v>Alambre No. 18</v>
          </cell>
          <cell r="C6567">
            <v>2.2400000000000002</v>
          </cell>
          <cell r="D6567" t="str">
            <v>LBS</v>
          </cell>
          <cell r="E6567">
            <v>49.15</v>
          </cell>
          <cell r="F6567">
            <v>8.8469999999999995</v>
          </cell>
          <cell r="G6567">
            <v>110.1</v>
          </cell>
          <cell r="H6567">
            <v>19.82</v>
          </cell>
        </row>
        <row r="6568">
          <cell r="A6568">
            <v>0</v>
          </cell>
          <cell r="B6568" t="str">
            <v xml:space="preserve">Acero 3/8" p/refuerzos </v>
          </cell>
          <cell r="C6568">
            <v>0.22</v>
          </cell>
          <cell r="D6568" t="str">
            <v>QQ</v>
          </cell>
          <cell r="E6568">
            <v>2245.7600000000002</v>
          </cell>
          <cell r="F6568">
            <v>404.23680000000002</v>
          </cell>
          <cell r="G6568">
            <v>494.07</v>
          </cell>
          <cell r="H6568">
            <v>88.93</v>
          </cell>
        </row>
        <row r="6569">
          <cell r="A6569">
            <v>0</v>
          </cell>
          <cell r="B6569" t="str">
            <v>Desmoldante base aceite - Tanque 55gls</v>
          </cell>
          <cell r="C6569">
            <v>5.7476999999999997E-3</v>
          </cell>
          <cell r="D6569" t="str">
            <v>UND</v>
          </cell>
          <cell r="E6569">
            <v>10500</v>
          </cell>
          <cell r="F6569">
            <v>1890</v>
          </cell>
          <cell r="G6569">
            <v>60.35</v>
          </cell>
          <cell r="H6569">
            <v>10.86</v>
          </cell>
        </row>
        <row r="6570">
          <cell r="A6570">
            <v>0</v>
          </cell>
          <cell r="B6570" t="str">
            <v>Alquiler máquina de soldadura</v>
          </cell>
          <cell r="C6570">
            <v>1</v>
          </cell>
          <cell r="D6570" t="str">
            <v>día</v>
          </cell>
          <cell r="E6570">
            <v>2000</v>
          </cell>
          <cell r="F6570">
            <v>0</v>
          </cell>
          <cell r="G6570">
            <v>2000</v>
          </cell>
          <cell r="H6570">
            <v>0</v>
          </cell>
        </row>
        <row r="6571">
          <cell r="A6571">
            <v>0</v>
          </cell>
          <cell r="B6571" t="str">
            <v>Hormigón Fc=210 Kg/cm2 + 10% Desp.</v>
          </cell>
          <cell r="C6571">
            <v>1.1000000000000001</v>
          </cell>
          <cell r="D6571" t="str">
            <v>M3</v>
          </cell>
          <cell r="E6571">
            <v>5634.11</v>
          </cell>
          <cell r="F6571">
            <v>1014.1397999999999</v>
          </cell>
          <cell r="G6571">
            <v>6197.52</v>
          </cell>
          <cell r="H6571">
            <v>1115.55</v>
          </cell>
        </row>
        <row r="6572">
          <cell r="A6572">
            <v>0</v>
          </cell>
          <cell r="B6572" t="str">
            <v xml:space="preserve">Mano de obra  </v>
          </cell>
          <cell r="C6572">
            <v>8.33</v>
          </cell>
          <cell r="D6572" t="str">
            <v>M2</v>
          </cell>
          <cell r="E6572">
            <v>8.99</v>
          </cell>
          <cell r="F6572">
            <v>1.6182000000000001</v>
          </cell>
          <cell r="G6572">
            <v>74.89</v>
          </cell>
          <cell r="H6572">
            <v>13.48</v>
          </cell>
        </row>
        <row r="6573">
          <cell r="A6573">
            <v>0</v>
          </cell>
          <cell r="B6573" t="str">
            <v xml:space="preserve">Mano de obra  </v>
          </cell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</row>
        <row r="6574">
          <cell r="A6574">
            <v>0</v>
          </cell>
          <cell r="B6574" t="str">
            <v>Mano de obra colocación formaletas y mallas</v>
          </cell>
          <cell r="C6574">
            <v>1.67</v>
          </cell>
          <cell r="D6574" t="str">
            <v>M2</v>
          </cell>
          <cell r="E6574">
            <v>667.59</v>
          </cell>
          <cell r="F6574">
            <v>0</v>
          </cell>
          <cell r="G6574">
            <v>1114.8800000000001</v>
          </cell>
          <cell r="H6574">
            <v>0</v>
          </cell>
          <cell r="I6574">
            <v>0</v>
          </cell>
        </row>
        <row r="6575">
          <cell r="A6575">
            <v>0</v>
          </cell>
          <cell r="B6575" t="str">
            <v>Total/UND</v>
          </cell>
          <cell r="C6575">
            <v>8.33</v>
          </cell>
          <cell r="D6575" t="str">
            <v>M2</v>
          </cell>
          <cell r="E6575">
            <v>4.0599999999999996</v>
          </cell>
          <cell r="F6575">
            <v>0</v>
          </cell>
          <cell r="G6575">
            <v>18991.740000000002</v>
          </cell>
          <cell r="H6575">
            <v>2203.14</v>
          </cell>
          <cell r="I6575">
            <v>21194.880000000001</v>
          </cell>
        </row>
        <row r="6576">
          <cell r="A6576">
            <v>0</v>
          </cell>
          <cell r="B6576" t="str">
            <v>Total/UND</v>
          </cell>
          <cell r="D6576">
            <v>0</v>
          </cell>
          <cell r="G6576">
            <v>11328.09</v>
          </cell>
          <cell r="H6576">
            <v>1832.28</v>
          </cell>
          <cell r="I6576">
            <v>13160.37</v>
          </cell>
        </row>
        <row r="6577">
          <cell r="A6577">
            <v>0</v>
          </cell>
          <cell r="B6577">
            <v>0</v>
          </cell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G6577">
            <v>3616.68</v>
          </cell>
          <cell r="H6577">
            <v>216.67000000000002</v>
          </cell>
          <cell r="I6577">
            <v>3833.35</v>
          </cell>
        </row>
        <row r="6578">
          <cell r="A6578">
            <v>128.34999999999968</v>
          </cell>
          <cell r="B6578" t="str">
            <v>Volumen Análisis</v>
          </cell>
          <cell r="C6578">
            <v>1</v>
          </cell>
          <cell r="D6578" t="str">
            <v>UND</v>
          </cell>
          <cell r="E6578">
            <v>0</v>
          </cell>
          <cell r="F6578">
            <v>0</v>
          </cell>
          <cell r="G6578">
            <v>11254.57</v>
          </cell>
          <cell r="H6578">
            <v>1819.0500000000002</v>
          </cell>
          <cell r="I6578">
            <v>13073.619999999999</v>
          </cell>
        </row>
        <row r="6579">
          <cell r="A6579">
            <v>0</v>
          </cell>
          <cell r="B6579" t="str">
            <v>Materiales y Equipos</v>
          </cell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</row>
        <row r="6580">
          <cell r="A6580">
            <v>0</v>
          </cell>
          <cell r="B6580" t="str">
            <v>Volumen Análisis</v>
          </cell>
          <cell r="C6580">
            <v>1</v>
          </cell>
          <cell r="D6580" t="str">
            <v>M3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</row>
        <row r="6581">
          <cell r="A6581">
            <v>0</v>
          </cell>
          <cell r="B6581" t="str">
            <v>Materiales y Equipos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</row>
        <row r="6582">
          <cell r="A6582">
            <v>0</v>
          </cell>
          <cell r="B6582" t="str">
            <v>Sistema Formaleta Acero-Madera</v>
          </cell>
          <cell r="C6582">
            <v>8.33</v>
          </cell>
          <cell r="D6582" t="str">
            <v>M2/USO</v>
          </cell>
          <cell r="E6582">
            <v>30.14</v>
          </cell>
          <cell r="F6582">
            <v>5.4252000000000002</v>
          </cell>
          <cell r="G6582">
            <v>251.07</v>
          </cell>
          <cell r="H6582">
            <v>45.19</v>
          </cell>
        </row>
        <row r="6583">
          <cell r="A6583">
            <v>0</v>
          </cell>
          <cell r="B6583" t="str">
            <v>Alquiler máquina de soldadura</v>
          </cell>
          <cell r="C6583">
            <v>0.5</v>
          </cell>
          <cell r="D6583" t="str">
            <v>día</v>
          </cell>
          <cell r="E6583">
            <v>2000</v>
          </cell>
          <cell r="F6583">
            <v>0</v>
          </cell>
          <cell r="G6583">
            <v>1000</v>
          </cell>
          <cell r="H6583">
            <v>0</v>
          </cell>
        </row>
        <row r="6584">
          <cell r="A6584">
            <v>0</v>
          </cell>
          <cell r="B6584" t="str">
            <v>Alambre No. 18</v>
          </cell>
          <cell r="C6584">
            <v>2.2400000000000002</v>
          </cell>
          <cell r="D6584" t="str">
            <v>LBS</v>
          </cell>
          <cell r="E6584">
            <v>49.15</v>
          </cell>
          <cell r="F6584">
            <v>8.8469999999999995</v>
          </cell>
          <cell r="G6584">
            <v>110.1</v>
          </cell>
          <cell r="H6584">
            <v>19.82</v>
          </cell>
        </row>
        <row r="6585">
          <cell r="A6585">
            <v>0</v>
          </cell>
          <cell r="B6585" t="str">
            <v xml:space="preserve">Mano de obra  </v>
          </cell>
          <cell r="C6585">
            <v>0.22</v>
          </cell>
          <cell r="D6585" t="str">
            <v>QQ</v>
          </cell>
          <cell r="E6585">
            <v>2245.7600000000002</v>
          </cell>
          <cell r="F6585">
            <v>404.23680000000002</v>
          </cell>
          <cell r="G6585">
            <v>494.07</v>
          </cell>
          <cell r="H6585">
            <v>88.93</v>
          </cell>
        </row>
        <row r="6586">
          <cell r="A6586">
            <v>0</v>
          </cell>
          <cell r="B6586" t="str">
            <v>Desmoldante base aceite - Tanque 55gls</v>
          </cell>
          <cell r="C6586">
            <v>5.7000000000000002E-3</v>
          </cell>
          <cell r="D6586" t="str">
            <v>UND</v>
          </cell>
          <cell r="E6586">
            <v>10500</v>
          </cell>
          <cell r="F6586">
            <v>1890</v>
          </cell>
          <cell r="G6586">
            <v>59.85</v>
          </cell>
          <cell r="H6586">
            <v>10.77</v>
          </cell>
        </row>
        <row r="6587">
          <cell r="A6587">
            <v>0</v>
          </cell>
          <cell r="B6587" t="str">
            <v>Soporta mallas - Separadores</v>
          </cell>
          <cell r="C6587">
            <v>12.5</v>
          </cell>
          <cell r="D6587" t="str">
            <v>UND</v>
          </cell>
          <cell r="E6587">
            <v>6.6</v>
          </cell>
          <cell r="F6587">
            <v>1.1879999999999999</v>
          </cell>
          <cell r="G6587">
            <v>82.5</v>
          </cell>
          <cell r="H6587">
            <v>14.85</v>
          </cell>
        </row>
        <row r="6588">
          <cell r="A6588">
            <v>0</v>
          </cell>
          <cell r="B6588" t="str">
            <v>Total/UND</v>
          </cell>
          <cell r="C6588">
            <v>1.1000000000000001</v>
          </cell>
          <cell r="D6588" t="str">
            <v>M3</v>
          </cell>
          <cell r="E6588">
            <v>5634.11</v>
          </cell>
          <cell r="F6588">
            <v>1014.1397999999999</v>
          </cell>
          <cell r="G6588">
            <v>3616.68</v>
          </cell>
          <cell r="H6588">
            <v>216.67000000000002</v>
          </cell>
          <cell r="I6588">
            <v>3833.35</v>
          </cell>
        </row>
        <row r="6589">
          <cell r="A6589">
            <v>0</v>
          </cell>
          <cell r="B6589" t="str">
            <v>Transporte sistema formaletas</v>
          </cell>
          <cell r="C6589">
            <v>8.33</v>
          </cell>
          <cell r="D6589" t="str">
            <v>M2</v>
          </cell>
          <cell r="E6589">
            <v>8.99</v>
          </cell>
          <cell r="F6589">
            <v>1.6182000000000001</v>
          </cell>
          <cell r="G6589">
            <v>74.89</v>
          </cell>
          <cell r="H6589">
            <v>13.48</v>
          </cell>
        </row>
        <row r="6590">
          <cell r="A6590">
            <v>0</v>
          </cell>
          <cell r="B6590" t="str">
            <v xml:space="preserve">Mano de obra  </v>
          </cell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G6590">
            <v>2403.9188524590163</v>
          </cell>
          <cell r="H6590">
            <v>245.2120218579235</v>
          </cell>
          <cell r="I6590">
            <v>2649.1308743169398</v>
          </cell>
        </row>
        <row r="6591">
          <cell r="A6591">
            <v>0</v>
          </cell>
          <cell r="B6591" t="str">
            <v>Volumen Análisis</v>
          </cell>
          <cell r="C6591">
            <v>36.6</v>
          </cell>
          <cell r="D6591" t="str">
            <v>ML</v>
          </cell>
          <cell r="E6591">
            <v>667.59</v>
          </cell>
          <cell r="F6591">
            <v>0</v>
          </cell>
          <cell r="G6591">
            <v>1114.8800000000001</v>
          </cell>
          <cell r="H6591">
            <v>0</v>
          </cell>
          <cell r="I6591">
            <v>0</v>
          </cell>
        </row>
        <row r="6592">
          <cell r="A6592">
            <v>0</v>
          </cell>
          <cell r="B6592" t="str">
            <v>Materiales y Equipos</v>
          </cell>
          <cell r="C6592">
            <v>8.33</v>
          </cell>
          <cell r="D6592" t="str">
            <v>M2</v>
          </cell>
          <cell r="E6592">
            <v>4.0599999999999996</v>
          </cell>
          <cell r="F6592">
            <v>0</v>
          </cell>
          <cell r="G6592">
            <v>33.82</v>
          </cell>
          <cell r="H6592">
            <v>0</v>
          </cell>
          <cell r="I6592">
            <v>0</v>
          </cell>
        </row>
        <row r="6593">
          <cell r="A6593">
            <v>0</v>
          </cell>
          <cell r="B6593" t="str">
            <v>Total/UND</v>
          </cell>
          <cell r="C6593">
            <v>0</v>
          </cell>
          <cell r="D6593">
            <v>0</v>
          </cell>
          <cell r="E6593">
            <v>0</v>
          </cell>
          <cell r="F6593">
            <v>0</v>
          </cell>
          <cell r="G6593">
            <v>11254.57</v>
          </cell>
          <cell r="H6593">
            <v>1819.0500000000002</v>
          </cell>
          <cell r="I6593">
            <v>13073.619999999999</v>
          </cell>
        </row>
        <row r="6594">
          <cell r="A6594">
            <v>0</v>
          </cell>
          <cell r="B6594">
            <v>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</row>
        <row r="6595">
          <cell r="A6595">
            <v>128.35999999999967</v>
          </cell>
          <cell r="B6595" t="str">
            <v>LOSA DE 0.12m Fc=210 KG/CM2 EN FORMALETAS ALUMINIO PROPIO MALLA D2.9</v>
          </cell>
          <cell r="C6595">
            <v>1</v>
          </cell>
          <cell r="D6595" t="str">
            <v>M3</v>
          </cell>
          <cell r="E6595">
            <v>0</v>
          </cell>
          <cell r="F6595">
            <v>0</v>
          </cell>
          <cell r="G6595">
            <v>11130.45</v>
          </cell>
          <cell r="H6595">
            <v>1796.71</v>
          </cell>
          <cell r="I6595">
            <v>12927.16</v>
          </cell>
        </row>
        <row r="6596">
          <cell r="A6596">
            <v>0</v>
          </cell>
          <cell r="B6596" t="str">
            <v>Tornillo tirafondo 1-1/2"</v>
          </cell>
          <cell r="C6596">
            <v>152</v>
          </cell>
          <cell r="D6596" t="str">
            <v>Ud</v>
          </cell>
          <cell r="E6596">
            <v>50</v>
          </cell>
          <cell r="F6596">
            <v>9</v>
          </cell>
          <cell r="G6596">
            <v>7600</v>
          </cell>
          <cell r="H6596">
            <v>1368</v>
          </cell>
          <cell r="I6596">
            <v>0</v>
          </cell>
        </row>
        <row r="6597">
          <cell r="A6597">
            <v>0</v>
          </cell>
          <cell r="B6597" t="str">
            <v>Volumen Análisis</v>
          </cell>
          <cell r="C6597">
            <v>1</v>
          </cell>
          <cell r="D6597" t="str">
            <v>M3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</row>
        <row r="6598">
          <cell r="A6598">
            <v>0</v>
          </cell>
          <cell r="B6598" t="str">
            <v>Materiales y Equipos</v>
          </cell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</row>
        <row r="6599">
          <cell r="A6599">
            <v>0</v>
          </cell>
          <cell r="B6599" t="str">
            <v>Sistema Formaleta Aluminio</v>
          </cell>
          <cell r="C6599">
            <v>8.33</v>
          </cell>
          <cell r="D6599" t="str">
            <v>M2/USO</v>
          </cell>
          <cell r="E6599">
            <v>15.24</v>
          </cell>
          <cell r="F6599">
            <v>2.7431999999999999</v>
          </cell>
          <cell r="G6599">
            <v>126.95</v>
          </cell>
          <cell r="H6599">
            <v>22.85</v>
          </cell>
        </row>
        <row r="6600">
          <cell r="A6600">
            <v>0</v>
          </cell>
          <cell r="B6600" t="str">
            <v>Malla Electrosoldada D2.9 10x10mm</v>
          </cell>
          <cell r="C6600">
            <v>0.18</v>
          </cell>
          <cell r="D6600" t="str">
            <v>ROLLO</v>
          </cell>
          <cell r="E6600">
            <v>15754.85</v>
          </cell>
          <cell r="F6600">
            <v>2835.873</v>
          </cell>
          <cell r="G6600">
            <v>2835.87</v>
          </cell>
          <cell r="H6600">
            <v>510.46</v>
          </cell>
        </row>
        <row r="6601">
          <cell r="A6601">
            <v>0</v>
          </cell>
          <cell r="B6601" t="str">
            <v>Alquiler máquina de soldadura</v>
          </cell>
          <cell r="C6601">
            <v>4.5750000000000002</v>
          </cell>
          <cell r="D6601" t="str">
            <v>día</v>
          </cell>
          <cell r="E6601">
            <v>2000</v>
          </cell>
          <cell r="F6601">
            <v>0</v>
          </cell>
          <cell r="G6601">
            <v>9150</v>
          </cell>
          <cell r="H6601">
            <v>0</v>
          </cell>
          <cell r="I6601">
            <v>0</v>
          </cell>
        </row>
        <row r="6602">
          <cell r="A6602">
            <v>0</v>
          </cell>
          <cell r="B6602" t="str">
            <v xml:space="preserve">Mano de obra  </v>
          </cell>
          <cell r="C6602">
            <v>0.22</v>
          </cell>
          <cell r="D6602" t="str">
            <v>QQ</v>
          </cell>
          <cell r="E6602">
            <v>2245.7600000000002</v>
          </cell>
          <cell r="F6602">
            <v>404.23680000000002</v>
          </cell>
          <cell r="G6602">
            <v>494.07</v>
          </cell>
          <cell r="H6602">
            <v>88.93</v>
          </cell>
        </row>
        <row r="6603">
          <cell r="A6603">
            <v>0</v>
          </cell>
          <cell r="B6603" t="str">
            <v>Desmoldante base aceite - Tanque 55gls</v>
          </cell>
          <cell r="C6603">
            <v>5.7000000000000002E-3</v>
          </cell>
          <cell r="D6603" t="str">
            <v>UND</v>
          </cell>
          <cell r="E6603">
            <v>10500</v>
          </cell>
          <cell r="F6603">
            <v>1890</v>
          </cell>
          <cell r="G6603">
            <v>59.85</v>
          </cell>
          <cell r="H6603">
            <v>10.77</v>
          </cell>
        </row>
        <row r="6604">
          <cell r="A6604">
            <v>0</v>
          </cell>
          <cell r="B6604" t="str">
            <v>Soporta mallas - Separadores</v>
          </cell>
          <cell r="C6604">
            <v>12.5</v>
          </cell>
          <cell r="D6604" t="str">
            <v>UND</v>
          </cell>
          <cell r="E6604">
            <v>6.6</v>
          </cell>
          <cell r="F6604">
            <v>1.1879999999999999</v>
          </cell>
          <cell r="G6604">
            <v>82.5</v>
          </cell>
          <cell r="H6604">
            <v>14.85</v>
          </cell>
        </row>
        <row r="6605">
          <cell r="A6605">
            <v>0</v>
          </cell>
          <cell r="B6605" t="str">
            <v>Colocación de Placas de fijación</v>
          </cell>
          <cell r="C6605">
            <v>38</v>
          </cell>
          <cell r="D6605" t="str">
            <v>und</v>
          </cell>
          <cell r="E6605">
            <v>150</v>
          </cell>
          <cell r="F6605">
            <v>0</v>
          </cell>
          <cell r="G6605">
            <v>5700</v>
          </cell>
          <cell r="H6605">
            <v>0</v>
          </cell>
        </row>
        <row r="6606">
          <cell r="A6606">
            <v>0</v>
          </cell>
          <cell r="B6606" t="str">
            <v>Total/UND</v>
          </cell>
          <cell r="C6606">
            <v>8.33</v>
          </cell>
          <cell r="D6606" t="str">
            <v>M2</v>
          </cell>
          <cell r="E6606">
            <v>8.99</v>
          </cell>
          <cell r="F6606">
            <v>1.6182000000000001</v>
          </cell>
          <cell r="G6606">
            <v>87983.430000000008</v>
          </cell>
          <cell r="H6606">
            <v>8974.76</v>
          </cell>
          <cell r="I6606">
            <v>96958.19</v>
          </cell>
        </row>
        <row r="6607">
          <cell r="A6607">
            <v>0</v>
          </cell>
          <cell r="B6607" t="str">
            <v xml:space="preserve">Mano de obra  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</row>
        <row r="6608">
          <cell r="A6608">
            <v>0</v>
          </cell>
          <cell r="B6608" t="str">
            <v>Mano de obra colocación formaletas y mallas</v>
          </cell>
          <cell r="C6608">
            <v>1.67</v>
          </cell>
          <cell r="D6608" t="str">
            <v>M2</v>
          </cell>
          <cell r="E6608">
            <v>667.59</v>
          </cell>
          <cell r="F6608">
            <v>0</v>
          </cell>
          <cell r="G6608">
            <v>2774.3921259842527</v>
          </cell>
          <cell r="H6608">
            <v>429.46614173228352</v>
          </cell>
          <cell r="I6608">
            <v>3203.8582677165364</v>
          </cell>
        </row>
        <row r="6609">
          <cell r="A6609">
            <v>0</v>
          </cell>
          <cell r="B6609" t="str">
            <v>Volumen Análisis</v>
          </cell>
          <cell r="C6609">
            <v>6.35</v>
          </cell>
          <cell r="D6609" t="str">
            <v>ML</v>
          </cell>
          <cell r="E6609">
            <v>4.0599999999999996</v>
          </cell>
          <cell r="F6609">
            <v>0</v>
          </cell>
          <cell r="G6609">
            <v>33.82</v>
          </cell>
          <cell r="H6609">
            <v>0</v>
          </cell>
          <cell r="I6609">
            <v>0</v>
          </cell>
        </row>
        <row r="6610">
          <cell r="A6610">
            <v>0</v>
          </cell>
          <cell r="B6610" t="str">
            <v>Materiales y Equipos</v>
          </cell>
          <cell r="D6610">
            <v>0</v>
          </cell>
          <cell r="G6610">
            <v>0</v>
          </cell>
          <cell r="H6610">
            <v>0</v>
          </cell>
          <cell r="I6610">
            <v>0</v>
          </cell>
        </row>
        <row r="6611">
          <cell r="A6611">
            <v>0</v>
          </cell>
          <cell r="B6611" t="str">
            <v>Total/UND</v>
          </cell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G6611">
            <v>11130.45</v>
          </cell>
          <cell r="H6611">
            <v>1796.71</v>
          </cell>
          <cell r="I6611">
            <v>12927.16</v>
          </cell>
        </row>
        <row r="6612">
          <cell r="A6612">
            <v>129</v>
          </cell>
          <cell r="B6612" t="str">
            <v>CONSTRUCCION LIGERA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</row>
        <row r="6613">
          <cell r="A6613">
            <v>129.01</v>
          </cell>
          <cell r="B6613" t="str">
            <v>PAREDES EN SHEETROCK</v>
          </cell>
          <cell r="C6613">
            <v>1</v>
          </cell>
          <cell r="D6613" t="str">
            <v>M2</v>
          </cell>
          <cell r="E6613">
            <v>0</v>
          </cell>
          <cell r="F6613">
            <v>0</v>
          </cell>
          <cell r="G6613">
            <v>1212.607979910714</v>
          </cell>
          <cell r="H6613">
            <v>167.1071428571428</v>
          </cell>
          <cell r="I6613">
            <v>1379.7151227678569</v>
          </cell>
        </row>
        <row r="6614">
          <cell r="A6614">
            <v>0</v>
          </cell>
          <cell r="B6614" t="str">
            <v>Tornillo expansivo 5/8"x2"</v>
          </cell>
          <cell r="C6614">
            <v>128</v>
          </cell>
          <cell r="D6614" t="str">
            <v>Ud</v>
          </cell>
          <cell r="E6614">
            <v>38</v>
          </cell>
          <cell r="F6614">
            <v>6.84</v>
          </cell>
          <cell r="G6614">
            <v>4864</v>
          </cell>
          <cell r="H6614">
            <v>875.52</v>
          </cell>
          <cell r="I6614">
            <v>0</v>
          </cell>
        </row>
        <row r="6615">
          <cell r="A6615">
            <v>0</v>
          </cell>
          <cell r="B6615" t="str">
            <v>Volumen Análisis</v>
          </cell>
          <cell r="C6615">
            <v>35.840000000000003</v>
          </cell>
          <cell r="D6615" t="str">
            <v>M2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</row>
        <row r="6616">
          <cell r="A6616">
            <v>0</v>
          </cell>
          <cell r="B6616" t="str">
            <v>Materiales y Equipos</v>
          </cell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</row>
        <row r="6617">
          <cell r="A6617" t="str">
            <v>LIGERO001</v>
          </cell>
          <cell r="B6617" t="str">
            <v>Alquiler máquina de soldadura</v>
          </cell>
          <cell r="C6617">
            <v>0.79374999999999996</v>
          </cell>
          <cell r="D6617" t="str">
            <v>día</v>
          </cell>
          <cell r="E6617">
            <v>2000</v>
          </cell>
          <cell r="F6617">
            <v>0</v>
          </cell>
          <cell r="G6617">
            <v>1587.5</v>
          </cell>
          <cell r="H6617">
            <v>0</v>
          </cell>
        </row>
        <row r="6618">
          <cell r="A6618" t="str">
            <v>LIGERO004</v>
          </cell>
          <cell r="B6618" t="str">
            <v xml:space="preserve">Mano de obra  </v>
          </cell>
          <cell r="C6618">
            <v>39</v>
          </cell>
          <cell r="D6618" t="str">
            <v>UND</v>
          </cell>
          <cell r="E6618">
            <v>206.74576271186442</v>
          </cell>
          <cell r="F6618">
            <v>37.214237288135593</v>
          </cell>
          <cell r="G6618">
            <v>8063.08</v>
          </cell>
          <cell r="H6618">
            <v>1451.36</v>
          </cell>
        </row>
        <row r="6619">
          <cell r="A6619" t="str">
            <v>LIGERO005</v>
          </cell>
          <cell r="B6619" t="str">
            <v>Durmientes - Tracks 2-1/2" x 8 C25</v>
          </cell>
          <cell r="C6619">
            <v>13</v>
          </cell>
          <cell r="D6619" t="str">
            <v>UND</v>
          </cell>
          <cell r="E6619">
            <v>152.53389830508476</v>
          </cell>
          <cell r="F6619">
            <v>27.456101694915255</v>
          </cell>
          <cell r="G6619">
            <v>1982.94</v>
          </cell>
          <cell r="H6619">
            <v>356.93</v>
          </cell>
        </row>
        <row r="6620">
          <cell r="A6620" t="str">
            <v>LIGERO006</v>
          </cell>
          <cell r="B6620" t="str">
            <v>Cinta de yeso 250 PL</v>
          </cell>
          <cell r="C6620">
            <v>2</v>
          </cell>
          <cell r="D6620" t="str">
            <v>UND</v>
          </cell>
          <cell r="E6620">
            <v>134.47457627118646</v>
          </cell>
          <cell r="F6620">
            <v>24.205423728813564</v>
          </cell>
          <cell r="G6620">
            <v>268.95</v>
          </cell>
          <cell r="H6620">
            <v>48.41</v>
          </cell>
        </row>
        <row r="6621">
          <cell r="A6621" t="str">
            <v>LIGERO007</v>
          </cell>
          <cell r="B6621" t="str">
            <v>Total/UND</v>
          </cell>
          <cell r="C6621">
            <v>4</v>
          </cell>
          <cell r="D6621" t="str">
            <v>UND</v>
          </cell>
          <cell r="E6621">
            <v>1284.5084745762713</v>
          </cell>
          <cell r="F6621">
            <v>231.21152542372883</v>
          </cell>
          <cell r="G6621">
            <v>17617.390000000003</v>
          </cell>
          <cell r="H6621">
            <v>2727.11</v>
          </cell>
          <cell r="I6621">
            <v>20344.500000000004</v>
          </cell>
        </row>
        <row r="6622">
          <cell r="A6622" t="str">
            <v>LIGERO008</v>
          </cell>
          <cell r="B6622" t="str">
            <v>Clavos 1-1/4" con arandelas Caja de 100unds</v>
          </cell>
          <cell r="C6622">
            <v>1</v>
          </cell>
          <cell r="D6622" t="str">
            <v>UND</v>
          </cell>
          <cell r="E6622">
            <v>378.67796610169489</v>
          </cell>
          <cell r="F6622">
            <v>68.162033898305083</v>
          </cell>
          <cell r="G6622">
            <v>378.68</v>
          </cell>
          <cell r="H6622">
            <v>68.16</v>
          </cell>
        </row>
        <row r="6623">
          <cell r="A6623" t="str">
            <v>LIGERO009</v>
          </cell>
          <cell r="B6623" t="str">
            <v>Fulminates - Green Shots Caja de 100unds</v>
          </cell>
          <cell r="C6623">
            <v>1</v>
          </cell>
          <cell r="D6623" t="str">
            <v>UND</v>
          </cell>
          <cell r="E6623">
            <v>622.21186440677968</v>
          </cell>
          <cell r="F6623">
            <v>111.99813559322034</v>
          </cell>
          <cell r="G6623">
            <v>724.03</v>
          </cell>
          <cell r="H6623">
            <v>65</v>
          </cell>
          <cell r="I6623">
            <v>789.03</v>
          </cell>
        </row>
        <row r="6624">
          <cell r="A6624" t="str">
            <v>LIGERO010</v>
          </cell>
          <cell r="B6624" t="str">
            <v>Volumen Análisis</v>
          </cell>
          <cell r="C6624">
            <v>1</v>
          </cell>
          <cell r="D6624" t="str">
            <v>ML</v>
          </cell>
          <cell r="E6624">
            <v>155.93220338983051</v>
          </cell>
          <cell r="F6624">
            <v>28.067796610169491</v>
          </cell>
          <cell r="G6624">
            <v>467.8</v>
          </cell>
          <cell r="H6624">
            <v>84.2</v>
          </cell>
        </row>
        <row r="6625">
          <cell r="A6625" t="str">
            <v>LIGERO011</v>
          </cell>
          <cell r="B6625" t="str">
            <v>Materiales y Equipos</v>
          </cell>
          <cell r="C6625">
            <v>2</v>
          </cell>
          <cell r="D6625" t="str">
            <v>LB</v>
          </cell>
          <cell r="E6625">
            <v>175.42372881355934</v>
          </cell>
          <cell r="F6625">
            <v>31.576271186440678</v>
          </cell>
          <cell r="G6625">
            <v>350.85</v>
          </cell>
          <cell r="H6625">
            <v>63.15</v>
          </cell>
        </row>
        <row r="6626">
          <cell r="A6626" t="str">
            <v>LIGERO012</v>
          </cell>
          <cell r="B6626" t="str">
            <v>Esquinero metálico 10 pies</v>
          </cell>
          <cell r="C6626">
            <v>15</v>
          </cell>
          <cell r="D6626" t="str">
            <v>UND</v>
          </cell>
          <cell r="E6626">
            <v>97.677966101694921</v>
          </cell>
          <cell r="F6626">
            <v>17.582033898305085</v>
          </cell>
          <cell r="G6626">
            <v>1465.17</v>
          </cell>
          <cell r="H6626">
            <v>263.73</v>
          </cell>
        </row>
        <row r="6627">
          <cell r="A6627">
            <v>0</v>
          </cell>
          <cell r="B6627" t="str">
            <v xml:space="preserve">Mano de obra  </v>
          </cell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</row>
        <row r="6628">
          <cell r="A6628">
            <v>2200.0100000000002</v>
          </cell>
          <cell r="B6628" t="str">
            <v>Mano de obra paredes de sheetrock</v>
          </cell>
          <cell r="C6628">
            <v>35.840000000000003</v>
          </cell>
          <cell r="D6628" t="str">
            <v>M2</v>
          </cell>
          <cell r="E6628">
            <v>284.23529411764707</v>
          </cell>
          <cell r="F6628">
            <v>0</v>
          </cell>
          <cell r="G6628">
            <v>10186.99</v>
          </cell>
          <cell r="H6628">
            <v>0</v>
          </cell>
          <cell r="I6628">
            <v>0</v>
          </cell>
        </row>
        <row r="6629">
          <cell r="A6629">
            <v>0</v>
          </cell>
          <cell r="B6629" t="str">
            <v>Total/UND</v>
          </cell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G6629">
            <v>43459.869999999995</v>
          </cell>
          <cell r="H6629">
            <v>5989.119999999999</v>
          </cell>
          <cell r="I6629">
            <v>49448.989999999991</v>
          </cell>
        </row>
        <row r="6630">
          <cell r="A6630">
            <v>0</v>
          </cell>
          <cell r="B6630" t="str">
            <v>Mano de Obra</v>
          </cell>
          <cell r="D6630">
            <v>0</v>
          </cell>
          <cell r="G6630">
            <v>0</v>
          </cell>
          <cell r="H6630">
            <v>0</v>
          </cell>
        </row>
        <row r="6631">
          <cell r="A6631">
            <v>129.01999999999998</v>
          </cell>
          <cell r="B6631" t="str">
            <v>Subida de materiales</v>
          </cell>
          <cell r="C6631">
            <v>1</v>
          </cell>
          <cell r="D6631" t="str">
            <v>p.a</v>
          </cell>
          <cell r="E6631">
            <v>5</v>
          </cell>
          <cell r="F6631">
            <v>0</v>
          </cell>
          <cell r="G6631">
            <v>5</v>
          </cell>
          <cell r="H6631">
            <v>0</v>
          </cell>
          <cell r="I6631">
            <v>2060.8675455116136</v>
          </cell>
        </row>
        <row r="6632">
          <cell r="A6632">
            <v>0</v>
          </cell>
          <cell r="B6632" t="str">
            <v>Total/UND</v>
          </cell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G6632">
            <v>724.03</v>
          </cell>
          <cell r="H6632">
            <v>65</v>
          </cell>
          <cell r="I6632">
            <v>789.03</v>
          </cell>
        </row>
        <row r="6633">
          <cell r="A6633">
            <v>0</v>
          </cell>
          <cell r="B6633" t="str">
            <v>Volumen Análisis</v>
          </cell>
          <cell r="C6633">
            <v>15.93</v>
          </cell>
          <cell r="D6633" t="str">
            <v>M2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</row>
        <row r="6634">
          <cell r="A6634">
            <v>0</v>
          </cell>
          <cell r="B6634" t="str">
            <v>Materiales y Equipos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G6634">
            <v>803.97720000000004</v>
          </cell>
          <cell r="H6634">
            <v>77.216000000000008</v>
          </cell>
          <cell r="I6634">
            <v>881.19320000000005</v>
          </cell>
        </row>
        <row r="6635">
          <cell r="A6635">
            <v>0</v>
          </cell>
          <cell r="B6635" t="str">
            <v>Plancha dens glass Gold 1/2" x 4 x 8 pies</v>
          </cell>
          <cell r="C6635">
            <v>12</v>
          </cell>
          <cell r="D6635" t="str">
            <v>UND</v>
          </cell>
          <cell r="E6635">
            <v>1247.46</v>
          </cell>
          <cell r="F6635">
            <v>224.5428</v>
          </cell>
          <cell r="G6635">
            <v>14969.52</v>
          </cell>
          <cell r="H6635">
            <v>2694.51</v>
          </cell>
        </row>
        <row r="6636">
          <cell r="A6636">
            <v>0</v>
          </cell>
          <cell r="B6636" t="str">
            <v>Volumen Análisis</v>
          </cell>
          <cell r="C6636">
            <v>25</v>
          </cell>
          <cell r="D6636" t="str">
            <v>ML</v>
          </cell>
          <cell r="E6636">
            <v>180.3</v>
          </cell>
          <cell r="F6636">
            <v>32.454000000000001</v>
          </cell>
          <cell r="G6636">
            <v>3245.4</v>
          </cell>
          <cell r="H6636">
            <v>584.16999999999996</v>
          </cell>
        </row>
        <row r="6637">
          <cell r="A6637">
            <v>0</v>
          </cell>
          <cell r="B6637" t="str">
            <v>Materiales y Equipos</v>
          </cell>
          <cell r="C6637">
            <v>6</v>
          </cell>
          <cell r="D6637" t="str">
            <v>UND</v>
          </cell>
          <cell r="E6637">
            <v>155.93</v>
          </cell>
          <cell r="F6637">
            <v>28.067399999999999</v>
          </cell>
          <cell r="G6637">
            <v>935.58</v>
          </cell>
          <cell r="H6637">
            <v>168.4</v>
          </cell>
        </row>
        <row r="6638">
          <cell r="A6638">
            <v>0</v>
          </cell>
          <cell r="B6638" t="str">
            <v>Cinta Durock 2" 300PL</v>
          </cell>
          <cell r="C6638">
            <v>1</v>
          </cell>
          <cell r="D6638" t="str">
            <v>UND</v>
          </cell>
          <cell r="E6638">
            <v>282.63</v>
          </cell>
          <cell r="F6638">
            <v>50.873399999999997</v>
          </cell>
          <cell r="G6638">
            <v>282.63</v>
          </cell>
          <cell r="H6638">
            <v>50.87</v>
          </cell>
        </row>
        <row r="6639">
          <cell r="A6639">
            <v>0</v>
          </cell>
          <cell r="B6639" t="str">
            <v>Mortero para empañete Cementín</v>
          </cell>
          <cell r="C6639">
            <v>2</v>
          </cell>
          <cell r="D6639" t="str">
            <v>UND</v>
          </cell>
          <cell r="E6639">
            <v>247.46</v>
          </cell>
          <cell r="F6639">
            <v>44.5428</v>
          </cell>
          <cell r="G6639">
            <v>494.92</v>
          </cell>
          <cell r="H6639">
            <v>89.09</v>
          </cell>
        </row>
        <row r="6640">
          <cell r="A6640">
            <v>0</v>
          </cell>
          <cell r="B6640" t="str">
            <v>Clavos 1-1/4" con arandelas Caja de 100unds</v>
          </cell>
          <cell r="C6640">
            <v>1</v>
          </cell>
          <cell r="D6640" t="str">
            <v>UND</v>
          </cell>
          <cell r="E6640">
            <v>380.08</v>
          </cell>
          <cell r="F6640">
            <v>68.414400000000001</v>
          </cell>
          <cell r="G6640">
            <v>380.08</v>
          </cell>
          <cell r="H6640">
            <v>68.41</v>
          </cell>
        </row>
        <row r="6641">
          <cell r="A6641">
            <v>0</v>
          </cell>
          <cell r="B6641" t="str">
            <v xml:space="preserve">Mano de obra  </v>
          </cell>
          <cell r="C6641">
            <v>1</v>
          </cell>
          <cell r="D6641" t="str">
            <v>UND</v>
          </cell>
          <cell r="E6641">
            <v>311.86</v>
          </cell>
          <cell r="F6641">
            <v>56.134799999999998</v>
          </cell>
          <cell r="G6641">
            <v>311.86</v>
          </cell>
          <cell r="H6641">
            <v>56.13</v>
          </cell>
        </row>
        <row r="6642">
          <cell r="A6642">
            <v>0</v>
          </cell>
          <cell r="B6642" t="str">
            <v>Tornillos 6 x 1-1/4" LBS 293 Torn/LB</v>
          </cell>
          <cell r="C6642">
            <v>2</v>
          </cell>
          <cell r="D6642" t="str">
            <v>LB</v>
          </cell>
          <cell r="E6642">
            <v>155.93</v>
          </cell>
          <cell r="F6642">
            <v>28.067399999999999</v>
          </cell>
          <cell r="G6642">
            <v>311.86</v>
          </cell>
          <cell r="H6642">
            <v>56.13</v>
          </cell>
          <cell r="I6642">
            <v>0</v>
          </cell>
        </row>
        <row r="6643">
          <cell r="A6643">
            <v>0</v>
          </cell>
          <cell r="B6643" t="str">
            <v>Tornillos 7 x 7/16" LBS 354 Torn/LB</v>
          </cell>
          <cell r="C6643">
            <v>1</v>
          </cell>
          <cell r="D6643" t="str">
            <v>LB</v>
          </cell>
          <cell r="E6643">
            <v>175.42</v>
          </cell>
          <cell r="F6643">
            <v>31.575599999999998</v>
          </cell>
          <cell r="G6643">
            <v>175.42</v>
          </cell>
          <cell r="H6643">
            <v>31.58</v>
          </cell>
        </row>
        <row r="6644">
          <cell r="A6644">
            <v>0</v>
          </cell>
          <cell r="B6644" t="str">
            <v>Total/UND</v>
          </cell>
          <cell r="C6644">
            <v>5</v>
          </cell>
          <cell r="D6644" t="str">
            <v>UND</v>
          </cell>
          <cell r="E6644">
            <v>116.95</v>
          </cell>
          <cell r="F6644">
            <v>21.050999999999998</v>
          </cell>
          <cell r="G6644">
            <v>20099.43</v>
          </cell>
          <cell r="H6644">
            <v>1930.4</v>
          </cell>
          <cell r="I6644">
            <v>22029.83</v>
          </cell>
        </row>
        <row r="6645">
          <cell r="A6645">
            <v>0</v>
          </cell>
          <cell r="B6645" t="str">
            <v>Andamios</v>
          </cell>
          <cell r="C6645">
            <v>16</v>
          </cell>
          <cell r="D6645" t="str">
            <v>UND</v>
          </cell>
          <cell r="E6645">
            <v>87.71</v>
          </cell>
          <cell r="F6645">
            <v>15.787799999999999</v>
          </cell>
          <cell r="G6645">
            <v>1403.36</v>
          </cell>
          <cell r="H6645">
            <v>252.6</v>
          </cell>
        </row>
        <row r="6646">
          <cell r="A6646">
            <v>0</v>
          </cell>
          <cell r="B6646" t="str">
            <v xml:space="preserve">Mano de obra  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</row>
        <row r="6647">
          <cell r="A6647">
            <v>0</v>
          </cell>
          <cell r="B6647" t="str">
            <v>Mano de obra pared exterior Dens Glass</v>
          </cell>
          <cell r="C6647">
            <v>15.93</v>
          </cell>
          <cell r="D6647" t="str">
            <v>M2</v>
          </cell>
          <cell r="E6647">
            <v>350.1</v>
          </cell>
          <cell r="F6647">
            <v>0</v>
          </cell>
          <cell r="G6647">
            <v>5577.09</v>
          </cell>
          <cell r="H6647">
            <v>0</v>
          </cell>
          <cell r="I6647">
            <v>0</v>
          </cell>
        </row>
        <row r="6648">
          <cell r="A6648">
            <v>0</v>
          </cell>
          <cell r="B6648" t="str">
            <v>Total/UND</v>
          </cell>
          <cell r="D6648">
            <v>0</v>
          </cell>
          <cell r="G6648">
            <v>28672.470000000005</v>
          </cell>
          <cell r="H6648">
            <v>4157.1500000000005</v>
          </cell>
          <cell r="I6648">
            <v>32829.620000000003</v>
          </cell>
        </row>
        <row r="6650">
          <cell r="A6650">
            <v>129.02999999999997</v>
          </cell>
          <cell r="B6650" t="str">
            <v>TECHOS EN SHEETROCK</v>
          </cell>
          <cell r="C6650">
            <v>1</v>
          </cell>
          <cell r="D6650" t="str">
            <v>M2</v>
          </cell>
          <cell r="E6650">
            <v>0</v>
          </cell>
          <cell r="F6650">
            <v>0</v>
          </cell>
          <cell r="G6650">
            <v>995.20444154147629</v>
          </cell>
          <cell r="H6650">
            <v>127.97452645329849</v>
          </cell>
          <cell r="I6650">
            <v>1123.1789679947747</v>
          </cell>
        </row>
        <row r="6651">
          <cell r="A6651">
            <v>0</v>
          </cell>
          <cell r="B6651" t="str">
            <v>Techos en sheetrock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</row>
        <row r="6652">
          <cell r="A6652">
            <v>0</v>
          </cell>
          <cell r="B6652" t="str">
            <v>Volumen Análisis - Techo Sheetrock</v>
          </cell>
          <cell r="C6652">
            <v>15.31</v>
          </cell>
          <cell r="D6652" t="str">
            <v>M2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</row>
        <row r="6653">
          <cell r="A6653">
            <v>0</v>
          </cell>
          <cell r="B6653" t="str">
            <v>Materiales y Equipos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</row>
        <row r="6654">
          <cell r="A6654" t="str">
            <v>LIGERO001</v>
          </cell>
          <cell r="B6654" t="str">
            <v>Planchas de yeso 1/2 x 4 x 8 pies</v>
          </cell>
          <cell r="C6654">
            <v>6</v>
          </cell>
          <cell r="D6654" t="str">
            <v>UND</v>
          </cell>
          <cell r="E6654">
            <v>581.40677966101691</v>
          </cell>
          <cell r="F6654">
            <v>104.65322033898305</v>
          </cell>
          <cell r="G6654">
            <v>3488.44</v>
          </cell>
          <cell r="H6654">
            <v>627.91999999999996</v>
          </cell>
        </row>
        <row r="6655">
          <cell r="A6655" t="str">
            <v>LIGERO018</v>
          </cell>
          <cell r="B6655" t="str">
            <v>Parales - Studs 1-5/8" x 10 C25</v>
          </cell>
          <cell r="C6655">
            <v>16</v>
          </cell>
          <cell r="D6655" t="str">
            <v>UND</v>
          </cell>
          <cell r="E6655">
            <v>165.25423728813561</v>
          </cell>
          <cell r="F6655">
            <v>29.745762711864408</v>
          </cell>
          <cell r="G6655">
            <v>2644.07</v>
          </cell>
          <cell r="H6655">
            <v>475.93</v>
          </cell>
          <cell r="I6655">
            <v>0</v>
          </cell>
        </row>
        <row r="6656">
          <cell r="A6656" t="str">
            <v>LIGERO023</v>
          </cell>
          <cell r="B6656" t="str">
            <v>Durmientes - Tracks 1-5/8" x 10 C25</v>
          </cell>
          <cell r="C6656">
            <v>20</v>
          </cell>
          <cell r="D6656" t="str">
            <v>UND</v>
          </cell>
          <cell r="E6656">
            <v>58.076271186440685</v>
          </cell>
          <cell r="F6656">
            <v>10.453728813559323</v>
          </cell>
          <cell r="G6656">
            <v>1161.53</v>
          </cell>
          <cell r="H6656">
            <v>209.07</v>
          </cell>
        </row>
        <row r="6657">
          <cell r="A6657" t="str">
            <v>LIGERO006</v>
          </cell>
          <cell r="B6657" t="str">
            <v>Cinta de yeso 250 PL</v>
          </cell>
          <cell r="C6657">
            <v>1</v>
          </cell>
          <cell r="D6657" t="str">
            <v>UND</v>
          </cell>
          <cell r="E6657">
            <v>134.47457627118646</v>
          </cell>
          <cell r="F6657">
            <v>24.205423728813564</v>
          </cell>
          <cell r="G6657">
            <v>134.47</v>
          </cell>
          <cell r="H6657">
            <v>24.21</v>
          </cell>
          <cell r="I6657">
            <v>0</v>
          </cell>
        </row>
        <row r="6658">
          <cell r="A6658" t="str">
            <v>LIGERO007</v>
          </cell>
          <cell r="B6658" t="str">
            <v>Masilla para sheetrock 5GL</v>
          </cell>
          <cell r="C6658">
            <v>1</v>
          </cell>
          <cell r="D6658" t="str">
            <v>UND</v>
          </cell>
          <cell r="E6658">
            <v>1284.5084745762713</v>
          </cell>
          <cell r="F6658">
            <v>231.21152542372883</v>
          </cell>
          <cell r="G6658">
            <v>1284.51</v>
          </cell>
          <cell r="H6658">
            <v>231.21</v>
          </cell>
          <cell r="I6658">
            <v>0</v>
          </cell>
        </row>
        <row r="6659">
          <cell r="A6659" t="str">
            <v>LIGERO008</v>
          </cell>
          <cell r="B6659" t="str">
            <v>Clavos 1-1/4" con arandelas Caja de 100unds</v>
          </cell>
          <cell r="C6659">
            <v>1</v>
          </cell>
          <cell r="D6659" t="str">
            <v>UND</v>
          </cell>
          <cell r="E6659">
            <v>378.67796610169489</v>
          </cell>
          <cell r="F6659">
            <v>68.162033898305083</v>
          </cell>
          <cell r="G6659">
            <v>378.68</v>
          </cell>
          <cell r="H6659">
            <v>68.16</v>
          </cell>
        </row>
        <row r="6660">
          <cell r="A6660" t="str">
            <v>LIGERO009</v>
          </cell>
          <cell r="B6660" t="str">
            <v>Fulminates - Green Shots Caja de 100unds</v>
          </cell>
          <cell r="C6660">
            <v>1</v>
          </cell>
          <cell r="D6660" t="str">
            <v>UND</v>
          </cell>
          <cell r="E6660">
            <v>622.21186440677968</v>
          </cell>
          <cell r="F6660">
            <v>111.99813559322034</v>
          </cell>
          <cell r="G6660">
            <v>622.21</v>
          </cell>
          <cell r="H6660">
            <v>112</v>
          </cell>
        </row>
        <row r="6661">
          <cell r="A6661" t="str">
            <v>LIGERO010</v>
          </cell>
          <cell r="B6661" t="str">
            <v>Tornillos 6 x 1-1/4" LBS 293 Torn/LB</v>
          </cell>
          <cell r="C6661">
            <v>2</v>
          </cell>
          <cell r="D6661" t="str">
            <v>LB</v>
          </cell>
          <cell r="E6661">
            <v>155.93220338983051</v>
          </cell>
          <cell r="F6661">
            <v>28.067796610169491</v>
          </cell>
          <cell r="G6661">
            <v>311.86</v>
          </cell>
          <cell r="H6661">
            <v>56.14</v>
          </cell>
        </row>
        <row r="6662">
          <cell r="A6662" t="str">
            <v>LIGERO011</v>
          </cell>
          <cell r="B6662" t="str">
            <v>Tornillos 7 x 7/16" LBS 354 Torn/LB</v>
          </cell>
          <cell r="C6662">
            <v>1</v>
          </cell>
          <cell r="D6662" t="str">
            <v>LB</v>
          </cell>
          <cell r="E6662">
            <v>175.42372881355934</v>
          </cell>
          <cell r="F6662">
            <v>31.576271186440678</v>
          </cell>
          <cell r="G6662">
            <v>175.42</v>
          </cell>
          <cell r="H6662">
            <v>31.58</v>
          </cell>
        </row>
        <row r="6663">
          <cell r="A6663" t="str">
            <v>LIGERO012</v>
          </cell>
          <cell r="B6663" t="str">
            <v>Esquinero metálico 10 pies</v>
          </cell>
          <cell r="C6663">
            <v>7</v>
          </cell>
          <cell r="D6663" t="str">
            <v>UND</v>
          </cell>
          <cell r="E6663">
            <v>97.677966101694921</v>
          </cell>
          <cell r="F6663">
            <v>17.582033898305085</v>
          </cell>
          <cell r="G6663">
            <v>683.75</v>
          </cell>
          <cell r="H6663">
            <v>123.07</v>
          </cell>
        </row>
        <row r="6664">
          <cell r="A6664">
            <v>0</v>
          </cell>
          <cell r="B6664" t="str">
            <v xml:space="preserve">Mano de obra  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</row>
        <row r="6665">
          <cell r="A6665">
            <v>2200.0300000000007</v>
          </cell>
          <cell r="B6665" t="str">
            <v>Mano de obra techo de sheetrock</v>
          </cell>
          <cell r="C6665">
            <v>15.31</v>
          </cell>
          <cell r="D6665" t="str">
            <v>M2</v>
          </cell>
          <cell r="E6665">
            <v>284.23529411764707</v>
          </cell>
          <cell r="F6665">
            <v>0</v>
          </cell>
          <cell r="G6665">
            <v>4351.6400000000003</v>
          </cell>
          <cell r="H6665">
            <v>0</v>
          </cell>
          <cell r="I6665">
            <v>0</v>
          </cell>
        </row>
        <row r="6666">
          <cell r="A6666">
            <v>0</v>
          </cell>
          <cell r="B6666" t="str">
            <v>Total/UND</v>
          </cell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G6666">
            <v>15236.580000000002</v>
          </cell>
          <cell r="H6666">
            <v>1959.29</v>
          </cell>
          <cell r="I6666">
            <v>17195.870000000003</v>
          </cell>
        </row>
        <row r="6667">
          <cell r="A6667">
            <v>0</v>
          </cell>
          <cell r="D6667">
            <v>0</v>
          </cell>
          <cell r="G6667">
            <v>0</v>
          </cell>
          <cell r="H6667">
            <v>0</v>
          </cell>
        </row>
        <row r="6668">
          <cell r="A6668">
            <v>129.03999999999996</v>
          </cell>
          <cell r="B6668" t="str">
            <v>FACIAS EN TECHOS DE SHEETROCK</v>
          </cell>
          <cell r="C6668">
            <v>1</v>
          </cell>
          <cell r="D6668" t="str">
            <v>ML</v>
          </cell>
          <cell r="E6668">
            <v>0</v>
          </cell>
          <cell r="F6668">
            <v>0</v>
          </cell>
          <cell r="G6668">
            <v>546.98249999999996</v>
          </cell>
          <cell r="H6668">
            <v>71.45</v>
          </cell>
          <cell r="I6668">
            <v>618.4325</v>
          </cell>
        </row>
        <row r="6669">
          <cell r="A6669">
            <v>0</v>
          </cell>
          <cell r="B6669" t="str">
            <v>Techos en sheetrock</v>
          </cell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</row>
        <row r="6670">
          <cell r="A6670">
            <v>0</v>
          </cell>
          <cell r="B6670" t="str">
            <v>Volumen Análisis</v>
          </cell>
          <cell r="C6670">
            <v>16</v>
          </cell>
          <cell r="D6670" t="str">
            <v>ML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</row>
        <row r="6671">
          <cell r="A6671">
            <v>0</v>
          </cell>
          <cell r="B6671" t="str">
            <v>Materiales y Equipos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</row>
        <row r="6672">
          <cell r="A6672">
            <v>0</v>
          </cell>
          <cell r="B6672" t="str">
            <v>Parales - Studs 1-5/8" x 10 C25</v>
          </cell>
          <cell r="C6672">
            <v>8</v>
          </cell>
          <cell r="D6672" t="str">
            <v>UND</v>
          </cell>
          <cell r="E6672">
            <v>384.96</v>
          </cell>
          <cell r="F6672">
            <v>69.2928</v>
          </cell>
          <cell r="G6672">
            <v>3079.68</v>
          </cell>
          <cell r="H6672">
            <v>554.34</v>
          </cell>
        </row>
        <row r="6673">
          <cell r="A6673">
            <v>0</v>
          </cell>
          <cell r="B6673" t="str">
            <v>Durmientes - Tracks 1-5/8" x 10 C25</v>
          </cell>
          <cell r="C6673">
            <v>8</v>
          </cell>
          <cell r="D6673" t="str">
            <v>UND</v>
          </cell>
          <cell r="E6673">
            <v>58.08</v>
          </cell>
          <cell r="F6673">
            <v>10.4544</v>
          </cell>
          <cell r="G6673">
            <v>464.64</v>
          </cell>
          <cell r="H6673">
            <v>83.64</v>
          </cell>
        </row>
        <row r="6674">
          <cell r="A6674">
            <v>0</v>
          </cell>
          <cell r="B6674" t="str">
            <v>Cinta de yeso 250 PL</v>
          </cell>
          <cell r="C6674">
            <v>2</v>
          </cell>
          <cell r="D6674" t="str">
            <v>UND</v>
          </cell>
          <cell r="E6674">
            <v>116.95</v>
          </cell>
          <cell r="F6674">
            <v>21.050999999999998</v>
          </cell>
          <cell r="G6674">
            <v>233.9</v>
          </cell>
          <cell r="H6674">
            <v>42.1</v>
          </cell>
        </row>
        <row r="6675">
          <cell r="A6675">
            <v>0</v>
          </cell>
          <cell r="B6675" t="str">
            <v>Masilla para sheetrock 5GL</v>
          </cell>
          <cell r="C6675">
            <v>1</v>
          </cell>
          <cell r="D6675" t="str">
            <v>UND</v>
          </cell>
          <cell r="E6675">
            <v>1159.75</v>
          </cell>
          <cell r="F6675">
            <v>208.755</v>
          </cell>
          <cell r="G6675">
            <v>1159.75</v>
          </cell>
          <cell r="H6675">
            <v>208.76</v>
          </cell>
          <cell r="I6675">
            <v>0</v>
          </cell>
        </row>
        <row r="6676">
          <cell r="A6676">
            <v>0</v>
          </cell>
          <cell r="B6676" t="str">
            <v>Clavos 1-1/4" con arandelas Caja de 100unds</v>
          </cell>
          <cell r="C6676">
            <v>1</v>
          </cell>
          <cell r="D6676" t="str">
            <v>UND</v>
          </cell>
          <cell r="E6676">
            <v>380.08</v>
          </cell>
          <cell r="F6676">
            <v>68.414400000000001</v>
          </cell>
          <cell r="G6676">
            <v>380.08</v>
          </cell>
          <cell r="H6676">
            <v>68.41</v>
          </cell>
          <cell r="I6676">
            <v>0</v>
          </cell>
        </row>
        <row r="6677">
          <cell r="A6677">
            <v>0</v>
          </cell>
          <cell r="B6677" t="str">
            <v>Tornillos 6 x 1-1/4" LBS 293 Torn/LB</v>
          </cell>
          <cell r="C6677">
            <v>1</v>
          </cell>
          <cell r="D6677" t="str">
            <v>LB</v>
          </cell>
          <cell r="E6677">
            <v>155.93</v>
          </cell>
          <cell r="F6677">
            <v>28.067399999999999</v>
          </cell>
          <cell r="G6677">
            <v>155.93</v>
          </cell>
          <cell r="H6677">
            <v>28.07</v>
          </cell>
        </row>
        <row r="6678">
          <cell r="A6678">
            <v>0</v>
          </cell>
          <cell r="B6678" t="str">
            <v>Tornillos 7 x 7/16" LBS 354 Torn/LB</v>
          </cell>
          <cell r="C6678">
            <v>1</v>
          </cell>
          <cell r="D6678" t="str">
            <v>LB</v>
          </cell>
          <cell r="E6678">
            <v>175.42</v>
          </cell>
          <cell r="F6678">
            <v>31.575599999999998</v>
          </cell>
          <cell r="G6678">
            <v>175.42</v>
          </cell>
          <cell r="H6678">
            <v>31.58</v>
          </cell>
        </row>
        <row r="6679">
          <cell r="A6679">
            <v>0</v>
          </cell>
          <cell r="B6679" t="str">
            <v>Esquinero metálico 10 pies</v>
          </cell>
          <cell r="C6679">
            <v>8</v>
          </cell>
          <cell r="D6679" t="str">
            <v>UND</v>
          </cell>
          <cell r="E6679">
            <v>87.71</v>
          </cell>
          <cell r="F6679">
            <v>15.787799999999999</v>
          </cell>
          <cell r="G6679">
            <v>701.68</v>
          </cell>
          <cell r="H6679">
            <v>126.3</v>
          </cell>
          <cell r="I6679">
            <v>0</v>
          </cell>
        </row>
        <row r="6680">
          <cell r="A6680">
            <v>0</v>
          </cell>
          <cell r="B6680" t="str">
            <v xml:space="preserve">Mano de obra  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</row>
        <row r="6681">
          <cell r="A6681">
            <v>0</v>
          </cell>
          <cell r="B6681" t="str">
            <v>Mano de obra facia en techo</v>
          </cell>
          <cell r="C6681">
            <v>16</v>
          </cell>
          <cell r="D6681" t="str">
            <v>ML</v>
          </cell>
          <cell r="E6681">
            <v>150.04</v>
          </cell>
          <cell r="F6681">
            <v>0</v>
          </cell>
          <cell r="G6681">
            <v>2400.64</v>
          </cell>
          <cell r="H6681">
            <v>0</v>
          </cell>
          <cell r="I6681">
            <v>0</v>
          </cell>
        </row>
        <row r="6682">
          <cell r="A6682">
            <v>0</v>
          </cell>
          <cell r="B6682" t="str">
            <v>Total/UND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8751.7199999999993</v>
          </cell>
          <cell r="H6682">
            <v>1143.2</v>
          </cell>
          <cell r="I6682">
            <v>9894.92</v>
          </cell>
        </row>
        <row r="6683">
          <cell r="A6683">
            <v>0</v>
          </cell>
          <cell r="D6683">
            <v>0</v>
          </cell>
          <cell r="G6683">
            <v>0</v>
          </cell>
          <cell r="H6683">
            <v>0</v>
          </cell>
        </row>
        <row r="6684">
          <cell r="A6684">
            <v>129.04999999999995</v>
          </cell>
          <cell r="B6684" t="str">
            <v>TECHOS EN SHEETROCK CON FACIAS</v>
          </cell>
          <cell r="C6684">
            <v>1</v>
          </cell>
          <cell r="D6684" t="str">
            <v>M2</v>
          </cell>
          <cell r="E6684">
            <v>0</v>
          </cell>
          <cell r="F6684">
            <v>0</v>
          </cell>
          <cell r="G6684">
            <v>1644.5075114304379</v>
          </cell>
          <cell r="H6684">
            <v>223.30241672109733</v>
          </cell>
          <cell r="I6684">
            <v>1867.8099281515354</v>
          </cell>
        </row>
        <row r="6685">
          <cell r="A6685">
            <v>0</v>
          </cell>
          <cell r="B6685" t="str">
            <v>Techos en sheetrock con facias</v>
          </cell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</row>
        <row r="6686">
          <cell r="A6686">
            <v>0</v>
          </cell>
          <cell r="B6686" t="str">
            <v>Volumen Análisis - Techo Sheetrock</v>
          </cell>
          <cell r="C6686">
            <v>15.31</v>
          </cell>
          <cell r="D6686" t="str">
            <v>M2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</row>
        <row r="6687">
          <cell r="A6687">
            <v>0</v>
          </cell>
          <cell r="B6687" t="str">
            <v>Materiales y Equipos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</row>
        <row r="6688">
          <cell r="A6688">
            <v>0</v>
          </cell>
          <cell r="B6688" t="str">
            <v>Planchas de yeso 1/2 x 4 x 8 pies</v>
          </cell>
          <cell r="C6688">
            <v>6</v>
          </cell>
          <cell r="D6688" t="str">
            <v>UND</v>
          </cell>
          <cell r="E6688">
            <v>438.56</v>
          </cell>
          <cell r="F6688">
            <v>78.940799999999996</v>
          </cell>
          <cell r="G6688">
            <v>2631.36</v>
          </cell>
          <cell r="H6688">
            <v>473.64</v>
          </cell>
        </row>
        <row r="6689">
          <cell r="A6689">
            <v>0</v>
          </cell>
          <cell r="B6689" t="str">
            <v>Parales - Studs 1-5/8" x 10 C25</v>
          </cell>
          <cell r="C6689">
            <v>24</v>
          </cell>
          <cell r="D6689" t="str">
            <v>UND</v>
          </cell>
          <cell r="E6689">
            <v>384.96</v>
          </cell>
          <cell r="F6689">
            <v>69.2928</v>
          </cell>
          <cell r="G6689">
            <v>9239.0400000000009</v>
          </cell>
          <cell r="H6689">
            <v>1663.03</v>
          </cell>
        </row>
        <row r="6690">
          <cell r="A6690">
            <v>0</v>
          </cell>
          <cell r="B6690" t="str">
            <v>Durmientes - Tracks 1-5/8" x 10 C25</v>
          </cell>
          <cell r="C6690">
            <v>28</v>
          </cell>
          <cell r="D6690" t="str">
            <v>UND</v>
          </cell>
          <cell r="E6690">
            <v>58.08</v>
          </cell>
          <cell r="F6690">
            <v>10.4544</v>
          </cell>
          <cell r="G6690">
            <v>1626.24</v>
          </cell>
          <cell r="H6690">
            <v>292.72000000000003</v>
          </cell>
        </row>
        <row r="6691">
          <cell r="A6691">
            <v>0</v>
          </cell>
          <cell r="B6691" t="str">
            <v>Cinta de yeso 250 PL</v>
          </cell>
          <cell r="C6691">
            <v>3</v>
          </cell>
          <cell r="D6691" t="str">
            <v>UND</v>
          </cell>
          <cell r="E6691">
            <v>116.95</v>
          </cell>
          <cell r="F6691">
            <v>21.050999999999998</v>
          </cell>
          <cell r="G6691">
            <v>350.85</v>
          </cell>
          <cell r="H6691">
            <v>63.15</v>
          </cell>
        </row>
        <row r="6692">
          <cell r="A6692">
            <v>0</v>
          </cell>
          <cell r="B6692" t="str">
            <v>Masilla para sheetrock 5GL</v>
          </cell>
          <cell r="C6692">
            <v>2</v>
          </cell>
          <cell r="D6692" t="str">
            <v>UND</v>
          </cell>
          <cell r="E6692">
            <v>1159.75</v>
          </cell>
          <cell r="F6692">
            <v>208.755</v>
          </cell>
          <cell r="G6692">
            <v>2319.5</v>
          </cell>
          <cell r="H6692">
            <v>417.51</v>
          </cell>
        </row>
        <row r="6693">
          <cell r="A6693">
            <v>0</v>
          </cell>
          <cell r="B6693" t="str">
            <v>Clavos 1-1/4" con arandelas Caja de 100unds</v>
          </cell>
          <cell r="C6693">
            <v>1</v>
          </cell>
          <cell r="D6693" t="str">
            <v>UND</v>
          </cell>
          <cell r="E6693">
            <v>380.08</v>
          </cell>
          <cell r="F6693">
            <v>68.414400000000001</v>
          </cell>
          <cell r="G6693">
            <v>380.08</v>
          </cell>
          <cell r="H6693">
            <v>68.41</v>
          </cell>
        </row>
        <row r="6694">
          <cell r="A6694">
            <v>0</v>
          </cell>
          <cell r="B6694" t="str">
            <v>Fulminates - Green Shots Caja de 100unds</v>
          </cell>
          <cell r="C6694">
            <v>1</v>
          </cell>
          <cell r="D6694" t="str">
            <v>UND</v>
          </cell>
          <cell r="E6694">
            <v>311.86</v>
          </cell>
          <cell r="F6694">
            <v>56.134799999999998</v>
          </cell>
          <cell r="G6694">
            <v>311.86</v>
          </cell>
          <cell r="H6694">
            <v>56.13</v>
          </cell>
        </row>
        <row r="6695">
          <cell r="A6695">
            <v>0</v>
          </cell>
          <cell r="B6695" t="str">
            <v>Tornillos 6 x 1-1/4" LBS 293 Torn/LB</v>
          </cell>
          <cell r="C6695">
            <v>3</v>
          </cell>
          <cell r="D6695" t="str">
            <v>LB</v>
          </cell>
          <cell r="E6695">
            <v>155.93</v>
          </cell>
          <cell r="F6695">
            <v>28.067399999999999</v>
          </cell>
          <cell r="G6695">
            <v>467.79</v>
          </cell>
          <cell r="H6695">
            <v>84.2</v>
          </cell>
        </row>
        <row r="6696">
          <cell r="A6696">
            <v>0</v>
          </cell>
          <cell r="B6696" t="str">
            <v>Tornillos 7 x 7/16" LBS 354 Torn/LB</v>
          </cell>
          <cell r="C6696">
            <v>2</v>
          </cell>
          <cell r="D6696" t="str">
            <v>LB</v>
          </cell>
          <cell r="E6696">
            <v>175.42</v>
          </cell>
          <cell r="F6696">
            <v>31.575599999999998</v>
          </cell>
          <cell r="G6696">
            <v>350.84</v>
          </cell>
          <cell r="H6696">
            <v>63.15</v>
          </cell>
        </row>
        <row r="6697">
          <cell r="A6697">
            <v>0</v>
          </cell>
          <cell r="B6697" t="str">
            <v>Esquinero metálico 10 pies</v>
          </cell>
          <cell r="C6697">
            <v>15</v>
          </cell>
          <cell r="D6697" t="str">
            <v>UND</v>
          </cell>
          <cell r="E6697">
            <v>87.71</v>
          </cell>
          <cell r="F6697">
            <v>15.787799999999999</v>
          </cell>
          <cell r="G6697">
            <v>1315.65</v>
          </cell>
          <cell r="H6697">
            <v>236.82</v>
          </cell>
        </row>
        <row r="6698">
          <cell r="A6698">
            <v>0</v>
          </cell>
          <cell r="B6698" t="str">
            <v xml:space="preserve">Mano de obra  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</row>
        <row r="6699">
          <cell r="A6699">
            <v>0</v>
          </cell>
          <cell r="B6699" t="str">
            <v>Mano de obra techo de sheetrock</v>
          </cell>
          <cell r="C6699">
            <v>15.31</v>
          </cell>
          <cell r="D6699" t="str">
            <v>M2</v>
          </cell>
          <cell r="E6699">
            <v>247.13</v>
          </cell>
          <cell r="F6699">
            <v>0</v>
          </cell>
          <cell r="G6699">
            <v>3783.56</v>
          </cell>
          <cell r="H6699">
            <v>0</v>
          </cell>
          <cell r="I6699">
            <v>0</v>
          </cell>
        </row>
        <row r="6700">
          <cell r="A6700">
            <v>0</v>
          </cell>
          <cell r="B6700" t="str">
            <v>Mano de obra facia en techo</v>
          </cell>
          <cell r="C6700">
            <v>16</v>
          </cell>
          <cell r="D6700" t="str">
            <v>ML</v>
          </cell>
          <cell r="E6700">
            <v>150.04</v>
          </cell>
          <cell r="F6700">
            <v>0</v>
          </cell>
          <cell r="G6700">
            <v>2400.64</v>
          </cell>
          <cell r="H6700">
            <v>0</v>
          </cell>
          <cell r="I6700">
            <v>0</v>
          </cell>
        </row>
        <row r="6701">
          <cell r="A6701">
            <v>0</v>
          </cell>
          <cell r="B6701" t="str">
            <v>Total/UND</v>
          </cell>
          <cell r="D6701">
            <v>0</v>
          </cell>
          <cell r="G6701">
            <v>25177.410000000007</v>
          </cell>
          <cell r="H6701">
            <v>3418.76</v>
          </cell>
          <cell r="I6701">
            <v>28596.170000000006</v>
          </cell>
        </row>
        <row r="6703">
          <cell r="A6703">
            <v>130</v>
          </cell>
          <cell r="B6703" t="str">
            <v>PANELES POLIESTIRENO EXPANDIDO</v>
          </cell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</row>
        <row r="6704">
          <cell r="A6704">
            <v>130.01</v>
          </cell>
          <cell r="B6704" t="str">
            <v>PANELES POLIESTIRENO EXPANDIDO 6CMS</v>
          </cell>
          <cell r="C6704">
            <v>1</v>
          </cell>
          <cell r="D6704" t="str">
            <v>M2</v>
          </cell>
          <cell r="E6704">
            <v>0</v>
          </cell>
          <cell r="F6704">
            <v>0</v>
          </cell>
          <cell r="G6704">
            <v>1592.66</v>
          </cell>
          <cell r="H6704">
            <v>89</v>
          </cell>
          <cell r="I6704">
            <v>1681.66</v>
          </cell>
        </row>
        <row r="6705">
          <cell r="A6705">
            <v>0</v>
          </cell>
          <cell r="B6705" t="str">
            <v>Poliestireno expandido reforzado - Terminado en 11cms</v>
          </cell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</row>
        <row r="6706">
          <cell r="A6706">
            <v>0</v>
          </cell>
          <cell r="B6706" t="str">
            <v>Volumen Análisis</v>
          </cell>
          <cell r="C6706">
            <v>1</v>
          </cell>
          <cell r="D6706" t="str">
            <v>M2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</row>
        <row r="6707">
          <cell r="A6707">
            <v>0</v>
          </cell>
          <cell r="B6707" t="str">
            <v>Materiales y Equipos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</row>
        <row r="6708">
          <cell r="A6708">
            <v>0</v>
          </cell>
          <cell r="B6708" t="str">
            <v>Suministro Panel Poliestireno expandido reforzado</v>
          </cell>
          <cell r="C6708">
            <v>1</v>
          </cell>
          <cell r="D6708" t="str">
            <v>M2</v>
          </cell>
          <cell r="E6708">
            <v>494.47</v>
          </cell>
          <cell r="F6708">
            <v>89.004599999999996</v>
          </cell>
          <cell r="G6708">
            <v>494.47</v>
          </cell>
          <cell r="H6708">
            <v>89</v>
          </cell>
        </row>
        <row r="6709">
          <cell r="A6709">
            <v>0</v>
          </cell>
          <cell r="B6709" t="str">
            <v>Transporte Panel Poliestireno expandido</v>
          </cell>
          <cell r="C6709">
            <v>1</v>
          </cell>
          <cell r="D6709" t="str">
            <v>M2</v>
          </cell>
          <cell r="E6709">
            <v>9.8894000000000002</v>
          </cell>
          <cell r="F6709">
            <v>0</v>
          </cell>
          <cell r="G6709">
            <v>9.89</v>
          </cell>
          <cell r="H6709">
            <v>0</v>
          </cell>
        </row>
        <row r="6710">
          <cell r="A6710">
            <v>0</v>
          </cell>
          <cell r="B6710" t="str">
            <v xml:space="preserve">Mano de obra  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</row>
        <row r="6711">
          <cell r="A6711">
            <v>0</v>
          </cell>
          <cell r="B6711" t="str">
            <v>Instalación Poliestireno expandido Todo Costo Revoque 5cms</v>
          </cell>
          <cell r="C6711">
            <v>1</v>
          </cell>
          <cell r="D6711" t="str">
            <v>M2</v>
          </cell>
          <cell r="E6711">
            <v>1050.8499999999999</v>
          </cell>
          <cell r="F6711">
            <v>0</v>
          </cell>
          <cell r="G6711">
            <v>1050.8499999999999</v>
          </cell>
          <cell r="H6711">
            <v>0</v>
          </cell>
          <cell r="I6711">
            <v>0</v>
          </cell>
        </row>
        <row r="6712">
          <cell r="A6712">
            <v>0</v>
          </cell>
          <cell r="B6712" t="str">
            <v>Subida de materiales</v>
          </cell>
          <cell r="C6712">
            <v>1</v>
          </cell>
          <cell r="D6712" t="str">
            <v>PA</v>
          </cell>
          <cell r="E6712">
            <v>37.450000000000003</v>
          </cell>
          <cell r="F6712">
            <v>0</v>
          </cell>
          <cell r="G6712">
            <v>37.450000000000003</v>
          </cell>
          <cell r="H6712">
            <v>0</v>
          </cell>
          <cell r="I6712">
            <v>0</v>
          </cell>
        </row>
        <row r="6713">
          <cell r="A6713">
            <v>0</v>
          </cell>
          <cell r="B6713" t="str">
            <v>Total/UND</v>
          </cell>
          <cell r="D6713">
            <v>0</v>
          </cell>
          <cell r="G6713">
            <v>1592.66</v>
          </cell>
          <cell r="H6713">
            <v>89</v>
          </cell>
          <cell r="I6713">
            <v>1681.66</v>
          </cell>
        </row>
        <row r="6714">
          <cell r="A6714">
            <v>0</v>
          </cell>
          <cell r="D6714">
            <v>0</v>
          </cell>
          <cell r="G6714">
            <v>0</v>
          </cell>
          <cell r="H6714">
            <v>0</v>
          </cell>
        </row>
        <row r="6715">
          <cell r="A6715">
            <v>130.01999999999998</v>
          </cell>
          <cell r="B6715" t="str">
            <v>PANELES POLIESTIRENO EXPANDIDO 8CMS</v>
          </cell>
          <cell r="C6715">
            <v>1</v>
          </cell>
          <cell r="D6715" t="str">
            <v>M2</v>
          </cell>
          <cell r="E6715">
            <v>0</v>
          </cell>
          <cell r="F6715">
            <v>0</v>
          </cell>
          <cell r="G6715">
            <v>1668.1699999999998</v>
          </cell>
          <cell r="H6715">
            <v>102.33</v>
          </cell>
          <cell r="I6715">
            <v>1770.4999999999998</v>
          </cell>
        </row>
        <row r="6716">
          <cell r="A6716">
            <v>0</v>
          </cell>
          <cell r="B6716" t="str">
            <v>Poliestireno expandido reforzado - Terminado en 13cms</v>
          </cell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</row>
        <row r="6717">
          <cell r="A6717">
            <v>0</v>
          </cell>
          <cell r="B6717" t="str">
            <v>Volumen Análisis</v>
          </cell>
          <cell r="C6717">
            <v>1</v>
          </cell>
          <cell r="D6717" t="str">
            <v>M2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</row>
        <row r="6718">
          <cell r="A6718">
            <v>0</v>
          </cell>
          <cell r="B6718" t="str">
            <v>Materiales y Equipos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</row>
        <row r="6719">
          <cell r="A6719">
            <v>0</v>
          </cell>
          <cell r="B6719" t="str">
            <v>Suministro Panel Poliestireno expandido reforzado</v>
          </cell>
          <cell r="C6719">
            <v>1</v>
          </cell>
          <cell r="D6719" t="str">
            <v>M2</v>
          </cell>
          <cell r="E6719">
            <v>568.5</v>
          </cell>
          <cell r="F6719">
            <v>102.33</v>
          </cell>
          <cell r="G6719">
            <v>568.5</v>
          </cell>
          <cell r="H6719">
            <v>102.33</v>
          </cell>
        </row>
        <row r="6720">
          <cell r="A6720">
            <v>0</v>
          </cell>
          <cell r="B6720" t="str">
            <v>Transporte Panel Poliestireno expandido</v>
          </cell>
          <cell r="C6720">
            <v>1</v>
          </cell>
          <cell r="D6720" t="str">
            <v>M2</v>
          </cell>
          <cell r="E6720">
            <v>11.370000000000001</v>
          </cell>
          <cell r="F6720">
            <v>0</v>
          </cell>
          <cell r="G6720">
            <v>11.37</v>
          </cell>
          <cell r="H6720">
            <v>0</v>
          </cell>
        </row>
        <row r="6721">
          <cell r="A6721">
            <v>0</v>
          </cell>
          <cell r="B6721" t="str">
            <v xml:space="preserve">Mano de obra  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</row>
        <row r="6722">
          <cell r="A6722">
            <v>0</v>
          </cell>
          <cell r="B6722" t="str">
            <v>Instalación Poliestireno expandido Todo Costo Revoque 5cms</v>
          </cell>
          <cell r="C6722">
            <v>1</v>
          </cell>
          <cell r="D6722" t="str">
            <v>M2</v>
          </cell>
          <cell r="E6722">
            <v>1050.8499999999999</v>
          </cell>
          <cell r="F6722">
            <v>0</v>
          </cell>
          <cell r="G6722">
            <v>1050.8499999999999</v>
          </cell>
          <cell r="H6722">
            <v>0</v>
          </cell>
          <cell r="I6722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MATERIALES E INSUMOS"/>
      <sheetName val="MANO DE OBRA"/>
      <sheetName val="EQUIPOS Y MOV TIERRAS"/>
      <sheetName val="analisis Paredes"/>
    </sheetNames>
    <sheetDataSet>
      <sheetData sheetId="0" refreshError="1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G3">
            <v>1440.68</v>
          </cell>
          <cell r="H3">
            <v>259.32</v>
          </cell>
          <cell r="I3">
            <v>1700</v>
          </cell>
          <cell r="J3" t="str">
            <v>compresor de aire ir 185cfm 2 pistolas</v>
          </cell>
        </row>
        <row r="4">
          <cell r="B4" t="str">
            <v>Compresor de aire IR 185CFM 2 pistolas</v>
          </cell>
        </row>
        <row r="5">
          <cell r="B5" t="str">
            <v>Volumen Análisis</v>
          </cell>
          <cell r="C5">
            <v>1</v>
          </cell>
          <cell r="D5" t="str">
            <v>HR</v>
          </cell>
        </row>
        <row r="6">
          <cell r="B6" t="str">
            <v>Rendimientos</v>
          </cell>
        </row>
        <row r="7">
          <cell r="B7" t="str">
            <v>Consumo Combustible</v>
          </cell>
          <cell r="C7">
            <v>2</v>
          </cell>
          <cell r="D7" t="str">
            <v>GL/HR</v>
          </cell>
        </row>
        <row r="8">
          <cell r="B8" t="str">
            <v>Materiales y Equipos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</row>
        <row r="10">
          <cell r="B10" t="str">
            <v>Total/UND</v>
          </cell>
          <cell r="G10">
            <v>1440.68</v>
          </cell>
          <cell r="H10">
            <v>259.32</v>
          </cell>
          <cell r="I10">
            <v>1700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B13" t="str">
            <v xml:space="preserve">Minicargador Bobcat 763 o similar </v>
          </cell>
        </row>
        <row r="14">
          <cell r="B14" t="str">
            <v>Volumen Análisis</v>
          </cell>
          <cell r="C14">
            <v>1</v>
          </cell>
          <cell r="D14" t="str">
            <v>HR</v>
          </cell>
        </row>
        <row r="15">
          <cell r="B15" t="str">
            <v>Rendimientos</v>
          </cell>
        </row>
        <row r="16">
          <cell r="B16" t="str">
            <v>Consumo Combustible</v>
          </cell>
          <cell r="C16">
            <v>2</v>
          </cell>
          <cell r="D16" t="str">
            <v>GL/HR</v>
          </cell>
        </row>
        <row r="17">
          <cell r="B17" t="str">
            <v>Materiales y Equipos</v>
          </cell>
        </row>
        <row r="18"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</row>
        <row r="19"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</row>
        <row r="20">
          <cell r="B20" t="str">
            <v>Total/UND</v>
          </cell>
          <cell r="G20">
            <v>1485.67</v>
          </cell>
          <cell r="H20">
            <v>205.93</v>
          </cell>
          <cell r="I20">
            <v>1691.6000000000001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G22">
            <v>2382.33</v>
          </cell>
          <cell r="H22">
            <v>327.97</v>
          </cell>
          <cell r="I22">
            <v>2710.3</v>
          </cell>
        </row>
        <row r="23">
          <cell r="B23" t="str">
            <v>Retropala CAT416E o similar</v>
          </cell>
        </row>
        <row r="24">
          <cell r="B24" t="str">
            <v>Volumen Análisis</v>
          </cell>
          <cell r="C24">
            <v>1</v>
          </cell>
          <cell r="D24" t="str">
            <v>HR</v>
          </cell>
        </row>
        <row r="25">
          <cell r="B25" t="str">
            <v>Rendimientos</v>
          </cell>
        </row>
        <row r="26">
          <cell r="B26" t="str">
            <v>Consumo Combustible</v>
          </cell>
          <cell r="C26">
            <v>3.5</v>
          </cell>
          <cell r="D26" t="str">
            <v>GL/HR</v>
          </cell>
        </row>
        <row r="27">
          <cell r="B27" t="str">
            <v>Materiales y Equipos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160.08474576271189</v>
          </cell>
          <cell r="F29">
            <v>0</v>
          </cell>
          <cell r="G29">
            <v>560.29999999999995</v>
          </cell>
          <cell r="H29">
            <v>0</v>
          </cell>
        </row>
        <row r="30">
          <cell r="B30" t="str">
            <v>Total/UND</v>
          </cell>
          <cell r="G30">
            <v>2382.33</v>
          </cell>
          <cell r="H30">
            <v>327.97</v>
          </cell>
          <cell r="I30">
            <v>2710.3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G32">
            <v>2919.06</v>
          </cell>
          <cell r="H32">
            <v>381.36</v>
          </cell>
          <cell r="I32">
            <v>3300.42</v>
          </cell>
        </row>
        <row r="33">
          <cell r="B33" t="str">
            <v>Excavadora CAT320D o similar</v>
          </cell>
        </row>
        <row r="34">
          <cell r="B34" t="str">
            <v>Volumen Análisis</v>
          </cell>
          <cell r="C34">
            <v>1</v>
          </cell>
          <cell r="D34" t="str">
            <v>HR</v>
          </cell>
        </row>
        <row r="35">
          <cell r="B35" t="str">
            <v>Rendimientos</v>
          </cell>
        </row>
        <row r="36">
          <cell r="B36" t="str">
            <v>Consumo Combustible</v>
          </cell>
          <cell r="C36">
            <v>5</v>
          </cell>
          <cell r="D36" t="str">
            <v>GL/HR</v>
          </cell>
        </row>
        <row r="37">
          <cell r="B37" t="str">
            <v>Materiales y Equipos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160.08474576271189</v>
          </cell>
          <cell r="F39">
            <v>0</v>
          </cell>
          <cell r="G39">
            <v>800.42</v>
          </cell>
          <cell r="H39">
            <v>0</v>
          </cell>
        </row>
        <row r="40">
          <cell r="B40" t="str">
            <v>Total/UND</v>
          </cell>
          <cell r="G40">
            <v>2919.06</v>
          </cell>
          <cell r="H40">
            <v>381.36</v>
          </cell>
          <cell r="I40">
            <v>3300.42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B43" t="str">
            <v>Excavadora CAT330D o similar</v>
          </cell>
        </row>
        <row r="44">
          <cell r="B44" t="str">
            <v>Volumen Análisis</v>
          </cell>
          <cell r="C44">
            <v>1</v>
          </cell>
          <cell r="D44" t="str">
            <v>HR</v>
          </cell>
        </row>
        <row r="45">
          <cell r="B45" t="str">
            <v>Rendimientos</v>
          </cell>
        </row>
        <row r="46">
          <cell r="B46" t="str">
            <v>Consumo Combustible</v>
          </cell>
          <cell r="C46">
            <v>8</v>
          </cell>
          <cell r="D46" t="str">
            <v>GL/HR</v>
          </cell>
        </row>
        <row r="47">
          <cell r="B47" t="str">
            <v>Materiales y Equipos</v>
          </cell>
        </row>
        <row r="48"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</row>
        <row r="49"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</row>
        <row r="50">
          <cell r="B50" t="str">
            <v>Total/UND</v>
          </cell>
          <cell r="G50">
            <v>4332.5</v>
          </cell>
          <cell r="H50">
            <v>533.9</v>
          </cell>
          <cell r="I50">
            <v>4866.3999999999996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B53" t="str">
            <v>Excavadora CAT320D o similar</v>
          </cell>
        </row>
        <row r="54">
          <cell r="B54" t="str">
            <v>Volumen Análisis</v>
          </cell>
          <cell r="C54">
            <v>1</v>
          </cell>
          <cell r="D54" t="str">
            <v>HR</v>
          </cell>
        </row>
        <row r="55">
          <cell r="B55" t="str">
            <v>Rendimientos</v>
          </cell>
        </row>
        <row r="56">
          <cell r="B56" t="str">
            <v>Consumo Combustible</v>
          </cell>
          <cell r="C56">
            <v>5</v>
          </cell>
          <cell r="D56" t="str">
            <v>GL/HR</v>
          </cell>
        </row>
        <row r="57">
          <cell r="B57" t="str">
            <v>Materiales y Equipos</v>
          </cell>
          <cell r="H57">
            <v>8152.6</v>
          </cell>
        </row>
        <row r="58"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</row>
        <row r="59"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</row>
        <row r="60">
          <cell r="B60" t="str">
            <v>Total/UND</v>
          </cell>
          <cell r="G60">
            <v>3820.1</v>
          </cell>
          <cell r="H60">
            <v>533.9</v>
          </cell>
          <cell r="I60">
            <v>4354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B63" t="str">
            <v>Excavadora CAT330D o similar</v>
          </cell>
        </row>
        <row r="64">
          <cell r="B64" t="str">
            <v>Volumen Análisis</v>
          </cell>
          <cell r="C64">
            <v>1</v>
          </cell>
          <cell r="D64" t="str">
            <v>HR</v>
          </cell>
        </row>
        <row r="65">
          <cell r="B65" t="str">
            <v>Rendimientos</v>
          </cell>
        </row>
        <row r="66">
          <cell r="B66" t="str">
            <v>Consumo Combustible</v>
          </cell>
          <cell r="C66">
            <v>8</v>
          </cell>
          <cell r="D66" t="str">
            <v>GL/HR</v>
          </cell>
        </row>
        <row r="67">
          <cell r="B67" t="str">
            <v>Materiales y Equipos</v>
          </cell>
        </row>
        <row r="68"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</row>
        <row r="69"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</row>
        <row r="70">
          <cell r="B70" t="str">
            <v>Total/UND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B73" t="str">
            <v>Pala Cargador Frontal CAT950G o similar</v>
          </cell>
        </row>
        <row r="74">
          <cell r="B74" t="str">
            <v>Volumen Análisis</v>
          </cell>
          <cell r="C74">
            <v>1</v>
          </cell>
          <cell r="D74" t="str">
            <v>HR</v>
          </cell>
        </row>
        <row r="75">
          <cell r="B75" t="str">
            <v>Rendimientos</v>
          </cell>
        </row>
        <row r="76">
          <cell r="B76" t="str">
            <v>Consumo Combustible</v>
          </cell>
          <cell r="C76">
            <v>4.5</v>
          </cell>
          <cell r="D76" t="str">
            <v>GL/HR</v>
          </cell>
        </row>
        <row r="77">
          <cell r="B77" t="str">
            <v>Materiales y Equipos</v>
          </cell>
        </row>
        <row r="78"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</row>
        <row r="79"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</row>
        <row r="80">
          <cell r="B80" t="str">
            <v>Total/UND</v>
          </cell>
          <cell r="G80">
            <v>3734.7</v>
          </cell>
          <cell r="H80">
            <v>533.9</v>
          </cell>
          <cell r="I80">
            <v>4268.5999999999995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B83" t="str">
            <v>Rodillo Ingersollrand SD-100D o Similar</v>
          </cell>
        </row>
        <row r="84">
          <cell r="B84" t="str">
            <v>Volumen Análisis</v>
          </cell>
          <cell r="C84">
            <v>1</v>
          </cell>
          <cell r="D84" t="str">
            <v>HR</v>
          </cell>
        </row>
        <row r="85">
          <cell r="B85" t="str">
            <v>Rendimientos</v>
          </cell>
        </row>
        <row r="86">
          <cell r="B86" t="str">
            <v>Consumo Combustible</v>
          </cell>
          <cell r="C86">
            <v>4</v>
          </cell>
          <cell r="D86" t="str">
            <v>GL/HR</v>
          </cell>
        </row>
        <row r="87">
          <cell r="B87" t="str">
            <v>Materiales y Equipos</v>
          </cell>
        </row>
        <row r="88"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</row>
        <row r="89"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</row>
        <row r="90">
          <cell r="B90" t="str">
            <v>Total/UND</v>
          </cell>
          <cell r="G90">
            <v>3056.08</v>
          </cell>
          <cell r="H90">
            <v>427.12</v>
          </cell>
          <cell r="I90">
            <v>3483.2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B93" t="str">
            <v>Motoniveladora CAT12H o similar</v>
          </cell>
        </row>
        <row r="94">
          <cell r="B94" t="str">
            <v>Volumen Análisis</v>
          </cell>
          <cell r="C94">
            <v>1</v>
          </cell>
          <cell r="D94" t="str">
            <v>HR</v>
          </cell>
        </row>
        <row r="95">
          <cell r="B95" t="str">
            <v>Rendimientos</v>
          </cell>
        </row>
        <row r="96">
          <cell r="B96" t="str">
            <v>Consumo Combustible</v>
          </cell>
          <cell r="C96">
            <v>6</v>
          </cell>
          <cell r="D96" t="str">
            <v>GL/HR</v>
          </cell>
        </row>
        <row r="97">
          <cell r="B97" t="str">
            <v>Materiales y Equipos</v>
          </cell>
        </row>
        <row r="98"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</row>
        <row r="99"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</row>
        <row r="100">
          <cell r="B100" t="str">
            <v>Total/UND</v>
          </cell>
          <cell r="G100">
            <v>4499.38</v>
          </cell>
          <cell r="H100">
            <v>625.41999999999996</v>
          </cell>
          <cell r="I100">
            <v>5124.8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B103" t="str">
            <v>Bulldozer CATD6N o similar</v>
          </cell>
        </row>
        <row r="104">
          <cell r="B104" t="str">
            <v>Volumen Análisis</v>
          </cell>
          <cell r="C104">
            <v>1</v>
          </cell>
          <cell r="D104" t="str">
            <v>HR</v>
          </cell>
        </row>
        <row r="105">
          <cell r="B105" t="str">
            <v>Rendimientos</v>
          </cell>
        </row>
        <row r="106">
          <cell r="B106" t="str">
            <v>Consumo Combustible</v>
          </cell>
          <cell r="C106">
            <v>7</v>
          </cell>
          <cell r="D106" t="str">
            <v>GL/HR</v>
          </cell>
        </row>
        <row r="107">
          <cell r="B107" t="str">
            <v>Materiales y Equipos</v>
          </cell>
        </row>
        <row r="108"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</row>
        <row r="109"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</row>
        <row r="110">
          <cell r="B110" t="str">
            <v>Total/UND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B113" t="str">
            <v>Bulldozer CATD8R o similar</v>
          </cell>
        </row>
        <row r="114">
          <cell r="B114" t="str">
            <v>Volumen Análisis</v>
          </cell>
          <cell r="C114">
            <v>1</v>
          </cell>
          <cell r="D114" t="str">
            <v>HR</v>
          </cell>
        </row>
        <row r="115">
          <cell r="B115" t="str">
            <v>Rendimientos</v>
          </cell>
        </row>
        <row r="116">
          <cell r="B116" t="str">
            <v>Consumo Combustible</v>
          </cell>
          <cell r="C116">
            <v>9</v>
          </cell>
          <cell r="D116" t="str">
            <v>GL/HR</v>
          </cell>
        </row>
        <row r="117">
          <cell r="B117" t="str">
            <v>Materiales y Equipos</v>
          </cell>
        </row>
        <row r="118"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</row>
        <row r="119"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</row>
        <row r="120">
          <cell r="B120" t="str">
            <v>Total/UND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2">
          <cell r="A122">
            <v>2</v>
          </cell>
          <cell r="B122" t="str">
            <v>MOVIMIENTOS DE TIERRA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B124" t="str">
            <v>Extracción Capa Vegetal e=0.20m solar 700M2</v>
          </cell>
        </row>
        <row r="125">
          <cell r="B125" t="str">
            <v>Volumen Análisis - Solar 700 M2</v>
          </cell>
          <cell r="C125">
            <v>700</v>
          </cell>
          <cell r="D125" t="str">
            <v>M2</v>
          </cell>
        </row>
        <row r="126">
          <cell r="B126" t="str">
            <v>Volumen material a excavar</v>
          </cell>
          <cell r="C126">
            <v>182</v>
          </cell>
          <cell r="D126" t="str">
            <v xml:space="preserve">M3E </v>
          </cell>
        </row>
        <row r="127">
          <cell r="B127" t="str">
            <v>Rendimientos</v>
          </cell>
        </row>
        <row r="128">
          <cell r="B128" t="str">
            <v>Extracción capa vegetal-Excavadora CAT320D Cubo</v>
          </cell>
          <cell r="C128">
            <v>45</v>
          </cell>
          <cell r="D128" t="str">
            <v>M3E/HR</v>
          </cell>
        </row>
        <row r="129">
          <cell r="B129" t="str">
            <v>Coeficiente de esponjamiento</v>
          </cell>
          <cell r="C129">
            <v>1.3</v>
          </cell>
        </row>
        <row r="130">
          <cell r="B130" t="str">
            <v>Materiales y Equipos</v>
          </cell>
        </row>
        <row r="131"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</row>
        <row r="132"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</row>
        <row r="133">
          <cell r="B133" t="str">
            <v>Mano de Obra</v>
          </cell>
        </row>
        <row r="134"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</row>
        <row r="135">
          <cell r="B135" t="str">
            <v>Total/UND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7">
          <cell r="A137">
            <v>2.0199999999999996</v>
          </cell>
          <cell r="B137" t="str">
            <v>EXCAVACIÓN A MANO EN TIERRA/CALICHE</v>
          </cell>
          <cell r="C137">
            <v>1</v>
          </cell>
          <cell r="D137" t="str">
            <v>M2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B138" t="str">
            <v>Volumen material a excavar</v>
          </cell>
          <cell r="C138">
            <v>20</v>
          </cell>
          <cell r="D138" t="str">
            <v xml:space="preserve">M3E </v>
          </cell>
        </row>
        <row r="139">
          <cell r="B139" t="str">
            <v xml:space="preserve">Rendimientos brigada 4 peones </v>
          </cell>
          <cell r="C139">
            <v>3</v>
          </cell>
          <cell r="D139" t="str">
            <v>M3N/DÍA</v>
          </cell>
        </row>
        <row r="140">
          <cell r="B140" t="str">
            <v>Materiales y Equipos</v>
          </cell>
        </row>
        <row r="141">
          <cell r="B141" t="str">
            <v>Herramientas 5%</v>
          </cell>
          <cell r="C141">
            <v>0.05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</row>
        <row r="142">
          <cell r="B142" t="str">
            <v>Mano de Obra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</row>
        <row r="145">
          <cell r="B145" t="str">
            <v>Total/UND</v>
          </cell>
          <cell r="G145">
            <v>7248.5</v>
          </cell>
          <cell r="H145">
            <v>62.13</v>
          </cell>
          <cell r="I145">
            <v>7310.63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G147">
            <v>234.50283571428568</v>
          </cell>
          <cell r="H147">
            <v>32.898478571428569</v>
          </cell>
          <cell r="I147">
            <v>267.40131428571425</v>
          </cell>
        </row>
        <row r="148">
          <cell r="B148" t="str">
            <v>Excavación en roca en solar 700M2 x 2M prof.</v>
          </cell>
        </row>
        <row r="149">
          <cell r="B149" t="str">
            <v xml:space="preserve">Volumen Análisis </v>
          </cell>
          <cell r="C149">
            <v>1400</v>
          </cell>
          <cell r="D149" t="str">
            <v>M3N</v>
          </cell>
        </row>
        <row r="150">
          <cell r="B150" t="str">
            <v>Rendimientos</v>
          </cell>
        </row>
        <row r="151">
          <cell r="B151" t="str">
            <v>Renta Retropala CAT416E con operador</v>
          </cell>
          <cell r="C151">
            <v>10.83</v>
          </cell>
          <cell r="D151" t="str">
            <v>M3N/HR</v>
          </cell>
        </row>
        <row r="152">
          <cell r="B152" t="str">
            <v>Materiales y Equipos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2382.33</v>
          </cell>
          <cell r="F153">
            <v>327.97</v>
          </cell>
          <cell r="G153">
            <v>307964.99</v>
          </cell>
          <cell r="H153">
            <v>42396.85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12711.864406779661</v>
          </cell>
          <cell r="F154">
            <v>2288.1355932203392</v>
          </cell>
          <cell r="G154">
            <v>20338.98</v>
          </cell>
          <cell r="H154">
            <v>3661.02</v>
          </cell>
        </row>
        <row r="155">
          <cell r="B155" t="str">
            <v>Total/UND</v>
          </cell>
          <cell r="G155">
            <v>328303.96999999997</v>
          </cell>
          <cell r="H155">
            <v>46057.869999999995</v>
          </cell>
          <cell r="I155">
            <v>374361.83999999997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B158" t="str">
            <v>Excavación caliche compresor</v>
          </cell>
        </row>
        <row r="159">
          <cell r="B159" t="str">
            <v xml:space="preserve">Volumen Análisis </v>
          </cell>
          <cell r="C159">
            <v>1</v>
          </cell>
          <cell r="D159" t="str">
            <v>M3N</v>
          </cell>
        </row>
        <row r="160">
          <cell r="B160" t="str">
            <v>Rendimientos</v>
          </cell>
        </row>
        <row r="161">
          <cell r="B161" t="str">
            <v xml:space="preserve">Excavación compresor  </v>
          </cell>
          <cell r="C161">
            <v>3</v>
          </cell>
          <cell r="D161" t="str">
            <v>M3N/HR</v>
          </cell>
        </row>
        <row r="162">
          <cell r="B162" t="str">
            <v>Materiales y Equipos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</row>
        <row r="164"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</row>
        <row r="165">
          <cell r="B165" t="str">
            <v>Total/UND</v>
          </cell>
          <cell r="G165">
            <v>1180.18</v>
          </cell>
          <cell r="H165">
            <v>86.43</v>
          </cell>
          <cell r="I165">
            <v>1266.6100000000001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B168" t="str">
            <v>Excavación en roca compresor</v>
          </cell>
        </row>
        <row r="169">
          <cell r="B169" t="str">
            <v xml:space="preserve">Volumen Análisis </v>
          </cell>
          <cell r="C169">
            <v>1</v>
          </cell>
          <cell r="D169" t="str">
            <v>M3N</v>
          </cell>
        </row>
        <row r="170">
          <cell r="B170" t="str">
            <v>Rendimientos</v>
          </cell>
        </row>
        <row r="171">
          <cell r="B171" t="str">
            <v xml:space="preserve">Excavación roca compresor  </v>
          </cell>
          <cell r="C171">
            <v>0.75</v>
          </cell>
          <cell r="D171" t="str">
            <v>M3N/HR</v>
          </cell>
        </row>
        <row r="172">
          <cell r="B172" t="str">
            <v>Materiales y Equipos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</row>
        <row r="174"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</row>
        <row r="175">
          <cell r="B175" t="str">
            <v>Total/UND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B178" t="str">
            <v>Demolición elementos hormigón compresor</v>
          </cell>
        </row>
        <row r="179">
          <cell r="B179" t="str">
            <v xml:space="preserve">Volumen Análisis </v>
          </cell>
          <cell r="C179">
            <v>1</v>
          </cell>
          <cell r="D179" t="str">
            <v>M3N</v>
          </cell>
        </row>
        <row r="180">
          <cell r="B180" t="str">
            <v>Rendimientos</v>
          </cell>
        </row>
        <row r="181">
          <cell r="B181" t="str">
            <v xml:space="preserve">Demolición compresor  </v>
          </cell>
          <cell r="C181">
            <v>0.8</v>
          </cell>
          <cell r="D181" t="str">
            <v>M3N/HR</v>
          </cell>
        </row>
        <row r="182">
          <cell r="B182" t="str">
            <v>Materiales y Equipos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</row>
        <row r="184"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</row>
        <row r="185">
          <cell r="B185" t="str">
            <v>Total/UND</v>
          </cell>
          <cell r="G185">
            <v>2500.85</v>
          </cell>
          <cell r="H185">
            <v>324.14999999999998</v>
          </cell>
          <cell r="I185">
            <v>2825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B188" t="str">
            <v>Carga material 350 M3N</v>
          </cell>
        </row>
        <row r="189">
          <cell r="B189" t="str">
            <v xml:space="preserve">Volumen Análisis </v>
          </cell>
          <cell r="C189">
            <v>455</v>
          </cell>
          <cell r="D189" t="str">
            <v>M3E</v>
          </cell>
        </row>
        <row r="190">
          <cell r="B190" t="str">
            <v>Rendimientos</v>
          </cell>
        </row>
        <row r="191">
          <cell r="B191" t="str">
            <v>Carga material con Pala Cargador Frontal CAT950G</v>
          </cell>
          <cell r="C191">
            <v>80</v>
          </cell>
          <cell r="D191" t="str">
            <v>M3E/HR</v>
          </cell>
        </row>
        <row r="192">
          <cell r="B192" t="str">
            <v>Coeficiente de Esponjamiento</v>
          </cell>
          <cell r="C192">
            <v>1.3</v>
          </cell>
        </row>
        <row r="193">
          <cell r="B193" t="str">
            <v>Materiales y Equipos</v>
          </cell>
        </row>
        <row r="194"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</row>
        <row r="195"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</row>
        <row r="196">
          <cell r="B196" t="str">
            <v>Total/UND</v>
          </cell>
          <cell r="G196">
            <v>30013.62</v>
          </cell>
          <cell r="H196">
            <v>3947.55</v>
          </cell>
          <cell r="I196">
            <v>33961.17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B199" t="str">
            <v>Carga material 350 M3N</v>
          </cell>
        </row>
        <row r="200">
          <cell r="B200" t="str">
            <v xml:space="preserve">Volumen Análisis </v>
          </cell>
          <cell r="C200">
            <v>455</v>
          </cell>
          <cell r="D200" t="str">
            <v>M3E</v>
          </cell>
        </row>
        <row r="201">
          <cell r="B201" t="str">
            <v>Rendimientos</v>
          </cell>
        </row>
        <row r="202">
          <cell r="B202" t="str">
            <v>Carga material con Excavadora CAT320D Cubo</v>
          </cell>
          <cell r="C202">
            <v>75</v>
          </cell>
          <cell r="D202" t="str">
            <v>M3E/HR</v>
          </cell>
        </row>
        <row r="203">
          <cell r="B203" t="str">
            <v>Coeficiente de Esponjamiento</v>
          </cell>
          <cell r="C203">
            <v>1.3</v>
          </cell>
        </row>
        <row r="204">
          <cell r="B204" t="str">
            <v>Materiales y Equipos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</row>
        <row r="206"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</row>
        <row r="207"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</row>
        <row r="208">
          <cell r="B208" t="str">
            <v>Total/UND</v>
          </cell>
          <cell r="G208">
            <v>26825.29</v>
          </cell>
          <cell r="H208">
            <v>3133.52</v>
          </cell>
          <cell r="I208">
            <v>29958.81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G210">
            <v>100.88083516483518</v>
          </cell>
          <cell r="H210">
            <v>14.124571428571429</v>
          </cell>
          <cell r="I210">
            <v>115.0054065934066</v>
          </cell>
        </row>
        <row r="211">
          <cell r="B211" t="str">
            <v>Carga material 350 M3N</v>
          </cell>
        </row>
        <row r="212">
          <cell r="B212" t="str">
            <v xml:space="preserve">Volumen Análisis </v>
          </cell>
          <cell r="C212">
            <v>455</v>
          </cell>
          <cell r="D212" t="str">
            <v>M3E</v>
          </cell>
        </row>
        <row r="213">
          <cell r="B213" t="str">
            <v>Rendimientos</v>
          </cell>
        </row>
        <row r="214">
          <cell r="B214" t="str">
            <v>Carga material con Retropala CAT416E</v>
          </cell>
          <cell r="C214">
            <v>32.5</v>
          </cell>
          <cell r="D214" t="str">
            <v>M3E/HR</v>
          </cell>
        </row>
        <row r="215">
          <cell r="B215" t="str">
            <v>Coeficiente de Esponjamiento</v>
          </cell>
          <cell r="C215">
            <v>1.3</v>
          </cell>
        </row>
        <row r="216">
          <cell r="B216" t="str">
            <v>Materiales y Equipos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2382.33</v>
          </cell>
          <cell r="F217">
            <v>327.97</v>
          </cell>
          <cell r="G217">
            <v>43358.41</v>
          </cell>
          <cell r="H217">
            <v>5969.05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12711.864406779661</v>
          </cell>
          <cell r="F218">
            <v>2288.1355932203392</v>
          </cell>
          <cell r="G218">
            <v>2542.37</v>
          </cell>
          <cell r="H218">
            <v>457.63</v>
          </cell>
        </row>
        <row r="219">
          <cell r="B219" t="str">
            <v>Total/UND</v>
          </cell>
          <cell r="G219">
            <v>45900.780000000006</v>
          </cell>
          <cell r="H219">
            <v>6426.68</v>
          </cell>
          <cell r="I219">
            <v>52327.460000000006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B222" t="str">
            <v>Carga material 350 M3N</v>
          </cell>
        </row>
        <row r="223">
          <cell r="B223" t="str">
            <v xml:space="preserve">Volumen Análisis </v>
          </cell>
          <cell r="C223">
            <v>455</v>
          </cell>
          <cell r="D223" t="str">
            <v>M3E</v>
          </cell>
        </row>
        <row r="224">
          <cell r="B224" t="str">
            <v>Rendimientos</v>
          </cell>
        </row>
        <row r="225">
          <cell r="B225" t="str">
            <v>Carga material con Minicargador Bobcat 763G</v>
          </cell>
          <cell r="C225">
            <v>16</v>
          </cell>
          <cell r="D225" t="str">
            <v>M3E/HR</v>
          </cell>
        </row>
        <row r="226">
          <cell r="B226" t="str">
            <v>Coeficiente de Esponjamiento</v>
          </cell>
          <cell r="C226">
            <v>1.3</v>
          </cell>
        </row>
        <row r="227">
          <cell r="B227" t="str">
            <v>Materiales y Equipos</v>
          </cell>
        </row>
        <row r="228"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</row>
        <row r="229"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</row>
        <row r="230">
          <cell r="B230" t="str">
            <v>Total/UND</v>
          </cell>
          <cell r="G230">
            <v>56523.44</v>
          </cell>
          <cell r="H230">
            <v>7612.98</v>
          </cell>
          <cell r="I230">
            <v>64136.42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B233" t="str">
            <v xml:space="preserve">Carga y bote material  </v>
          </cell>
        </row>
        <row r="234">
          <cell r="B234" t="str">
            <v xml:space="preserve">Volumen Análisis </v>
          </cell>
          <cell r="C234">
            <v>1</v>
          </cell>
          <cell r="D234" t="str">
            <v>M3E</v>
          </cell>
        </row>
        <row r="235">
          <cell r="B235" t="str">
            <v>Materiales y Equipos</v>
          </cell>
        </row>
        <row r="236"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</row>
        <row r="237"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</row>
        <row r="238"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</row>
        <row r="239">
          <cell r="B239" t="str">
            <v>Total/UND</v>
          </cell>
          <cell r="G239">
            <v>274.64</v>
          </cell>
          <cell r="H239">
            <v>8.68</v>
          </cell>
          <cell r="I239">
            <v>283.32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B242" t="str">
            <v xml:space="preserve">Carga y bote material  </v>
          </cell>
        </row>
        <row r="243">
          <cell r="B243" t="str">
            <v xml:space="preserve">Volumen Análisis </v>
          </cell>
          <cell r="C243">
            <v>1</v>
          </cell>
          <cell r="D243" t="str">
            <v>M3E</v>
          </cell>
        </row>
        <row r="244">
          <cell r="B244" t="str">
            <v>Materiales y Equipos</v>
          </cell>
        </row>
        <row r="245"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</row>
        <row r="246"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</row>
        <row r="247"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</row>
        <row r="248">
          <cell r="B248" t="str">
            <v>Total/UND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G250">
            <v>278.83999999999997</v>
          </cell>
          <cell r="H250">
            <v>46.16</v>
          </cell>
          <cell r="I250">
            <v>325</v>
          </cell>
        </row>
        <row r="251">
          <cell r="B251" t="str">
            <v xml:space="preserve">Carga y bote material  </v>
          </cell>
        </row>
        <row r="252">
          <cell r="B252" t="str">
            <v xml:space="preserve">Volumen Análisis </v>
          </cell>
          <cell r="C252">
            <v>1</v>
          </cell>
          <cell r="D252" t="str">
            <v>M3E</v>
          </cell>
        </row>
        <row r="253">
          <cell r="B253" t="str">
            <v>Materiales y Equipos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100.88083516483518</v>
          </cell>
          <cell r="F254">
            <v>14.124571428571429</v>
          </cell>
          <cell r="G254">
            <v>100.88</v>
          </cell>
          <cell r="H254">
            <v>14.12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</row>
        <row r="257">
          <cell r="B257" t="str">
            <v>Total/UND</v>
          </cell>
          <cell r="G257">
            <v>278.83999999999997</v>
          </cell>
          <cell r="H257">
            <v>46.16</v>
          </cell>
          <cell r="I257">
            <v>325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B260" t="str">
            <v xml:space="preserve">Carga y bote material  </v>
          </cell>
        </row>
        <row r="261">
          <cell r="B261" t="str">
            <v xml:space="preserve">Volumen Análisis </v>
          </cell>
          <cell r="C261">
            <v>1</v>
          </cell>
          <cell r="D261" t="str">
            <v>M3E</v>
          </cell>
        </row>
        <row r="262">
          <cell r="B262" t="str">
            <v>Materiales y Equipos</v>
          </cell>
        </row>
        <row r="263"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</row>
        <row r="264"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</row>
        <row r="265">
          <cell r="B265" t="str">
            <v>Total/UND</v>
          </cell>
          <cell r="G265">
            <v>598.46</v>
          </cell>
          <cell r="H265">
            <v>16.73</v>
          </cell>
          <cell r="I265">
            <v>615.19000000000005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B268" t="str">
            <v xml:space="preserve">Bote material  </v>
          </cell>
        </row>
        <row r="269">
          <cell r="B269" t="str">
            <v xml:space="preserve">Volumen Análisis </v>
          </cell>
          <cell r="C269">
            <v>4.8499999999999996</v>
          </cell>
          <cell r="D269" t="str">
            <v>M3E</v>
          </cell>
        </row>
        <row r="270">
          <cell r="B270" t="str">
            <v>Materiales y Equipos</v>
          </cell>
        </row>
        <row r="271"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</row>
        <row r="272">
          <cell r="B272" t="str">
            <v>Total/UND</v>
          </cell>
          <cell r="G272">
            <v>2300</v>
          </cell>
          <cell r="H272">
            <v>0</v>
          </cell>
          <cell r="I272">
            <v>2300</v>
          </cell>
        </row>
        <row r="274">
          <cell r="A274">
            <v>2.1599999999999966</v>
          </cell>
          <cell r="B274" t="str">
            <v>CARGA A MANO Y BOTE A CAMION 6M3</v>
          </cell>
          <cell r="C274">
            <v>1</v>
          </cell>
          <cell r="D274" t="str">
            <v>M3E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B275" t="str">
            <v xml:space="preserve">Carga y bote material  </v>
          </cell>
        </row>
        <row r="276">
          <cell r="B276" t="str">
            <v xml:space="preserve">Volumen Análisis </v>
          </cell>
          <cell r="C276">
            <v>4.8499999999999996</v>
          </cell>
          <cell r="D276" t="str">
            <v>M3E</v>
          </cell>
        </row>
        <row r="277">
          <cell r="B277" t="str">
            <v>Carguío</v>
          </cell>
          <cell r="C277">
            <v>12.08</v>
          </cell>
          <cell r="D277" t="str">
            <v>M3E/DIA</v>
          </cell>
        </row>
        <row r="278">
          <cell r="B278" t="str">
            <v>Materiales y Equipos</v>
          </cell>
        </row>
        <row r="279"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</row>
        <row r="280">
          <cell r="B280" t="str">
            <v>Herramientas 5%</v>
          </cell>
          <cell r="C280">
            <v>0.05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</row>
        <row r="281">
          <cell r="B281" t="str">
            <v>Materiales y Equipos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</row>
        <row r="283">
          <cell r="B283" t="str">
            <v>Total/UND</v>
          </cell>
          <cell r="G283">
            <v>1777.81</v>
          </cell>
          <cell r="H283">
            <v>2.38</v>
          </cell>
          <cell r="I283">
            <v>1780.19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B286" t="str">
            <v>Excavación en caliche en solar 700M2 x 2M prof.</v>
          </cell>
        </row>
        <row r="287">
          <cell r="B287" t="str">
            <v xml:space="preserve">Volumen Análisis </v>
          </cell>
          <cell r="C287">
            <v>1820</v>
          </cell>
          <cell r="D287" t="str">
            <v>M3N</v>
          </cell>
        </row>
        <row r="288">
          <cell r="B288" t="str">
            <v>Rendimientos</v>
          </cell>
        </row>
        <row r="289">
          <cell r="B289" t="str">
            <v>Excavación caliche Excavadora CAT320D Cubo</v>
          </cell>
          <cell r="C289">
            <v>25</v>
          </cell>
          <cell r="D289" t="str">
            <v>M3N/HR</v>
          </cell>
        </row>
        <row r="290">
          <cell r="B290" t="str">
            <v>Coeficiente de Esponjamiento</v>
          </cell>
          <cell r="C290">
            <v>1.3</v>
          </cell>
        </row>
        <row r="291">
          <cell r="B291" t="str">
            <v>Materiales y Equipos</v>
          </cell>
        </row>
        <row r="292"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</row>
        <row r="293"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</row>
        <row r="294"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</row>
        <row r="295"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</row>
        <row r="296">
          <cell r="B296" t="str">
            <v>Total/UND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B299" t="str">
            <v>Excavación en roca en solar 700M2 x 2M prof.</v>
          </cell>
        </row>
        <row r="300">
          <cell r="B300" t="str">
            <v xml:space="preserve">Volumen Análisis </v>
          </cell>
          <cell r="C300">
            <v>1400</v>
          </cell>
          <cell r="D300" t="str">
            <v>M3N</v>
          </cell>
        </row>
        <row r="301">
          <cell r="B301" t="str">
            <v>Rendimientos</v>
          </cell>
        </row>
        <row r="302">
          <cell r="B302" t="str">
            <v>Excavación caliche Excavadora CAT320D Cubo</v>
          </cell>
          <cell r="C302">
            <v>8</v>
          </cell>
          <cell r="D302" t="str">
            <v>M3N/HR</v>
          </cell>
        </row>
        <row r="303">
          <cell r="B303" t="str">
            <v>Coeficiente de Esponjamiento</v>
          </cell>
          <cell r="C303">
            <v>1.45</v>
          </cell>
        </row>
        <row r="304">
          <cell r="B304" t="str">
            <v>Materiales y Equipos</v>
          </cell>
        </row>
        <row r="305"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</row>
        <row r="306"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</row>
        <row r="307"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</row>
        <row r="308"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</row>
        <row r="309">
          <cell r="B309" t="str">
            <v>Total/UND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G311">
            <v>1143.5973066666666</v>
          </cell>
          <cell r="H311">
            <v>109.22536666666669</v>
          </cell>
          <cell r="I311">
            <v>1252.8226733333333</v>
          </cell>
        </row>
        <row r="312">
          <cell r="B312" t="str">
            <v xml:space="preserve">Relleno, nivelado y compactado relleno 6000M2 </v>
          </cell>
        </row>
        <row r="313">
          <cell r="B313" t="str">
            <v xml:space="preserve">Volumen Análisis </v>
          </cell>
          <cell r="C313">
            <v>1200</v>
          </cell>
          <cell r="D313" t="str">
            <v>M3C</v>
          </cell>
        </row>
        <row r="314">
          <cell r="B314" t="str">
            <v>Rendimientos</v>
          </cell>
        </row>
        <row r="315">
          <cell r="B315" t="str">
            <v>Regado y nivelado con Motonivelador CAT12H</v>
          </cell>
          <cell r="C315">
            <v>90</v>
          </cell>
          <cell r="D315" t="str">
            <v>M3E/HR</v>
          </cell>
        </row>
        <row r="316">
          <cell r="B316" t="str">
            <v>Terminación de superficie Motonivelador CAT12H</v>
          </cell>
          <cell r="C316">
            <v>180</v>
          </cell>
          <cell r="D316" t="str">
            <v>M3E/HR</v>
          </cell>
        </row>
        <row r="317">
          <cell r="B317" t="str">
            <v>Compactación con Rodillo IR SD100-D</v>
          </cell>
          <cell r="C317">
            <v>75</v>
          </cell>
          <cell r="D317" t="str">
            <v>M3E/HR</v>
          </cell>
        </row>
        <row r="318">
          <cell r="B318" t="str">
            <v>Camión de agua 2,000 GLS</v>
          </cell>
          <cell r="C318">
            <v>300</v>
          </cell>
          <cell r="D318" t="str">
            <v>M3E/UND</v>
          </cell>
        </row>
        <row r="319">
          <cell r="B319" t="str">
            <v>Coeficiente de Esponjamiento</v>
          </cell>
          <cell r="C319">
            <v>1.3</v>
          </cell>
        </row>
        <row r="320">
          <cell r="B320" t="str">
            <v>Materiales y Equipos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</row>
        <row r="326">
          <cell r="A326" t="str">
            <v>TRANSP004</v>
          </cell>
          <cell r="B326" t="str">
            <v>Transporte Material relleno (Mina 15kms)</v>
          </cell>
          <cell r="C326">
            <v>23400</v>
          </cell>
          <cell r="D326" t="str">
            <v>M3E-KM</v>
          </cell>
          <cell r="E326">
            <v>18</v>
          </cell>
          <cell r="F326">
            <v>0</v>
          </cell>
          <cell r="G326">
            <v>421200</v>
          </cell>
          <cell r="H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12711.864406779661</v>
          </cell>
          <cell r="F327">
            <v>2288.1355932203392</v>
          </cell>
          <cell r="G327">
            <v>25423.73</v>
          </cell>
          <cell r="H327">
            <v>4576.2700000000004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12711.864406779661</v>
          </cell>
          <cell r="F328">
            <v>2288.1355932203392</v>
          </cell>
          <cell r="G328">
            <v>25423.73</v>
          </cell>
          <cell r="H328">
            <v>4576.2700000000004</v>
          </cell>
        </row>
        <row r="329">
          <cell r="B329" t="str">
            <v>Mano de Obra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56.703389830508478</v>
          </cell>
          <cell r="F330">
            <v>0</v>
          </cell>
          <cell r="G330">
            <v>170.11</v>
          </cell>
          <cell r="H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</row>
        <row r="332">
          <cell r="B332" t="str">
            <v>Beneficios contratista Movimientos de Tierra</v>
          </cell>
          <cell r="C332">
            <v>0.15</v>
          </cell>
          <cell r="E332">
            <v>1190224.92</v>
          </cell>
          <cell r="F332">
            <v>0</v>
          </cell>
          <cell r="G332">
            <v>178533.73799999998</v>
          </cell>
          <cell r="H332">
            <v>0</v>
          </cell>
        </row>
        <row r="333">
          <cell r="B333" t="str">
            <v>Total/UND</v>
          </cell>
          <cell r="G333">
            <v>1372316.7679999999</v>
          </cell>
          <cell r="H333">
            <v>131070.44000000002</v>
          </cell>
          <cell r="I333">
            <v>1503387.2079999999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B336" t="str">
            <v xml:space="preserve">Relleno, nivelado y compactado relleno 6000M2 </v>
          </cell>
        </row>
        <row r="337">
          <cell r="B337" t="str">
            <v xml:space="preserve">Volumen Análisis </v>
          </cell>
          <cell r="C337">
            <v>1560</v>
          </cell>
          <cell r="D337" t="str">
            <v>M3E</v>
          </cell>
        </row>
        <row r="338">
          <cell r="B338" t="str">
            <v>Rendimientos</v>
          </cell>
        </row>
        <row r="339">
          <cell r="B339" t="str">
            <v>Regado y nivelado con Motonivelador CAT12H</v>
          </cell>
          <cell r="C339">
            <v>90</v>
          </cell>
          <cell r="D339" t="str">
            <v>M3E/HR</v>
          </cell>
        </row>
        <row r="340">
          <cell r="B340" t="str">
            <v>Terminación de superficie Motonivelador CAT12H</v>
          </cell>
          <cell r="C340">
            <v>180</v>
          </cell>
          <cell r="D340" t="str">
            <v>M3E/HR</v>
          </cell>
        </row>
        <row r="341">
          <cell r="B341" t="str">
            <v>Compactación con Rodillo IR SD100-D</v>
          </cell>
          <cell r="C341">
            <v>75</v>
          </cell>
          <cell r="D341" t="str">
            <v>M3E/HR</v>
          </cell>
        </row>
        <row r="342">
          <cell r="B342" t="str">
            <v>Camión de agua 2,000 GLS</v>
          </cell>
          <cell r="C342">
            <v>300</v>
          </cell>
          <cell r="D342" t="str">
            <v>M3E/UND</v>
          </cell>
        </row>
        <row r="343">
          <cell r="B343" t="str">
            <v>Coeficiente de Esponjamiento</v>
          </cell>
          <cell r="C343">
            <v>1.3</v>
          </cell>
        </row>
        <row r="344">
          <cell r="B344" t="str">
            <v>Materiales y Equipos</v>
          </cell>
        </row>
        <row r="345"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</row>
        <row r="346"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</row>
        <row r="347"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</row>
        <row r="348"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</row>
        <row r="349"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</row>
        <row r="350"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</row>
        <row r="351">
          <cell r="B351" t="str">
            <v>Mano de Obra</v>
          </cell>
        </row>
        <row r="352"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</row>
        <row r="353"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</row>
        <row r="354"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</row>
        <row r="355">
          <cell r="B355" t="str">
            <v>Total/UND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B358" t="str">
            <v xml:space="preserve">Relleno, nivelado y compactado relleno 6000M2 </v>
          </cell>
        </row>
        <row r="359">
          <cell r="B359" t="str">
            <v xml:space="preserve">Volumen Análisis </v>
          </cell>
          <cell r="C359">
            <v>1200</v>
          </cell>
          <cell r="D359" t="str">
            <v>M3N</v>
          </cell>
        </row>
        <row r="360">
          <cell r="B360" t="str">
            <v>Rendimientos</v>
          </cell>
        </row>
        <row r="361">
          <cell r="B361" t="str">
            <v>Regado y nivelado con Motonivelador CAT12H</v>
          </cell>
          <cell r="C361">
            <v>90</v>
          </cell>
          <cell r="D361" t="str">
            <v>M3E/HR</v>
          </cell>
        </row>
        <row r="362">
          <cell r="B362" t="str">
            <v>Terminación de superficie Motonivelador CAT12H</v>
          </cell>
          <cell r="C362">
            <v>180</v>
          </cell>
          <cell r="D362" t="str">
            <v>M3E/HR</v>
          </cell>
        </row>
        <row r="363">
          <cell r="B363" t="str">
            <v>Compactación con Rodillo IR SD100-D</v>
          </cell>
          <cell r="C363">
            <v>75</v>
          </cell>
          <cell r="D363" t="str">
            <v>M3E/HR</v>
          </cell>
        </row>
        <row r="364">
          <cell r="B364" t="str">
            <v>Camión de agua 2,000 GLS</v>
          </cell>
          <cell r="C364">
            <v>300</v>
          </cell>
          <cell r="D364" t="str">
            <v>M3E/UND</v>
          </cell>
        </row>
        <row r="365">
          <cell r="B365" t="str">
            <v>Coeficiente de Esponjamiento</v>
          </cell>
          <cell r="C365">
            <v>1.3</v>
          </cell>
        </row>
        <row r="366">
          <cell r="B366" t="str">
            <v>Materiales y Equipos</v>
          </cell>
        </row>
        <row r="367"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</row>
        <row r="368"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</row>
        <row r="369"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</row>
        <row r="370"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</row>
        <row r="371"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</row>
        <row r="372"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</row>
        <row r="373"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</row>
        <row r="374"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</row>
        <row r="375">
          <cell r="B375" t="str">
            <v>Mano de Obra</v>
          </cell>
        </row>
        <row r="376"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</row>
        <row r="377"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</row>
        <row r="378"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</row>
        <row r="379">
          <cell r="B379" t="str">
            <v>Total/UND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G381">
            <v>757.06753949999995</v>
          </cell>
          <cell r="H381">
            <v>120.31779666666665</v>
          </cell>
          <cell r="I381">
            <v>877.38533616666655</v>
          </cell>
        </row>
        <row r="382">
          <cell r="C382">
            <v>1</v>
          </cell>
          <cell r="D382" t="str">
            <v>M3E</v>
          </cell>
          <cell r="G382">
            <v>12113.080631999999</v>
          </cell>
          <cell r="H382">
            <v>1925.0847466666664</v>
          </cell>
          <cell r="I382">
            <v>14038.165378666665</v>
          </cell>
        </row>
        <row r="383">
          <cell r="B383" t="str">
            <v xml:space="preserve">Volumen Análisis </v>
          </cell>
          <cell r="C383">
            <v>3000</v>
          </cell>
          <cell r="D383" t="str">
            <v>M2</v>
          </cell>
        </row>
        <row r="384">
          <cell r="B384" t="str">
            <v>Coeficiente de Esponjamiento</v>
          </cell>
          <cell r="C384">
            <v>1.25</v>
          </cell>
        </row>
        <row r="385">
          <cell r="B385" t="str">
            <v>Materiales y Equipos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127.11864406779662</v>
          </cell>
          <cell r="F386">
            <v>22.881355932203391</v>
          </cell>
          <cell r="G386">
            <v>381355.93</v>
          </cell>
          <cell r="H386">
            <v>68644.070000000007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16.949152542372882</v>
          </cell>
          <cell r="F389">
            <v>3.0508474576271185</v>
          </cell>
          <cell r="G389">
            <v>50847.46</v>
          </cell>
          <cell r="H389">
            <v>9152.5400000000009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805.08474576271192</v>
          </cell>
          <cell r="F390">
            <v>144.91525423728814</v>
          </cell>
          <cell r="G390">
            <v>150953.39000000001</v>
          </cell>
          <cell r="H390">
            <v>27171.61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</row>
        <row r="393">
          <cell r="B393" t="str">
            <v>Mano de Obra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</row>
        <row r="395">
          <cell r="B395" t="str">
            <v>Beneficios contratista Movimientos de Tierra</v>
          </cell>
          <cell r="C395">
            <v>0.15</v>
          </cell>
          <cell r="E395">
            <v>360953.38999999996</v>
          </cell>
          <cell r="F395">
            <v>0</v>
          </cell>
          <cell r="G395">
            <v>54143.008499999989</v>
          </cell>
          <cell r="H395">
            <v>0</v>
          </cell>
        </row>
        <row r="396">
          <cell r="B396" t="str">
            <v>Total/UND</v>
          </cell>
          <cell r="G396">
            <v>2271202.6184999999</v>
          </cell>
          <cell r="H396">
            <v>360953.38999999996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G398">
            <v>242.09667100000001</v>
          </cell>
          <cell r="H398">
            <v>34.989406666666675</v>
          </cell>
          <cell r="I398">
            <v>277.08607766666671</v>
          </cell>
        </row>
        <row r="399"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G399">
            <v>3873.5467360000002</v>
          </cell>
          <cell r="H399">
            <v>559.83050666666679</v>
          </cell>
          <cell r="I399">
            <v>4433.3772426666674</v>
          </cell>
        </row>
        <row r="400">
          <cell r="B400" t="str">
            <v xml:space="preserve">Volumen Análisis </v>
          </cell>
          <cell r="C400">
            <v>3000</v>
          </cell>
          <cell r="D400" t="str">
            <v>M2</v>
          </cell>
        </row>
        <row r="401">
          <cell r="B401" t="str">
            <v>Coeficiente de Esponjamiento</v>
          </cell>
          <cell r="C401">
            <v>1.25</v>
          </cell>
        </row>
        <row r="402">
          <cell r="B402" t="str">
            <v>Materiales y Equipos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127.11864406779662</v>
          </cell>
          <cell r="F403">
            <v>22.881355932203391</v>
          </cell>
          <cell r="G403">
            <v>381355.93</v>
          </cell>
          <cell r="H403">
            <v>68644.070000000007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16.949152542372882</v>
          </cell>
          <cell r="F406">
            <v>3.0508474576271185</v>
          </cell>
          <cell r="G406">
            <v>50847.46</v>
          </cell>
          <cell r="H406">
            <v>9152.5400000000009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805.08474576271192</v>
          </cell>
          <cell r="F407">
            <v>144.91525423728814</v>
          </cell>
          <cell r="G407">
            <v>150953.39000000001</v>
          </cell>
          <cell r="H407">
            <v>27171.61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</row>
        <row r="410">
          <cell r="B410" t="str">
            <v>Mano de Obra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</row>
        <row r="412">
          <cell r="B412" t="str">
            <v>Beneficios contratista Movimientos de Tierra</v>
          </cell>
          <cell r="C412">
            <v>0.15</v>
          </cell>
          <cell r="E412">
            <v>104968.22000000002</v>
          </cell>
          <cell r="F412">
            <v>0</v>
          </cell>
          <cell r="G412">
            <v>15745.233000000002</v>
          </cell>
          <cell r="H412">
            <v>0</v>
          </cell>
        </row>
        <row r="413">
          <cell r="B413" t="str">
            <v>Total/UND</v>
          </cell>
          <cell r="G413">
            <v>726290.01300000004</v>
          </cell>
          <cell r="H413">
            <v>104968.22000000002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G415">
            <v>70.440512820512822</v>
          </cell>
          <cell r="H415">
            <v>0.60377582417582421</v>
          </cell>
          <cell r="I415">
            <v>71.044288644688649</v>
          </cell>
        </row>
        <row r="416">
          <cell r="B416" t="str">
            <v>Volumen Análisis</v>
          </cell>
          <cell r="C416">
            <v>163.80000000000001</v>
          </cell>
          <cell r="D416" t="str">
            <v>m2</v>
          </cell>
        </row>
        <row r="417">
          <cell r="B417" t="str">
            <v xml:space="preserve">Rendimiento (brigada 2 hombres) </v>
          </cell>
          <cell r="C417">
            <v>58</v>
          </cell>
          <cell r="D417" t="str">
            <v>M2/DIA</v>
          </cell>
        </row>
        <row r="418">
          <cell r="B418" t="str">
            <v>Brigada</v>
          </cell>
          <cell r="C418">
            <v>2</v>
          </cell>
          <cell r="D418" t="str">
            <v>Hombre</v>
          </cell>
        </row>
        <row r="419">
          <cell r="B419" t="str">
            <v>Materiales y Equipos</v>
          </cell>
        </row>
        <row r="420">
          <cell r="B420" t="str">
            <v>Herramientas (5% de la mano de obra)</v>
          </cell>
          <cell r="C420">
            <v>0.05</v>
          </cell>
          <cell r="E420">
            <v>10988.720000000001</v>
          </cell>
          <cell r="F420">
            <v>1977.9696000000001</v>
          </cell>
          <cell r="G420">
            <v>549.43600000000004</v>
          </cell>
          <cell r="H420">
            <v>98.898480000000006</v>
          </cell>
        </row>
        <row r="421">
          <cell r="B421" t="str">
            <v>Mano de Obra</v>
          </cell>
        </row>
        <row r="422">
          <cell r="A422" t="str">
            <v>O03T2</v>
          </cell>
          <cell r="B422" t="str">
            <v>Capataz</v>
          </cell>
          <cell r="C422">
            <v>2.8241379310344827</v>
          </cell>
          <cell r="D422" t="str">
            <v>DIA</v>
          </cell>
          <cell r="E422">
            <v>1255</v>
          </cell>
          <cell r="F422">
            <v>0</v>
          </cell>
          <cell r="G422">
            <v>3544.29</v>
          </cell>
          <cell r="H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11.296551724137931</v>
          </cell>
          <cell r="D423" t="str">
            <v>DIA</v>
          </cell>
          <cell r="E423">
            <v>659</v>
          </cell>
          <cell r="F423">
            <v>0</v>
          </cell>
          <cell r="G423">
            <v>7444.43</v>
          </cell>
          <cell r="H423">
            <v>0</v>
          </cell>
        </row>
        <row r="424">
          <cell r="B424" t="str">
            <v>Total/UND</v>
          </cell>
          <cell r="G424">
            <v>11538.156000000001</v>
          </cell>
          <cell r="H424">
            <v>98.898480000000006</v>
          </cell>
          <cell r="I424">
            <v>11637.054480000001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G426">
            <v>1639.7850000000001</v>
          </cell>
          <cell r="H426">
            <v>259.57929999999999</v>
          </cell>
          <cell r="I426">
            <v>1899.3643000000002</v>
          </cell>
        </row>
        <row r="427">
          <cell r="B427" t="str">
            <v>Volumen Análisis</v>
          </cell>
          <cell r="C427">
            <v>1</v>
          </cell>
          <cell r="D427" t="str">
            <v>m3</v>
          </cell>
        </row>
        <row r="428">
          <cell r="B428" t="str">
            <v>Materiales y Equipos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1101.6949152542375</v>
          </cell>
          <cell r="F429">
            <v>198.30508474576274</v>
          </cell>
          <cell r="G429">
            <v>1432.2</v>
          </cell>
          <cell r="H429">
            <v>257.8</v>
          </cell>
        </row>
        <row r="430">
          <cell r="B430" t="str">
            <v>Herramientas (5% de la mano de obra)</v>
          </cell>
          <cell r="C430">
            <v>0.05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</row>
        <row r="431">
          <cell r="B431" t="str">
            <v>Mano de Obra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</row>
        <row r="433">
          <cell r="B433" t="str">
            <v>Total/UND</v>
          </cell>
          <cell r="G433">
            <v>1639.7850000000001</v>
          </cell>
          <cell r="H433">
            <v>259.57929999999999</v>
          </cell>
          <cell r="I433">
            <v>1899.3643000000002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G435">
            <v>1414.6599999999999</v>
          </cell>
          <cell r="H435">
            <v>207.19</v>
          </cell>
          <cell r="I435">
            <v>1621.85</v>
          </cell>
        </row>
        <row r="436">
          <cell r="B436" t="str">
            <v>Volumen Análisis</v>
          </cell>
          <cell r="C436">
            <v>1</v>
          </cell>
          <cell r="D436" t="str">
            <v>M3</v>
          </cell>
        </row>
        <row r="437">
          <cell r="B437" t="str">
            <v>Materiales y Equipos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364.40677966101697</v>
          </cell>
          <cell r="F438">
            <v>65.593220338983059</v>
          </cell>
          <cell r="G438">
            <v>1457.63</v>
          </cell>
          <cell r="H438">
            <v>262.37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1101.6949152542375</v>
          </cell>
          <cell r="F439">
            <v>198.30508474576274</v>
          </cell>
          <cell r="G439">
            <v>1101.69</v>
          </cell>
          <cell r="H439">
            <v>198.31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</row>
        <row r="441">
          <cell r="B441" t="str">
            <v>30% HS</v>
          </cell>
        </row>
        <row r="442">
          <cell r="G442">
            <v>777.33</v>
          </cell>
          <cell r="H442">
            <v>139.92000000000002</v>
          </cell>
        </row>
        <row r="443">
          <cell r="A443" t="str">
            <v>AGR013</v>
          </cell>
          <cell r="B443" t="str">
            <v xml:space="preserve">Piedra </v>
          </cell>
          <cell r="C443">
            <v>0.7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533.9</v>
          </cell>
          <cell r="H443">
            <v>96.1</v>
          </cell>
        </row>
        <row r="444">
          <cell r="B444" t="str">
            <v>70% PIEDRA</v>
          </cell>
        </row>
        <row r="445">
          <cell r="G445">
            <v>373.72999999999996</v>
          </cell>
          <cell r="H445">
            <v>67.27</v>
          </cell>
        </row>
        <row r="446">
          <cell r="B446" t="str">
            <v>Mano de Obra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</row>
        <row r="448">
          <cell r="B448" t="str">
            <v>Total/UND</v>
          </cell>
          <cell r="G448">
            <v>1414.6599999999999</v>
          </cell>
          <cell r="H448">
            <v>207.19</v>
          </cell>
          <cell r="I448">
            <v>1621.85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G450">
            <v>1529.615</v>
          </cell>
          <cell r="H450">
            <v>239.74930000000001</v>
          </cell>
          <cell r="I450">
            <v>1769.3643</v>
          </cell>
        </row>
        <row r="451">
          <cell r="B451" t="str">
            <v>Volumen Análisis</v>
          </cell>
          <cell r="C451">
            <v>1</v>
          </cell>
          <cell r="D451" t="str">
            <v>m3</v>
          </cell>
        </row>
        <row r="452">
          <cell r="B452" t="str">
            <v>Materiales y Equipos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1016.949152542373</v>
          </cell>
          <cell r="F453">
            <v>183.05084745762713</v>
          </cell>
          <cell r="G453">
            <v>1322.03</v>
          </cell>
          <cell r="H453">
            <v>237.97</v>
          </cell>
        </row>
        <row r="454">
          <cell r="B454" t="str">
            <v>Herramientas (5% de la mano de obra)</v>
          </cell>
          <cell r="C454">
            <v>0.05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</row>
        <row r="455">
          <cell r="B455" t="str">
            <v>Mano de Obra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</row>
        <row r="457">
          <cell r="B457" t="str">
            <v>Total/UND</v>
          </cell>
          <cell r="G457">
            <v>1529.615</v>
          </cell>
          <cell r="H457">
            <v>239.74930000000001</v>
          </cell>
          <cell r="I457">
            <v>1769.3643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B460" t="str">
            <v xml:space="preserve">Relleno, nivelado y compactado relleno 6000M2 </v>
          </cell>
        </row>
        <row r="461">
          <cell r="B461" t="str">
            <v xml:space="preserve">Volumen Análisis </v>
          </cell>
          <cell r="C461">
            <v>71</v>
          </cell>
          <cell r="D461" t="str">
            <v>M3C</v>
          </cell>
        </row>
        <row r="462">
          <cell r="B462" t="str">
            <v>Rendimientos</v>
          </cell>
        </row>
        <row r="463">
          <cell r="B463" t="str">
            <v>Compactador Manual</v>
          </cell>
          <cell r="C463">
            <v>3.5</v>
          </cell>
          <cell r="D463" t="str">
            <v>M3E/HR</v>
          </cell>
        </row>
        <row r="464">
          <cell r="B464" t="str">
            <v>Peón</v>
          </cell>
          <cell r="C464">
            <v>3.5</v>
          </cell>
          <cell r="D464" t="str">
            <v>M3E/HR</v>
          </cell>
        </row>
        <row r="465">
          <cell r="B465" t="str">
            <v>Materiales y Equipos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</row>
        <row r="467">
          <cell r="B467" t="str">
            <v>Herramientas</v>
          </cell>
          <cell r="C467">
            <v>0.05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</row>
        <row r="469">
          <cell r="B469" t="str">
            <v>Mano de Obra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</row>
        <row r="471">
          <cell r="B471" t="str">
            <v>Total/UND</v>
          </cell>
          <cell r="G471">
            <v>6823.18</v>
          </cell>
          <cell r="H471">
            <v>841.58</v>
          </cell>
          <cell r="I471">
            <v>7664.76</v>
          </cell>
        </row>
        <row r="473">
          <cell r="A473">
            <v>2.2809999999999939</v>
          </cell>
          <cell r="B473" t="str">
            <v>RELLENO DE REPOSICIÓN CON MATERIAL DE PRÉSTAMO</v>
          </cell>
          <cell r="C473">
            <v>1</v>
          </cell>
          <cell r="D473" t="str">
            <v>M3C</v>
          </cell>
          <cell r="G473">
            <v>887.77915492957743</v>
          </cell>
          <cell r="H473">
            <v>91.175211267605633</v>
          </cell>
          <cell r="I473">
            <v>978.95436619718305</v>
          </cell>
        </row>
        <row r="474">
          <cell r="B474" t="str">
            <v xml:space="preserve">Relleno, nivelado y compactado relleno 6000M2 </v>
          </cell>
        </row>
        <row r="475">
          <cell r="B475" t="str">
            <v xml:space="preserve">Volumen Análisis </v>
          </cell>
          <cell r="C475">
            <v>71</v>
          </cell>
          <cell r="D475" t="str">
            <v>M3C</v>
          </cell>
        </row>
        <row r="476">
          <cell r="B476" t="str">
            <v>Rendimientos</v>
          </cell>
        </row>
        <row r="477">
          <cell r="B477" t="str">
            <v>Compactador Manual</v>
          </cell>
          <cell r="C477">
            <v>3.5</v>
          </cell>
          <cell r="D477" t="str">
            <v>M3E/HR</v>
          </cell>
        </row>
        <row r="478">
          <cell r="B478" t="str">
            <v>Peón</v>
          </cell>
          <cell r="C478">
            <v>3.5</v>
          </cell>
          <cell r="D478" t="str">
            <v>M3E/HR</v>
          </cell>
        </row>
        <row r="479">
          <cell r="B479" t="str">
            <v>Materiales y Equipos</v>
          </cell>
        </row>
        <row r="480">
          <cell r="A480" t="str">
            <v>AGR008</v>
          </cell>
          <cell r="B480" t="str">
            <v>Suministro material de relleno (Caliche)</v>
          </cell>
          <cell r="C480">
            <v>92.3</v>
          </cell>
          <cell r="D480" t="str">
            <v>M3E</v>
          </cell>
          <cell r="E480">
            <v>338.98305084745766</v>
          </cell>
          <cell r="F480">
            <v>61.016949152542374</v>
          </cell>
          <cell r="G480">
            <v>31288.14</v>
          </cell>
          <cell r="H480">
            <v>5631.86</v>
          </cell>
        </row>
        <row r="481">
          <cell r="A481">
            <v>133.09999999999991</v>
          </cell>
          <cell r="B481" t="str">
            <v>Compactador Manual</v>
          </cell>
          <cell r="C481">
            <v>2.5357142857142856</v>
          </cell>
          <cell r="D481" t="str">
            <v>DIA</v>
          </cell>
          <cell r="E481">
            <v>1525.4237288135594</v>
          </cell>
          <cell r="F481">
            <v>274.57627118644069</v>
          </cell>
          <cell r="G481">
            <v>3868.04</v>
          </cell>
          <cell r="H481">
            <v>696.25</v>
          </cell>
        </row>
        <row r="482">
          <cell r="B482" t="str">
            <v>Herramientas</v>
          </cell>
          <cell r="C482">
            <v>0.05</v>
          </cell>
          <cell r="E482">
            <v>2147.75</v>
          </cell>
          <cell r="F482">
            <v>386.59499999999997</v>
          </cell>
          <cell r="G482">
            <v>107.39</v>
          </cell>
          <cell r="H482">
            <v>19.329999999999998</v>
          </cell>
        </row>
        <row r="483">
          <cell r="A483" t="str">
            <v>TRANSP004</v>
          </cell>
          <cell r="B483" t="str">
            <v>Transporte Material relleno (Mina 15kms)</v>
          </cell>
          <cell r="C483">
            <v>1384.5</v>
          </cell>
          <cell r="D483" t="str">
            <v>M3E-KM</v>
          </cell>
          <cell r="E483">
            <v>18</v>
          </cell>
          <cell r="F483">
            <v>0</v>
          </cell>
          <cell r="G483">
            <v>24921</v>
          </cell>
          <cell r="H483">
            <v>0</v>
          </cell>
        </row>
        <row r="484">
          <cell r="A484" t="str">
            <v>TRANSP012</v>
          </cell>
          <cell r="B484" t="str">
            <v>Tranporte Ida y Vuelta interno Rodillo</v>
          </cell>
          <cell r="C484">
            <v>0.2</v>
          </cell>
          <cell r="D484" t="str">
            <v>UND</v>
          </cell>
          <cell r="E484">
            <v>3500</v>
          </cell>
          <cell r="F484">
            <v>630</v>
          </cell>
          <cell r="G484">
            <v>700</v>
          </cell>
          <cell r="H484">
            <v>126</v>
          </cell>
        </row>
        <row r="485">
          <cell r="B485" t="str">
            <v>Mano de Obra</v>
          </cell>
        </row>
        <row r="486">
          <cell r="A486" t="str">
            <v>O05AY</v>
          </cell>
          <cell r="B486" t="str">
            <v>Peón</v>
          </cell>
          <cell r="C486">
            <v>2.5357142857142856</v>
          </cell>
          <cell r="D486" t="str">
            <v>DIA</v>
          </cell>
          <cell r="E486">
            <v>847</v>
          </cell>
          <cell r="F486">
            <v>0</v>
          </cell>
          <cell r="G486">
            <v>2147.75</v>
          </cell>
          <cell r="H486">
            <v>0</v>
          </cell>
        </row>
        <row r="487">
          <cell r="B487" t="str">
            <v>Total/UND</v>
          </cell>
          <cell r="G487">
            <v>63032.32</v>
          </cell>
          <cell r="H487">
            <v>6473.44</v>
          </cell>
          <cell r="I487">
            <v>69505.759999999995</v>
          </cell>
        </row>
        <row r="489">
          <cell r="A489">
            <v>2.2899999999999938</v>
          </cell>
          <cell r="B489" t="str">
            <v>RELLENO COMPACTADO - TOSCA</v>
          </cell>
          <cell r="C489">
            <v>1</v>
          </cell>
          <cell r="D489" t="str">
            <v>M3C</v>
          </cell>
          <cell r="G489">
            <v>1010.5676450000001</v>
          </cell>
          <cell r="H489">
            <v>88.40333333333335</v>
          </cell>
          <cell r="I489">
            <v>1098.9709783333335</v>
          </cell>
        </row>
        <row r="490">
          <cell r="B490" t="str">
            <v xml:space="preserve">Relleno, nivelado y compactado relleno 6000M2 </v>
          </cell>
        </row>
        <row r="491">
          <cell r="B491" t="str">
            <v xml:space="preserve">Volumen Análisis </v>
          </cell>
          <cell r="C491">
            <v>1200</v>
          </cell>
          <cell r="D491" t="str">
            <v>M3C</v>
          </cell>
        </row>
        <row r="492">
          <cell r="B492" t="str">
            <v>Rendimientos</v>
          </cell>
        </row>
        <row r="493">
          <cell r="B493" t="str">
            <v>Regado y nivelado con Motonivelador CAT12H</v>
          </cell>
          <cell r="C493">
            <v>90</v>
          </cell>
          <cell r="D493" t="str">
            <v>M3E/HR</v>
          </cell>
        </row>
        <row r="494">
          <cell r="B494" t="str">
            <v>Terminación de superficie Motonivelador CAT12H</v>
          </cell>
          <cell r="C494">
            <v>180</v>
          </cell>
          <cell r="D494" t="str">
            <v>M3E/HR</v>
          </cell>
        </row>
        <row r="495">
          <cell r="B495" t="str">
            <v>Compactación con Rodillo IR SD100-D</v>
          </cell>
          <cell r="C495">
            <v>75</v>
          </cell>
          <cell r="D495" t="str">
            <v>M3E/HR</v>
          </cell>
        </row>
        <row r="496">
          <cell r="B496" t="str">
            <v>Camión de agua 2,000 GLS</v>
          </cell>
          <cell r="C496">
            <v>300</v>
          </cell>
          <cell r="D496" t="str">
            <v>M3E/UND</v>
          </cell>
        </row>
        <row r="497">
          <cell r="B497" t="str">
            <v>Coeficiente de Esponjamiento</v>
          </cell>
          <cell r="C497">
            <v>1.3</v>
          </cell>
        </row>
        <row r="498">
          <cell r="B498" t="str">
            <v>Materiales y Equipos</v>
          </cell>
        </row>
        <row r="499">
          <cell r="A499" t="str">
            <v>AGR017</v>
          </cell>
          <cell r="B499" t="str">
            <v>Suministro material de relleno (Tosca)</v>
          </cell>
          <cell r="C499">
            <v>1560</v>
          </cell>
          <cell r="D499" t="str">
            <v>M3E</v>
          </cell>
          <cell r="E499">
            <v>250</v>
          </cell>
          <cell r="F499">
            <v>45</v>
          </cell>
          <cell r="G499">
            <v>390000</v>
          </cell>
          <cell r="H499">
            <v>70200</v>
          </cell>
        </row>
        <row r="500">
          <cell r="A500">
            <v>1.1000000000000001</v>
          </cell>
          <cell r="B500" t="str">
            <v>Regado y nivelado con Motonivelador CAT12H</v>
          </cell>
          <cell r="C500">
            <v>17.329999999999998</v>
          </cell>
          <cell r="D500" t="str">
            <v>HR</v>
          </cell>
          <cell r="E500">
            <v>4499.38</v>
          </cell>
          <cell r="F500">
            <v>625.41999999999996</v>
          </cell>
          <cell r="G500">
            <v>77974.259999999995</v>
          </cell>
          <cell r="H500">
            <v>10838.53</v>
          </cell>
        </row>
        <row r="501">
          <cell r="A501">
            <v>1.1000000000000001</v>
          </cell>
          <cell r="B501" t="str">
            <v>Terminación de superficie Motonivelador CAT12H</v>
          </cell>
          <cell r="C501">
            <v>8.67</v>
          </cell>
          <cell r="D501" t="str">
            <v>HR</v>
          </cell>
          <cell r="E501">
            <v>4499.38</v>
          </cell>
          <cell r="F501">
            <v>625.41999999999996</v>
          </cell>
          <cell r="G501">
            <v>39009.620000000003</v>
          </cell>
          <cell r="H501">
            <v>5422.39</v>
          </cell>
        </row>
        <row r="502">
          <cell r="A502">
            <v>1.0900000000000001</v>
          </cell>
          <cell r="B502" t="str">
            <v>Compactación con Rodillo IR SD100-D</v>
          </cell>
          <cell r="C502">
            <v>20.8</v>
          </cell>
          <cell r="D502" t="str">
            <v>HR</v>
          </cell>
          <cell r="E502">
            <v>3056.08</v>
          </cell>
          <cell r="F502">
            <v>427.12</v>
          </cell>
          <cell r="G502">
            <v>63566.46</v>
          </cell>
          <cell r="H502">
            <v>8884.1</v>
          </cell>
        </row>
        <row r="503">
          <cell r="A503" t="str">
            <v>AGR016</v>
          </cell>
          <cell r="B503" t="str">
            <v>Camión de agua 2,000 GLS</v>
          </cell>
          <cell r="C503">
            <v>5.2</v>
          </cell>
          <cell r="D503" t="str">
            <v>UND</v>
          </cell>
          <cell r="E503">
            <v>1694.9152542372883</v>
          </cell>
          <cell r="F503">
            <v>305.08474576271186</v>
          </cell>
          <cell r="G503">
            <v>8813.56</v>
          </cell>
          <cell r="H503">
            <v>1586.44</v>
          </cell>
        </row>
        <row r="504">
          <cell r="A504" t="str">
            <v>TRANSP004</v>
          </cell>
          <cell r="B504" t="str">
            <v>Transporte Material relleno (Mina 22kms)</v>
          </cell>
          <cell r="C504">
            <v>23400</v>
          </cell>
          <cell r="D504" t="str">
            <v>M3E-KM</v>
          </cell>
          <cell r="E504">
            <v>18</v>
          </cell>
          <cell r="F504">
            <v>0</v>
          </cell>
          <cell r="G504">
            <v>421200</v>
          </cell>
          <cell r="H504">
            <v>0</v>
          </cell>
        </row>
        <row r="505">
          <cell r="A505" t="str">
            <v>TRANSP012</v>
          </cell>
          <cell r="B505" t="str">
            <v>Tranporte Ida y Vuelta interno Motoniveladora</v>
          </cell>
          <cell r="C505">
            <v>2</v>
          </cell>
          <cell r="D505" t="str">
            <v>UND</v>
          </cell>
          <cell r="E505">
            <v>12711.864406779661</v>
          </cell>
          <cell r="F505">
            <v>2288.1355932203392</v>
          </cell>
          <cell r="G505">
            <v>25423.73</v>
          </cell>
          <cell r="H505">
            <v>4576.2700000000004</v>
          </cell>
        </row>
        <row r="506">
          <cell r="A506" t="str">
            <v>TRANSP012</v>
          </cell>
          <cell r="B506" t="str">
            <v>Tranporte Ida y Vuelta interno Rodillo</v>
          </cell>
          <cell r="C506">
            <v>2</v>
          </cell>
          <cell r="D506" t="str">
            <v>UND</v>
          </cell>
          <cell r="E506">
            <v>12711.864406779661</v>
          </cell>
          <cell r="F506">
            <v>2288.1355932203392</v>
          </cell>
          <cell r="G506">
            <v>25423.73</v>
          </cell>
          <cell r="H506">
            <v>4576.2700000000004</v>
          </cell>
        </row>
        <row r="507">
          <cell r="B507" t="str">
            <v>Mano de Obra</v>
          </cell>
        </row>
        <row r="508">
          <cell r="A508" t="str">
            <v>OTROS015</v>
          </cell>
          <cell r="B508" t="str">
            <v>Brigada Topográfica</v>
          </cell>
          <cell r="C508">
            <v>3</v>
          </cell>
          <cell r="D508" t="str">
            <v>DIA</v>
          </cell>
          <cell r="E508">
            <v>56.703389830508478</v>
          </cell>
          <cell r="F508">
            <v>0</v>
          </cell>
          <cell r="G508">
            <v>170.11</v>
          </cell>
          <cell r="H508">
            <v>0</v>
          </cell>
        </row>
        <row r="509">
          <cell r="A509" t="str">
            <v>O05AY</v>
          </cell>
          <cell r="B509" t="str">
            <v>Boleros - Ayudantes</v>
          </cell>
          <cell r="C509">
            <v>4</v>
          </cell>
          <cell r="D509" t="str">
            <v>DIA</v>
          </cell>
          <cell r="E509">
            <v>847</v>
          </cell>
          <cell r="F509">
            <v>0</v>
          </cell>
          <cell r="G509">
            <v>3388</v>
          </cell>
          <cell r="H509">
            <v>0</v>
          </cell>
        </row>
        <row r="510">
          <cell r="B510" t="str">
            <v>Beneficios contratista Movimientos de Tierra</v>
          </cell>
          <cell r="C510">
            <v>0.15</v>
          </cell>
          <cell r="E510">
            <v>1051411.3600000001</v>
          </cell>
          <cell r="F510">
            <v>0</v>
          </cell>
          <cell r="G510">
            <v>157711.704</v>
          </cell>
          <cell r="H510">
            <v>0</v>
          </cell>
        </row>
        <row r="511">
          <cell r="B511" t="str">
            <v>Total/UND</v>
          </cell>
          <cell r="G511">
            <v>1212681.1740000001</v>
          </cell>
          <cell r="H511">
            <v>106084.00000000001</v>
          </cell>
          <cell r="I511">
            <v>1318765.1740000001</v>
          </cell>
        </row>
        <row r="513">
          <cell r="A513">
            <v>2.2999999999999936</v>
          </cell>
          <cell r="B513" t="str">
            <v xml:space="preserve">CARPETA HORMIGON ASFALTICO EN CALIENTE H.A.C EN 2.5" CON IMPRIMACION RC2 0.30Gal/M2 </v>
          </cell>
          <cell r="C513">
            <v>1</v>
          </cell>
          <cell r="D513" t="str">
            <v>M2</v>
          </cell>
          <cell r="G513">
            <v>910.06229600000006</v>
          </cell>
          <cell r="H513">
            <v>145.80190666666667</v>
          </cell>
          <cell r="I513">
            <v>1055.8642026666666</v>
          </cell>
        </row>
        <row r="514">
          <cell r="C514">
            <v>1</v>
          </cell>
          <cell r="D514" t="str">
            <v>M3E</v>
          </cell>
          <cell r="G514">
            <v>11465.351760629923</v>
          </cell>
          <cell r="H514">
            <v>1836.8744146981628</v>
          </cell>
          <cell r="I514">
            <v>13302.226175328085</v>
          </cell>
        </row>
        <row r="515">
          <cell r="B515" t="str">
            <v xml:space="preserve">Volumen Análisis </v>
          </cell>
          <cell r="C515">
            <v>3000</v>
          </cell>
          <cell r="D515" t="str">
            <v>M2</v>
          </cell>
        </row>
        <row r="516">
          <cell r="B516" t="str">
            <v>Coeficiente de Esponjamiento</v>
          </cell>
          <cell r="C516">
            <v>1.25</v>
          </cell>
        </row>
        <row r="517">
          <cell r="B517" t="str">
            <v>Materiales y Equipos</v>
          </cell>
        </row>
        <row r="518">
          <cell r="A518" t="str">
            <v>VIAL002</v>
          </cell>
          <cell r="B518" t="str">
            <v>Riego de imprimación RC2 0.30Gal/M2 con gravilla</v>
          </cell>
          <cell r="C518">
            <v>3000</v>
          </cell>
          <cell r="D518" t="str">
            <v>M2</v>
          </cell>
          <cell r="E518">
            <v>127.11864406779662</v>
          </cell>
          <cell r="F518">
            <v>22.881355932203391</v>
          </cell>
          <cell r="G518">
            <v>381355.93</v>
          </cell>
          <cell r="H518">
            <v>68644.070000000007</v>
          </cell>
        </row>
        <row r="519">
          <cell r="A519" t="str">
            <v>VIAL003</v>
          </cell>
          <cell r="B519" t="str">
            <v>Riego de adherencia</v>
          </cell>
          <cell r="C519">
            <v>3000</v>
          </cell>
          <cell r="D519" t="str">
            <v>M2</v>
          </cell>
          <cell r="E519">
            <v>16.949152542372882</v>
          </cell>
          <cell r="F519">
            <v>3.0508474576271185</v>
          </cell>
          <cell r="G519">
            <v>50847.46</v>
          </cell>
          <cell r="H519">
            <v>9152.5400000000009</v>
          </cell>
        </row>
        <row r="520">
          <cell r="A520" t="str">
            <v>VIAL001</v>
          </cell>
          <cell r="B520" t="str">
            <v>Suministro Hormigón Asfático Caliente en Planta</v>
          </cell>
          <cell r="C520">
            <v>238.125</v>
          </cell>
          <cell r="D520" t="str">
            <v>M3E</v>
          </cell>
          <cell r="E520">
            <v>7584.7457627118647</v>
          </cell>
          <cell r="F520">
            <v>1365.2542372881355</v>
          </cell>
          <cell r="G520">
            <v>1806117.58</v>
          </cell>
          <cell r="H520">
            <v>325101.17</v>
          </cell>
        </row>
        <row r="521">
          <cell r="A521" t="str">
            <v>TRANSP004</v>
          </cell>
          <cell r="B521" t="str">
            <v>Transporte Asfalto Caliente (Planta 25kms)</v>
          </cell>
          <cell r="C521">
            <v>5953.125</v>
          </cell>
          <cell r="D521" t="str">
            <v>M3E-KM</v>
          </cell>
          <cell r="E521">
            <v>18</v>
          </cell>
          <cell r="F521">
            <v>0</v>
          </cell>
          <cell r="G521">
            <v>107156.25</v>
          </cell>
          <cell r="H521">
            <v>0</v>
          </cell>
        </row>
        <row r="522">
          <cell r="A522" t="str">
            <v>VIAL004</v>
          </cell>
          <cell r="B522" t="str">
            <v>Colocación y compactación Hormigón Asfáltico</v>
          </cell>
          <cell r="C522">
            <v>238.125</v>
          </cell>
          <cell r="D522" t="str">
            <v>M3E</v>
          </cell>
          <cell r="E522">
            <v>805.08474576271192</v>
          </cell>
          <cell r="F522">
            <v>144.91525423728814</v>
          </cell>
          <cell r="G522">
            <v>191710.81</v>
          </cell>
          <cell r="H522">
            <v>34507.94</v>
          </cell>
        </row>
        <row r="523">
          <cell r="A523" t="str">
            <v>AGR016</v>
          </cell>
          <cell r="B523" t="str">
            <v>Camión de agua 2,000 GLS</v>
          </cell>
          <cell r="C523">
            <v>2</v>
          </cell>
          <cell r="D523" t="str">
            <v>UND</v>
          </cell>
          <cell r="E523">
            <v>2000</v>
          </cell>
          <cell r="F523">
            <v>0</v>
          </cell>
          <cell r="G523">
            <v>4000</v>
          </cell>
          <cell r="H523">
            <v>0</v>
          </cell>
        </row>
        <row r="524">
          <cell r="A524" t="str">
            <v>VIAL005</v>
          </cell>
          <cell r="B524" t="str">
            <v xml:space="preserve">Tranporte Ida y Vuelta equipos colocación </v>
          </cell>
          <cell r="C524">
            <v>2</v>
          </cell>
          <cell r="D524" t="str">
            <v>UND</v>
          </cell>
          <cell r="E524">
            <v>60000</v>
          </cell>
          <cell r="F524">
            <v>0</v>
          </cell>
          <cell r="G524">
            <v>120000</v>
          </cell>
          <cell r="H524">
            <v>0</v>
          </cell>
        </row>
        <row r="525">
          <cell r="B525" t="str">
            <v>Mano de Obra</v>
          </cell>
        </row>
        <row r="526">
          <cell r="A526" t="str">
            <v>O05AY</v>
          </cell>
          <cell r="B526" t="str">
            <v>Boleros - Ayudantes</v>
          </cell>
          <cell r="C526">
            <v>4</v>
          </cell>
          <cell r="D526" t="str">
            <v>DIA</v>
          </cell>
          <cell r="E526">
            <v>847</v>
          </cell>
          <cell r="F526">
            <v>0</v>
          </cell>
          <cell r="G526">
            <v>3388</v>
          </cell>
          <cell r="H526">
            <v>0</v>
          </cell>
        </row>
        <row r="527">
          <cell r="B527" t="str">
            <v>Beneficios contratista Movimientos de Tierra</v>
          </cell>
          <cell r="C527">
            <v>0.15</v>
          </cell>
          <cell r="E527">
            <v>437405.72000000003</v>
          </cell>
          <cell r="F527">
            <v>0</v>
          </cell>
          <cell r="G527">
            <v>65610.858000000007</v>
          </cell>
          <cell r="H527">
            <v>0</v>
          </cell>
        </row>
        <row r="528">
          <cell r="B528" t="str">
            <v>Total/UND</v>
          </cell>
          <cell r="G528">
            <v>2730186.8880000003</v>
          </cell>
          <cell r="H528">
            <v>437405.72000000003</v>
          </cell>
        </row>
        <row r="530">
          <cell r="A530">
            <v>2.3099999999999934</v>
          </cell>
          <cell r="B530" t="str">
            <v>CORTE CON SIERRA EN LATERALES DE ASFALTO:</v>
          </cell>
          <cell r="C530">
            <v>1</v>
          </cell>
          <cell r="D530" t="str">
            <v>ML</v>
          </cell>
          <cell r="G530">
            <v>144.19384615384618</v>
          </cell>
          <cell r="H530">
            <v>3.8338461538461539</v>
          </cell>
          <cell r="I530">
            <v>148.02769230769235</v>
          </cell>
        </row>
        <row r="531">
          <cell r="B531" t="str">
            <v xml:space="preserve">Rendimiento </v>
          </cell>
          <cell r="C531">
            <v>6.5</v>
          </cell>
          <cell r="D531" t="str">
            <v>ML/HR</v>
          </cell>
        </row>
        <row r="532">
          <cell r="B532" t="str">
            <v>Materiales y Equipos</v>
          </cell>
        </row>
        <row r="533">
          <cell r="A533" t="str">
            <v>EQP016</v>
          </cell>
          <cell r="B533" t="str">
            <v>COSTO ALQUILER (1 DIAS)=US$ 64.80/8 horas* RD$(taza del dólar)/US$</v>
          </cell>
          <cell r="C533">
            <v>1</v>
          </cell>
          <cell r="D533" t="str">
            <v>HR</v>
          </cell>
          <cell r="E533">
            <v>459.29745762711866</v>
          </cell>
          <cell r="F533">
            <v>0</v>
          </cell>
          <cell r="G533">
            <v>459.3</v>
          </cell>
          <cell r="H533">
            <v>0</v>
          </cell>
        </row>
        <row r="534">
          <cell r="B534" t="str">
            <v>ITBIS (Servicio 18% de Alquiler)</v>
          </cell>
          <cell r="C534">
            <v>18</v>
          </cell>
          <cell r="D534" t="str">
            <v>%</v>
          </cell>
          <cell r="E534">
            <v>459.29745762711866</v>
          </cell>
          <cell r="F534">
            <v>0</v>
          </cell>
          <cell r="G534">
            <v>82.67</v>
          </cell>
          <cell r="H534">
            <v>0</v>
          </cell>
          <cell r="J534">
            <v>663.15000000000009</v>
          </cell>
        </row>
        <row r="535">
          <cell r="A535" t="str">
            <v>OTROS010</v>
          </cell>
          <cell r="B535" t="str">
            <v>COMBUSTIBLE = 0.04*(13 HP )(PRECIO RD$/GL)</v>
          </cell>
          <cell r="C535">
            <v>1</v>
          </cell>
          <cell r="D535" t="str">
            <v>UND</v>
          </cell>
          <cell r="E535">
            <v>115.36949152542375</v>
          </cell>
          <cell r="F535">
            <v>20.766508474576273</v>
          </cell>
          <cell r="G535">
            <v>115.37</v>
          </cell>
          <cell r="H535">
            <v>20.77</v>
          </cell>
        </row>
        <row r="536">
          <cell r="B536" t="str">
            <v>LUBRICANTE =0.2 DE (0.20% de combustible)</v>
          </cell>
          <cell r="C536">
            <v>1</v>
          </cell>
          <cell r="D536" t="str">
            <v>UND</v>
          </cell>
          <cell r="E536">
            <v>23.073898305084754</v>
          </cell>
          <cell r="F536">
            <v>4.153301694915255</v>
          </cell>
          <cell r="G536">
            <v>23.07</v>
          </cell>
          <cell r="H536">
            <v>4.1500000000000004</v>
          </cell>
        </row>
        <row r="537">
          <cell r="A537" t="str">
            <v>O01T1</v>
          </cell>
          <cell r="B537" t="str">
            <v xml:space="preserve">Operador de 1era </v>
          </cell>
          <cell r="C537">
            <v>1</v>
          </cell>
          <cell r="D537" t="str">
            <v>HORA</v>
          </cell>
          <cell r="E537">
            <v>196.125</v>
          </cell>
          <cell r="F537">
            <v>0</v>
          </cell>
          <cell r="G537">
            <v>196.13</v>
          </cell>
          <cell r="H537">
            <v>0</v>
          </cell>
        </row>
        <row r="538">
          <cell r="B538" t="str">
            <v>Desgaste de Dico US$3.63/DIA /8 horas*RD$(Taza de usd)/US$*2</v>
          </cell>
          <cell r="C538">
            <v>1</v>
          </cell>
          <cell r="D538" t="str">
            <v>UND</v>
          </cell>
          <cell r="E538">
            <v>60.720824999999998</v>
          </cell>
          <cell r="F538">
            <v>0</v>
          </cell>
          <cell r="G538">
            <v>60.72</v>
          </cell>
          <cell r="H538">
            <v>0</v>
          </cell>
        </row>
        <row r="539">
          <cell r="B539" t="str">
            <v>Total/UND</v>
          </cell>
          <cell r="G539">
            <v>937.2600000000001</v>
          </cell>
          <cell r="H539">
            <v>24.92</v>
          </cell>
        </row>
        <row r="541">
          <cell r="A541">
            <v>2.3199999999999932</v>
          </cell>
          <cell r="B541" t="str">
            <v>CORTE CON SIERRA EN LATERALES EN HORMIGON:</v>
          </cell>
          <cell r="C541">
            <v>1</v>
          </cell>
          <cell r="D541" t="str">
            <v>ML</v>
          </cell>
          <cell r="G541">
            <v>749.80800000000011</v>
          </cell>
          <cell r="H541">
            <v>19.936</v>
          </cell>
          <cell r="I541">
            <v>769.74400000000014</v>
          </cell>
        </row>
        <row r="542">
          <cell r="B542" t="str">
            <v xml:space="preserve">Rendimiento </v>
          </cell>
          <cell r="C542">
            <v>1.25</v>
          </cell>
          <cell r="D542" t="str">
            <v>ML/HR</v>
          </cell>
        </row>
        <row r="543">
          <cell r="B543" t="str">
            <v>Materiales y Equipos</v>
          </cell>
        </row>
        <row r="544">
          <cell r="A544" t="str">
            <v>EQP016</v>
          </cell>
          <cell r="B544" t="str">
            <v>COSTO ALQUILER (1 DIAS)=US$ 64.80/8 horas* RD$(taza del dólar)/US$</v>
          </cell>
          <cell r="C544">
            <v>1</v>
          </cell>
          <cell r="D544" t="str">
            <v>HR</v>
          </cell>
          <cell r="E544">
            <v>459.29745762711866</v>
          </cell>
          <cell r="F544">
            <v>0</v>
          </cell>
          <cell r="G544">
            <v>459.3</v>
          </cell>
          <cell r="H544">
            <v>0</v>
          </cell>
        </row>
        <row r="545">
          <cell r="B545" t="str">
            <v>ITEBIS (Servicio 18% de Alquiler)</v>
          </cell>
          <cell r="C545">
            <v>18</v>
          </cell>
          <cell r="D545" t="str">
            <v>%</v>
          </cell>
          <cell r="E545">
            <v>459.29745762711866</v>
          </cell>
          <cell r="F545">
            <v>0</v>
          </cell>
          <cell r="G545">
            <v>82.67</v>
          </cell>
          <cell r="H545">
            <v>0</v>
          </cell>
        </row>
        <row r="546">
          <cell r="A546" t="str">
            <v>OTROS010</v>
          </cell>
          <cell r="B546" t="str">
            <v>COMBUSTIBLE = 0.04*(13 HP )(PRECIO RD$/GL)</v>
          </cell>
          <cell r="C546">
            <v>1</v>
          </cell>
          <cell r="D546" t="str">
            <v>UND</v>
          </cell>
          <cell r="E546">
            <v>115.36949152542375</v>
          </cell>
          <cell r="F546">
            <v>20.766508474576273</v>
          </cell>
          <cell r="G546">
            <v>115.37</v>
          </cell>
          <cell r="H546">
            <v>20.77</v>
          </cell>
        </row>
        <row r="547">
          <cell r="B547" t="str">
            <v>LUBRICANTE =0.2 DE (0.20% de combustible)</v>
          </cell>
          <cell r="C547">
            <v>1</v>
          </cell>
          <cell r="D547" t="str">
            <v>UND</v>
          </cell>
          <cell r="E547">
            <v>23.073898305084754</v>
          </cell>
          <cell r="F547">
            <v>4.153301694915255</v>
          </cell>
          <cell r="G547">
            <v>23.07</v>
          </cell>
          <cell r="H547">
            <v>4.1500000000000004</v>
          </cell>
        </row>
        <row r="548">
          <cell r="A548" t="str">
            <v>O01T1</v>
          </cell>
          <cell r="B548" t="str">
            <v xml:space="preserve">Operador de 1era </v>
          </cell>
          <cell r="C548">
            <v>1</v>
          </cell>
          <cell r="D548" t="str">
            <v>HORA</v>
          </cell>
          <cell r="E548">
            <v>196.125</v>
          </cell>
          <cell r="F548">
            <v>0</v>
          </cell>
          <cell r="G548">
            <v>196.13</v>
          </cell>
          <cell r="H548">
            <v>0</v>
          </cell>
        </row>
        <row r="549">
          <cell r="B549" t="str">
            <v>Desgaste de Dico US$3.63/DIA /8 horas*RD$(Taza de usd)/US$*2</v>
          </cell>
          <cell r="C549">
            <v>1</v>
          </cell>
          <cell r="D549" t="str">
            <v>UND</v>
          </cell>
          <cell r="E549">
            <v>60.720824999999998</v>
          </cell>
          <cell r="F549">
            <v>0</v>
          </cell>
          <cell r="G549">
            <v>60.72</v>
          </cell>
          <cell r="H549">
            <v>0</v>
          </cell>
        </row>
        <row r="550">
          <cell r="B550" t="str">
            <v>Total/UND</v>
          </cell>
          <cell r="G550">
            <v>937.2600000000001</v>
          </cell>
          <cell r="H550">
            <v>24.92</v>
          </cell>
        </row>
        <row r="552">
          <cell r="A552">
            <v>2.329999999999993</v>
          </cell>
          <cell r="B552" t="str">
            <v>BACHEO (INCLUYE MATERIAL DE BASE GRANULAR Y ASFALTO E=2.5")</v>
          </cell>
          <cell r="C552">
            <v>1</v>
          </cell>
          <cell r="D552" t="str">
            <v>M2</v>
          </cell>
          <cell r="G552">
            <v>452.98</v>
          </cell>
          <cell r="H552">
            <v>210.17000000000002</v>
          </cell>
          <cell r="I552">
            <v>663.15000000000009</v>
          </cell>
        </row>
        <row r="553">
          <cell r="B553" t="str">
            <v xml:space="preserve">Rendimiento </v>
          </cell>
          <cell r="C553">
            <v>1</v>
          </cell>
          <cell r="D553" t="str">
            <v>M2</v>
          </cell>
        </row>
        <row r="554">
          <cell r="B554" t="str">
            <v>Materiales y Equipos</v>
          </cell>
          <cell r="J554" t="str">
            <v xml:space="preserve">EL ESPESOR DE EXCAVACIÓN SERÁ 1.3 VECES EL ESPESOR DE LA CAPA DE ASFALTO </v>
          </cell>
        </row>
        <row r="555">
          <cell r="A555">
            <v>2.3099999999999934</v>
          </cell>
          <cell r="B555" t="str">
            <v>CORTE CON SIERRA EN LATERALES DE ASFALTO:</v>
          </cell>
          <cell r="C555">
            <v>1</v>
          </cell>
          <cell r="D555" t="str">
            <v>ML</v>
          </cell>
          <cell r="E555">
            <v>144.19384615384618</v>
          </cell>
          <cell r="F555">
            <v>3.8338461538461539</v>
          </cell>
          <cell r="G555">
            <v>144.19</v>
          </cell>
          <cell r="H555">
            <v>3.83</v>
          </cell>
        </row>
        <row r="556">
          <cell r="A556">
            <v>2.2999999999999936</v>
          </cell>
          <cell r="B556" t="str">
            <v>ELABORACIÓN Y COLOCACIÓN DE ASFALTO - INCL RC2</v>
          </cell>
          <cell r="C556">
            <v>1.25</v>
          </cell>
          <cell r="D556" t="str">
            <v>M2</v>
          </cell>
          <cell r="E556">
            <v>910.06229600000006</v>
          </cell>
          <cell r="F556">
            <v>145.80190666666667</v>
          </cell>
          <cell r="G556">
            <v>11.38</v>
          </cell>
          <cell r="H556">
            <v>182.25</v>
          </cell>
        </row>
        <row r="557">
          <cell r="A557">
            <v>2.1599999999999966</v>
          </cell>
          <cell r="B557" t="str">
            <v>CARGA A MANO Y BOTE A CAMION 6M3</v>
          </cell>
          <cell r="C557">
            <v>0.125</v>
          </cell>
          <cell r="D557" t="str">
            <v>M3</v>
          </cell>
          <cell r="E557">
            <v>366.55876288659795</v>
          </cell>
          <cell r="F557">
            <v>0.49072164948453612</v>
          </cell>
          <cell r="G557">
            <v>45.82</v>
          </cell>
          <cell r="H557">
            <v>0.06</v>
          </cell>
        </row>
        <row r="558">
          <cell r="A558">
            <v>2.1899999999999959</v>
          </cell>
          <cell r="B558" t="str">
            <v>RELLENO COMPACTADO - CALICHE</v>
          </cell>
          <cell r="C558">
            <v>0.22</v>
          </cell>
          <cell r="D558" t="str">
            <v>M3C</v>
          </cell>
          <cell r="E558">
            <v>1143.5973066666666</v>
          </cell>
          <cell r="F558">
            <v>109.22536666666669</v>
          </cell>
          <cell r="G558">
            <v>251.59</v>
          </cell>
          <cell r="H558">
            <v>24.03</v>
          </cell>
        </row>
        <row r="559">
          <cell r="B559" t="str">
            <v>Total/UND</v>
          </cell>
          <cell r="G559">
            <v>452.98</v>
          </cell>
          <cell r="H559">
            <v>210.17000000000002</v>
          </cell>
          <cell r="I559">
            <v>663.15000000000009</v>
          </cell>
        </row>
        <row r="561">
          <cell r="A561">
            <v>100</v>
          </cell>
          <cell r="B561" t="str">
            <v>PRELIMINARES</v>
          </cell>
        </row>
        <row r="562">
          <cell r="A562">
            <v>100.01</v>
          </cell>
          <cell r="B562" t="str">
            <v>LETRERO DE OBRA</v>
          </cell>
          <cell r="C562">
            <v>1</v>
          </cell>
          <cell r="D562" t="str">
            <v>UND</v>
          </cell>
          <cell r="G562">
            <v>49300.850000000006</v>
          </cell>
          <cell r="H562">
            <v>8874.1500000000015</v>
          </cell>
          <cell r="I562">
            <v>58175.000000000007</v>
          </cell>
        </row>
        <row r="563">
          <cell r="B563" t="str">
            <v>Letrero de obra</v>
          </cell>
        </row>
        <row r="564">
          <cell r="B564" t="str">
            <v>Volumen Análisis</v>
          </cell>
          <cell r="C564">
            <v>1</v>
          </cell>
          <cell r="D564" t="str">
            <v>UND</v>
          </cell>
        </row>
        <row r="565">
          <cell r="B565" t="str">
            <v>Materiales y Equipos</v>
          </cell>
        </row>
        <row r="566">
          <cell r="B566" t="str">
            <v>Arte e impresión en vilnil y colocación</v>
          </cell>
          <cell r="C566">
            <v>1</v>
          </cell>
          <cell r="D566" t="str">
            <v>PA</v>
          </cell>
          <cell r="E566">
            <v>19004.240000000002</v>
          </cell>
          <cell r="F566">
            <v>3420.7632000000003</v>
          </cell>
          <cell r="G566">
            <v>19004.240000000002</v>
          </cell>
          <cell r="H566">
            <v>3420.76</v>
          </cell>
        </row>
        <row r="567">
          <cell r="B567" t="str">
            <v>Estructura metálica todo costo</v>
          </cell>
          <cell r="C567">
            <v>1</v>
          </cell>
          <cell r="D567" t="str">
            <v>PA</v>
          </cell>
          <cell r="E567">
            <v>30296.61</v>
          </cell>
          <cell r="F567">
            <v>5453.3897999999999</v>
          </cell>
          <cell r="G567">
            <v>30296.61</v>
          </cell>
          <cell r="H567">
            <v>5453.39</v>
          </cell>
        </row>
        <row r="568">
          <cell r="B568" t="str">
            <v>Total/UND</v>
          </cell>
          <cell r="G568">
            <v>49300.850000000006</v>
          </cell>
          <cell r="H568">
            <v>8874.1500000000015</v>
          </cell>
          <cell r="I568">
            <v>58175.000000000007</v>
          </cell>
        </row>
        <row r="570">
          <cell r="A570">
            <v>100.02000000000001</v>
          </cell>
          <cell r="B570" t="str">
            <v>REPLANTEO Y CHARRANCHA</v>
          </cell>
          <cell r="C570">
            <v>1</v>
          </cell>
          <cell r="D570" t="str">
            <v>M2</v>
          </cell>
          <cell r="G570">
            <v>134.40743801652891</v>
          </cell>
          <cell r="H570">
            <v>20.03942148760331</v>
          </cell>
          <cell r="I570">
            <v>154.44685950413222</v>
          </cell>
        </row>
        <row r="571">
          <cell r="B571" t="str">
            <v xml:space="preserve">Estructura 11.00m x 22.00m </v>
          </cell>
        </row>
        <row r="572">
          <cell r="B572" t="str">
            <v>Volumen Análisis</v>
          </cell>
          <cell r="C572">
            <v>242</v>
          </cell>
          <cell r="D572" t="str">
            <v>M2</v>
          </cell>
        </row>
        <row r="573">
          <cell r="B573" t="str">
            <v>Materiales y Equipos</v>
          </cell>
        </row>
        <row r="574">
          <cell r="A574" t="str">
            <v>CARP001</v>
          </cell>
          <cell r="B574" t="str">
            <v>Madera pino bruto americano 1"x4"x12</v>
          </cell>
          <cell r="C574">
            <v>79.2</v>
          </cell>
          <cell r="D574" t="str">
            <v>P2</v>
          </cell>
          <cell r="E574">
            <v>101.69491525423729</v>
          </cell>
          <cell r="F574">
            <v>18.305084745762709</v>
          </cell>
          <cell r="G574">
            <v>8054.24</v>
          </cell>
          <cell r="H574">
            <v>1449.76</v>
          </cell>
        </row>
        <row r="575">
          <cell r="A575" t="str">
            <v>CARP001</v>
          </cell>
          <cell r="B575" t="str">
            <v>Madera pino bruto americano 2"x4"x12</v>
          </cell>
          <cell r="C575">
            <v>158.4</v>
          </cell>
          <cell r="D575" t="str">
            <v>P2</v>
          </cell>
          <cell r="E575">
            <v>101.69491525423729</v>
          </cell>
          <cell r="F575">
            <v>18.305084745762709</v>
          </cell>
          <cell r="G575">
            <v>16108.47</v>
          </cell>
          <cell r="H575">
            <v>2899.53</v>
          </cell>
        </row>
        <row r="576">
          <cell r="A576" t="str">
            <v>CARP035</v>
          </cell>
          <cell r="B576" t="str">
            <v xml:space="preserve">Clavos dulce 2 1/2" </v>
          </cell>
          <cell r="C576">
            <v>9.5</v>
          </cell>
          <cell r="D576" t="str">
            <v>LB</v>
          </cell>
          <cell r="E576">
            <v>33.9</v>
          </cell>
          <cell r="F576">
            <v>6.1019999999999994</v>
          </cell>
          <cell r="G576">
            <v>322.05</v>
          </cell>
          <cell r="H576">
            <v>57.97</v>
          </cell>
        </row>
        <row r="577">
          <cell r="A577" t="str">
            <v>CE001</v>
          </cell>
          <cell r="B577" t="str">
            <v>Cal Grande hidratada 20 kilos</v>
          </cell>
          <cell r="C577">
            <v>6</v>
          </cell>
          <cell r="D577" t="str">
            <v>FDA</v>
          </cell>
          <cell r="E577">
            <v>311.02</v>
          </cell>
          <cell r="F577">
            <v>55.983599999999996</v>
          </cell>
          <cell r="G577">
            <v>1866.12</v>
          </cell>
          <cell r="H577">
            <v>335.9</v>
          </cell>
        </row>
        <row r="578">
          <cell r="A578" t="str">
            <v>CARP038</v>
          </cell>
          <cell r="B578" t="str">
            <v>Hilo de Gangorra - Cono</v>
          </cell>
          <cell r="C578">
            <v>2</v>
          </cell>
          <cell r="D578" t="str">
            <v>U</v>
          </cell>
          <cell r="E578">
            <v>148.30508474576271</v>
          </cell>
          <cell r="F578">
            <v>26.694915254237287</v>
          </cell>
          <cell r="G578">
            <v>296.61</v>
          </cell>
          <cell r="H578">
            <v>53.39</v>
          </cell>
        </row>
        <row r="579">
          <cell r="A579" t="str">
            <v>HERR02009</v>
          </cell>
          <cell r="B579" t="str">
            <v>Cinta Métrica Stanley 8 metros</v>
          </cell>
          <cell r="C579">
            <v>0.1</v>
          </cell>
          <cell r="D579" t="str">
            <v>U</v>
          </cell>
          <cell r="E579">
            <v>1368.6440677966102</v>
          </cell>
          <cell r="F579">
            <v>246.35593220338984</v>
          </cell>
          <cell r="G579">
            <v>136.86000000000001</v>
          </cell>
          <cell r="H579">
            <v>24.64</v>
          </cell>
        </row>
        <row r="580">
          <cell r="A580" t="str">
            <v>OTROS015</v>
          </cell>
          <cell r="B580" t="str">
            <v>Brigada Topográfica con Estación Total - Todo Costo</v>
          </cell>
          <cell r="C580">
            <v>0.5</v>
          </cell>
          <cell r="D580" t="str">
            <v>DIA</v>
          </cell>
          <cell r="E580">
            <v>56.703389830508478</v>
          </cell>
          <cell r="F580">
            <v>56.703389830508478</v>
          </cell>
          <cell r="G580">
            <v>28.35</v>
          </cell>
          <cell r="H580">
            <v>28.35</v>
          </cell>
        </row>
        <row r="581">
          <cell r="B581" t="str">
            <v>Mano de Obra</v>
          </cell>
        </row>
        <row r="582">
          <cell r="A582" t="str">
            <v>O01MA</v>
          </cell>
          <cell r="B582" t="str">
            <v>Maestro (MA)</v>
          </cell>
          <cell r="C582">
            <v>2</v>
          </cell>
          <cell r="D582" t="str">
            <v>DIA</v>
          </cell>
          <cell r="E582">
            <v>1977</v>
          </cell>
          <cell r="F582">
            <v>0</v>
          </cell>
          <cell r="G582">
            <v>3954</v>
          </cell>
          <cell r="H582">
            <v>0</v>
          </cell>
        </row>
        <row r="583">
          <cell r="A583" t="str">
            <v>O05AY</v>
          </cell>
          <cell r="B583" t="str">
            <v>Ayudante (AY)</v>
          </cell>
          <cell r="C583">
            <v>2</v>
          </cell>
          <cell r="D583" t="str">
            <v>DIA</v>
          </cell>
          <cell r="E583">
            <v>847</v>
          </cell>
          <cell r="F583">
            <v>0</v>
          </cell>
          <cell r="G583">
            <v>1694</v>
          </cell>
          <cell r="H583">
            <v>0</v>
          </cell>
        </row>
        <row r="584">
          <cell r="A584" t="str">
            <v>O07PE</v>
          </cell>
          <cell r="B584" t="str">
            <v>Peón o Trabajador No Calificado (PE)</v>
          </cell>
          <cell r="C584">
            <v>0.1</v>
          </cell>
          <cell r="D584" t="str">
            <v>DIA</v>
          </cell>
          <cell r="E584">
            <v>659</v>
          </cell>
          <cell r="F584">
            <v>0</v>
          </cell>
          <cell r="G584">
            <v>65.900000000000006</v>
          </cell>
          <cell r="H584">
            <v>0</v>
          </cell>
        </row>
        <row r="585">
          <cell r="B585" t="str">
            <v>Total/UND</v>
          </cell>
          <cell r="C585">
            <v>2</v>
          </cell>
          <cell r="G585">
            <v>32526.6</v>
          </cell>
          <cell r="H585">
            <v>4849.5400000000009</v>
          </cell>
          <cell r="I585">
            <v>37376.14</v>
          </cell>
        </row>
        <row r="587">
          <cell r="B587" t="str">
            <v xml:space="preserve">DEMOLICION DE ACERA A MANO </v>
          </cell>
          <cell r="C587">
            <v>1</v>
          </cell>
          <cell r="D587" t="str">
            <v>M3</v>
          </cell>
          <cell r="G587">
            <v>1384.0699815837936</v>
          </cell>
          <cell r="H587">
            <v>10.128913443830569</v>
          </cell>
          <cell r="I587">
            <v>1394.1988950276241</v>
          </cell>
        </row>
        <row r="588">
          <cell r="A588">
            <v>100.03</v>
          </cell>
          <cell r="C588">
            <v>1</v>
          </cell>
          <cell r="D588" t="str">
            <v>M2</v>
          </cell>
          <cell r="G588">
            <v>138.40699815837937</v>
          </cell>
          <cell r="H588">
            <v>1.0128913443830569</v>
          </cell>
          <cell r="I588">
            <v>139.41988950276243</v>
          </cell>
        </row>
        <row r="589">
          <cell r="B589" t="str">
            <v>Volumen Análisis</v>
          </cell>
          <cell r="C589">
            <v>0.54300000000000004</v>
          </cell>
          <cell r="D589" t="str">
            <v>M3</v>
          </cell>
        </row>
        <row r="590">
          <cell r="B590" t="str">
            <v>Rendimiento acera M2/M3 con espesor de 0.10m</v>
          </cell>
          <cell r="C590">
            <v>10</v>
          </cell>
          <cell r="D590" t="str">
            <v>M2</v>
          </cell>
        </row>
        <row r="591">
          <cell r="B591" t="str">
            <v>Materiales y Equipos</v>
          </cell>
        </row>
        <row r="592">
          <cell r="B592" t="str">
            <v>Herramientas (5% de la mano de obra)</v>
          </cell>
          <cell r="C592">
            <v>1</v>
          </cell>
          <cell r="D592" t="str">
            <v>PA</v>
          </cell>
          <cell r="E592">
            <v>30.550847457627125</v>
          </cell>
          <cell r="F592">
            <v>5.4991525423728822</v>
          </cell>
          <cell r="G592">
            <v>30.55</v>
          </cell>
          <cell r="H592">
            <v>5.5</v>
          </cell>
        </row>
        <row r="593">
          <cell r="B593" t="str">
            <v>Mano de Obra</v>
          </cell>
        </row>
        <row r="594">
          <cell r="A594" t="str">
            <v>O06TC</v>
          </cell>
          <cell r="B594" t="str">
            <v>Trabajador Calificado (TC)</v>
          </cell>
          <cell r="C594">
            <v>1</v>
          </cell>
          <cell r="D594" t="str">
            <v>DIA</v>
          </cell>
          <cell r="E594">
            <v>721</v>
          </cell>
          <cell r="F594">
            <v>0</v>
          </cell>
          <cell r="G594">
            <v>721</v>
          </cell>
          <cell r="H594">
            <v>0</v>
          </cell>
        </row>
        <row r="595">
          <cell r="B595" t="str">
            <v>Total/UND</v>
          </cell>
          <cell r="G595">
            <v>751.55</v>
          </cell>
          <cell r="H595">
            <v>5.5</v>
          </cell>
          <cell r="I595">
            <v>757.05</v>
          </cell>
        </row>
        <row r="597">
          <cell r="B597" t="str">
            <v xml:space="preserve">DEMOLICION DE CONTEN A MANO </v>
          </cell>
          <cell r="C597">
            <v>1</v>
          </cell>
          <cell r="D597" t="str">
            <v>M3</v>
          </cell>
          <cell r="G597">
            <v>1384.0699815837936</v>
          </cell>
          <cell r="H597">
            <v>10.128913443830569</v>
          </cell>
          <cell r="I597">
            <v>1394.1988950276241</v>
          </cell>
        </row>
        <row r="598">
          <cell r="A598">
            <v>100.04</v>
          </cell>
          <cell r="C598">
            <v>1</v>
          </cell>
          <cell r="D598" t="str">
            <v>ML</v>
          </cell>
          <cell r="G598">
            <v>124.56629834254143</v>
          </cell>
          <cell r="H598">
            <v>0.91160220994475127</v>
          </cell>
          <cell r="I598">
            <v>125.47790055248618</v>
          </cell>
        </row>
        <row r="599">
          <cell r="B599" t="str">
            <v>Volumen Análisis</v>
          </cell>
          <cell r="C599">
            <v>0.54300000000000004</v>
          </cell>
          <cell r="D599" t="str">
            <v>M3</v>
          </cell>
        </row>
        <row r="600">
          <cell r="B600" t="str">
            <v>Rendimiento acera ML/M3, la sección trasnversal tiene 0.09m2</v>
          </cell>
          <cell r="C600">
            <v>11.111111111111111</v>
          </cell>
          <cell r="D600" t="str">
            <v>ML</v>
          </cell>
        </row>
        <row r="601">
          <cell r="B601" t="str">
            <v>Materiales y Equipos</v>
          </cell>
          <cell r="J601">
            <v>8.0750000000000002E-2</v>
          </cell>
          <cell r="K601">
            <v>8.8825000000000015E-2</v>
          </cell>
        </row>
        <row r="602">
          <cell r="B602" t="str">
            <v>Herramientas (5% de la mano de obra)</v>
          </cell>
          <cell r="C602">
            <v>1</v>
          </cell>
          <cell r="D602" t="str">
            <v>PA</v>
          </cell>
          <cell r="E602">
            <v>30.550847457627125</v>
          </cell>
          <cell r="F602">
            <v>5.4991525423728822</v>
          </cell>
          <cell r="G602">
            <v>30.55</v>
          </cell>
          <cell r="H602">
            <v>5.5</v>
          </cell>
          <cell r="J602">
            <v>0.3</v>
          </cell>
        </row>
        <row r="603">
          <cell r="B603" t="str">
            <v>Mano de Obra</v>
          </cell>
        </row>
        <row r="604">
          <cell r="A604" t="str">
            <v>O06TC</v>
          </cell>
          <cell r="B604" t="str">
            <v>Trabajador Calificado (TC)</v>
          </cell>
          <cell r="C604">
            <v>1</v>
          </cell>
          <cell r="D604" t="str">
            <v>DIA</v>
          </cell>
          <cell r="E604">
            <v>721</v>
          </cell>
          <cell r="F604">
            <v>0</v>
          </cell>
          <cell r="G604">
            <v>721</v>
          </cell>
          <cell r="H604">
            <v>0</v>
          </cell>
        </row>
        <row r="605">
          <cell r="B605" t="str">
            <v>Total/UND</v>
          </cell>
          <cell r="G605">
            <v>751.55</v>
          </cell>
          <cell r="H605">
            <v>5.5</v>
          </cell>
          <cell r="I605">
            <v>757.05</v>
          </cell>
        </row>
        <row r="607">
          <cell r="A607">
            <v>100.05</v>
          </cell>
          <cell r="B607" t="str">
            <v>LIMPIEZA Y DESYERBO A MANO</v>
          </cell>
          <cell r="C607">
            <v>1</v>
          </cell>
          <cell r="D607" t="str">
            <v>M2</v>
          </cell>
          <cell r="G607">
            <v>44.938971962616819</v>
          </cell>
          <cell r="H607">
            <v>0.32878504672897196</v>
          </cell>
          <cell r="I607">
            <v>45.267757009345793</v>
          </cell>
        </row>
        <row r="608">
          <cell r="B608" t="str">
            <v>Volumen Análisis</v>
          </cell>
          <cell r="C608">
            <v>107</v>
          </cell>
          <cell r="D608" t="str">
            <v>M2/DIA</v>
          </cell>
        </row>
        <row r="609">
          <cell r="B609" t="str">
            <v>Materiales y Equipos</v>
          </cell>
        </row>
        <row r="610">
          <cell r="B610" t="str">
            <v>Herramientas (5% de la mano de obra)</v>
          </cell>
          <cell r="C610">
            <v>1</v>
          </cell>
          <cell r="D610" t="str">
            <v>PA</v>
          </cell>
          <cell r="E610">
            <v>195.46610169491527</v>
          </cell>
          <cell r="F610">
            <v>35.183898305084746</v>
          </cell>
          <cell r="G610">
            <v>195.47</v>
          </cell>
          <cell r="H610">
            <v>35.18</v>
          </cell>
        </row>
        <row r="611">
          <cell r="B611" t="str">
            <v>Mano de Obra</v>
          </cell>
        </row>
        <row r="612">
          <cell r="A612" t="str">
            <v>O07PE</v>
          </cell>
          <cell r="B612" t="str">
            <v>Peón o Trabajador No Calificado (PE)</v>
          </cell>
          <cell r="C612">
            <v>4</v>
          </cell>
          <cell r="D612" t="str">
            <v>DIA</v>
          </cell>
          <cell r="E612">
            <v>659</v>
          </cell>
          <cell r="F612">
            <v>0</v>
          </cell>
          <cell r="G612">
            <v>2636</v>
          </cell>
          <cell r="H612">
            <v>0</v>
          </cell>
        </row>
        <row r="613">
          <cell r="A613" t="str">
            <v>O01MA</v>
          </cell>
          <cell r="B613" t="str">
            <v>Maestro (MA)</v>
          </cell>
          <cell r="C613">
            <v>1</v>
          </cell>
          <cell r="D613" t="str">
            <v>DIA</v>
          </cell>
          <cell r="E613">
            <v>1977</v>
          </cell>
          <cell r="F613">
            <v>0</v>
          </cell>
          <cell r="G613">
            <v>1977</v>
          </cell>
          <cell r="H613">
            <v>0</v>
          </cell>
        </row>
        <row r="614">
          <cell r="B614" t="str">
            <v>Total/UND</v>
          </cell>
          <cell r="G614">
            <v>4808.4699999999993</v>
          </cell>
          <cell r="H614">
            <v>35.18</v>
          </cell>
          <cell r="I614">
            <v>4843.6499999999996</v>
          </cell>
        </row>
        <row r="616">
          <cell r="A616">
            <v>100.06</v>
          </cell>
          <cell r="B616" t="str">
            <v xml:space="preserve">DEMOLICION DE ELEMENTOS EN HORMIGÓN ARMADO A MANO </v>
          </cell>
          <cell r="C616">
            <v>1</v>
          </cell>
          <cell r="D616" t="str">
            <v>M3</v>
          </cell>
          <cell r="G616">
            <v>1265.0460405156537</v>
          </cell>
          <cell r="H616">
            <v>9.2633517495395949</v>
          </cell>
          <cell r="I616">
            <v>1274.3093922651933</v>
          </cell>
        </row>
        <row r="617">
          <cell r="B617" t="str">
            <v>Volumen Análisis</v>
          </cell>
          <cell r="C617">
            <v>0.54300000000000004</v>
          </cell>
          <cell r="D617" t="str">
            <v>M3</v>
          </cell>
        </row>
        <row r="618">
          <cell r="B618" t="str">
            <v>Materiales y Equipos</v>
          </cell>
        </row>
        <row r="619">
          <cell r="B619" t="str">
            <v>Herramientas (5% de la mano de obra)</v>
          </cell>
          <cell r="C619">
            <v>1</v>
          </cell>
          <cell r="D619" t="str">
            <v>PA</v>
          </cell>
          <cell r="E619">
            <v>27.923728813559325</v>
          </cell>
          <cell r="F619">
            <v>5.0262711864406784</v>
          </cell>
          <cell r="G619">
            <v>27.92</v>
          </cell>
          <cell r="H619">
            <v>5.03</v>
          </cell>
        </row>
        <row r="620">
          <cell r="B620" t="str">
            <v>Mano de Obra</v>
          </cell>
        </row>
        <row r="621">
          <cell r="A621" t="str">
            <v>O07PE</v>
          </cell>
          <cell r="B621" t="str">
            <v>Peón o Trabajador No Calificado (PE)</v>
          </cell>
          <cell r="C621">
            <v>1</v>
          </cell>
          <cell r="D621" t="str">
            <v>DIA</v>
          </cell>
          <cell r="E621">
            <v>659</v>
          </cell>
          <cell r="F621">
            <v>0</v>
          </cell>
          <cell r="G621">
            <v>659</v>
          </cell>
          <cell r="H621">
            <v>0</v>
          </cell>
        </row>
        <row r="622">
          <cell r="B622" t="str">
            <v>Total/UND</v>
          </cell>
          <cell r="G622">
            <v>686.92</v>
          </cell>
          <cell r="H622">
            <v>5.03</v>
          </cell>
          <cell r="I622">
            <v>691.94999999999993</v>
          </cell>
        </row>
        <row r="624">
          <cell r="A624">
            <v>100.07000000000001</v>
          </cell>
          <cell r="B624" t="str">
            <v xml:space="preserve">REPLANTEO DE CONTENES </v>
          </cell>
          <cell r="C624">
            <v>1</v>
          </cell>
          <cell r="D624" t="str">
            <v>ML</v>
          </cell>
          <cell r="G624">
            <v>26.902985074626862</v>
          </cell>
          <cell r="H624">
            <v>0.23063255152807391</v>
          </cell>
          <cell r="I624">
            <v>27.133617626154937</v>
          </cell>
        </row>
        <row r="625">
          <cell r="B625" t="str">
            <v>Volumen Análisis</v>
          </cell>
          <cell r="C625">
            <v>28.14</v>
          </cell>
          <cell r="D625" t="str">
            <v>ML</v>
          </cell>
        </row>
        <row r="626">
          <cell r="B626" t="str">
            <v>Materiales y Equipos</v>
          </cell>
        </row>
        <row r="627">
          <cell r="B627" t="str">
            <v>Herramientas (5% de la mano de obra)</v>
          </cell>
          <cell r="C627">
            <v>0.05</v>
          </cell>
          <cell r="E627">
            <v>721</v>
          </cell>
          <cell r="F627">
            <v>129.78</v>
          </cell>
          <cell r="G627">
            <v>36.049999999999997</v>
          </cell>
          <cell r="H627">
            <v>6.49</v>
          </cell>
        </row>
        <row r="628">
          <cell r="B628" t="str">
            <v>Mano de Obra</v>
          </cell>
        </row>
        <row r="629">
          <cell r="A629" t="str">
            <v>O06TC</v>
          </cell>
          <cell r="B629" t="str">
            <v>Trabajador Calificado (TC)</v>
          </cell>
          <cell r="C629">
            <v>1</v>
          </cell>
          <cell r="D629" t="str">
            <v>DIA</v>
          </cell>
          <cell r="E629">
            <v>721</v>
          </cell>
          <cell r="F629">
            <v>0</v>
          </cell>
          <cell r="G629">
            <v>721</v>
          </cell>
          <cell r="H629">
            <v>0</v>
          </cell>
        </row>
        <row r="630">
          <cell r="B630" t="str">
            <v>Total/UND</v>
          </cell>
          <cell r="G630">
            <v>757.05</v>
          </cell>
          <cell r="H630">
            <v>6.49</v>
          </cell>
          <cell r="I630">
            <v>763.54</v>
          </cell>
        </row>
        <row r="632">
          <cell r="A632">
            <v>100.08000000000001</v>
          </cell>
          <cell r="B632" t="str">
            <v>LIMPIEZA CON EQUIPO</v>
          </cell>
          <cell r="C632">
            <v>1</v>
          </cell>
          <cell r="D632" t="str">
            <v>M3</v>
          </cell>
          <cell r="G632">
            <v>108.28773333333334</v>
          </cell>
          <cell r="H632">
            <v>14.907733333333333</v>
          </cell>
          <cell r="I632">
            <v>123.19546666666666</v>
          </cell>
        </row>
        <row r="633">
          <cell r="B633" t="str">
            <v>Volumen Análisis</v>
          </cell>
          <cell r="C633">
            <v>150</v>
          </cell>
          <cell r="D633" t="str">
            <v>M3</v>
          </cell>
        </row>
        <row r="634">
          <cell r="B634" t="str">
            <v>Rendimiento</v>
          </cell>
          <cell r="C634">
            <v>22</v>
          </cell>
          <cell r="D634" t="str">
            <v>M3/HR</v>
          </cell>
        </row>
        <row r="635">
          <cell r="B635" t="str">
            <v>Materiales y Equipos</v>
          </cell>
        </row>
        <row r="636">
          <cell r="A636">
            <v>1.03</v>
          </cell>
          <cell r="B636" t="str">
            <v>RETROPALA CAT416E O SIMILAR</v>
          </cell>
          <cell r="C636">
            <v>6.8181818181818183</v>
          </cell>
          <cell r="D636" t="str">
            <v>HR</v>
          </cell>
          <cell r="E636">
            <v>2382.33</v>
          </cell>
          <cell r="F636">
            <v>327.97</v>
          </cell>
          <cell r="G636">
            <v>16243.16</v>
          </cell>
          <cell r="H636">
            <v>2236.16</v>
          </cell>
        </row>
        <row r="637">
          <cell r="B637" t="str">
            <v>Total/UND</v>
          </cell>
          <cell r="G637">
            <v>16243.16</v>
          </cell>
          <cell r="H637">
            <v>2236.16</v>
          </cell>
          <cell r="I637">
            <v>18479.32</v>
          </cell>
        </row>
        <row r="639">
          <cell r="A639">
            <v>100.09000000000002</v>
          </cell>
          <cell r="B639" t="str">
            <v>REMOCION DE CARPETA ASFALTICA DE 2" CON COMPRESOR 185CFM 2 PISTOLAS</v>
          </cell>
          <cell r="C639">
            <v>1</v>
          </cell>
          <cell r="D639" t="str">
            <v>M3</v>
          </cell>
          <cell r="G639">
            <v>125.04249999999999</v>
          </cell>
          <cell r="H639">
            <v>16.2075</v>
          </cell>
          <cell r="I639">
            <v>141.25</v>
          </cell>
        </row>
        <row r="640">
          <cell r="B640" t="str">
            <v>Demolición elementos hormigón compresor</v>
          </cell>
        </row>
        <row r="641">
          <cell r="B641" t="str">
            <v xml:space="preserve">Volumen Análisis </v>
          </cell>
          <cell r="C641">
            <v>1</v>
          </cell>
          <cell r="D641" t="str">
            <v>M3N</v>
          </cell>
        </row>
        <row r="642">
          <cell r="B642" t="str">
            <v xml:space="preserve">Rendimiento </v>
          </cell>
          <cell r="C642">
            <v>20</v>
          </cell>
          <cell r="D642" t="str">
            <v>M2</v>
          </cell>
        </row>
        <row r="643">
          <cell r="B643" t="str">
            <v>Rendimientos</v>
          </cell>
        </row>
        <row r="644">
          <cell r="B644" t="str">
            <v xml:space="preserve">Demolición compresor  </v>
          </cell>
          <cell r="C644">
            <v>0.8</v>
          </cell>
          <cell r="D644" t="str">
            <v>M3N/HR</v>
          </cell>
        </row>
        <row r="645">
          <cell r="B645" t="str">
            <v>Materiales y Equipos</v>
          </cell>
        </row>
        <row r="646">
          <cell r="A646">
            <v>1.01</v>
          </cell>
          <cell r="B646" t="str">
            <v>Compresor 185CFM 2 pistolas Todo Costo</v>
          </cell>
          <cell r="C646">
            <v>1.25</v>
          </cell>
          <cell r="D646" t="str">
            <v>HR</v>
          </cell>
          <cell r="E646">
            <v>1440.68</v>
          </cell>
          <cell r="F646">
            <v>259.32</v>
          </cell>
          <cell r="G646">
            <v>1800.85</v>
          </cell>
          <cell r="H646">
            <v>324.14999999999998</v>
          </cell>
        </row>
        <row r="647">
          <cell r="B647" t="str">
            <v>Tranporte Ida y Vuelta interno</v>
          </cell>
          <cell r="C647">
            <v>0.2</v>
          </cell>
          <cell r="D647" t="str">
            <v>UND</v>
          </cell>
          <cell r="E647">
            <v>3500</v>
          </cell>
          <cell r="F647">
            <v>0</v>
          </cell>
          <cell r="G647">
            <v>700</v>
          </cell>
          <cell r="H647">
            <v>0</v>
          </cell>
        </row>
        <row r="648">
          <cell r="B648" t="str">
            <v>Total/UND</v>
          </cell>
          <cell r="G648">
            <v>2500.85</v>
          </cell>
          <cell r="H648">
            <v>324.14999999999998</v>
          </cell>
          <cell r="I648">
            <v>2825</v>
          </cell>
        </row>
        <row r="650">
          <cell r="A650">
            <v>101</v>
          </cell>
          <cell r="B650" t="str">
            <v xml:space="preserve">LIGADO Y VACIADO </v>
          </cell>
        </row>
        <row r="651">
          <cell r="A651">
            <v>101.01</v>
          </cell>
          <cell r="B651" t="str">
            <v>LIGADO Y VACIADO A MANO</v>
          </cell>
          <cell r="C651">
            <v>1</v>
          </cell>
          <cell r="D651" t="str">
            <v>M3</v>
          </cell>
          <cell r="G651">
            <v>1060.7985714285714</v>
          </cell>
          <cell r="H651">
            <v>45.387142857142855</v>
          </cell>
          <cell r="I651">
            <v>1106.1857142857143</v>
          </cell>
        </row>
        <row r="652">
          <cell r="B652" t="str">
            <v xml:space="preserve">Ligado y vaciado a mano </v>
          </cell>
        </row>
        <row r="653">
          <cell r="B653" t="str">
            <v>Volumen Análisis</v>
          </cell>
          <cell r="C653">
            <v>14</v>
          </cell>
          <cell r="D653" t="str">
            <v>M3</v>
          </cell>
        </row>
        <row r="654">
          <cell r="B654" t="str">
            <v xml:space="preserve">Rendimiento </v>
          </cell>
          <cell r="C654">
            <v>14</v>
          </cell>
          <cell r="D654" t="str">
            <v>M3/DIA</v>
          </cell>
        </row>
        <row r="655">
          <cell r="B655" t="str">
            <v>Materiales y Equipos</v>
          </cell>
        </row>
        <row r="656">
          <cell r="A656" t="str">
            <v>HERR02001</v>
          </cell>
          <cell r="B656" t="str">
            <v>Carretilla Surtek 5.5P3 (6 meses uso)</v>
          </cell>
          <cell r="C656">
            <v>0.4</v>
          </cell>
          <cell r="D656" t="str">
            <v>UND</v>
          </cell>
          <cell r="E656">
            <v>5552.5423728813566</v>
          </cell>
          <cell r="F656">
            <v>999.45762711864415</v>
          </cell>
          <cell r="G656">
            <v>2221.02</v>
          </cell>
          <cell r="H656">
            <v>399.78</v>
          </cell>
        </row>
        <row r="657">
          <cell r="A657" t="str">
            <v>HERR02002</v>
          </cell>
          <cell r="B657" t="str">
            <v>Pala cuadrada Tramontina (6 meses uso)</v>
          </cell>
          <cell r="C657">
            <v>0.8</v>
          </cell>
          <cell r="D657" t="str">
            <v>UND</v>
          </cell>
          <cell r="E657">
            <v>514.40677966101703</v>
          </cell>
          <cell r="F657">
            <v>92.593220338983059</v>
          </cell>
          <cell r="G657">
            <v>411.53</v>
          </cell>
          <cell r="H657">
            <v>74.069999999999993</v>
          </cell>
        </row>
        <row r="658">
          <cell r="A658" t="str">
            <v>HERR02015</v>
          </cell>
          <cell r="B658" t="str">
            <v>Tanques plástico 55 gals. para agua (6 meses uso)</v>
          </cell>
          <cell r="C658">
            <v>0.2</v>
          </cell>
          <cell r="D658" t="str">
            <v>UND</v>
          </cell>
          <cell r="E658">
            <v>1101.6949152542375</v>
          </cell>
          <cell r="F658">
            <v>198.30508474576274</v>
          </cell>
          <cell r="G658">
            <v>220.34</v>
          </cell>
          <cell r="H658">
            <v>39.659999999999997</v>
          </cell>
        </row>
        <row r="659">
          <cell r="A659" t="str">
            <v>CARP001</v>
          </cell>
          <cell r="B659" t="str">
            <v>Tablones (2"x4"x10) en caminos 4 usos-4 und</v>
          </cell>
          <cell r="C659">
            <v>6.66</v>
          </cell>
          <cell r="D659" t="str">
            <v>PT</v>
          </cell>
          <cell r="E659">
            <v>101.69491525423729</v>
          </cell>
          <cell r="F659">
            <v>18.305084745762709</v>
          </cell>
          <cell r="G659">
            <v>677.29</v>
          </cell>
          <cell r="H659">
            <v>121.91</v>
          </cell>
          <cell r="J659">
            <v>178.38</v>
          </cell>
        </row>
        <row r="660">
          <cell r="B660" t="str">
            <v>Mano de Obra</v>
          </cell>
        </row>
        <row r="661">
          <cell r="A661" t="str">
            <v>O01T1</v>
          </cell>
          <cell r="B661" t="str">
            <v>Capataz (T1)</v>
          </cell>
          <cell r="C661">
            <v>1</v>
          </cell>
          <cell r="D661" t="str">
            <v>DIA</v>
          </cell>
          <cell r="E661">
            <v>1569</v>
          </cell>
          <cell r="F661">
            <v>0</v>
          </cell>
          <cell r="G661">
            <v>1569</v>
          </cell>
          <cell r="H661">
            <v>0</v>
          </cell>
        </row>
        <row r="662">
          <cell r="A662" t="str">
            <v>O06TC</v>
          </cell>
          <cell r="B662" t="str">
            <v>Palero de agregados (TC)</v>
          </cell>
          <cell r="C662">
            <v>2</v>
          </cell>
          <cell r="D662" t="str">
            <v>DIA</v>
          </cell>
          <cell r="E662">
            <v>721</v>
          </cell>
          <cell r="F662">
            <v>0</v>
          </cell>
          <cell r="G662">
            <v>1442</v>
          </cell>
          <cell r="H662">
            <v>0</v>
          </cell>
        </row>
        <row r="663">
          <cell r="A663" t="str">
            <v>O06TC</v>
          </cell>
          <cell r="B663" t="str">
            <v>Cementero/Aguatero (TC)</v>
          </cell>
          <cell r="C663">
            <v>2</v>
          </cell>
          <cell r="D663" t="str">
            <v>DIA</v>
          </cell>
          <cell r="E663">
            <v>721</v>
          </cell>
          <cell r="F663">
            <v>0</v>
          </cell>
          <cell r="G663">
            <v>1442</v>
          </cell>
          <cell r="H663">
            <v>0</v>
          </cell>
        </row>
        <row r="664">
          <cell r="A664" t="str">
            <v>O06TC</v>
          </cell>
          <cell r="B664" t="str">
            <v>Mezcladores (TC)</v>
          </cell>
          <cell r="C664">
            <v>4</v>
          </cell>
          <cell r="D664" t="str">
            <v>DIA</v>
          </cell>
          <cell r="E664">
            <v>721</v>
          </cell>
          <cell r="F664">
            <v>0</v>
          </cell>
          <cell r="G664">
            <v>2884</v>
          </cell>
          <cell r="H664">
            <v>0</v>
          </cell>
        </row>
        <row r="665">
          <cell r="A665" t="str">
            <v>O06TC</v>
          </cell>
          <cell r="B665" t="str">
            <v>Carretilleros (TC)</v>
          </cell>
          <cell r="C665">
            <v>4</v>
          </cell>
          <cell r="D665" t="str">
            <v>DIA</v>
          </cell>
          <cell r="E665">
            <v>721</v>
          </cell>
          <cell r="F665">
            <v>0</v>
          </cell>
          <cell r="G665">
            <v>2884</v>
          </cell>
          <cell r="H665">
            <v>0</v>
          </cell>
        </row>
        <row r="666">
          <cell r="A666" t="str">
            <v>O04T3</v>
          </cell>
          <cell r="B666" t="str">
            <v>Vaciador - Terminador (T3)</v>
          </cell>
          <cell r="C666">
            <v>1</v>
          </cell>
          <cell r="D666" t="str">
            <v>DIA</v>
          </cell>
          <cell r="E666">
            <v>1100</v>
          </cell>
          <cell r="F666">
            <v>0</v>
          </cell>
          <cell r="G666">
            <v>1100</v>
          </cell>
          <cell r="H666">
            <v>0</v>
          </cell>
        </row>
        <row r="667">
          <cell r="B667" t="str">
            <v>Total/UND</v>
          </cell>
          <cell r="G667">
            <v>14851.18</v>
          </cell>
          <cell r="H667">
            <v>635.41999999999996</v>
          </cell>
          <cell r="I667">
            <v>15486.6</v>
          </cell>
        </row>
        <row r="669">
          <cell r="A669">
            <v>101.02000000000001</v>
          </cell>
          <cell r="B669" t="str">
            <v>LIGADO Y VACIADO CON LIGADORA 2 FDAS</v>
          </cell>
          <cell r="C669">
            <v>1</v>
          </cell>
          <cell r="D669" t="str">
            <v>M3</v>
          </cell>
          <cell r="G669">
            <v>771.11388888888882</v>
          </cell>
          <cell r="H669">
            <v>54.430555555555557</v>
          </cell>
          <cell r="I669">
            <v>825.54444444444437</v>
          </cell>
        </row>
        <row r="670">
          <cell r="B670" t="str">
            <v>Ligado y vaciado con ligadora de 2 fundas</v>
          </cell>
        </row>
        <row r="671">
          <cell r="B671" t="str">
            <v>Volumen Análisis</v>
          </cell>
          <cell r="C671">
            <v>18</v>
          </cell>
          <cell r="D671" t="str">
            <v>M3</v>
          </cell>
        </row>
        <row r="672">
          <cell r="B672" t="str">
            <v xml:space="preserve">Rendimiento </v>
          </cell>
          <cell r="C672">
            <v>18</v>
          </cell>
          <cell r="D672" t="str">
            <v>M3/DIA</v>
          </cell>
        </row>
        <row r="673">
          <cell r="B673" t="str">
            <v>Materiales y Equipos</v>
          </cell>
        </row>
        <row r="674">
          <cell r="A674" t="str">
            <v>HERR02001</v>
          </cell>
          <cell r="B674" t="str">
            <v>Carretilla Surtek 5.5P3 (6 meses uso)</v>
          </cell>
          <cell r="C674">
            <v>0.4</v>
          </cell>
          <cell r="D674" t="str">
            <v>UND</v>
          </cell>
          <cell r="E674">
            <v>5552.5423728813566</v>
          </cell>
          <cell r="F674">
            <v>999.45762711864415</v>
          </cell>
          <cell r="G674">
            <v>2221.02</v>
          </cell>
          <cell r="H674">
            <v>399.78</v>
          </cell>
        </row>
        <row r="675">
          <cell r="A675" t="str">
            <v>HERR02002</v>
          </cell>
          <cell r="B675" t="str">
            <v>Pala cuadrada Tramontina (6 meses uso)</v>
          </cell>
          <cell r="C675">
            <v>0.4</v>
          </cell>
          <cell r="D675" t="str">
            <v>UND</v>
          </cell>
          <cell r="E675">
            <v>514.40677966101703</v>
          </cell>
          <cell r="F675">
            <v>92.593220338983059</v>
          </cell>
          <cell r="G675">
            <v>205.76</v>
          </cell>
          <cell r="H675">
            <v>37.04</v>
          </cell>
        </row>
        <row r="676">
          <cell r="A676" t="str">
            <v>HERR02015</v>
          </cell>
          <cell r="B676" t="str">
            <v>Tanques plástico 55 gals. para agua (6 meses uso)</v>
          </cell>
          <cell r="C676">
            <v>0.2</v>
          </cell>
          <cell r="D676" t="str">
            <v>UND</v>
          </cell>
          <cell r="E676">
            <v>1101.6949152542375</v>
          </cell>
          <cell r="F676">
            <v>198.30508474576274</v>
          </cell>
          <cell r="G676">
            <v>220.34</v>
          </cell>
          <cell r="H676">
            <v>39.659999999999997</v>
          </cell>
        </row>
        <row r="677">
          <cell r="A677" t="str">
            <v>CARP001</v>
          </cell>
          <cell r="B677" t="str">
            <v>Tablones (2"x4"x10) en caminos 4 usos-4 und</v>
          </cell>
          <cell r="C677">
            <v>6.66</v>
          </cell>
          <cell r="D677" t="str">
            <v>PT</v>
          </cell>
          <cell r="E677">
            <v>101.69491525423729</v>
          </cell>
          <cell r="F677">
            <v>18.305084745762709</v>
          </cell>
          <cell r="G677">
            <v>677.29</v>
          </cell>
          <cell r="H677">
            <v>121.91</v>
          </cell>
        </row>
        <row r="678">
          <cell r="A678" t="str">
            <v>EQM001</v>
          </cell>
          <cell r="B678" t="str">
            <v>Alquiler Ligadora 2 Fundas</v>
          </cell>
          <cell r="C678">
            <v>1</v>
          </cell>
          <cell r="D678" t="str">
            <v>DIA</v>
          </cell>
          <cell r="E678">
            <v>2118.6440677966102</v>
          </cell>
          <cell r="F678">
            <v>381.35593220338984</v>
          </cell>
          <cell r="G678">
            <v>2118.64</v>
          </cell>
          <cell r="H678">
            <v>381.36</v>
          </cell>
        </row>
        <row r="679">
          <cell r="B679" t="str">
            <v>Mano de Obra</v>
          </cell>
        </row>
        <row r="680">
          <cell r="A680" t="str">
            <v>O01T1</v>
          </cell>
          <cell r="B680" t="str">
            <v>Capataz (T1)</v>
          </cell>
          <cell r="C680">
            <v>1</v>
          </cell>
          <cell r="D680" t="str">
            <v>DIA</v>
          </cell>
          <cell r="E680">
            <v>1569</v>
          </cell>
          <cell r="F680">
            <v>0</v>
          </cell>
          <cell r="G680">
            <v>1569</v>
          </cell>
          <cell r="H680">
            <v>0</v>
          </cell>
        </row>
        <row r="681">
          <cell r="A681" t="str">
            <v>O06TC</v>
          </cell>
          <cell r="B681" t="str">
            <v>Palero de agregados (TC)</v>
          </cell>
          <cell r="C681">
            <v>2</v>
          </cell>
          <cell r="D681" t="str">
            <v>DIA</v>
          </cell>
          <cell r="E681">
            <v>721</v>
          </cell>
          <cell r="F681">
            <v>0</v>
          </cell>
          <cell r="G681">
            <v>1442</v>
          </cell>
          <cell r="H681">
            <v>0</v>
          </cell>
        </row>
        <row r="682">
          <cell r="A682" t="str">
            <v>O06TC</v>
          </cell>
          <cell r="B682" t="str">
            <v>Cementero/Aguatero (TC)</v>
          </cell>
          <cell r="C682">
            <v>2</v>
          </cell>
          <cell r="D682" t="str">
            <v>DIA</v>
          </cell>
          <cell r="E682">
            <v>721</v>
          </cell>
          <cell r="F682">
            <v>0</v>
          </cell>
          <cell r="G682">
            <v>1442</v>
          </cell>
          <cell r="H682">
            <v>0</v>
          </cell>
        </row>
        <row r="683">
          <cell r="A683" t="str">
            <v>O06TC</v>
          </cell>
          <cell r="B683" t="str">
            <v>Carretilleros (TC)</v>
          </cell>
          <cell r="C683">
            <v>4</v>
          </cell>
          <cell r="D683" t="str">
            <v>DIA</v>
          </cell>
          <cell r="E683">
            <v>721</v>
          </cell>
          <cell r="F683">
            <v>0</v>
          </cell>
          <cell r="G683">
            <v>2884</v>
          </cell>
          <cell r="H683">
            <v>0</v>
          </cell>
        </row>
        <row r="684">
          <cell r="A684" t="str">
            <v>O04T3</v>
          </cell>
          <cell r="B684" t="str">
            <v>Vaciador - Terminador (T3)</v>
          </cell>
          <cell r="C684">
            <v>1</v>
          </cell>
          <cell r="D684" t="str">
            <v>DIA</v>
          </cell>
          <cell r="E684">
            <v>1100</v>
          </cell>
          <cell r="F684">
            <v>0</v>
          </cell>
          <cell r="G684">
            <v>1100</v>
          </cell>
          <cell r="H684">
            <v>0</v>
          </cell>
        </row>
        <row r="685">
          <cell r="B685" t="str">
            <v>Total/UND</v>
          </cell>
          <cell r="G685">
            <v>13880.05</v>
          </cell>
          <cell r="H685">
            <v>979.75</v>
          </cell>
          <cell r="I685">
            <v>14859.8</v>
          </cell>
        </row>
        <row r="687">
          <cell r="A687">
            <v>101.03000000000002</v>
          </cell>
          <cell r="B687" t="str">
            <v>LIGADO Y VACIADO CON LIGADORA Y WINCHE</v>
          </cell>
          <cell r="C687">
            <v>1</v>
          </cell>
          <cell r="D687" t="str">
            <v>M3</v>
          </cell>
          <cell r="G687">
            <v>1124.221111111111</v>
          </cell>
          <cell r="H687">
            <v>117.98999999999998</v>
          </cell>
          <cell r="I687">
            <v>1242.211111111111</v>
          </cell>
        </row>
        <row r="688">
          <cell r="B688" t="str">
            <v>Ligado y vaciado con ligadora 2 fundas y winche</v>
          </cell>
        </row>
        <row r="689">
          <cell r="B689" t="str">
            <v>Volumen Análisis</v>
          </cell>
          <cell r="C689">
            <v>18</v>
          </cell>
          <cell r="D689" t="str">
            <v>M3</v>
          </cell>
        </row>
        <row r="690">
          <cell r="B690" t="str">
            <v xml:space="preserve">Rendimiento </v>
          </cell>
          <cell r="C690">
            <v>18</v>
          </cell>
          <cell r="D690" t="str">
            <v>M3/DIA</v>
          </cell>
        </row>
        <row r="691">
          <cell r="B691" t="str">
            <v>Materiales y Equipos</v>
          </cell>
        </row>
        <row r="692">
          <cell r="A692" t="str">
            <v>HERR02001</v>
          </cell>
          <cell r="B692" t="str">
            <v>Carretilla Surtek 5.5P3 (6 meses uso)</v>
          </cell>
          <cell r="C692">
            <v>0.4</v>
          </cell>
          <cell r="D692" t="str">
            <v>UND</v>
          </cell>
          <cell r="E692">
            <v>5552.5423728813566</v>
          </cell>
          <cell r="F692">
            <v>999.45762711864415</v>
          </cell>
          <cell r="G692">
            <v>2221.02</v>
          </cell>
          <cell r="H692">
            <v>399.78</v>
          </cell>
        </row>
        <row r="693">
          <cell r="A693" t="str">
            <v>HERR02002</v>
          </cell>
          <cell r="B693" t="str">
            <v>Pala cuadrada Tramontina (6 meses uso)</v>
          </cell>
          <cell r="C693">
            <v>0.4</v>
          </cell>
          <cell r="D693" t="str">
            <v>UND</v>
          </cell>
          <cell r="E693">
            <v>514.40677966101703</v>
          </cell>
          <cell r="F693">
            <v>92.593220338983059</v>
          </cell>
          <cell r="G693">
            <v>205.76</v>
          </cell>
          <cell r="H693">
            <v>37.04</v>
          </cell>
        </row>
        <row r="694">
          <cell r="A694" t="str">
            <v>HERR02015</v>
          </cell>
          <cell r="B694" t="str">
            <v>Tanques plástico 55 gals. para agua (6 meses uso)</v>
          </cell>
          <cell r="C694">
            <v>0.2</v>
          </cell>
          <cell r="D694" t="str">
            <v>UND</v>
          </cell>
          <cell r="E694">
            <v>1101.6949152542375</v>
          </cell>
          <cell r="F694">
            <v>198.30508474576274</v>
          </cell>
          <cell r="G694">
            <v>220.34</v>
          </cell>
          <cell r="H694">
            <v>39.659999999999997</v>
          </cell>
        </row>
        <row r="695">
          <cell r="A695" t="str">
            <v>CARP001</v>
          </cell>
          <cell r="B695" t="str">
            <v>Tablones (2"x4"x10) en caminos 4 usos-4 und</v>
          </cell>
          <cell r="C695">
            <v>6.66</v>
          </cell>
          <cell r="D695" t="str">
            <v>PT</v>
          </cell>
          <cell r="E695">
            <v>101.69491525423729</v>
          </cell>
          <cell r="F695">
            <v>18.305084745762709</v>
          </cell>
          <cell r="G695">
            <v>677.29</v>
          </cell>
          <cell r="H695">
            <v>121.91</v>
          </cell>
        </row>
        <row r="696">
          <cell r="A696" t="str">
            <v>EQM001</v>
          </cell>
          <cell r="B696" t="str">
            <v>Alquiler Ligadora 2 Fundas</v>
          </cell>
          <cell r="C696">
            <v>1</v>
          </cell>
          <cell r="D696" t="str">
            <v>DIA</v>
          </cell>
          <cell r="E696">
            <v>2118.6440677966102</v>
          </cell>
          <cell r="F696">
            <v>381.35593220338984</v>
          </cell>
          <cell r="G696">
            <v>2118.64</v>
          </cell>
          <cell r="H696">
            <v>381.36</v>
          </cell>
        </row>
        <row r="697">
          <cell r="A697" t="str">
            <v>EQM002</v>
          </cell>
          <cell r="B697" t="str">
            <v>Alquiler Winche elevador 12m</v>
          </cell>
          <cell r="C697">
            <v>1</v>
          </cell>
          <cell r="D697" t="str">
            <v>DIA</v>
          </cell>
          <cell r="E697">
            <v>6355.9322033898306</v>
          </cell>
          <cell r="F697">
            <v>1144.0677966101696</v>
          </cell>
          <cell r="G697">
            <v>6355.93</v>
          </cell>
          <cell r="H697">
            <v>1144.07</v>
          </cell>
        </row>
        <row r="698">
          <cell r="B698" t="str">
            <v>Mano de Obra</v>
          </cell>
        </row>
        <row r="699">
          <cell r="A699" t="str">
            <v>O01T1</v>
          </cell>
          <cell r="B699" t="str">
            <v>Capataz (T1)</v>
          </cell>
          <cell r="C699">
            <v>1</v>
          </cell>
          <cell r="D699" t="str">
            <v>DIA</v>
          </cell>
          <cell r="E699">
            <v>1569</v>
          </cell>
          <cell r="F699">
            <v>0</v>
          </cell>
          <cell r="G699">
            <v>1569</v>
          </cell>
          <cell r="H699">
            <v>0</v>
          </cell>
        </row>
        <row r="700">
          <cell r="A700" t="str">
            <v>O06TC</v>
          </cell>
          <cell r="B700" t="str">
            <v>Palero de agregados (TC)</v>
          </cell>
          <cell r="C700">
            <v>2</v>
          </cell>
          <cell r="D700" t="str">
            <v>DIA</v>
          </cell>
          <cell r="E700">
            <v>721</v>
          </cell>
          <cell r="F700">
            <v>0</v>
          </cell>
          <cell r="G700">
            <v>1442</v>
          </cell>
          <cell r="H700">
            <v>0</v>
          </cell>
        </row>
        <row r="701">
          <cell r="A701" t="str">
            <v>O06TC</v>
          </cell>
          <cell r="B701" t="str">
            <v>Cementero/Aguatero (TC)</v>
          </cell>
          <cell r="C701">
            <v>2</v>
          </cell>
          <cell r="D701" t="str">
            <v>DIA</v>
          </cell>
          <cell r="E701">
            <v>721</v>
          </cell>
          <cell r="F701">
            <v>0</v>
          </cell>
          <cell r="G701">
            <v>1442</v>
          </cell>
          <cell r="H701">
            <v>0</v>
          </cell>
        </row>
        <row r="702">
          <cell r="A702" t="str">
            <v>O06TC</v>
          </cell>
          <cell r="B702" t="str">
            <v>Carretilleros (TC)</v>
          </cell>
          <cell r="C702">
            <v>4</v>
          </cell>
          <cell r="D702" t="str">
            <v>DIA</v>
          </cell>
          <cell r="E702">
            <v>721</v>
          </cell>
          <cell r="F702">
            <v>0</v>
          </cell>
          <cell r="G702">
            <v>2884</v>
          </cell>
          <cell r="H702">
            <v>0</v>
          </cell>
        </row>
        <row r="703">
          <cell r="A703" t="str">
            <v>O04T3</v>
          </cell>
          <cell r="B703" t="str">
            <v>Vaciador - Terminador (T3)</v>
          </cell>
          <cell r="C703">
            <v>1</v>
          </cell>
          <cell r="D703" t="str">
            <v>DIA</v>
          </cell>
          <cell r="E703">
            <v>1100</v>
          </cell>
          <cell r="F703">
            <v>0</v>
          </cell>
          <cell r="G703">
            <v>1100</v>
          </cell>
          <cell r="H703">
            <v>0</v>
          </cell>
        </row>
        <row r="704">
          <cell r="B704" t="str">
            <v>Total/UND</v>
          </cell>
          <cell r="G704">
            <v>20235.98</v>
          </cell>
          <cell r="H704">
            <v>2123.8199999999997</v>
          </cell>
          <cell r="I704">
            <v>22359.8</v>
          </cell>
        </row>
        <row r="706">
          <cell r="A706">
            <v>102</v>
          </cell>
          <cell r="B706" t="str">
            <v>HORMIGONES SIMPLES</v>
          </cell>
        </row>
        <row r="707">
          <cell r="A707">
            <v>102.01</v>
          </cell>
          <cell r="B707" t="str">
            <v>HORMIGON 1:3:5 LIGADO A MANO</v>
          </cell>
          <cell r="C707">
            <v>1</v>
          </cell>
          <cell r="D707" t="str">
            <v>M3</v>
          </cell>
          <cell r="G707">
            <v>5035.38</v>
          </cell>
          <cell r="H707">
            <v>760.81000000000006</v>
          </cell>
          <cell r="I707">
            <v>5796.1900000000005</v>
          </cell>
        </row>
        <row r="708">
          <cell r="B708" t="str">
            <v>Hormigón simple 1:3:5</v>
          </cell>
        </row>
        <row r="709">
          <cell r="B709" t="str">
            <v>Volumen Análisis</v>
          </cell>
          <cell r="C709">
            <v>1</v>
          </cell>
          <cell r="D709" t="str">
            <v>M3</v>
          </cell>
        </row>
        <row r="710">
          <cell r="B710" t="str">
            <v>Materiales y Equipos</v>
          </cell>
        </row>
        <row r="711">
          <cell r="A711" t="str">
            <v>CE003</v>
          </cell>
          <cell r="B711" t="str">
            <v>Cemento Gris 94 lbs. Tipo Portland</v>
          </cell>
          <cell r="C711">
            <v>6.5</v>
          </cell>
          <cell r="D711" t="str">
            <v>FDA</v>
          </cell>
          <cell r="E711">
            <v>364.40677966101697</v>
          </cell>
          <cell r="F711">
            <v>65.593220338983059</v>
          </cell>
          <cell r="G711">
            <v>2368.64</v>
          </cell>
          <cell r="H711">
            <v>426.36</v>
          </cell>
        </row>
        <row r="712">
          <cell r="A712" t="str">
            <v>AGR001</v>
          </cell>
          <cell r="B712" t="str">
            <v>Arena Itabo gruesa lavada</v>
          </cell>
          <cell r="C712">
            <v>0.52</v>
          </cell>
          <cell r="D712" t="str">
            <v>M3E</v>
          </cell>
          <cell r="E712">
            <v>1144.0677966101696</v>
          </cell>
          <cell r="F712">
            <v>205.93220338983051</v>
          </cell>
          <cell r="G712">
            <v>594.91999999999996</v>
          </cell>
          <cell r="H712">
            <v>107.08</v>
          </cell>
        </row>
        <row r="713">
          <cell r="A713" t="str">
            <v>AGR005</v>
          </cell>
          <cell r="B713" t="str">
            <v>Grava 3/4"</v>
          </cell>
          <cell r="C713">
            <v>0.86</v>
          </cell>
          <cell r="D713" t="str">
            <v>M3E</v>
          </cell>
          <cell r="E713">
            <v>1101.6949152542375</v>
          </cell>
          <cell r="F713">
            <v>198.30508474576274</v>
          </cell>
          <cell r="G713">
            <v>947.46</v>
          </cell>
          <cell r="H713">
            <v>170.54</v>
          </cell>
        </row>
        <row r="714">
          <cell r="A714" t="str">
            <v>AGR015</v>
          </cell>
          <cell r="B714" t="str">
            <v>Agua</v>
          </cell>
          <cell r="C714">
            <v>60</v>
          </cell>
          <cell r="D714" t="str">
            <v>GL</v>
          </cell>
          <cell r="E714">
            <v>1.0593220338983051</v>
          </cell>
          <cell r="F714">
            <v>0.19067796610169491</v>
          </cell>
          <cell r="G714">
            <v>63.56</v>
          </cell>
          <cell r="H714">
            <v>11.44</v>
          </cell>
        </row>
        <row r="715">
          <cell r="B715" t="str">
            <v>Mano de Obra</v>
          </cell>
        </row>
        <row r="716">
          <cell r="A716">
            <v>101.01</v>
          </cell>
          <cell r="B716" t="str">
            <v>Ligado y vaciado a mano</v>
          </cell>
          <cell r="C716">
            <v>1</v>
          </cell>
          <cell r="D716" t="str">
            <v>M3</v>
          </cell>
          <cell r="E716">
            <v>1060.7985714285714</v>
          </cell>
          <cell r="F716">
            <v>45.387142857142855</v>
          </cell>
          <cell r="G716">
            <v>1060.8</v>
          </cell>
          <cell r="H716">
            <v>45.39</v>
          </cell>
        </row>
        <row r="717">
          <cell r="B717" t="str">
            <v>Total/UND</v>
          </cell>
          <cell r="G717">
            <v>5035.38</v>
          </cell>
          <cell r="H717">
            <v>760.81000000000006</v>
          </cell>
          <cell r="I717">
            <v>5796.1900000000005</v>
          </cell>
        </row>
        <row r="718">
          <cell r="K718">
            <v>178.38</v>
          </cell>
        </row>
        <row r="719">
          <cell r="A719">
            <v>102.02000000000001</v>
          </cell>
          <cell r="B719" t="str">
            <v>HORMIGON 1:3:5 CON LIGADORA</v>
          </cell>
          <cell r="C719">
            <v>1</v>
          </cell>
          <cell r="D719" t="str">
            <v>M3</v>
          </cell>
          <cell r="G719">
            <v>4745.6899999999996</v>
          </cell>
          <cell r="H719">
            <v>769.85</v>
          </cell>
          <cell r="I719">
            <v>5515.54</v>
          </cell>
        </row>
        <row r="720">
          <cell r="B720" t="str">
            <v>Hormigón simple 1:3:5</v>
          </cell>
        </row>
        <row r="721">
          <cell r="B721" t="str">
            <v>Volumen Análisis</v>
          </cell>
          <cell r="C721">
            <v>1</v>
          </cell>
          <cell r="D721" t="str">
            <v>M3</v>
          </cell>
        </row>
        <row r="722">
          <cell r="B722" t="str">
            <v>Materiales y Equipos</v>
          </cell>
        </row>
        <row r="723">
          <cell r="A723" t="str">
            <v>CE003</v>
          </cell>
          <cell r="B723" t="str">
            <v>Cemento Gris 94 lbs. Tipo Portland</v>
          </cell>
          <cell r="C723">
            <v>6.5</v>
          </cell>
          <cell r="D723" t="str">
            <v>FDA</v>
          </cell>
          <cell r="E723">
            <v>364.40677966101697</v>
          </cell>
          <cell r="F723">
            <v>65.593220338983059</v>
          </cell>
          <cell r="G723">
            <v>2368.64</v>
          </cell>
          <cell r="H723">
            <v>426.36</v>
          </cell>
        </row>
        <row r="724">
          <cell r="A724" t="str">
            <v>AGR001</v>
          </cell>
          <cell r="B724" t="str">
            <v>Arena Itabo gruesa lavada</v>
          </cell>
          <cell r="C724">
            <v>0.52</v>
          </cell>
          <cell r="D724" t="str">
            <v>M3E</v>
          </cell>
          <cell r="E724">
            <v>1144.0677966101696</v>
          </cell>
          <cell r="F724">
            <v>205.93220338983051</v>
          </cell>
          <cell r="G724">
            <v>594.91999999999996</v>
          </cell>
          <cell r="H724">
            <v>107.08</v>
          </cell>
        </row>
        <row r="725">
          <cell r="A725" t="str">
            <v>AGR005</v>
          </cell>
          <cell r="B725" t="str">
            <v>Grava 3/4"</v>
          </cell>
          <cell r="C725">
            <v>0.86</v>
          </cell>
          <cell r="D725" t="str">
            <v>M3E</v>
          </cell>
          <cell r="E725">
            <v>1101.6949152542375</v>
          </cell>
          <cell r="F725">
            <v>198.30508474576274</v>
          </cell>
          <cell r="G725">
            <v>947.46</v>
          </cell>
          <cell r="H725">
            <v>170.54</v>
          </cell>
        </row>
        <row r="726">
          <cell r="A726" t="str">
            <v>AGR015</v>
          </cell>
          <cell r="B726" t="str">
            <v>Agua</v>
          </cell>
          <cell r="C726">
            <v>60</v>
          </cell>
          <cell r="D726" t="str">
            <v>GL</v>
          </cell>
          <cell r="E726">
            <v>1.0593220338983051</v>
          </cell>
          <cell r="F726">
            <v>0.19067796610169491</v>
          </cell>
          <cell r="G726">
            <v>63.56</v>
          </cell>
          <cell r="H726">
            <v>11.44</v>
          </cell>
        </row>
        <row r="727">
          <cell r="B727" t="str">
            <v>Mano de Obra</v>
          </cell>
        </row>
        <row r="728">
          <cell r="A728">
            <v>101.02000000000001</v>
          </cell>
          <cell r="B728" t="str">
            <v>Ligado y vaciado con ligadora</v>
          </cell>
          <cell r="C728">
            <v>1</v>
          </cell>
          <cell r="D728" t="str">
            <v>M3</v>
          </cell>
          <cell r="E728">
            <v>771.11388888888882</v>
          </cell>
          <cell r="F728">
            <v>54.430555555555557</v>
          </cell>
          <cell r="G728">
            <v>771.11</v>
          </cell>
          <cell r="H728">
            <v>54.43</v>
          </cell>
        </row>
        <row r="729">
          <cell r="B729" t="str">
            <v>Total/UND</v>
          </cell>
          <cell r="G729">
            <v>4745.6899999999996</v>
          </cell>
          <cell r="H729">
            <v>769.85</v>
          </cell>
          <cell r="I729">
            <v>5515.54</v>
          </cell>
        </row>
        <row r="731">
          <cell r="A731">
            <v>102.03000000000002</v>
          </cell>
          <cell r="B731" t="str">
            <v>HORMIGON 1:3:5 CON LIGADORA Y WINCHE</v>
          </cell>
          <cell r="C731">
            <v>1</v>
          </cell>
          <cell r="D731" t="str">
            <v>M3</v>
          </cell>
          <cell r="G731">
            <v>4968.29</v>
          </cell>
          <cell r="H731">
            <v>809.93</v>
          </cell>
          <cell r="I731">
            <v>5778.22</v>
          </cell>
        </row>
        <row r="732">
          <cell r="B732" t="str">
            <v>Hormigón simple 1:3:5</v>
          </cell>
        </row>
        <row r="733">
          <cell r="B733" t="str">
            <v>Volumen Análisis</v>
          </cell>
          <cell r="C733">
            <v>1</v>
          </cell>
          <cell r="D733" t="str">
            <v>M3</v>
          </cell>
        </row>
        <row r="734">
          <cell r="B734" t="str">
            <v>Materiales y Equipos</v>
          </cell>
        </row>
        <row r="735">
          <cell r="A735" t="str">
            <v>CE003</v>
          </cell>
          <cell r="B735" t="str">
            <v>Cemento Gris 94 lbs. Tipo Portland</v>
          </cell>
          <cell r="C735">
            <v>6.5</v>
          </cell>
          <cell r="D735" t="str">
            <v>FDA</v>
          </cell>
          <cell r="E735">
            <v>364.40677966101697</v>
          </cell>
          <cell r="F735">
            <v>65.593220338983059</v>
          </cell>
          <cell r="G735">
            <v>2368.64</v>
          </cell>
          <cell r="H735">
            <v>426.36</v>
          </cell>
        </row>
        <row r="736">
          <cell r="A736" t="str">
            <v>AGR001</v>
          </cell>
          <cell r="B736" t="str">
            <v>Arena Itabo gruesa lavada</v>
          </cell>
          <cell r="C736">
            <v>0.52</v>
          </cell>
          <cell r="D736" t="str">
            <v>M3E</v>
          </cell>
          <cell r="E736">
            <v>1186.44</v>
          </cell>
          <cell r="F736">
            <v>213.5592</v>
          </cell>
          <cell r="G736">
            <v>616.95000000000005</v>
          </cell>
          <cell r="H736">
            <v>111.05</v>
          </cell>
        </row>
        <row r="737">
          <cell r="A737" t="str">
            <v>AGR005</v>
          </cell>
          <cell r="B737" t="str">
            <v>Grava 3/4"</v>
          </cell>
          <cell r="C737">
            <v>0.86</v>
          </cell>
          <cell r="D737" t="str">
            <v>M3E</v>
          </cell>
          <cell r="E737">
            <v>911.02</v>
          </cell>
          <cell r="F737">
            <v>163.9836</v>
          </cell>
          <cell r="G737">
            <v>783.48</v>
          </cell>
          <cell r="H737">
            <v>141.03</v>
          </cell>
        </row>
        <row r="738">
          <cell r="A738" t="str">
            <v>AGR015</v>
          </cell>
          <cell r="B738" t="str">
            <v>Agua</v>
          </cell>
          <cell r="C738">
            <v>60</v>
          </cell>
          <cell r="D738" t="str">
            <v>GL</v>
          </cell>
          <cell r="E738">
            <v>1.25</v>
          </cell>
          <cell r="F738">
            <v>0.22499999999999998</v>
          </cell>
          <cell r="G738">
            <v>75</v>
          </cell>
          <cell r="H738">
            <v>13.5</v>
          </cell>
        </row>
        <row r="739">
          <cell r="B739" t="str">
            <v>Mano de Obra</v>
          </cell>
        </row>
        <row r="740">
          <cell r="A740">
            <v>101.03000000000002</v>
          </cell>
          <cell r="B740" t="str">
            <v>Ligado y vaciado con ligadora y Winche</v>
          </cell>
          <cell r="C740">
            <v>1</v>
          </cell>
          <cell r="D740" t="str">
            <v>M3</v>
          </cell>
          <cell r="E740">
            <v>1124.221111111111</v>
          </cell>
          <cell r="F740">
            <v>117.98999999999998</v>
          </cell>
          <cell r="G740">
            <v>1124.22</v>
          </cell>
          <cell r="H740">
            <v>117.99</v>
          </cell>
        </row>
        <row r="741">
          <cell r="B741" t="str">
            <v>Total/UND</v>
          </cell>
          <cell r="G741">
            <v>4968.29</v>
          </cell>
          <cell r="H741">
            <v>809.93</v>
          </cell>
          <cell r="I741">
            <v>5778.22</v>
          </cell>
        </row>
        <row r="743">
          <cell r="A743">
            <v>102.04000000000002</v>
          </cell>
          <cell r="B743" t="str">
            <v>HORMIGON 1:2:4 LIGADO A MANO</v>
          </cell>
          <cell r="C743">
            <v>1</v>
          </cell>
          <cell r="D743" t="str">
            <v>M3</v>
          </cell>
          <cell r="G743">
            <v>5545.97</v>
          </cell>
          <cell r="H743">
            <v>852.72</v>
          </cell>
          <cell r="I743">
            <v>6398.6900000000005</v>
          </cell>
        </row>
        <row r="744">
          <cell r="B744" t="str">
            <v>Hormigón simple 1:2:4</v>
          </cell>
        </row>
        <row r="745">
          <cell r="B745" t="str">
            <v>Volumen Análisis</v>
          </cell>
          <cell r="C745">
            <v>1</v>
          </cell>
          <cell r="D745" t="str">
            <v>M3</v>
          </cell>
        </row>
        <row r="746">
          <cell r="B746" t="str">
            <v>Materiales y Equipos</v>
          </cell>
        </row>
        <row r="747">
          <cell r="A747" t="str">
            <v>CE003</v>
          </cell>
          <cell r="B747" t="str">
            <v>Cemento Gris 94 lbs. Tipo Portland</v>
          </cell>
          <cell r="C747">
            <v>8</v>
          </cell>
          <cell r="D747" t="str">
            <v>FDA</v>
          </cell>
          <cell r="E747">
            <v>364.40677966101697</v>
          </cell>
          <cell r="F747">
            <v>65.593220338983059</v>
          </cell>
          <cell r="G747">
            <v>2915.25</v>
          </cell>
          <cell r="H747">
            <v>524.75</v>
          </cell>
        </row>
        <row r="748">
          <cell r="A748" t="str">
            <v>AGR001</v>
          </cell>
          <cell r="B748" t="str">
            <v>Arena Itabo gruesa lavada</v>
          </cell>
          <cell r="C748">
            <v>0.45</v>
          </cell>
          <cell r="D748" t="str">
            <v>M3E</v>
          </cell>
          <cell r="E748">
            <v>1144.0677966101696</v>
          </cell>
          <cell r="F748">
            <v>205.93220338983051</v>
          </cell>
          <cell r="G748">
            <v>514.83000000000004</v>
          </cell>
          <cell r="H748">
            <v>92.67</v>
          </cell>
        </row>
        <row r="749">
          <cell r="A749" t="str">
            <v>AGR005</v>
          </cell>
          <cell r="B749" t="str">
            <v>Grava 3/4"</v>
          </cell>
          <cell r="C749">
            <v>0.9</v>
          </cell>
          <cell r="D749" t="str">
            <v>M3E</v>
          </cell>
          <cell r="E749">
            <v>1101.6949152542375</v>
          </cell>
          <cell r="F749">
            <v>198.30508474576274</v>
          </cell>
          <cell r="G749">
            <v>991.53</v>
          </cell>
          <cell r="H749">
            <v>178.47</v>
          </cell>
        </row>
        <row r="750">
          <cell r="A750" t="str">
            <v>AGR015</v>
          </cell>
          <cell r="B750" t="str">
            <v>Agua</v>
          </cell>
          <cell r="C750">
            <v>60</v>
          </cell>
          <cell r="D750" t="str">
            <v>GL</v>
          </cell>
          <cell r="E750">
            <v>1.0593220338983051</v>
          </cell>
          <cell r="F750">
            <v>0.19067796610169491</v>
          </cell>
          <cell r="G750">
            <v>63.56</v>
          </cell>
          <cell r="H750">
            <v>11.44</v>
          </cell>
        </row>
        <row r="751">
          <cell r="B751" t="str">
            <v>Mano de Obra</v>
          </cell>
        </row>
        <row r="752">
          <cell r="A752">
            <v>101.01</v>
          </cell>
          <cell r="B752" t="str">
            <v>Ligado y vaciado a mano</v>
          </cell>
          <cell r="C752">
            <v>1</v>
          </cell>
          <cell r="D752" t="str">
            <v>M3</v>
          </cell>
          <cell r="E752">
            <v>1060.7985714285714</v>
          </cell>
          <cell r="F752">
            <v>45.387142857142855</v>
          </cell>
          <cell r="G752">
            <v>1060.8</v>
          </cell>
          <cell r="H752">
            <v>45.39</v>
          </cell>
        </row>
        <row r="753">
          <cell r="B753" t="str">
            <v>Total/UND</v>
          </cell>
          <cell r="G753">
            <v>5545.97</v>
          </cell>
          <cell r="H753">
            <v>852.72</v>
          </cell>
          <cell r="I753">
            <v>6398.6900000000005</v>
          </cell>
        </row>
        <row r="755">
          <cell r="A755">
            <v>102.05000000000003</v>
          </cell>
          <cell r="B755" t="str">
            <v>HORMIGON 1:2:4 CON LIGADORA</v>
          </cell>
          <cell r="C755">
            <v>1</v>
          </cell>
          <cell r="D755" t="str">
            <v>M3</v>
          </cell>
          <cell r="G755">
            <v>5256.28</v>
          </cell>
          <cell r="H755">
            <v>861.76</v>
          </cell>
          <cell r="I755">
            <v>6118.04</v>
          </cell>
        </row>
        <row r="756">
          <cell r="B756" t="str">
            <v>Hormigón simple 1:2:4</v>
          </cell>
        </row>
        <row r="757">
          <cell r="B757" t="str">
            <v>Volumen Análisis</v>
          </cell>
          <cell r="C757">
            <v>1</v>
          </cell>
          <cell r="D757" t="str">
            <v>M3</v>
          </cell>
        </row>
        <row r="758">
          <cell r="B758" t="str">
            <v>Materiales y Equipos</v>
          </cell>
        </row>
        <row r="759">
          <cell r="A759" t="str">
            <v>CE003</v>
          </cell>
          <cell r="B759" t="str">
            <v>Cemento Gris 94 lbs. Tipo Portland</v>
          </cell>
          <cell r="C759">
            <v>8</v>
          </cell>
          <cell r="D759" t="str">
            <v>FDA</v>
          </cell>
          <cell r="E759">
            <v>364.40677966101697</v>
          </cell>
          <cell r="F759">
            <v>65.593220338983059</v>
          </cell>
          <cell r="G759">
            <v>2915.25</v>
          </cell>
          <cell r="H759">
            <v>524.75</v>
          </cell>
        </row>
        <row r="760">
          <cell r="A760" t="str">
            <v>AGR001</v>
          </cell>
          <cell r="B760" t="str">
            <v>Arena Itabo gruesa lavada</v>
          </cell>
          <cell r="C760">
            <v>0.45</v>
          </cell>
          <cell r="D760" t="str">
            <v>M3E</v>
          </cell>
          <cell r="E760">
            <v>1144.0677966101696</v>
          </cell>
          <cell r="F760">
            <v>205.93220338983051</v>
          </cell>
          <cell r="G760">
            <v>514.83000000000004</v>
          </cell>
          <cell r="H760">
            <v>92.67</v>
          </cell>
        </row>
        <row r="761">
          <cell r="A761" t="str">
            <v>AGR005</v>
          </cell>
          <cell r="B761" t="str">
            <v>Grava 3/4"</v>
          </cell>
          <cell r="C761">
            <v>0.9</v>
          </cell>
          <cell r="D761" t="str">
            <v>M3E</v>
          </cell>
          <cell r="E761">
            <v>1101.6949152542375</v>
          </cell>
          <cell r="F761">
            <v>198.30508474576274</v>
          </cell>
          <cell r="G761">
            <v>991.53</v>
          </cell>
          <cell r="H761">
            <v>178.47</v>
          </cell>
        </row>
        <row r="762">
          <cell r="A762" t="str">
            <v>AGR015</v>
          </cell>
          <cell r="B762" t="str">
            <v>Agua</v>
          </cell>
          <cell r="C762">
            <v>60</v>
          </cell>
          <cell r="D762" t="str">
            <v>GL</v>
          </cell>
          <cell r="E762">
            <v>1.0593220338983051</v>
          </cell>
          <cell r="F762">
            <v>0.19067796610169491</v>
          </cell>
          <cell r="G762">
            <v>63.56</v>
          </cell>
          <cell r="H762">
            <v>11.44</v>
          </cell>
        </row>
        <row r="763">
          <cell r="B763" t="str">
            <v>Mano de Obra</v>
          </cell>
        </row>
        <row r="764">
          <cell r="A764">
            <v>101.02000000000001</v>
          </cell>
          <cell r="B764" t="str">
            <v>Ligado y vaciado con ligadora</v>
          </cell>
          <cell r="C764">
            <v>1</v>
          </cell>
          <cell r="D764" t="str">
            <v>M3</v>
          </cell>
          <cell r="E764">
            <v>771.11388888888882</v>
          </cell>
          <cell r="F764">
            <v>54.430555555555557</v>
          </cell>
          <cell r="G764">
            <v>771.11</v>
          </cell>
          <cell r="H764">
            <v>54.43</v>
          </cell>
        </row>
        <row r="765">
          <cell r="B765" t="str">
            <v>Total/UND</v>
          </cell>
          <cell r="G765">
            <v>5256.28</v>
          </cell>
          <cell r="H765">
            <v>861.76</v>
          </cell>
          <cell r="I765">
            <v>6118.04</v>
          </cell>
        </row>
        <row r="767">
          <cell r="A767">
            <v>102.06000000000003</v>
          </cell>
          <cell r="B767" t="str">
            <v>HORMIGON 1:2:4 CON LIGADORA Y WINCHE</v>
          </cell>
          <cell r="C767">
            <v>1</v>
          </cell>
          <cell r="D767" t="str">
            <v>M3</v>
          </cell>
          <cell r="G767">
            <v>5609.39</v>
          </cell>
          <cell r="H767">
            <v>925.32</v>
          </cell>
          <cell r="I767">
            <v>6534.71</v>
          </cell>
        </row>
        <row r="768">
          <cell r="B768" t="str">
            <v>Hormigón simple 1:2:4</v>
          </cell>
        </row>
        <row r="769">
          <cell r="B769" t="str">
            <v>Volumen Análisis</v>
          </cell>
          <cell r="C769">
            <v>1</v>
          </cell>
          <cell r="D769" t="str">
            <v>M3</v>
          </cell>
        </row>
        <row r="770">
          <cell r="B770" t="str">
            <v>Materiales y Equipos</v>
          </cell>
        </row>
        <row r="771">
          <cell r="A771" t="str">
            <v>CE003</v>
          </cell>
          <cell r="B771" t="str">
            <v>Cemento Gris 94 lbs. Tipo Portland</v>
          </cell>
          <cell r="C771">
            <v>8</v>
          </cell>
          <cell r="D771" t="str">
            <v>FDA</v>
          </cell>
          <cell r="E771">
            <v>364.40677966101697</v>
          </cell>
          <cell r="F771">
            <v>65.593220338983059</v>
          </cell>
          <cell r="G771">
            <v>2915.25</v>
          </cell>
          <cell r="H771">
            <v>524.75</v>
          </cell>
        </row>
        <row r="772">
          <cell r="A772" t="str">
            <v>AGR001</v>
          </cell>
          <cell r="B772" t="str">
            <v>Arena Itabo gruesa lavada</v>
          </cell>
          <cell r="C772">
            <v>0.45</v>
          </cell>
          <cell r="D772" t="str">
            <v>M3E</v>
          </cell>
          <cell r="E772">
            <v>1144.0677966101696</v>
          </cell>
          <cell r="F772">
            <v>205.93220338983051</v>
          </cell>
          <cell r="G772">
            <v>514.83000000000004</v>
          </cell>
          <cell r="H772">
            <v>92.67</v>
          </cell>
        </row>
        <row r="773">
          <cell r="A773" t="str">
            <v>AGR005</v>
          </cell>
          <cell r="B773" t="str">
            <v>Grava 3/4"</v>
          </cell>
          <cell r="C773">
            <v>0.9</v>
          </cell>
          <cell r="D773" t="str">
            <v>M3E</v>
          </cell>
          <cell r="E773">
            <v>1101.6949152542375</v>
          </cell>
          <cell r="F773">
            <v>198.30508474576274</v>
          </cell>
          <cell r="G773">
            <v>991.53</v>
          </cell>
          <cell r="H773">
            <v>178.47</v>
          </cell>
        </row>
        <row r="774">
          <cell r="A774" t="str">
            <v>AGR015</v>
          </cell>
          <cell r="B774" t="str">
            <v>Agua</v>
          </cell>
          <cell r="C774">
            <v>60</v>
          </cell>
          <cell r="D774" t="str">
            <v>GL</v>
          </cell>
          <cell r="E774">
            <v>1.0593220338983051</v>
          </cell>
          <cell r="F774">
            <v>0.19067796610169491</v>
          </cell>
          <cell r="G774">
            <v>63.56</v>
          </cell>
          <cell r="H774">
            <v>11.44</v>
          </cell>
        </row>
        <row r="775">
          <cell r="B775" t="str">
            <v>Mano de Obra</v>
          </cell>
        </row>
        <row r="776">
          <cell r="A776">
            <v>101.03000000000002</v>
          </cell>
          <cell r="B776" t="str">
            <v>Ligado y vaciado con ligadora y Winche</v>
          </cell>
          <cell r="C776">
            <v>1</v>
          </cell>
          <cell r="D776" t="str">
            <v>M3</v>
          </cell>
          <cell r="E776">
            <v>1124.221111111111</v>
          </cell>
          <cell r="F776">
            <v>117.98999999999998</v>
          </cell>
          <cell r="G776">
            <v>1124.22</v>
          </cell>
          <cell r="H776">
            <v>117.99</v>
          </cell>
        </row>
        <row r="777">
          <cell r="B777" t="str">
            <v>Total/UND</v>
          </cell>
          <cell r="G777">
            <v>5609.39</v>
          </cell>
          <cell r="H777">
            <v>925.32</v>
          </cell>
          <cell r="I777">
            <v>6534.71</v>
          </cell>
        </row>
        <row r="779">
          <cell r="A779">
            <v>102.07000000000004</v>
          </cell>
          <cell r="B779" t="str">
            <v>HORMIGON 180kg/cm2 TABLA CEMEX A MANO</v>
          </cell>
          <cell r="C779">
            <v>1</v>
          </cell>
          <cell r="D779" t="str">
            <v>M3</v>
          </cell>
          <cell r="G779">
            <v>5640.04</v>
          </cell>
          <cell r="H779">
            <v>869.65000000000009</v>
          </cell>
          <cell r="I779">
            <v>6509.6900000000005</v>
          </cell>
        </row>
        <row r="780">
          <cell r="B780" t="str">
            <v>Hormigón simple 180Kg/cm2 Tabla Cemex</v>
          </cell>
        </row>
        <row r="781">
          <cell r="B781" t="str">
            <v>Volumen Análisis</v>
          </cell>
          <cell r="C781">
            <v>1</v>
          </cell>
          <cell r="D781" t="str">
            <v>M3</v>
          </cell>
        </row>
        <row r="782">
          <cell r="B782" t="str">
            <v>Materiales y Equipos</v>
          </cell>
        </row>
        <row r="783">
          <cell r="A783" t="str">
            <v>CE003</v>
          </cell>
          <cell r="B783" t="str">
            <v>Cemento Gris 94 lbs. Tipo Portland</v>
          </cell>
          <cell r="C783">
            <v>9</v>
          </cell>
          <cell r="D783" t="str">
            <v>FDA</v>
          </cell>
          <cell r="E783">
            <v>364.40677966101697</v>
          </cell>
          <cell r="F783">
            <v>65.593220338983059</v>
          </cell>
          <cell r="G783">
            <v>3279.66</v>
          </cell>
          <cell r="H783">
            <v>590.34</v>
          </cell>
        </row>
        <row r="784">
          <cell r="A784" t="str">
            <v>AGR001</v>
          </cell>
          <cell r="B784" t="str">
            <v>Arena Itabo gruesa lavada</v>
          </cell>
          <cell r="C784">
            <v>0.56999999999999995</v>
          </cell>
          <cell r="D784" t="str">
            <v>M3E</v>
          </cell>
          <cell r="E784">
            <v>1144.0677966101696</v>
          </cell>
          <cell r="F784">
            <v>205.93220338983051</v>
          </cell>
          <cell r="G784">
            <v>652.12</v>
          </cell>
          <cell r="H784">
            <v>117.38</v>
          </cell>
        </row>
        <row r="785">
          <cell r="A785" t="str">
            <v>AGR005</v>
          </cell>
          <cell r="B785" t="str">
            <v>Grava 3/4"</v>
          </cell>
          <cell r="C785">
            <v>0.53</v>
          </cell>
          <cell r="D785" t="str">
            <v>M3E</v>
          </cell>
          <cell r="E785">
            <v>1101.6949152542375</v>
          </cell>
          <cell r="F785">
            <v>198.30508474576274</v>
          </cell>
          <cell r="G785">
            <v>583.9</v>
          </cell>
          <cell r="H785">
            <v>105.1</v>
          </cell>
        </row>
        <row r="786">
          <cell r="A786" t="str">
            <v>AGR015</v>
          </cell>
          <cell r="B786" t="str">
            <v>Agua</v>
          </cell>
          <cell r="C786">
            <v>60</v>
          </cell>
          <cell r="D786" t="str">
            <v>GL</v>
          </cell>
          <cell r="E786">
            <v>1.0593220338983051</v>
          </cell>
          <cell r="F786">
            <v>0.19067796610169491</v>
          </cell>
          <cell r="G786">
            <v>63.56</v>
          </cell>
          <cell r="H786">
            <v>11.44</v>
          </cell>
        </row>
        <row r="787">
          <cell r="B787" t="str">
            <v>Mano de Obra</v>
          </cell>
        </row>
        <row r="788">
          <cell r="A788">
            <v>101.01</v>
          </cell>
          <cell r="B788" t="str">
            <v>Ligado y vaciado a mano</v>
          </cell>
          <cell r="C788">
            <v>1</v>
          </cell>
          <cell r="D788" t="str">
            <v>M3</v>
          </cell>
          <cell r="E788">
            <v>1060.7985714285714</v>
          </cell>
          <cell r="F788">
            <v>45.387142857142855</v>
          </cell>
          <cell r="G788">
            <v>1060.8</v>
          </cell>
          <cell r="H788">
            <v>45.39</v>
          </cell>
        </row>
        <row r="789">
          <cell r="B789" t="str">
            <v>Total/UND</v>
          </cell>
          <cell r="G789">
            <v>5640.04</v>
          </cell>
          <cell r="H789">
            <v>869.65000000000009</v>
          </cell>
          <cell r="I789">
            <v>6509.6900000000005</v>
          </cell>
        </row>
        <row r="791">
          <cell r="A791">
            <v>102.08000000000004</v>
          </cell>
          <cell r="B791" t="str">
            <v>HORMIGON 180kg/cm2 TABLA CEMEX LIGADORA</v>
          </cell>
          <cell r="C791">
            <v>1</v>
          </cell>
          <cell r="D791" t="str">
            <v>M3</v>
          </cell>
          <cell r="G791">
            <v>5350.3499999999995</v>
          </cell>
          <cell r="H791">
            <v>878.69</v>
          </cell>
          <cell r="I791">
            <v>6229.0399999999991</v>
          </cell>
        </row>
        <row r="792">
          <cell r="B792" t="str">
            <v>Hormigón simple 180Kg/cm2 Tabla Cemex</v>
          </cell>
        </row>
        <row r="793">
          <cell r="B793" t="str">
            <v>Volumen Análisis</v>
          </cell>
          <cell r="C793">
            <v>1</v>
          </cell>
          <cell r="D793" t="str">
            <v>M3</v>
          </cell>
        </row>
        <row r="794">
          <cell r="B794" t="str">
            <v>Materiales y Equipos</v>
          </cell>
        </row>
        <row r="795">
          <cell r="A795" t="str">
            <v>CE003</v>
          </cell>
          <cell r="B795" t="str">
            <v>Cemento Gris 94 lbs. Tipo Portland</v>
          </cell>
          <cell r="C795">
            <v>9</v>
          </cell>
          <cell r="D795" t="str">
            <v>FDA</v>
          </cell>
          <cell r="E795">
            <v>364.40677966101697</v>
          </cell>
          <cell r="F795">
            <v>65.593220338983059</v>
          </cell>
          <cell r="G795">
            <v>3279.66</v>
          </cell>
          <cell r="H795">
            <v>590.34</v>
          </cell>
        </row>
        <row r="796">
          <cell r="A796" t="str">
            <v>AGR001</v>
          </cell>
          <cell r="B796" t="str">
            <v>Arena Itabo gruesa lavada</v>
          </cell>
          <cell r="C796">
            <v>0.56999999999999995</v>
          </cell>
          <cell r="D796" t="str">
            <v>M3E</v>
          </cell>
          <cell r="E796">
            <v>1144.0677966101696</v>
          </cell>
          <cell r="F796">
            <v>205.93220338983051</v>
          </cell>
          <cell r="G796">
            <v>652.12</v>
          </cell>
          <cell r="H796">
            <v>117.38</v>
          </cell>
        </row>
        <row r="797">
          <cell r="A797" t="str">
            <v>AGR005</v>
          </cell>
          <cell r="B797" t="str">
            <v>Grava 3/4"</v>
          </cell>
          <cell r="C797">
            <v>0.53</v>
          </cell>
          <cell r="D797" t="str">
            <v>M3E</v>
          </cell>
          <cell r="E797">
            <v>1101.6949152542375</v>
          </cell>
          <cell r="F797">
            <v>198.30508474576274</v>
          </cell>
          <cell r="G797">
            <v>583.9</v>
          </cell>
          <cell r="H797">
            <v>105.1</v>
          </cell>
        </row>
        <row r="798">
          <cell r="A798" t="str">
            <v>AGR015</v>
          </cell>
          <cell r="B798" t="str">
            <v>Agua</v>
          </cell>
          <cell r="C798">
            <v>60</v>
          </cell>
          <cell r="D798" t="str">
            <v>GL</v>
          </cell>
          <cell r="E798">
            <v>1.0593220338983051</v>
          </cell>
          <cell r="F798">
            <v>0.19067796610169491</v>
          </cell>
          <cell r="G798">
            <v>63.56</v>
          </cell>
          <cell r="H798">
            <v>11.44</v>
          </cell>
        </row>
        <row r="799">
          <cell r="B799" t="str">
            <v>Mano de Obra</v>
          </cell>
        </row>
        <row r="800">
          <cell r="A800">
            <v>101.02000000000001</v>
          </cell>
          <cell r="B800" t="str">
            <v>Ligado y vaciado con ligadora</v>
          </cell>
          <cell r="C800">
            <v>1</v>
          </cell>
          <cell r="D800" t="str">
            <v>M3</v>
          </cell>
          <cell r="E800">
            <v>771.11388888888882</v>
          </cell>
          <cell r="F800">
            <v>54.430555555555557</v>
          </cell>
          <cell r="G800">
            <v>771.11</v>
          </cell>
          <cell r="H800">
            <v>54.43</v>
          </cell>
        </row>
        <row r="801">
          <cell r="B801" t="str">
            <v>Total/UND</v>
          </cell>
          <cell r="G801">
            <v>5350.3499999999995</v>
          </cell>
          <cell r="H801">
            <v>878.69</v>
          </cell>
          <cell r="I801">
            <v>6229.0399999999991</v>
          </cell>
        </row>
        <row r="803">
          <cell r="A803">
            <v>102.09000000000005</v>
          </cell>
          <cell r="B803" t="str">
            <v>HORMIGON 180kg/cm2 TABLA CEMEX CON LIGADORA Y WINCHE</v>
          </cell>
          <cell r="C803">
            <v>1</v>
          </cell>
          <cell r="D803" t="str">
            <v>M3</v>
          </cell>
          <cell r="G803">
            <v>5703.46</v>
          </cell>
          <cell r="H803">
            <v>942.25000000000011</v>
          </cell>
          <cell r="I803">
            <v>6645.71</v>
          </cell>
        </row>
        <row r="804">
          <cell r="B804" t="str">
            <v>Hormigón simple 180Kg/cm2 Tabla Cemex</v>
          </cell>
        </row>
        <row r="805">
          <cell r="B805" t="str">
            <v>Volumen Análisis</v>
          </cell>
          <cell r="C805">
            <v>1</v>
          </cell>
          <cell r="D805" t="str">
            <v>M3</v>
          </cell>
        </row>
        <row r="806">
          <cell r="B806" t="str">
            <v>Materiales y Equipos</v>
          </cell>
        </row>
        <row r="807">
          <cell r="A807" t="str">
            <v>CE003</v>
          </cell>
          <cell r="B807" t="str">
            <v>Cemento Gris 94 lbs. Tipo Portland</v>
          </cell>
          <cell r="C807">
            <v>9</v>
          </cell>
          <cell r="D807" t="str">
            <v>FDA</v>
          </cell>
          <cell r="E807">
            <v>364.40677966101697</v>
          </cell>
          <cell r="F807">
            <v>65.593220338983059</v>
          </cell>
          <cell r="G807">
            <v>3279.66</v>
          </cell>
          <cell r="H807">
            <v>590.34</v>
          </cell>
        </row>
        <row r="808">
          <cell r="A808" t="str">
            <v>AGR001</v>
          </cell>
          <cell r="B808" t="str">
            <v>Arena Itabo gruesa lavada</v>
          </cell>
          <cell r="C808">
            <v>0.56999999999999995</v>
          </cell>
          <cell r="D808" t="str">
            <v>M3E</v>
          </cell>
          <cell r="E808">
            <v>1144.0677966101696</v>
          </cell>
          <cell r="F808">
            <v>205.93220338983051</v>
          </cell>
          <cell r="G808">
            <v>652.12</v>
          </cell>
          <cell r="H808">
            <v>117.38</v>
          </cell>
        </row>
        <row r="809">
          <cell r="A809" t="str">
            <v>AGR005</v>
          </cell>
          <cell r="B809" t="str">
            <v>Grava 3/4"</v>
          </cell>
          <cell r="C809">
            <v>0.53</v>
          </cell>
          <cell r="D809" t="str">
            <v>M3E</v>
          </cell>
          <cell r="E809">
            <v>1101.6949152542375</v>
          </cell>
          <cell r="F809">
            <v>198.30508474576274</v>
          </cell>
          <cell r="G809">
            <v>583.9</v>
          </cell>
          <cell r="H809">
            <v>105.1</v>
          </cell>
        </row>
        <row r="810">
          <cell r="A810" t="str">
            <v>AGR015</v>
          </cell>
          <cell r="B810" t="str">
            <v>Agua</v>
          </cell>
          <cell r="C810">
            <v>60</v>
          </cell>
          <cell r="D810" t="str">
            <v>GL</v>
          </cell>
          <cell r="E810">
            <v>1.0593220338983051</v>
          </cell>
          <cell r="F810">
            <v>0.19067796610169491</v>
          </cell>
          <cell r="G810">
            <v>63.56</v>
          </cell>
          <cell r="H810">
            <v>11.44</v>
          </cell>
        </row>
        <row r="811">
          <cell r="B811" t="str">
            <v>Mano de Obra</v>
          </cell>
        </row>
        <row r="812">
          <cell r="A812">
            <v>101.03000000000002</v>
          </cell>
          <cell r="B812" t="str">
            <v>Ligado y vaciado con ligadora y Winche</v>
          </cell>
          <cell r="C812">
            <v>1</v>
          </cell>
          <cell r="D812" t="str">
            <v>M3</v>
          </cell>
          <cell r="E812">
            <v>1124.221111111111</v>
          </cell>
          <cell r="F812">
            <v>117.98999999999998</v>
          </cell>
          <cell r="G812">
            <v>1124.22</v>
          </cell>
          <cell r="H812">
            <v>117.99</v>
          </cell>
        </row>
        <row r="813">
          <cell r="B813" t="str">
            <v>Total/UND</v>
          </cell>
          <cell r="G813">
            <v>5703.46</v>
          </cell>
          <cell r="H813">
            <v>942.25000000000011</v>
          </cell>
          <cell r="I813">
            <v>6645.71</v>
          </cell>
        </row>
        <row r="815">
          <cell r="A815">
            <v>102.10000000000005</v>
          </cell>
          <cell r="B815" t="str">
            <v>HORMIGON 210kg/cm2 TABLA CEMEX A MANO</v>
          </cell>
          <cell r="C815">
            <v>1</v>
          </cell>
          <cell r="D815" t="str">
            <v>M3</v>
          </cell>
          <cell r="G815">
            <v>5897.0300000000007</v>
          </cell>
          <cell r="H815">
            <v>915.91</v>
          </cell>
          <cell r="I815">
            <v>6812.9400000000005</v>
          </cell>
        </row>
        <row r="816">
          <cell r="B816" t="str">
            <v>Hormigón simple 210Kg/cm2 Tabla Cemex</v>
          </cell>
        </row>
        <row r="817">
          <cell r="B817" t="str">
            <v>Volumen Análisis</v>
          </cell>
          <cell r="C817">
            <v>1</v>
          </cell>
          <cell r="D817" t="str">
            <v>M3</v>
          </cell>
        </row>
        <row r="818">
          <cell r="B818" t="str">
            <v>Materiales y Equipos</v>
          </cell>
        </row>
        <row r="819">
          <cell r="A819" t="str">
            <v>CE003</v>
          </cell>
          <cell r="B819" t="str">
            <v>Cemento Gris 94 lbs. Tipo Portland</v>
          </cell>
          <cell r="C819">
            <v>10</v>
          </cell>
          <cell r="D819" t="str">
            <v>FDA</v>
          </cell>
          <cell r="E819">
            <v>364.40677966101697</v>
          </cell>
          <cell r="F819">
            <v>65.593220338983059</v>
          </cell>
          <cell r="G819">
            <v>3644.07</v>
          </cell>
          <cell r="H819">
            <v>655.93</v>
          </cell>
        </row>
        <row r="820">
          <cell r="A820" t="str">
            <v>AGR001</v>
          </cell>
          <cell r="B820" t="str">
            <v>Arena Itabo gruesa lavada</v>
          </cell>
          <cell r="C820">
            <v>0.55000000000000004</v>
          </cell>
          <cell r="D820" t="str">
            <v>M3E</v>
          </cell>
          <cell r="E820">
            <v>1186.44</v>
          </cell>
          <cell r="F820">
            <v>213.5592</v>
          </cell>
          <cell r="G820">
            <v>652.54</v>
          </cell>
          <cell r="H820">
            <v>117.46</v>
          </cell>
        </row>
        <row r="821">
          <cell r="A821" t="str">
            <v>AGR005</v>
          </cell>
          <cell r="B821" t="str">
            <v>Grava 3/4"</v>
          </cell>
          <cell r="C821">
            <v>0.51</v>
          </cell>
          <cell r="D821" t="str">
            <v>M3E</v>
          </cell>
          <cell r="E821">
            <v>911.02</v>
          </cell>
          <cell r="F821">
            <v>163.9836</v>
          </cell>
          <cell r="G821">
            <v>464.62</v>
          </cell>
          <cell r="H821">
            <v>83.63</v>
          </cell>
        </row>
        <row r="822">
          <cell r="A822" t="str">
            <v>AGR015</v>
          </cell>
          <cell r="B822" t="str">
            <v>Agua</v>
          </cell>
          <cell r="C822">
            <v>60</v>
          </cell>
          <cell r="D822" t="str">
            <v>GL</v>
          </cell>
          <cell r="E822">
            <v>1.25</v>
          </cell>
          <cell r="F822">
            <v>0.22499999999999998</v>
          </cell>
          <cell r="G822">
            <v>75</v>
          </cell>
          <cell r="H822">
            <v>13.5</v>
          </cell>
        </row>
        <row r="823">
          <cell r="A823">
            <v>101.01</v>
          </cell>
          <cell r="B823" t="str">
            <v>Ligado y vaciado a mano</v>
          </cell>
          <cell r="C823">
            <v>1</v>
          </cell>
          <cell r="D823" t="str">
            <v>M3</v>
          </cell>
          <cell r="E823">
            <v>1060.7985714285714</v>
          </cell>
          <cell r="F823">
            <v>45.387142857142855</v>
          </cell>
          <cell r="G823">
            <v>1060.8</v>
          </cell>
          <cell r="H823">
            <v>45.39</v>
          </cell>
        </row>
        <row r="824">
          <cell r="B824" t="str">
            <v>Total/UND</v>
          </cell>
          <cell r="G824">
            <v>5897.0300000000007</v>
          </cell>
          <cell r="H824">
            <v>915.91</v>
          </cell>
          <cell r="I824">
            <v>6812.9400000000005</v>
          </cell>
        </row>
        <row r="826">
          <cell r="A826">
            <v>102.11000000000006</v>
          </cell>
          <cell r="B826" t="str">
            <v>HORMIGON 210kg/cm2 TABLA CEMEX LIGADORA</v>
          </cell>
          <cell r="C826">
            <v>1</v>
          </cell>
          <cell r="D826" t="str">
            <v>M3</v>
          </cell>
          <cell r="G826">
            <v>5607.34</v>
          </cell>
          <cell r="H826">
            <v>924.94999999999993</v>
          </cell>
          <cell r="I826">
            <v>6532.29</v>
          </cell>
        </row>
        <row r="827">
          <cell r="B827" t="str">
            <v>Hormigón simple 210Kg/cm2 Tabla Cemex</v>
          </cell>
        </row>
        <row r="828">
          <cell r="B828" t="str">
            <v>Volumen Análisis</v>
          </cell>
          <cell r="C828">
            <v>1</v>
          </cell>
          <cell r="D828" t="str">
            <v>M3</v>
          </cell>
        </row>
        <row r="829">
          <cell r="B829" t="str">
            <v>Materiales y Equipos</v>
          </cell>
        </row>
        <row r="830">
          <cell r="A830" t="str">
            <v>CE003</v>
          </cell>
          <cell r="B830" t="str">
            <v>Cemento Gris 94 lbs. Tipo Portland</v>
          </cell>
          <cell r="C830">
            <v>10</v>
          </cell>
          <cell r="D830" t="str">
            <v>FDA</v>
          </cell>
          <cell r="E830">
            <v>364.40677966101697</v>
          </cell>
          <cell r="F830">
            <v>65.593220338983059</v>
          </cell>
          <cell r="G830">
            <v>3644.07</v>
          </cell>
          <cell r="H830">
            <v>655.93</v>
          </cell>
        </row>
        <row r="831">
          <cell r="A831" t="str">
            <v>AGR001</v>
          </cell>
          <cell r="B831" t="str">
            <v>Arena Itabo gruesa lavada</v>
          </cell>
          <cell r="C831">
            <v>0.55000000000000004</v>
          </cell>
          <cell r="D831" t="str">
            <v>M3E</v>
          </cell>
          <cell r="E831">
            <v>1186.44</v>
          </cell>
          <cell r="F831">
            <v>213.5592</v>
          </cell>
          <cell r="G831">
            <v>652.54</v>
          </cell>
          <cell r="H831">
            <v>117.46</v>
          </cell>
        </row>
        <row r="832">
          <cell r="A832" t="str">
            <v>AGR005</v>
          </cell>
          <cell r="B832" t="str">
            <v>Grava 3/4"</v>
          </cell>
          <cell r="C832">
            <v>0.51</v>
          </cell>
          <cell r="D832" t="str">
            <v>M3E</v>
          </cell>
          <cell r="E832">
            <v>911.02</v>
          </cell>
          <cell r="F832">
            <v>163.9836</v>
          </cell>
          <cell r="G832">
            <v>464.62</v>
          </cell>
          <cell r="H832">
            <v>83.63</v>
          </cell>
        </row>
        <row r="833">
          <cell r="A833" t="str">
            <v>AGR015</v>
          </cell>
          <cell r="B833" t="str">
            <v>Agua</v>
          </cell>
          <cell r="C833">
            <v>60</v>
          </cell>
          <cell r="D833" t="str">
            <v>GL</v>
          </cell>
          <cell r="E833">
            <v>1.25</v>
          </cell>
          <cell r="F833">
            <v>0.22499999999999998</v>
          </cell>
          <cell r="G833">
            <v>75</v>
          </cell>
          <cell r="H833">
            <v>13.5</v>
          </cell>
        </row>
        <row r="834">
          <cell r="A834">
            <v>101.02000000000001</v>
          </cell>
          <cell r="B834" t="str">
            <v>Ligado y vaciado con ligadora</v>
          </cell>
          <cell r="C834">
            <v>1</v>
          </cell>
          <cell r="D834" t="str">
            <v>M3</v>
          </cell>
          <cell r="E834">
            <v>771.11388888888882</v>
          </cell>
          <cell r="F834">
            <v>54.430555555555557</v>
          </cell>
          <cell r="G834">
            <v>771.11</v>
          </cell>
          <cell r="H834">
            <v>54.43</v>
          </cell>
        </row>
        <row r="835">
          <cell r="B835" t="str">
            <v>Total/UND</v>
          </cell>
          <cell r="G835">
            <v>5607.34</v>
          </cell>
          <cell r="H835">
            <v>924.94999999999993</v>
          </cell>
          <cell r="I835">
            <v>6532.29</v>
          </cell>
        </row>
        <row r="837">
          <cell r="A837">
            <v>102.12000000000006</v>
          </cell>
          <cell r="B837" t="str">
            <v>HORMIGON 210kg/cm2 TABLA CEMEX CON LIGADORA Y WINCHE</v>
          </cell>
          <cell r="C837">
            <v>1</v>
          </cell>
          <cell r="D837" t="str">
            <v>M3</v>
          </cell>
          <cell r="G837">
            <v>5960.4500000000007</v>
          </cell>
          <cell r="H837">
            <v>988.51</v>
          </cell>
          <cell r="I837">
            <v>6948.9600000000009</v>
          </cell>
        </row>
        <row r="838">
          <cell r="B838" t="str">
            <v>Hormigón simple 210Kg/cm2 Tabla Cemex</v>
          </cell>
        </row>
        <row r="839">
          <cell r="B839" t="str">
            <v>Volumen Análisis</v>
          </cell>
          <cell r="C839">
            <v>1</v>
          </cell>
          <cell r="D839" t="str">
            <v>M3</v>
          </cell>
        </row>
        <row r="840">
          <cell r="B840" t="str">
            <v>Materiales y Equipos</v>
          </cell>
        </row>
        <row r="841">
          <cell r="A841" t="str">
            <v>CE003</v>
          </cell>
          <cell r="B841" t="str">
            <v>Cemento Gris 94 lbs. Tipo Portland</v>
          </cell>
          <cell r="C841">
            <v>10</v>
          </cell>
          <cell r="D841" t="str">
            <v>FDA</v>
          </cell>
          <cell r="E841">
            <v>364.40677966101697</v>
          </cell>
          <cell r="F841">
            <v>65.593220338983059</v>
          </cell>
          <cell r="G841">
            <v>3644.07</v>
          </cell>
          <cell r="H841">
            <v>655.93</v>
          </cell>
        </row>
        <row r="842">
          <cell r="A842" t="str">
            <v>AGR001</v>
          </cell>
          <cell r="B842" t="str">
            <v>Arena Itabo gruesa lavada</v>
          </cell>
          <cell r="C842">
            <v>0.55000000000000004</v>
          </cell>
          <cell r="D842" t="str">
            <v>M3E</v>
          </cell>
          <cell r="E842">
            <v>1186.44</v>
          </cell>
          <cell r="F842">
            <v>213.5592</v>
          </cell>
          <cell r="G842">
            <v>652.54</v>
          </cell>
          <cell r="H842">
            <v>117.46</v>
          </cell>
        </row>
        <row r="843">
          <cell r="A843" t="str">
            <v>AGR005</v>
          </cell>
          <cell r="B843" t="str">
            <v>Grava 3/4"</v>
          </cell>
          <cell r="C843">
            <v>0.51</v>
          </cell>
          <cell r="D843" t="str">
            <v>M3E</v>
          </cell>
          <cell r="E843">
            <v>911.02</v>
          </cell>
          <cell r="F843">
            <v>163.9836</v>
          </cell>
          <cell r="G843">
            <v>464.62</v>
          </cell>
          <cell r="H843">
            <v>83.63</v>
          </cell>
        </row>
        <row r="844">
          <cell r="A844" t="str">
            <v>AGR015</v>
          </cell>
          <cell r="B844" t="str">
            <v>Agua</v>
          </cell>
          <cell r="C844">
            <v>60</v>
          </cell>
          <cell r="D844" t="str">
            <v>GL</v>
          </cell>
          <cell r="E844">
            <v>1.25</v>
          </cell>
          <cell r="F844">
            <v>0.22499999999999998</v>
          </cell>
          <cell r="G844">
            <v>75</v>
          </cell>
          <cell r="H844">
            <v>13.5</v>
          </cell>
        </row>
        <row r="845">
          <cell r="A845">
            <v>101.03000000000002</v>
          </cell>
          <cell r="B845" t="str">
            <v>Ligado y vaciado con ligadora y Winche</v>
          </cell>
          <cell r="C845">
            <v>1</v>
          </cell>
          <cell r="D845" t="str">
            <v>M3</v>
          </cell>
          <cell r="E845">
            <v>1124.221111111111</v>
          </cell>
          <cell r="F845">
            <v>117.98999999999998</v>
          </cell>
          <cell r="G845">
            <v>1124.22</v>
          </cell>
          <cell r="H845">
            <v>117.99</v>
          </cell>
        </row>
        <row r="846">
          <cell r="B846" t="str">
            <v>Total/UND</v>
          </cell>
          <cell r="G846">
            <v>5960.4500000000007</v>
          </cell>
          <cell r="H846">
            <v>988.51</v>
          </cell>
          <cell r="I846">
            <v>6948.9600000000009</v>
          </cell>
        </row>
        <row r="848">
          <cell r="A848">
            <v>102.13000000000007</v>
          </cell>
          <cell r="B848" t="str">
            <v>HORMIGON 240kg/cm2 TABLA CEMEX A MANO</v>
          </cell>
          <cell r="C848">
            <v>1</v>
          </cell>
          <cell r="D848" t="str">
            <v>M3</v>
          </cell>
          <cell r="G848">
            <v>6213.97</v>
          </cell>
          <cell r="H848">
            <v>972.96999999999991</v>
          </cell>
          <cell r="I848">
            <v>7186.9400000000005</v>
          </cell>
        </row>
        <row r="849">
          <cell r="B849" t="str">
            <v>Hormigón simple 240Kg/cm2 Tabla Cemex</v>
          </cell>
        </row>
        <row r="850">
          <cell r="B850" t="str">
            <v>Volumen Análisis</v>
          </cell>
          <cell r="C850">
            <v>1</v>
          </cell>
          <cell r="D850" t="str">
            <v>M3</v>
          </cell>
        </row>
        <row r="851">
          <cell r="B851" t="str">
            <v>Materiales y Equipos</v>
          </cell>
        </row>
        <row r="852">
          <cell r="A852" t="str">
            <v>CE003</v>
          </cell>
          <cell r="B852" t="str">
            <v>Cemento Gris 94 lbs. Tipo Portland</v>
          </cell>
          <cell r="C852">
            <v>11</v>
          </cell>
          <cell r="D852" t="str">
            <v>FDA</v>
          </cell>
          <cell r="E852">
            <v>364.40677966101697</v>
          </cell>
          <cell r="F852">
            <v>65.593220338983059</v>
          </cell>
          <cell r="G852">
            <v>4008.47</v>
          </cell>
          <cell r="H852">
            <v>721.53</v>
          </cell>
        </row>
        <row r="853">
          <cell r="A853" t="str">
            <v>AGR001</v>
          </cell>
          <cell r="B853" t="str">
            <v>Arena Itabo gruesa lavada</v>
          </cell>
          <cell r="C853">
            <v>0.51</v>
          </cell>
          <cell r="D853" t="str">
            <v>M3E</v>
          </cell>
          <cell r="E853">
            <v>1186.44</v>
          </cell>
          <cell r="F853">
            <v>213.5592</v>
          </cell>
          <cell r="G853">
            <v>605.08000000000004</v>
          </cell>
          <cell r="H853">
            <v>108.92</v>
          </cell>
        </row>
        <row r="854">
          <cell r="A854" t="str">
            <v>AGR005</v>
          </cell>
          <cell r="B854" t="str">
            <v>Grava 3/4"</v>
          </cell>
          <cell r="C854">
            <v>0.51</v>
          </cell>
          <cell r="D854" t="str">
            <v>M3E</v>
          </cell>
          <cell r="E854">
            <v>911.02</v>
          </cell>
          <cell r="F854">
            <v>163.9836</v>
          </cell>
          <cell r="G854">
            <v>464.62</v>
          </cell>
          <cell r="H854">
            <v>83.63</v>
          </cell>
        </row>
        <row r="855">
          <cell r="A855" t="str">
            <v>AGR015</v>
          </cell>
          <cell r="B855" t="str">
            <v>Agua</v>
          </cell>
          <cell r="C855">
            <v>60</v>
          </cell>
          <cell r="D855" t="str">
            <v>GL</v>
          </cell>
          <cell r="E855">
            <v>1.25</v>
          </cell>
          <cell r="F855">
            <v>0.22499999999999998</v>
          </cell>
          <cell r="G855">
            <v>75</v>
          </cell>
          <cell r="H855">
            <v>13.5</v>
          </cell>
        </row>
        <row r="856">
          <cell r="A856">
            <v>101.01</v>
          </cell>
          <cell r="B856" t="str">
            <v>Ligado y vaciado a mano</v>
          </cell>
          <cell r="C856">
            <v>1</v>
          </cell>
          <cell r="D856" t="str">
            <v>M3</v>
          </cell>
          <cell r="E856">
            <v>1060.7985714285714</v>
          </cell>
          <cell r="F856">
            <v>45.387142857142855</v>
          </cell>
          <cell r="G856">
            <v>1060.8</v>
          </cell>
          <cell r="H856">
            <v>45.39</v>
          </cell>
        </row>
        <row r="857">
          <cell r="B857" t="str">
            <v>Total/UND</v>
          </cell>
          <cell r="G857">
            <v>6213.97</v>
          </cell>
          <cell r="H857">
            <v>972.96999999999991</v>
          </cell>
          <cell r="I857">
            <v>972.96999999999991</v>
          </cell>
        </row>
        <row r="859">
          <cell r="A859">
            <v>102.14000000000007</v>
          </cell>
          <cell r="B859" t="str">
            <v>HORMIGON 240kg/cm2 TABLA CEMEX LIGADORA</v>
          </cell>
          <cell r="C859">
            <v>1</v>
          </cell>
          <cell r="D859" t="str">
            <v>M3</v>
          </cell>
          <cell r="G859">
            <v>5924.28</v>
          </cell>
          <cell r="H859">
            <v>982.00999999999988</v>
          </cell>
          <cell r="I859">
            <v>6906.29</v>
          </cell>
        </row>
        <row r="860">
          <cell r="B860" t="str">
            <v>Hormigón simple 240Kg/cm2 Tabla Cemex</v>
          </cell>
        </row>
        <row r="861">
          <cell r="B861" t="str">
            <v>Volumen Análisis</v>
          </cell>
          <cell r="C861">
            <v>1</v>
          </cell>
          <cell r="D861" t="str">
            <v>M3</v>
          </cell>
        </row>
        <row r="862">
          <cell r="B862" t="str">
            <v>Materiales y Equipos</v>
          </cell>
        </row>
        <row r="863">
          <cell r="A863" t="str">
            <v>CE003</v>
          </cell>
          <cell r="B863" t="str">
            <v>Cemento Gris 94 lbs. Tipo Portland</v>
          </cell>
          <cell r="C863">
            <v>11</v>
          </cell>
          <cell r="D863" t="str">
            <v>FDA</v>
          </cell>
          <cell r="E863">
            <v>364.40677966101697</v>
          </cell>
          <cell r="F863">
            <v>65.593220338983059</v>
          </cell>
          <cell r="G863">
            <v>4008.47</v>
          </cell>
          <cell r="H863">
            <v>721.53</v>
          </cell>
        </row>
        <row r="864">
          <cell r="A864" t="str">
            <v>AGR001</v>
          </cell>
          <cell r="B864" t="str">
            <v>Arena Itabo gruesa lavada</v>
          </cell>
          <cell r="C864">
            <v>0.51</v>
          </cell>
          <cell r="D864" t="str">
            <v>M3E</v>
          </cell>
          <cell r="E864">
            <v>1186.44</v>
          </cell>
          <cell r="F864">
            <v>213.5592</v>
          </cell>
          <cell r="G864">
            <v>605.08000000000004</v>
          </cell>
          <cell r="H864">
            <v>108.92</v>
          </cell>
        </row>
        <row r="865">
          <cell r="A865" t="str">
            <v>AGR005</v>
          </cell>
          <cell r="B865" t="str">
            <v>Grava 3/4"</v>
          </cell>
          <cell r="C865">
            <v>0.51</v>
          </cell>
          <cell r="D865" t="str">
            <v>M3E</v>
          </cell>
          <cell r="E865">
            <v>911.02</v>
          </cell>
          <cell r="F865">
            <v>163.9836</v>
          </cell>
          <cell r="G865">
            <v>464.62</v>
          </cell>
          <cell r="H865">
            <v>83.63</v>
          </cell>
        </row>
        <row r="866">
          <cell r="A866" t="str">
            <v>AGR015</v>
          </cell>
          <cell r="B866" t="str">
            <v>Agua</v>
          </cell>
          <cell r="C866">
            <v>60</v>
          </cell>
          <cell r="D866" t="str">
            <v>GL</v>
          </cell>
          <cell r="E866">
            <v>1.25</v>
          </cell>
          <cell r="F866">
            <v>0.22499999999999998</v>
          </cell>
          <cell r="G866">
            <v>75</v>
          </cell>
          <cell r="H866">
            <v>13.5</v>
          </cell>
        </row>
        <row r="867">
          <cell r="A867">
            <v>101.02000000000001</v>
          </cell>
          <cell r="B867" t="str">
            <v>Ligado y vaciado con ligadora</v>
          </cell>
          <cell r="C867">
            <v>1</v>
          </cell>
          <cell r="D867" t="str">
            <v>M3</v>
          </cell>
          <cell r="E867">
            <v>771.11388888888882</v>
          </cell>
          <cell r="F867">
            <v>54.430555555555557</v>
          </cell>
          <cell r="G867">
            <v>771.11</v>
          </cell>
          <cell r="H867">
            <v>54.43</v>
          </cell>
        </row>
        <row r="868">
          <cell r="B868" t="str">
            <v>Total/UND</v>
          </cell>
          <cell r="G868">
            <v>5924.28</v>
          </cell>
          <cell r="H868">
            <v>982.00999999999988</v>
          </cell>
          <cell r="I868">
            <v>6906.29</v>
          </cell>
        </row>
        <row r="870">
          <cell r="A870">
            <v>102.15000000000008</v>
          </cell>
          <cell r="B870" t="str">
            <v>HORMIGON 240kg/cm2 TABLA CEMEX CON LIGADORA Y WINCHE</v>
          </cell>
          <cell r="C870">
            <v>1</v>
          </cell>
          <cell r="D870" t="str">
            <v>M3</v>
          </cell>
          <cell r="G870">
            <v>6341.58</v>
          </cell>
          <cell r="H870">
            <v>1057.1299999999999</v>
          </cell>
          <cell r="I870">
            <v>7398.71</v>
          </cell>
        </row>
        <row r="871">
          <cell r="B871" t="str">
            <v>Hormigón simple 240Kg/cm2 Tabla Cemex</v>
          </cell>
        </row>
        <row r="872">
          <cell r="B872" t="str">
            <v>Volumen Análisis</v>
          </cell>
          <cell r="C872">
            <v>1</v>
          </cell>
          <cell r="D872" t="str">
            <v>M3</v>
          </cell>
        </row>
        <row r="873">
          <cell r="B873" t="str">
            <v>Materiales y Equipos</v>
          </cell>
        </row>
        <row r="874">
          <cell r="A874" t="str">
            <v>CE003</v>
          </cell>
          <cell r="B874" t="str">
            <v>Cemento Gris 94 lbs. Tipo Portland</v>
          </cell>
          <cell r="C874">
            <v>11</v>
          </cell>
          <cell r="D874" t="str">
            <v>FDA</v>
          </cell>
          <cell r="E874">
            <v>364.40677966101697</v>
          </cell>
          <cell r="F874">
            <v>65.593220338983059</v>
          </cell>
          <cell r="G874">
            <v>4008.47</v>
          </cell>
          <cell r="H874">
            <v>721.53</v>
          </cell>
        </row>
        <row r="875">
          <cell r="A875" t="str">
            <v>AGR001</v>
          </cell>
          <cell r="B875" t="str">
            <v>Arena Itabo gruesa lavada</v>
          </cell>
          <cell r="C875">
            <v>0.51</v>
          </cell>
          <cell r="D875" t="str">
            <v>M3E</v>
          </cell>
          <cell r="E875">
            <v>1144.0677966101696</v>
          </cell>
          <cell r="F875">
            <v>205.93220338983051</v>
          </cell>
          <cell r="G875">
            <v>583.47</v>
          </cell>
          <cell r="H875">
            <v>105.03</v>
          </cell>
        </row>
        <row r="876">
          <cell r="A876" t="str">
            <v>AGR005</v>
          </cell>
          <cell r="B876" t="str">
            <v>Grava 3/4"</v>
          </cell>
          <cell r="C876">
            <v>0.51</v>
          </cell>
          <cell r="D876" t="str">
            <v>M3E</v>
          </cell>
          <cell r="E876">
            <v>1101.6949152542375</v>
          </cell>
          <cell r="F876">
            <v>198.30508474576274</v>
          </cell>
          <cell r="G876">
            <v>561.86</v>
          </cell>
          <cell r="H876">
            <v>101.14</v>
          </cell>
        </row>
        <row r="877">
          <cell r="A877" t="str">
            <v>AGR015</v>
          </cell>
          <cell r="B877" t="str">
            <v>Agua</v>
          </cell>
          <cell r="C877">
            <v>60</v>
          </cell>
          <cell r="D877" t="str">
            <v>GL</v>
          </cell>
          <cell r="E877">
            <v>1.0593220338983051</v>
          </cell>
          <cell r="F877">
            <v>0.19067796610169491</v>
          </cell>
          <cell r="G877">
            <v>63.56</v>
          </cell>
          <cell r="H877">
            <v>11.44</v>
          </cell>
        </row>
        <row r="878">
          <cell r="A878">
            <v>101.03000000000002</v>
          </cell>
          <cell r="B878" t="str">
            <v>Ligado y vaciado con ligadora y Winche</v>
          </cell>
          <cell r="C878">
            <v>1</v>
          </cell>
          <cell r="D878" t="str">
            <v>M3</v>
          </cell>
          <cell r="E878">
            <v>1124.221111111111</v>
          </cell>
          <cell r="F878">
            <v>117.98999999999998</v>
          </cell>
          <cell r="G878">
            <v>1124.22</v>
          </cell>
          <cell r="H878">
            <v>117.99</v>
          </cell>
        </row>
        <row r="879">
          <cell r="B879" t="str">
            <v>Total/UND</v>
          </cell>
          <cell r="G879">
            <v>6341.58</v>
          </cell>
          <cell r="H879">
            <v>1057.1299999999999</v>
          </cell>
          <cell r="I879">
            <v>7398.71</v>
          </cell>
        </row>
        <row r="881">
          <cell r="A881">
            <v>102.16</v>
          </cell>
          <cell r="B881" t="str">
            <v xml:space="preserve">HORMIGON CICLÓPEO </v>
          </cell>
          <cell r="C881">
            <v>1</v>
          </cell>
          <cell r="D881" t="str">
            <v>M3</v>
          </cell>
          <cell r="G881">
            <v>5581.82</v>
          </cell>
          <cell r="H881">
            <v>687.75</v>
          </cell>
          <cell r="I881">
            <v>6269.57</v>
          </cell>
        </row>
        <row r="883">
          <cell r="B883" t="str">
            <v>Volumen Análisis</v>
          </cell>
          <cell r="C883">
            <v>1</v>
          </cell>
          <cell r="D883" t="str">
            <v>M3</v>
          </cell>
        </row>
        <row r="884">
          <cell r="B884" t="str">
            <v>Materiales y Equipos</v>
          </cell>
        </row>
        <row r="885">
          <cell r="A885" t="str">
            <v>CE003</v>
          </cell>
          <cell r="B885" t="str">
            <v>Cemento Gris 94 lbs. Tipo Portland</v>
          </cell>
          <cell r="C885">
            <v>6.33</v>
          </cell>
          <cell r="D885" t="str">
            <v>FDA</v>
          </cell>
          <cell r="E885">
            <v>364.40677966101697</v>
          </cell>
          <cell r="F885">
            <v>65.593220338983059</v>
          </cell>
          <cell r="G885">
            <v>2306.69</v>
          </cell>
          <cell r="H885">
            <v>415.21</v>
          </cell>
        </row>
        <row r="886">
          <cell r="A886" t="str">
            <v>AGR001</v>
          </cell>
          <cell r="B886" t="str">
            <v>Arena gruesa</v>
          </cell>
          <cell r="C886">
            <v>0.6</v>
          </cell>
          <cell r="D886" t="str">
            <v>m3</v>
          </cell>
          <cell r="E886">
            <v>1144.0677966101696</v>
          </cell>
          <cell r="F886">
            <v>205.93220338983051</v>
          </cell>
          <cell r="G886">
            <v>686.44</v>
          </cell>
          <cell r="H886">
            <v>123.56</v>
          </cell>
        </row>
        <row r="887">
          <cell r="A887" t="str">
            <v>AGR015</v>
          </cell>
          <cell r="B887" t="str">
            <v>Agua</v>
          </cell>
          <cell r="C887">
            <v>20.7</v>
          </cell>
          <cell r="D887" t="str">
            <v>gl</v>
          </cell>
          <cell r="E887">
            <v>1.0593220338983051</v>
          </cell>
          <cell r="F887">
            <v>0.19067796610169491</v>
          </cell>
          <cell r="G887">
            <v>21.93</v>
          </cell>
          <cell r="H887">
            <v>3.95</v>
          </cell>
        </row>
        <row r="888">
          <cell r="A888">
            <v>2.2599999999999945</v>
          </cell>
          <cell r="B888" t="str">
            <v>telford</v>
          </cell>
          <cell r="C888">
            <v>0.7</v>
          </cell>
          <cell r="D888" t="str">
            <v>M3E</v>
          </cell>
          <cell r="E888">
            <v>1414.6599999999999</v>
          </cell>
          <cell r="F888">
            <v>207.19</v>
          </cell>
          <cell r="G888">
            <v>990.26</v>
          </cell>
          <cell r="H888">
            <v>145.03</v>
          </cell>
        </row>
        <row r="889">
          <cell r="B889" t="str">
            <v>Mano de Obra</v>
          </cell>
        </row>
        <row r="890">
          <cell r="A890" t="str">
            <v>O03T2</v>
          </cell>
          <cell r="B890" t="str">
            <v>Albañil</v>
          </cell>
          <cell r="C890">
            <v>0.75</v>
          </cell>
          <cell r="D890" t="str">
            <v>día</v>
          </cell>
          <cell r="E890">
            <v>1255</v>
          </cell>
          <cell r="F890">
            <v>0</v>
          </cell>
          <cell r="G890">
            <v>941.25</v>
          </cell>
          <cell r="H890">
            <v>0</v>
          </cell>
        </row>
        <row r="891">
          <cell r="A891" t="str">
            <v>O05AY</v>
          </cell>
          <cell r="B891" t="str">
            <v>Ayudante (AY)</v>
          </cell>
          <cell r="C891">
            <v>0.75</v>
          </cell>
          <cell r="D891" t="str">
            <v>día</v>
          </cell>
          <cell r="E891">
            <v>847</v>
          </cell>
          <cell r="F891">
            <v>0</v>
          </cell>
          <cell r="G891">
            <v>635.25</v>
          </cell>
          <cell r="H891">
            <v>0</v>
          </cell>
        </row>
        <row r="892">
          <cell r="B892" t="str">
            <v>Total/UND</v>
          </cell>
          <cell r="G892">
            <v>5581.82</v>
          </cell>
          <cell r="H892">
            <v>687.75</v>
          </cell>
          <cell r="I892">
            <v>6269.57</v>
          </cell>
        </row>
        <row r="894">
          <cell r="A894">
            <v>103</v>
          </cell>
          <cell r="B894" t="str">
            <v>CIMENTACIONES</v>
          </cell>
        </row>
        <row r="895">
          <cell r="A895" t="str">
            <v>FUN-012</v>
          </cell>
          <cell r="B895" t="str">
            <v>ZAPATAS PARA COLUMNA Z1(1.40X1.40X0.30)M, F'C=210KG/CM2, Ø1/2"@0.10M A.D (FUNERARIA NUEVA ESPERANZA)</v>
          </cell>
          <cell r="C895">
            <v>1</v>
          </cell>
          <cell r="D895" t="str">
            <v>M3</v>
          </cell>
          <cell r="G895">
            <v>11792.25</v>
          </cell>
          <cell r="H895">
            <v>2112.69</v>
          </cell>
          <cell r="I895">
            <v>13904.94</v>
          </cell>
        </row>
        <row r="896">
          <cell r="B896" t="str">
            <v>Volumen Análisis</v>
          </cell>
          <cell r="C896">
            <v>1</v>
          </cell>
          <cell r="D896" t="str">
            <v>M3</v>
          </cell>
        </row>
        <row r="897">
          <cell r="B897" t="str">
            <v>Materiales y Equipos</v>
          </cell>
        </row>
        <row r="898">
          <cell r="A898" t="str">
            <v>AE002</v>
          </cell>
          <cell r="B898" t="str">
            <v>Acero Estruc. Grado 40-60, 1/2" x 20 a 30 pies</v>
          </cell>
          <cell r="C898">
            <v>1.9450000000000001</v>
          </cell>
          <cell r="D898" t="str">
            <v>QQ</v>
          </cell>
          <cell r="E898">
            <v>2796.6101694915255</v>
          </cell>
          <cell r="F898">
            <v>503.38983050847457</v>
          </cell>
          <cell r="G898">
            <v>5439.41</v>
          </cell>
          <cell r="H898">
            <v>979.09</v>
          </cell>
        </row>
        <row r="899">
          <cell r="A899" t="str">
            <v>HI002</v>
          </cell>
          <cell r="B899" t="str">
            <v>Hormigón 210 Kg/cm2 (incluye bomba y colocación)</v>
          </cell>
          <cell r="C899">
            <v>1.05</v>
          </cell>
          <cell r="D899" t="str">
            <v>M3</v>
          </cell>
          <cell r="E899">
            <v>5652.5423728813566</v>
          </cell>
          <cell r="F899">
            <v>1017.4576271186442</v>
          </cell>
          <cell r="G899">
            <v>5935.17</v>
          </cell>
          <cell r="H899">
            <v>1068.33</v>
          </cell>
        </row>
        <row r="900">
          <cell r="A900" t="str">
            <v>AE016</v>
          </cell>
          <cell r="B900" t="str">
            <v>Alambre Galvanizado Calibre 18 (Varillas)</v>
          </cell>
          <cell r="C900">
            <v>3.89</v>
          </cell>
          <cell r="D900" t="str">
            <v>LB</v>
          </cell>
          <cell r="E900">
            <v>93.220338983050851</v>
          </cell>
          <cell r="F900">
            <v>16.779661016949152</v>
          </cell>
          <cell r="G900">
            <v>362.63</v>
          </cell>
          <cell r="H900">
            <v>65.27</v>
          </cell>
        </row>
        <row r="901">
          <cell r="B901" t="str">
            <v>Mano de Obra</v>
          </cell>
        </row>
        <row r="902">
          <cell r="A902">
            <v>200.09999999999991</v>
          </cell>
          <cell r="B902" t="str">
            <v>Mano de Obra Acero</v>
          </cell>
          <cell r="C902">
            <v>0.51020408163265318</v>
          </cell>
          <cell r="D902" t="str">
            <v>ML</v>
          </cell>
          <cell r="E902">
            <v>107.87</v>
          </cell>
          <cell r="F902">
            <v>0</v>
          </cell>
          <cell r="G902">
            <v>55.04</v>
          </cell>
          <cell r="H902">
            <v>0</v>
          </cell>
        </row>
        <row r="903">
          <cell r="B903" t="str">
            <v>Total/UND</v>
          </cell>
          <cell r="G903">
            <v>11792.25</v>
          </cell>
          <cell r="H903">
            <v>2112.69</v>
          </cell>
          <cell r="I903">
            <v>13904.94</v>
          </cell>
        </row>
        <row r="905">
          <cell r="A905" t="str">
            <v>FUN-013</v>
          </cell>
          <cell r="B905" t="str">
            <v>ZAPATAS PARA COLUMNA Z2(1.60X1.60X0.35)M, F'C=210KG/CM2, Ø1/2"@0.10M A.D Y A.C.  (FUNERARIA NUEVA ESPERANZA)</v>
          </cell>
          <cell r="C905">
            <v>1</v>
          </cell>
          <cell r="D905" t="str">
            <v>M3</v>
          </cell>
          <cell r="G905">
            <v>15493.25</v>
          </cell>
          <cell r="H905">
            <v>2781.19</v>
          </cell>
          <cell r="I905">
            <v>18274.439999999999</v>
          </cell>
        </row>
        <row r="906">
          <cell r="B906" t="str">
            <v>Volumen Análisis</v>
          </cell>
          <cell r="C906">
            <v>1</v>
          </cell>
          <cell r="D906" t="str">
            <v>M3</v>
          </cell>
        </row>
        <row r="907">
          <cell r="B907" t="str">
            <v>Materiales y Equipos</v>
          </cell>
        </row>
        <row r="908">
          <cell r="A908" t="str">
            <v>AE002</v>
          </cell>
          <cell r="B908" t="str">
            <v>Acero Estruc. Grado 40-60, 1/2" x 20 a 30 pies</v>
          </cell>
          <cell r="C908">
            <v>3.19</v>
          </cell>
          <cell r="D908" t="str">
            <v>QQ</v>
          </cell>
          <cell r="E908">
            <v>2796.6101694915255</v>
          </cell>
          <cell r="F908">
            <v>503.38983050847457</v>
          </cell>
          <cell r="G908">
            <v>8921.19</v>
          </cell>
          <cell r="H908">
            <v>1605.81</v>
          </cell>
        </row>
        <row r="909">
          <cell r="A909" t="str">
            <v>HI002</v>
          </cell>
          <cell r="B909" t="str">
            <v>Hormigón 210 Kg/cm2 (incluye bomba y colocación)</v>
          </cell>
          <cell r="C909">
            <v>1.05</v>
          </cell>
          <cell r="D909" t="str">
            <v>M3</v>
          </cell>
          <cell r="E909">
            <v>5652.5423728813566</v>
          </cell>
          <cell r="F909">
            <v>1017.4576271186442</v>
          </cell>
          <cell r="G909">
            <v>5935.17</v>
          </cell>
          <cell r="H909">
            <v>1068.33</v>
          </cell>
        </row>
        <row r="910">
          <cell r="A910" t="str">
            <v>AE016</v>
          </cell>
          <cell r="B910" t="str">
            <v>Alambre Galvanizado Calibre 18 (Varillas)</v>
          </cell>
          <cell r="C910">
            <v>6.38</v>
          </cell>
          <cell r="D910" t="str">
            <v>LB</v>
          </cell>
          <cell r="E910">
            <v>93.220338983050851</v>
          </cell>
          <cell r="F910">
            <v>16.779661016949152</v>
          </cell>
          <cell r="G910">
            <v>594.75</v>
          </cell>
          <cell r="H910">
            <v>107.05</v>
          </cell>
        </row>
        <row r="911">
          <cell r="B911" t="str">
            <v>Mano de Obra</v>
          </cell>
        </row>
        <row r="912">
          <cell r="A912">
            <v>200.09999999999991</v>
          </cell>
          <cell r="B912" t="str">
            <v>Mano de Obra Acero</v>
          </cell>
          <cell r="C912">
            <v>0.39062499999999994</v>
          </cell>
          <cell r="D912" t="str">
            <v>ML</v>
          </cell>
          <cell r="E912">
            <v>107.87</v>
          </cell>
          <cell r="F912">
            <v>0</v>
          </cell>
          <cell r="G912">
            <v>42.14</v>
          </cell>
          <cell r="H912">
            <v>0</v>
          </cell>
        </row>
        <row r="913">
          <cell r="B913" t="str">
            <v>Total/UND</v>
          </cell>
          <cell r="G913">
            <v>15493.25</v>
          </cell>
          <cell r="H913">
            <v>2781.19</v>
          </cell>
          <cell r="I913">
            <v>18274.439999999999</v>
          </cell>
        </row>
        <row r="915">
          <cell r="A915">
            <v>103.01</v>
          </cell>
          <cell r="B915" t="str">
            <v>ZAPATAS PARA COLUMNA (1.10X1.10X0.35)M, F'C=210KG/CM2, Ø1/2"@0.10M A.D  (ESC. LABORAL LOS PALMARES)</v>
          </cell>
          <cell r="C915">
            <v>1</v>
          </cell>
          <cell r="D915" t="str">
            <v>M3</v>
          </cell>
          <cell r="G915">
            <v>12073.910000000002</v>
          </cell>
          <cell r="H915">
            <v>2155.65</v>
          </cell>
          <cell r="I915">
            <v>14229.560000000001</v>
          </cell>
        </row>
        <row r="916">
          <cell r="B916" t="str">
            <v>Volumen Análisis</v>
          </cell>
          <cell r="C916">
            <v>1</v>
          </cell>
          <cell r="D916" t="str">
            <v>M3</v>
          </cell>
        </row>
        <row r="917">
          <cell r="B917" t="str">
            <v>Materiales y Equipos</v>
          </cell>
        </row>
        <row r="918">
          <cell r="A918" t="str">
            <v>AE002</v>
          </cell>
          <cell r="B918" t="str">
            <v>Acero Estruc. Grado 40-60, 1/2" x 20 a 30 pies</v>
          </cell>
          <cell r="C918">
            <v>2.0249999999999999</v>
          </cell>
          <cell r="D918" t="str">
            <v>QQ</v>
          </cell>
          <cell r="E918">
            <v>2796.6101694915255</v>
          </cell>
          <cell r="F918">
            <v>503.38983050847457</v>
          </cell>
          <cell r="G918">
            <v>5663.14</v>
          </cell>
          <cell r="H918">
            <v>1019.36</v>
          </cell>
        </row>
        <row r="919">
          <cell r="A919" t="str">
            <v>HI002</v>
          </cell>
          <cell r="B919" t="str">
            <v>Hormigón 210 Kg/cm2 (incluye bomba y colocación)</v>
          </cell>
          <cell r="C919">
            <v>1.05</v>
          </cell>
          <cell r="D919" t="str">
            <v>M3</v>
          </cell>
          <cell r="E919">
            <v>5652.5423728813566</v>
          </cell>
          <cell r="F919">
            <v>1017.4576271186442</v>
          </cell>
          <cell r="G919">
            <v>5935.17</v>
          </cell>
          <cell r="H919">
            <v>1068.33</v>
          </cell>
        </row>
        <row r="920">
          <cell r="A920" t="str">
            <v>AE016</v>
          </cell>
          <cell r="B920" t="str">
            <v>Alambre Galvanizado Calibre 18 (Varillas)</v>
          </cell>
          <cell r="C920">
            <v>4.05</v>
          </cell>
          <cell r="D920" t="str">
            <v>LB</v>
          </cell>
          <cell r="E920">
            <v>93.220338983050851</v>
          </cell>
          <cell r="F920">
            <v>16.779661016949152</v>
          </cell>
          <cell r="G920">
            <v>377.54</v>
          </cell>
          <cell r="H920">
            <v>67.959999999999994</v>
          </cell>
        </row>
        <row r="921">
          <cell r="B921" t="str">
            <v>Mano de Obra</v>
          </cell>
        </row>
        <row r="922">
          <cell r="A922">
            <v>200.09999999999991</v>
          </cell>
          <cell r="B922" t="str">
            <v>Mano de Obra Acero</v>
          </cell>
          <cell r="C922">
            <v>0.90909090909090906</v>
          </cell>
          <cell r="D922" t="str">
            <v>ML</v>
          </cell>
          <cell r="E922">
            <v>107.87</v>
          </cell>
          <cell r="F922">
            <v>0</v>
          </cell>
          <cell r="G922">
            <v>98.06</v>
          </cell>
          <cell r="H922">
            <v>0</v>
          </cell>
        </row>
        <row r="923">
          <cell r="B923" t="str">
            <v>Total/UND</v>
          </cell>
          <cell r="G923">
            <v>12073.910000000002</v>
          </cell>
          <cell r="H923">
            <v>2155.65</v>
          </cell>
          <cell r="I923">
            <v>14229.560000000001</v>
          </cell>
        </row>
        <row r="925">
          <cell r="A925">
            <v>103.02</v>
          </cell>
          <cell r="B925" t="str">
            <v>ZAPATAS PARA COLUMNA (1.10X1.10X0.35)M, F'C=210KG/CM2, Ø1/2"@0.10M A.D Y A. C. (ESC. LABORAL LOS PALMARES)</v>
          </cell>
          <cell r="C925">
            <v>1</v>
          </cell>
          <cell r="D925" t="str">
            <v>M3</v>
          </cell>
          <cell r="G925">
            <v>18114.580000000005</v>
          </cell>
          <cell r="H925">
            <v>3242.98</v>
          </cell>
          <cell r="I925">
            <v>21357.560000000005</v>
          </cell>
        </row>
        <row r="926">
          <cell r="B926" t="str">
            <v>Volumen Análisis</v>
          </cell>
          <cell r="C926">
            <v>1</v>
          </cell>
          <cell r="D926" t="str">
            <v>M3</v>
          </cell>
        </row>
        <row r="927">
          <cell r="B927" t="str">
            <v>Materiales y Equipos</v>
          </cell>
        </row>
        <row r="928">
          <cell r="A928" t="str">
            <v>AE002</v>
          </cell>
          <cell r="B928" t="str">
            <v>Acero Estruc. Grado 40-60, 1/2" x 20 a 30 pies</v>
          </cell>
          <cell r="C928">
            <v>4.05</v>
          </cell>
          <cell r="D928" t="str">
            <v>QQ</v>
          </cell>
          <cell r="E928">
            <v>2796.6101694915255</v>
          </cell>
          <cell r="F928">
            <v>503.38983050847457</v>
          </cell>
          <cell r="G928">
            <v>11326.27</v>
          </cell>
          <cell r="H928">
            <v>2038.73</v>
          </cell>
        </row>
        <row r="929">
          <cell r="A929" t="str">
            <v>HI002</v>
          </cell>
          <cell r="B929" t="str">
            <v>Hormigón 210 Kg/cm2 (incluye bomba y colocación)</v>
          </cell>
          <cell r="C929">
            <v>1.05</v>
          </cell>
          <cell r="D929" t="str">
            <v>M3</v>
          </cell>
          <cell r="E929">
            <v>5652.5423728813566</v>
          </cell>
          <cell r="F929">
            <v>1017.4576271186442</v>
          </cell>
          <cell r="G929">
            <v>5935.17</v>
          </cell>
          <cell r="H929">
            <v>1068.33</v>
          </cell>
        </row>
        <row r="930">
          <cell r="A930" t="str">
            <v>AE016</v>
          </cell>
          <cell r="B930" t="str">
            <v>Alambre Galvanizado Calibre 18 (Varillas)</v>
          </cell>
          <cell r="C930">
            <v>8.1</v>
          </cell>
          <cell r="D930" t="str">
            <v>LB</v>
          </cell>
          <cell r="E930">
            <v>93.220338983050851</v>
          </cell>
          <cell r="F930">
            <v>16.779661016949152</v>
          </cell>
          <cell r="G930">
            <v>755.08</v>
          </cell>
          <cell r="H930">
            <v>135.91999999999999</v>
          </cell>
        </row>
        <row r="931">
          <cell r="B931" t="str">
            <v>Mano de Obra</v>
          </cell>
        </row>
        <row r="932">
          <cell r="A932">
            <v>200.09999999999991</v>
          </cell>
          <cell r="B932" t="str">
            <v>Mano de Obra Acero</v>
          </cell>
          <cell r="C932">
            <v>0.90909090909090906</v>
          </cell>
          <cell r="D932" t="str">
            <v>ML</v>
          </cell>
          <cell r="E932">
            <v>107.87</v>
          </cell>
          <cell r="F932">
            <v>0</v>
          </cell>
          <cell r="G932">
            <v>98.06</v>
          </cell>
          <cell r="H932">
            <v>0</v>
          </cell>
        </row>
        <row r="933">
          <cell r="B933" t="str">
            <v>Total/UND</v>
          </cell>
          <cell r="G933">
            <v>18114.580000000005</v>
          </cell>
          <cell r="H933">
            <v>3242.98</v>
          </cell>
          <cell r="I933">
            <v>21357.560000000005</v>
          </cell>
        </row>
        <row r="935">
          <cell r="A935">
            <v>103.03</v>
          </cell>
          <cell r="B935" t="str">
            <v xml:space="preserve">ZAPATAS PARA COLUMNA (0.80X0.80X0.30)M, F'C=210KG/CM2, Ø1/2"@0.13M A.D </v>
          </cell>
          <cell r="C935">
            <v>1</v>
          </cell>
          <cell r="D935" t="str">
            <v>M3</v>
          </cell>
          <cell r="G935">
            <v>11621.47</v>
          </cell>
          <cell r="H935">
            <v>2067.5899999999997</v>
          </cell>
          <cell r="I935">
            <v>13689.06</v>
          </cell>
        </row>
        <row r="936">
          <cell r="B936" t="str">
            <v>Volumen Análisis</v>
          </cell>
          <cell r="C936">
            <v>1</v>
          </cell>
          <cell r="D936" t="str">
            <v>M3</v>
          </cell>
        </row>
        <row r="937">
          <cell r="B937" t="str">
            <v>Materiales y Equipos</v>
          </cell>
        </row>
        <row r="938">
          <cell r="A938" t="str">
            <v>AE002</v>
          </cell>
          <cell r="B938" t="str">
            <v>Acero Estruc. Grado 40-60, 1/2" x 20 a 30 pies</v>
          </cell>
          <cell r="C938">
            <v>1.861</v>
          </cell>
          <cell r="D938" t="str">
            <v>QQ</v>
          </cell>
          <cell r="E938">
            <v>2796.6101694915255</v>
          </cell>
          <cell r="F938">
            <v>503.38983050847457</v>
          </cell>
          <cell r="G938">
            <v>5204.49</v>
          </cell>
          <cell r="H938">
            <v>936.81</v>
          </cell>
        </row>
        <row r="939">
          <cell r="A939" t="str">
            <v>HI002</v>
          </cell>
          <cell r="B939" t="str">
            <v>Hormigón 210 Kg/cm2 (incluye bomba y colocación)</v>
          </cell>
          <cell r="C939">
            <v>1.05</v>
          </cell>
          <cell r="D939" t="str">
            <v>M3</v>
          </cell>
          <cell r="E939">
            <v>5652.5423728813566</v>
          </cell>
          <cell r="F939">
            <v>1017.4576271186442</v>
          </cell>
          <cell r="G939">
            <v>5935.17</v>
          </cell>
          <cell r="H939">
            <v>1068.33</v>
          </cell>
        </row>
        <row r="940">
          <cell r="A940" t="str">
            <v>AE016</v>
          </cell>
          <cell r="B940" t="str">
            <v>Alambre Galvanizado Calibre 18 (Varillas)</v>
          </cell>
          <cell r="C940">
            <v>3.722</v>
          </cell>
          <cell r="D940" t="str">
            <v>LB</v>
          </cell>
          <cell r="E940">
            <v>93.220338983050851</v>
          </cell>
          <cell r="F940">
            <v>16.779661016949152</v>
          </cell>
          <cell r="G940">
            <v>346.97</v>
          </cell>
          <cell r="H940">
            <v>62.45</v>
          </cell>
        </row>
        <row r="941">
          <cell r="B941" t="str">
            <v>Mano de Obra</v>
          </cell>
        </row>
        <row r="942">
          <cell r="A942">
            <v>200.09999999999991</v>
          </cell>
          <cell r="B942" t="str">
            <v>Mano de Obra Acero</v>
          </cell>
          <cell r="C942">
            <v>1.25</v>
          </cell>
          <cell r="D942" t="str">
            <v>ML</v>
          </cell>
          <cell r="E942">
            <v>107.87</v>
          </cell>
          <cell r="F942">
            <v>0</v>
          </cell>
          <cell r="G942">
            <v>134.84</v>
          </cell>
          <cell r="H942">
            <v>0</v>
          </cell>
        </row>
        <row r="943">
          <cell r="B943" t="str">
            <v>Total/UND</v>
          </cell>
          <cell r="G943">
            <v>11621.47</v>
          </cell>
          <cell r="H943">
            <v>2067.5899999999997</v>
          </cell>
          <cell r="I943">
            <v>13689.06</v>
          </cell>
        </row>
        <row r="945">
          <cell r="A945">
            <v>103.04</v>
          </cell>
          <cell r="B945" t="str">
            <v xml:space="preserve">ZAPATAS PARA COLUMNA (0.80X0.80X0.25)M, F'C=210KG/CM2 (LIGADORA), Ø1/2"@0.15M A.D -  (VIVIENDA TIPO) </v>
          </cell>
          <cell r="C945">
            <v>1</v>
          </cell>
          <cell r="D945" t="str">
            <v>M3</v>
          </cell>
          <cell r="G945">
            <v>11247.460000000001</v>
          </cell>
          <cell r="H945">
            <v>1907.47</v>
          </cell>
          <cell r="I945">
            <v>13154.93</v>
          </cell>
        </row>
        <row r="946">
          <cell r="B946" t="str">
            <v>Volumen Análisis</v>
          </cell>
          <cell r="C946">
            <v>1</v>
          </cell>
          <cell r="D946" t="str">
            <v>M3</v>
          </cell>
        </row>
        <row r="947">
          <cell r="B947" t="str">
            <v>Materiales y Equipos</v>
          </cell>
        </row>
        <row r="948">
          <cell r="A948" t="str">
            <v>AE002</v>
          </cell>
          <cell r="B948" t="str">
            <v>Acero Estruc. Grado 40-60, 1/2" x 20 a 30 pies</v>
          </cell>
          <cell r="C948">
            <v>1.7869999999999999</v>
          </cell>
          <cell r="D948" t="str">
            <v>QQ</v>
          </cell>
          <cell r="E948">
            <v>2796.6101694915255</v>
          </cell>
          <cell r="F948">
            <v>503.38983050847457</v>
          </cell>
          <cell r="G948">
            <v>4997.54</v>
          </cell>
          <cell r="H948">
            <v>899.56</v>
          </cell>
        </row>
        <row r="949">
          <cell r="A949">
            <v>102.05000000000003</v>
          </cell>
          <cell r="B949" t="str">
            <v>Vaciado y ligado Hormigón 1:2:4 - 10% desp</v>
          </cell>
          <cell r="C949">
            <v>1.1000000000000001</v>
          </cell>
          <cell r="D949" t="str">
            <v>M3</v>
          </cell>
          <cell r="E949">
            <v>5256.28</v>
          </cell>
          <cell r="F949">
            <v>861.76</v>
          </cell>
          <cell r="G949">
            <v>5781.91</v>
          </cell>
          <cell r="H949">
            <v>947.94</v>
          </cell>
        </row>
        <row r="950">
          <cell r="A950" t="str">
            <v>AE016</v>
          </cell>
          <cell r="B950" t="str">
            <v>Alambre Galvanizado Calibre 18 (Varillas)</v>
          </cell>
          <cell r="C950">
            <v>3.5739999999999998</v>
          </cell>
          <cell r="D950" t="str">
            <v>LB</v>
          </cell>
          <cell r="E950">
            <v>93.220338983050851</v>
          </cell>
          <cell r="F950">
            <v>16.779661016949152</v>
          </cell>
          <cell r="G950">
            <v>333.17</v>
          </cell>
          <cell r="H950">
            <v>59.97</v>
          </cell>
        </row>
        <row r="951">
          <cell r="B951" t="str">
            <v>Mano de Obra</v>
          </cell>
        </row>
        <row r="952">
          <cell r="A952">
            <v>200.09999999999991</v>
          </cell>
          <cell r="B952" t="str">
            <v>Mano de Obra Acero</v>
          </cell>
          <cell r="C952">
            <v>1.25</v>
          </cell>
          <cell r="D952" t="str">
            <v>ML</v>
          </cell>
          <cell r="E952">
            <v>107.87</v>
          </cell>
          <cell r="F952">
            <v>0</v>
          </cell>
          <cell r="G952">
            <v>134.84</v>
          </cell>
          <cell r="H952">
            <v>0</v>
          </cell>
        </row>
        <row r="953">
          <cell r="B953" t="str">
            <v>Total/UND</v>
          </cell>
          <cell r="G953">
            <v>11247.460000000001</v>
          </cell>
          <cell r="H953">
            <v>1907.47</v>
          </cell>
          <cell r="I953">
            <v>13154.93</v>
          </cell>
        </row>
        <row r="955">
          <cell r="A955">
            <v>103.05000000000001</v>
          </cell>
          <cell r="B955" t="str">
            <v>ZAPATAS PARA COLUMNA (1.00X1.00X0.30)M, F'C=210KG/CM2 (LIGADORA), Ainf. Ø1/2"@0.10M A.D - Asup. Ø3/8"@0.10M A.D</v>
          </cell>
          <cell r="C955">
            <v>1</v>
          </cell>
          <cell r="D955" t="str">
            <v>M3</v>
          </cell>
          <cell r="G955">
            <v>15484.77</v>
          </cell>
          <cell r="H955">
            <v>2675.0299999999997</v>
          </cell>
          <cell r="I955">
            <v>18159.8</v>
          </cell>
        </row>
        <row r="956">
          <cell r="B956" t="str">
            <v>Volumen Análisis</v>
          </cell>
          <cell r="C956">
            <v>1</v>
          </cell>
          <cell r="D956" t="str">
            <v>M3</v>
          </cell>
        </row>
        <row r="957">
          <cell r="B957" t="str">
            <v>Materiales y Equipos</v>
          </cell>
        </row>
        <row r="958">
          <cell r="A958" t="str">
            <v>AE002</v>
          </cell>
          <cell r="B958" t="str">
            <v>Acero Estruc. Grado 40-60, 1/2" x 20 a 30 pies</v>
          </cell>
          <cell r="C958">
            <v>2.234</v>
          </cell>
          <cell r="D958" t="str">
            <v>QQ</v>
          </cell>
          <cell r="E958">
            <v>2796.6101694915255</v>
          </cell>
          <cell r="F958">
            <v>503.38983050847457</v>
          </cell>
          <cell r="G958">
            <v>6247.63</v>
          </cell>
          <cell r="H958">
            <v>1124.57</v>
          </cell>
        </row>
        <row r="959">
          <cell r="A959" t="str">
            <v>AE001</v>
          </cell>
          <cell r="B959" t="str">
            <v>Acero Estruc. Grado 40-60, 3/8" x 20 a 30 pies</v>
          </cell>
          <cell r="C959">
            <v>1.048</v>
          </cell>
          <cell r="E959">
            <v>2796.6101694915255</v>
          </cell>
          <cell r="F959">
            <v>503.38983050847457</v>
          </cell>
          <cell r="G959">
            <v>2930.85</v>
          </cell>
          <cell r="H959">
            <v>527.54999999999995</v>
          </cell>
        </row>
        <row r="960">
          <cell r="A960">
            <v>102.05000000000003</v>
          </cell>
          <cell r="B960" t="str">
            <v>Vaciado y ligado Hormigón 1:2:4 - 10% desp</v>
          </cell>
          <cell r="C960">
            <v>1.1000000000000001</v>
          </cell>
          <cell r="D960" t="str">
            <v>M3</v>
          </cell>
          <cell r="E960">
            <v>5256.28</v>
          </cell>
          <cell r="F960">
            <v>861.76</v>
          </cell>
          <cell r="G960">
            <v>5781.91</v>
          </cell>
          <cell r="H960">
            <v>947.94</v>
          </cell>
        </row>
        <row r="961">
          <cell r="A961" t="str">
            <v>AE016</v>
          </cell>
          <cell r="B961" t="str">
            <v>Alambre Galvanizado Calibre 18 (Varillas)</v>
          </cell>
          <cell r="C961">
            <v>4.468</v>
          </cell>
          <cell r="D961" t="str">
            <v>LB</v>
          </cell>
          <cell r="E961">
            <v>93.220338983050851</v>
          </cell>
          <cell r="F961">
            <v>16.779661016949152</v>
          </cell>
          <cell r="G961">
            <v>416.51</v>
          </cell>
          <cell r="H961">
            <v>74.97</v>
          </cell>
        </row>
        <row r="962">
          <cell r="B962" t="str">
            <v>Mano de Obra</v>
          </cell>
        </row>
        <row r="963">
          <cell r="A963">
            <v>200.09999999999991</v>
          </cell>
          <cell r="B963" t="str">
            <v>Mano de Obra Acero</v>
          </cell>
          <cell r="C963">
            <v>1</v>
          </cell>
          <cell r="D963" t="str">
            <v>ML</v>
          </cell>
          <cell r="E963">
            <v>107.87</v>
          </cell>
          <cell r="F963">
            <v>0</v>
          </cell>
          <cell r="G963">
            <v>107.87</v>
          </cell>
          <cell r="H963">
            <v>0</v>
          </cell>
        </row>
        <row r="964">
          <cell r="B964" t="str">
            <v>Total/UND</v>
          </cell>
          <cell r="G964">
            <v>15484.77</v>
          </cell>
          <cell r="H964">
            <v>2675.0299999999997</v>
          </cell>
          <cell r="I964">
            <v>18159.8</v>
          </cell>
        </row>
        <row r="966">
          <cell r="A966">
            <v>103.06000000000002</v>
          </cell>
          <cell r="B966" t="str">
            <v>ZAPATAS PARA COLUMNA (1.00X1.00X0.40)M, F'C=210KG/CM2 (LIGADORA), Ainf. Ø1/2"@0.15M A.D</v>
          </cell>
          <cell r="C966">
            <v>1</v>
          </cell>
          <cell r="D966" t="str">
            <v>M3</v>
          </cell>
          <cell r="G966">
            <v>9852.619999999999</v>
          </cell>
          <cell r="H966">
            <v>1608.39</v>
          </cell>
          <cell r="I966">
            <v>11461.009999999998</v>
          </cell>
        </row>
        <row r="967">
          <cell r="B967" t="str">
            <v>Volumen Análisis</v>
          </cell>
          <cell r="C967">
            <v>1</v>
          </cell>
          <cell r="D967" t="str">
            <v>M3</v>
          </cell>
        </row>
        <row r="968">
          <cell r="B968" t="str">
            <v>Materiales y Equipos</v>
          </cell>
        </row>
        <row r="969">
          <cell r="A969" t="str">
            <v>AE002</v>
          </cell>
          <cell r="B969" t="str">
            <v>Acero Estruc. Grado 40-60, 1/2" x 20 a 30 pies</v>
          </cell>
          <cell r="C969">
            <v>1.23</v>
          </cell>
          <cell r="D969" t="str">
            <v>QQ</v>
          </cell>
          <cell r="E969">
            <v>2796.6101694915255</v>
          </cell>
          <cell r="F969">
            <v>503.38983050847457</v>
          </cell>
          <cell r="G969">
            <v>3439.83</v>
          </cell>
          <cell r="H969">
            <v>619.16999999999996</v>
          </cell>
        </row>
        <row r="970">
          <cell r="A970">
            <v>102.05000000000003</v>
          </cell>
          <cell r="B970" t="str">
            <v>Vaciado y ligado Hormigón 1:2:4 - 10% desp</v>
          </cell>
          <cell r="C970">
            <v>1.1000000000000001</v>
          </cell>
          <cell r="D970" t="str">
            <v>M3</v>
          </cell>
          <cell r="E970">
            <v>5256.28</v>
          </cell>
          <cell r="F970">
            <v>861.76</v>
          </cell>
          <cell r="G970">
            <v>5781.91</v>
          </cell>
          <cell r="H970">
            <v>947.94</v>
          </cell>
        </row>
        <row r="971">
          <cell r="A971" t="str">
            <v>AE016</v>
          </cell>
          <cell r="B971" t="str">
            <v>Alambre Galvanizado Calibre 18 (Varillas)</v>
          </cell>
          <cell r="C971">
            <v>2.46</v>
          </cell>
          <cell r="D971" t="str">
            <v>LB</v>
          </cell>
          <cell r="E971">
            <v>93.220338983050851</v>
          </cell>
          <cell r="F971">
            <v>16.779661016949152</v>
          </cell>
          <cell r="G971">
            <v>229.32</v>
          </cell>
          <cell r="H971">
            <v>41.28</v>
          </cell>
        </row>
        <row r="972">
          <cell r="B972" t="str">
            <v>Mano de Obra</v>
          </cell>
        </row>
        <row r="973">
          <cell r="A973">
            <v>200.05999999999995</v>
          </cell>
          <cell r="B973" t="str">
            <v>Mano de Obra Acero</v>
          </cell>
          <cell r="C973">
            <v>1.23</v>
          </cell>
          <cell r="D973" t="str">
            <v>QQ</v>
          </cell>
          <cell r="E973">
            <v>326.47275741487186</v>
          </cell>
          <cell r="F973">
            <v>0</v>
          </cell>
          <cell r="G973">
            <v>401.56</v>
          </cell>
          <cell r="H973">
            <v>0</v>
          </cell>
        </row>
        <row r="974">
          <cell r="B974" t="str">
            <v>Total/UND</v>
          </cell>
          <cell r="G974">
            <v>9852.619999999999</v>
          </cell>
          <cell r="H974">
            <v>1608.39</v>
          </cell>
          <cell r="I974">
            <v>11461.009999999998</v>
          </cell>
        </row>
        <row r="976">
          <cell r="A976">
            <v>103.07000000000002</v>
          </cell>
          <cell r="B976" t="str">
            <v>ZAPATAS PARA MUROS (0.45X0.25)M, F'C=210KG/CM2, 5Ø3/8" Y  Ø3/8@0.20M (ESC. LABORAL LOS PALMARES)</v>
          </cell>
          <cell r="C976">
            <v>1</v>
          </cell>
          <cell r="D976" t="str">
            <v>M3</v>
          </cell>
          <cell r="G976">
            <v>10094.82</v>
          </cell>
          <cell r="H976">
            <v>1644.4799999999998</v>
          </cell>
          <cell r="I976">
            <v>11739.3</v>
          </cell>
        </row>
        <row r="977">
          <cell r="B977" t="str">
            <v>Volumen Análisis</v>
          </cell>
          <cell r="C977">
            <v>1</v>
          </cell>
          <cell r="D977" t="str">
            <v>M3</v>
          </cell>
        </row>
        <row r="978">
          <cell r="B978" t="str">
            <v>Materiales y Equipos</v>
          </cell>
        </row>
        <row r="979">
          <cell r="A979" t="str">
            <v>AE001</v>
          </cell>
          <cell r="B979" t="str">
            <v>Acero Estruc. Grado 40-60, 3/8" x 20 a 30 pies</v>
          </cell>
          <cell r="C979">
            <v>1.073</v>
          </cell>
          <cell r="D979" t="str">
            <v>QQ</v>
          </cell>
          <cell r="E979">
            <v>2796.6101694915255</v>
          </cell>
          <cell r="F979">
            <v>503.38983050847457</v>
          </cell>
          <cell r="G979">
            <v>3000.76</v>
          </cell>
          <cell r="H979">
            <v>540.14</v>
          </cell>
        </row>
        <row r="980">
          <cell r="A980" t="str">
            <v>HI002</v>
          </cell>
          <cell r="B980" t="str">
            <v>Hormigón industrial 210 Kg/cm2 (incluye bomba y colocación)</v>
          </cell>
          <cell r="C980">
            <v>1.05</v>
          </cell>
          <cell r="D980" t="str">
            <v>M3</v>
          </cell>
          <cell r="E980">
            <v>5652.5423728813566</v>
          </cell>
          <cell r="F980">
            <v>1017.4576271186442</v>
          </cell>
          <cell r="G980">
            <v>5935.17</v>
          </cell>
          <cell r="H980">
            <v>1068.33</v>
          </cell>
        </row>
        <row r="981">
          <cell r="A981" t="str">
            <v>AE016</v>
          </cell>
          <cell r="B981" t="str">
            <v>Alambre Dulce No. 18</v>
          </cell>
          <cell r="C981">
            <v>2.1459999999999999</v>
          </cell>
          <cell r="D981" t="str">
            <v>LB</v>
          </cell>
          <cell r="E981">
            <v>93.220338983050851</v>
          </cell>
          <cell r="F981">
            <v>16.779661016949152</v>
          </cell>
          <cell r="G981">
            <v>200.05</v>
          </cell>
          <cell r="H981">
            <v>36.01</v>
          </cell>
        </row>
        <row r="982">
          <cell r="B982" t="str">
            <v>Mano de Obra</v>
          </cell>
        </row>
        <row r="983">
          <cell r="A983">
            <v>200.09999999999991</v>
          </cell>
          <cell r="B983" t="str">
            <v>Mano de Obra Acero</v>
          </cell>
          <cell r="C983">
            <v>8.8888888888888893</v>
          </cell>
          <cell r="D983" t="str">
            <v>ML</v>
          </cell>
          <cell r="E983">
            <v>107.87</v>
          </cell>
          <cell r="F983">
            <v>0</v>
          </cell>
          <cell r="G983">
            <v>958.84</v>
          </cell>
          <cell r="H983">
            <v>0</v>
          </cell>
        </row>
        <row r="984">
          <cell r="B984" t="str">
            <v>Total/UND</v>
          </cell>
          <cell r="G984">
            <v>10094.82</v>
          </cell>
          <cell r="H984">
            <v>1644.4799999999998</v>
          </cell>
          <cell r="I984">
            <v>11739.3</v>
          </cell>
        </row>
        <row r="986">
          <cell r="A986">
            <v>103.08000000000003</v>
          </cell>
          <cell r="B986" t="str">
            <v>ZAPATAS PARA MUROS (0.45X0.25)M, F'C=210KG/CM2, 3Ø3/8" Y  Ø3/8@0.15M</v>
          </cell>
          <cell r="C986">
            <v>1</v>
          </cell>
          <cell r="D986" t="str">
            <v>M3</v>
          </cell>
          <cell r="G986">
            <v>8971.7599999999984</v>
          </cell>
          <cell r="H986">
            <v>1353.74</v>
          </cell>
          <cell r="I986">
            <v>10325.499999999998</v>
          </cell>
        </row>
        <row r="987">
          <cell r="B987" t="str">
            <v>Volumen Análisis</v>
          </cell>
          <cell r="C987">
            <v>1</v>
          </cell>
          <cell r="D987" t="str">
            <v>M3</v>
          </cell>
        </row>
        <row r="988">
          <cell r="B988" t="str">
            <v>Materiales y Equipos</v>
          </cell>
        </row>
        <row r="989">
          <cell r="A989" t="str">
            <v>AE001</v>
          </cell>
          <cell r="B989" t="str">
            <v>Acero Estruc. Grado 40-60, 3/8" x 20 a 30 pies</v>
          </cell>
          <cell r="C989">
            <v>0.83599999999999997</v>
          </cell>
          <cell r="D989" t="str">
            <v>QQ</v>
          </cell>
          <cell r="E989">
            <v>2796.6101694915255</v>
          </cell>
          <cell r="F989">
            <v>503.38983050847457</v>
          </cell>
          <cell r="G989">
            <v>2337.9699999999998</v>
          </cell>
          <cell r="H989">
            <v>420.83</v>
          </cell>
        </row>
        <row r="990">
          <cell r="A990">
            <v>102.05000000000003</v>
          </cell>
          <cell r="B990" t="str">
            <v>Vaciado y ligado Hormigón 1:2:4 - 10% desp</v>
          </cell>
          <cell r="C990">
            <v>1.05</v>
          </cell>
          <cell r="D990" t="str">
            <v>M3</v>
          </cell>
          <cell r="E990">
            <v>5256.28</v>
          </cell>
          <cell r="F990">
            <v>861.76</v>
          </cell>
          <cell r="G990">
            <v>5519.09</v>
          </cell>
          <cell r="H990">
            <v>904.85</v>
          </cell>
        </row>
        <row r="991">
          <cell r="A991" t="str">
            <v>AE016</v>
          </cell>
          <cell r="B991" t="str">
            <v>Alambre Dulce No. 18</v>
          </cell>
          <cell r="C991">
            <v>1.6719999999999999</v>
          </cell>
          <cell r="D991" t="str">
            <v>LB</v>
          </cell>
          <cell r="E991">
            <v>93.220338983050851</v>
          </cell>
          <cell r="F991">
            <v>16.779661016949152</v>
          </cell>
          <cell r="G991">
            <v>155.86000000000001</v>
          </cell>
          <cell r="H991">
            <v>28.06</v>
          </cell>
        </row>
        <row r="992">
          <cell r="B992" t="str">
            <v>Mano de Obra</v>
          </cell>
        </row>
        <row r="993">
          <cell r="A993">
            <v>200.09999999999991</v>
          </cell>
          <cell r="B993" t="str">
            <v>Mano de Obra Acero</v>
          </cell>
          <cell r="C993">
            <v>8.8888888888888893</v>
          </cell>
          <cell r="D993" t="str">
            <v>ML</v>
          </cell>
          <cell r="E993">
            <v>107.87</v>
          </cell>
          <cell r="F993">
            <v>0</v>
          </cell>
          <cell r="G993">
            <v>958.84</v>
          </cell>
          <cell r="H993">
            <v>0</v>
          </cell>
        </row>
        <row r="994">
          <cell r="B994" t="str">
            <v>Total/UND</v>
          </cell>
          <cell r="G994">
            <v>8971.7599999999984</v>
          </cell>
          <cell r="H994">
            <v>1353.74</v>
          </cell>
          <cell r="I994">
            <v>10325.499999999998</v>
          </cell>
        </row>
        <row r="996">
          <cell r="A996">
            <v>103.09000000000003</v>
          </cell>
          <cell r="B996" t="str">
            <v>ZAPATAS PARA MUROS (0.45X0.25)M, F'C=210KG/CM2, 3Ø3/8" Y  Ø3/8@0.25M</v>
          </cell>
          <cell r="C996">
            <v>1</v>
          </cell>
          <cell r="D996" t="str">
            <v>M3</v>
          </cell>
          <cell r="G996">
            <v>8470.61</v>
          </cell>
          <cell r="H996">
            <v>1263.5300000000002</v>
          </cell>
          <cell r="I996">
            <v>9734.1400000000012</v>
          </cell>
        </row>
        <row r="997">
          <cell r="B997" t="str">
            <v>Volumen Análisis</v>
          </cell>
          <cell r="C997">
            <v>1</v>
          </cell>
          <cell r="D997" t="str">
            <v>M3</v>
          </cell>
        </row>
        <row r="998">
          <cell r="B998" t="str">
            <v>Materiales y Equipos</v>
          </cell>
        </row>
        <row r="999">
          <cell r="A999" t="str">
            <v>AE001</v>
          </cell>
          <cell r="B999" t="str">
            <v>Acero Estruc. Grado 40-60, 3/8" x 20 a 30 pies</v>
          </cell>
          <cell r="C999">
            <v>0.66800000000000004</v>
          </cell>
          <cell r="D999" t="str">
            <v>QQ</v>
          </cell>
          <cell r="E999">
            <v>2796.6101694915255</v>
          </cell>
          <cell r="F999">
            <v>503.38983050847457</v>
          </cell>
          <cell r="G999">
            <v>1868.14</v>
          </cell>
          <cell r="H999">
            <v>336.26</v>
          </cell>
        </row>
        <row r="1000">
          <cell r="A1000">
            <v>102.05000000000003</v>
          </cell>
          <cell r="B1000" t="str">
            <v>Vaciado y ligado Hormigón 1:2:4 - 10% desp</v>
          </cell>
          <cell r="C1000">
            <v>1.05</v>
          </cell>
          <cell r="D1000" t="str">
            <v>M3</v>
          </cell>
          <cell r="E1000">
            <v>5256.28</v>
          </cell>
          <cell r="F1000">
            <v>861.76</v>
          </cell>
          <cell r="G1000">
            <v>5519.09</v>
          </cell>
          <cell r="H1000">
            <v>904.85</v>
          </cell>
        </row>
        <row r="1001">
          <cell r="A1001" t="str">
            <v>AE016</v>
          </cell>
          <cell r="B1001" t="str">
            <v>Alambre Dulce No. 18</v>
          </cell>
          <cell r="C1001">
            <v>1.3360000000000001</v>
          </cell>
          <cell r="D1001" t="str">
            <v>LB</v>
          </cell>
          <cell r="E1001">
            <v>93.220338983050851</v>
          </cell>
          <cell r="F1001">
            <v>16.779661016949152</v>
          </cell>
          <cell r="G1001">
            <v>124.54</v>
          </cell>
          <cell r="H1001">
            <v>22.42</v>
          </cell>
        </row>
        <row r="1002">
          <cell r="B1002" t="str">
            <v>Mano de Obra</v>
          </cell>
        </row>
        <row r="1003">
          <cell r="A1003">
            <v>200.09999999999991</v>
          </cell>
          <cell r="B1003" t="str">
            <v>Mano de Obra Acero</v>
          </cell>
          <cell r="C1003">
            <v>8.8888888888888893</v>
          </cell>
          <cell r="D1003" t="str">
            <v>ML</v>
          </cell>
          <cell r="E1003">
            <v>107.87</v>
          </cell>
          <cell r="F1003">
            <v>0</v>
          </cell>
          <cell r="G1003">
            <v>958.84</v>
          </cell>
          <cell r="H1003">
            <v>0</v>
          </cell>
        </row>
        <row r="1004">
          <cell r="B1004" t="str">
            <v>Total/UND</v>
          </cell>
          <cell r="G1004">
            <v>8470.61</v>
          </cell>
          <cell r="H1004">
            <v>1263.5300000000002</v>
          </cell>
          <cell r="I1004">
            <v>9734.1400000000012</v>
          </cell>
        </row>
        <row r="1006">
          <cell r="A1006">
            <v>103.10000000000004</v>
          </cell>
          <cell r="B1006" t="str">
            <v>ZAPATAS PARA MUROS (0.45X0.25)M, F'C=210KG/CM2, 3Ø1/2" Y  Ø3/8@0.15M</v>
          </cell>
          <cell r="C1006">
            <v>1</v>
          </cell>
          <cell r="D1006" t="str">
            <v>M3</v>
          </cell>
          <cell r="G1006">
            <v>10296.23</v>
          </cell>
          <cell r="H1006">
            <v>1592.15</v>
          </cell>
          <cell r="I1006">
            <v>11888.38</v>
          </cell>
        </row>
        <row r="1007">
          <cell r="B1007" t="str">
            <v>Volumen Análisis</v>
          </cell>
          <cell r="C1007">
            <v>1</v>
          </cell>
          <cell r="D1007" t="str">
            <v>M3</v>
          </cell>
        </row>
        <row r="1008">
          <cell r="B1008" t="str">
            <v>Materiales y Equipos</v>
          </cell>
        </row>
        <row r="1009">
          <cell r="A1009" t="str">
            <v>AE001</v>
          </cell>
          <cell r="B1009" t="str">
            <v>Acero Estruc. Grado 40-60, 3/8" x 20 a 30 pies</v>
          </cell>
          <cell r="C1009">
            <v>0.65</v>
          </cell>
          <cell r="D1009" t="str">
            <v>QQ</v>
          </cell>
          <cell r="E1009">
            <v>2796.6101694915255</v>
          </cell>
          <cell r="F1009">
            <v>503.38983050847457</v>
          </cell>
          <cell r="G1009">
            <v>1817.8</v>
          </cell>
          <cell r="H1009">
            <v>327.2</v>
          </cell>
        </row>
        <row r="1010">
          <cell r="A1010" t="str">
            <v>AE002</v>
          </cell>
          <cell r="B1010" t="str">
            <v>Acero Estruc. Grado 40-60, 1/2" x 20 a 30 pies</v>
          </cell>
          <cell r="C1010">
            <v>0.63</v>
          </cell>
          <cell r="D1010" t="str">
            <v>QQ</v>
          </cell>
          <cell r="E1010">
            <v>2796.6101694915255</v>
          </cell>
          <cell r="F1010">
            <v>503.38983050847457</v>
          </cell>
          <cell r="G1010">
            <v>1761.86</v>
          </cell>
          <cell r="H1010">
            <v>317.14</v>
          </cell>
        </row>
        <row r="1011">
          <cell r="A1011">
            <v>102.05000000000003</v>
          </cell>
          <cell r="B1011" t="str">
            <v>Vaciado y ligado Hormigón 1:2:4 - 10% desp</v>
          </cell>
          <cell r="C1011">
            <v>1.05</v>
          </cell>
          <cell r="D1011" t="str">
            <v>M3</v>
          </cell>
          <cell r="E1011">
            <v>5256.28</v>
          </cell>
          <cell r="F1011">
            <v>861.76</v>
          </cell>
          <cell r="G1011">
            <v>5519.09</v>
          </cell>
          <cell r="H1011">
            <v>904.85</v>
          </cell>
        </row>
        <row r="1012">
          <cell r="A1012" t="str">
            <v>AE016</v>
          </cell>
          <cell r="B1012" t="str">
            <v>Alambre Dulce No. 18</v>
          </cell>
          <cell r="C1012">
            <v>2.56</v>
          </cell>
          <cell r="D1012" t="str">
            <v>LB</v>
          </cell>
          <cell r="E1012">
            <v>93.220338983050851</v>
          </cell>
          <cell r="F1012">
            <v>16.779661016949152</v>
          </cell>
          <cell r="G1012">
            <v>238.64</v>
          </cell>
          <cell r="H1012">
            <v>42.96</v>
          </cell>
        </row>
        <row r="1013">
          <cell r="B1013" t="str">
            <v>Mano de Obra</v>
          </cell>
        </row>
        <row r="1014">
          <cell r="A1014">
            <v>200.09999999999991</v>
          </cell>
          <cell r="B1014" t="str">
            <v>Mano de Obra Acero</v>
          </cell>
          <cell r="C1014">
            <v>8.8888888888888893</v>
          </cell>
          <cell r="D1014" t="str">
            <v>ML</v>
          </cell>
          <cell r="E1014">
            <v>107.87</v>
          </cell>
          <cell r="F1014">
            <v>0</v>
          </cell>
          <cell r="G1014">
            <v>958.84</v>
          </cell>
          <cell r="H1014">
            <v>0</v>
          </cell>
        </row>
        <row r="1015">
          <cell r="B1015" t="str">
            <v>Total/UND</v>
          </cell>
          <cell r="G1015">
            <v>10296.23</v>
          </cell>
          <cell r="H1015">
            <v>1592.15</v>
          </cell>
          <cell r="I1015">
            <v>11888.38</v>
          </cell>
        </row>
        <row r="1017">
          <cell r="A1017" t="str">
            <v>FUN-014</v>
          </cell>
          <cell r="B1017" t="str">
            <v>ZAPATAS PARA MUROS (0.60X0.30)M, F'C=210KG/CM2, 5Ø3/8" Y  Ø3/8@0.20M   (FUNERARIA NUEVA ESPERANZA)</v>
          </cell>
          <cell r="C1017">
            <v>1</v>
          </cell>
          <cell r="D1017" t="str">
            <v>M3</v>
          </cell>
          <cell r="G1017">
            <v>10033.560000000001</v>
          </cell>
          <cell r="H1017">
            <v>1698.1799999999998</v>
          </cell>
          <cell r="I1017">
            <v>11731.740000000002</v>
          </cell>
        </row>
        <row r="1018">
          <cell r="B1018" t="str">
            <v>Volumen Análisis</v>
          </cell>
          <cell r="C1018">
            <v>1</v>
          </cell>
          <cell r="D1018" t="str">
            <v>M3</v>
          </cell>
        </row>
        <row r="1019">
          <cell r="B1019" t="str">
            <v>Materiales y Equipos</v>
          </cell>
        </row>
        <row r="1020">
          <cell r="A1020" t="str">
            <v>AE001</v>
          </cell>
          <cell r="B1020" t="str">
            <v>Acero Estruc. Grado 40-60, 3/8" x 20 a 30 pies</v>
          </cell>
          <cell r="C1020">
            <v>1.173</v>
          </cell>
          <cell r="D1020" t="str">
            <v>QQ</v>
          </cell>
          <cell r="E1020">
            <v>2796.6101694915255</v>
          </cell>
          <cell r="F1020">
            <v>503.38983050847457</v>
          </cell>
          <cell r="G1020">
            <v>3280.42</v>
          </cell>
          <cell r="H1020">
            <v>590.48</v>
          </cell>
        </row>
        <row r="1021">
          <cell r="A1021" t="str">
            <v>HI002</v>
          </cell>
          <cell r="B1021" t="str">
            <v>Hormigón industrial 210 Kg/cm2 (incluye bomba y colocación)</v>
          </cell>
          <cell r="C1021">
            <v>1.05</v>
          </cell>
          <cell r="D1021" t="str">
            <v>M3</v>
          </cell>
          <cell r="E1021">
            <v>5652.5423728813566</v>
          </cell>
          <cell r="F1021">
            <v>1017.4576271186442</v>
          </cell>
          <cell r="G1021">
            <v>5935.17</v>
          </cell>
          <cell r="H1021">
            <v>1068.33</v>
          </cell>
        </row>
        <row r="1022">
          <cell r="A1022" t="str">
            <v>AE016</v>
          </cell>
          <cell r="B1022" t="str">
            <v>Alambre Dulce No. 18</v>
          </cell>
          <cell r="C1022">
            <v>2.3460000000000001</v>
          </cell>
          <cell r="D1022" t="str">
            <v>LB</v>
          </cell>
          <cell r="E1022">
            <v>93.220338983050851</v>
          </cell>
          <cell r="F1022">
            <v>16.779661016949152</v>
          </cell>
          <cell r="G1022">
            <v>218.69</v>
          </cell>
          <cell r="H1022">
            <v>39.369999999999997</v>
          </cell>
        </row>
        <row r="1023">
          <cell r="B1023" t="str">
            <v>Mano de Obra</v>
          </cell>
        </row>
        <row r="1024">
          <cell r="A1024">
            <v>200.09999999999991</v>
          </cell>
          <cell r="B1024" t="str">
            <v>Mano de Obra Acero</v>
          </cell>
          <cell r="C1024">
            <v>5.5555555555555554</v>
          </cell>
          <cell r="D1024" t="str">
            <v>ML</v>
          </cell>
          <cell r="E1024">
            <v>107.87</v>
          </cell>
          <cell r="F1024">
            <v>0</v>
          </cell>
          <cell r="G1024">
            <v>599.28</v>
          </cell>
          <cell r="H1024">
            <v>0</v>
          </cell>
        </row>
        <row r="1025">
          <cell r="B1025" t="str">
            <v>Total/UND</v>
          </cell>
          <cell r="G1025">
            <v>10033.560000000001</v>
          </cell>
          <cell r="H1025">
            <v>1698.1799999999998</v>
          </cell>
          <cell r="I1025">
            <v>11731.740000000002</v>
          </cell>
        </row>
        <row r="1027">
          <cell r="A1027">
            <v>103.11000000000004</v>
          </cell>
          <cell r="B1027" t="str">
            <v>PLATEA DE HORMIGÓN ARMADO PARA BADENES E=0.25M, F'C=210KG/CM2 (LIGADORA), Ø1/2"@0.20M AD Y AC</v>
          </cell>
          <cell r="C1027">
            <v>1</v>
          </cell>
          <cell r="D1027" t="str">
            <v>M3</v>
          </cell>
          <cell r="G1027">
            <v>13201.86</v>
          </cell>
          <cell r="H1027">
            <v>2151.7799999999997</v>
          </cell>
          <cell r="I1027">
            <v>15353.64</v>
          </cell>
        </row>
        <row r="1028">
          <cell r="B1028" t="str">
            <v>Volumen Análisis</v>
          </cell>
          <cell r="C1028">
            <v>1</v>
          </cell>
          <cell r="D1028" t="str">
            <v>M3</v>
          </cell>
        </row>
        <row r="1029">
          <cell r="B1029" t="str">
            <v>Materiales y Equipos</v>
          </cell>
        </row>
        <row r="1030">
          <cell r="A1030" t="str">
            <v>AE002</v>
          </cell>
          <cell r="B1030" t="str">
            <v>Acero Estruc. Grado 40-60, 1/2" x 20 a 30 pies</v>
          </cell>
          <cell r="C1030">
            <v>2.242</v>
          </cell>
          <cell r="D1030" t="str">
            <v>QQ</v>
          </cell>
          <cell r="E1030">
            <v>2796.6101694915255</v>
          </cell>
          <cell r="F1030">
            <v>503.38983050847457</v>
          </cell>
          <cell r="G1030">
            <v>6270</v>
          </cell>
          <cell r="H1030">
            <v>1128.5999999999999</v>
          </cell>
        </row>
        <row r="1031">
          <cell r="A1031">
            <v>102.05000000000003</v>
          </cell>
          <cell r="B1031" t="str">
            <v>Vaciado y ligado Hormigón 1:2:4 - 10% desp</v>
          </cell>
          <cell r="C1031">
            <v>1.1000000000000001</v>
          </cell>
          <cell r="D1031" t="str">
            <v>M3</v>
          </cell>
          <cell r="E1031">
            <v>5256.28</v>
          </cell>
          <cell r="F1031">
            <v>861.76</v>
          </cell>
          <cell r="G1031">
            <v>5781.91</v>
          </cell>
          <cell r="H1031">
            <v>947.94</v>
          </cell>
        </row>
        <row r="1032">
          <cell r="A1032" t="str">
            <v>AE016</v>
          </cell>
          <cell r="B1032" t="str">
            <v>Alambre Galvanizado Calibre 18 (Varillas)</v>
          </cell>
          <cell r="C1032">
            <v>4.484</v>
          </cell>
          <cell r="D1032" t="str">
            <v>LB</v>
          </cell>
          <cell r="E1032">
            <v>93.220338983050851</v>
          </cell>
          <cell r="F1032">
            <v>16.779661016949152</v>
          </cell>
          <cell r="G1032">
            <v>418</v>
          </cell>
          <cell r="H1032">
            <v>75.239999999999995</v>
          </cell>
        </row>
        <row r="1033">
          <cell r="B1033" t="str">
            <v>Mano de Obra</v>
          </cell>
        </row>
        <row r="1034">
          <cell r="A1034">
            <v>200.05999999999995</v>
          </cell>
          <cell r="B1034" t="str">
            <v>Coloc. acero normal</v>
          </cell>
          <cell r="C1034">
            <v>2.242</v>
          </cell>
          <cell r="D1034" t="str">
            <v>QQ</v>
          </cell>
          <cell r="E1034">
            <v>326.47275741487186</v>
          </cell>
          <cell r="F1034">
            <v>0</v>
          </cell>
          <cell r="G1034">
            <v>731.95</v>
          </cell>
          <cell r="H1034">
            <v>0</v>
          </cell>
        </row>
        <row r="1035">
          <cell r="B1035" t="str">
            <v>Total/UND</v>
          </cell>
          <cell r="G1035">
            <v>13201.86</v>
          </cell>
          <cell r="H1035">
            <v>2151.7799999999997</v>
          </cell>
          <cell r="I1035">
            <v>15353.64</v>
          </cell>
        </row>
        <row r="1037">
          <cell r="A1037">
            <v>103.12000000000005</v>
          </cell>
          <cell r="B1037" t="str">
            <v xml:space="preserve">PLATEA DE HORMIGÓN ARMADO PARA FILTRANTES E=0.12M, F'C=210KG/CM2 (LIGADORA), Ø3/8"@0.20M AD </v>
          </cell>
          <cell r="C1037">
            <v>1</v>
          </cell>
          <cell r="D1037" t="str">
            <v>M3</v>
          </cell>
          <cell r="G1037">
            <v>10590.64</v>
          </cell>
          <cell r="H1037">
            <v>1728.1299999999999</v>
          </cell>
          <cell r="I1037">
            <v>12318.769999999999</v>
          </cell>
        </row>
        <row r="1038">
          <cell r="B1038" t="str">
            <v>Volumen Análisis</v>
          </cell>
          <cell r="C1038">
            <v>1</v>
          </cell>
          <cell r="D1038" t="str">
            <v>M3</v>
          </cell>
        </row>
        <row r="1039">
          <cell r="B1039" t="str">
            <v>Materiales y Equipos</v>
          </cell>
        </row>
        <row r="1040">
          <cell r="A1040" t="str">
            <v>AE001</v>
          </cell>
          <cell r="B1040" t="str">
            <v>Acero Estruc. Grado 40-60, 3/8" x 20 a 30 pies</v>
          </cell>
          <cell r="C1040">
            <v>1.4530000000000001</v>
          </cell>
          <cell r="D1040" t="str">
            <v>QQ</v>
          </cell>
          <cell r="E1040">
            <v>2796.6101694915255</v>
          </cell>
          <cell r="F1040">
            <v>503.38983050847457</v>
          </cell>
          <cell r="G1040">
            <v>4063.47</v>
          </cell>
          <cell r="H1040">
            <v>731.43</v>
          </cell>
        </row>
        <row r="1041">
          <cell r="A1041">
            <v>102.05000000000003</v>
          </cell>
          <cell r="B1041" t="str">
            <v>Vaciado y ligado Hormigón 1:2:4 - 10% desp</v>
          </cell>
          <cell r="C1041">
            <v>1.1000000000000001</v>
          </cell>
          <cell r="D1041" t="str">
            <v>M3</v>
          </cell>
          <cell r="E1041">
            <v>5256.28</v>
          </cell>
          <cell r="F1041">
            <v>861.76</v>
          </cell>
          <cell r="G1041">
            <v>5781.91</v>
          </cell>
          <cell r="H1041">
            <v>947.94</v>
          </cell>
        </row>
        <row r="1042">
          <cell r="A1042" t="str">
            <v>AE016</v>
          </cell>
          <cell r="B1042" t="str">
            <v>Alambre Galvanizado Calibre 18 (Varillas)</v>
          </cell>
          <cell r="C1042">
            <v>2.9060000000000001</v>
          </cell>
          <cell r="D1042" t="str">
            <v>LB</v>
          </cell>
          <cell r="E1042">
            <v>93.220338983050851</v>
          </cell>
          <cell r="F1042">
            <v>16.779661016949152</v>
          </cell>
          <cell r="G1042">
            <v>270.89999999999998</v>
          </cell>
          <cell r="H1042">
            <v>48.76</v>
          </cell>
        </row>
        <row r="1043">
          <cell r="B1043" t="str">
            <v>Mano de Obra</v>
          </cell>
        </row>
        <row r="1044">
          <cell r="A1044">
            <v>200.05999999999995</v>
          </cell>
          <cell r="B1044" t="str">
            <v>Coloc. acero normal</v>
          </cell>
          <cell r="C1044">
            <v>1.4530000000000001</v>
          </cell>
          <cell r="D1044" t="str">
            <v>QQ</v>
          </cell>
          <cell r="E1044">
            <v>326.47275741487186</v>
          </cell>
          <cell r="F1044">
            <v>0</v>
          </cell>
          <cell r="G1044">
            <v>474.36</v>
          </cell>
          <cell r="H1044">
            <v>0</v>
          </cell>
        </row>
        <row r="1045">
          <cell r="B1045" t="str">
            <v>Total/UND</v>
          </cell>
          <cell r="G1045">
            <v>10590.64</v>
          </cell>
          <cell r="H1045">
            <v>1728.1299999999999</v>
          </cell>
          <cell r="I1045">
            <v>12318.769999999999</v>
          </cell>
        </row>
        <row r="1047">
          <cell r="A1047">
            <v>103.13000000000005</v>
          </cell>
          <cell r="B1047" t="str">
            <v xml:space="preserve">PLATEA DE HORMIGÓN ARMADO PARA REGISTROS E=0.10M, F'C=210KG/CM2 (LIGADORA), Ø3/8"@0.20M AD </v>
          </cell>
          <cell r="C1047">
            <v>1</v>
          </cell>
          <cell r="D1047" t="str">
            <v>M3</v>
          </cell>
          <cell r="G1047">
            <v>11550.41</v>
          </cell>
          <cell r="H1047">
            <v>1883.84</v>
          </cell>
          <cell r="I1047">
            <v>13434.25</v>
          </cell>
        </row>
        <row r="1048">
          <cell r="B1048" t="str">
            <v>Volumen Análisis</v>
          </cell>
          <cell r="C1048">
            <v>1</v>
          </cell>
          <cell r="D1048" t="str">
            <v>M3</v>
          </cell>
        </row>
        <row r="1049">
          <cell r="B1049" t="str">
            <v>Materiales y Equipos</v>
          </cell>
        </row>
        <row r="1050">
          <cell r="A1050" t="str">
            <v>AE001</v>
          </cell>
          <cell r="B1050" t="str">
            <v>Acero Estruc. Grado 40-60, 3/8" x 20 a 30 pies</v>
          </cell>
          <cell r="C1050">
            <v>1.7430000000000001</v>
          </cell>
          <cell r="D1050" t="str">
            <v>QQ</v>
          </cell>
          <cell r="E1050">
            <v>2796.6101694915255</v>
          </cell>
          <cell r="F1050">
            <v>503.38983050847457</v>
          </cell>
          <cell r="G1050">
            <v>4874.49</v>
          </cell>
          <cell r="H1050">
            <v>877.41</v>
          </cell>
        </row>
        <row r="1051">
          <cell r="A1051">
            <v>102.05000000000003</v>
          </cell>
          <cell r="B1051" t="str">
            <v>Vaciado y ligado Hormigón 1:2:4 - 10% desp</v>
          </cell>
          <cell r="C1051">
            <v>1.1000000000000001</v>
          </cell>
          <cell r="D1051" t="str">
            <v>M3</v>
          </cell>
          <cell r="E1051">
            <v>5256.28</v>
          </cell>
          <cell r="F1051">
            <v>861.76</v>
          </cell>
          <cell r="G1051">
            <v>5781.91</v>
          </cell>
          <cell r="H1051">
            <v>947.94</v>
          </cell>
        </row>
        <row r="1052">
          <cell r="A1052" t="str">
            <v>AE016</v>
          </cell>
          <cell r="B1052" t="str">
            <v>Alambre Galvanizado Calibre 18 (Varillas)</v>
          </cell>
          <cell r="C1052">
            <v>3.4860000000000002</v>
          </cell>
          <cell r="D1052" t="str">
            <v>LB</v>
          </cell>
          <cell r="E1052">
            <v>93.220338983050851</v>
          </cell>
          <cell r="F1052">
            <v>16.779661016949152</v>
          </cell>
          <cell r="G1052">
            <v>324.97000000000003</v>
          </cell>
          <cell r="H1052">
            <v>58.49</v>
          </cell>
        </row>
        <row r="1053">
          <cell r="B1053" t="str">
            <v>Mano de Obra</v>
          </cell>
        </row>
        <row r="1054">
          <cell r="A1054">
            <v>200.05999999999995</v>
          </cell>
          <cell r="B1054" t="str">
            <v>Coloc. acero normal</v>
          </cell>
          <cell r="C1054">
            <v>1.7430000000000001</v>
          </cell>
          <cell r="D1054" t="str">
            <v>QQ</v>
          </cell>
          <cell r="E1054">
            <v>326.47275741487186</v>
          </cell>
          <cell r="F1054">
            <v>0</v>
          </cell>
          <cell r="G1054">
            <v>569.04</v>
          </cell>
          <cell r="H1054">
            <v>0</v>
          </cell>
        </row>
        <row r="1055">
          <cell r="B1055" t="str">
            <v>Total/UND</v>
          </cell>
          <cell r="G1055">
            <v>11550.41</v>
          </cell>
          <cell r="H1055">
            <v>1883.84</v>
          </cell>
          <cell r="I1055">
            <v>13434.25</v>
          </cell>
        </row>
        <row r="1057">
          <cell r="A1057">
            <v>103.14000000000006</v>
          </cell>
          <cell r="B1057" t="str">
            <v xml:space="preserve">PLATEA DE HORMIGÓN ARMADO PARA REGISTROS E=0.15M, F'C=210KG/CM2 (LIGADORA), Ø1/2"@0.20M AD </v>
          </cell>
          <cell r="C1057">
            <v>1</v>
          </cell>
          <cell r="D1057" t="str">
            <v>M3</v>
          </cell>
          <cell r="G1057">
            <v>13493.1</v>
          </cell>
          <cell r="H1057">
            <v>2199.0300000000002</v>
          </cell>
          <cell r="I1057">
            <v>15692.130000000001</v>
          </cell>
        </row>
        <row r="1058">
          <cell r="B1058" t="str">
            <v>Volumen Análisis</v>
          </cell>
          <cell r="C1058">
            <v>1</v>
          </cell>
          <cell r="D1058" t="str">
            <v>M3</v>
          </cell>
        </row>
        <row r="1059">
          <cell r="B1059" t="str">
            <v>Materiales y Equipos</v>
          </cell>
        </row>
        <row r="1060">
          <cell r="A1060" t="str">
            <v>AE001</v>
          </cell>
          <cell r="B1060" t="str">
            <v>Acero Estruc. Grado 40-60, 3/8" x 20 a 30 pies</v>
          </cell>
          <cell r="C1060">
            <v>2.33</v>
          </cell>
          <cell r="D1060" t="str">
            <v>QQ</v>
          </cell>
          <cell r="E1060">
            <v>2796.6101694915255</v>
          </cell>
          <cell r="F1060">
            <v>503.38983050847457</v>
          </cell>
          <cell r="G1060">
            <v>6516.1</v>
          </cell>
          <cell r="H1060">
            <v>1172.9000000000001</v>
          </cell>
        </row>
        <row r="1061">
          <cell r="A1061">
            <v>102.05000000000003</v>
          </cell>
          <cell r="B1061" t="str">
            <v>Vaciado y ligado Hormigón 1:2:4 - 10% desp</v>
          </cell>
          <cell r="C1061">
            <v>1.1000000000000001</v>
          </cell>
          <cell r="D1061" t="str">
            <v>M3</v>
          </cell>
          <cell r="E1061">
            <v>5256.28</v>
          </cell>
          <cell r="F1061">
            <v>861.76</v>
          </cell>
          <cell r="G1061">
            <v>5781.91</v>
          </cell>
          <cell r="H1061">
            <v>947.94</v>
          </cell>
        </row>
        <row r="1062">
          <cell r="A1062" t="str">
            <v>AE016</v>
          </cell>
          <cell r="B1062" t="str">
            <v>Alambre Galvanizado Calibre 18 (Varillas)</v>
          </cell>
          <cell r="C1062">
            <v>4.66</v>
          </cell>
          <cell r="D1062" t="str">
            <v>LB</v>
          </cell>
          <cell r="E1062">
            <v>93.220338983050851</v>
          </cell>
          <cell r="F1062">
            <v>16.779661016949152</v>
          </cell>
          <cell r="G1062">
            <v>434.41</v>
          </cell>
          <cell r="H1062">
            <v>78.19</v>
          </cell>
        </row>
        <row r="1063">
          <cell r="B1063" t="str">
            <v>Mano de Obra</v>
          </cell>
        </row>
        <row r="1064">
          <cell r="A1064">
            <v>200.05999999999995</v>
          </cell>
          <cell r="B1064" t="str">
            <v>Coloc. acero normal</v>
          </cell>
          <cell r="C1064">
            <v>2.33</v>
          </cell>
          <cell r="D1064" t="str">
            <v>QQ</v>
          </cell>
          <cell r="E1064">
            <v>326.47275741487186</v>
          </cell>
          <cell r="F1064">
            <v>0</v>
          </cell>
          <cell r="G1064">
            <v>760.68</v>
          </cell>
          <cell r="H1064">
            <v>0</v>
          </cell>
        </row>
        <row r="1065">
          <cell r="B1065" t="str">
            <v>Total/UND</v>
          </cell>
          <cell r="G1065">
            <v>13493.1</v>
          </cell>
          <cell r="H1065">
            <v>2199.0300000000002</v>
          </cell>
          <cell r="I1065">
            <v>15692.130000000001</v>
          </cell>
        </row>
        <row r="1067">
          <cell r="A1067" t="str">
            <v>CAT-001</v>
          </cell>
          <cell r="B1067" t="str">
            <v>ZAPATAS DE HA PARA COLUMNA Z1(1.20x1.20x0.30)M, f'c=210KG/CM2, ACERO Ø1/2"@0.11M A.D (CENTRO DE ATENCION PRIMARIA-HIGUERO)</v>
          </cell>
          <cell r="C1067">
            <v>1</v>
          </cell>
          <cell r="D1067" t="str">
            <v>M3</v>
          </cell>
          <cell r="G1067">
            <v>11242.63</v>
          </cell>
          <cell r="H1067">
            <v>1833.9</v>
          </cell>
          <cell r="I1067">
            <v>13076.529999999999</v>
          </cell>
        </row>
        <row r="1068">
          <cell r="B1068" t="str">
            <v>Volumen Análisis</v>
          </cell>
          <cell r="C1068">
            <v>1</v>
          </cell>
          <cell r="D1068" t="str">
            <v>M3</v>
          </cell>
        </row>
        <row r="1069">
          <cell r="B1069" t="str">
            <v>Materiales y Equipos</v>
          </cell>
        </row>
        <row r="1070">
          <cell r="A1070" t="str">
            <v>AE002</v>
          </cell>
          <cell r="B1070" t="str">
            <v>Acero Estruc. Grado 40-60, 1/2" x 20 a 30 pies</v>
          </cell>
          <cell r="C1070">
            <v>1.65</v>
          </cell>
          <cell r="D1070" t="str">
            <v>QQ</v>
          </cell>
          <cell r="E1070">
            <v>2796.6101694915255</v>
          </cell>
          <cell r="F1070">
            <v>503.38983050847457</v>
          </cell>
          <cell r="G1070">
            <v>4614.41</v>
          </cell>
          <cell r="H1070">
            <v>830.59</v>
          </cell>
        </row>
        <row r="1071">
          <cell r="A1071" t="str">
            <v>AE001</v>
          </cell>
          <cell r="B1071" t="str">
            <v>Acero Estruc. Grado 40-60, 3/8" x 20 a 30 pies</v>
          </cell>
          <cell r="C1071">
            <v>0</v>
          </cell>
          <cell r="E1071">
            <v>2796.6101694915255</v>
          </cell>
          <cell r="F1071">
            <v>503.38983050847457</v>
          </cell>
          <cell r="G1071">
            <v>0</v>
          </cell>
          <cell r="H1071">
            <v>0</v>
          </cell>
        </row>
        <row r="1072">
          <cell r="A1072">
            <v>102.05000000000003</v>
          </cell>
          <cell r="B1072" t="str">
            <v>Vaciado y ligado Hormigón 1:2:4 - 10% desp</v>
          </cell>
          <cell r="C1072">
            <v>1.1000000000000001</v>
          </cell>
          <cell r="D1072" t="str">
            <v>M3</v>
          </cell>
          <cell r="E1072">
            <v>5256.28</v>
          </cell>
          <cell r="F1072">
            <v>861.76</v>
          </cell>
          <cell r="G1072">
            <v>5781.91</v>
          </cell>
          <cell r="H1072">
            <v>947.94</v>
          </cell>
        </row>
        <row r="1073">
          <cell r="A1073" t="str">
            <v>AE016</v>
          </cell>
          <cell r="B1073" t="str">
            <v>Alambre Galvanizado Calibre 18 (Varillas)</v>
          </cell>
          <cell r="C1073">
            <v>3.3</v>
          </cell>
          <cell r="D1073" t="str">
            <v>LB</v>
          </cell>
          <cell r="E1073">
            <v>93.220338983050851</v>
          </cell>
          <cell r="F1073">
            <v>16.779661016949152</v>
          </cell>
          <cell r="G1073">
            <v>307.63</v>
          </cell>
          <cell r="H1073">
            <v>55.37</v>
          </cell>
        </row>
        <row r="1074">
          <cell r="B1074" t="str">
            <v>Mano de Obra</v>
          </cell>
        </row>
        <row r="1075">
          <cell r="A1075">
            <v>200.05999999999995</v>
          </cell>
          <cell r="B1075" t="str">
            <v>Mano de Obra Acero</v>
          </cell>
          <cell r="C1075">
            <v>1.65</v>
          </cell>
          <cell r="D1075" t="str">
            <v>QQ</v>
          </cell>
          <cell r="E1075">
            <v>326.47275741487186</v>
          </cell>
          <cell r="F1075">
            <v>0</v>
          </cell>
          <cell r="G1075">
            <v>538.67999999999995</v>
          </cell>
          <cell r="H1075">
            <v>0</v>
          </cell>
        </row>
        <row r="1076">
          <cell r="B1076" t="str">
            <v>Total/UND</v>
          </cell>
          <cell r="G1076">
            <v>11242.63</v>
          </cell>
          <cell r="H1076">
            <v>1833.9</v>
          </cell>
          <cell r="I1076">
            <v>13076.529999999999</v>
          </cell>
        </row>
        <row r="1078">
          <cell r="A1078" t="str">
            <v>CAT-002</v>
          </cell>
          <cell r="B1078" t="str">
            <v xml:space="preserve">ZAPATAS DE HA PARA COLUMNA Z2(1.20x1.20x0.35)M, f'c=210KG/CM2, ACERO INFERIOR Ø1/2"@0.11M A.D Y ACERO SUPERIOR Ø1/2"@0.15M A.D (CENTRO DE ATENCION PRIMARIA-HIGUERO) </v>
          </cell>
          <cell r="C1078">
            <v>1</v>
          </cell>
          <cell r="D1078" t="str">
            <v>M3</v>
          </cell>
          <cell r="G1078">
            <v>15644.289999999999</v>
          </cell>
          <cell r="H1078">
            <v>2548.0500000000002</v>
          </cell>
          <cell r="I1078">
            <v>18192.34</v>
          </cell>
        </row>
        <row r="1079">
          <cell r="B1079" t="str">
            <v>Volumen Análisis</v>
          </cell>
          <cell r="C1079">
            <v>1</v>
          </cell>
          <cell r="D1079" t="str">
            <v>M3</v>
          </cell>
        </row>
        <row r="1080">
          <cell r="B1080" t="str">
            <v>Materiales y Equipos</v>
          </cell>
        </row>
        <row r="1081">
          <cell r="A1081" t="str">
            <v>AE002</v>
          </cell>
          <cell r="B1081" t="str">
            <v>Acero Estruc. Grado 40-60, 1/2" x 20 a 30 pies</v>
          </cell>
          <cell r="C1081">
            <v>2.98</v>
          </cell>
          <cell r="D1081" t="str">
            <v>QQ</v>
          </cell>
          <cell r="E1081">
            <v>2796.6101694915255</v>
          </cell>
          <cell r="F1081">
            <v>503.38983050847457</v>
          </cell>
          <cell r="G1081">
            <v>8333.9</v>
          </cell>
          <cell r="H1081">
            <v>1500.1</v>
          </cell>
        </row>
        <row r="1082">
          <cell r="A1082" t="str">
            <v>AE001</v>
          </cell>
          <cell r="B1082" t="str">
            <v>Acero Estruc. Grado 40-60, 3/8" x 20 a 30 pies</v>
          </cell>
          <cell r="C1082">
            <v>0</v>
          </cell>
          <cell r="E1082">
            <v>2796.6101694915255</v>
          </cell>
          <cell r="F1082">
            <v>503.38983050847457</v>
          </cell>
          <cell r="G1082">
            <v>0</v>
          </cell>
          <cell r="H1082">
            <v>0</v>
          </cell>
        </row>
        <row r="1083">
          <cell r="A1083">
            <v>102.05000000000003</v>
          </cell>
          <cell r="B1083" t="str">
            <v>Vaciado y ligado Hormigón 1:2:4 - 10% desp</v>
          </cell>
          <cell r="C1083">
            <v>1.1000000000000001</v>
          </cell>
          <cell r="D1083" t="str">
            <v>M3</v>
          </cell>
          <cell r="E1083">
            <v>5256.28</v>
          </cell>
          <cell r="F1083">
            <v>861.76</v>
          </cell>
          <cell r="G1083">
            <v>5781.91</v>
          </cell>
          <cell r="H1083">
            <v>947.94</v>
          </cell>
        </row>
        <row r="1084">
          <cell r="A1084" t="str">
            <v>AE016</v>
          </cell>
          <cell r="B1084" t="str">
            <v>Alambre Galvanizado Calibre 18 (Varillas)</v>
          </cell>
          <cell r="C1084">
            <v>5.96</v>
          </cell>
          <cell r="D1084" t="str">
            <v>LB</v>
          </cell>
          <cell r="E1084">
            <v>93.220338983050851</v>
          </cell>
          <cell r="F1084">
            <v>16.779661016949152</v>
          </cell>
          <cell r="G1084">
            <v>555.59</v>
          </cell>
          <cell r="H1084">
            <v>100.01</v>
          </cell>
        </row>
        <row r="1085">
          <cell r="B1085" t="str">
            <v>Mano de Obra</v>
          </cell>
        </row>
        <row r="1086">
          <cell r="A1086">
            <v>200.05999999999995</v>
          </cell>
          <cell r="B1086" t="str">
            <v>Mano de Obra Acero</v>
          </cell>
          <cell r="C1086">
            <v>2.98</v>
          </cell>
          <cell r="D1086" t="str">
            <v>QQ</v>
          </cell>
          <cell r="E1086">
            <v>326.47275741487186</v>
          </cell>
          <cell r="F1086">
            <v>0</v>
          </cell>
          <cell r="G1086">
            <v>972.89</v>
          </cell>
          <cell r="H1086">
            <v>0</v>
          </cell>
        </row>
        <row r="1087">
          <cell r="B1087" t="str">
            <v>Total/UND</v>
          </cell>
          <cell r="G1087">
            <v>15644.289999999999</v>
          </cell>
          <cell r="H1087">
            <v>2548.0500000000002</v>
          </cell>
          <cell r="I1087">
            <v>18192.34</v>
          </cell>
        </row>
        <row r="1089">
          <cell r="A1089" t="str">
            <v>CC-001</v>
          </cell>
          <cell r="B1089" t="str">
            <v xml:space="preserve">ZAPATAS DE HA PARA COLUMNA Z1 (1.20x1.20x0.35)M, f'c=210KG/CM2, ACERO INFERIOR Ø1/2"@0.11M A.D Y ACERO SUPERIOR Ø1/2"@0.15M A.D (CENTRO COMUNAL) </v>
          </cell>
          <cell r="C1089">
            <v>1</v>
          </cell>
          <cell r="D1089" t="str">
            <v>M3</v>
          </cell>
          <cell r="G1089">
            <v>15797.55</v>
          </cell>
          <cell r="H1089">
            <v>2668.44</v>
          </cell>
          <cell r="I1089">
            <v>18465.989999999998</v>
          </cell>
        </row>
        <row r="1090">
          <cell r="B1090" t="str">
            <v>Volumen Análisis</v>
          </cell>
          <cell r="C1090">
            <v>1</v>
          </cell>
          <cell r="D1090" t="str">
            <v>M3</v>
          </cell>
        </row>
        <row r="1091">
          <cell r="B1091" t="str">
            <v>Materiales y Equipos</v>
          </cell>
        </row>
        <row r="1092">
          <cell r="A1092" t="str">
            <v>AE002</v>
          </cell>
          <cell r="B1092" t="str">
            <v>Acero Estruc. Grado 40-60, 1/2" x 20 a 30 pies</v>
          </cell>
          <cell r="C1092">
            <v>2.98</v>
          </cell>
          <cell r="D1092" t="str">
            <v>QQ</v>
          </cell>
          <cell r="E1092">
            <v>2796.6101694915255</v>
          </cell>
          <cell r="F1092">
            <v>503.38983050847457</v>
          </cell>
          <cell r="G1092">
            <v>8333.9</v>
          </cell>
          <cell r="H1092">
            <v>1500.1</v>
          </cell>
        </row>
        <row r="1093">
          <cell r="A1093" t="str">
            <v>AE001</v>
          </cell>
          <cell r="B1093" t="str">
            <v>Acero Estruc. Grado 40-60, 3/8" x 20 a 30 pies</v>
          </cell>
          <cell r="C1093">
            <v>0</v>
          </cell>
          <cell r="E1093">
            <v>2796.6101694915255</v>
          </cell>
          <cell r="F1093">
            <v>503.38983050847457</v>
          </cell>
          <cell r="G1093">
            <v>0</v>
          </cell>
          <cell r="H1093">
            <v>0</v>
          </cell>
        </row>
        <row r="1094">
          <cell r="A1094" t="str">
            <v>HI002</v>
          </cell>
          <cell r="B1094" t="str">
            <v>Hormigón 210 Kg/cm2 (incluye bomba y colocación)</v>
          </cell>
          <cell r="C1094">
            <v>1.05</v>
          </cell>
          <cell r="E1094">
            <v>5652.5423728813566</v>
          </cell>
          <cell r="F1094">
            <v>1017.4576271186442</v>
          </cell>
          <cell r="G1094">
            <v>5935.17</v>
          </cell>
          <cell r="H1094">
            <v>1068.33</v>
          </cell>
        </row>
        <row r="1095">
          <cell r="A1095" t="str">
            <v>AE016</v>
          </cell>
          <cell r="B1095" t="str">
            <v>Alambre Galvanizado Calibre 18 (Varillas)</v>
          </cell>
          <cell r="C1095">
            <v>5.96</v>
          </cell>
          <cell r="D1095" t="str">
            <v>LB</v>
          </cell>
          <cell r="E1095">
            <v>93.220338983050851</v>
          </cell>
          <cell r="F1095">
            <v>16.779661016949152</v>
          </cell>
          <cell r="G1095">
            <v>555.59</v>
          </cell>
          <cell r="H1095">
            <v>100.01</v>
          </cell>
        </row>
        <row r="1096">
          <cell r="B1096" t="str">
            <v>Mano de Obra</v>
          </cell>
        </row>
        <row r="1097">
          <cell r="A1097">
            <v>200.05999999999995</v>
          </cell>
          <cell r="B1097" t="str">
            <v>Mano de Obra Acero</v>
          </cell>
          <cell r="C1097">
            <v>2.98</v>
          </cell>
          <cell r="D1097" t="str">
            <v>QQ</v>
          </cell>
          <cell r="E1097">
            <v>326.47275741487186</v>
          </cell>
          <cell r="F1097">
            <v>0</v>
          </cell>
          <cell r="G1097">
            <v>972.89</v>
          </cell>
          <cell r="H1097">
            <v>0</v>
          </cell>
        </row>
        <row r="1098">
          <cell r="B1098" t="str">
            <v>Total/UND</v>
          </cell>
          <cell r="G1098">
            <v>15797.55</v>
          </cell>
          <cell r="H1098">
            <v>2668.44</v>
          </cell>
          <cell r="I1098">
            <v>18465.989999999998</v>
          </cell>
        </row>
        <row r="1100">
          <cell r="A1100" t="str">
            <v>CC-002</v>
          </cell>
          <cell r="B1100" t="str">
            <v xml:space="preserve">ZAPATAS DE HA PARA COLUMNA Z1 (1.20x1.20x0.30)M, f'c=210KG/CM2, Ø1/2"@0.11M A.D  (CENTRO COMUNAL) </v>
          </cell>
          <cell r="C1100">
            <v>1</v>
          </cell>
          <cell r="D1100" t="str">
            <v>M3</v>
          </cell>
          <cell r="G1100">
            <v>11395.89</v>
          </cell>
          <cell r="H1100">
            <v>1954.29</v>
          </cell>
          <cell r="I1100">
            <v>13350.18</v>
          </cell>
        </row>
        <row r="1101">
          <cell r="B1101" t="str">
            <v>Volumen Análisis</v>
          </cell>
          <cell r="C1101">
            <v>1</v>
          </cell>
          <cell r="D1101" t="str">
            <v>M3</v>
          </cell>
        </row>
        <row r="1102">
          <cell r="B1102" t="str">
            <v>Materiales y Equipos</v>
          </cell>
        </row>
        <row r="1103">
          <cell r="A1103" t="str">
            <v>AE002</v>
          </cell>
          <cell r="B1103" t="str">
            <v>Acero Estruc. Grado 40-60, 1/2" x 20 a 30 pies</v>
          </cell>
          <cell r="C1103">
            <v>1.65</v>
          </cell>
          <cell r="D1103" t="str">
            <v>QQ</v>
          </cell>
          <cell r="E1103">
            <v>2796.6101694915255</v>
          </cell>
          <cell r="F1103">
            <v>503.38983050847457</v>
          </cell>
          <cell r="G1103">
            <v>4614.41</v>
          </cell>
          <cell r="H1103">
            <v>830.59</v>
          </cell>
        </row>
        <row r="1104">
          <cell r="A1104" t="str">
            <v>AE001</v>
          </cell>
          <cell r="B1104" t="str">
            <v>Acero Estruc. Grado 40-60, 3/8" x 20 a 30 pies</v>
          </cell>
          <cell r="C1104">
            <v>0</v>
          </cell>
          <cell r="E1104">
            <v>2796.6101694915255</v>
          </cell>
          <cell r="F1104">
            <v>503.38983050847457</v>
          </cell>
          <cell r="G1104">
            <v>0</v>
          </cell>
          <cell r="H1104">
            <v>0</v>
          </cell>
        </row>
        <row r="1105">
          <cell r="A1105" t="str">
            <v>HI002</v>
          </cell>
          <cell r="B1105" t="str">
            <v>Hormigón 210 Kg/cm2 (incluye bomba y colocación)</v>
          </cell>
          <cell r="C1105">
            <v>1.05</v>
          </cell>
          <cell r="E1105">
            <v>5652.5423728813566</v>
          </cell>
          <cell r="F1105">
            <v>1017.4576271186442</v>
          </cell>
          <cell r="G1105">
            <v>5935.17</v>
          </cell>
          <cell r="H1105">
            <v>1068.33</v>
          </cell>
        </row>
        <row r="1106">
          <cell r="A1106" t="str">
            <v>AE016</v>
          </cell>
          <cell r="B1106" t="str">
            <v>Alambre Galvanizado Calibre 18 (Varillas)</v>
          </cell>
          <cell r="C1106">
            <v>3.3</v>
          </cell>
          <cell r="D1106" t="str">
            <v>LB</v>
          </cell>
          <cell r="E1106">
            <v>93.220338983050851</v>
          </cell>
          <cell r="F1106">
            <v>16.779661016949152</v>
          </cell>
          <cell r="G1106">
            <v>307.63</v>
          </cell>
          <cell r="H1106">
            <v>55.37</v>
          </cell>
        </row>
        <row r="1107">
          <cell r="B1107" t="str">
            <v>Mano de Obra</v>
          </cell>
        </row>
        <row r="1108">
          <cell r="A1108">
            <v>200.05999999999995</v>
          </cell>
          <cell r="B1108" t="str">
            <v>Mano de Obra Acero</v>
          </cell>
          <cell r="C1108">
            <v>1.65</v>
          </cell>
          <cell r="D1108" t="str">
            <v>QQ</v>
          </cell>
          <cell r="E1108">
            <v>326.47275741487186</v>
          </cell>
          <cell r="F1108">
            <v>0</v>
          </cell>
          <cell r="G1108">
            <v>538.67999999999995</v>
          </cell>
          <cell r="H1108">
            <v>0</v>
          </cell>
        </row>
        <row r="1109">
          <cell r="B1109" t="str">
            <v>Total/UND</v>
          </cell>
          <cell r="G1109">
            <v>11395.89</v>
          </cell>
          <cell r="H1109">
            <v>1954.29</v>
          </cell>
          <cell r="I1109">
            <v>13350.18</v>
          </cell>
        </row>
        <row r="1111">
          <cell r="A1111" t="str">
            <v>CABE-001</v>
          </cell>
          <cell r="B1111" t="str">
            <v xml:space="preserve">ZAPATAS DE HA PARA CABEZAL (0.90x0.30)M, f'c=210KG/CM2, ACERO INFERIOR Ø1/2"@0.10M A.D (CABEZAL ALCANTARILLA DE Ø60") </v>
          </cell>
          <cell r="C1111">
            <v>1</v>
          </cell>
          <cell r="D1111" t="str">
            <v>M3</v>
          </cell>
          <cell r="G1111">
            <v>11952.491582491582</v>
          </cell>
          <cell r="H1111">
            <v>2044.6015712682376</v>
          </cell>
          <cell r="I1111">
            <v>13997.093153759821</v>
          </cell>
        </row>
        <row r="1112">
          <cell r="B1112" t="str">
            <v>Volumen Análisis</v>
          </cell>
          <cell r="C1112">
            <v>0.89100000000000001</v>
          </cell>
          <cell r="D1112" t="str">
            <v>M3</v>
          </cell>
        </row>
        <row r="1113">
          <cell r="B1113" t="str">
            <v>Materiales y Equipos</v>
          </cell>
        </row>
        <row r="1114">
          <cell r="A1114" t="str">
            <v>AE002</v>
          </cell>
          <cell r="B1114" t="str">
            <v>Acero Estruc. Grado 40-60, 1/2" x 20 a 30 pies</v>
          </cell>
          <cell r="C1114">
            <v>1.62</v>
          </cell>
          <cell r="D1114" t="str">
            <v>QQ</v>
          </cell>
          <cell r="E1114">
            <v>2796.6101694915255</v>
          </cell>
          <cell r="F1114">
            <v>503.38983050847457</v>
          </cell>
          <cell r="G1114">
            <v>4530.51</v>
          </cell>
          <cell r="H1114">
            <v>815.49</v>
          </cell>
        </row>
        <row r="1115">
          <cell r="A1115" t="str">
            <v>HI002</v>
          </cell>
          <cell r="B1115" t="str">
            <v>Hormigón Industrial 210kg/cm2 - 10% desp</v>
          </cell>
          <cell r="C1115">
            <v>0.89100000000000001</v>
          </cell>
          <cell r="D1115" t="str">
            <v>M3</v>
          </cell>
          <cell r="E1115">
            <v>5935.17</v>
          </cell>
          <cell r="F1115">
            <v>1068.33</v>
          </cell>
          <cell r="G1115">
            <v>5288.24</v>
          </cell>
          <cell r="H1115">
            <v>951.88</v>
          </cell>
        </row>
        <row r="1116">
          <cell r="A1116" t="str">
            <v>AE016</v>
          </cell>
          <cell r="B1116" t="str">
            <v>Alambre Galvanizado Calibre 18 (Varillas)</v>
          </cell>
          <cell r="C1116">
            <v>3.24</v>
          </cell>
          <cell r="D1116" t="str">
            <v>LB</v>
          </cell>
          <cell r="E1116">
            <v>93.220338983050851</v>
          </cell>
          <cell r="F1116">
            <v>16.779661016949152</v>
          </cell>
          <cell r="G1116">
            <v>302.02999999999997</v>
          </cell>
          <cell r="H1116">
            <v>54.37</v>
          </cell>
        </row>
        <row r="1117">
          <cell r="B1117" t="str">
            <v>Mano de Obra</v>
          </cell>
        </row>
        <row r="1118">
          <cell r="A1118">
            <v>200.05999999999995</v>
          </cell>
          <cell r="B1118" t="str">
            <v>Mano de Obra Acero</v>
          </cell>
          <cell r="C1118">
            <v>1.62</v>
          </cell>
          <cell r="D1118" t="str">
            <v>QQ</v>
          </cell>
          <cell r="E1118">
            <v>326.47275741487186</v>
          </cell>
          <cell r="F1118">
            <v>0</v>
          </cell>
          <cell r="G1118">
            <v>528.89</v>
          </cell>
          <cell r="H1118">
            <v>0</v>
          </cell>
        </row>
        <row r="1119">
          <cell r="B1119" t="str">
            <v>Total/UND</v>
          </cell>
          <cell r="G1119">
            <v>10649.67</v>
          </cell>
          <cell r="H1119">
            <v>1821.7399999999998</v>
          </cell>
          <cell r="I1119">
            <v>12471.41</v>
          </cell>
        </row>
        <row r="1121">
          <cell r="A1121">
            <v>103.15000000000006</v>
          </cell>
          <cell r="B1121" t="str">
            <v>PLATEA DE HORMIGÓN ARMADO E=0.40M, F'C=210KG/CM2, Ø1/2"@0.15M AD AC (TANQUE DE H. A.)</v>
          </cell>
          <cell r="C1121">
            <v>1</v>
          </cell>
          <cell r="D1121" t="str">
            <v>M3</v>
          </cell>
          <cell r="G1121">
            <v>12760.150000000001</v>
          </cell>
          <cell r="H1121">
            <v>2047.8600000000001</v>
          </cell>
          <cell r="I1121">
            <v>14808.010000000002</v>
          </cell>
        </row>
        <row r="1122">
          <cell r="B1122" t="str">
            <v>Volumen Análisis</v>
          </cell>
          <cell r="C1122">
            <v>1</v>
          </cell>
          <cell r="D1122" t="str">
            <v>M3</v>
          </cell>
        </row>
        <row r="1123">
          <cell r="B1123" t="str">
            <v>Materiales y Equipos</v>
          </cell>
        </row>
        <row r="1124">
          <cell r="A1124" t="str">
            <v>AE002</v>
          </cell>
          <cell r="B1124" t="str">
            <v>Acero Estruc. Grado 40-60, 1/2" x 20 a 30 pies</v>
          </cell>
          <cell r="C1124">
            <v>1.6359999999999999</v>
          </cell>
          <cell r="D1124" t="str">
            <v>QQ</v>
          </cell>
          <cell r="E1124">
            <v>2796.6101694915255</v>
          </cell>
          <cell r="F1124">
            <v>503.38983050847457</v>
          </cell>
          <cell r="G1124">
            <v>4575.25</v>
          </cell>
          <cell r="H1124">
            <v>823.55</v>
          </cell>
        </row>
        <row r="1125">
          <cell r="A1125" t="str">
            <v>HI002</v>
          </cell>
          <cell r="B1125" t="str">
            <v>Hormigón 210 Kg/cm2 (incluye bomba y colocación)</v>
          </cell>
          <cell r="C1125">
            <v>1.05</v>
          </cell>
          <cell r="D1125" t="str">
            <v>M3</v>
          </cell>
          <cell r="E1125">
            <v>5935.17</v>
          </cell>
          <cell r="F1125">
            <v>1068.33</v>
          </cell>
          <cell r="G1125">
            <v>6231.93</v>
          </cell>
          <cell r="H1125">
            <v>1121.75</v>
          </cell>
        </row>
        <row r="1126">
          <cell r="A1126">
            <v>101.01</v>
          </cell>
          <cell r="B1126" t="str">
            <v>Vaciado a mano</v>
          </cell>
          <cell r="C1126">
            <v>1.05</v>
          </cell>
          <cell r="D1126" t="str">
            <v>M3</v>
          </cell>
          <cell r="E1126">
            <v>1060.7985714285714</v>
          </cell>
          <cell r="F1126">
            <v>45.387142857142855</v>
          </cell>
          <cell r="G1126">
            <v>1113.8399999999999</v>
          </cell>
          <cell r="H1126">
            <v>47.66</v>
          </cell>
        </row>
        <row r="1127">
          <cell r="A1127" t="str">
            <v>AE016</v>
          </cell>
          <cell r="B1127" t="str">
            <v>Alambre Galvanizado Calibre 18 (Varillas)</v>
          </cell>
          <cell r="C1127">
            <v>3.2719999999999998</v>
          </cell>
          <cell r="D1127" t="str">
            <v>LB</v>
          </cell>
          <cell r="E1127">
            <v>93.220338983050851</v>
          </cell>
          <cell r="F1127">
            <v>16.779661016949152</v>
          </cell>
          <cell r="G1127">
            <v>305.02</v>
          </cell>
          <cell r="H1127">
            <v>54.9</v>
          </cell>
        </row>
        <row r="1128">
          <cell r="B1128" t="str">
            <v>Mano de Obra</v>
          </cell>
        </row>
        <row r="1129">
          <cell r="A1129">
            <v>200.05999999999995</v>
          </cell>
          <cell r="B1129" t="str">
            <v>Coloc. acero normal</v>
          </cell>
          <cell r="C1129">
            <v>1.6359999999999999</v>
          </cell>
          <cell r="D1129" t="str">
            <v>QQ</v>
          </cell>
          <cell r="E1129">
            <v>326.47275741487186</v>
          </cell>
          <cell r="F1129">
            <v>0</v>
          </cell>
          <cell r="G1129">
            <v>534.11</v>
          </cell>
          <cell r="H1129">
            <v>0</v>
          </cell>
        </row>
        <row r="1130">
          <cell r="B1130" t="str">
            <v>Total/UND</v>
          </cell>
          <cell r="G1130">
            <v>12760.150000000001</v>
          </cell>
          <cell r="H1130">
            <v>2047.8600000000001</v>
          </cell>
          <cell r="I1130">
            <v>14808.010000000002</v>
          </cell>
        </row>
        <row r="1132">
          <cell r="A1132">
            <v>103.16000000000007</v>
          </cell>
          <cell r="B1132" t="str">
            <v>ZAPATAS PARA MUROS (0.45X0.25)M, F'C=210KG/CM2 (LIG.), 3Ø3/8 Y  Ø3/8@0.20M</v>
          </cell>
          <cell r="C1132">
            <v>1</v>
          </cell>
          <cell r="D1132" t="str">
            <v>M3</v>
          </cell>
          <cell r="G1132">
            <v>8733.43</v>
          </cell>
          <cell r="H1132">
            <v>1306.6200000000001</v>
          </cell>
          <cell r="I1132">
            <v>10040.050000000001</v>
          </cell>
        </row>
        <row r="1133">
          <cell r="B1133" t="str">
            <v>Volumen Análisis</v>
          </cell>
          <cell r="C1133">
            <v>1</v>
          </cell>
          <cell r="D1133" t="str">
            <v>M3</v>
          </cell>
        </row>
        <row r="1134">
          <cell r="B1134" t="str">
            <v>Materiales y Equipos</v>
          </cell>
        </row>
        <row r="1135">
          <cell r="A1135" t="str">
            <v>AE002</v>
          </cell>
          <cell r="B1135" t="str">
            <v>Acero Estruc. Grado 40-60, 1/2" x 20 a 30 pies</v>
          </cell>
          <cell r="C1135">
            <v>0</v>
          </cell>
          <cell r="D1135" t="str">
            <v>QQ</v>
          </cell>
          <cell r="E1135">
            <v>2796.6101694915255</v>
          </cell>
          <cell r="F1135">
            <v>503.38983050847457</v>
          </cell>
          <cell r="G1135">
            <v>0</v>
          </cell>
          <cell r="H1135">
            <v>0</v>
          </cell>
        </row>
        <row r="1136">
          <cell r="A1136" t="str">
            <v>AE001</v>
          </cell>
          <cell r="B1136" t="str">
            <v>Acero Estruc. Grado 40-60, 3/8" x 20 a 30 pies</v>
          </cell>
          <cell r="C1136">
            <v>0.66800000000000004</v>
          </cell>
          <cell r="D1136" t="str">
            <v>QQ</v>
          </cell>
          <cell r="E1136">
            <v>2796.6101694915255</v>
          </cell>
          <cell r="F1136">
            <v>503.38983050847457</v>
          </cell>
          <cell r="G1136">
            <v>1868.14</v>
          </cell>
          <cell r="H1136">
            <v>336.26</v>
          </cell>
        </row>
        <row r="1137">
          <cell r="A1137">
            <v>102.05000000000003</v>
          </cell>
          <cell r="B1137" t="str">
            <v>Vaciado y ligado Hormigón 1:2:4 - 10% desp</v>
          </cell>
          <cell r="C1137">
            <v>1.1000000000000001</v>
          </cell>
          <cell r="D1137" t="str">
            <v>M3</v>
          </cell>
          <cell r="E1137">
            <v>5256.28</v>
          </cell>
          <cell r="F1137">
            <v>861.76</v>
          </cell>
          <cell r="G1137">
            <v>5781.91</v>
          </cell>
          <cell r="H1137">
            <v>947.94</v>
          </cell>
        </row>
        <row r="1138">
          <cell r="A1138" t="str">
            <v>AE016</v>
          </cell>
          <cell r="B1138" t="str">
            <v>Alambre Galvanizado Calibre 18 (Varillas)</v>
          </cell>
          <cell r="C1138">
            <v>1.3360000000000001</v>
          </cell>
          <cell r="D1138" t="str">
            <v>LB</v>
          </cell>
          <cell r="E1138">
            <v>93.220338983050851</v>
          </cell>
          <cell r="F1138">
            <v>16.779661016949152</v>
          </cell>
          <cell r="G1138">
            <v>124.54</v>
          </cell>
          <cell r="H1138">
            <v>22.42</v>
          </cell>
        </row>
        <row r="1139">
          <cell r="B1139" t="str">
            <v>Mano de Obra</v>
          </cell>
        </row>
        <row r="1140">
          <cell r="A1140">
            <v>200.09999999999991</v>
          </cell>
          <cell r="B1140" t="str">
            <v>Mano de Obra Acero</v>
          </cell>
          <cell r="C1140">
            <v>8.8888888888888893</v>
          </cell>
          <cell r="D1140" t="str">
            <v>ML</v>
          </cell>
          <cell r="E1140">
            <v>107.87</v>
          </cell>
          <cell r="F1140">
            <v>0</v>
          </cell>
          <cell r="G1140">
            <v>958.84</v>
          </cell>
          <cell r="H1140">
            <v>0</v>
          </cell>
        </row>
        <row r="1141">
          <cell r="B1141" t="str">
            <v>Total/UND</v>
          </cell>
          <cell r="G1141">
            <v>8733.43</v>
          </cell>
          <cell r="H1141">
            <v>1306.6200000000001</v>
          </cell>
          <cell r="I1141">
            <v>10040.050000000001</v>
          </cell>
        </row>
        <row r="1143">
          <cell r="A1143">
            <v>103.17000000000007</v>
          </cell>
          <cell r="B1143" t="str">
            <v>ZAPATAS PARA COLUMNA (0.70X0.70X0.25)M, F'C=210KG/CM2 (LIG.), Ø1/2 @0.20M AD</v>
          </cell>
          <cell r="C1143">
            <v>1</v>
          </cell>
          <cell r="D1143" t="str">
            <v>M3</v>
          </cell>
          <cell r="G1143">
            <v>20218.04</v>
          </cell>
          <cell r="H1143">
            <v>3290.12</v>
          </cell>
          <cell r="I1143">
            <v>23508.16</v>
          </cell>
        </row>
        <row r="1144">
          <cell r="B1144" t="str">
            <v>Volumen Análisis</v>
          </cell>
          <cell r="C1144">
            <v>1</v>
          </cell>
          <cell r="D1144" t="str">
            <v>M3</v>
          </cell>
        </row>
        <row r="1145">
          <cell r="B1145" t="str">
            <v>Materiales y Equipos</v>
          </cell>
        </row>
        <row r="1146">
          <cell r="A1146" t="str">
            <v>AE002</v>
          </cell>
          <cell r="B1146" t="str">
            <v>Acero Estruc. Grado 40-60, 1/2" x 20 a 30 pies</v>
          </cell>
          <cell r="C1146">
            <v>4.3620000000000001</v>
          </cell>
          <cell r="D1146" t="str">
            <v>QQ</v>
          </cell>
          <cell r="E1146">
            <v>2796.6101694915255</v>
          </cell>
          <cell r="F1146">
            <v>503.38983050847457</v>
          </cell>
          <cell r="G1146">
            <v>12198.81</v>
          </cell>
          <cell r="H1146">
            <v>2195.79</v>
          </cell>
        </row>
        <row r="1147">
          <cell r="A1147" t="str">
            <v>AE001</v>
          </cell>
          <cell r="B1147" t="str">
            <v>Acero Estruc. Grado 40-60, 3/8" x 20 a 30 pies</v>
          </cell>
          <cell r="C1147">
            <v>0</v>
          </cell>
          <cell r="D1147" t="str">
            <v>QQ</v>
          </cell>
          <cell r="E1147">
            <v>2796.6101694915255</v>
          </cell>
          <cell r="F1147">
            <v>503.38983050847457</v>
          </cell>
          <cell r="G1147">
            <v>0</v>
          </cell>
          <cell r="H1147">
            <v>0</v>
          </cell>
        </row>
        <row r="1148">
          <cell r="A1148">
            <v>102.05000000000003</v>
          </cell>
          <cell r="B1148" t="str">
            <v>Vaciado y ligado Hormigón 1:2:4 - 10% desp</v>
          </cell>
          <cell r="C1148">
            <v>1.1000000000000001</v>
          </cell>
          <cell r="D1148" t="str">
            <v>M3</v>
          </cell>
          <cell r="E1148">
            <v>5256.28</v>
          </cell>
          <cell r="F1148">
            <v>861.76</v>
          </cell>
          <cell r="G1148">
            <v>5781.91</v>
          </cell>
          <cell r="H1148">
            <v>947.94</v>
          </cell>
        </row>
        <row r="1149">
          <cell r="A1149" t="str">
            <v>AE016</v>
          </cell>
          <cell r="B1149" t="str">
            <v>Alambre Galvanizado Calibre 18 (Varillas)</v>
          </cell>
          <cell r="C1149">
            <v>8.7240000000000002</v>
          </cell>
          <cell r="D1149" t="str">
            <v>LB</v>
          </cell>
          <cell r="E1149">
            <v>93.220338983050851</v>
          </cell>
          <cell r="F1149">
            <v>16.779661016949152</v>
          </cell>
          <cell r="G1149">
            <v>813.25</v>
          </cell>
          <cell r="H1149">
            <v>146.38999999999999</v>
          </cell>
        </row>
        <row r="1150">
          <cell r="B1150" t="str">
            <v>Mano de Obra</v>
          </cell>
        </row>
        <row r="1151">
          <cell r="A1151">
            <v>200.05999999999995</v>
          </cell>
          <cell r="B1151" t="str">
            <v>Mano de Obra Acero</v>
          </cell>
          <cell r="C1151">
            <v>4.3620000000000001</v>
          </cell>
          <cell r="D1151" t="str">
            <v>QQ</v>
          </cell>
          <cell r="E1151">
            <v>326.47275741487186</v>
          </cell>
          <cell r="F1151">
            <v>0</v>
          </cell>
          <cell r="G1151">
            <v>1424.07</v>
          </cell>
          <cell r="H1151">
            <v>0</v>
          </cell>
        </row>
        <row r="1152">
          <cell r="B1152" t="str">
            <v>Total/UND</v>
          </cell>
          <cell r="G1152">
            <v>20218.04</v>
          </cell>
          <cell r="H1152">
            <v>3290.12</v>
          </cell>
          <cell r="I1152">
            <v>23508.16</v>
          </cell>
        </row>
        <row r="1154">
          <cell r="A1154">
            <v>103.18000000000008</v>
          </cell>
          <cell r="B1154" t="str">
            <v xml:space="preserve">ZAPATAS PARA COLUMNA Z1,(0.60X0.60X0.30)M, F'C=210KG/CM,Ø3/8"@0.10mt  A.D </v>
          </cell>
          <cell r="C1154">
            <v>1</v>
          </cell>
          <cell r="D1154" t="str">
            <v>M3</v>
          </cell>
          <cell r="G1154">
            <v>6546.91</v>
          </cell>
          <cell r="H1154">
            <v>1124.5099999999998</v>
          </cell>
          <cell r="I1154">
            <v>7671.42</v>
          </cell>
        </row>
        <row r="1155">
          <cell r="B1155" t="str">
            <v>Volumen Análisis</v>
          </cell>
          <cell r="C1155">
            <v>1</v>
          </cell>
          <cell r="D1155" t="str">
            <v>M3</v>
          </cell>
        </row>
        <row r="1156">
          <cell r="B1156" t="str">
            <v>Materiales y Equipos</v>
          </cell>
        </row>
        <row r="1157">
          <cell r="A1157" t="str">
            <v>AE002</v>
          </cell>
          <cell r="B1157" t="str">
            <v>Acero Estruc. Grado 40-60, 1/2" x 20 a 30 pies</v>
          </cell>
          <cell r="C1157">
            <v>0</v>
          </cell>
          <cell r="D1157" t="str">
            <v>QQ</v>
          </cell>
          <cell r="E1157">
            <v>2796.6101694915255</v>
          </cell>
          <cell r="F1157">
            <v>503.38983050847457</v>
          </cell>
          <cell r="G1157">
            <v>0</v>
          </cell>
          <cell r="H1157">
            <v>0</v>
          </cell>
        </row>
        <row r="1158">
          <cell r="A1158" t="str">
            <v>AE001</v>
          </cell>
          <cell r="B1158" t="str">
            <v>Acero Estruc. Grado 40-60, 3/8" x 20 a 30 pies</v>
          </cell>
          <cell r="C1158">
            <v>0.108</v>
          </cell>
          <cell r="D1158" t="str">
            <v>QQ</v>
          </cell>
          <cell r="E1158">
            <v>2796.6101694915255</v>
          </cell>
          <cell r="F1158">
            <v>503.38983050847457</v>
          </cell>
          <cell r="G1158">
            <v>302.02999999999997</v>
          </cell>
          <cell r="H1158">
            <v>54.37</v>
          </cell>
        </row>
        <row r="1159">
          <cell r="A1159" t="str">
            <v>HI002</v>
          </cell>
          <cell r="B1159" t="str">
            <v>Hormigón 210 Kg/cm2 (incluye bomba y colocación)</v>
          </cell>
          <cell r="C1159">
            <v>1.05</v>
          </cell>
          <cell r="D1159" t="str">
            <v>M3</v>
          </cell>
          <cell r="E1159">
            <v>5652.5423728813566</v>
          </cell>
          <cell r="F1159">
            <v>1017.4576271186442</v>
          </cell>
          <cell r="G1159">
            <v>5935.17</v>
          </cell>
          <cell r="H1159">
            <v>1068.33</v>
          </cell>
        </row>
        <row r="1160">
          <cell r="A1160" t="str">
            <v>AE016</v>
          </cell>
          <cell r="B1160" t="str">
            <v>Alambre Galvanizado Calibre 18 (Varillas)</v>
          </cell>
          <cell r="C1160">
            <v>0.108</v>
          </cell>
          <cell r="D1160" t="str">
            <v>LB</v>
          </cell>
          <cell r="E1160">
            <v>93.220338983050851</v>
          </cell>
          <cell r="F1160">
            <v>16.779661016949152</v>
          </cell>
          <cell r="G1160">
            <v>10.07</v>
          </cell>
          <cell r="H1160">
            <v>1.81</v>
          </cell>
        </row>
        <row r="1161">
          <cell r="B1161" t="str">
            <v>Mano de Obra</v>
          </cell>
        </row>
        <row r="1162">
          <cell r="A1162">
            <v>200.09999999999991</v>
          </cell>
          <cell r="B1162" t="str">
            <v>Mano de Obra Acero</v>
          </cell>
          <cell r="C1162">
            <v>2.7777777777777777</v>
          </cell>
          <cell r="D1162" t="str">
            <v>ML</v>
          </cell>
          <cell r="E1162">
            <v>107.87</v>
          </cell>
          <cell r="F1162">
            <v>0</v>
          </cell>
          <cell r="G1162">
            <v>299.64</v>
          </cell>
          <cell r="H1162">
            <v>0</v>
          </cell>
        </row>
        <row r="1163">
          <cell r="B1163" t="str">
            <v>Total/UND</v>
          </cell>
          <cell r="G1163">
            <v>6546.91</v>
          </cell>
          <cell r="H1163">
            <v>1124.5099999999998</v>
          </cell>
          <cell r="I1163">
            <v>7671.42</v>
          </cell>
        </row>
        <row r="1165">
          <cell r="A1165">
            <v>103.19000000000008</v>
          </cell>
          <cell r="B1165" t="str">
            <v xml:space="preserve">ZAPATAS PARA RAMPA DE ESCALERA (0.80X0.25X0.55)M, F'C=210KG/CM,  4Ø1/2´´ y trans. Ø1/2´´@0.25mts Ø3/8"@0.10mt  A.D </v>
          </cell>
          <cell r="C1165">
            <v>1</v>
          </cell>
          <cell r="D1165" t="str">
            <v>M3</v>
          </cell>
          <cell r="G1165">
            <v>16998.899999999998</v>
          </cell>
          <cell r="H1165">
            <v>2962.73</v>
          </cell>
          <cell r="I1165">
            <v>19961.629999999997</v>
          </cell>
        </row>
        <row r="1166">
          <cell r="B1166" t="str">
            <v>Volumen Análisis</v>
          </cell>
          <cell r="C1166">
            <v>1</v>
          </cell>
          <cell r="D1166" t="str">
            <v>M3</v>
          </cell>
        </row>
        <row r="1167">
          <cell r="B1167" t="str">
            <v>Materiales y Equipos</v>
          </cell>
        </row>
        <row r="1168">
          <cell r="A1168" t="str">
            <v>AE002</v>
          </cell>
          <cell r="B1168" t="str">
            <v>Acero Estruc. Grado 40-60, 1/2" x 20 a 30 pies</v>
          </cell>
          <cell r="C1168">
            <v>3.516</v>
          </cell>
          <cell r="D1168" t="str">
            <v>QQ</v>
          </cell>
          <cell r="E1168">
            <v>2796.6101694915255</v>
          </cell>
          <cell r="F1168">
            <v>503.38983050847457</v>
          </cell>
          <cell r="G1168">
            <v>9832.8799999999992</v>
          </cell>
          <cell r="H1168">
            <v>1769.92</v>
          </cell>
        </row>
        <row r="1169">
          <cell r="A1169" t="str">
            <v>AE001</v>
          </cell>
          <cell r="B1169" t="str">
            <v>Acero Estruc. Grado 40-60, 3/8" x 20 a 30 pies</v>
          </cell>
          <cell r="C1169">
            <v>0.33100000000000002</v>
          </cell>
          <cell r="D1169" t="str">
            <v>QQ</v>
          </cell>
          <cell r="E1169">
            <v>2796.6101694915255</v>
          </cell>
          <cell r="F1169">
            <v>503.38983050847457</v>
          </cell>
          <cell r="G1169">
            <v>302.02999999999997</v>
          </cell>
          <cell r="H1169">
            <v>54.37</v>
          </cell>
        </row>
        <row r="1170">
          <cell r="A1170" t="str">
            <v>HI002</v>
          </cell>
          <cell r="B1170" t="str">
            <v>Hormigón 210 Kg/cm2 (incluye bomba y colocación)</v>
          </cell>
          <cell r="C1170">
            <v>1.05</v>
          </cell>
          <cell r="D1170" t="str">
            <v>M3</v>
          </cell>
          <cell r="E1170">
            <v>5652.5423728813566</v>
          </cell>
          <cell r="F1170">
            <v>1017.4576271186442</v>
          </cell>
          <cell r="G1170">
            <v>5935.17</v>
          </cell>
          <cell r="H1170">
            <v>1068.33</v>
          </cell>
        </row>
        <row r="1171">
          <cell r="A1171" t="str">
            <v>AE016</v>
          </cell>
          <cell r="B1171" t="str">
            <v>Alambre Galvanizado Calibre 18 (Varillas)</v>
          </cell>
          <cell r="C1171">
            <v>4.1779999999999999</v>
          </cell>
          <cell r="D1171" t="str">
            <v>LB</v>
          </cell>
          <cell r="E1171">
            <v>93.220338983050851</v>
          </cell>
          <cell r="F1171">
            <v>16.779661016949152</v>
          </cell>
          <cell r="G1171">
            <v>389.47</v>
          </cell>
          <cell r="H1171">
            <v>70.11</v>
          </cell>
        </row>
        <row r="1172">
          <cell r="B1172" t="str">
            <v>Mano de Obra</v>
          </cell>
        </row>
        <row r="1173">
          <cell r="A1173">
            <v>200.09999999999991</v>
          </cell>
          <cell r="B1173" t="str">
            <v>Mano de Obra Acero</v>
          </cell>
          <cell r="C1173">
            <v>5</v>
          </cell>
          <cell r="D1173" t="str">
            <v>ML</v>
          </cell>
          <cell r="E1173">
            <v>107.87</v>
          </cell>
          <cell r="F1173">
            <v>0</v>
          </cell>
          <cell r="G1173">
            <v>539.35</v>
          </cell>
          <cell r="H1173">
            <v>0</v>
          </cell>
        </row>
        <row r="1174">
          <cell r="B1174" t="str">
            <v>Total/UND</v>
          </cell>
          <cell r="G1174">
            <v>16998.899999999998</v>
          </cell>
          <cell r="H1174">
            <v>2962.73</v>
          </cell>
          <cell r="I1174">
            <v>19961.629999999997</v>
          </cell>
        </row>
        <row r="1176">
          <cell r="A1176">
            <v>103.20000000000009</v>
          </cell>
          <cell r="B1176" t="str">
            <v xml:space="preserve">ZAPATAS PARA COLUMNA Z1,(0.90X0.90X0.30)M, F'C=210KG/CM,Ø3/8"@0.15mt  A.D </v>
          </cell>
          <cell r="C1176">
            <v>1</v>
          </cell>
          <cell r="D1176" t="str">
            <v>M3</v>
          </cell>
          <cell r="G1176">
            <v>10319.279999999999</v>
          </cell>
          <cell r="H1176">
            <v>1833.5</v>
          </cell>
          <cell r="I1176">
            <v>12152.779999999999</v>
          </cell>
        </row>
        <row r="1177">
          <cell r="B1177" t="str">
            <v>Volumen Análisis</v>
          </cell>
          <cell r="C1177">
            <v>1</v>
          </cell>
          <cell r="D1177" t="str">
            <v>M3</v>
          </cell>
        </row>
        <row r="1178">
          <cell r="B1178" t="str">
            <v>Materiales y Equipos</v>
          </cell>
        </row>
        <row r="1179">
          <cell r="A1179" t="str">
            <v>AE002</v>
          </cell>
          <cell r="B1179" t="str">
            <v>Acero Estruc. Grado 40-60, 1/2" x 20 a 30 pies</v>
          </cell>
          <cell r="C1179">
            <v>0</v>
          </cell>
          <cell r="D1179" t="str">
            <v>QQ</v>
          </cell>
          <cell r="E1179">
            <v>2796.6101694915255</v>
          </cell>
          <cell r="F1179">
            <v>503.38983050847457</v>
          </cell>
          <cell r="G1179">
            <v>0</v>
          </cell>
          <cell r="H1179">
            <v>0</v>
          </cell>
        </row>
        <row r="1180">
          <cell r="A1180" t="str">
            <v>AE001</v>
          </cell>
          <cell r="B1180" t="str">
            <v>Acero Estruc. Grado 40-60, 3/8" x 20 a 30 pies</v>
          </cell>
          <cell r="C1180">
            <v>1.4710000000000001</v>
          </cell>
          <cell r="D1180" t="str">
            <v>QQ</v>
          </cell>
          <cell r="E1180">
            <v>2796.6101694915255</v>
          </cell>
          <cell r="F1180">
            <v>503.38983050847457</v>
          </cell>
          <cell r="G1180">
            <v>4113.8100000000004</v>
          </cell>
          <cell r="H1180">
            <v>740.49</v>
          </cell>
        </row>
        <row r="1181">
          <cell r="A1181" t="str">
            <v>HI002</v>
          </cell>
          <cell r="B1181" t="str">
            <v>Hormigón 210 Kg/cm2 (incluye bomba y colocación)</v>
          </cell>
          <cell r="C1181">
            <v>1.05</v>
          </cell>
          <cell r="D1181" t="str">
            <v>M3</v>
          </cell>
          <cell r="E1181">
            <v>5652.5423728813566</v>
          </cell>
          <cell r="F1181">
            <v>1017.4576271186442</v>
          </cell>
          <cell r="G1181">
            <v>5935.17</v>
          </cell>
          <cell r="H1181">
            <v>1068.33</v>
          </cell>
        </row>
        <row r="1182">
          <cell r="A1182" t="str">
            <v>AE016</v>
          </cell>
          <cell r="B1182" t="str">
            <v>Alambre Galvanizado Calibre 18 (Varillas)</v>
          </cell>
          <cell r="C1182">
            <v>1.4710000000000001</v>
          </cell>
          <cell r="D1182" t="str">
            <v>LB</v>
          </cell>
          <cell r="E1182">
            <v>93.220338983050851</v>
          </cell>
          <cell r="F1182">
            <v>16.779661016949152</v>
          </cell>
          <cell r="G1182">
            <v>137.13</v>
          </cell>
          <cell r="H1182">
            <v>24.68</v>
          </cell>
        </row>
        <row r="1183">
          <cell r="B1183" t="str">
            <v>Mano de Obra</v>
          </cell>
        </row>
        <row r="1184">
          <cell r="A1184">
            <v>200.09999999999991</v>
          </cell>
          <cell r="B1184" t="str">
            <v>Mano de Obra Acero</v>
          </cell>
          <cell r="C1184">
            <v>1.2345679012345678</v>
          </cell>
          <cell r="D1184" t="str">
            <v>ML</v>
          </cell>
          <cell r="E1184">
            <v>107.87</v>
          </cell>
          <cell r="F1184">
            <v>0</v>
          </cell>
          <cell r="G1184">
            <v>133.16999999999999</v>
          </cell>
          <cell r="H1184">
            <v>0</v>
          </cell>
        </row>
        <row r="1185">
          <cell r="B1185" t="str">
            <v>Total/UND</v>
          </cell>
          <cell r="G1185">
            <v>10319.279999999999</v>
          </cell>
          <cell r="H1185">
            <v>1833.5</v>
          </cell>
          <cell r="I1185">
            <v>12152.779999999999</v>
          </cell>
        </row>
        <row r="1187">
          <cell r="A1187">
            <v>103.21000000000009</v>
          </cell>
          <cell r="B1187" t="str">
            <v xml:space="preserve">ZAPATAS PARA COLUMNA Z1(1.40X1.40X0.35)M, F'C=210KG/CM2, Ø1/2"@0.09M  A.D </v>
          </cell>
          <cell r="C1187">
            <v>1</v>
          </cell>
          <cell r="D1187" t="str">
            <v>M3</v>
          </cell>
          <cell r="G1187">
            <v>8710.7500000000018</v>
          </cell>
          <cell r="H1187">
            <v>1558.0299999999997</v>
          </cell>
          <cell r="I1187">
            <v>10268.780000000002</v>
          </cell>
        </row>
        <row r="1188">
          <cell r="B1188" t="str">
            <v>Volumen Análisis</v>
          </cell>
          <cell r="C1188">
            <v>1</v>
          </cell>
          <cell r="D1188" t="str">
            <v>M3</v>
          </cell>
        </row>
        <row r="1189">
          <cell r="B1189" t="str">
            <v>Materiales y Equipos</v>
          </cell>
        </row>
        <row r="1190">
          <cell r="A1190" t="str">
            <v>AE002</v>
          </cell>
          <cell r="B1190" t="str">
            <v>Acero Estruc. Grado 40-60, 1/2" x 20 a 30 pies</v>
          </cell>
          <cell r="C1190">
            <v>0.91200000000000003</v>
          </cell>
          <cell r="D1190" t="str">
            <v>QQ</v>
          </cell>
          <cell r="E1190">
            <v>2796.6101694915255</v>
          </cell>
          <cell r="F1190">
            <v>503.38983050847457</v>
          </cell>
          <cell r="G1190">
            <v>2550.5100000000002</v>
          </cell>
          <cell r="H1190">
            <v>459.09</v>
          </cell>
        </row>
        <row r="1191">
          <cell r="A1191" t="str">
            <v>HI002</v>
          </cell>
          <cell r="B1191" t="str">
            <v>Hormigón 210 Kg/cm2 (incluye bomba y colocación)</v>
          </cell>
          <cell r="C1191">
            <v>1.05</v>
          </cell>
          <cell r="D1191" t="str">
            <v>M3</v>
          </cell>
          <cell r="E1191">
            <v>5652.5423728813566</v>
          </cell>
          <cell r="F1191">
            <v>1017.4576271186442</v>
          </cell>
          <cell r="G1191">
            <v>5935.17</v>
          </cell>
          <cell r="H1191">
            <v>1068.33</v>
          </cell>
        </row>
        <row r="1192">
          <cell r="A1192" t="str">
            <v>AE016</v>
          </cell>
          <cell r="B1192" t="str">
            <v>Alambre Galvanizado Calibre 18 (Varillas)</v>
          </cell>
          <cell r="C1192">
            <v>1.8240000000000001</v>
          </cell>
          <cell r="D1192" t="str">
            <v>LB</v>
          </cell>
          <cell r="E1192">
            <v>93.220338983050851</v>
          </cell>
          <cell r="F1192">
            <v>16.779661016949152</v>
          </cell>
          <cell r="G1192">
            <v>170.03</v>
          </cell>
          <cell r="H1192">
            <v>30.61</v>
          </cell>
        </row>
        <row r="1193">
          <cell r="B1193" t="str">
            <v>Mano de Obra</v>
          </cell>
        </row>
        <row r="1194">
          <cell r="A1194">
            <v>200.09999999999991</v>
          </cell>
          <cell r="B1194" t="str">
            <v>Mano de Obra Acero</v>
          </cell>
          <cell r="C1194">
            <v>0.51020408163265318</v>
          </cell>
          <cell r="D1194" t="str">
            <v>ML</v>
          </cell>
          <cell r="E1194">
            <v>107.87</v>
          </cell>
          <cell r="F1194">
            <v>0</v>
          </cell>
          <cell r="G1194">
            <v>55.04</v>
          </cell>
          <cell r="H1194">
            <v>0</v>
          </cell>
        </row>
        <row r="1195">
          <cell r="B1195" t="str">
            <v>Total/UND</v>
          </cell>
          <cell r="G1195">
            <v>8710.7500000000018</v>
          </cell>
          <cell r="H1195">
            <v>1558.0299999999997</v>
          </cell>
          <cell r="I1195">
            <v>10268.780000000002</v>
          </cell>
        </row>
        <row r="1197">
          <cell r="A1197">
            <v>103.2200000000001</v>
          </cell>
          <cell r="B1197" t="str">
            <v xml:space="preserve">ZAPATAS PARA COLUMNA Z2(1.40X1.40X0.35)M, F'C=210KG/CM2, Ø1/2"@0.09M A.D Y A.C. </v>
          </cell>
          <cell r="C1197">
            <v>1</v>
          </cell>
          <cell r="D1197" t="str">
            <v>M3</v>
          </cell>
          <cell r="G1197">
            <v>11431.300000000001</v>
          </cell>
          <cell r="H1197">
            <v>2047.7199999999998</v>
          </cell>
          <cell r="I1197">
            <v>13479.02</v>
          </cell>
        </row>
        <row r="1198">
          <cell r="B1198" t="str">
            <v>Volumen Análisis</v>
          </cell>
          <cell r="C1198">
            <v>1</v>
          </cell>
          <cell r="D1198" t="str">
            <v>M3</v>
          </cell>
        </row>
        <row r="1199">
          <cell r="B1199" t="str">
            <v>Materiales y Equipos</v>
          </cell>
        </row>
        <row r="1200">
          <cell r="A1200" t="str">
            <v>AE002</v>
          </cell>
          <cell r="B1200" t="str">
            <v>Acero Estruc. Grado 40-60, 1/2" x 20 a 30 pies</v>
          </cell>
          <cell r="C1200">
            <v>1.8240000000000001</v>
          </cell>
          <cell r="D1200" t="str">
            <v>QQ</v>
          </cell>
          <cell r="E1200">
            <v>2796.6101694915255</v>
          </cell>
          <cell r="F1200">
            <v>503.38983050847457</v>
          </cell>
          <cell r="G1200">
            <v>5101.0200000000004</v>
          </cell>
          <cell r="H1200">
            <v>918.18</v>
          </cell>
        </row>
        <row r="1201">
          <cell r="A1201" t="str">
            <v>HI002</v>
          </cell>
          <cell r="B1201" t="str">
            <v>Hormigón 210 Kg/cm2 (incluye bomba y colocación)</v>
          </cell>
          <cell r="C1201">
            <v>1.05</v>
          </cell>
          <cell r="D1201" t="str">
            <v>M3</v>
          </cell>
          <cell r="E1201">
            <v>5652.5423728813566</v>
          </cell>
          <cell r="F1201">
            <v>1017.4576271186442</v>
          </cell>
          <cell r="G1201">
            <v>5935.17</v>
          </cell>
          <cell r="H1201">
            <v>1068.33</v>
          </cell>
        </row>
        <row r="1202">
          <cell r="A1202" t="str">
            <v>AE016</v>
          </cell>
          <cell r="B1202" t="str">
            <v>Alambre Galvanizado Calibre 18 (Varillas)</v>
          </cell>
          <cell r="C1202">
            <v>3.6480000000000001</v>
          </cell>
          <cell r="D1202" t="str">
            <v>LB</v>
          </cell>
          <cell r="E1202">
            <v>93.220338983050851</v>
          </cell>
          <cell r="F1202">
            <v>16.779661016949152</v>
          </cell>
          <cell r="G1202">
            <v>340.07</v>
          </cell>
          <cell r="H1202">
            <v>61.21</v>
          </cell>
        </row>
        <row r="1203">
          <cell r="B1203" t="str">
            <v>Mano de Obra</v>
          </cell>
        </row>
        <row r="1204">
          <cell r="A1204">
            <v>200.09999999999991</v>
          </cell>
          <cell r="B1204" t="str">
            <v>Mano de Obra Acero</v>
          </cell>
          <cell r="C1204">
            <v>0.51020408163265318</v>
          </cell>
          <cell r="D1204" t="str">
            <v>ML</v>
          </cell>
          <cell r="E1204">
            <v>107.87</v>
          </cell>
          <cell r="F1204">
            <v>0</v>
          </cell>
          <cell r="G1204">
            <v>55.04</v>
          </cell>
          <cell r="H1204">
            <v>0</v>
          </cell>
        </row>
        <row r="1205">
          <cell r="B1205" t="str">
            <v>Total/UND</v>
          </cell>
          <cell r="G1205">
            <v>11431.300000000001</v>
          </cell>
          <cell r="H1205">
            <v>2047.7199999999998</v>
          </cell>
          <cell r="I1205">
            <v>13479.02</v>
          </cell>
        </row>
        <row r="1207">
          <cell r="A1207">
            <v>103.2300000000001</v>
          </cell>
          <cell r="B1207" t="str">
            <v>ZAPATAS PARA COLUMNA (1.10X1.10X0.30)M, F'C=210KG/CM2, Ø1/2"@0.15M A.D</v>
          </cell>
          <cell r="C1207">
            <v>1</v>
          </cell>
          <cell r="D1207" t="str">
            <v>M3</v>
          </cell>
          <cell r="G1207">
            <v>8347.09</v>
          </cell>
          <cell r="H1207">
            <v>1438.2899999999997</v>
          </cell>
          <cell r="I1207">
            <v>9785.3799999999992</v>
          </cell>
        </row>
        <row r="1208">
          <cell r="B1208" t="str">
            <v>Volumen Análisis</v>
          </cell>
          <cell r="C1208">
            <v>1</v>
          </cell>
          <cell r="D1208" t="str">
            <v>M3</v>
          </cell>
        </row>
        <row r="1209">
          <cell r="B1209" t="str">
            <v>Materiales y Equipos</v>
          </cell>
        </row>
        <row r="1210">
          <cell r="A1210" t="str">
            <v>AE002</v>
          </cell>
          <cell r="B1210" t="str">
            <v>Acero Estruc. Grado 40-60, 1/2" x 20 a 30 pies</v>
          </cell>
          <cell r="C1210">
            <v>0.68899999999999995</v>
          </cell>
          <cell r="D1210" t="str">
            <v>QQ</v>
          </cell>
          <cell r="E1210">
            <v>2796.6101694915255</v>
          </cell>
          <cell r="F1210">
            <v>503.38983050847457</v>
          </cell>
          <cell r="G1210">
            <v>1926.86</v>
          </cell>
          <cell r="H1210">
            <v>346.84</v>
          </cell>
        </row>
        <row r="1211">
          <cell r="A1211" t="str">
            <v>HI002</v>
          </cell>
          <cell r="B1211" t="str">
            <v>Hormigón 210 Kg/cm2 (incluye bomba y colocación)</v>
          </cell>
          <cell r="C1211">
            <v>1.05</v>
          </cell>
          <cell r="D1211" t="str">
            <v>M3</v>
          </cell>
          <cell r="E1211">
            <v>5652.5423728813566</v>
          </cell>
          <cell r="F1211">
            <v>1017.4576271186442</v>
          </cell>
          <cell r="G1211">
            <v>5935.17</v>
          </cell>
          <cell r="H1211">
            <v>1068.33</v>
          </cell>
        </row>
        <row r="1212">
          <cell r="A1212" t="str">
            <v>AE016</v>
          </cell>
          <cell r="B1212" t="str">
            <v>Alambre Galvanizado Calibre 18 (Varillas)</v>
          </cell>
          <cell r="C1212">
            <v>1.3779999999999999</v>
          </cell>
          <cell r="D1212" t="str">
            <v>LB</v>
          </cell>
          <cell r="E1212">
            <v>93.220338983050851</v>
          </cell>
          <cell r="F1212">
            <v>16.779661016949152</v>
          </cell>
          <cell r="G1212">
            <v>128.46</v>
          </cell>
          <cell r="H1212">
            <v>23.12</v>
          </cell>
        </row>
        <row r="1213">
          <cell r="B1213" t="str">
            <v>Mano de Obra</v>
          </cell>
        </row>
        <row r="1214">
          <cell r="A1214">
            <v>200.09999999999991</v>
          </cell>
          <cell r="B1214" t="str">
            <v>Mano de Obra Acero</v>
          </cell>
          <cell r="C1214">
            <v>3.3057851239669418</v>
          </cell>
          <cell r="D1214" t="str">
            <v>ML</v>
          </cell>
          <cell r="E1214">
            <v>107.87</v>
          </cell>
          <cell r="F1214">
            <v>0</v>
          </cell>
          <cell r="G1214">
            <v>356.6</v>
          </cell>
          <cell r="H1214">
            <v>0</v>
          </cell>
        </row>
        <row r="1215">
          <cell r="B1215" t="str">
            <v>Total/UND</v>
          </cell>
          <cell r="G1215">
            <v>8347.09</v>
          </cell>
          <cell r="H1215">
            <v>1438.2899999999997</v>
          </cell>
          <cell r="I1215">
            <v>9785.3799999999992</v>
          </cell>
        </row>
        <row r="1217">
          <cell r="A1217">
            <v>103.24</v>
          </cell>
          <cell r="B1217" t="str">
            <v>ZAPATAS PARA MUROS (0.60X0.25)M, F'C=210KG/CM2, 4Ø3/8" Y  Ø3/8@0.15M</v>
          </cell>
          <cell r="C1217">
            <v>1</v>
          </cell>
          <cell r="D1217" t="str">
            <v>M3</v>
          </cell>
          <cell r="G1217">
            <v>9516.82</v>
          </cell>
          <cell r="H1217">
            <v>1365.55</v>
          </cell>
          <cell r="I1217">
            <v>10882.369999999999</v>
          </cell>
        </row>
        <row r="1218">
          <cell r="B1218" t="str">
            <v>Volumen Análisis</v>
          </cell>
          <cell r="C1218">
            <v>1</v>
          </cell>
          <cell r="D1218" t="str">
            <v>M3</v>
          </cell>
        </row>
        <row r="1219">
          <cell r="B1219" t="str">
            <v>Materiales y Equipos</v>
          </cell>
        </row>
        <row r="1220">
          <cell r="A1220" t="str">
            <v>AE001</v>
          </cell>
          <cell r="B1220" t="str">
            <v>Acero Estruc. Grado 40-60, 3/8" x 20 a 30 pies</v>
          </cell>
          <cell r="C1220">
            <v>0.85799999999999998</v>
          </cell>
          <cell r="D1220" t="str">
            <v>QQ</v>
          </cell>
          <cell r="E1220">
            <v>2796.6101694915255</v>
          </cell>
          <cell r="F1220">
            <v>503.38983050847457</v>
          </cell>
          <cell r="G1220">
            <v>2399.4899999999998</v>
          </cell>
          <cell r="H1220">
            <v>431.91</v>
          </cell>
        </row>
        <row r="1221">
          <cell r="A1221">
            <v>102.05000000000003</v>
          </cell>
          <cell r="B1221" t="str">
            <v>Vaciado y ligado Hormigón 1:2:4 - 10% desp</v>
          </cell>
          <cell r="C1221">
            <v>1.05</v>
          </cell>
          <cell r="D1221" t="str">
            <v>M3</v>
          </cell>
          <cell r="E1221">
            <v>5256.28</v>
          </cell>
          <cell r="F1221">
            <v>861.76</v>
          </cell>
          <cell r="G1221">
            <v>5519.09</v>
          </cell>
          <cell r="H1221">
            <v>904.85</v>
          </cell>
        </row>
        <row r="1222">
          <cell r="A1222" t="str">
            <v>AE016</v>
          </cell>
          <cell r="B1222" t="str">
            <v>Alambre Dulce No. 18</v>
          </cell>
          <cell r="C1222">
            <v>1.716</v>
          </cell>
          <cell r="D1222" t="str">
            <v>LB</v>
          </cell>
          <cell r="E1222">
            <v>93.220338983050851</v>
          </cell>
          <cell r="F1222">
            <v>16.779661016949152</v>
          </cell>
          <cell r="G1222">
            <v>159.97</v>
          </cell>
          <cell r="H1222">
            <v>28.79</v>
          </cell>
        </row>
        <row r="1223">
          <cell r="B1223" t="str">
            <v>Mano de Obra</v>
          </cell>
        </row>
        <row r="1224">
          <cell r="A1224">
            <v>200.09999999999991</v>
          </cell>
          <cell r="B1224" t="str">
            <v>Mano de Obra Acero</v>
          </cell>
          <cell r="C1224">
            <v>13.333333333333334</v>
          </cell>
          <cell r="D1224" t="str">
            <v>ML</v>
          </cell>
          <cell r="E1224">
            <v>107.87</v>
          </cell>
          <cell r="F1224">
            <v>0</v>
          </cell>
          <cell r="G1224">
            <v>1438.27</v>
          </cell>
          <cell r="H1224">
            <v>0</v>
          </cell>
        </row>
        <row r="1225">
          <cell r="B1225" t="str">
            <v>Total/UND</v>
          </cell>
          <cell r="G1225">
            <v>9516.82</v>
          </cell>
          <cell r="H1225">
            <v>1365.55</v>
          </cell>
          <cell r="I1225">
            <v>10882.369999999999</v>
          </cell>
        </row>
        <row r="1227">
          <cell r="A1227">
            <v>103.25</v>
          </cell>
          <cell r="B1227" t="str">
            <v>ZAPATA PARA BORDILLOS EN CANCHA (0.45X0.20)M, F'C=210KG/CM2 (ligad), 3Ø3/8" Y  Ø3/8@0.25M</v>
          </cell>
          <cell r="C1227">
            <v>1</v>
          </cell>
          <cell r="D1227" t="str">
            <v>M3</v>
          </cell>
          <cell r="G1227">
            <v>9098.1200000000008</v>
          </cell>
          <cell r="H1227">
            <v>1333.34</v>
          </cell>
          <cell r="I1227">
            <v>10431.460000000001</v>
          </cell>
        </row>
        <row r="1228">
          <cell r="B1228" t="str">
            <v>Volumen Análisis</v>
          </cell>
          <cell r="C1228">
            <v>1</v>
          </cell>
          <cell r="D1228" t="str">
            <v>M3</v>
          </cell>
        </row>
        <row r="1229">
          <cell r="B1229" t="str">
            <v>Materiales y Equipos</v>
          </cell>
        </row>
        <row r="1230">
          <cell r="A1230" t="str">
            <v>AE001</v>
          </cell>
          <cell r="B1230" t="str">
            <v>Acero Estruc. Grado 40-60, 3/8" x 20 a 30 pies</v>
          </cell>
          <cell r="C1230">
            <v>0.79800000000000004</v>
          </cell>
          <cell r="D1230" t="str">
            <v>QQ</v>
          </cell>
          <cell r="E1230">
            <v>2796.6101694915255</v>
          </cell>
          <cell r="F1230">
            <v>503.38983050847457</v>
          </cell>
          <cell r="G1230">
            <v>2231.69</v>
          </cell>
          <cell r="H1230">
            <v>401.71</v>
          </cell>
        </row>
        <row r="1231">
          <cell r="A1231">
            <v>102.05000000000003</v>
          </cell>
          <cell r="B1231" t="str">
            <v>Vaciado y ligado Hormigón 1:2:4 - 10% desp</v>
          </cell>
          <cell r="C1231">
            <v>1.05</v>
          </cell>
          <cell r="D1231" t="str">
            <v>M3</v>
          </cell>
          <cell r="E1231">
            <v>5256.28</v>
          </cell>
          <cell r="F1231">
            <v>861.76</v>
          </cell>
          <cell r="G1231">
            <v>5519.09</v>
          </cell>
          <cell r="H1231">
            <v>904.85</v>
          </cell>
        </row>
        <row r="1232">
          <cell r="A1232" t="str">
            <v>AE016</v>
          </cell>
          <cell r="B1232" t="str">
            <v>Alambre Dulce No. 18</v>
          </cell>
          <cell r="C1232">
            <v>1.5960000000000001</v>
          </cell>
          <cell r="D1232" t="str">
            <v>LB</v>
          </cell>
          <cell r="E1232">
            <v>93.220338983050851</v>
          </cell>
          <cell r="F1232">
            <v>16.779661016949152</v>
          </cell>
          <cell r="G1232">
            <v>148.78</v>
          </cell>
          <cell r="H1232">
            <v>26.78</v>
          </cell>
        </row>
        <row r="1233">
          <cell r="B1233" t="str">
            <v>Mano de Obra</v>
          </cell>
        </row>
        <row r="1234">
          <cell r="A1234">
            <v>200.09999999999991</v>
          </cell>
          <cell r="B1234" t="str">
            <v>Mano de Obra Acero</v>
          </cell>
          <cell r="C1234">
            <v>11.111111111111109</v>
          </cell>
          <cell r="D1234" t="str">
            <v>ML</v>
          </cell>
          <cell r="E1234">
            <v>107.87</v>
          </cell>
          <cell r="F1234">
            <v>0</v>
          </cell>
          <cell r="G1234">
            <v>1198.56</v>
          </cell>
          <cell r="H1234">
            <v>0</v>
          </cell>
        </row>
        <row r="1235">
          <cell r="B1235" t="str">
            <v>Total/UND</v>
          </cell>
          <cell r="G1235">
            <v>9098.1200000000008</v>
          </cell>
          <cell r="H1235">
            <v>1333.34</v>
          </cell>
          <cell r="I1235">
            <v>10431.460000000001</v>
          </cell>
        </row>
        <row r="1237">
          <cell r="A1237">
            <v>103.26</v>
          </cell>
          <cell r="B1237" t="str">
            <v>ZAPATA PARA PEDESTAL DE CANCHA (1.70X1.00)M, F'C=210KG/CM2 (ligad), Ø1/2" @ 0.15M A. D.</v>
          </cell>
          <cell r="C1237">
            <v>1</v>
          </cell>
          <cell r="D1237" t="str">
            <v>M3</v>
          </cell>
          <cell r="G1237">
            <v>8281.65</v>
          </cell>
          <cell r="H1237">
            <v>1356.42</v>
          </cell>
          <cell r="I1237">
            <v>9638.07</v>
          </cell>
        </row>
        <row r="1238">
          <cell r="B1238" t="str">
            <v>Volumen Análisis</v>
          </cell>
          <cell r="C1238">
            <v>1</v>
          </cell>
          <cell r="D1238" t="str">
            <v>M3</v>
          </cell>
        </row>
        <row r="1239">
          <cell r="B1239" t="str">
            <v>Materiales y Equipos</v>
          </cell>
        </row>
        <row r="1240">
          <cell r="A1240" t="str">
            <v>AE002</v>
          </cell>
          <cell r="B1240" t="str">
            <v>Acero Estruc. Grado 40-60, 1/2" x 20 a 30 pies</v>
          </cell>
          <cell r="C1240">
            <v>0.84099999999999997</v>
          </cell>
          <cell r="D1240" t="str">
            <v>QQ</v>
          </cell>
          <cell r="E1240">
            <v>2796.6101694915255</v>
          </cell>
          <cell r="F1240">
            <v>503.38983050847457</v>
          </cell>
          <cell r="G1240">
            <v>2351.9499999999998</v>
          </cell>
          <cell r="H1240">
            <v>423.35</v>
          </cell>
        </row>
        <row r="1241">
          <cell r="A1241">
            <v>102.05000000000003</v>
          </cell>
          <cell r="B1241" t="str">
            <v>Vaciado y ligado Hormigón 1:2:4 - 10% desp</v>
          </cell>
          <cell r="C1241">
            <v>1.05</v>
          </cell>
          <cell r="D1241" t="str">
            <v>M3</v>
          </cell>
          <cell r="E1241">
            <v>5256.28</v>
          </cell>
          <cell r="F1241">
            <v>861.76</v>
          </cell>
          <cell r="G1241">
            <v>5519.09</v>
          </cell>
          <cell r="H1241">
            <v>904.85</v>
          </cell>
        </row>
        <row r="1242">
          <cell r="A1242" t="str">
            <v>AE016</v>
          </cell>
          <cell r="B1242" t="str">
            <v>Alambre Dulce No. 18</v>
          </cell>
          <cell r="C1242">
            <v>1.6819999999999999</v>
          </cell>
          <cell r="D1242" t="str">
            <v>LB</v>
          </cell>
          <cell r="E1242">
            <v>93.220338983050851</v>
          </cell>
          <cell r="F1242">
            <v>16.779661016949152</v>
          </cell>
          <cell r="G1242">
            <v>156.80000000000001</v>
          </cell>
          <cell r="H1242">
            <v>28.22</v>
          </cell>
        </row>
        <row r="1243">
          <cell r="B1243" t="str">
            <v>Mano de Obra</v>
          </cell>
        </row>
        <row r="1244">
          <cell r="A1244">
            <v>200.09999999999991</v>
          </cell>
          <cell r="B1244" t="str">
            <v>Mano de Obra Acero</v>
          </cell>
          <cell r="C1244">
            <v>2.3529411764705883</v>
          </cell>
          <cell r="D1244" t="str">
            <v>ML</v>
          </cell>
          <cell r="E1244">
            <v>107.87</v>
          </cell>
          <cell r="F1244">
            <v>0</v>
          </cell>
          <cell r="G1244">
            <v>253.81</v>
          </cell>
          <cell r="H1244">
            <v>0</v>
          </cell>
        </row>
        <row r="1245">
          <cell r="B1245" t="str">
            <v>Total/UND</v>
          </cell>
          <cell r="G1245">
            <v>8281.65</v>
          </cell>
          <cell r="H1245">
            <v>1356.42</v>
          </cell>
          <cell r="I1245">
            <v>9638.07</v>
          </cell>
        </row>
        <row r="1247">
          <cell r="A1247">
            <v>103.27000000000001</v>
          </cell>
          <cell r="B1247" t="str">
            <v>ZAPATAS PARA COLUMNA (1.50X1.50X0.30)M, F'C=210KG/CM2, Ø1/2"@0.15M A.D</v>
          </cell>
          <cell r="C1247">
            <v>1</v>
          </cell>
          <cell r="D1247" t="str">
            <v>M3</v>
          </cell>
          <cell r="G1247">
            <v>9080.16</v>
          </cell>
          <cell r="H1247">
            <v>1599.91</v>
          </cell>
          <cell r="I1247">
            <v>10680.07</v>
          </cell>
        </row>
        <row r="1248">
          <cell r="B1248" t="str">
            <v>Volumen Análisis</v>
          </cell>
          <cell r="C1248">
            <v>1</v>
          </cell>
          <cell r="D1248" t="str">
            <v>M3</v>
          </cell>
        </row>
        <row r="1249">
          <cell r="B1249" t="str">
            <v>Materiales y Equipos</v>
          </cell>
        </row>
        <row r="1250">
          <cell r="A1250" t="str">
            <v>AE002</v>
          </cell>
          <cell r="B1250" t="str">
            <v>Acero Estruc. Grado 40-60, 1/2" x 20 a 30 pies</v>
          </cell>
          <cell r="C1250">
            <v>0.99</v>
          </cell>
          <cell r="D1250" t="str">
            <v>QQ</v>
          </cell>
          <cell r="E1250">
            <v>2796.6101694915255</v>
          </cell>
          <cell r="F1250">
            <v>503.38983050847457</v>
          </cell>
          <cell r="G1250">
            <v>2768.64</v>
          </cell>
          <cell r="H1250">
            <v>498.36</v>
          </cell>
        </row>
        <row r="1251">
          <cell r="A1251" t="str">
            <v>HI002</v>
          </cell>
          <cell r="B1251" t="str">
            <v>Hormigón 210 Kg/cm2 (incluye bomba y colocación)</v>
          </cell>
          <cell r="C1251">
            <v>1.05</v>
          </cell>
          <cell r="D1251" t="str">
            <v>M3</v>
          </cell>
          <cell r="E1251">
            <v>5652.5423728813566</v>
          </cell>
          <cell r="F1251">
            <v>1017.4576271186442</v>
          </cell>
          <cell r="G1251">
            <v>5935.17</v>
          </cell>
          <cell r="H1251">
            <v>1068.33</v>
          </cell>
        </row>
        <row r="1252">
          <cell r="A1252" t="str">
            <v>AE016</v>
          </cell>
          <cell r="B1252" t="str">
            <v>Alambre Galvanizado Calibre 18 (Varillas)</v>
          </cell>
          <cell r="C1252">
            <v>1.98</v>
          </cell>
          <cell r="D1252" t="str">
            <v>LB</v>
          </cell>
          <cell r="E1252">
            <v>93.220338983050851</v>
          </cell>
          <cell r="F1252">
            <v>16.779661016949152</v>
          </cell>
          <cell r="G1252">
            <v>184.58</v>
          </cell>
          <cell r="H1252">
            <v>33.22</v>
          </cell>
        </row>
        <row r="1253">
          <cell r="B1253" t="str">
            <v>Mano de Obra</v>
          </cell>
        </row>
        <row r="1254">
          <cell r="A1254">
            <v>200.09999999999991</v>
          </cell>
          <cell r="B1254" t="str">
            <v>Mano de Obra Acero</v>
          </cell>
          <cell r="C1254">
            <v>1.7777777777777777</v>
          </cell>
          <cell r="D1254" t="str">
            <v>ML</v>
          </cell>
          <cell r="E1254">
            <v>107.87</v>
          </cell>
          <cell r="F1254">
            <v>0</v>
          </cell>
          <cell r="G1254">
            <v>191.77</v>
          </cell>
          <cell r="H1254">
            <v>0</v>
          </cell>
        </row>
        <row r="1255">
          <cell r="B1255" t="str">
            <v>Total/UND</v>
          </cell>
          <cell r="G1255">
            <v>9080.16</v>
          </cell>
          <cell r="H1255">
            <v>1599.91</v>
          </cell>
          <cell r="I1255">
            <v>10680.07</v>
          </cell>
        </row>
        <row r="1257">
          <cell r="A1257">
            <v>104</v>
          </cell>
          <cell r="B1257" t="str">
            <v>COLUMNA EN HORMIGON ARMADO</v>
          </cell>
        </row>
        <row r="1258">
          <cell r="A1258">
            <v>104.01</v>
          </cell>
          <cell r="B1258" t="str">
            <v>COLUMNA C1(0.30X0.30)MTS, F'C=210KG/CM2, 8Ø1/2, EST. DOBLE Ø3/8"@0.15M(ESC. LABORAL LOS PALMARES)</v>
          </cell>
          <cell r="C1258">
            <v>1</v>
          </cell>
          <cell r="D1258" t="str">
            <v>M3</v>
          </cell>
          <cell r="G1258">
            <v>25903.010000000002</v>
          </cell>
          <cell r="H1258">
            <v>4029.3199999999997</v>
          </cell>
          <cell r="I1258">
            <v>29932.33</v>
          </cell>
        </row>
        <row r="1259">
          <cell r="B1259" t="str">
            <v>Volumen Análisis</v>
          </cell>
          <cell r="C1259">
            <v>1</v>
          </cell>
          <cell r="D1259" t="str">
            <v>M3</v>
          </cell>
        </row>
        <row r="1260">
          <cell r="B1260" t="str">
            <v>Materiales y Equipos</v>
          </cell>
        </row>
        <row r="1261">
          <cell r="A1261" t="str">
            <v>AE004</v>
          </cell>
          <cell r="B1261" t="str">
            <v>Acero Estruc. Grado 40-60, 1" x 20 a 30 pies</v>
          </cell>
          <cell r="D1261" t="str">
            <v>QQ</v>
          </cell>
          <cell r="E1261">
            <v>2796.6101694915255</v>
          </cell>
          <cell r="F1261">
            <v>503.38983050847457</v>
          </cell>
          <cell r="G1261">
            <v>0</v>
          </cell>
          <cell r="H1261">
            <v>0</v>
          </cell>
        </row>
        <row r="1262">
          <cell r="A1262" t="str">
            <v>AE003</v>
          </cell>
          <cell r="B1262" t="str">
            <v>Acero Estruc. Grado 40-60, 3/4" x 20 a 30 pies</v>
          </cell>
          <cell r="D1262" t="str">
            <v>QQ</v>
          </cell>
          <cell r="E1262">
            <v>2796.6101694915255</v>
          </cell>
          <cell r="F1262">
            <v>503.38983050847457</v>
          </cell>
          <cell r="G1262">
            <v>0</v>
          </cell>
          <cell r="H1262">
            <v>0</v>
          </cell>
        </row>
        <row r="1263">
          <cell r="A1263" t="str">
            <v>AE002</v>
          </cell>
          <cell r="B1263" t="str">
            <v>Acero Estruc. Grado 40-60, 1/2" x 20 a 30 pies</v>
          </cell>
          <cell r="C1263">
            <v>2.44</v>
          </cell>
          <cell r="D1263" t="str">
            <v>QQ</v>
          </cell>
          <cell r="E1263">
            <v>2796.6101694915255</v>
          </cell>
          <cell r="F1263">
            <v>503.38983050847457</v>
          </cell>
          <cell r="G1263">
            <v>6823.73</v>
          </cell>
          <cell r="H1263">
            <v>1228.27</v>
          </cell>
        </row>
        <row r="1264">
          <cell r="A1264" t="str">
            <v>AE001</v>
          </cell>
          <cell r="B1264" t="str">
            <v>Acero Estruc. Grado 40-60, 3/8" x 20 a 30 pies</v>
          </cell>
          <cell r="C1264">
            <v>2.9750000000000001</v>
          </cell>
          <cell r="D1264" t="str">
            <v>QQ</v>
          </cell>
          <cell r="E1264">
            <v>2796.6101694915255</v>
          </cell>
          <cell r="F1264">
            <v>503.38983050847457</v>
          </cell>
          <cell r="G1264">
            <v>8319.92</v>
          </cell>
          <cell r="H1264">
            <v>1497.58</v>
          </cell>
        </row>
        <row r="1265">
          <cell r="A1265" t="str">
            <v>HI002</v>
          </cell>
          <cell r="B1265" t="str">
            <v>Hormigón 210 Kg/cm2 (incluye bomba y colocación)</v>
          </cell>
          <cell r="C1265">
            <v>1.05</v>
          </cell>
          <cell r="D1265" t="str">
            <v>M3</v>
          </cell>
          <cell r="E1265">
            <v>5935.17</v>
          </cell>
          <cell r="F1265">
            <v>1068.33</v>
          </cell>
          <cell r="G1265">
            <v>6231.93</v>
          </cell>
          <cell r="H1265">
            <v>1121.75</v>
          </cell>
        </row>
        <row r="1266">
          <cell r="A1266" t="str">
            <v>AE016</v>
          </cell>
          <cell r="B1266" t="str">
            <v>Alambre Galvanizado Calibre 18 (Varillas)</v>
          </cell>
          <cell r="C1266">
            <v>10.83</v>
          </cell>
          <cell r="D1266" t="str">
            <v>LB</v>
          </cell>
          <cell r="E1266">
            <v>93.220338983050851</v>
          </cell>
          <cell r="F1266">
            <v>16.779661016949152</v>
          </cell>
          <cell r="G1266">
            <v>1009.58</v>
          </cell>
          <cell r="H1266">
            <v>181.72</v>
          </cell>
        </row>
        <row r="1267">
          <cell r="B1267" t="str">
            <v>Mano de Obra</v>
          </cell>
        </row>
        <row r="1268">
          <cell r="A1268">
            <v>200.05999999999995</v>
          </cell>
          <cell r="B1268" t="str">
            <v>Coloc. acero normal</v>
          </cell>
          <cell r="C1268">
            <v>5.415</v>
          </cell>
          <cell r="D1268" t="str">
            <v>QQ</v>
          </cell>
          <cell r="E1268">
            <v>326.47275741487186</v>
          </cell>
          <cell r="F1268">
            <v>0</v>
          </cell>
          <cell r="G1268">
            <v>1767.85</v>
          </cell>
          <cell r="H1268">
            <v>0</v>
          </cell>
        </row>
        <row r="1269">
          <cell r="A1269">
            <v>300.26999999999975</v>
          </cell>
          <cell r="B1269" t="str">
            <v>COLUMNA &lt; 0.30m de cara, por cara</v>
          </cell>
          <cell r="C1269">
            <v>11.111111111111111</v>
          </cell>
          <cell r="D1269" t="str">
            <v>ML</v>
          </cell>
          <cell r="E1269">
            <v>157.5</v>
          </cell>
          <cell r="F1269">
            <v>0</v>
          </cell>
          <cell r="G1269">
            <v>1750</v>
          </cell>
          <cell r="H1269">
            <v>0</v>
          </cell>
        </row>
        <row r="1270">
          <cell r="B1270" t="str">
            <v>Total/UND</v>
          </cell>
          <cell r="G1270">
            <v>25903.010000000002</v>
          </cell>
          <cell r="H1270">
            <v>4029.3199999999997</v>
          </cell>
          <cell r="I1270">
            <v>29932.33</v>
          </cell>
        </row>
        <row r="1272">
          <cell r="A1272">
            <v>104.02000000000001</v>
          </cell>
          <cell r="B1272" t="str">
            <v>COLUMNA C2(0.30X0.30)MTS, F'C=210KG/CM2, 10Ø1/2, EST. DOBLE Ø3/8"@0.15M (ESC. LABORAL LOS PALMARES)</v>
          </cell>
          <cell r="C1272">
            <v>1</v>
          </cell>
          <cell r="D1272" t="str">
            <v>M3</v>
          </cell>
          <cell r="G1272">
            <v>29268.789999999997</v>
          </cell>
          <cell r="H1272">
            <v>4575.4000000000005</v>
          </cell>
          <cell r="I1272">
            <v>33844.189999999995</v>
          </cell>
        </row>
        <row r="1273">
          <cell r="B1273" t="str">
            <v>Volumen Análisis</v>
          </cell>
          <cell r="C1273">
            <v>1</v>
          </cell>
          <cell r="D1273" t="str">
            <v>M3</v>
          </cell>
        </row>
        <row r="1274">
          <cell r="B1274" t="str">
            <v>Materiales y Equipos</v>
          </cell>
        </row>
        <row r="1275">
          <cell r="A1275" t="str">
            <v>AE004</v>
          </cell>
          <cell r="B1275" t="str">
            <v>Acero Estruc. Grado 40-60, 1" x 20 a 30 pies</v>
          </cell>
          <cell r="D1275" t="str">
            <v>QQ</v>
          </cell>
          <cell r="E1275">
            <v>2796.6101694915255</v>
          </cell>
          <cell r="F1275">
            <v>503.38983050847457</v>
          </cell>
          <cell r="G1275">
            <v>0</v>
          </cell>
          <cell r="H1275">
            <v>0</v>
          </cell>
        </row>
        <row r="1276">
          <cell r="A1276" t="str">
            <v>AE003</v>
          </cell>
          <cell r="B1276" t="str">
            <v>Acero Estruc. Grado 40-60, 3/4" x 20 a 30 pies</v>
          </cell>
          <cell r="D1276" t="str">
            <v>QQ</v>
          </cell>
          <cell r="E1276">
            <v>2796.6101694915255</v>
          </cell>
          <cell r="F1276">
            <v>503.38983050847457</v>
          </cell>
          <cell r="G1276">
            <v>0</v>
          </cell>
          <cell r="H1276">
            <v>0</v>
          </cell>
        </row>
        <row r="1277">
          <cell r="A1277" t="str">
            <v>AE002</v>
          </cell>
          <cell r="B1277" t="str">
            <v>Acero Estruc. Grado 40-60, 1/2" x 20 a 30 pies</v>
          </cell>
          <cell r="C1277">
            <v>3.05</v>
          </cell>
          <cell r="D1277" t="str">
            <v>QQ</v>
          </cell>
          <cell r="E1277">
            <v>2796.6101694915255</v>
          </cell>
          <cell r="F1277">
            <v>503.38983050847457</v>
          </cell>
          <cell r="G1277">
            <v>8529.66</v>
          </cell>
          <cell r="H1277">
            <v>1535.34</v>
          </cell>
        </row>
        <row r="1278">
          <cell r="A1278" t="str">
            <v>AE001</v>
          </cell>
          <cell r="B1278" t="str">
            <v>Acero Estruc. Grado 40-60, 3/8" x 20 a 30 pies</v>
          </cell>
          <cell r="C1278">
            <v>3.3820000000000001</v>
          </cell>
          <cell r="D1278" t="str">
            <v>QQ</v>
          </cell>
          <cell r="E1278">
            <v>2796.6101694915255</v>
          </cell>
          <cell r="F1278">
            <v>503.38983050847457</v>
          </cell>
          <cell r="G1278">
            <v>9458.14</v>
          </cell>
          <cell r="H1278">
            <v>1702.46</v>
          </cell>
        </row>
        <row r="1279">
          <cell r="A1279" t="str">
            <v>HI002</v>
          </cell>
          <cell r="B1279" t="str">
            <v>Hormigón 210 Kg/cm2 (incluye bomba y colocación)</v>
          </cell>
          <cell r="C1279">
            <v>1.05</v>
          </cell>
          <cell r="D1279" t="str">
            <v>M3</v>
          </cell>
          <cell r="E1279">
            <v>5935.17</v>
          </cell>
          <cell r="F1279">
            <v>1068.33</v>
          </cell>
          <cell r="G1279">
            <v>6231.93</v>
          </cell>
          <cell r="H1279">
            <v>1121.75</v>
          </cell>
        </row>
        <row r="1280">
          <cell r="A1280" t="str">
            <v>AE016</v>
          </cell>
          <cell r="B1280" t="str">
            <v>Alambre Galvanizado Calibre 18 (Varillas)</v>
          </cell>
          <cell r="C1280">
            <v>12.864000000000001</v>
          </cell>
          <cell r="D1280" t="str">
            <v>LB</v>
          </cell>
          <cell r="E1280">
            <v>93.220338983050851</v>
          </cell>
          <cell r="F1280">
            <v>16.779661016949152</v>
          </cell>
          <cell r="G1280">
            <v>1199.19</v>
          </cell>
          <cell r="H1280">
            <v>215.85</v>
          </cell>
        </row>
        <row r="1281">
          <cell r="B1281" t="str">
            <v>Mano de Obra</v>
          </cell>
        </row>
        <row r="1282">
          <cell r="A1282">
            <v>200.05999999999995</v>
          </cell>
          <cell r="B1282" t="str">
            <v>Coloc. acero normal</v>
          </cell>
          <cell r="C1282">
            <v>6.4320000000000004</v>
          </cell>
          <cell r="D1282" t="str">
            <v>QQ</v>
          </cell>
          <cell r="E1282">
            <v>326.47275741487186</v>
          </cell>
          <cell r="F1282">
            <v>0</v>
          </cell>
          <cell r="G1282">
            <v>2099.87</v>
          </cell>
          <cell r="H1282">
            <v>0</v>
          </cell>
        </row>
        <row r="1283">
          <cell r="A1283">
            <v>300.26999999999975</v>
          </cell>
          <cell r="B1283" t="str">
            <v>Columnas &lt; 0.30m de cara, por cara</v>
          </cell>
          <cell r="C1283">
            <v>11.111111111111111</v>
          </cell>
          <cell r="D1283" t="str">
            <v>ML</v>
          </cell>
          <cell r="E1283">
            <v>157.5</v>
          </cell>
          <cell r="F1283">
            <v>0</v>
          </cell>
          <cell r="G1283">
            <v>1750</v>
          </cell>
          <cell r="H1283">
            <v>0</v>
          </cell>
        </row>
        <row r="1284">
          <cell r="B1284" t="str">
            <v>Total/UND</v>
          </cell>
          <cell r="G1284">
            <v>29268.789999999997</v>
          </cell>
          <cell r="H1284">
            <v>4575.4000000000005</v>
          </cell>
          <cell r="I1284">
            <v>33844.189999999995</v>
          </cell>
        </row>
        <row r="1286">
          <cell r="A1286">
            <v>104.03000000000002</v>
          </cell>
          <cell r="B1286" t="str">
            <v>COLUMNA C2 (0.2x0.25)M, F'C=210KG/CM2 (LIGADORA), 4Ø1/2+4Ø3/8", EST. DOBLE Ø3/8"@0.20M (VIVIENDA TIPO)</v>
          </cell>
          <cell r="C1286">
            <v>1</v>
          </cell>
          <cell r="D1286" t="str">
            <v>M3</v>
          </cell>
          <cell r="G1286">
            <v>30545.22</v>
          </cell>
          <cell r="H1286">
            <v>4556.7699999999995</v>
          </cell>
          <cell r="I1286">
            <v>35101.99</v>
          </cell>
        </row>
        <row r="1287">
          <cell r="B1287" t="str">
            <v>Volumen Análisis</v>
          </cell>
          <cell r="C1287">
            <v>1</v>
          </cell>
          <cell r="D1287" t="str">
            <v>M3</v>
          </cell>
        </row>
        <row r="1288">
          <cell r="B1288" t="str">
            <v>Materiales y Equipos</v>
          </cell>
        </row>
        <row r="1289">
          <cell r="A1289" t="str">
            <v>AE004</v>
          </cell>
          <cell r="B1289" t="str">
            <v>Acero Estruc. Grado 40-60, 1" x 20 a 30 pies</v>
          </cell>
          <cell r="D1289" t="str">
            <v>QQ</v>
          </cell>
          <cell r="E1289">
            <v>2796.6101694915255</v>
          </cell>
          <cell r="F1289">
            <v>503.38983050847457</v>
          </cell>
          <cell r="G1289">
            <v>0</v>
          </cell>
          <cell r="H1289">
            <v>0</v>
          </cell>
        </row>
        <row r="1290">
          <cell r="A1290" t="str">
            <v>AE003</v>
          </cell>
          <cell r="B1290" t="str">
            <v>Acero Estruc. Grado 40-60, 3/4" x 20 a 30 pies</v>
          </cell>
          <cell r="D1290" t="str">
            <v>QQ</v>
          </cell>
          <cell r="E1290">
            <v>2796.6101694915255</v>
          </cell>
          <cell r="F1290">
            <v>503.38983050847457</v>
          </cell>
          <cell r="G1290">
            <v>0</v>
          </cell>
          <cell r="H1290">
            <v>0</v>
          </cell>
        </row>
        <row r="1291">
          <cell r="A1291" t="str">
            <v>AE002</v>
          </cell>
          <cell r="B1291" t="str">
            <v>Acero Estruc. Grado 40-60, 1/2" x 20 a 30 pies</v>
          </cell>
          <cell r="C1291">
            <v>2.3010000000000002</v>
          </cell>
          <cell r="D1291" t="str">
            <v>QQ</v>
          </cell>
          <cell r="E1291">
            <v>2796.6101694915255</v>
          </cell>
          <cell r="F1291">
            <v>503.38983050847457</v>
          </cell>
          <cell r="G1291">
            <v>6435</v>
          </cell>
          <cell r="H1291">
            <v>1158.3</v>
          </cell>
        </row>
        <row r="1292">
          <cell r="A1292" t="str">
            <v>AE001</v>
          </cell>
          <cell r="B1292" t="str">
            <v>Acero Estruc. Grado 40-60, 3/8" x 20 a 30 pies</v>
          </cell>
          <cell r="C1292">
            <v>4.42</v>
          </cell>
          <cell r="D1292" t="str">
            <v>QQ</v>
          </cell>
          <cell r="E1292">
            <v>2796.6101694915255</v>
          </cell>
          <cell r="F1292">
            <v>503.38983050847457</v>
          </cell>
          <cell r="G1292">
            <v>12361.02</v>
          </cell>
          <cell r="H1292">
            <v>2224.98</v>
          </cell>
        </row>
        <row r="1293">
          <cell r="A1293">
            <v>102.05000000000003</v>
          </cell>
          <cell r="B1293" t="str">
            <v>Vaciado y ligado Hormigón 1:2:4 - 10% desp</v>
          </cell>
          <cell r="C1293">
            <v>1.1000000000000001</v>
          </cell>
          <cell r="D1293" t="str">
            <v>M3</v>
          </cell>
          <cell r="E1293">
            <v>5256.28</v>
          </cell>
          <cell r="F1293">
            <v>861.76</v>
          </cell>
          <cell r="G1293">
            <v>5781.91</v>
          </cell>
          <cell r="H1293">
            <v>947.94</v>
          </cell>
        </row>
        <row r="1294">
          <cell r="A1294" t="str">
            <v>AE016</v>
          </cell>
          <cell r="B1294" t="str">
            <v>Alambre Galvanizado Calibre 18 (Varillas)</v>
          </cell>
          <cell r="C1294">
            <v>13.442</v>
          </cell>
          <cell r="D1294" t="str">
            <v>LB</v>
          </cell>
          <cell r="E1294">
            <v>93.220338983050851</v>
          </cell>
          <cell r="F1294">
            <v>16.779661016949152</v>
          </cell>
          <cell r="G1294">
            <v>1253.07</v>
          </cell>
          <cell r="H1294">
            <v>225.55</v>
          </cell>
        </row>
        <row r="1295">
          <cell r="B1295" t="str">
            <v>Mano de Obra</v>
          </cell>
        </row>
        <row r="1296">
          <cell r="A1296">
            <v>200.05999999999995</v>
          </cell>
          <cell r="B1296" t="str">
            <v>Coloc. acero normal</v>
          </cell>
          <cell r="C1296">
            <v>6.7210000000000001</v>
          </cell>
          <cell r="D1296" t="str">
            <v>QQ</v>
          </cell>
          <cell r="E1296">
            <v>326.47275741487186</v>
          </cell>
          <cell r="F1296">
            <v>0</v>
          </cell>
          <cell r="G1296">
            <v>2194.2199999999998</v>
          </cell>
          <cell r="H1296">
            <v>0</v>
          </cell>
        </row>
        <row r="1297">
          <cell r="A1297">
            <v>300.26999999999975</v>
          </cell>
          <cell r="B1297" t="str">
            <v>Columnas &lt; 0.30m de cara, por cara</v>
          </cell>
          <cell r="C1297">
            <v>16</v>
          </cell>
          <cell r="D1297" t="str">
            <v>ML</v>
          </cell>
          <cell r="E1297">
            <v>157.5</v>
          </cell>
          <cell r="F1297">
            <v>0</v>
          </cell>
          <cell r="G1297">
            <v>2520</v>
          </cell>
          <cell r="H1297">
            <v>0</v>
          </cell>
        </row>
        <row r="1298">
          <cell r="B1298" t="str">
            <v>Total/UND</v>
          </cell>
          <cell r="G1298">
            <v>30545.22</v>
          </cell>
          <cell r="H1298">
            <v>4556.7699999999995</v>
          </cell>
          <cell r="I1298">
            <v>35101.99</v>
          </cell>
        </row>
        <row r="1300">
          <cell r="A1300">
            <v>104.04000000000002</v>
          </cell>
          <cell r="B1300" t="str">
            <v xml:space="preserve">COLUMNA (0.25x0.25)M, F'C=210KG/CM2 (LIGADORA), 4Ø1/2+4Ø3/8", EST.Ø3/8"@0.15M </v>
          </cell>
          <cell r="C1300">
            <v>1</v>
          </cell>
          <cell r="D1300" t="str">
            <v>M3</v>
          </cell>
          <cell r="G1300">
            <v>29939.579999999998</v>
          </cell>
          <cell r="H1300">
            <v>4458.51</v>
          </cell>
          <cell r="I1300">
            <v>34398.089999999997</v>
          </cell>
        </row>
        <row r="1301">
          <cell r="B1301" t="str">
            <v>Volumen Análisis</v>
          </cell>
          <cell r="C1301">
            <v>1</v>
          </cell>
          <cell r="D1301" t="str">
            <v>M3</v>
          </cell>
        </row>
        <row r="1302">
          <cell r="B1302" t="str">
            <v>Materiales y Equipos</v>
          </cell>
        </row>
        <row r="1303">
          <cell r="A1303" t="str">
            <v>AE004</v>
          </cell>
          <cell r="B1303" t="str">
            <v>Acero Estruc. Grado 40-60, 1" x 20 a 30 pies</v>
          </cell>
          <cell r="D1303" t="str">
            <v>QQ</v>
          </cell>
          <cell r="E1303">
            <v>2796.6101694915255</v>
          </cell>
          <cell r="F1303">
            <v>503.38983050847457</v>
          </cell>
          <cell r="G1303">
            <v>0</v>
          </cell>
          <cell r="H1303">
            <v>0</v>
          </cell>
        </row>
        <row r="1304">
          <cell r="A1304" t="str">
            <v>AE003</v>
          </cell>
          <cell r="B1304" t="str">
            <v>Acero Estruc. Grado 40-60, 3/4" x 20 a 30 pies</v>
          </cell>
          <cell r="D1304" t="str">
            <v>QQ</v>
          </cell>
          <cell r="E1304">
            <v>2796.6101694915255</v>
          </cell>
          <cell r="F1304">
            <v>503.38983050847457</v>
          </cell>
          <cell r="G1304">
            <v>0</v>
          </cell>
          <cell r="H1304">
            <v>0</v>
          </cell>
        </row>
        <row r="1305">
          <cell r="A1305" t="str">
            <v>AE002</v>
          </cell>
          <cell r="B1305" t="str">
            <v>Acero Estruc. Grado 40-60, 1/2" x 20 a 30 pies</v>
          </cell>
          <cell r="C1305">
            <v>2.012</v>
          </cell>
          <cell r="D1305" t="str">
            <v>QQ</v>
          </cell>
          <cell r="E1305">
            <v>2796.6101694915255</v>
          </cell>
          <cell r="F1305">
            <v>503.38983050847457</v>
          </cell>
          <cell r="G1305">
            <v>5626.78</v>
          </cell>
          <cell r="H1305">
            <v>1012.82</v>
          </cell>
        </row>
        <row r="1306">
          <cell r="A1306" t="str">
            <v>AE001</v>
          </cell>
          <cell r="B1306" t="str">
            <v>Acero Estruc. Grado 40-60, 3/8" x 20 a 30 pies</v>
          </cell>
          <cell r="C1306">
            <v>4.5259999999999998</v>
          </cell>
          <cell r="D1306" t="str">
            <v>QQ</v>
          </cell>
          <cell r="E1306">
            <v>2796.6101694915255</v>
          </cell>
          <cell r="F1306">
            <v>503.38983050847457</v>
          </cell>
          <cell r="G1306">
            <v>12657.46</v>
          </cell>
          <cell r="H1306">
            <v>2278.34</v>
          </cell>
        </row>
        <row r="1307">
          <cell r="A1307">
            <v>102.05000000000003</v>
          </cell>
          <cell r="B1307" t="str">
            <v>Vaciado y ligado Hormigón 1:2:4 - 10% desp</v>
          </cell>
          <cell r="C1307">
            <v>1.1000000000000001</v>
          </cell>
          <cell r="D1307" t="str">
            <v>M3</v>
          </cell>
          <cell r="E1307">
            <v>5256.28</v>
          </cell>
          <cell r="F1307">
            <v>861.76</v>
          </cell>
          <cell r="G1307">
            <v>5781.91</v>
          </cell>
          <cell r="H1307">
            <v>947.94</v>
          </cell>
        </row>
        <row r="1308">
          <cell r="A1308" t="str">
            <v>AE016</v>
          </cell>
          <cell r="B1308" t="str">
            <v>Alambre Galvanizado Calibre 18 (Varillas)</v>
          </cell>
          <cell r="C1308">
            <v>13.076000000000001</v>
          </cell>
          <cell r="D1308" t="str">
            <v>LB</v>
          </cell>
          <cell r="E1308">
            <v>93.220338983050851</v>
          </cell>
          <cell r="F1308">
            <v>16.779661016949152</v>
          </cell>
          <cell r="G1308">
            <v>1218.95</v>
          </cell>
          <cell r="H1308">
            <v>219.41</v>
          </cell>
        </row>
        <row r="1309">
          <cell r="B1309" t="str">
            <v>Mano de Obra</v>
          </cell>
        </row>
        <row r="1310">
          <cell r="A1310">
            <v>200.05999999999995</v>
          </cell>
          <cell r="B1310" t="str">
            <v>Coloc. acero normal</v>
          </cell>
          <cell r="C1310">
            <v>6.5380000000000003</v>
          </cell>
          <cell r="D1310" t="str">
            <v>QQ</v>
          </cell>
          <cell r="E1310">
            <v>326.47275741487186</v>
          </cell>
          <cell r="F1310">
            <v>0</v>
          </cell>
          <cell r="G1310">
            <v>2134.48</v>
          </cell>
          <cell r="H1310">
            <v>0</v>
          </cell>
        </row>
        <row r="1311">
          <cell r="A1311">
            <v>300.26999999999975</v>
          </cell>
          <cell r="B1311" t="str">
            <v>Columnas &lt; 0.30m de cara, por cara</v>
          </cell>
          <cell r="C1311">
            <v>16</v>
          </cell>
          <cell r="D1311" t="str">
            <v>ML</v>
          </cell>
          <cell r="E1311">
            <v>157.5</v>
          </cell>
          <cell r="F1311">
            <v>0</v>
          </cell>
          <cell r="G1311">
            <v>2520</v>
          </cell>
          <cell r="H1311">
            <v>0</v>
          </cell>
        </row>
        <row r="1312">
          <cell r="B1312" t="str">
            <v>Total/UND</v>
          </cell>
          <cell r="G1312">
            <v>29939.579999999998</v>
          </cell>
          <cell r="H1312">
            <v>4458.51</v>
          </cell>
          <cell r="I1312">
            <v>34398.089999999997</v>
          </cell>
        </row>
        <row r="1314">
          <cell r="A1314">
            <v>104.05000000000003</v>
          </cell>
          <cell r="B1314" t="str">
            <v xml:space="preserve">COLUMNA (0.15x0.20)M, F'C=210KG/CM2 (LIGADORA), 4Ø3/8", EST.Ø3/8"@0.20M </v>
          </cell>
          <cell r="C1314">
            <v>1</v>
          </cell>
          <cell r="D1314" t="str">
            <v>M3</v>
          </cell>
          <cell r="G1314">
            <v>20861.190000000002</v>
          </cell>
          <cell r="H1314">
            <v>2542.6800000000003</v>
          </cell>
          <cell r="I1314">
            <v>23403.870000000003</v>
          </cell>
        </row>
        <row r="1315">
          <cell r="B1315" t="str">
            <v>Volumen Análisis</v>
          </cell>
          <cell r="C1315">
            <v>1</v>
          </cell>
          <cell r="D1315" t="str">
            <v>M3</v>
          </cell>
        </row>
        <row r="1316">
          <cell r="B1316" t="str">
            <v>Materiales y Equipos</v>
          </cell>
        </row>
        <row r="1317">
          <cell r="A1317" t="str">
            <v>AE004</v>
          </cell>
          <cell r="B1317" t="str">
            <v>Acero Estruc. Grado 40-60, 1" x 20 a 30 pies</v>
          </cell>
          <cell r="D1317" t="str">
            <v>QQ</v>
          </cell>
          <cell r="E1317">
            <v>2796.6101694915255</v>
          </cell>
          <cell r="F1317">
            <v>503.38983050847457</v>
          </cell>
          <cell r="G1317">
            <v>0</v>
          </cell>
          <cell r="H1317">
            <v>0</v>
          </cell>
        </row>
        <row r="1318">
          <cell r="A1318" t="str">
            <v>AE003</v>
          </cell>
          <cell r="B1318" t="str">
            <v>Acero Estruc. Grado 40-60, 3/4" x 20 a 30 pies</v>
          </cell>
          <cell r="D1318" t="str">
            <v>QQ</v>
          </cell>
          <cell r="E1318">
            <v>2796.6101694915255</v>
          </cell>
          <cell r="F1318">
            <v>503.38983050847457</v>
          </cell>
          <cell r="G1318">
            <v>0</v>
          </cell>
          <cell r="H1318">
            <v>0</v>
          </cell>
        </row>
        <row r="1319">
          <cell r="A1319" t="str">
            <v>AE002</v>
          </cell>
          <cell r="B1319" t="str">
            <v>Acero Estruc. Grado 40-60, 1/2" x 20 a 30 pies</v>
          </cell>
          <cell r="D1319" t="str">
            <v>QQ</v>
          </cell>
          <cell r="E1319">
            <v>2796.6101694915255</v>
          </cell>
          <cell r="F1319">
            <v>503.38983050847457</v>
          </cell>
          <cell r="G1319">
            <v>0</v>
          </cell>
          <cell r="H1319">
            <v>0</v>
          </cell>
        </row>
        <row r="1320">
          <cell r="A1320" t="str">
            <v>AE001</v>
          </cell>
          <cell r="B1320" t="str">
            <v>Acero Estruc. Grado 40-60, 3/8" x 20 a 30 pies</v>
          </cell>
          <cell r="C1320">
            <v>2.97</v>
          </cell>
          <cell r="D1320" t="str">
            <v>QQ</v>
          </cell>
          <cell r="E1320">
            <v>2796.6101694915255</v>
          </cell>
          <cell r="F1320">
            <v>503.38983050847457</v>
          </cell>
          <cell r="G1320">
            <v>8305.93</v>
          </cell>
          <cell r="H1320">
            <v>1495.07</v>
          </cell>
        </row>
        <row r="1321">
          <cell r="A1321">
            <v>102.05000000000003</v>
          </cell>
          <cell r="B1321" t="str">
            <v>Vaciado y ligado Hormigón 1:2:4 - 10% desp</v>
          </cell>
          <cell r="C1321">
            <v>1.1000000000000001</v>
          </cell>
          <cell r="D1321" t="str">
            <v>M3</v>
          </cell>
          <cell r="E1321">
            <v>5256.28</v>
          </cell>
          <cell r="F1321">
            <v>861.76</v>
          </cell>
          <cell r="G1321">
            <v>5781.91</v>
          </cell>
          <cell r="H1321">
            <v>947.94</v>
          </cell>
        </row>
        <row r="1322">
          <cell r="A1322" t="str">
            <v>AE016</v>
          </cell>
          <cell r="B1322" t="str">
            <v>Alambre Galvanizado Calibre 18 (Varillas)</v>
          </cell>
          <cell r="C1322">
            <v>5.94</v>
          </cell>
          <cell r="D1322" t="str">
            <v>LB</v>
          </cell>
          <cell r="E1322">
            <v>93.220338983050851</v>
          </cell>
          <cell r="F1322">
            <v>16.779661016949152</v>
          </cell>
          <cell r="G1322">
            <v>553.73</v>
          </cell>
          <cell r="H1322">
            <v>99.67</v>
          </cell>
        </row>
        <row r="1323">
          <cell r="B1323" t="str">
            <v>Mano de Obra</v>
          </cell>
        </row>
        <row r="1324">
          <cell r="A1324">
            <v>200.05999999999995</v>
          </cell>
          <cell r="B1324" t="str">
            <v>Coloc. acero normal</v>
          </cell>
          <cell r="C1324">
            <v>2.97</v>
          </cell>
          <cell r="D1324" t="str">
            <v>QQ</v>
          </cell>
          <cell r="E1324">
            <v>326.47275741487186</v>
          </cell>
          <cell r="F1324">
            <v>0</v>
          </cell>
          <cell r="G1324">
            <v>969.62</v>
          </cell>
          <cell r="H1324">
            <v>0</v>
          </cell>
        </row>
        <row r="1325">
          <cell r="A1325">
            <v>300.26999999999975</v>
          </cell>
          <cell r="B1325" t="str">
            <v>Columnas &lt; 0.30m de cara, por cara</v>
          </cell>
          <cell r="C1325">
            <v>33.333333333333336</v>
          </cell>
          <cell r="D1325" t="str">
            <v>ML</v>
          </cell>
          <cell r="E1325">
            <v>157.5</v>
          </cell>
          <cell r="F1325">
            <v>0</v>
          </cell>
          <cell r="G1325">
            <v>5250</v>
          </cell>
          <cell r="H1325">
            <v>0</v>
          </cell>
        </row>
        <row r="1326">
          <cell r="B1326" t="str">
            <v>Total/UND</v>
          </cell>
          <cell r="G1326">
            <v>20861.190000000002</v>
          </cell>
          <cell r="H1326">
            <v>2542.6800000000003</v>
          </cell>
          <cell r="I1326">
            <v>23403.870000000003</v>
          </cell>
        </row>
        <row r="1328">
          <cell r="A1328" t="str">
            <v>FUN-015</v>
          </cell>
          <cell r="B1328" t="str">
            <v>COLUMNA C1(0.30X0.30)MTS, F'C=210KG/CM2, 8Ø1/2, EST. DOBLE Ø3/8"@0.15M   (FUNERARIA NUEVA ESPERANZA)</v>
          </cell>
          <cell r="C1328">
            <v>1</v>
          </cell>
          <cell r="D1328" t="str">
            <v>M3</v>
          </cell>
          <cell r="G1328">
            <v>22573.620000000003</v>
          </cell>
          <cell r="H1328">
            <v>3489.16</v>
          </cell>
          <cell r="I1328">
            <v>26062.780000000002</v>
          </cell>
        </row>
        <row r="1329">
          <cell r="B1329" t="str">
            <v>Volumen Análisis</v>
          </cell>
          <cell r="C1329">
            <v>1</v>
          </cell>
          <cell r="D1329" t="str">
            <v>M3</v>
          </cell>
        </row>
        <row r="1330">
          <cell r="B1330" t="str">
            <v>Materiales y Equipos</v>
          </cell>
        </row>
        <row r="1331">
          <cell r="A1331" t="str">
            <v>AE004</v>
          </cell>
          <cell r="B1331" t="str">
            <v>Acero Estruc. Grado 40-60, 1" x 20 a 30 pies</v>
          </cell>
          <cell r="D1331" t="str">
            <v>QQ</v>
          </cell>
          <cell r="E1331">
            <v>2796.6101694915255</v>
          </cell>
          <cell r="F1331">
            <v>503.38983050847457</v>
          </cell>
          <cell r="G1331">
            <v>0</v>
          </cell>
          <cell r="H1331">
            <v>0</v>
          </cell>
        </row>
        <row r="1332">
          <cell r="A1332" t="str">
            <v>AE003</v>
          </cell>
          <cell r="B1332" t="str">
            <v>Acero Estruc. Grado 40-60, 3/4" x 20 a 30 pies</v>
          </cell>
          <cell r="D1332" t="str">
            <v>QQ</v>
          </cell>
          <cell r="E1332">
            <v>2796.6101694915255</v>
          </cell>
          <cell r="F1332">
            <v>503.38983050847457</v>
          </cell>
          <cell r="G1332">
            <v>0</v>
          </cell>
          <cell r="H1332">
            <v>0</v>
          </cell>
        </row>
        <row r="1333">
          <cell r="A1333" t="str">
            <v>AE002</v>
          </cell>
          <cell r="B1333" t="str">
            <v>Acero Estruc. Grado 40-60, 1/2" x 20 a 30 pies</v>
          </cell>
          <cell r="C1333">
            <v>2.3860000000000001</v>
          </cell>
          <cell r="D1333" t="str">
            <v>QQ</v>
          </cell>
          <cell r="E1333">
            <v>2796.6101694915255</v>
          </cell>
          <cell r="F1333">
            <v>503.38983050847457</v>
          </cell>
          <cell r="G1333">
            <v>6672.71</v>
          </cell>
          <cell r="H1333">
            <v>1201.0899999999999</v>
          </cell>
        </row>
        <row r="1334">
          <cell r="A1334" t="str">
            <v>AE001</v>
          </cell>
          <cell r="B1334" t="str">
            <v>Acero Estruc. Grado 40-60, 3/8" x 20 a 30 pies</v>
          </cell>
          <cell r="C1334">
            <v>2.0230000000000001</v>
          </cell>
          <cell r="D1334" t="str">
            <v>QQ</v>
          </cell>
          <cell r="E1334">
            <v>2796.6101694915255</v>
          </cell>
          <cell r="F1334">
            <v>503.38983050847457</v>
          </cell>
          <cell r="G1334">
            <v>5657.54</v>
          </cell>
          <cell r="H1334">
            <v>1018.36</v>
          </cell>
        </row>
        <row r="1335">
          <cell r="A1335" t="str">
            <v>HI002</v>
          </cell>
          <cell r="B1335" t="str">
            <v>Hormigón 210 Kg/cm2 (incluye bomba y colocación)</v>
          </cell>
          <cell r="C1335">
            <v>1.05</v>
          </cell>
          <cell r="D1335" t="str">
            <v>M3</v>
          </cell>
          <cell r="E1335">
            <v>5935.17</v>
          </cell>
          <cell r="F1335">
            <v>1068.33</v>
          </cell>
          <cell r="G1335">
            <v>6231.93</v>
          </cell>
          <cell r="H1335">
            <v>1121.75</v>
          </cell>
        </row>
        <row r="1336">
          <cell r="A1336" t="str">
            <v>AE016</v>
          </cell>
          <cell r="B1336" t="str">
            <v>Alambre Galvanizado Calibre 18 (Varillas)</v>
          </cell>
          <cell r="C1336">
            <v>8.8180000000000014</v>
          </cell>
          <cell r="D1336" t="str">
            <v>LB</v>
          </cell>
          <cell r="E1336">
            <v>93.220338983050851</v>
          </cell>
          <cell r="F1336">
            <v>16.779661016949152</v>
          </cell>
          <cell r="G1336">
            <v>822.02</v>
          </cell>
          <cell r="H1336">
            <v>147.96</v>
          </cell>
        </row>
        <row r="1337">
          <cell r="B1337" t="str">
            <v>Mano de Obra</v>
          </cell>
        </row>
        <row r="1338">
          <cell r="A1338">
            <v>200.05999999999995</v>
          </cell>
          <cell r="B1338" t="str">
            <v>Coloc. acero normal</v>
          </cell>
          <cell r="C1338">
            <v>4.4090000000000007</v>
          </cell>
          <cell r="D1338" t="str">
            <v>QQ</v>
          </cell>
          <cell r="E1338">
            <v>326.47275741487186</v>
          </cell>
          <cell r="F1338">
            <v>0</v>
          </cell>
          <cell r="G1338">
            <v>1439.42</v>
          </cell>
          <cell r="H1338">
            <v>0</v>
          </cell>
        </row>
        <row r="1339">
          <cell r="A1339">
            <v>300.26999999999975</v>
          </cell>
          <cell r="B1339" t="str">
            <v>Columnas &lt; 0.30m de cara, por cara</v>
          </cell>
          <cell r="C1339">
            <v>11.111111111111111</v>
          </cell>
          <cell r="D1339" t="str">
            <v>ML</v>
          </cell>
          <cell r="E1339">
            <v>157.5</v>
          </cell>
          <cell r="F1339">
            <v>0</v>
          </cell>
          <cell r="G1339">
            <v>1750</v>
          </cell>
          <cell r="H1339">
            <v>0</v>
          </cell>
        </row>
        <row r="1340">
          <cell r="B1340" t="str">
            <v>Total/UND</v>
          </cell>
          <cell r="G1340">
            <v>22573.620000000003</v>
          </cell>
          <cell r="H1340">
            <v>3489.16</v>
          </cell>
          <cell r="I1340">
            <v>26062.780000000002</v>
          </cell>
        </row>
        <row r="1342">
          <cell r="A1342" t="str">
            <v>FUN-016</v>
          </cell>
          <cell r="B1342" t="str">
            <v>COLUMNA C2(0.30X0.30)MTS, F'C=210KG/CM2, 10Ø1/2", EST. DOBLE Ø3/8"@0.15M   (FUNERARIA NUEVA ESPERANZA)</v>
          </cell>
          <cell r="C1342">
            <v>1</v>
          </cell>
          <cell r="D1342" t="str">
            <v>M3</v>
          </cell>
          <cell r="G1342">
            <v>22464.39</v>
          </cell>
          <cell r="H1342">
            <v>3471.4500000000003</v>
          </cell>
          <cell r="I1342">
            <v>25935.84</v>
          </cell>
        </row>
        <row r="1343">
          <cell r="B1343" t="str">
            <v>Volumen Análisis</v>
          </cell>
          <cell r="C1343">
            <v>1</v>
          </cell>
          <cell r="D1343" t="str">
            <v>M3</v>
          </cell>
        </row>
        <row r="1344">
          <cell r="B1344" t="str">
            <v>Materiales y Equipos</v>
          </cell>
        </row>
        <row r="1345">
          <cell r="A1345" t="str">
            <v>AE004</v>
          </cell>
          <cell r="B1345" t="str">
            <v>Acero Estruc. Grado 40-60, 1" x 20 a 30 pies</v>
          </cell>
          <cell r="D1345" t="str">
            <v>QQ</v>
          </cell>
          <cell r="E1345">
            <v>2796.6101694915255</v>
          </cell>
          <cell r="F1345">
            <v>503.38983050847457</v>
          </cell>
          <cell r="G1345">
            <v>0</v>
          </cell>
          <cell r="H1345">
            <v>0</v>
          </cell>
        </row>
        <row r="1346">
          <cell r="A1346" t="str">
            <v>AE003</v>
          </cell>
          <cell r="B1346" t="str">
            <v>Acero Estruc. Grado 40-60, 3/4" x 20 a 30 pies</v>
          </cell>
          <cell r="D1346" t="str">
            <v>QQ</v>
          </cell>
          <cell r="E1346">
            <v>2796.6101694915255</v>
          </cell>
          <cell r="F1346">
            <v>503.38983050847457</v>
          </cell>
          <cell r="G1346">
            <v>0</v>
          </cell>
          <cell r="H1346">
            <v>0</v>
          </cell>
        </row>
        <row r="1347">
          <cell r="A1347" t="str">
            <v>AE002</v>
          </cell>
          <cell r="B1347" t="str">
            <v>Acero Estruc. Grado 40-60, 1/2" x 20 a 30 pies</v>
          </cell>
          <cell r="C1347">
            <v>2.9849999999999999</v>
          </cell>
          <cell r="D1347" t="str">
            <v>QQ</v>
          </cell>
          <cell r="E1347">
            <v>2796.6101694915255</v>
          </cell>
          <cell r="F1347">
            <v>503.38983050847457</v>
          </cell>
          <cell r="G1347">
            <v>8347.8799999999992</v>
          </cell>
          <cell r="H1347">
            <v>1502.62</v>
          </cell>
        </row>
        <row r="1348">
          <cell r="A1348" t="str">
            <v>AE001</v>
          </cell>
          <cell r="B1348" t="str">
            <v>Acero Estruc. Grado 40-60, 3/8" x 20 a 30 pies</v>
          </cell>
          <cell r="C1348">
            <v>1.391</v>
          </cell>
          <cell r="D1348" t="str">
            <v>QQ</v>
          </cell>
          <cell r="E1348">
            <v>2796.6101694915255</v>
          </cell>
          <cell r="F1348">
            <v>503.38983050847457</v>
          </cell>
          <cell r="G1348">
            <v>3890.08</v>
          </cell>
          <cell r="H1348">
            <v>700.22</v>
          </cell>
        </row>
        <row r="1349">
          <cell r="A1349" t="str">
            <v>HI002</v>
          </cell>
          <cell r="B1349" t="str">
            <v>Hormigón 210 Kg/cm2 (incluye bomba y colocación)</v>
          </cell>
          <cell r="C1349">
            <v>1.05</v>
          </cell>
          <cell r="D1349" t="str">
            <v>M3</v>
          </cell>
          <cell r="E1349">
            <v>5935.17</v>
          </cell>
          <cell r="F1349">
            <v>1068.33</v>
          </cell>
          <cell r="G1349">
            <v>6231.93</v>
          </cell>
          <cell r="H1349">
            <v>1121.75</v>
          </cell>
        </row>
        <row r="1350">
          <cell r="A1350" t="str">
            <v>AE016</v>
          </cell>
          <cell r="B1350" t="str">
            <v>Alambre Galvanizado Calibre 18 (Varillas)</v>
          </cell>
          <cell r="C1350">
            <v>8.7519999999999989</v>
          </cell>
          <cell r="D1350" t="str">
            <v>LB</v>
          </cell>
          <cell r="E1350">
            <v>93.220338983050851</v>
          </cell>
          <cell r="F1350">
            <v>16.779661016949152</v>
          </cell>
          <cell r="G1350">
            <v>815.86</v>
          </cell>
          <cell r="H1350">
            <v>146.86000000000001</v>
          </cell>
        </row>
        <row r="1351">
          <cell r="B1351" t="str">
            <v>Mano de Obra</v>
          </cell>
        </row>
        <row r="1352">
          <cell r="A1352">
            <v>200.05999999999995</v>
          </cell>
          <cell r="B1352" t="str">
            <v>Coloc. acero normal</v>
          </cell>
          <cell r="C1352">
            <v>4.3759999999999994</v>
          </cell>
          <cell r="D1352" t="str">
            <v>QQ</v>
          </cell>
          <cell r="E1352">
            <v>326.47275741487186</v>
          </cell>
          <cell r="F1352">
            <v>0</v>
          </cell>
          <cell r="G1352">
            <v>1428.64</v>
          </cell>
          <cell r="H1352">
            <v>0</v>
          </cell>
        </row>
        <row r="1353">
          <cell r="A1353">
            <v>300.26999999999975</v>
          </cell>
          <cell r="B1353" t="str">
            <v>Columnas &lt; 0.30m de cara, por cara</v>
          </cell>
          <cell r="C1353">
            <v>11.111111111111111</v>
          </cell>
          <cell r="D1353" t="str">
            <v>ML</v>
          </cell>
          <cell r="E1353">
            <v>157.5</v>
          </cell>
          <cell r="F1353">
            <v>0</v>
          </cell>
          <cell r="G1353">
            <v>1750</v>
          </cell>
          <cell r="H1353">
            <v>0</v>
          </cell>
        </row>
        <row r="1354">
          <cell r="B1354" t="str">
            <v>Total/UND</v>
          </cell>
          <cell r="G1354">
            <v>22464.39</v>
          </cell>
          <cell r="H1354">
            <v>3471.4500000000003</v>
          </cell>
          <cell r="I1354">
            <v>25935.84</v>
          </cell>
        </row>
        <row r="1356">
          <cell r="A1356">
            <v>104.06000000000003</v>
          </cell>
          <cell r="B1356" t="str">
            <v xml:space="preserve">COLUMNA (0.20X0.20)MTS, F'C=210KG/CM2, 4Ø1/2", EST. Ø3/8" @ 0.20M </v>
          </cell>
          <cell r="C1356">
            <v>1</v>
          </cell>
          <cell r="D1356" t="str">
            <v>M3</v>
          </cell>
          <cell r="G1356">
            <v>24625.5</v>
          </cell>
          <cell r="H1356">
            <v>3366.36</v>
          </cell>
          <cell r="I1356">
            <v>27991.86</v>
          </cell>
        </row>
        <row r="1357">
          <cell r="B1357" t="str">
            <v>Volumen Análisis</v>
          </cell>
          <cell r="C1357">
            <v>1</v>
          </cell>
          <cell r="D1357" t="str">
            <v>M3</v>
          </cell>
        </row>
        <row r="1358">
          <cell r="B1358" t="str">
            <v>Materiales y Equipos</v>
          </cell>
        </row>
        <row r="1359">
          <cell r="A1359" t="str">
            <v>AE004</v>
          </cell>
          <cell r="B1359" t="str">
            <v>Acero Estruc. Grado 40-60, 1" x 20 a 30 pies</v>
          </cell>
          <cell r="D1359" t="str">
            <v>QQ</v>
          </cell>
          <cell r="E1359">
            <v>2796.6101694915255</v>
          </cell>
          <cell r="F1359">
            <v>503.38983050847457</v>
          </cell>
          <cell r="G1359">
            <v>0</v>
          </cell>
          <cell r="H1359">
            <v>0</v>
          </cell>
        </row>
        <row r="1360">
          <cell r="A1360" t="str">
            <v>AE003</v>
          </cell>
          <cell r="B1360" t="str">
            <v>Acero Estruc. Grado 40-60, 3/4" x 20 a 30 pies</v>
          </cell>
          <cell r="D1360" t="str">
            <v>QQ</v>
          </cell>
          <cell r="E1360">
            <v>2796.6101694915255</v>
          </cell>
          <cell r="F1360">
            <v>503.38983050847457</v>
          </cell>
          <cell r="G1360">
            <v>0</v>
          </cell>
          <cell r="H1360">
            <v>0</v>
          </cell>
        </row>
        <row r="1361">
          <cell r="A1361" t="str">
            <v>AE002</v>
          </cell>
          <cell r="B1361" t="str">
            <v>Acero Estruc. Grado 40-60, 1/2" x 20 a 30 pies</v>
          </cell>
          <cell r="C1361">
            <v>2.8780000000000001</v>
          </cell>
          <cell r="D1361" t="str">
            <v>QQ</v>
          </cell>
          <cell r="E1361">
            <v>2796.6101694915255</v>
          </cell>
          <cell r="F1361">
            <v>503.38983050847457</v>
          </cell>
          <cell r="G1361">
            <v>8048.64</v>
          </cell>
          <cell r="H1361">
            <v>1448.76</v>
          </cell>
        </row>
        <row r="1362">
          <cell r="A1362" t="str">
            <v>AE001</v>
          </cell>
          <cell r="B1362" t="str">
            <v>Acero Estruc. Grado 40-60, 3/8" x 20 a 30 pies</v>
          </cell>
          <cell r="C1362">
            <v>1.6259999999999999</v>
          </cell>
          <cell r="D1362" t="str">
            <v>QQ</v>
          </cell>
          <cell r="E1362">
            <v>2796.6101694915255</v>
          </cell>
          <cell r="F1362">
            <v>503.38983050847457</v>
          </cell>
          <cell r="G1362">
            <v>4547.29</v>
          </cell>
          <cell r="H1362">
            <v>818.51</v>
          </cell>
        </row>
        <row r="1363">
          <cell r="A1363">
            <v>102.05000000000003</v>
          </cell>
          <cell r="B1363" t="str">
            <v>Vaciado y ligado Hormigón 1:2:4 - 10% desp</v>
          </cell>
          <cell r="C1363">
            <v>1.1000000000000001</v>
          </cell>
          <cell r="D1363" t="str">
            <v>M3</v>
          </cell>
          <cell r="E1363">
            <v>5256.28</v>
          </cell>
          <cell r="F1363">
            <v>861.76</v>
          </cell>
          <cell r="G1363">
            <v>5781.91</v>
          </cell>
          <cell r="H1363">
            <v>947.94</v>
          </cell>
        </row>
        <row r="1364">
          <cell r="A1364" t="str">
            <v>AE016</v>
          </cell>
          <cell r="B1364" t="str">
            <v>Alambre Galvanizado Calibre 18 (Varillas)</v>
          </cell>
          <cell r="C1364">
            <v>9.0079999999999991</v>
          </cell>
          <cell r="D1364" t="str">
            <v>LB</v>
          </cell>
          <cell r="E1364">
            <v>93.220338983050851</v>
          </cell>
          <cell r="F1364">
            <v>16.779661016949152</v>
          </cell>
          <cell r="G1364">
            <v>839.73</v>
          </cell>
          <cell r="H1364">
            <v>151.15</v>
          </cell>
        </row>
        <row r="1365">
          <cell r="B1365" t="str">
            <v>Mano de Obra</v>
          </cell>
        </row>
        <row r="1366">
          <cell r="A1366">
            <v>200.05999999999995</v>
          </cell>
          <cell r="B1366" t="str">
            <v>Coloc. acero normal</v>
          </cell>
          <cell r="C1366">
            <v>4.5039999999999996</v>
          </cell>
          <cell r="D1366" t="str">
            <v>QQ</v>
          </cell>
          <cell r="E1366">
            <v>326.47275741487186</v>
          </cell>
          <cell r="F1366">
            <v>0</v>
          </cell>
          <cell r="G1366">
            <v>1470.43</v>
          </cell>
          <cell r="H1366">
            <v>0</v>
          </cell>
        </row>
        <row r="1367">
          <cell r="A1367">
            <v>300.26999999999975</v>
          </cell>
          <cell r="B1367" t="str">
            <v>Columnas &lt; 0.30m de cara, por cara</v>
          </cell>
          <cell r="C1367">
            <v>24.999999999999996</v>
          </cell>
          <cell r="D1367" t="str">
            <v>ML</v>
          </cell>
          <cell r="E1367">
            <v>157.5</v>
          </cell>
          <cell r="F1367">
            <v>0</v>
          </cell>
          <cell r="G1367">
            <v>3937.5</v>
          </cell>
          <cell r="H1367">
            <v>0</v>
          </cell>
        </row>
        <row r="1368">
          <cell r="B1368" t="str">
            <v>Total/UND</v>
          </cell>
          <cell r="G1368">
            <v>24625.5</v>
          </cell>
          <cell r="H1368">
            <v>3366.36</v>
          </cell>
          <cell r="I1368">
            <v>27991.86</v>
          </cell>
        </row>
        <row r="1370">
          <cell r="A1370">
            <v>104.07000000000004</v>
          </cell>
          <cell r="B1370" t="str">
            <v>CABEZAL EN H.A PARA ALCANTARILLA DE Ø60"</v>
          </cell>
          <cell r="C1370">
            <v>1</v>
          </cell>
          <cell r="D1370" t="str">
            <v>M3</v>
          </cell>
          <cell r="G1370">
            <v>18143.334935054041</v>
          </cell>
          <cell r="H1370">
            <v>2610.5606785194004</v>
          </cell>
          <cell r="I1370">
            <v>20753.895613573441</v>
          </cell>
        </row>
        <row r="1371">
          <cell r="B1371" t="str">
            <v>Volumen Análisis</v>
          </cell>
          <cell r="C1371">
            <v>2.6221799999999997</v>
          </cell>
          <cell r="D1371" t="str">
            <v>M3</v>
          </cell>
        </row>
        <row r="1372">
          <cell r="B1372" t="str">
            <v>Materiales y Equipos</v>
          </cell>
        </row>
        <row r="1373">
          <cell r="B1373" t="str">
            <v xml:space="preserve">Acero en VIGA superior e inferior </v>
          </cell>
        </row>
        <row r="1374">
          <cell r="A1374" t="str">
            <v>AE002</v>
          </cell>
          <cell r="B1374" t="str">
            <v>Acero Estruc. Grado 40-60, 1/2" x 20 a 30 pies</v>
          </cell>
          <cell r="C1374">
            <v>0.78</v>
          </cell>
          <cell r="D1374" t="str">
            <v>QQ</v>
          </cell>
          <cell r="E1374">
            <v>2796.6101694915255</v>
          </cell>
          <cell r="F1374">
            <v>503.38983050847457</v>
          </cell>
          <cell r="G1374">
            <v>2181.36</v>
          </cell>
          <cell r="H1374">
            <v>392.64</v>
          </cell>
        </row>
        <row r="1375">
          <cell r="A1375" t="str">
            <v>AE001</v>
          </cell>
          <cell r="B1375" t="str">
            <v>Acero Estruc. Grado 40-60, 3/8" x 20 a 30 pies</v>
          </cell>
          <cell r="C1375">
            <v>0.43000000000000005</v>
          </cell>
          <cell r="D1375" t="str">
            <v>QQ</v>
          </cell>
          <cell r="E1375">
            <v>2796.6101694915255</v>
          </cell>
          <cell r="F1375">
            <v>503.38983050847457</v>
          </cell>
          <cell r="G1375">
            <v>1202.54</v>
          </cell>
          <cell r="H1375">
            <v>216.46</v>
          </cell>
        </row>
        <row r="1376">
          <cell r="B1376" t="str">
            <v xml:space="preserve">Acero en COLUMNA </v>
          </cell>
        </row>
        <row r="1377">
          <cell r="A1377" t="str">
            <v>AE002</v>
          </cell>
          <cell r="B1377" t="str">
            <v>Acero Estruc. Grado 40-60, 1/2" x 20 a 30 pies</v>
          </cell>
          <cell r="C1377">
            <v>0.9</v>
          </cell>
          <cell r="D1377" t="str">
            <v>QQ</v>
          </cell>
          <cell r="E1377">
            <v>2796.6101694915255</v>
          </cell>
          <cell r="F1377">
            <v>503.38983050847457</v>
          </cell>
          <cell r="G1377">
            <v>2516.9499999999998</v>
          </cell>
          <cell r="H1377">
            <v>453.05</v>
          </cell>
        </row>
        <row r="1378">
          <cell r="A1378" t="str">
            <v>AE001</v>
          </cell>
          <cell r="B1378" t="str">
            <v>Acero Estruc. Grado 40-60, 3/8" x 20 a 30 pies</v>
          </cell>
          <cell r="C1378">
            <v>0.51</v>
          </cell>
          <cell r="D1378" t="str">
            <v>QQ</v>
          </cell>
          <cell r="E1378">
            <v>2796.6101694915255</v>
          </cell>
          <cell r="F1378">
            <v>503.38983050847457</v>
          </cell>
          <cell r="G1378">
            <v>1426.27</v>
          </cell>
          <cell r="H1378">
            <v>256.73</v>
          </cell>
        </row>
        <row r="1379">
          <cell r="B1379" t="str">
            <v xml:space="preserve">Acero en muros </v>
          </cell>
        </row>
        <row r="1380">
          <cell r="A1380" t="str">
            <v>AE002</v>
          </cell>
          <cell r="B1380" t="str">
            <v>Acero Estruc. Grado 40-60, 1/2" x 20 a 30 pies</v>
          </cell>
          <cell r="C1380">
            <v>1.0699999999999998</v>
          </cell>
          <cell r="D1380" t="str">
            <v>QQ</v>
          </cell>
          <cell r="E1380">
            <v>2796.6101694915255</v>
          </cell>
          <cell r="F1380">
            <v>503.38983050847457</v>
          </cell>
          <cell r="G1380">
            <v>2992.37</v>
          </cell>
          <cell r="H1380">
            <v>538.63</v>
          </cell>
        </row>
        <row r="1381">
          <cell r="A1381" t="str">
            <v>AE001</v>
          </cell>
          <cell r="B1381" t="str">
            <v>Acero Estruc. Grado 40-60, 3/8" x 20 a 30 pies</v>
          </cell>
          <cell r="C1381">
            <v>1.01</v>
          </cell>
          <cell r="D1381" t="str">
            <v>QQ</v>
          </cell>
          <cell r="E1381">
            <v>2796.6101694915255</v>
          </cell>
          <cell r="F1381">
            <v>503.38983050847457</v>
          </cell>
          <cell r="G1381">
            <v>2824.58</v>
          </cell>
          <cell r="H1381">
            <v>508.42</v>
          </cell>
        </row>
        <row r="1382">
          <cell r="A1382" t="str">
            <v>HI002</v>
          </cell>
          <cell r="B1382" t="str">
            <v>Hormigón Industrial 210kg/cm2 - 10% desp</v>
          </cell>
          <cell r="C1382">
            <v>2.6221799999999997</v>
          </cell>
          <cell r="D1382" t="str">
            <v>M3</v>
          </cell>
          <cell r="E1382">
            <v>5935.17</v>
          </cell>
          <cell r="F1382">
            <v>1068.33</v>
          </cell>
          <cell r="G1382">
            <v>15563.08</v>
          </cell>
          <cell r="H1382">
            <v>2801.35</v>
          </cell>
        </row>
        <row r="1383">
          <cell r="A1383" t="str">
            <v>AE016</v>
          </cell>
          <cell r="B1383" t="str">
            <v>Alambre Galvanizado Calibre 18 (Varillas)</v>
          </cell>
          <cell r="C1383">
            <v>9.4</v>
          </cell>
          <cell r="D1383" t="str">
            <v>LB</v>
          </cell>
          <cell r="E1383">
            <v>93.220338983050851</v>
          </cell>
          <cell r="F1383">
            <v>16.779661016949152</v>
          </cell>
          <cell r="G1383">
            <v>876.27</v>
          </cell>
          <cell r="H1383">
            <v>157.72999999999999</v>
          </cell>
        </row>
        <row r="1384">
          <cell r="B1384" t="str">
            <v xml:space="preserve">Fraguache </v>
          </cell>
          <cell r="C1384">
            <v>18.489999999999998</v>
          </cell>
          <cell r="D1384" t="str">
            <v>M2</v>
          </cell>
          <cell r="E1384">
            <v>62.822033898305087</v>
          </cell>
          <cell r="F1384">
            <v>11.307966101694916</v>
          </cell>
          <cell r="G1384">
            <v>1161.58</v>
          </cell>
          <cell r="H1384">
            <v>209.08</v>
          </cell>
        </row>
        <row r="1385">
          <cell r="B1385" t="str">
            <v xml:space="preserve">Pañete pulido </v>
          </cell>
          <cell r="C1385">
            <v>15.891999999999999</v>
          </cell>
          <cell r="D1385" t="str">
            <v>M2</v>
          </cell>
          <cell r="E1385">
            <v>353.96610169491527</v>
          </cell>
          <cell r="F1385">
            <v>63.713898305084747</v>
          </cell>
          <cell r="G1385">
            <v>5625.23</v>
          </cell>
          <cell r="H1385">
            <v>1012.54</v>
          </cell>
        </row>
        <row r="1386">
          <cell r="B1386" t="str">
            <v xml:space="preserve">Cantos </v>
          </cell>
          <cell r="C1386">
            <v>17.32</v>
          </cell>
          <cell r="D1386" t="str">
            <v>ML</v>
          </cell>
          <cell r="E1386">
            <v>95.822033898305094</v>
          </cell>
          <cell r="F1386">
            <v>17.247966101694917</v>
          </cell>
          <cell r="G1386">
            <v>1659.64</v>
          </cell>
          <cell r="H1386">
            <v>298.73</v>
          </cell>
        </row>
        <row r="1387">
          <cell r="B1387" t="str">
            <v>Mano de Obra</v>
          </cell>
        </row>
        <row r="1388">
          <cell r="A1388">
            <v>200.01</v>
          </cell>
          <cell r="B1388" t="str">
            <v>Coloc. acero alta resistencia</v>
          </cell>
          <cell r="C1388">
            <v>4.7</v>
          </cell>
          <cell r="D1388" t="str">
            <v>QQ</v>
          </cell>
          <cell r="E1388">
            <v>486.5</v>
          </cell>
          <cell r="F1388">
            <v>0</v>
          </cell>
          <cell r="G1388">
            <v>2286.5500000000002</v>
          </cell>
          <cell r="H1388">
            <v>0</v>
          </cell>
        </row>
        <row r="1389">
          <cell r="A1389">
            <v>300.31999999999971</v>
          </cell>
          <cell r="B1389" t="str">
            <v>Encofrado de muros en HA por cara</v>
          </cell>
          <cell r="C1389">
            <v>15.891999999999999</v>
          </cell>
          <cell r="D1389" t="str">
            <v>M2</v>
          </cell>
          <cell r="E1389">
            <v>456.75</v>
          </cell>
          <cell r="F1389">
            <v>0</v>
          </cell>
          <cell r="G1389">
            <v>7258.67</v>
          </cell>
          <cell r="H1389">
            <v>0</v>
          </cell>
        </row>
        <row r="1390">
          <cell r="B1390" t="str">
            <v>Total/UND</v>
          </cell>
          <cell r="G1390">
            <v>47575.09</v>
          </cell>
          <cell r="H1390">
            <v>6845.3600000000006</v>
          </cell>
          <cell r="I1390">
            <v>54420.45</v>
          </cell>
        </row>
        <row r="1392">
          <cell r="A1392">
            <v>104.08000000000004</v>
          </cell>
          <cell r="B1392" t="str">
            <v>COLUMNA (0.50X0.50)MTS, F'C=210KG/CM2, 12Ø3/4", EST. Ø3/8" @ 0.10M (TANQUE H. A.)</v>
          </cell>
          <cell r="C1392">
            <v>1</v>
          </cell>
          <cell r="D1392" t="str">
            <v>M3</v>
          </cell>
          <cell r="G1392">
            <v>24349.120000000003</v>
          </cell>
          <cell r="H1392">
            <v>3660.1</v>
          </cell>
          <cell r="I1392">
            <v>28009.22</v>
          </cell>
        </row>
        <row r="1393">
          <cell r="B1393" t="str">
            <v>Volumen Análisis</v>
          </cell>
          <cell r="C1393">
            <v>1</v>
          </cell>
          <cell r="D1393" t="str">
            <v>M3</v>
          </cell>
        </row>
        <row r="1394">
          <cell r="B1394" t="str">
            <v>Materiales y Equipos</v>
          </cell>
        </row>
        <row r="1395">
          <cell r="A1395" t="str">
            <v>AE004</v>
          </cell>
          <cell r="B1395" t="str">
            <v>Acero Estruc. Grado 40-60, 1" x 20 a 30 pies</v>
          </cell>
          <cell r="D1395" t="str">
            <v>QQ</v>
          </cell>
          <cell r="E1395">
            <v>2796.6101694915255</v>
          </cell>
          <cell r="F1395">
            <v>503.38983050847457</v>
          </cell>
          <cell r="G1395">
            <v>0</v>
          </cell>
          <cell r="H1395">
            <v>0</v>
          </cell>
        </row>
        <row r="1396">
          <cell r="A1396" t="str">
            <v>AE003</v>
          </cell>
          <cell r="B1396" t="str">
            <v>Acero Estruc. Grado 40-60, 3/4" x 20 a 30 pies</v>
          </cell>
          <cell r="C1396">
            <v>3.1139999999999999</v>
          </cell>
          <cell r="D1396" t="str">
            <v>QQ</v>
          </cell>
          <cell r="E1396">
            <v>2796.6101694915255</v>
          </cell>
          <cell r="F1396">
            <v>503.38983050847457</v>
          </cell>
          <cell r="G1396">
            <v>8708.64</v>
          </cell>
          <cell r="H1396">
            <v>1567.56</v>
          </cell>
        </row>
        <row r="1397">
          <cell r="A1397" t="str">
            <v>AE002</v>
          </cell>
          <cell r="B1397" t="str">
            <v>Acero Estruc. Grado 40-60, 1/2" x 20 a 30 pies</v>
          </cell>
          <cell r="D1397" t="str">
            <v>QQ</v>
          </cell>
          <cell r="E1397">
            <v>2796.6101694915255</v>
          </cell>
          <cell r="F1397">
            <v>503.38983050847457</v>
          </cell>
          <cell r="G1397">
            <v>0</v>
          </cell>
          <cell r="H1397">
            <v>0</v>
          </cell>
        </row>
        <row r="1398">
          <cell r="A1398" t="str">
            <v>AE001</v>
          </cell>
          <cell r="B1398" t="str">
            <v>Acero Estruc. Grado 40-60, 3/8" x 20 a 30 pies</v>
          </cell>
          <cell r="C1398">
            <v>1.2410000000000001</v>
          </cell>
          <cell r="D1398" t="str">
            <v>QQ</v>
          </cell>
          <cell r="E1398">
            <v>2796.6101694915255</v>
          </cell>
          <cell r="F1398">
            <v>503.38983050847457</v>
          </cell>
          <cell r="G1398">
            <v>3470.59</v>
          </cell>
          <cell r="H1398">
            <v>624.71</v>
          </cell>
        </row>
        <row r="1399">
          <cell r="A1399" t="str">
            <v>HI003</v>
          </cell>
          <cell r="B1399" t="str">
            <v>Hormigón Industrial 240kg/cm2 - 10% desp</v>
          </cell>
          <cell r="C1399">
            <v>1.05</v>
          </cell>
          <cell r="D1399" t="str">
            <v>M3</v>
          </cell>
          <cell r="E1399">
            <v>5932.203389830509</v>
          </cell>
          <cell r="F1399">
            <v>1067.7966101694915</v>
          </cell>
          <cell r="G1399">
            <v>6228.81</v>
          </cell>
          <cell r="H1399">
            <v>1121.19</v>
          </cell>
        </row>
        <row r="1400">
          <cell r="A1400">
            <v>101.01</v>
          </cell>
          <cell r="B1400" t="str">
            <v>Vaciado a mano</v>
          </cell>
          <cell r="C1400">
            <v>1.05</v>
          </cell>
          <cell r="D1400" t="str">
            <v>M3</v>
          </cell>
          <cell r="E1400">
            <v>1060.7985714285714</v>
          </cell>
          <cell r="F1400">
            <v>190.94374285714287</v>
          </cell>
          <cell r="G1400">
            <v>1113.8399999999999</v>
          </cell>
          <cell r="H1400">
            <v>200.49</v>
          </cell>
        </row>
        <row r="1401">
          <cell r="A1401" t="str">
            <v>AE016</v>
          </cell>
          <cell r="B1401" t="str">
            <v>Alambre Galvanizado Calibre 18 (Varillas)</v>
          </cell>
          <cell r="C1401">
            <v>8.7100000000000009</v>
          </cell>
          <cell r="D1401" t="str">
            <v>LB</v>
          </cell>
          <cell r="E1401">
            <v>93.220338983050851</v>
          </cell>
          <cell r="F1401">
            <v>16.779661016949152</v>
          </cell>
          <cell r="G1401">
            <v>811.95</v>
          </cell>
          <cell r="H1401">
            <v>146.15</v>
          </cell>
        </row>
        <row r="1402">
          <cell r="B1402" t="str">
            <v>Mano de Obra</v>
          </cell>
        </row>
        <row r="1403">
          <cell r="A1403">
            <v>200.05999999999995</v>
          </cell>
          <cell r="B1403" t="str">
            <v>Coloc. acero normal</v>
          </cell>
          <cell r="C1403">
            <v>4.3550000000000004</v>
          </cell>
          <cell r="D1403" t="str">
            <v>QQ</v>
          </cell>
          <cell r="E1403">
            <v>326.47275741487186</v>
          </cell>
          <cell r="F1403">
            <v>0</v>
          </cell>
          <cell r="G1403">
            <v>1421.79</v>
          </cell>
          <cell r="H1403">
            <v>0</v>
          </cell>
        </row>
        <row r="1404">
          <cell r="A1404">
            <v>300.26999999999975</v>
          </cell>
          <cell r="B1404" t="str">
            <v>Columnas &lt; 0.30m de cara, por cara</v>
          </cell>
          <cell r="C1404">
            <v>16</v>
          </cell>
          <cell r="D1404" t="str">
            <v>ML</v>
          </cell>
          <cell r="E1404">
            <v>157.5</v>
          </cell>
          <cell r="F1404">
            <v>0</v>
          </cell>
          <cell r="G1404">
            <v>2520</v>
          </cell>
          <cell r="H1404">
            <v>0</v>
          </cell>
        </row>
        <row r="1405">
          <cell r="A1405">
            <v>300.27999999999975</v>
          </cell>
          <cell r="B1405" t="str">
            <v>Columnas &gt; 0.30m de cara, por cada 0.10m de ancho hasta 0.80m, a partir de 0.80m se considera muro</v>
          </cell>
          <cell r="C1405">
            <v>2</v>
          </cell>
          <cell r="E1405">
            <v>36.75</v>
          </cell>
          <cell r="F1405">
            <v>0</v>
          </cell>
          <cell r="G1405">
            <v>73.5</v>
          </cell>
          <cell r="H1405">
            <v>0</v>
          </cell>
        </row>
        <row r="1406">
          <cell r="B1406" t="str">
            <v>Total/UND</v>
          </cell>
          <cell r="G1406">
            <v>24349.120000000003</v>
          </cell>
          <cell r="H1406">
            <v>3660.1</v>
          </cell>
          <cell r="I1406">
            <v>28009.22</v>
          </cell>
        </row>
        <row r="1408">
          <cell r="A1408">
            <v>104.09000000000005</v>
          </cell>
          <cell r="B1408" t="str">
            <v xml:space="preserve">COLUMNA (0.15X0.15)MTS, F'C=210KG/CM2, 6Ø3/8", EST. Ø3/8" @ 0.15M </v>
          </cell>
          <cell r="C1408">
            <v>1</v>
          </cell>
          <cell r="D1408" t="str">
            <v>M3</v>
          </cell>
          <cell r="G1408">
            <v>39141.130000000005</v>
          </cell>
          <cell r="H1408">
            <v>5330.57</v>
          </cell>
          <cell r="I1408">
            <v>44471.700000000004</v>
          </cell>
        </row>
        <row r="1409">
          <cell r="B1409" t="str">
            <v>Volumen Análisis</v>
          </cell>
          <cell r="C1409">
            <v>1</v>
          </cell>
          <cell r="D1409" t="str">
            <v>M3</v>
          </cell>
        </row>
        <row r="1410">
          <cell r="B1410" t="str">
            <v>Materiales y Equipos</v>
          </cell>
        </row>
        <row r="1411">
          <cell r="A1411" t="str">
            <v>AE004</v>
          </cell>
          <cell r="B1411" t="str">
            <v>Acero Estruc. Grado 40-60, 1" x 20 a 30 pies</v>
          </cell>
          <cell r="D1411" t="str">
            <v>QQ</v>
          </cell>
          <cell r="E1411">
            <v>2796.6101694915255</v>
          </cell>
          <cell r="F1411">
            <v>503.38983050847457</v>
          </cell>
          <cell r="G1411">
            <v>0</v>
          </cell>
          <cell r="H1411">
            <v>0</v>
          </cell>
        </row>
        <row r="1412">
          <cell r="A1412" t="str">
            <v>AE003</v>
          </cell>
          <cell r="B1412" t="str">
            <v>Acero Estruc. Grado 40-60, 3/4" x 20 a 30 pies</v>
          </cell>
          <cell r="D1412" t="str">
            <v>QQ</v>
          </cell>
          <cell r="E1412">
            <v>2796.6101694915255</v>
          </cell>
          <cell r="F1412">
            <v>503.38983050847457</v>
          </cell>
          <cell r="G1412">
            <v>0</v>
          </cell>
          <cell r="H1412">
            <v>0</v>
          </cell>
        </row>
        <row r="1413">
          <cell r="A1413" t="str">
            <v>AE002</v>
          </cell>
          <cell r="B1413" t="str">
            <v>Acero Estruc. Grado 40-60, 1/2" x 20 a 30 pies</v>
          </cell>
          <cell r="D1413" t="str">
            <v>QQ</v>
          </cell>
          <cell r="E1413">
            <v>2796.6101694915255</v>
          </cell>
          <cell r="F1413">
            <v>503.38983050847457</v>
          </cell>
          <cell r="G1413">
            <v>0</v>
          </cell>
          <cell r="H1413">
            <v>0</v>
          </cell>
        </row>
        <row r="1414">
          <cell r="A1414" t="str">
            <v>AE001</v>
          </cell>
          <cell r="B1414" t="str">
            <v>Acero Estruc. Grado 40-60, 3/8" x 20 a 30 pies</v>
          </cell>
          <cell r="C1414">
            <v>7.74</v>
          </cell>
          <cell r="D1414" t="str">
            <v>QQ</v>
          </cell>
          <cell r="E1414">
            <v>2796.6101694915255</v>
          </cell>
          <cell r="F1414">
            <v>503.38983050847457</v>
          </cell>
          <cell r="G1414">
            <v>21645.759999999998</v>
          </cell>
          <cell r="H1414">
            <v>3896.24</v>
          </cell>
        </row>
        <row r="1415">
          <cell r="A1415" t="str">
            <v>HI003</v>
          </cell>
          <cell r="B1415" t="str">
            <v>Hormigón Industrial 210kg/cm2 - 10% desp</v>
          </cell>
          <cell r="C1415">
            <v>1.1000000000000001</v>
          </cell>
          <cell r="D1415" t="str">
            <v>M3</v>
          </cell>
          <cell r="E1415">
            <v>5932.203389830509</v>
          </cell>
          <cell r="F1415">
            <v>1067.7966101694915</v>
          </cell>
          <cell r="G1415">
            <v>6525.42</v>
          </cell>
          <cell r="H1415">
            <v>1174.58</v>
          </cell>
        </row>
        <row r="1416">
          <cell r="A1416" t="str">
            <v>AE016</v>
          </cell>
          <cell r="B1416" t="str">
            <v>Alambre Galvanizado Calibre 18 (Varillas)</v>
          </cell>
          <cell r="C1416">
            <v>15.48</v>
          </cell>
          <cell r="D1416" t="str">
            <v>LB</v>
          </cell>
          <cell r="E1416">
            <v>93.220338983050851</v>
          </cell>
          <cell r="F1416">
            <v>16.779661016949152</v>
          </cell>
          <cell r="G1416">
            <v>1443.05</v>
          </cell>
          <cell r="H1416">
            <v>259.75</v>
          </cell>
        </row>
        <row r="1417">
          <cell r="B1417" t="str">
            <v>Mano de Obra</v>
          </cell>
        </row>
        <row r="1418">
          <cell r="A1418">
            <v>200.05999999999995</v>
          </cell>
          <cell r="B1418" t="str">
            <v>Coloc. acero normal</v>
          </cell>
          <cell r="C1418">
            <v>7.74</v>
          </cell>
          <cell r="D1418" t="str">
            <v>QQ</v>
          </cell>
          <cell r="E1418">
            <v>326.47275741487186</v>
          </cell>
          <cell r="F1418">
            <v>0</v>
          </cell>
          <cell r="G1418">
            <v>2526.9</v>
          </cell>
          <cell r="H1418">
            <v>0</v>
          </cell>
        </row>
        <row r="1419">
          <cell r="A1419">
            <v>300.26999999999975</v>
          </cell>
          <cell r="B1419" t="str">
            <v>Columnas &lt; 0.30m de cara, por cara</v>
          </cell>
          <cell r="C1419">
            <v>44.444444444444443</v>
          </cell>
          <cell r="D1419" t="str">
            <v>ML</v>
          </cell>
          <cell r="E1419">
            <v>157.5</v>
          </cell>
          <cell r="F1419">
            <v>0</v>
          </cell>
          <cell r="G1419">
            <v>7000</v>
          </cell>
          <cell r="H1419">
            <v>0</v>
          </cell>
        </row>
        <row r="1420">
          <cell r="B1420" t="str">
            <v>Total/UND</v>
          </cell>
          <cell r="G1420">
            <v>39141.130000000005</v>
          </cell>
          <cell r="H1420">
            <v>5330.57</v>
          </cell>
          <cell r="I1420">
            <v>44471.700000000004</v>
          </cell>
        </row>
        <row r="1422">
          <cell r="A1422">
            <v>104.10000000000005</v>
          </cell>
          <cell r="B1422" t="str">
            <v xml:space="preserve">COLUMNA (0.40X0.25)MTS, F'C=210KG/CM2, 10Ø1/2 y 2Ø3/8", EST. Doble Ø3/8" @ 0.20M </v>
          </cell>
          <cell r="C1422">
            <v>1</v>
          </cell>
          <cell r="D1422" t="str">
            <v>M3</v>
          </cell>
          <cell r="G1422">
            <v>22483.279999999999</v>
          </cell>
          <cell r="H1422">
            <v>3508.1099999999997</v>
          </cell>
          <cell r="I1422">
            <v>25991.39</v>
          </cell>
        </row>
        <row r="1423">
          <cell r="B1423" t="str">
            <v>Volumen Análisis</v>
          </cell>
          <cell r="C1423">
            <v>1</v>
          </cell>
          <cell r="D1423" t="str">
            <v>M3</v>
          </cell>
        </row>
        <row r="1424">
          <cell r="B1424" t="str">
            <v>Materiales y Equipos</v>
          </cell>
        </row>
        <row r="1425">
          <cell r="A1425" t="str">
            <v>AE004</v>
          </cell>
          <cell r="B1425" t="str">
            <v>Acero Estruc. Grado 40-60, 1" x 20 a 30 pies</v>
          </cell>
          <cell r="C1425">
            <v>0</v>
          </cell>
          <cell r="D1425" t="str">
            <v>QQ</v>
          </cell>
          <cell r="E1425">
            <v>2796.6101694915255</v>
          </cell>
          <cell r="F1425">
            <v>503.38983050847457</v>
          </cell>
          <cell r="G1425">
            <v>0</v>
          </cell>
          <cell r="H1425">
            <v>0</v>
          </cell>
        </row>
        <row r="1426">
          <cell r="A1426" t="str">
            <v>AE003</v>
          </cell>
          <cell r="B1426" t="str">
            <v>Acero Estruc. Grado 40-60, 3/4" x 20 a 30 pies</v>
          </cell>
          <cell r="C1426">
            <v>0</v>
          </cell>
          <cell r="D1426" t="str">
            <v>QQ</v>
          </cell>
          <cell r="E1426">
            <v>2796.6101694915255</v>
          </cell>
          <cell r="F1426">
            <v>503.38983050847457</v>
          </cell>
          <cell r="G1426">
            <v>0</v>
          </cell>
          <cell r="H1426">
            <v>0</v>
          </cell>
        </row>
        <row r="1427">
          <cell r="A1427" t="str">
            <v>AE002</v>
          </cell>
          <cell r="B1427" t="str">
            <v>Acero Estruc. Grado 40-60, 1/2" x 20 a 30 pies</v>
          </cell>
          <cell r="C1427">
            <v>2.68</v>
          </cell>
          <cell r="D1427" t="str">
            <v>QQ</v>
          </cell>
          <cell r="E1427">
            <v>2796.6101694915255</v>
          </cell>
          <cell r="F1427">
            <v>503.38983050847457</v>
          </cell>
          <cell r="G1427">
            <v>7494.92</v>
          </cell>
          <cell r="H1427">
            <v>1349.08</v>
          </cell>
        </row>
        <row r="1428">
          <cell r="A1428" t="str">
            <v>AE001</v>
          </cell>
          <cell r="B1428" t="str">
            <v>Acero Estruc. Grado 40-60, 3/8" x 20 a 30 pies</v>
          </cell>
          <cell r="C1428">
            <v>1.6658999999999999</v>
          </cell>
          <cell r="D1428" t="str">
            <v>QQ</v>
          </cell>
          <cell r="E1428">
            <v>2796.6101694915255</v>
          </cell>
          <cell r="F1428">
            <v>503.38983050847457</v>
          </cell>
          <cell r="G1428">
            <v>4658.87</v>
          </cell>
          <cell r="H1428">
            <v>838.6</v>
          </cell>
        </row>
        <row r="1429">
          <cell r="A1429" t="str">
            <v>HI003</v>
          </cell>
          <cell r="B1429" t="str">
            <v>Hormigón Industrial 210kg/cm2 - 10% desp</v>
          </cell>
          <cell r="C1429">
            <v>1.1000000000000001</v>
          </cell>
          <cell r="D1429" t="str">
            <v>M3</v>
          </cell>
          <cell r="E1429">
            <v>5932.203389830509</v>
          </cell>
          <cell r="F1429">
            <v>1067.7966101694915</v>
          </cell>
          <cell r="G1429">
            <v>6525.42</v>
          </cell>
          <cell r="H1429">
            <v>1174.58</v>
          </cell>
        </row>
        <row r="1430">
          <cell r="A1430" t="str">
            <v>AE016</v>
          </cell>
          <cell r="B1430" t="str">
            <v>Alambre Galvanizado Calibre 18 (Varillas)</v>
          </cell>
          <cell r="C1430">
            <v>8.6918000000000006</v>
          </cell>
          <cell r="D1430" t="str">
            <v>LB</v>
          </cell>
          <cell r="E1430">
            <v>93.220338983050851</v>
          </cell>
          <cell r="F1430">
            <v>16.779661016949152</v>
          </cell>
          <cell r="G1430">
            <v>810.25</v>
          </cell>
          <cell r="H1430">
            <v>145.85</v>
          </cell>
        </row>
        <row r="1431">
          <cell r="B1431" t="str">
            <v>Mano de Obra</v>
          </cell>
          <cell r="K1431" t="str">
            <v>Resina HILTI-500 C/ APLICADOR</v>
          </cell>
          <cell r="L1431">
            <v>3.5579999999999998</v>
          </cell>
        </row>
        <row r="1432">
          <cell r="A1432">
            <v>200.05999999999995</v>
          </cell>
          <cell r="B1432" t="str">
            <v>Coloc. acero normal</v>
          </cell>
          <cell r="C1432">
            <v>4.3459000000000003</v>
          </cell>
          <cell r="D1432" t="str">
            <v>QQ</v>
          </cell>
          <cell r="E1432">
            <v>326.47275741487186</v>
          </cell>
          <cell r="F1432">
            <v>0</v>
          </cell>
          <cell r="G1432">
            <v>1418.82</v>
          </cell>
          <cell r="H1432">
            <v>0</v>
          </cell>
          <cell r="K1432" t="str">
            <v>APLCADOR  USOS</v>
          </cell>
          <cell r="L1432">
            <v>0</v>
          </cell>
        </row>
        <row r="1433">
          <cell r="A1433">
            <v>300.26999999999975</v>
          </cell>
          <cell r="B1433" t="str">
            <v>Columnas &lt; 0.30m de cara, por cara</v>
          </cell>
          <cell r="C1433">
            <v>10</v>
          </cell>
          <cell r="D1433" t="str">
            <v>ML</v>
          </cell>
          <cell r="E1433">
            <v>157.5</v>
          </cell>
          <cell r="F1433">
            <v>0</v>
          </cell>
          <cell r="G1433">
            <v>1575</v>
          </cell>
          <cell r="H1433">
            <v>0</v>
          </cell>
        </row>
        <row r="1434">
          <cell r="B1434" t="str">
            <v>Total/UND</v>
          </cell>
          <cell r="G1434">
            <v>22483.279999999999</v>
          </cell>
          <cell r="H1434">
            <v>3508.1099999999997</v>
          </cell>
          <cell r="I1434">
            <v>25991.39</v>
          </cell>
        </row>
        <row r="1436">
          <cell r="A1436">
            <v>104.11000000000006</v>
          </cell>
          <cell r="B1436" t="str">
            <v xml:space="preserve">COLUMNA (0.25X0.25)MTS, F'C=210KG/CM2, 8Ø1/2  EST. Doble Ø3/8" @ 0.20M </v>
          </cell>
          <cell r="C1436">
            <v>1</v>
          </cell>
          <cell r="D1436" t="str">
            <v>M3</v>
          </cell>
          <cell r="G1436">
            <v>21637.170000000002</v>
          </cell>
          <cell r="H1436">
            <v>3217.4999999999995</v>
          </cell>
          <cell r="I1436">
            <v>24854.670000000002</v>
          </cell>
        </row>
        <row r="1437">
          <cell r="B1437" t="str">
            <v>Volumen Análisis</v>
          </cell>
          <cell r="C1437">
            <v>1</v>
          </cell>
          <cell r="D1437" t="str">
            <v>M3</v>
          </cell>
        </row>
        <row r="1438">
          <cell r="B1438" t="str">
            <v>Materiales y Equipos</v>
          </cell>
        </row>
        <row r="1439">
          <cell r="A1439" t="str">
            <v>AE004</v>
          </cell>
          <cell r="B1439" t="str">
            <v>Acero Estruc. Grado 40-60, 1" x 20 a 30 pies</v>
          </cell>
          <cell r="C1439">
            <v>0</v>
          </cell>
          <cell r="D1439" t="str">
            <v>QQ</v>
          </cell>
          <cell r="E1439">
            <v>2796.6101694915255</v>
          </cell>
          <cell r="F1439">
            <v>503.38983050847457</v>
          </cell>
          <cell r="G1439">
            <v>0</v>
          </cell>
          <cell r="H1439">
            <v>0</v>
          </cell>
        </row>
        <row r="1440">
          <cell r="A1440" t="str">
            <v>AE003</v>
          </cell>
          <cell r="B1440" t="str">
            <v>Acero Estruc. Grado 40-60, 3/4" x 20 a 30 pies</v>
          </cell>
          <cell r="C1440">
            <v>0.25109999999999999</v>
          </cell>
          <cell r="D1440" t="str">
            <v>QQ</v>
          </cell>
          <cell r="E1440">
            <v>2796.6101694915255</v>
          </cell>
          <cell r="F1440">
            <v>503.38983050847457</v>
          </cell>
          <cell r="G1440">
            <v>702.23</v>
          </cell>
          <cell r="H1440">
            <v>126.4</v>
          </cell>
        </row>
        <row r="1441">
          <cell r="A1441" t="str">
            <v>AE002</v>
          </cell>
          <cell r="B1441" t="str">
            <v>Acero Estruc. Grado 40-60, 1/2" x 20 a 30 pies</v>
          </cell>
          <cell r="C1441">
            <v>2.2336</v>
          </cell>
          <cell r="D1441" t="str">
            <v>QQ</v>
          </cell>
          <cell r="E1441">
            <v>2796.6101694915255</v>
          </cell>
          <cell r="F1441">
            <v>503.38983050847457</v>
          </cell>
          <cell r="G1441">
            <v>6246.51</v>
          </cell>
          <cell r="H1441">
            <v>1124.3699999999999</v>
          </cell>
        </row>
        <row r="1442">
          <cell r="A1442" t="str">
            <v>AE001</v>
          </cell>
          <cell r="B1442" t="str">
            <v>Acero Estruc. Grado 40-60, 3/8" x 20 a 30 pies</v>
          </cell>
          <cell r="C1442">
            <v>1.32</v>
          </cell>
          <cell r="D1442" t="str">
            <v>QQ</v>
          </cell>
          <cell r="E1442">
            <v>2796.6101694915255</v>
          </cell>
          <cell r="F1442">
            <v>503.38983050847457</v>
          </cell>
          <cell r="G1442">
            <v>3691.53</v>
          </cell>
          <cell r="H1442">
            <v>664.47</v>
          </cell>
        </row>
        <row r="1443">
          <cell r="A1443" t="str">
            <v>HI003</v>
          </cell>
          <cell r="B1443" t="str">
            <v>Hormigón Industrial 210kg/cm2 - 10% desp</v>
          </cell>
          <cell r="C1443">
            <v>1.1000000000000001</v>
          </cell>
          <cell r="D1443" t="str">
            <v>M3</v>
          </cell>
          <cell r="E1443">
            <v>5932.203389830509</v>
          </cell>
          <cell r="F1443">
            <v>1067.7966101694915</v>
          </cell>
          <cell r="G1443">
            <v>6525.42</v>
          </cell>
          <cell r="H1443">
            <v>1174.58</v>
          </cell>
        </row>
        <row r="1444">
          <cell r="A1444" t="str">
            <v>AE016</v>
          </cell>
          <cell r="B1444" t="str">
            <v>Alambre Galvanizado Calibre 18 (Varillas)</v>
          </cell>
          <cell r="C1444">
            <v>7.6094000000000008</v>
          </cell>
          <cell r="D1444" t="str">
            <v>LB</v>
          </cell>
          <cell r="E1444">
            <v>93.220338983050851</v>
          </cell>
          <cell r="F1444">
            <v>16.779661016949152</v>
          </cell>
          <cell r="G1444">
            <v>709.35</v>
          </cell>
          <cell r="H1444">
            <v>127.68</v>
          </cell>
        </row>
        <row r="1445">
          <cell r="B1445" t="str">
            <v>Mano de Obra</v>
          </cell>
        </row>
        <row r="1446">
          <cell r="A1446">
            <v>200.05999999999995</v>
          </cell>
          <cell r="B1446" t="str">
            <v>Coloc. acero normal</v>
          </cell>
          <cell r="C1446">
            <v>3.8047000000000004</v>
          </cell>
          <cell r="D1446" t="str">
            <v>QQ</v>
          </cell>
          <cell r="E1446">
            <v>326.47275741487186</v>
          </cell>
          <cell r="F1446">
            <v>0</v>
          </cell>
          <cell r="G1446">
            <v>1242.1300000000001</v>
          </cell>
          <cell r="H1446">
            <v>0</v>
          </cell>
        </row>
        <row r="1447">
          <cell r="A1447">
            <v>300.26999999999975</v>
          </cell>
          <cell r="B1447" t="str">
            <v>Columnas &lt; 0.30m de cara, por cara</v>
          </cell>
          <cell r="C1447">
            <v>16</v>
          </cell>
          <cell r="D1447" t="str">
            <v>ML</v>
          </cell>
          <cell r="E1447">
            <v>157.5</v>
          </cell>
          <cell r="F1447">
            <v>0</v>
          </cell>
          <cell r="G1447">
            <v>2520</v>
          </cell>
          <cell r="H1447">
            <v>0</v>
          </cell>
        </row>
        <row r="1448">
          <cell r="B1448" t="str">
            <v>Total/UND</v>
          </cell>
          <cell r="G1448">
            <v>21637.170000000002</v>
          </cell>
          <cell r="H1448">
            <v>3217.4999999999995</v>
          </cell>
          <cell r="I1448">
            <v>24854.670000000002</v>
          </cell>
        </row>
        <row r="1450">
          <cell r="A1450">
            <v>104.12000000000006</v>
          </cell>
          <cell r="B1450" t="str">
            <v>COLUMNA C1(0.30X0.30)MTS, F'C=210KG/CM2, 5Ø1/2", EST. Ø3/8"@0.20M ,</v>
          </cell>
          <cell r="C1450">
            <v>1</v>
          </cell>
          <cell r="D1450" t="str">
            <v>M3</v>
          </cell>
          <cell r="G1450">
            <v>19813.48</v>
          </cell>
          <cell r="H1450">
            <v>3041.3399999999997</v>
          </cell>
          <cell r="I1450">
            <v>22854.82</v>
          </cell>
        </row>
        <row r="1451">
          <cell r="B1451" t="str">
            <v>Volumen Análisis</v>
          </cell>
          <cell r="C1451">
            <v>1</v>
          </cell>
          <cell r="D1451" t="str">
            <v>M3</v>
          </cell>
        </row>
        <row r="1452">
          <cell r="B1452" t="str">
            <v>Materiales y Equipos</v>
          </cell>
        </row>
        <row r="1453">
          <cell r="A1453" t="str">
            <v>AE004</v>
          </cell>
          <cell r="B1453" t="str">
            <v>Acero Estruc. Grado 40-60, 1" x 20 a 30 pies</v>
          </cell>
          <cell r="C1453">
            <v>0</v>
          </cell>
          <cell r="D1453" t="str">
            <v>QQ</v>
          </cell>
          <cell r="E1453">
            <v>2796.6101694915255</v>
          </cell>
          <cell r="F1453">
            <v>503.38983050847457</v>
          </cell>
          <cell r="G1453">
            <v>0</v>
          </cell>
          <cell r="H1453">
            <v>0</v>
          </cell>
        </row>
        <row r="1454">
          <cell r="A1454" t="str">
            <v>AE003</v>
          </cell>
          <cell r="B1454" t="str">
            <v>Acero Estruc. Grado 40-60, 3/4" x 20 a 30 pies</v>
          </cell>
          <cell r="C1454">
            <v>0</v>
          </cell>
          <cell r="D1454" t="str">
            <v>QQ</v>
          </cell>
          <cell r="E1454">
            <v>2796.6101694915255</v>
          </cell>
          <cell r="F1454">
            <v>503.38983050847457</v>
          </cell>
          <cell r="G1454">
            <v>0</v>
          </cell>
          <cell r="H1454">
            <v>0</v>
          </cell>
        </row>
        <row r="1455">
          <cell r="A1455" t="str">
            <v>AE002</v>
          </cell>
          <cell r="B1455" t="str">
            <v>Acero Estruc. Grado 40-60, 1/2" x 20 a 30 pies</v>
          </cell>
          <cell r="C1455">
            <v>2.54</v>
          </cell>
          <cell r="D1455" t="str">
            <v>QQ</v>
          </cell>
          <cell r="E1455">
            <v>2796.6101694915255</v>
          </cell>
          <cell r="F1455">
            <v>503.38983050847457</v>
          </cell>
          <cell r="G1455">
            <v>7103.39</v>
          </cell>
          <cell r="H1455">
            <v>1278.6099999999999</v>
          </cell>
        </row>
        <row r="1456">
          <cell r="A1456" t="str">
            <v>AE001</v>
          </cell>
          <cell r="B1456" t="str">
            <v>Acero Estruc. Grado 40-60, 3/8" x 20 a 30 pies</v>
          </cell>
          <cell r="C1456">
            <v>1.0349999999999999</v>
          </cell>
          <cell r="D1456" t="str">
            <v>QQ</v>
          </cell>
          <cell r="E1456">
            <v>2796.6101694915255</v>
          </cell>
          <cell r="F1456">
            <v>503.38983050847457</v>
          </cell>
          <cell r="G1456">
            <v>2894.49</v>
          </cell>
          <cell r="H1456">
            <v>521.01</v>
          </cell>
        </row>
        <row r="1457">
          <cell r="A1457" t="str">
            <v>HI002</v>
          </cell>
          <cell r="B1457" t="str">
            <v>Hormigón 210 Kg/cm2 (incluye bomba y colocación)</v>
          </cell>
          <cell r="C1457">
            <v>1.05</v>
          </cell>
          <cell r="D1457" t="str">
            <v>M3</v>
          </cell>
          <cell r="E1457">
            <v>5935.17</v>
          </cell>
          <cell r="F1457">
            <v>1068.33</v>
          </cell>
          <cell r="G1457">
            <v>6231.93</v>
          </cell>
          <cell r="H1457">
            <v>1121.75</v>
          </cell>
        </row>
        <row r="1458">
          <cell r="A1458" t="str">
            <v>AE016</v>
          </cell>
          <cell r="B1458" t="str">
            <v>Alambre Galvanizado Calibre 18 (Varillas)</v>
          </cell>
          <cell r="C1458">
            <v>7.15</v>
          </cell>
          <cell r="D1458" t="str">
            <v>LB</v>
          </cell>
          <cell r="E1458">
            <v>93.220338983050851</v>
          </cell>
          <cell r="F1458">
            <v>16.779661016949152</v>
          </cell>
          <cell r="G1458">
            <v>666.53</v>
          </cell>
          <cell r="H1458">
            <v>119.97</v>
          </cell>
        </row>
        <row r="1459">
          <cell r="B1459" t="str">
            <v>Mano de Obra</v>
          </cell>
        </row>
        <row r="1460">
          <cell r="A1460">
            <v>200.05999999999995</v>
          </cell>
          <cell r="B1460" t="str">
            <v>Coloc. acero normal</v>
          </cell>
          <cell r="C1460">
            <v>3.5750000000000002</v>
          </cell>
          <cell r="D1460" t="str">
            <v>QQ</v>
          </cell>
          <cell r="E1460">
            <v>326.47275741487186</v>
          </cell>
          <cell r="F1460">
            <v>0</v>
          </cell>
          <cell r="G1460">
            <v>1167.1400000000001</v>
          </cell>
          <cell r="H1460">
            <v>0</v>
          </cell>
        </row>
        <row r="1461">
          <cell r="A1461">
            <v>300.26999999999975</v>
          </cell>
          <cell r="B1461" t="str">
            <v>COLUMNA &lt; 0.30m de cara, por cara</v>
          </cell>
          <cell r="C1461">
            <v>11.111111111111111</v>
          </cell>
          <cell r="D1461" t="str">
            <v>ML</v>
          </cell>
          <cell r="E1461">
            <v>157.5</v>
          </cell>
          <cell r="F1461">
            <v>0</v>
          </cell>
          <cell r="G1461">
            <v>1750</v>
          </cell>
          <cell r="H1461">
            <v>0</v>
          </cell>
        </row>
        <row r="1462">
          <cell r="B1462" t="str">
            <v>Total/UND</v>
          </cell>
          <cell r="G1462">
            <v>19813.48</v>
          </cell>
          <cell r="H1462">
            <v>3041.3399999999997</v>
          </cell>
          <cell r="I1462">
            <v>22854.82</v>
          </cell>
        </row>
        <row r="1464">
          <cell r="A1464">
            <v>104.13000000000007</v>
          </cell>
          <cell r="B1464" t="str">
            <v xml:space="preserve">COLUMNA (0.25X0.25)MTS, F'C=210KG/CM2, 6Ø1/2  EST. Doble Ø3/8" @ 0.10M </v>
          </cell>
          <cell r="C1464">
            <v>1</v>
          </cell>
          <cell r="D1464" t="str">
            <v>M3</v>
          </cell>
          <cell r="G1464">
            <v>30186.659999999996</v>
          </cell>
          <cell r="H1464">
            <v>4604.6099999999997</v>
          </cell>
          <cell r="I1464">
            <v>34791.269999999997</v>
          </cell>
        </row>
        <row r="1465">
          <cell r="B1465" t="str">
            <v>Volumen Análisis</v>
          </cell>
          <cell r="C1465">
            <v>1</v>
          </cell>
          <cell r="D1465" t="str">
            <v>M3</v>
          </cell>
        </row>
        <row r="1466">
          <cell r="B1466" t="str">
            <v>Materiales y Equipos</v>
          </cell>
        </row>
        <row r="1467">
          <cell r="A1467" t="str">
            <v>AE004</v>
          </cell>
          <cell r="B1467" t="str">
            <v>Acero Estruc. Grado 40-60, 1" x 20 a 30 pies</v>
          </cell>
          <cell r="C1467">
            <v>0</v>
          </cell>
          <cell r="D1467" t="str">
            <v>QQ</v>
          </cell>
          <cell r="E1467">
            <v>2796.6101694915255</v>
          </cell>
          <cell r="F1467">
            <v>503.38983050847457</v>
          </cell>
          <cell r="G1467">
            <v>0</v>
          </cell>
          <cell r="H1467">
            <v>0</v>
          </cell>
        </row>
        <row r="1468">
          <cell r="A1468" t="str">
            <v>AE003</v>
          </cell>
          <cell r="B1468" t="str">
            <v>Acero Estruc. Grado 40-60, 3/4" x 20 a 30 pies</v>
          </cell>
          <cell r="C1468">
            <v>0</v>
          </cell>
          <cell r="D1468" t="str">
            <v>QQ</v>
          </cell>
          <cell r="E1468">
            <v>2796.6101694915255</v>
          </cell>
          <cell r="F1468">
            <v>503.38983050847457</v>
          </cell>
          <cell r="G1468">
            <v>0</v>
          </cell>
          <cell r="H1468">
            <v>0</v>
          </cell>
        </row>
        <row r="1469">
          <cell r="A1469" t="str">
            <v>AE002</v>
          </cell>
          <cell r="B1469" t="str">
            <v>Acero Estruc. Grado 40-60, 1/2" x 20 a 30 pies</v>
          </cell>
          <cell r="C1469">
            <v>2.8570000000000002</v>
          </cell>
          <cell r="D1469" t="str">
            <v>QQ</v>
          </cell>
          <cell r="E1469">
            <v>2796.6101694915255</v>
          </cell>
          <cell r="F1469">
            <v>503.38983050847457</v>
          </cell>
          <cell r="G1469">
            <v>7989.92</v>
          </cell>
          <cell r="H1469">
            <v>1438.18</v>
          </cell>
        </row>
        <row r="1470">
          <cell r="A1470" t="str">
            <v>AE001</v>
          </cell>
          <cell r="B1470" t="str">
            <v>Acero Estruc. Grado 40-60, 3/8" x 20 a 30 pies</v>
          </cell>
          <cell r="C1470">
            <v>3.5310000000000001</v>
          </cell>
          <cell r="D1470" t="str">
            <v>QQ</v>
          </cell>
          <cell r="E1470">
            <v>2796.6101694915255</v>
          </cell>
          <cell r="F1470">
            <v>503.38983050847457</v>
          </cell>
          <cell r="G1470">
            <v>9874.83</v>
          </cell>
          <cell r="H1470">
            <v>1777.47</v>
          </cell>
        </row>
        <row r="1471">
          <cell r="A1471" t="str">
            <v>HI003</v>
          </cell>
          <cell r="B1471" t="str">
            <v>Hormigón Industrial 210kg/cm2 - 10% desp</v>
          </cell>
          <cell r="C1471">
            <v>1.1000000000000001</v>
          </cell>
          <cell r="D1471" t="str">
            <v>M3</v>
          </cell>
          <cell r="E1471">
            <v>5932.203389830509</v>
          </cell>
          <cell r="F1471">
            <v>1067.7966101694915</v>
          </cell>
          <cell r="G1471">
            <v>6525.42</v>
          </cell>
          <cell r="H1471">
            <v>1174.58</v>
          </cell>
        </row>
        <row r="1472">
          <cell r="A1472" t="str">
            <v>AE016</v>
          </cell>
          <cell r="B1472" t="str">
            <v>Alambre Galvanizado Calibre 18 (Varillas)</v>
          </cell>
          <cell r="C1472">
            <v>12.776</v>
          </cell>
          <cell r="D1472" t="str">
            <v>LB</v>
          </cell>
          <cell r="E1472">
            <v>93.220338983050851</v>
          </cell>
          <cell r="F1472">
            <v>16.779661016949152</v>
          </cell>
          <cell r="G1472">
            <v>1190.98</v>
          </cell>
          <cell r="H1472">
            <v>214.38</v>
          </cell>
        </row>
        <row r="1473">
          <cell r="B1473" t="str">
            <v>Mano de Obra</v>
          </cell>
        </row>
        <row r="1474">
          <cell r="A1474">
            <v>200.05999999999995</v>
          </cell>
          <cell r="B1474" t="str">
            <v>Coloc. acero normal</v>
          </cell>
          <cell r="C1474">
            <v>6.3879999999999999</v>
          </cell>
          <cell r="D1474" t="str">
            <v>QQ</v>
          </cell>
          <cell r="E1474">
            <v>326.47275741487186</v>
          </cell>
          <cell r="F1474">
            <v>0</v>
          </cell>
          <cell r="G1474">
            <v>2085.5100000000002</v>
          </cell>
          <cell r="H1474">
            <v>0</v>
          </cell>
        </row>
        <row r="1475">
          <cell r="A1475">
            <v>300.26999999999975</v>
          </cell>
          <cell r="B1475" t="str">
            <v>Columnas &lt; 0.30m de cara, por cara</v>
          </cell>
          <cell r="C1475">
            <v>16</v>
          </cell>
          <cell r="D1475" t="str">
            <v>ML</v>
          </cell>
          <cell r="E1475">
            <v>157.5</v>
          </cell>
          <cell r="F1475">
            <v>0</v>
          </cell>
          <cell r="G1475">
            <v>2520</v>
          </cell>
          <cell r="H1475">
            <v>0</v>
          </cell>
        </row>
        <row r="1476">
          <cell r="B1476" t="str">
            <v>Total/UND</v>
          </cell>
          <cell r="G1476">
            <v>30186.659999999996</v>
          </cell>
          <cell r="H1476">
            <v>4604.6099999999997</v>
          </cell>
          <cell r="I1476">
            <v>34791.269999999997</v>
          </cell>
        </row>
        <row r="1478">
          <cell r="A1478">
            <v>104.14000000000007</v>
          </cell>
          <cell r="B1478" t="str">
            <v xml:space="preserve">COLUMNA (0.20X0.30)MTS, F'C=210KG/CM2, 5Ø1/2  EST. Ø3/8" @ 0.20M </v>
          </cell>
          <cell r="C1478">
            <v>1</v>
          </cell>
          <cell r="D1478" t="str">
            <v>M3</v>
          </cell>
          <cell r="G1478">
            <v>21124.27</v>
          </cell>
          <cell r="H1478">
            <v>3117.27</v>
          </cell>
          <cell r="I1478">
            <v>24241.54</v>
          </cell>
        </row>
        <row r="1479">
          <cell r="B1479" t="str">
            <v>Volumen Análisis</v>
          </cell>
          <cell r="C1479">
            <v>1</v>
          </cell>
          <cell r="D1479" t="str">
            <v>M3</v>
          </cell>
        </row>
        <row r="1480">
          <cell r="B1480" t="str">
            <v>Materiales y Equipos</v>
          </cell>
        </row>
        <row r="1481">
          <cell r="A1481" t="str">
            <v>AE004</v>
          </cell>
          <cell r="B1481" t="str">
            <v>Acero Estruc. Grado 40-60, 1" x 20 a 30 pies</v>
          </cell>
          <cell r="C1481">
            <v>0</v>
          </cell>
          <cell r="D1481" t="str">
            <v>QQ</v>
          </cell>
          <cell r="E1481">
            <v>2796.6101694915255</v>
          </cell>
          <cell r="F1481">
            <v>503.38983050847457</v>
          </cell>
          <cell r="G1481">
            <v>0</v>
          </cell>
          <cell r="H1481">
            <v>0</v>
          </cell>
        </row>
        <row r="1482">
          <cell r="A1482" t="str">
            <v>AE003</v>
          </cell>
          <cell r="B1482" t="str">
            <v>Acero Estruc. Grado 40-60, 3/4" x 20 a 30 pies</v>
          </cell>
          <cell r="C1482">
            <v>0</v>
          </cell>
          <cell r="D1482" t="str">
            <v>QQ</v>
          </cell>
          <cell r="E1482">
            <v>2796.6101694915255</v>
          </cell>
          <cell r="F1482">
            <v>503.38983050847457</v>
          </cell>
          <cell r="G1482">
            <v>0</v>
          </cell>
          <cell r="H1482">
            <v>0</v>
          </cell>
        </row>
        <row r="1483">
          <cell r="A1483" t="str">
            <v>AE002</v>
          </cell>
          <cell r="B1483" t="str">
            <v>Acero Estruc. Grado 40-60, 1/2" x 20 a 30 pies</v>
          </cell>
          <cell r="C1483">
            <v>2.274</v>
          </cell>
          <cell r="D1483" t="str">
            <v>QQ</v>
          </cell>
          <cell r="E1483">
            <v>2796.6101694915255</v>
          </cell>
          <cell r="F1483">
            <v>503.38983050847457</v>
          </cell>
          <cell r="G1483">
            <v>6359.49</v>
          </cell>
          <cell r="H1483">
            <v>1144.71</v>
          </cell>
        </row>
        <row r="1484">
          <cell r="A1484" t="str">
            <v>AE001</v>
          </cell>
          <cell r="B1484" t="str">
            <v>Acero Estruc. Grado 40-60, 3/8" x 20 a 30 pies</v>
          </cell>
          <cell r="C1484">
            <v>1.3440000000000001</v>
          </cell>
          <cell r="D1484" t="str">
            <v>QQ</v>
          </cell>
          <cell r="E1484">
            <v>2796.6101694915255</v>
          </cell>
          <cell r="F1484">
            <v>503.38983050847457</v>
          </cell>
          <cell r="G1484">
            <v>3758.64</v>
          </cell>
          <cell r="H1484">
            <v>676.56</v>
          </cell>
        </row>
        <row r="1485">
          <cell r="A1485" t="str">
            <v>HI003</v>
          </cell>
          <cell r="B1485" t="str">
            <v>Hormigón Industrial 210kg/cm2 - 10% desp</v>
          </cell>
          <cell r="C1485">
            <v>1.1000000000000001</v>
          </cell>
          <cell r="D1485" t="str">
            <v>M3</v>
          </cell>
          <cell r="E1485">
            <v>5932.203389830509</v>
          </cell>
          <cell r="F1485">
            <v>1067.7966101694915</v>
          </cell>
          <cell r="G1485">
            <v>6525.42</v>
          </cell>
          <cell r="H1485">
            <v>1174.58</v>
          </cell>
        </row>
        <row r="1486">
          <cell r="A1486" t="str">
            <v>AE016</v>
          </cell>
          <cell r="B1486" t="str">
            <v>Alambre Galvanizado Calibre 18 (Varillas)</v>
          </cell>
          <cell r="C1486">
            <v>7.2360000000000007</v>
          </cell>
          <cell r="D1486" t="str">
            <v>LB</v>
          </cell>
          <cell r="E1486">
            <v>93.220338983050851</v>
          </cell>
          <cell r="F1486">
            <v>16.779661016949152</v>
          </cell>
          <cell r="G1486">
            <v>674.54</v>
          </cell>
          <cell r="H1486">
            <v>121.42</v>
          </cell>
        </row>
        <row r="1487">
          <cell r="B1487" t="str">
            <v>Mano de Obra</v>
          </cell>
        </row>
        <row r="1488">
          <cell r="A1488">
            <v>200.05999999999995</v>
          </cell>
          <cell r="B1488" t="str">
            <v>Coloc. acero normal</v>
          </cell>
          <cell r="C1488">
            <v>3.6180000000000003</v>
          </cell>
          <cell r="D1488" t="str">
            <v>QQ</v>
          </cell>
          <cell r="E1488">
            <v>326.47275741487186</v>
          </cell>
          <cell r="F1488">
            <v>0</v>
          </cell>
          <cell r="G1488">
            <v>1181.18</v>
          </cell>
          <cell r="H1488">
            <v>0</v>
          </cell>
        </row>
        <row r="1489">
          <cell r="A1489">
            <v>300.26999999999975</v>
          </cell>
          <cell r="B1489" t="str">
            <v>Columnas &lt; 0.30m de cara, por cara</v>
          </cell>
          <cell r="C1489">
            <v>16.666666666666668</v>
          </cell>
          <cell r="D1489" t="str">
            <v>ML</v>
          </cell>
          <cell r="E1489">
            <v>157.5</v>
          </cell>
          <cell r="F1489">
            <v>0</v>
          </cell>
          <cell r="G1489">
            <v>2625</v>
          </cell>
          <cell r="H1489">
            <v>0</v>
          </cell>
        </row>
        <row r="1490">
          <cell r="B1490" t="str">
            <v>Total/UND</v>
          </cell>
          <cell r="G1490">
            <v>21124.27</v>
          </cell>
          <cell r="H1490">
            <v>3117.27</v>
          </cell>
          <cell r="I1490">
            <v>24241.54</v>
          </cell>
        </row>
        <row r="1492">
          <cell r="A1492">
            <v>104.15000000000008</v>
          </cell>
          <cell r="B1492" t="str">
            <v xml:space="preserve">COLUMNA (0.20X0.20)MTS, F'C=210KG/CM2, 6Ø1/2", EST. Ø3/8" @ 0.20M </v>
          </cell>
          <cell r="C1492">
            <v>1</v>
          </cell>
          <cell r="D1492" t="str">
            <v>M3</v>
          </cell>
          <cell r="G1492">
            <v>29381.279999999999</v>
          </cell>
          <cell r="H1492">
            <v>4137.96</v>
          </cell>
          <cell r="I1492">
            <v>33519.24</v>
          </cell>
        </row>
        <row r="1493">
          <cell r="B1493" t="str">
            <v>Volumen Análisis</v>
          </cell>
          <cell r="C1493">
            <v>1</v>
          </cell>
          <cell r="D1493" t="str">
            <v>M3</v>
          </cell>
        </row>
        <row r="1494">
          <cell r="B1494" t="str">
            <v>Materiales y Equipos</v>
          </cell>
        </row>
        <row r="1495">
          <cell r="A1495" t="str">
            <v>AE004</v>
          </cell>
          <cell r="B1495" t="str">
            <v>Acero Estruc. Grado 40-60, 1" x 20 a 30 pies</v>
          </cell>
          <cell r="D1495" t="str">
            <v>QQ</v>
          </cell>
          <cell r="E1495">
            <v>2796.6101694915255</v>
          </cell>
          <cell r="F1495">
            <v>503.38983050847457</v>
          </cell>
          <cell r="G1495">
            <v>0</v>
          </cell>
          <cell r="H1495">
            <v>0</v>
          </cell>
        </row>
        <row r="1496">
          <cell r="A1496" t="str">
            <v>AE003</v>
          </cell>
          <cell r="B1496" t="str">
            <v>Acero Estruc. Grado 40-60, 3/4" x 20 a 30 pies</v>
          </cell>
          <cell r="D1496" t="str">
            <v>QQ</v>
          </cell>
          <cell r="E1496">
            <v>2796.6101694915255</v>
          </cell>
          <cell r="F1496">
            <v>503.38983050847457</v>
          </cell>
          <cell r="G1496">
            <v>0</v>
          </cell>
          <cell r="H1496">
            <v>0</v>
          </cell>
        </row>
        <row r="1497">
          <cell r="A1497" t="str">
            <v>AE002</v>
          </cell>
          <cell r="B1497" t="str">
            <v>Acero Estruc. Grado 40-60, 1/2" x 20 a 30 pies</v>
          </cell>
          <cell r="C1497">
            <v>4.6369999999999996</v>
          </cell>
          <cell r="D1497" t="str">
            <v>QQ</v>
          </cell>
          <cell r="E1497">
            <v>2796.6101694915255</v>
          </cell>
          <cell r="F1497">
            <v>503.38983050847457</v>
          </cell>
          <cell r="G1497">
            <v>12967.88</v>
          </cell>
          <cell r="H1497">
            <v>2334.2199999999998</v>
          </cell>
        </row>
        <row r="1498">
          <cell r="A1498" t="str">
            <v>AE001</v>
          </cell>
          <cell r="B1498" t="str">
            <v>Acero Estruc. Grado 40-60, 3/8" x 20 a 30 pies</v>
          </cell>
          <cell r="C1498">
            <v>1.304</v>
          </cell>
          <cell r="D1498" t="str">
            <v>QQ</v>
          </cell>
          <cell r="E1498">
            <v>2796.6101694915255</v>
          </cell>
          <cell r="F1498">
            <v>503.38983050847457</v>
          </cell>
          <cell r="G1498">
            <v>3646.78</v>
          </cell>
          <cell r="H1498">
            <v>656.42</v>
          </cell>
        </row>
        <row r="1499">
          <cell r="A1499">
            <v>102.05000000000003</v>
          </cell>
          <cell r="B1499" t="str">
            <v>Vaciado y ligado Hormigón 1:2:4 - 10% desp</v>
          </cell>
          <cell r="C1499">
            <v>1.1000000000000001</v>
          </cell>
          <cell r="D1499" t="str">
            <v>M3</v>
          </cell>
          <cell r="E1499">
            <v>5256.28</v>
          </cell>
          <cell r="F1499">
            <v>861.76</v>
          </cell>
          <cell r="G1499">
            <v>5781.91</v>
          </cell>
          <cell r="H1499">
            <v>947.94</v>
          </cell>
        </row>
        <row r="1500">
          <cell r="A1500" t="str">
            <v>AE016</v>
          </cell>
          <cell r="B1500" t="str">
            <v>Alambre Galvanizado Calibre 18 (Varillas)</v>
          </cell>
          <cell r="C1500">
            <v>11.882</v>
          </cell>
          <cell r="D1500" t="str">
            <v>LB</v>
          </cell>
          <cell r="E1500">
            <v>93.220338983050851</v>
          </cell>
          <cell r="F1500">
            <v>16.779661016949152</v>
          </cell>
          <cell r="G1500">
            <v>1107.6400000000001</v>
          </cell>
          <cell r="H1500">
            <v>199.38</v>
          </cell>
        </row>
        <row r="1501">
          <cell r="B1501" t="str">
            <v>Mano de Obra</v>
          </cell>
        </row>
        <row r="1502">
          <cell r="A1502">
            <v>200.05999999999995</v>
          </cell>
          <cell r="B1502" t="str">
            <v>Coloc. acero normal</v>
          </cell>
          <cell r="C1502">
            <v>5.9409999999999998</v>
          </cell>
          <cell r="D1502" t="str">
            <v>QQ</v>
          </cell>
          <cell r="E1502">
            <v>326.47275741487186</v>
          </cell>
          <cell r="F1502">
            <v>0</v>
          </cell>
          <cell r="G1502">
            <v>1939.57</v>
          </cell>
          <cell r="H1502">
            <v>0</v>
          </cell>
        </row>
        <row r="1503">
          <cell r="A1503">
            <v>300.26999999999975</v>
          </cell>
          <cell r="B1503" t="str">
            <v>Columnas &lt; 0.30m de cara, por cara</v>
          </cell>
          <cell r="C1503">
            <v>24.999999999999996</v>
          </cell>
          <cell r="D1503" t="str">
            <v>ML</v>
          </cell>
          <cell r="E1503">
            <v>157.5</v>
          </cell>
          <cell r="F1503">
            <v>0</v>
          </cell>
          <cell r="G1503">
            <v>3937.5</v>
          </cell>
          <cell r="H1503">
            <v>0</v>
          </cell>
        </row>
        <row r="1504">
          <cell r="B1504" t="str">
            <v>Total/UND</v>
          </cell>
          <cell r="G1504">
            <v>29381.279999999999</v>
          </cell>
          <cell r="H1504">
            <v>4137.96</v>
          </cell>
          <cell r="I1504">
            <v>33519.24</v>
          </cell>
        </row>
        <row r="1506">
          <cell r="A1506">
            <v>104.16000000000008</v>
          </cell>
          <cell r="B1506" t="str">
            <v xml:space="preserve">COLUMNA (0.35X0.35)MTS, F'C=210KG/CM2, 4Ø3/4"+4Ø1/2", EST. DOBLE Ø3/8" @ 0.15M </v>
          </cell>
          <cell r="C1506">
            <v>1</v>
          </cell>
          <cell r="D1506" t="str">
            <v>M3</v>
          </cell>
          <cell r="G1506">
            <v>24068.649999999998</v>
          </cell>
          <cell r="H1506">
            <v>3706.24</v>
          </cell>
          <cell r="I1506">
            <v>27774.89</v>
          </cell>
        </row>
        <row r="1507">
          <cell r="B1507" t="str">
            <v>Volumen Análisis</v>
          </cell>
          <cell r="C1507">
            <v>1</v>
          </cell>
          <cell r="D1507" t="str">
            <v>M3</v>
          </cell>
        </row>
        <row r="1508">
          <cell r="B1508" t="str">
            <v>Materiales y Equipos</v>
          </cell>
        </row>
        <row r="1509">
          <cell r="A1509" t="str">
            <v>AE004</v>
          </cell>
          <cell r="B1509" t="str">
            <v>Acero Estruc. Grado 40-60, 1" x 20 a 30 pies</v>
          </cell>
          <cell r="D1509" t="str">
            <v>QQ</v>
          </cell>
          <cell r="E1509">
            <v>2796.6101694915255</v>
          </cell>
          <cell r="F1509">
            <v>503.38983050847457</v>
          </cell>
          <cell r="G1509">
            <v>0</v>
          </cell>
          <cell r="H1509">
            <v>0</v>
          </cell>
        </row>
        <row r="1510">
          <cell r="A1510" t="str">
            <v>AE003</v>
          </cell>
          <cell r="B1510" t="str">
            <v>Acero Estruc. Grado 40-60, 3/4" x 20 a 30 pies</v>
          </cell>
          <cell r="C1510">
            <v>1.9690000000000001</v>
          </cell>
          <cell r="D1510" t="str">
            <v>QQ</v>
          </cell>
          <cell r="E1510">
            <v>2796.6101694915255</v>
          </cell>
          <cell r="F1510">
            <v>503.38983050847457</v>
          </cell>
          <cell r="G1510">
            <v>5506.53</v>
          </cell>
          <cell r="H1510">
            <v>991.17</v>
          </cell>
        </row>
        <row r="1511">
          <cell r="A1511" t="str">
            <v>AE002</v>
          </cell>
          <cell r="B1511" t="str">
            <v>Acero Estruc. Grado 40-60, 1/2" x 20 a 30 pies</v>
          </cell>
          <cell r="C1511">
            <v>0.877</v>
          </cell>
          <cell r="D1511" t="str">
            <v>QQ</v>
          </cell>
          <cell r="E1511">
            <v>2796.6101694915255</v>
          </cell>
          <cell r="F1511">
            <v>503.38983050847457</v>
          </cell>
          <cell r="G1511">
            <v>2452.63</v>
          </cell>
          <cell r="H1511">
            <v>441.47</v>
          </cell>
        </row>
        <row r="1512">
          <cell r="A1512" t="str">
            <v>AE001</v>
          </cell>
          <cell r="B1512" t="str">
            <v>Acero Estruc. Grado 40-60, 3/8" x 20 a 30 pies</v>
          </cell>
          <cell r="C1512">
            <v>2.2909999999999999</v>
          </cell>
          <cell r="D1512" t="str">
            <v>QQ</v>
          </cell>
          <cell r="E1512">
            <v>2796.6101694915255</v>
          </cell>
          <cell r="F1512">
            <v>503.38983050847457</v>
          </cell>
          <cell r="G1512">
            <v>6407.03</v>
          </cell>
          <cell r="H1512">
            <v>1153.27</v>
          </cell>
        </row>
        <row r="1513">
          <cell r="A1513">
            <v>102.05000000000003</v>
          </cell>
          <cell r="B1513" t="str">
            <v>Vaciado y ligado Hormigón 1:2:4 - 10% desp</v>
          </cell>
          <cell r="C1513">
            <v>1.1000000000000001</v>
          </cell>
          <cell r="D1513" t="str">
            <v>M3</v>
          </cell>
          <cell r="E1513">
            <v>5256.28</v>
          </cell>
          <cell r="F1513">
            <v>861.76</v>
          </cell>
          <cell r="G1513">
            <v>5781.91</v>
          </cell>
          <cell r="H1513">
            <v>947.94</v>
          </cell>
        </row>
        <row r="1514">
          <cell r="A1514" t="str">
            <v>AE016</v>
          </cell>
          <cell r="B1514" t="str">
            <v>Alambre Galvanizado Calibre 18 (Varillas)</v>
          </cell>
          <cell r="C1514">
            <v>10.274000000000001</v>
          </cell>
          <cell r="D1514" t="str">
            <v>LB</v>
          </cell>
          <cell r="E1514">
            <v>93.220338983050851</v>
          </cell>
          <cell r="F1514">
            <v>16.779661016949152</v>
          </cell>
          <cell r="G1514">
            <v>957.75</v>
          </cell>
          <cell r="H1514">
            <v>172.39</v>
          </cell>
        </row>
        <row r="1515">
          <cell r="B1515" t="str">
            <v>Mano de Obra</v>
          </cell>
        </row>
        <row r="1516">
          <cell r="A1516">
            <v>200.05999999999995</v>
          </cell>
          <cell r="B1516" t="str">
            <v>Coloc. acero normal</v>
          </cell>
          <cell r="C1516">
            <v>5.1370000000000005</v>
          </cell>
          <cell r="D1516" t="str">
            <v>QQ</v>
          </cell>
          <cell r="E1516">
            <v>326.47275741487186</v>
          </cell>
          <cell r="F1516">
            <v>0</v>
          </cell>
          <cell r="G1516">
            <v>1677.09</v>
          </cell>
          <cell r="H1516">
            <v>0</v>
          </cell>
        </row>
        <row r="1517">
          <cell r="A1517">
            <v>300.26999999999975</v>
          </cell>
          <cell r="B1517" t="str">
            <v>Columnas &lt; 0.30m de cara, por cara</v>
          </cell>
          <cell r="C1517">
            <v>8.1632653061224509</v>
          </cell>
          <cell r="D1517" t="str">
            <v>ML</v>
          </cell>
          <cell r="E1517">
            <v>157.5</v>
          </cell>
          <cell r="F1517">
            <v>0</v>
          </cell>
          <cell r="G1517">
            <v>1285.71</v>
          </cell>
          <cell r="H1517">
            <v>0</v>
          </cell>
        </row>
        <row r="1518">
          <cell r="B1518" t="str">
            <v>Total/UND</v>
          </cell>
          <cell r="G1518">
            <v>24068.649999999998</v>
          </cell>
          <cell r="H1518">
            <v>3706.24</v>
          </cell>
          <cell r="I1518">
            <v>27774.89</v>
          </cell>
        </row>
        <row r="1520">
          <cell r="A1520">
            <v>104.17000000000009</v>
          </cell>
          <cell r="B1520" t="str">
            <v>COLUMNA C1 Y C2 (0.30X0.30)MTS, F'C=210KG/CM2, 8Ø1/2, EST. DOBLE Ø3/8"@0.20M  C.A.T</v>
          </cell>
          <cell r="C1520">
            <v>1</v>
          </cell>
          <cell r="D1520" t="str">
            <v>M3</v>
          </cell>
          <cell r="G1520">
            <v>21686.660000000003</v>
          </cell>
          <cell r="H1520">
            <v>3345.2599999999998</v>
          </cell>
          <cell r="I1520">
            <v>25031.920000000002</v>
          </cell>
        </row>
        <row r="1521">
          <cell r="B1521" t="str">
            <v>Volumen Análisis</v>
          </cell>
          <cell r="C1521">
            <v>1</v>
          </cell>
          <cell r="D1521" t="str">
            <v>M3</v>
          </cell>
        </row>
        <row r="1522">
          <cell r="B1522" t="str">
            <v>Materiales y Equipos</v>
          </cell>
        </row>
        <row r="1523">
          <cell r="A1523" t="str">
            <v>AE004</v>
          </cell>
          <cell r="B1523" t="str">
            <v>Acero Estruc. Grado 40-60, 1" x 20 a 30 pies</v>
          </cell>
          <cell r="D1523" t="str">
            <v>QQ</v>
          </cell>
          <cell r="E1523">
            <v>2796.6101694915255</v>
          </cell>
          <cell r="F1523">
            <v>503.38983050847457</v>
          </cell>
          <cell r="G1523">
            <v>0</v>
          </cell>
          <cell r="H1523">
            <v>0</v>
          </cell>
        </row>
        <row r="1524">
          <cell r="A1524" t="str">
            <v>AE003</v>
          </cell>
          <cell r="B1524" t="str">
            <v>Acero Estruc. Grado 40-60, 3/4" x 20 a 30 pies</v>
          </cell>
          <cell r="D1524" t="str">
            <v>QQ</v>
          </cell>
          <cell r="E1524">
            <v>2796.6101694915255</v>
          </cell>
          <cell r="F1524">
            <v>503.38983050847457</v>
          </cell>
          <cell r="G1524">
            <v>0</v>
          </cell>
          <cell r="H1524">
            <v>0</v>
          </cell>
        </row>
        <row r="1525">
          <cell r="A1525" t="str">
            <v>AE002</v>
          </cell>
          <cell r="B1525" t="str">
            <v>Acero Estruc. Grado 40-60, 1/2" x 20 a 30 pies</v>
          </cell>
          <cell r="C1525">
            <v>2.5569999999999999</v>
          </cell>
          <cell r="D1525" t="str">
            <v>QQ</v>
          </cell>
          <cell r="E1525">
            <v>2796.6101694915255</v>
          </cell>
          <cell r="F1525">
            <v>503.38983050847457</v>
          </cell>
          <cell r="G1525">
            <v>7150.93</v>
          </cell>
          <cell r="H1525">
            <v>1287.17</v>
          </cell>
        </row>
        <row r="1526">
          <cell r="A1526" t="str">
            <v>AE001</v>
          </cell>
          <cell r="B1526" t="str">
            <v>Acero Estruc. Grado 40-60, 3/8" x 20 a 30 pies</v>
          </cell>
          <cell r="C1526">
            <v>1.5840000000000001</v>
          </cell>
          <cell r="D1526" t="str">
            <v>QQ</v>
          </cell>
          <cell r="E1526">
            <v>2796.6101694915255</v>
          </cell>
          <cell r="F1526">
            <v>503.38983050847457</v>
          </cell>
          <cell r="G1526">
            <v>4429.83</v>
          </cell>
          <cell r="H1526">
            <v>797.37</v>
          </cell>
        </row>
        <row r="1527">
          <cell r="A1527" t="str">
            <v>HI002</v>
          </cell>
          <cell r="B1527" t="str">
            <v>Hormigón 210 Kg/cm2 (incluye bomba y colocación)</v>
          </cell>
          <cell r="C1527">
            <v>1.05</v>
          </cell>
          <cell r="D1527" t="str">
            <v>M3</v>
          </cell>
          <cell r="E1527">
            <v>5935.17</v>
          </cell>
          <cell r="F1527">
            <v>1068.33</v>
          </cell>
          <cell r="G1527">
            <v>6231.93</v>
          </cell>
          <cell r="H1527">
            <v>1121.75</v>
          </cell>
        </row>
        <row r="1528">
          <cell r="A1528" t="str">
            <v>AE016</v>
          </cell>
          <cell r="B1528" t="str">
            <v>Alambre Galvanizado Calibre 18 (Varillas)</v>
          </cell>
          <cell r="C1528">
            <v>8.282</v>
          </cell>
          <cell r="D1528" t="str">
            <v>LB</v>
          </cell>
          <cell r="E1528">
            <v>93.220338983050851</v>
          </cell>
          <cell r="F1528">
            <v>16.779661016949152</v>
          </cell>
          <cell r="G1528">
            <v>772.05</v>
          </cell>
          <cell r="H1528">
            <v>138.97</v>
          </cell>
        </row>
        <row r="1529">
          <cell r="B1529" t="str">
            <v>Mano de Obra</v>
          </cell>
        </row>
        <row r="1530">
          <cell r="A1530">
            <v>200.05999999999995</v>
          </cell>
          <cell r="B1530" t="str">
            <v>Coloc. acero normal</v>
          </cell>
          <cell r="C1530">
            <v>4.141</v>
          </cell>
          <cell r="D1530" t="str">
            <v>QQ</v>
          </cell>
          <cell r="E1530">
            <v>326.47275741487186</v>
          </cell>
          <cell r="F1530">
            <v>0</v>
          </cell>
          <cell r="G1530">
            <v>1351.92</v>
          </cell>
          <cell r="H1530">
            <v>0</v>
          </cell>
        </row>
        <row r="1531">
          <cell r="A1531">
            <v>300.26999999999975</v>
          </cell>
          <cell r="B1531" t="str">
            <v>Columnas &lt; 0.30m de cara, por cara</v>
          </cell>
          <cell r="C1531">
            <v>11.111111111111111</v>
          </cell>
          <cell r="D1531" t="str">
            <v>ML</v>
          </cell>
          <cell r="E1531">
            <v>157.5</v>
          </cell>
          <cell r="F1531">
            <v>0</v>
          </cell>
          <cell r="G1531">
            <v>1750</v>
          </cell>
          <cell r="H1531">
            <v>0</v>
          </cell>
        </row>
        <row r="1532">
          <cell r="B1532" t="str">
            <v>Total/UND</v>
          </cell>
          <cell r="G1532">
            <v>21686.660000000003</v>
          </cell>
          <cell r="H1532">
            <v>3345.2599999999998</v>
          </cell>
          <cell r="I1532">
            <v>25031.920000000002</v>
          </cell>
        </row>
        <row r="1534">
          <cell r="A1534">
            <v>104.18000000000009</v>
          </cell>
          <cell r="B1534" t="str">
            <v xml:space="preserve">COLUMNA EN CANCHA (0.30X0.50)MTS, F'C=210KG/CM2, 6Ø3/4"+2Ø1/2, EST. Ø3/8"@0.15M  </v>
          </cell>
          <cell r="C1534">
            <v>1</v>
          </cell>
          <cell r="D1534" t="str">
            <v>M3</v>
          </cell>
          <cell r="G1534">
            <v>22935.97</v>
          </cell>
          <cell r="H1534">
            <v>3661.5299999999997</v>
          </cell>
          <cell r="I1534">
            <v>26597.5</v>
          </cell>
        </row>
        <row r="1535">
          <cell r="B1535" t="str">
            <v>Volumen Análisis</v>
          </cell>
          <cell r="C1535">
            <v>1</v>
          </cell>
          <cell r="D1535" t="str">
            <v>M3</v>
          </cell>
        </row>
        <row r="1536">
          <cell r="B1536" t="str">
            <v>Materiales y Equipos</v>
          </cell>
        </row>
        <row r="1537">
          <cell r="A1537" t="str">
            <v>AE004</v>
          </cell>
          <cell r="B1537" t="str">
            <v>Acero Estruc. Grado 40-60, 1" x 20 a 30 pies</v>
          </cell>
          <cell r="D1537" t="str">
            <v>QQ</v>
          </cell>
          <cell r="E1537">
            <v>2796.6101694915255</v>
          </cell>
          <cell r="F1537">
            <v>503.38983050847457</v>
          </cell>
          <cell r="G1537">
            <v>0</v>
          </cell>
          <cell r="H1537">
            <v>0</v>
          </cell>
        </row>
        <row r="1538">
          <cell r="A1538" t="str">
            <v>AE003</v>
          </cell>
          <cell r="B1538" t="str">
            <v>Acero Estruc. Grado 40-60, 3/4" x 20 a 30 pies</v>
          </cell>
          <cell r="C1538">
            <v>2.6110000000000002</v>
          </cell>
          <cell r="D1538" t="str">
            <v>QQ</v>
          </cell>
          <cell r="E1538">
            <v>2796.6101694915255</v>
          </cell>
          <cell r="F1538">
            <v>503.38983050847457</v>
          </cell>
          <cell r="G1538">
            <v>7301.95</v>
          </cell>
          <cell r="H1538">
            <v>1314.35</v>
          </cell>
        </row>
        <row r="1539">
          <cell r="A1539" t="str">
            <v>AE002</v>
          </cell>
          <cell r="B1539" t="str">
            <v>Acero Estruc. Grado 40-60, 1/2" x 20 a 30 pies</v>
          </cell>
          <cell r="C1539">
            <v>0.38500000000000001</v>
          </cell>
          <cell r="D1539" t="str">
            <v>QQ</v>
          </cell>
          <cell r="E1539">
            <v>2796.6101694915255</v>
          </cell>
          <cell r="F1539">
            <v>503.38983050847457</v>
          </cell>
          <cell r="G1539">
            <v>1076.69</v>
          </cell>
          <cell r="H1539">
            <v>193.81</v>
          </cell>
        </row>
        <row r="1540">
          <cell r="A1540" t="str">
            <v>AE001</v>
          </cell>
          <cell r="B1540" t="str">
            <v>Acero Estruc. Grado 40-60, 3/8" x 20 a 30 pies</v>
          </cell>
          <cell r="C1540">
            <v>1.734</v>
          </cell>
          <cell r="D1540" t="str">
            <v>QQ</v>
          </cell>
          <cell r="E1540">
            <v>2796.6101694915255</v>
          </cell>
          <cell r="F1540">
            <v>503.38983050847457</v>
          </cell>
          <cell r="G1540">
            <v>4849.32</v>
          </cell>
          <cell r="H1540">
            <v>872.88</v>
          </cell>
        </row>
        <row r="1541">
          <cell r="A1541" t="str">
            <v>HI002</v>
          </cell>
          <cell r="B1541" t="str">
            <v>Hormigón 210 Kg/cm2 (incluye bomba y colocación)</v>
          </cell>
          <cell r="C1541">
            <v>1.05</v>
          </cell>
          <cell r="D1541" t="str">
            <v>M3</v>
          </cell>
          <cell r="E1541">
            <v>5935.17</v>
          </cell>
          <cell r="F1541">
            <v>1068.33</v>
          </cell>
          <cell r="G1541">
            <v>6231.93</v>
          </cell>
          <cell r="H1541">
            <v>1121.75</v>
          </cell>
        </row>
        <row r="1542">
          <cell r="A1542" t="str">
            <v>AE016</v>
          </cell>
          <cell r="B1542" t="str">
            <v>Alambre Galvanizado Calibre 18 (Varillas)</v>
          </cell>
          <cell r="C1542">
            <v>9.4600000000000009</v>
          </cell>
          <cell r="D1542" t="str">
            <v>LB</v>
          </cell>
          <cell r="E1542">
            <v>93.220338983050851</v>
          </cell>
          <cell r="F1542">
            <v>16.779661016949152</v>
          </cell>
          <cell r="G1542">
            <v>881.86</v>
          </cell>
          <cell r="H1542">
            <v>158.74</v>
          </cell>
        </row>
        <row r="1543">
          <cell r="B1543" t="str">
            <v>Mano de Obra</v>
          </cell>
        </row>
        <row r="1544">
          <cell r="A1544">
            <v>200.05999999999995</v>
          </cell>
          <cell r="B1544" t="str">
            <v>Coloc. acero normal</v>
          </cell>
          <cell r="C1544">
            <v>4.7300000000000004</v>
          </cell>
          <cell r="D1544" t="str">
            <v>QQ</v>
          </cell>
          <cell r="E1544">
            <v>326.47275741487186</v>
          </cell>
          <cell r="F1544">
            <v>0</v>
          </cell>
          <cell r="G1544">
            <v>1544.22</v>
          </cell>
          <cell r="H1544">
            <v>0</v>
          </cell>
        </row>
        <row r="1545">
          <cell r="A1545">
            <v>300.26999999999975</v>
          </cell>
          <cell r="B1545" t="str">
            <v>Columnas &lt; 0.30m de cara, por cara</v>
          </cell>
          <cell r="C1545">
            <v>6.666666666666667</v>
          </cell>
          <cell r="D1545" t="str">
            <v>ML</v>
          </cell>
          <cell r="E1545">
            <v>157.5</v>
          </cell>
          <cell r="F1545">
            <v>0</v>
          </cell>
          <cell r="G1545">
            <v>1050</v>
          </cell>
          <cell r="H1545">
            <v>0</v>
          </cell>
        </row>
        <row r="1546">
          <cell r="B1546" t="str">
            <v>Total/UND</v>
          </cell>
          <cell r="G1546">
            <v>22935.97</v>
          </cell>
          <cell r="H1546">
            <v>3661.5299999999997</v>
          </cell>
          <cell r="I1546">
            <v>26597.5</v>
          </cell>
        </row>
        <row r="1548">
          <cell r="A1548">
            <v>104.1900000000001</v>
          </cell>
          <cell r="B1548" t="str">
            <v>COLUMNA C1(0.30X0.30)MTS, F'C=210KG/CM2, 8Ø1/2, EST. Ø3/8"@0.20M</v>
          </cell>
          <cell r="C1548">
            <v>1</v>
          </cell>
          <cell r="D1548" t="str">
            <v>M3</v>
          </cell>
          <cell r="G1548">
            <v>17420.690000000002</v>
          </cell>
          <cell r="H1548">
            <v>2653.13</v>
          </cell>
          <cell r="I1548">
            <v>20073.820000000003</v>
          </cell>
        </row>
        <row r="1549">
          <cell r="B1549" t="str">
            <v>Volumen Análisis</v>
          </cell>
          <cell r="C1549">
            <v>1</v>
          </cell>
          <cell r="D1549" t="str">
            <v>M3</v>
          </cell>
        </row>
        <row r="1550">
          <cell r="B1550" t="str">
            <v>Materiales y Equipos</v>
          </cell>
        </row>
        <row r="1551">
          <cell r="A1551" t="str">
            <v>AE004</v>
          </cell>
          <cell r="B1551" t="str">
            <v>Acero Estruc. Grado 40-60, 1" x 20 a 30 pies</v>
          </cell>
          <cell r="D1551" t="str">
            <v>QQ</v>
          </cell>
          <cell r="E1551">
            <v>2796.6101694915255</v>
          </cell>
          <cell r="F1551">
            <v>503.38983050847457</v>
          </cell>
          <cell r="G1551">
            <v>0</v>
          </cell>
          <cell r="H1551">
            <v>0</v>
          </cell>
        </row>
        <row r="1552">
          <cell r="A1552" t="str">
            <v>AE003</v>
          </cell>
          <cell r="B1552" t="str">
            <v>Acero Estruc. Grado 40-60, 3/4" x 20 a 30 pies</v>
          </cell>
          <cell r="D1552" t="str">
            <v>QQ</v>
          </cell>
          <cell r="E1552">
            <v>2796.6101694915255</v>
          </cell>
          <cell r="F1552">
            <v>503.38983050847457</v>
          </cell>
          <cell r="G1552">
            <v>0</v>
          </cell>
          <cell r="H1552">
            <v>0</v>
          </cell>
        </row>
        <row r="1553">
          <cell r="A1553" t="str">
            <v>AE002</v>
          </cell>
          <cell r="B1553" t="str">
            <v>Acero Estruc. Grado 40-60, 1/2" x 20 a 30 pies</v>
          </cell>
          <cell r="C1553">
            <v>1.802</v>
          </cell>
          <cell r="D1553" t="str">
            <v>QQ</v>
          </cell>
          <cell r="E1553">
            <v>2796.6101694915255</v>
          </cell>
          <cell r="F1553">
            <v>503.38983050847457</v>
          </cell>
          <cell r="G1553">
            <v>5039.49</v>
          </cell>
          <cell r="H1553">
            <v>907.11</v>
          </cell>
        </row>
        <row r="1554">
          <cell r="A1554" t="str">
            <v>AE001</v>
          </cell>
          <cell r="B1554" t="str">
            <v>Acero Estruc. Grado 40-60, 3/8" x 20 a 30 pies</v>
          </cell>
          <cell r="C1554">
            <v>1.05</v>
          </cell>
          <cell r="D1554" t="str">
            <v>QQ</v>
          </cell>
          <cell r="E1554">
            <v>2796.6101694915255</v>
          </cell>
          <cell r="F1554">
            <v>503.38983050847457</v>
          </cell>
          <cell r="G1554">
            <v>2936.44</v>
          </cell>
          <cell r="H1554">
            <v>528.55999999999995</v>
          </cell>
        </row>
        <row r="1555">
          <cell r="A1555" t="str">
            <v>HI002</v>
          </cell>
          <cell r="B1555" t="str">
            <v>Hormigón 210 Kg/cm2 (incluye bomba y colocación)</v>
          </cell>
          <cell r="C1555">
            <v>1.05</v>
          </cell>
          <cell r="D1555" t="str">
            <v>M3</v>
          </cell>
          <cell r="E1555">
            <v>5935.17</v>
          </cell>
          <cell r="F1555">
            <v>1068.33</v>
          </cell>
          <cell r="G1555">
            <v>6231.93</v>
          </cell>
          <cell r="H1555">
            <v>1121.75</v>
          </cell>
        </row>
        <row r="1556">
          <cell r="A1556" t="str">
            <v>AE016</v>
          </cell>
          <cell r="B1556" t="str">
            <v>Alambre Galvanizado Calibre 18 (Varillas)</v>
          </cell>
          <cell r="C1556">
            <v>5.7040000000000006</v>
          </cell>
          <cell r="D1556" t="str">
            <v>LB</v>
          </cell>
          <cell r="E1556">
            <v>93.220338983050851</v>
          </cell>
          <cell r="F1556">
            <v>16.779661016949152</v>
          </cell>
          <cell r="G1556">
            <v>531.73</v>
          </cell>
          <cell r="H1556">
            <v>95.71</v>
          </cell>
        </row>
        <row r="1557">
          <cell r="B1557" t="str">
            <v>Mano de Obra</v>
          </cell>
        </row>
        <row r="1558">
          <cell r="A1558">
            <v>200.05999999999995</v>
          </cell>
          <cell r="B1558" t="str">
            <v>Coloc. acero normal</v>
          </cell>
          <cell r="C1558">
            <v>2.8520000000000003</v>
          </cell>
          <cell r="D1558" t="str">
            <v>QQ</v>
          </cell>
          <cell r="E1558">
            <v>326.47275741487186</v>
          </cell>
          <cell r="F1558">
            <v>0</v>
          </cell>
          <cell r="G1558">
            <v>931.1</v>
          </cell>
          <cell r="H1558">
            <v>0</v>
          </cell>
        </row>
        <row r="1559">
          <cell r="A1559">
            <v>300.26999999999975</v>
          </cell>
          <cell r="B1559" t="str">
            <v>COLUMNA &lt; 0.30m de cara, por cara</v>
          </cell>
          <cell r="C1559">
            <v>11.111111111111111</v>
          </cell>
          <cell r="D1559" t="str">
            <v>ML</v>
          </cell>
          <cell r="E1559">
            <v>157.5</v>
          </cell>
          <cell r="F1559">
            <v>0</v>
          </cell>
          <cell r="G1559">
            <v>1750</v>
          </cell>
          <cell r="H1559">
            <v>0</v>
          </cell>
        </row>
        <row r="1560">
          <cell r="B1560" t="str">
            <v>Total/UND</v>
          </cell>
          <cell r="G1560">
            <v>17420.690000000002</v>
          </cell>
          <cell r="H1560">
            <v>2653.13</v>
          </cell>
          <cell r="I1560">
            <v>20073.820000000003</v>
          </cell>
        </row>
        <row r="1562">
          <cell r="A1562">
            <v>104.2000000000001</v>
          </cell>
          <cell r="B1562" t="str">
            <v>COLUMNA C1(0.15X0.20)MTS, F'C=210KG/CM2, 4Ø1/2, EST. Ø3/8"@0.20M</v>
          </cell>
          <cell r="C1562">
            <v>1</v>
          </cell>
          <cell r="D1562" t="str">
            <v>M3</v>
          </cell>
          <cell r="G1562">
            <v>30313.13</v>
          </cell>
          <cell r="H1562">
            <v>4176.9799999999996</v>
          </cell>
          <cell r="I1562">
            <v>34490.11</v>
          </cell>
        </row>
        <row r="1563">
          <cell r="B1563" t="str">
            <v>Volumen Análisis</v>
          </cell>
          <cell r="C1563">
            <v>1</v>
          </cell>
          <cell r="D1563" t="str">
            <v>M3</v>
          </cell>
        </row>
        <row r="1564">
          <cell r="B1564" t="str">
            <v>Materiales y Equipos</v>
          </cell>
        </row>
        <row r="1565">
          <cell r="A1565" t="str">
            <v>AE004</v>
          </cell>
          <cell r="B1565" t="str">
            <v>Acero Estruc. Grado 40-60, 1" x 20 a 30 pies</v>
          </cell>
          <cell r="D1565" t="str">
            <v>QQ</v>
          </cell>
          <cell r="E1565">
            <v>2796.6101694915255</v>
          </cell>
          <cell r="F1565">
            <v>503.38983050847457</v>
          </cell>
          <cell r="G1565">
            <v>0</v>
          </cell>
          <cell r="H1565">
            <v>0</v>
          </cell>
        </row>
        <row r="1566">
          <cell r="A1566" t="str">
            <v>AE003</v>
          </cell>
          <cell r="B1566" t="str">
            <v>Acero Estruc. Grado 40-60, 3/4" x 20 a 30 pies</v>
          </cell>
          <cell r="D1566" t="str">
            <v>QQ</v>
          </cell>
          <cell r="E1566">
            <v>2796.6101694915255</v>
          </cell>
          <cell r="F1566">
            <v>503.38983050847457</v>
          </cell>
          <cell r="G1566">
            <v>0</v>
          </cell>
          <cell r="H1566">
            <v>0</v>
          </cell>
        </row>
        <row r="1567">
          <cell r="A1567" t="str">
            <v>AE002</v>
          </cell>
          <cell r="B1567" t="str">
            <v>Acero Estruc. Grado 40-60, 1/2" x 20 a 30 pies</v>
          </cell>
          <cell r="C1567">
            <v>3.6</v>
          </cell>
          <cell r="D1567" t="str">
            <v>QQ</v>
          </cell>
          <cell r="E1567">
            <v>2796.6101694915255</v>
          </cell>
          <cell r="F1567">
            <v>503.38983050847457</v>
          </cell>
          <cell r="G1567">
            <v>10067.799999999999</v>
          </cell>
          <cell r="H1567">
            <v>1812.2</v>
          </cell>
        </row>
        <row r="1568">
          <cell r="A1568" t="str">
            <v>AE001</v>
          </cell>
          <cell r="B1568" t="str">
            <v>Acero Estruc. Grado 40-60, 3/8" x 20 a 30 pies</v>
          </cell>
          <cell r="C1568">
            <v>2.09</v>
          </cell>
          <cell r="D1568" t="str">
            <v>QQ</v>
          </cell>
          <cell r="E1568">
            <v>2796.6101694915255</v>
          </cell>
          <cell r="F1568">
            <v>503.38983050847457</v>
          </cell>
          <cell r="G1568">
            <v>5844.92</v>
          </cell>
          <cell r="H1568">
            <v>1052.08</v>
          </cell>
        </row>
        <row r="1569">
          <cell r="A1569" t="str">
            <v>HI002</v>
          </cell>
          <cell r="B1569" t="str">
            <v>Hormigón 210 Kg/cm2 (incluye bomba y colocación)</v>
          </cell>
          <cell r="C1569">
            <v>1.05</v>
          </cell>
          <cell r="D1569" t="str">
            <v>M3</v>
          </cell>
          <cell r="E1569">
            <v>5935.17</v>
          </cell>
          <cell r="F1569">
            <v>1068.33</v>
          </cell>
          <cell r="G1569">
            <v>6231.93</v>
          </cell>
          <cell r="H1569">
            <v>1121.75</v>
          </cell>
        </row>
        <row r="1570">
          <cell r="A1570" t="str">
            <v>AE016</v>
          </cell>
          <cell r="B1570" t="str">
            <v>Alambre Galvanizado Calibre 18 (Varillas)</v>
          </cell>
          <cell r="C1570">
            <v>11.379999999999999</v>
          </cell>
          <cell r="D1570" t="str">
            <v>LB</v>
          </cell>
          <cell r="E1570">
            <v>93.220338983050851</v>
          </cell>
          <cell r="F1570">
            <v>16.779661016949152</v>
          </cell>
          <cell r="G1570">
            <v>1060.8499999999999</v>
          </cell>
          <cell r="H1570">
            <v>190.95</v>
          </cell>
        </row>
        <row r="1571">
          <cell r="B1571" t="str">
            <v>Mano de Obra</v>
          </cell>
        </row>
        <row r="1572">
          <cell r="A1572">
            <v>200.05999999999995</v>
          </cell>
          <cell r="B1572" t="str">
            <v>Coloc. acero normal</v>
          </cell>
          <cell r="C1572">
            <v>5.6899999999999995</v>
          </cell>
          <cell r="D1572" t="str">
            <v>QQ</v>
          </cell>
          <cell r="E1572">
            <v>326.47275741487186</v>
          </cell>
          <cell r="F1572">
            <v>0</v>
          </cell>
          <cell r="G1572">
            <v>1857.63</v>
          </cell>
          <cell r="H1572">
            <v>0</v>
          </cell>
        </row>
        <row r="1573">
          <cell r="A1573">
            <v>300.26999999999975</v>
          </cell>
          <cell r="B1573" t="str">
            <v>COLUMNA &lt; 0.30m de cara, por cara</v>
          </cell>
          <cell r="C1573">
            <v>33.333333333333336</v>
          </cell>
          <cell r="D1573" t="str">
            <v>ML</v>
          </cell>
          <cell r="E1573">
            <v>157.5</v>
          </cell>
          <cell r="F1573">
            <v>0</v>
          </cell>
          <cell r="G1573">
            <v>5250</v>
          </cell>
          <cell r="H1573">
            <v>0</v>
          </cell>
        </row>
        <row r="1574">
          <cell r="B1574" t="str">
            <v>Total/UND</v>
          </cell>
          <cell r="G1574">
            <v>30313.13</v>
          </cell>
          <cell r="H1574">
            <v>4176.9799999999996</v>
          </cell>
          <cell r="I1574">
            <v>34490.11</v>
          </cell>
        </row>
        <row r="1576">
          <cell r="A1576">
            <v>104.21000000000011</v>
          </cell>
          <cell r="B1576" t="str">
            <v>COLUMNA (0.20X0.30)MTS, F'C=210KG/CM2, 6Ø1/2, EST. Ø3/8"@0.20M</v>
          </cell>
          <cell r="C1576">
            <v>1</v>
          </cell>
          <cell r="D1576" t="str">
            <v>M3</v>
          </cell>
          <cell r="G1576">
            <v>25017.339999999997</v>
          </cell>
          <cell r="H1576">
            <v>3743.67</v>
          </cell>
          <cell r="I1576">
            <v>28761.009999999995</v>
          </cell>
        </row>
        <row r="1577">
          <cell r="B1577" t="str">
            <v>Volumen Análisis</v>
          </cell>
          <cell r="C1577">
            <v>1</v>
          </cell>
          <cell r="D1577" t="str">
            <v>M3</v>
          </cell>
        </row>
        <row r="1578">
          <cell r="B1578" t="str">
            <v>Materiales y Equipos</v>
          </cell>
        </row>
        <row r="1579">
          <cell r="A1579" t="str">
            <v>AE004</v>
          </cell>
          <cell r="B1579" t="str">
            <v>Acero Estruc. Grado 40-60, 1" x 20 a 30 pies</v>
          </cell>
          <cell r="D1579" t="str">
            <v>QQ</v>
          </cell>
          <cell r="E1579">
            <v>2796.6101694915255</v>
          </cell>
          <cell r="F1579">
            <v>503.38983050847457</v>
          </cell>
          <cell r="G1579">
            <v>0</v>
          </cell>
          <cell r="H1579">
            <v>0</v>
          </cell>
        </row>
        <row r="1580">
          <cell r="A1580" t="str">
            <v>AE003</v>
          </cell>
          <cell r="B1580" t="str">
            <v>Acero Estruc. Grado 40-60, 3/4" x 20 a 30 pies</v>
          </cell>
          <cell r="D1580" t="str">
            <v>QQ</v>
          </cell>
          <cell r="E1580">
            <v>2796.6101694915255</v>
          </cell>
          <cell r="F1580">
            <v>503.38983050847457</v>
          </cell>
          <cell r="G1580">
            <v>0</v>
          </cell>
          <cell r="H1580">
            <v>0</v>
          </cell>
        </row>
        <row r="1581">
          <cell r="A1581" t="str">
            <v>AE002</v>
          </cell>
          <cell r="B1581" t="str">
            <v>Acero Estruc. Grado 40-60, 1/2" x 20 a 30 pies</v>
          </cell>
          <cell r="C1581">
            <v>2.7930000000000001</v>
          </cell>
          <cell r="D1581" t="str">
            <v>QQ</v>
          </cell>
          <cell r="E1581">
            <v>2796.6101694915255</v>
          </cell>
          <cell r="F1581">
            <v>503.38983050847457</v>
          </cell>
          <cell r="G1581">
            <v>7810.93</v>
          </cell>
          <cell r="H1581">
            <v>1405.97</v>
          </cell>
        </row>
        <row r="1582">
          <cell r="A1582" t="str">
            <v>AE001</v>
          </cell>
          <cell r="B1582" t="str">
            <v>Acero Estruc. Grado 40-60, 3/8" x 20 a 30 pies</v>
          </cell>
          <cell r="C1582">
            <v>2.09</v>
          </cell>
          <cell r="D1582" t="str">
            <v>QQ</v>
          </cell>
          <cell r="E1582">
            <v>2796.6101694915255</v>
          </cell>
          <cell r="F1582">
            <v>503.38983050847457</v>
          </cell>
          <cell r="G1582">
            <v>5844.92</v>
          </cell>
          <cell r="H1582">
            <v>1052.08</v>
          </cell>
        </row>
        <row r="1583">
          <cell r="A1583" t="str">
            <v>HI002</v>
          </cell>
          <cell r="B1583" t="str">
            <v>Hormigón 210 Kg/cm2 (incluye bomba y colocación)</v>
          </cell>
          <cell r="C1583">
            <v>1.05</v>
          </cell>
          <cell r="D1583" t="str">
            <v>M3</v>
          </cell>
          <cell r="E1583">
            <v>5935.17</v>
          </cell>
          <cell r="F1583">
            <v>1068.33</v>
          </cell>
          <cell r="G1583">
            <v>6231.93</v>
          </cell>
          <cell r="H1583">
            <v>1121.75</v>
          </cell>
        </row>
        <row r="1584">
          <cell r="A1584" t="str">
            <v>AE016</v>
          </cell>
          <cell r="B1584" t="str">
            <v>Alambre Galvanizado Calibre 18 (Varillas)</v>
          </cell>
          <cell r="C1584">
            <v>9.766</v>
          </cell>
          <cell r="D1584" t="str">
            <v>LB</v>
          </cell>
          <cell r="E1584">
            <v>93.220338983050851</v>
          </cell>
          <cell r="F1584">
            <v>16.779661016949152</v>
          </cell>
          <cell r="G1584">
            <v>910.39</v>
          </cell>
          <cell r="H1584">
            <v>163.87</v>
          </cell>
        </row>
        <row r="1585">
          <cell r="B1585" t="str">
            <v>Mano de Obra</v>
          </cell>
        </row>
        <row r="1586">
          <cell r="A1586">
            <v>200.05999999999995</v>
          </cell>
          <cell r="B1586" t="str">
            <v>Coloc. acero normal</v>
          </cell>
          <cell r="C1586">
            <v>4.883</v>
          </cell>
          <cell r="D1586" t="str">
            <v>QQ</v>
          </cell>
          <cell r="E1586">
            <v>326.47275741487186</v>
          </cell>
          <cell r="F1586">
            <v>0</v>
          </cell>
          <cell r="G1586">
            <v>1594.17</v>
          </cell>
          <cell r="H1586">
            <v>0</v>
          </cell>
        </row>
        <row r="1587">
          <cell r="A1587">
            <v>300.26999999999975</v>
          </cell>
          <cell r="B1587" t="str">
            <v>COLUMNA &lt; 0.30m de cara, por cara</v>
          </cell>
          <cell r="C1587">
            <v>16.666666666666668</v>
          </cell>
          <cell r="D1587" t="str">
            <v>ML</v>
          </cell>
          <cell r="E1587">
            <v>157.5</v>
          </cell>
          <cell r="F1587">
            <v>0</v>
          </cell>
          <cell r="G1587">
            <v>2625</v>
          </cell>
          <cell r="H1587">
            <v>0</v>
          </cell>
        </row>
        <row r="1588">
          <cell r="B1588" t="str">
            <v>Total/UND</v>
          </cell>
          <cell r="G1588">
            <v>25017.339999999997</v>
          </cell>
          <cell r="H1588">
            <v>3743.67</v>
          </cell>
          <cell r="I1588">
            <v>28761.009999999995</v>
          </cell>
        </row>
        <row r="1590">
          <cell r="A1590">
            <v>104.22000000000011</v>
          </cell>
          <cell r="B1590" t="str">
            <v>COLUMNA CIRCULAR (0.30)MTS, F'C=210KG/CM2, 6Ø1/2, EST. Ø3/8"@0.20M</v>
          </cell>
          <cell r="C1590">
            <v>1</v>
          </cell>
          <cell r="D1590" t="str">
            <v>M3</v>
          </cell>
          <cell r="G1590">
            <v>30010.690000000002</v>
          </cell>
          <cell r="H1590">
            <v>3388.75</v>
          </cell>
          <cell r="I1590">
            <v>33399.440000000002</v>
          </cell>
        </row>
        <row r="1591">
          <cell r="B1591" t="str">
            <v>Volumen Análisis</v>
          </cell>
          <cell r="C1591">
            <v>1</v>
          </cell>
          <cell r="D1591" t="str">
            <v>M3</v>
          </cell>
        </row>
        <row r="1592">
          <cell r="B1592" t="str">
            <v>Materiales y Equipos</v>
          </cell>
        </row>
        <row r="1593">
          <cell r="A1593" t="str">
            <v>AE004</v>
          </cell>
          <cell r="B1593" t="str">
            <v>Acero Estruc. Grado 40-60, 1" x 20 a 30 pies</v>
          </cell>
          <cell r="D1593" t="str">
            <v>QQ</v>
          </cell>
          <cell r="E1593">
            <v>2796.6101694915255</v>
          </cell>
          <cell r="F1593">
            <v>503.38983050847457</v>
          </cell>
          <cell r="G1593">
            <v>0</v>
          </cell>
          <cell r="H1593">
            <v>0</v>
          </cell>
        </row>
        <row r="1594">
          <cell r="A1594" t="str">
            <v>AE003</v>
          </cell>
          <cell r="B1594" t="str">
            <v>Acero Estruc. Grado 40-60, 3/4" x 20 a 30 pies</v>
          </cell>
          <cell r="D1594" t="str">
            <v>QQ</v>
          </cell>
          <cell r="E1594">
            <v>2796.6101694915255</v>
          </cell>
          <cell r="F1594">
            <v>503.38983050847457</v>
          </cell>
          <cell r="G1594">
            <v>0</v>
          </cell>
          <cell r="H1594">
            <v>0</v>
          </cell>
        </row>
        <row r="1595">
          <cell r="A1595" t="str">
            <v>AE002</v>
          </cell>
          <cell r="B1595" t="str">
            <v>Acero Estruc. Grado 40-60, 1/2" x 20 a 30 pies</v>
          </cell>
          <cell r="C1595">
            <v>4.2220000000000004</v>
          </cell>
          <cell r="D1595" t="str">
            <v>QQ</v>
          </cell>
          <cell r="E1595">
            <v>2796.6101694915255</v>
          </cell>
          <cell r="F1595">
            <v>503.38983050847457</v>
          </cell>
          <cell r="G1595">
            <v>11807.29</v>
          </cell>
          <cell r="H1595">
            <v>2125.31</v>
          </cell>
        </row>
        <row r="1596">
          <cell r="A1596" t="str">
            <v>AE001</v>
          </cell>
          <cell r="B1596" t="str">
            <v>Acero Estruc. Grado 40-60, 3/8" x 20 a 30 pies</v>
          </cell>
          <cell r="C1596">
            <v>0</v>
          </cell>
          <cell r="D1596" t="str">
            <v>QQ</v>
          </cell>
          <cell r="E1596">
            <v>2796.6101694915255</v>
          </cell>
          <cell r="F1596">
            <v>503.38983050847457</v>
          </cell>
          <cell r="G1596">
            <v>0</v>
          </cell>
          <cell r="H1596">
            <v>0</v>
          </cell>
        </row>
        <row r="1597">
          <cell r="A1597" t="str">
            <v>HI002</v>
          </cell>
          <cell r="B1597" t="str">
            <v>Hormigón 210 Kg/cm2 (incluye bomba y colocación)</v>
          </cell>
          <cell r="C1597">
            <v>1.05</v>
          </cell>
          <cell r="D1597" t="str">
            <v>M3</v>
          </cell>
          <cell r="E1597">
            <v>5935.17</v>
          </cell>
          <cell r="F1597">
            <v>1068.33</v>
          </cell>
          <cell r="G1597">
            <v>6231.93</v>
          </cell>
          <cell r="H1597">
            <v>1121.75</v>
          </cell>
        </row>
        <row r="1598">
          <cell r="A1598" t="str">
            <v>AE016</v>
          </cell>
          <cell r="B1598" t="str">
            <v>Alambre Galvanizado Calibre 18 (Varillas)</v>
          </cell>
          <cell r="C1598">
            <v>8.4440000000000008</v>
          </cell>
          <cell r="D1598" t="str">
            <v>LB</v>
          </cell>
          <cell r="E1598">
            <v>93.220338983050851</v>
          </cell>
          <cell r="F1598">
            <v>16.779661016949152</v>
          </cell>
          <cell r="G1598">
            <v>787.15</v>
          </cell>
          <cell r="H1598">
            <v>141.69</v>
          </cell>
        </row>
        <row r="1599">
          <cell r="B1599" t="str">
            <v>Mano de Obra</v>
          </cell>
        </row>
        <row r="1600">
          <cell r="A1600">
            <v>200.05999999999995</v>
          </cell>
          <cell r="B1600" t="str">
            <v>Coloc. acero normal</v>
          </cell>
          <cell r="C1600">
            <v>4.2220000000000004</v>
          </cell>
          <cell r="D1600" t="str">
            <v>QQ</v>
          </cell>
          <cell r="E1600">
            <v>326.47275741487186</v>
          </cell>
          <cell r="F1600">
            <v>0</v>
          </cell>
          <cell r="G1600">
            <v>1378.37</v>
          </cell>
          <cell r="H1600">
            <v>0</v>
          </cell>
        </row>
        <row r="1601">
          <cell r="A1601">
            <v>300.29999999999973</v>
          </cell>
          <cell r="B1601" t="str">
            <v>Columnas cilíndricas de 0.30m</v>
          </cell>
          <cell r="C1601">
            <v>14.15</v>
          </cell>
          <cell r="D1601" t="str">
            <v>ML</v>
          </cell>
          <cell r="E1601">
            <v>693</v>
          </cell>
          <cell r="F1601">
            <v>0</v>
          </cell>
          <cell r="G1601">
            <v>9805.9500000000007</v>
          </cell>
          <cell r="H1601">
            <v>0</v>
          </cell>
        </row>
        <row r="1602">
          <cell r="B1602" t="str">
            <v>Total/UND</v>
          </cell>
          <cell r="G1602">
            <v>30010.690000000002</v>
          </cell>
          <cell r="H1602">
            <v>3388.75</v>
          </cell>
          <cell r="I1602">
            <v>33399.440000000002</v>
          </cell>
        </row>
        <row r="1604">
          <cell r="A1604">
            <v>105</v>
          </cell>
          <cell r="B1604" t="str">
            <v xml:space="preserve">VIGA EN HORMIGON ARMADO </v>
          </cell>
        </row>
        <row r="1605">
          <cell r="A1605">
            <v>105.01</v>
          </cell>
          <cell r="B1605" t="str">
            <v xml:space="preserve">Viga VP (0.20x0.30)mts, f'c=210kg/cm2, 6Ø1/2" est. Ø3/8"@0.15m, anclaje a losa exist.: tresb,Ø3/8"@0.20 c/ resina HILTI-500 </v>
          </cell>
          <cell r="C1605">
            <v>1</v>
          </cell>
          <cell r="D1605" t="str">
            <v>M3</v>
          </cell>
          <cell r="G1605">
            <v>67716.700000000012</v>
          </cell>
          <cell r="H1605">
            <v>10111.77</v>
          </cell>
          <cell r="I1605">
            <v>77828.470000000016</v>
          </cell>
        </row>
        <row r="1606">
          <cell r="B1606" t="str">
            <v>Volumen Análisis</v>
          </cell>
          <cell r="C1606">
            <v>1</v>
          </cell>
          <cell r="D1606" t="str">
            <v>M3</v>
          </cell>
        </row>
        <row r="1607">
          <cell r="B1607" t="str">
            <v>Materiales y Equipos</v>
          </cell>
        </row>
        <row r="1608">
          <cell r="A1608" t="str">
            <v>AE004</v>
          </cell>
          <cell r="B1608" t="str">
            <v>Acero Estruc. Grado 40-60, 1" x 20 a 30 pies</v>
          </cell>
          <cell r="D1608" t="str">
            <v>QQ</v>
          </cell>
          <cell r="E1608">
            <v>2796.6101694915255</v>
          </cell>
          <cell r="F1608">
            <v>503.38983050847457</v>
          </cell>
          <cell r="G1608">
            <v>0</v>
          </cell>
          <cell r="H1608">
            <v>0</v>
          </cell>
        </row>
        <row r="1609">
          <cell r="A1609" t="str">
            <v>AE003</v>
          </cell>
          <cell r="B1609" t="str">
            <v>Acero Estruc. Grado 40-60, 3/4" x 20 a 30 pies</v>
          </cell>
          <cell r="D1609" t="str">
            <v>QQ</v>
          </cell>
          <cell r="E1609">
            <v>2796.6101694915255</v>
          </cell>
          <cell r="F1609">
            <v>503.38983050847457</v>
          </cell>
          <cell r="G1609">
            <v>0</v>
          </cell>
          <cell r="H1609">
            <v>0</v>
          </cell>
        </row>
        <row r="1610">
          <cell r="A1610" t="str">
            <v>AE002</v>
          </cell>
          <cell r="B1610" t="str">
            <v>Acero Estruc. Grado 40-60, 1/2" x 20 a 30 pies</v>
          </cell>
          <cell r="C1610">
            <v>2.4009999999999998</v>
          </cell>
          <cell r="D1610" t="str">
            <v>QQ</v>
          </cell>
          <cell r="E1610">
            <v>2796.6101694915255</v>
          </cell>
          <cell r="F1610">
            <v>503.38983050847457</v>
          </cell>
          <cell r="G1610">
            <v>6714.66</v>
          </cell>
          <cell r="H1610">
            <v>1208.6400000000001</v>
          </cell>
        </row>
        <row r="1611">
          <cell r="A1611" t="str">
            <v>AE001</v>
          </cell>
          <cell r="B1611" t="str">
            <v>Acero Estruc. Grado 40-60, 3/8" x 20 a 30 pies</v>
          </cell>
          <cell r="C1611">
            <v>3.157</v>
          </cell>
          <cell r="D1611" t="str">
            <v>QQ</v>
          </cell>
          <cell r="E1611">
            <v>2796.6101694915255</v>
          </cell>
          <cell r="F1611">
            <v>503.38983050847457</v>
          </cell>
          <cell r="G1611">
            <v>8828.9</v>
          </cell>
          <cell r="H1611">
            <v>1589.2</v>
          </cell>
        </row>
        <row r="1612">
          <cell r="A1612" t="str">
            <v>HI002</v>
          </cell>
          <cell r="B1612" t="str">
            <v>Hormigón 210 Kg/cm2 (incluye bomba y colocación)</v>
          </cell>
          <cell r="C1612">
            <v>1.05</v>
          </cell>
          <cell r="D1612" t="str">
            <v>M3</v>
          </cell>
          <cell r="E1612">
            <v>5935.17</v>
          </cell>
          <cell r="F1612">
            <v>1068.3306</v>
          </cell>
          <cell r="G1612">
            <v>6231.93</v>
          </cell>
          <cell r="H1612">
            <v>1121.75</v>
          </cell>
        </row>
        <row r="1613">
          <cell r="A1613" t="str">
            <v>AE016</v>
          </cell>
          <cell r="B1613" t="str">
            <v>Alambre Galvanizado Calibre 18 (Varillas)</v>
          </cell>
          <cell r="C1613">
            <v>11.116</v>
          </cell>
          <cell r="D1613" t="str">
            <v>LB</v>
          </cell>
          <cell r="E1613">
            <v>93.220338983050851</v>
          </cell>
          <cell r="F1613">
            <v>16.779661016949152</v>
          </cell>
          <cell r="G1613">
            <v>1036.24</v>
          </cell>
          <cell r="H1613">
            <v>186.52</v>
          </cell>
        </row>
        <row r="1614">
          <cell r="B1614" t="str">
            <v>Resina HILTI-500 C/ APLICADOR</v>
          </cell>
          <cell r="C1614">
            <v>247</v>
          </cell>
          <cell r="D1614" t="str">
            <v>UND</v>
          </cell>
          <cell r="E1614">
            <v>135.08000000000001</v>
          </cell>
          <cell r="F1614">
            <v>24.314400000000003</v>
          </cell>
          <cell r="G1614">
            <v>33364.76</v>
          </cell>
          <cell r="H1614">
            <v>6005.66</v>
          </cell>
        </row>
        <row r="1616">
          <cell r="B1616" t="str">
            <v>Mano de Obra</v>
          </cell>
        </row>
        <row r="1617">
          <cell r="A1617">
            <v>200.05999999999995</v>
          </cell>
          <cell r="B1617" t="str">
            <v>Coloc. acero normal</v>
          </cell>
          <cell r="C1617">
            <v>5.5579999999999998</v>
          </cell>
          <cell r="D1617" t="str">
            <v>QQ</v>
          </cell>
          <cell r="E1617">
            <v>326.47275741487186</v>
          </cell>
          <cell r="F1617">
            <v>0</v>
          </cell>
          <cell r="G1617">
            <v>1814.54</v>
          </cell>
          <cell r="H1617">
            <v>0</v>
          </cell>
        </row>
        <row r="1618">
          <cell r="A1618">
            <v>300.20999999999981</v>
          </cell>
          <cell r="B1618" t="str">
            <v>Vigas de carga 0.15m a 0.20m x Altura &lt; 0.40m</v>
          </cell>
          <cell r="C1618">
            <v>16.666666666666668</v>
          </cell>
          <cell r="D1618" t="str">
            <v>ML</v>
          </cell>
          <cell r="E1618">
            <v>472</v>
          </cell>
          <cell r="F1618">
            <v>0</v>
          </cell>
          <cell r="G1618">
            <v>7866.67</v>
          </cell>
          <cell r="H1618">
            <v>0</v>
          </cell>
        </row>
        <row r="1619">
          <cell r="B1619" t="str">
            <v>Taladros y colocaciòn anclajes</v>
          </cell>
          <cell r="C1619">
            <v>247</v>
          </cell>
          <cell r="D1619" t="str">
            <v>UN</v>
          </cell>
          <cell r="E1619">
            <v>7</v>
          </cell>
          <cell r="F1619">
            <v>0</v>
          </cell>
          <cell r="G1619">
            <v>1729</v>
          </cell>
          <cell r="H1619">
            <v>0</v>
          </cell>
        </row>
        <row r="1620">
          <cell r="B1620" t="str">
            <v>SUBIDA MATERIAL</v>
          </cell>
          <cell r="C1620">
            <v>1</v>
          </cell>
          <cell r="D1620" t="str">
            <v>P.A</v>
          </cell>
          <cell r="E1620">
            <v>130</v>
          </cell>
          <cell r="F1620">
            <v>0</v>
          </cell>
          <cell r="G1620">
            <v>130</v>
          </cell>
          <cell r="H1620">
            <v>0</v>
          </cell>
        </row>
        <row r="1621">
          <cell r="B1621" t="str">
            <v>Total/UND</v>
          </cell>
          <cell r="G1621">
            <v>67716.700000000012</v>
          </cell>
          <cell r="H1621">
            <v>10111.77</v>
          </cell>
          <cell r="I1621">
            <v>77828.470000000016</v>
          </cell>
        </row>
        <row r="1623">
          <cell r="A1623">
            <v>105.02000000000001</v>
          </cell>
          <cell r="B1623" t="str">
            <v>VIGA V1-T(0.20X0.40)MTS, F'C=210KG/CM2, 5Ø1/2", ADIC. EN APOYOS 2Ø1/2" EST. Ø3/8"@0.18M (ESC. LABORAL LOS PALMARES)</v>
          </cell>
          <cell r="C1623">
            <v>1</v>
          </cell>
          <cell r="D1623" t="str">
            <v>M3</v>
          </cell>
          <cell r="G1623">
            <v>21163.620000000003</v>
          </cell>
          <cell r="H1623">
            <v>2587.08</v>
          </cell>
          <cell r="I1623">
            <v>23750.700000000004</v>
          </cell>
        </row>
        <row r="1624">
          <cell r="B1624" t="str">
            <v>Volumen Análisis</v>
          </cell>
          <cell r="C1624">
            <v>1</v>
          </cell>
          <cell r="D1624" t="str">
            <v>M3</v>
          </cell>
        </row>
        <row r="1625">
          <cell r="B1625" t="str">
            <v>Materiales y Equipos</v>
          </cell>
        </row>
        <row r="1626">
          <cell r="A1626" t="str">
            <v>AE004</v>
          </cell>
          <cell r="B1626" t="str">
            <v>Acero Estruc. Grado 40-60, 1" x 20 a 30 pies</v>
          </cell>
          <cell r="D1626" t="str">
            <v>QQ</v>
          </cell>
          <cell r="E1626">
            <v>2796.6101694915255</v>
          </cell>
          <cell r="F1626">
            <v>503.38983050847457</v>
          </cell>
          <cell r="G1626">
            <v>0</v>
          </cell>
          <cell r="H1626">
            <v>0</v>
          </cell>
        </row>
        <row r="1627">
          <cell r="A1627" t="str">
            <v>AE003</v>
          </cell>
          <cell r="B1627" t="str">
            <v>Acero Estruc. Grado 40-60, 3/4" x 20 a 30 pies</v>
          </cell>
          <cell r="D1627" t="str">
            <v>QQ</v>
          </cell>
          <cell r="E1627">
            <v>2796.6101694915255</v>
          </cell>
          <cell r="F1627">
            <v>503.38983050847457</v>
          </cell>
          <cell r="G1627">
            <v>0</v>
          </cell>
          <cell r="H1627">
            <v>0</v>
          </cell>
        </row>
        <row r="1628">
          <cell r="A1628" t="str">
            <v>AE002</v>
          </cell>
          <cell r="B1628" t="str">
            <v>Acero Estruc. Grado 40-60, 1/2" x 20 a 30 pies</v>
          </cell>
          <cell r="C1628">
            <v>1.8620000000000001</v>
          </cell>
          <cell r="D1628" t="str">
            <v>QQ</v>
          </cell>
          <cell r="E1628">
            <v>2796.6101694915255</v>
          </cell>
          <cell r="F1628">
            <v>503.38983050847457</v>
          </cell>
          <cell r="G1628">
            <v>5207.29</v>
          </cell>
          <cell r="H1628">
            <v>937.31</v>
          </cell>
        </row>
        <row r="1629">
          <cell r="A1629" t="str">
            <v>AE001</v>
          </cell>
          <cell r="B1629" t="str">
            <v>Acero Estruc. Grado 40-60, 3/8" x 20 a 30 pies</v>
          </cell>
          <cell r="C1629">
            <v>0.86699999999999999</v>
          </cell>
          <cell r="D1629" t="str">
            <v>QQ</v>
          </cell>
          <cell r="E1629">
            <v>2796.6101694915255</v>
          </cell>
          <cell r="F1629">
            <v>503.38983050847457</v>
          </cell>
          <cell r="G1629">
            <v>2424.66</v>
          </cell>
          <cell r="H1629">
            <v>436.44</v>
          </cell>
        </row>
        <row r="1630">
          <cell r="A1630" t="str">
            <v>HI002</v>
          </cell>
          <cell r="B1630" t="str">
            <v>Hormigón 210 Kg/cm2 (incluye bomba y colocación)</v>
          </cell>
          <cell r="C1630">
            <v>1.05</v>
          </cell>
          <cell r="D1630" t="str">
            <v>M3</v>
          </cell>
          <cell r="E1630">
            <v>5935.17</v>
          </cell>
          <cell r="F1630">
            <v>1068.3306</v>
          </cell>
          <cell r="G1630">
            <v>6231.93</v>
          </cell>
          <cell r="H1630">
            <v>1121.75</v>
          </cell>
        </row>
        <row r="1631">
          <cell r="A1631" t="str">
            <v>AE016</v>
          </cell>
          <cell r="B1631" t="str">
            <v>Alambre Galvanizado Calibre 18 (Varillas)</v>
          </cell>
          <cell r="C1631">
            <v>5.4580000000000002</v>
          </cell>
          <cell r="D1631" t="str">
            <v>LB</v>
          </cell>
          <cell r="E1631">
            <v>93.220338983050851</v>
          </cell>
          <cell r="F1631">
            <v>16.779661016949152</v>
          </cell>
          <cell r="G1631">
            <v>508.8</v>
          </cell>
          <cell r="H1631">
            <v>91.58</v>
          </cell>
        </row>
        <row r="1632">
          <cell r="B1632" t="str">
            <v>Mano de Obra</v>
          </cell>
        </row>
        <row r="1633">
          <cell r="A1633">
            <v>200.05999999999995</v>
          </cell>
          <cell r="B1633" t="str">
            <v>Coloc. acero normal</v>
          </cell>
          <cell r="C1633">
            <v>2.7290000000000001</v>
          </cell>
          <cell r="D1633" t="str">
            <v>QQ</v>
          </cell>
          <cell r="E1633">
            <v>326.47275741487186</v>
          </cell>
          <cell r="F1633">
            <v>0</v>
          </cell>
          <cell r="G1633">
            <v>890.94</v>
          </cell>
          <cell r="H1633">
            <v>0</v>
          </cell>
        </row>
        <row r="1634">
          <cell r="A1634">
            <v>300.20999999999981</v>
          </cell>
          <cell r="B1634" t="str">
            <v>Vigas de carga 0.15m a 0.20m x Altura &lt; 0.40m</v>
          </cell>
          <cell r="C1634">
            <v>12.499999999999998</v>
          </cell>
          <cell r="D1634" t="str">
            <v>ML</v>
          </cell>
          <cell r="E1634">
            <v>472</v>
          </cell>
          <cell r="F1634">
            <v>0</v>
          </cell>
          <cell r="G1634">
            <v>5900</v>
          </cell>
          <cell r="H1634">
            <v>0</v>
          </cell>
        </row>
        <row r="1635">
          <cell r="B1635" t="str">
            <v>Total/UND</v>
          </cell>
          <cell r="G1635">
            <v>21163.620000000003</v>
          </cell>
          <cell r="H1635">
            <v>2587.08</v>
          </cell>
          <cell r="I1635">
            <v>23750.700000000004</v>
          </cell>
        </row>
        <row r="1637">
          <cell r="A1637">
            <v>105.03000000000002</v>
          </cell>
          <cell r="B1637" t="str">
            <v>VIGA V2-T (0.20X0.40)MTS, F'C=210KG/CM2, 4Ø3/4"+5Ø1/2", EST. Ø3/8"@0.15M (ESC. LABORAL LOS PALMARES)</v>
          </cell>
          <cell r="C1637">
            <v>1</v>
          </cell>
          <cell r="D1637" t="str">
            <v>M3</v>
          </cell>
          <cell r="G1637">
            <v>32571.56</v>
          </cell>
          <cell r="H1637">
            <v>4437.9400000000005</v>
          </cell>
          <cell r="I1637">
            <v>37009.5</v>
          </cell>
        </row>
        <row r="1638">
          <cell r="B1638" t="str">
            <v>Volumen Análisis</v>
          </cell>
          <cell r="C1638">
            <v>1</v>
          </cell>
          <cell r="D1638" t="str">
            <v>M3</v>
          </cell>
        </row>
        <row r="1639">
          <cell r="B1639" t="str">
            <v>Materiales y Equipos</v>
          </cell>
        </row>
        <row r="1640">
          <cell r="A1640" t="str">
            <v>AE004</v>
          </cell>
          <cell r="B1640" t="str">
            <v>Acero Estruc. Grado 40-60, 1" x 20 a 30 pies</v>
          </cell>
          <cell r="D1640" t="str">
            <v>QQ</v>
          </cell>
          <cell r="E1640">
            <v>2796.6101694915255</v>
          </cell>
          <cell r="F1640">
            <v>503.38983050847457</v>
          </cell>
          <cell r="G1640">
            <v>0</v>
          </cell>
          <cell r="H1640">
            <v>0</v>
          </cell>
        </row>
        <row r="1641">
          <cell r="A1641" t="str">
            <v>AE003</v>
          </cell>
          <cell r="B1641" t="str">
            <v>Acero Estruc. Grado 40-60, 3/4" x 20 a 30 pies</v>
          </cell>
          <cell r="C1641">
            <v>5.0890000000000004</v>
          </cell>
          <cell r="D1641" t="str">
            <v>QQ</v>
          </cell>
          <cell r="E1641">
            <v>2796.6101694915255</v>
          </cell>
          <cell r="F1641">
            <v>503.38983050847457</v>
          </cell>
          <cell r="G1641">
            <v>14231.95</v>
          </cell>
          <cell r="H1641">
            <v>2561.75</v>
          </cell>
        </row>
        <row r="1642">
          <cell r="A1642" t="str">
            <v>AE002</v>
          </cell>
          <cell r="B1642" t="str">
            <v>Acero Estruc. Grado 40-60, 1/2" x 20 a 30 pies</v>
          </cell>
          <cell r="D1642" t="str">
            <v>QQ</v>
          </cell>
          <cell r="E1642">
            <v>2796.6101694915255</v>
          </cell>
          <cell r="F1642">
            <v>503.38983050847457</v>
          </cell>
          <cell r="G1642">
            <v>0</v>
          </cell>
          <cell r="H1642">
            <v>0</v>
          </cell>
        </row>
        <row r="1643">
          <cell r="A1643" t="str">
            <v>AE001</v>
          </cell>
          <cell r="B1643" t="str">
            <v>Acero Estruc. Grado 40-60, 3/8" x 20 a 30 pies</v>
          </cell>
          <cell r="C1643">
            <v>1.087</v>
          </cell>
          <cell r="D1643" t="str">
            <v>QQ</v>
          </cell>
          <cell r="E1643">
            <v>2796.6101694915255</v>
          </cell>
          <cell r="F1643">
            <v>503.38983050847457</v>
          </cell>
          <cell r="G1643">
            <v>3039.92</v>
          </cell>
          <cell r="H1643">
            <v>547.17999999999995</v>
          </cell>
        </row>
        <row r="1644">
          <cell r="A1644" t="str">
            <v>HI002</v>
          </cell>
          <cell r="B1644" t="str">
            <v>Hormigón 210 Kg/cm2 (incluye bomba y colocación)</v>
          </cell>
          <cell r="C1644">
            <v>1.05</v>
          </cell>
          <cell r="D1644" t="str">
            <v>M3</v>
          </cell>
          <cell r="E1644">
            <v>5935.17</v>
          </cell>
          <cell r="F1644">
            <v>1068.3306</v>
          </cell>
          <cell r="G1644">
            <v>6231.93</v>
          </cell>
          <cell r="H1644">
            <v>1121.75</v>
          </cell>
        </row>
        <row r="1645">
          <cell r="A1645" t="str">
            <v>AE016</v>
          </cell>
          <cell r="B1645" t="str">
            <v>Alambre Galvanizado Calibre 18 (Varillas)</v>
          </cell>
          <cell r="C1645">
            <v>12.352</v>
          </cell>
          <cell r="D1645" t="str">
            <v>LB</v>
          </cell>
          <cell r="E1645">
            <v>93.220338983050851</v>
          </cell>
          <cell r="F1645">
            <v>16.779661016949152</v>
          </cell>
          <cell r="G1645">
            <v>1151.46</v>
          </cell>
          <cell r="H1645">
            <v>207.26</v>
          </cell>
        </row>
        <row r="1646">
          <cell r="B1646" t="str">
            <v>Mano de Obra</v>
          </cell>
        </row>
        <row r="1647">
          <cell r="A1647">
            <v>200.05999999999995</v>
          </cell>
          <cell r="B1647" t="str">
            <v>Coloc. acero normal</v>
          </cell>
          <cell r="C1647">
            <v>6.1760000000000002</v>
          </cell>
          <cell r="D1647" t="str">
            <v>QQ</v>
          </cell>
          <cell r="E1647">
            <v>326.47275741487186</v>
          </cell>
          <cell r="F1647">
            <v>0</v>
          </cell>
          <cell r="G1647">
            <v>2016.3</v>
          </cell>
          <cell r="H1647">
            <v>0</v>
          </cell>
        </row>
        <row r="1648">
          <cell r="A1648">
            <v>300.20999999999981</v>
          </cell>
          <cell r="B1648" t="str">
            <v>Vigas de carga 0.15m a 0.20m x Altura &lt; 0.40m</v>
          </cell>
          <cell r="C1648">
            <v>12.499999999999998</v>
          </cell>
          <cell r="D1648" t="str">
            <v>ML</v>
          </cell>
          <cell r="E1648">
            <v>472</v>
          </cell>
          <cell r="F1648">
            <v>0</v>
          </cell>
          <cell r="G1648">
            <v>5900</v>
          </cell>
          <cell r="H1648">
            <v>0</v>
          </cell>
        </row>
        <row r="1649">
          <cell r="B1649" t="str">
            <v>Total/UND</v>
          </cell>
          <cell r="G1649">
            <v>32571.56</v>
          </cell>
          <cell r="H1649">
            <v>4437.9400000000005</v>
          </cell>
          <cell r="I1649">
            <v>37009.5</v>
          </cell>
        </row>
        <row r="1651">
          <cell r="A1651">
            <v>105.04000000000002</v>
          </cell>
          <cell r="B1651" t="str">
            <v>VIGA V3-T (0.20X0.40)MTS, F'C=210KG/CM2, 7Ø1/2", EST. Ø3/8"@0.18M (ESC. LABORAL LOS PALMARES)</v>
          </cell>
          <cell r="C1651">
            <v>1</v>
          </cell>
          <cell r="D1651" t="str">
            <v>M3</v>
          </cell>
          <cell r="G1651">
            <v>23248.62</v>
          </cell>
          <cell r="H1651">
            <v>2925.36</v>
          </cell>
          <cell r="I1651">
            <v>26173.98</v>
          </cell>
        </row>
        <row r="1652">
          <cell r="B1652" t="str">
            <v>Volumen Análisis</v>
          </cell>
          <cell r="C1652">
            <v>1</v>
          </cell>
          <cell r="D1652" t="str">
            <v>M3</v>
          </cell>
        </row>
        <row r="1653">
          <cell r="B1653" t="str">
            <v>Materiales y Equipos</v>
          </cell>
        </row>
        <row r="1654">
          <cell r="A1654" t="str">
            <v>AE004</v>
          </cell>
          <cell r="B1654" t="str">
            <v>Acero Estruc. Grado 40-60, 1" x 20 a 30 pies</v>
          </cell>
          <cell r="D1654" t="str">
            <v>QQ</v>
          </cell>
          <cell r="E1654">
            <v>2796.6101694915255</v>
          </cell>
          <cell r="F1654">
            <v>503.38983050847457</v>
          </cell>
          <cell r="G1654">
            <v>0</v>
          </cell>
          <cell r="H1654">
            <v>0</v>
          </cell>
        </row>
        <row r="1655">
          <cell r="A1655" t="str">
            <v>AE003</v>
          </cell>
          <cell r="B1655" t="str">
            <v>Acero Estruc. Grado 40-60, 3/4" x 20 a 30 pies</v>
          </cell>
          <cell r="D1655" t="str">
            <v>QQ</v>
          </cell>
          <cell r="E1655">
            <v>2796.6101694915255</v>
          </cell>
          <cell r="F1655">
            <v>503.38983050847457</v>
          </cell>
          <cell r="G1655">
            <v>0</v>
          </cell>
          <cell r="H1655">
            <v>0</v>
          </cell>
        </row>
        <row r="1656">
          <cell r="A1656" t="str">
            <v>AE002</v>
          </cell>
          <cell r="B1656" t="str">
            <v>Acero Estruc. Grado 40-60, 1/2" x 20 a 30 pies</v>
          </cell>
          <cell r="C1656">
            <v>2.4670000000000001</v>
          </cell>
          <cell r="D1656" t="str">
            <v>QQ</v>
          </cell>
          <cell r="E1656">
            <v>2796.6101694915255</v>
          </cell>
          <cell r="F1656">
            <v>503.38983050847457</v>
          </cell>
          <cell r="G1656">
            <v>6899.24</v>
          </cell>
          <cell r="H1656">
            <v>1241.8599999999999</v>
          </cell>
        </row>
        <row r="1657">
          <cell r="A1657" t="str">
            <v>AE001</v>
          </cell>
          <cell r="B1657" t="str">
            <v>Acero Estruc. Grado 40-60, 3/8" x 20 a 30 pies</v>
          </cell>
          <cell r="C1657">
            <v>0.89200000000000002</v>
          </cell>
          <cell r="D1657" t="str">
            <v>QQ</v>
          </cell>
          <cell r="E1657">
            <v>2796.6101694915255</v>
          </cell>
          <cell r="F1657">
            <v>503.38983050847457</v>
          </cell>
          <cell r="G1657">
            <v>2494.58</v>
          </cell>
          <cell r="H1657">
            <v>449.02</v>
          </cell>
        </row>
        <row r="1658">
          <cell r="A1658" t="str">
            <v>HI002</v>
          </cell>
          <cell r="B1658" t="str">
            <v>Hormigón 210 Kg/cm2 (incluye bomba y colocación)</v>
          </cell>
          <cell r="C1658">
            <v>1.05</v>
          </cell>
          <cell r="D1658" t="str">
            <v>M3</v>
          </cell>
          <cell r="E1658">
            <v>5935.17</v>
          </cell>
          <cell r="F1658">
            <v>1068.3306</v>
          </cell>
          <cell r="G1658">
            <v>6231.93</v>
          </cell>
          <cell r="H1658">
            <v>1121.75</v>
          </cell>
        </row>
        <row r="1659">
          <cell r="A1659" t="str">
            <v>AE016</v>
          </cell>
          <cell r="B1659" t="str">
            <v>Alambre Galvanizado Calibre 18 (Varillas)</v>
          </cell>
          <cell r="C1659">
            <v>6.718</v>
          </cell>
          <cell r="D1659" t="str">
            <v>LB</v>
          </cell>
          <cell r="E1659">
            <v>93.220338983050851</v>
          </cell>
          <cell r="F1659">
            <v>16.779661016949152</v>
          </cell>
          <cell r="G1659">
            <v>626.25</v>
          </cell>
          <cell r="H1659">
            <v>112.73</v>
          </cell>
        </row>
        <row r="1660">
          <cell r="B1660" t="str">
            <v>Mano de Obra</v>
          </cell>
        </row>
        <row r="1661">
          <cell r="A1661">
            <v>200.05999999999995</v>
          </cell>
          <cell r="B1661" t="str">
            <v>Coloc. acero normal</v>
          </cell>
          <cell r="C1661">
            <v>3.359</v>
          </cell>
          <cell r="D1661" t="str">
            <v>QQ</v>
          </cell>
          <cell r="E1661">
            <v>326.47275741487186</v>
          </cell>
          <cell r="F1661">
            <v>0</v>
          </cell>
          <cell r="G1661">
            <v>1096.6199999999999</v>
          </cell>
          <cell r="H1661">
            <v>0</v>
          </cell>
        </row>
        <row r="1662">
          <cell r="A1662">
            <v>300.20999999999981</v>
          </cell>
          <cell r="B1662" t="str">
            <v>Vigas de carga 0.15m a 0.20m x Altura &lt; 0.40m</v>
          </cell>
          <cell r="C1662">
            <v>12.499999999999998</v>
          </cell>
          <cell r="D1662" t="str">
            <v>ML</v>
          </cell>
          <cell r="E1662">
            <v>472</v>
          </cell>
          <cell r="F1662">
            <v>0</v>
          </cell>
          <cell r="G1662">
            <v>5900</v>
          </cell>
          <cell r="H1662">
            <v>0</v>
          </cell>
        </row>
        <row r="1663">
          <cell r="B1663" t="str">
            <v>Total/UND</v>
          </cell>
          <cell r="G1663">
            <v>23248.62</v>
          </cell>
          <cell r="H1663">
            <v>2925.36</v>
          </cell>
          <cell r="I1663">
            <v>26173.98</v>
          </cell>
        </row>
        <row r="1665">
          <cell r="A1665">
            <v>105.05000000000003</v>
          </cell>
          <cell r="B1665" t="str">
            <v>VIGA V4-T(0.20X0.40)MTS, F'C=210KG/CM2, 5Ø1/2", EST. Ø3/8"@0.18M (ESC. LABORAL LOS PALMARES)</v>
          </cell>
          <cell r="C1665">
            <v>1</v>
          </cell>
          <cell r="D1665" t="str">
            <v>M3</v>
          </cell>
          <cell r="G1665">
            <v>22120.06</v>
          </cell>
          <cell r="H1665">
            <v>2742.27</v>
          </cell>
          <cell r="I1665">
            <v>24862.33</v>
          </cell>
        </row>
        <row r="1666">
          <cell r="B1666" t="str">
            <v>Volumen Análisis</v>
          </cell>
          <cell r="C1666">
            <v>1</v>
          </cell>
          <cell r="D1666" t="str">
            <v>M3</v>
          </cell>
        </row>
        <row r="1667">
          <cell r="B1667" t="str">
            <v>Materiales y Equipos</v>
          </cell>
        </row>
        <row r="1668">
          <cell r="A1668" t="str">
            <v>AE004</v>
          </cell>
          <cell r="B1668" t="str">
            <v>Acero Estruc. Grado 40-60, 1" x 20 a 30 pies</v>
          </cell>
          <cell r="D1668" t="str">
            <v>QQ</v>
          </cell>
          <cell r="E1668">
            <v>2796.6101694915255</v>
          </cell>
          <cell r="F1668">
            <v>503.38983050847457</v>
          </cell>
          <cell r="G1668">
            <v>0</v>
          </cell>
          <cell r="H1668">
            <v>0</v>
          </cell>
        </row>
        <row r="1669">
          <cell r="A1669" t="str">
            <v>AE003</v>
          </cell>
          <cell r="B1669" t="str">
            <v>Acero Estruc. Grado 40-60, 3/4" x 20 a 30 pies</v>
          </cell>
          <cell r="D1669" t="str">
            <v>QQ</v>
          </cell>
          <cell r="E1669">
            <v>2796.6101694915255</v>
          </cell>
          <cell r="F1669">
            <v>503.38983050847457</v>
          </cell>
          <cell r="G1669">
            <v>0</v>
          </cell>
          <cell r="H1669">
            <v>0</v>
          </cell>
        </row>
        <row r="1670">
          <cell r="A1670" t="str">
            <v>AE002</v>
          </cell>
          <cell r="B1670" t="str">
            <v>Acero Estruc. Grado 40-60, 1/2" x 20 a 30 pies</v>
          </cell>
          <cell r="C1670">
            <v>2.0990000000000002</v>
          </cell>
          <cell r="D1670" t="str">
            <v>QQ</v>
          </cell>
          <cell r="E1670">
            <v>2796.6101694915255</v>
          </cell>
          <cell r="F1670">
            <v>503.38983050847457</v>
          </cell>
          <cell r="G1670">
            <v>5870.08</v>
          </cell>
          <cell r="H1670">
            <v>1056.6199999999999</v>
          </cell>
        </row>
        <row r="1671">
          <cell r="A1671" t="str">
            <v>AE001</v>
          </cell>
          <cell r="B1671" t="str">
            <v>Acero Estruc. Grado 40-60, 3/8" x 20 a 30 pies</v>
          </cell>
          <cell r="C1671">
            <v>0.91900000000000004</v>
          </cell>
          <cell r="D1671" t="str">
            <v>QQ</v>
          </cell>
          <cell r="E1671">
            <v>2796.6101694915255</v>
          </cell>
          <cell r="F1671">
            <v>503.38983050847457</v>
          </cell>
          <cell r="G1671">
            <v>2570.08</v>
          </cell>
          <cell r="H1671">
            <v>462.62</v>
          </cell>
        </row>
        <row r="1672">
          <cell r="A1672" t="str">
            <v>HI002</v>
          </cell>
          <cell r="B1672" t="str">
            <v>Hormigón 210 Kg/cm2 (incluye bomba y colocación)</v>
          </cell>
          <cell r="C1672">
            <v>1.05</v>
          </cell>
          <cell r="D1672" t="str">
            <v>M3</v>
          </cell>
          <cell r="E1672">
            <v>5935.17</v>
          </cell>
          <cell r="F1672">
            <v>1068.3306</v>
          </cell>
          <cell r="G1672">
            <v>6231.93</v>
          </cell>
          <cell r="H1672">
            <v>1121.75</v>
          </cell>
        </row>
        <row r="1673">
          <cell r="A1673" t="str">
            <v>AE016</v>
          </cell>
          <cell r="B1673" t="str">
            <v>Alambre Galvanizado Calibre 18 (Varillas)</v>
          </cell>
          <cell r="C1673">
            <v>6.0360000000000005</v>
          </cell>
          <cell r="D1673" t="str">
            <v>LB</v>
          </cell>
          <cell r="E1673">
            <v>93.220338983050851</v>
          </cell>
          <cell r="F1673">
            <v>16.779661016949152</v>
          </cell>
          <cell r="G1673">
            <v>562.67999999999995</v>
          </cell>
          <cell r="H1673">
            <v>101.28</v>
          </cell>
        </row>
        <row r="1674">
          <cell r="B1674" t="str">
            <v>Mano de Obra</v>
          </cell>
        </row>
        <row r="1675">
          <cell r="A1675">
            <v>200.05999999999995</v>
          </cell>
          <cell r="B1675" t="str">
            <v>Coloc. acero normal</v>
          </cell>
          <cell r="C1675">
            <v>3.0180000000000002</v>
          </cell>
          <cell r="D1675" t="str">
            <v>QQ</v>
          </cell>
          <cell r="E1675">
            <v>326.47275741487186</v>
          </cell>
          <cell r="F1675">
            <v>0</v>
          </cell>
          <cell r="G1675">
            <v>985.29</v>
          </cell>
          <cell r="H1675">
            <v>0</v>
          </cell>
        </row>
        <row r="1676">
          <cell r="A1676">
            <v>300.20999999999981</v>
          </cell>
          <cell r="B1676" t="str">
            <v>Vigas de carga 0.15m a 0.20m x Altura &lt; 0.40m</v>
          </cell>
          <cell r="C1676">
            <v>12.499999999999998</v>
          </cell>
          <cell r="D1676" t="str">
            <v>ML</v>
          </cell>
          <cell r="E1676">
            <v>472</v>
          </cell>
          <cell r="F1676">
            <v>0</v>
          </cell>
          <cell r="G1676">
            <v>5900</v>
          </cell>
          <cell r="H1676">
            <v>0</v>
          </cell>
        </row>
        <row r="1677">
          <cell r="B1677" t="str">
            <v>Total/UND</v>
          </cell>
          <cell r="G1677">
            <v>22120.06</v>
          </cell>
          <cell r="H1677">
            <v>2742.27</v>
          </cell>
          <cell r="I1677">
            <v>24862.33</v>
          </cell>
        </row>
        <row r="1679">
          <cell r="A1679">
            <v>105.06000000000003</v>
          </cell>
          <cell r="B1679" t="str">
            <v>VIGA VA (0.20X0.35)MTS, F'C=210KG/CM2, 5Ø1/2", EST. Ø3/8"@0.20M (ESC. LABORAL LOS PALMARES)</v>
          </cell>
          <cell r="C1679">
            <v>1</v>
          </cell>
          <cell r="D1679" t="str">
            <v>M3</v>
          </cell>
          <cell r="G1679">
            <v>23849.88</v>
          </cell>
          <cell r="H1679">
            <v>2886.1700000000005</v>
          </cell>
          <cell r="I1679">
            <v>26736.050000000003</v>
          </cell>
        </row>
        <row r="1680">
          <cell r="B1680" t="str">
            <v>Volumen Análisis</v>
          </cell>
          <cell r="C1680">
            <v>1</v>
          </cell>
          <cell r="D1680" t="str">
            <v>M3</v>
          </cell>
        </row>
        <row r="1681">
          <cell r="B1681" t="str">
            <v>Materiales y Equipos</v>
          </cell>
        </row>
        <row r="1682">
          <cell r="A1682" t="str">
            <v>AE004</v>
          </cell>
          <cell r="B1682" t="str">
            <v>Acero Estruc. Grado 40-60, 1" x 20 a 30 pies</v>
          </cell>
          <cell r="D1682" t="str">
            <v>QQ</v>
          </cell>
          <cell r="E1682">
            <v>2796.6101694915255</v>
          </cell>
          <cell r="F1682">
            <v>503.38983050847457</v>
          </cell>
          <cell r="G1682">
            <v>0</v>
          </cell>
          <cell r="H1682">
            <v>0</v>
          </cell>
        </row>
        <row r="1683">
          <cell r="A1683" t="str">
            <v>AE003</v>
          </cell>
          <cell r="B1683" t="str">
            <v>Acero Estruc. Grado 40-60, 3/4" x 20 a 30 pies</v>
          </cell>
          <cell r="D1683" t="str">
            <v>QQ</v>
          </cell>
          <cell r="E1683">
            <v>2796.6101694915255</v>
          </cell>
          <cell r="F1683">
            <v>503.38983050847457</v>
          </cell>
          <cell r="G1683">
            <v>0</v>
          </cell>
          <cell r="H1683">
            <v>0</v>
          </cell>
        </row>
        <row r="1684">
          <cell r="A1684" t="str">
            <v>AE002</v>
          </cell>
          <cell r="B1684" t="str">
            <v>Acero Estruc. Grado 40-60, 1/2" x 20 a 30 pies</v>
          </cell>
          <cell r="C1684">
            <v>2.343</v>
          </cell>
          <cell r="D1684" t="str">
            <v>QQ</v>
          </cell>
          <cell r="E1684">
            <v>2796.6101694915255</v>
          </cell>
          <cell r="F1684">
            <v>503.38983050847457</v>
          </cell>
          <cell r="G1684">
            <v>6552.46</v>
          </cell>
          <cell r="H1684">
            <v>1179.44</v>
          </cell>
        </row>
        <row r="1685">
          <cell r="A1685" t="str">
            <v>AE001</v>
          </cell>
          <cell r="B1685" t="str">
            <v>Acero Estruc. Grado 40-60, 3/8" x 20 a 30 pies</v>
          </cell>
          <cell r="C1685">
            <v>0.94299999999999995</v>
          </cell>
          <cell r="D1685" t="str">
            <v>QQ</v>
          </cell>
          <cell r="E1685">
            <v>2796.6101694915255</v>
          </cell>
          <cell r="F1685">
            <v>503.38983050847457</v>
          </cell>
          <cell r="G1685">
            <v>2637.2</v>
          </cell>
          <cell r="H1685">
            <v>474.7</v>
          </cell>
        </row>
        <row r="1686">
          <cell r="A1686" t="str">
            <v>HI002</v>
          </cell>
          <cell r="B1686" t="str">
            <v>Hormigón 210 Kg/cm2 (incluye bomba y colocación)</v>
          </cell>
          <cell r="C1686">
            <v>1.05</v>
          </cell>
          <cell r="D1686" t="str">
            <v>M3</v>
          </cell>
          <cell r="E1686">
            <v>5935.17</v>
          </cell>
          <cell r="F1686">
            <v>1068.3306</v>
          </cell>
          <cell r="G1686">
            <v>6231.93</v>
          </cell>
          <cell r="H1686">
            <v>1121.75</v>
          </cell>
        </row>
        <row r="1687">
          <cell r="A1687" t="str">
            <v>AE016</v>
          </cell>
          <cell r="B1687" t="str">
            <v>Alambre Galvanizado Calibre 18 (Varillas)</v>
          </cell>
          <cell r="C1687">
            <v>6.5720000000000001</v>
          </cell>
          <cell r="D1687" t="str">
            <v>LB</v>
          </cell>
          <cell r="E1687">
            <v>93.220338983050851</v>
          </cell>
          <cell r="F1687">
            <v>16.779661016949152</v>
          </cell>
          <cell r="G1687">
            <v>612.64</v>
          </cell>
          <cell r="H1687">
            <v>110.28</v>
          </cell>
        </row>
        <row r="1688">
          <cell r="B1688" t="str">
            <v>Mano de Obra</v>
          </cell>
        </row>
        <row r="1689">
          <cell r="A1689">
            <v>200.05999999999995</v>
          </cell>
          <cell r="B1689" t="str">
            <v>Coloc. acero normal</v>
          </cell>
          <cell r="C1689">
            <v>3.286</v>
          </cell>
          <cell r="D1689" t="str">
            <v>QQ</v>
          </cell>
          <cell r="E1689">
            <v>326.47275741487186</v>
          </cell>
          <cell r="F1689">
            <v>0</v>
          </cell>
          <cell r="G1689">
            <v>1072.79</v>
          </cell>
          <cell r="H1689">
            <v>0</v>
          </cell>
        </row>
        <row r="1690">
          <cell r="A1690">
            <v>300.20999999999981</v>
          </cell>
          <cell r="B1690" t="str">
            <v>Vigas de carga 0.15m a 0.20m x Altura &lt; 0.40m</v>
          </cell>
          <cell r="C1690">
            <v>14.285714285714286</v>
          </cell>
          <cell r="D1690" t="str">
            <v>ML</v>
          </cell>
          <cell r="E1690">
            <v>472</v>
          </cell>
          <cell r="F1690">
            <v>0</v>
          </cell>
          <cell r="G1690">
            <v>6742.86</v>
          </cell>
          <cell r="H1690">
            <v>0</v>
          </cell>
        </row>
        <row r="1691">
          <cell r="B1691" t="str">
            <v>Total/UND</v>
          </cell>
          <cell r="G1691">
            <v>23849.88</v>
          </cell>
          <cell r="H1691">
            <v>2886.1700000000005</v>
          </cell>
          <cell r="I1691">
            <v>26736.050000000003</v>
          </cell>
        </row>
        <row r="1693">
          <cell r="A1693">
            <v>105.07000000000004</v>
          </cell>
          <cell r="B1693" t="str">
            <v>VIGA V5-T (0.20X0.40)MTS, F'C=210KG/CM2, 5Ø1/2", ADIC. EN APOYOS 2Ø1/2" EST. Ø3/8"@0.18M (ESC. LABORAL LOS PALMARES)</v>
          </cell>
          <cell r="C1693">
            <v>1</v>
          </cell>
          <cell r="D1693" t="str">
            <v>M3</v>
          </cell>
          <cell r="G1693">
            <v>21246.36</v>
          </cell>
          <cell r="H1693">
            <v>2600.5100000000002</v>
          </cell>
          <cell r="I1693">
            <v>23846.870000000003</v>
          </cell>
        </row>
        <row r="1694">
          <cell r="B1694" t="str">
            <v>Volumen Análisis</v>
          </cell>
          <cell r="C1694">
            <v>1</v>
          </cell>
          <cell r="D1694" t="str">
            <v>M3</v>
          </cell>
        </row>
        <row r="1695">
          <cell r="B1695" t="str">
            <v>Materiales y Equipos</v>
          </cell>
        </row>
        <row r="1696">
          <cell r="A1696" t="str">
            <v>AE004</v>
          </cell>
          <cell r="B1696" t="str">
            <v>Acero Estruc. Grado 40-60, 1" x 20 a 30 pies</v>
          </cell>
          <cell r="D1696" t="str">
            <v>QQ</v>
          </cell>
          <cell r="E1696">
            <v>2796.6101694915255</v>
          </cell>
          <cell r="F1696">
            <v>503.38983050847457</v>
          </cell>
          <cell r="G1696">
            <v>0</v>
          </cell>
          <cell r="H1696">
            <v>0</v>
          </cell>
        </row>
        <row r="1697">
          <cell r="A1697" t="str">
            <v>AE003</v>
          </cell>
          <cell r="B1697" t="str">
            <v>Acero Estruc. Grado 40-60, 3/4" x 20 a 30 pies</v>
          </cell>
          <cell r="D1697" t="str">
            <v>QQ</v>
          </cell>
          <cell r="E1697">
            <v>2796.6101694915255</v>
          </cell>
          <cell r="F1697">
            <v>503.38983050847457</v>
          </cell>
          <cell r="G1697">
            <v>0</v>
          </cell>
          <cell r="H1697">
            <v>0</v>
          </cell>
        </row>
        <row r="1698">
          <cell r="A1698" t="str">
            <v>AE002</v>
          </cell>
          <cell r="B1698" t="str">
            <v>Acero Estruc. Grado 40-60, 1/2" x 20 a 30 pies</v>
          </cell>
          <cell r="C1698">
            <v>1.8819999999999999</v>
          </cell>
          <cell r="D1698" t="str">
            <v>QQ</v>
          </cell>
          <cell r="E1698">
            <v>2796.6101694915255</v>
          </cell>
          <cell r="F1698">
            <v>503.38983050847457</v>
          </cell>
          <cell r="G1698">
            <v>5263.22</v>
          </cell>
          <cell r="H1698">
            <v>947.38</v>
          </cell>
        </row>
        <row r="1699">
          <cell r="A1699" t="str">
            <v>AE001</v>
          </cell>
          <cell r="B1699" t="str">
            <v>Acero Estruc. Grado 40-60, 3/8" x 20 a 30 pies</v>
          </cell>
          <cell r="C1699">
            <v>0.872</v>
          </cell>
          <cell r="D1699" t="str">
            <v>QQ</v>
          </cell>
          <cell r="E1699">
            <v>2796.6101694915255</v>
          </cell>
          <cell r="F1699">
            <v>503.38983050847457</v>
          </cell>
          <cell r="G1699">
            <v>2438.64</v>
          </cell>
          <cell r="H1699">
            <v>438.96</v>
          </cell>
        </row>
        <row r="1700">
          <cell r="A1700" t="str">
            <v>HI002</v>
          </cell>
          <cell r="B1700" t="str">
            <v>Hormigón 210 Kg/cm2 (incluye bomba y colocación)</v>
          </cell>
          <cell r="C1700">
            <v>1.05</v>
          </cell>
          <cell r="D1700" t="str">
            <v>M3</v>
          </cell>
          <cell r="E1700">
            <v>5935.17</v>
          </cell>
          <cell r="F1700">
            <v>1068.3306</v>
          </cell>
          <cell r="G1700">
            <v>6231.93</v>
          </cell>
          <cell r="H1700">
            <v>1121.75</v>
          </cell>
        </row>
        <row r="1701">
          <cell r="A1701" t="str">
            <v>AE016</v>
          </cell>
          <cell r="B1701" t="str">
            <v>Alambre Galvanizado Calibre 18 (Varillas)</v>
          </cell>
          <cell r="C1701">
            <v>5.508</v>
          </cell>
          <cell r="D1701" t="str">
            <v>LB</v>
          </cell>
          <cell r="E1701">
            <v>93.220338983050851</v>
          </cell>
          <cell r="F1701">
            <v>16.779661016949152</v>
          </cell>
          <cell r="G1701">
            <v>513.46</v>
          </cell>
          <cell r="H1701">
            <v>92.42</v>
          </cell>
        </row>
        <row r="1702">
          <cell r="B1702" t="str">
            <v>Mano de Obra</v>
          </cell>
        </row>
        <row r="1703">
          <cell r="A1703">
            <v>200.05999999999995</v>
          </cell>
          <cell r="B1703" t="str">
            <v>Coloc. acero normal</v>
          </cell>
          <cell r="C1703">
            <v>2.754</v>
          </cell>
          <cell r="D1703" t="str">
            <v>QQ</v>
          </cell>
          <cell r="E1703">
            <v>326.47275741487186</v>
          </cell>
          <cell r="F1703">
            <v>0</v>
          </cell>
          <cell r="G1703">
            <v>899.11</v>
          </cell>
          <cell r="H1703">
            <v>0</v>
          </cell>
        </row>
        <row r="1704">
          <cell r="A1704">
            <v>300.20999999999981</v>
          </cell>
          <cell r="B1704" t="str">
            <v>Vigas de carga 0.15m a 0.20m x Altura &lt; 0.40m</v>
          </cell>
          <cell r="C1704">
            <v>12.499999999999998</v>
          </cell>
          <cell r="D1704" t="str">
            <v>ML</v>
          </cell>
          <cell r="E1704">
            <v>472</v>
          </cell>
          <cell r="F1704">
            <v>0</v>
          </cell>
          <cell r="G1704">
            <v>5900</v>
          </cell>
          <cell r="H1704">
            <v>0</v>
          </cell>
        </row>
        <row r="1705">
          <cell r="B1705" t="str">
            <v>Total/UND</v>
          </cell>
          <cell r="G1705">
            <v>21246.36</v>
          </cell>
          <cell r="H1705">
            <v>2600.5100000000002</v>
          </cell>
          <cell r="I1705">
            <v>23846.870000000003</v>
          </cell>
        </row>
        <row r="1707">
          <cell r="A1707">
            <v>105.08000000000004</v>
          </cell>
          <cell r="B1707" t="str">
            <v>VIGA (0.25X0.35)MTS, 3Ø1/2"+2Ø1/2", EST. Ø3/8"@0.15M, HORM. LIGADORA F'C=210KG/CM2</v>
          </cell>
          <cell r="C1707">
            <v>1</v>
          </cell>
          <cell r="D1707" t="str">
            <v>M3</v>
          </cell>
          <cell r="G1707">
            <v>19701.46</v>
          </cell>
          <cell r="H1707">
            <v>2431.9</v>
          </cell>
          <cell r="I1707">
            <v>22133.360000000001</v>
          </cell>
        </row>
        <row r="1708">
          <cell r="B1708" t="str">
            <v>Volumen Análisis</v>
          </cell>
          <cell r="C1708">
            <v>1</v>
          </cell>
          <cell r="D1708" t="str">
            <v>M3</v>
          </cell>
        </row>
        <row r="1709">
          <cell r="B1709" t="str">
            <v>Materiales y Equipos</v>
          </cell>
        </row>
        <row r="1710">
          <cell r="A1710" t="str">
            <v>AE004</v>
          </cell>
          <cell r="B1710" t="str">
            <v>Acero Estruc. Grado 40-60, 1" x 20 a 30 pies</v>
          </cell>
          <cell r="D1710" t="str">
            <v>QQ</v>
          </cell>
          <cell r="E1710">
            <v>2796.6101694915255</v>
          </cell>
          <cell r="F1710">
            <v>503.38983050847457</v>
          </cell>
          <cell r="G1710">
            <v>0</v>
          </cell>
          <cell r="H1710">
            <v>0</v>
          </cell>
        </row>
        <row r="1711">
          <cell r="A1711" t="str">
            <v>AE003</v>
          </cell>
          <cell r="B1711" t="str">
            <v>Acero Estruc. Grado 40-60, 3/4" x 20 a 30 pies</v>
          </cell>
          <cell r="D1711" t="str">
            <v>QQ</v>
          </cell>
          <cell r="E1711">
            <v>2796.6101694915255</v>
          </cell>
          <cell r="F1711">
            <v>503.38983050847457</v>
          </cell>
          <cell r="G1711">
            <v>0</v>
          </cell>
          <cell r="H1711">
            <v>0</v>
          </cell>
        </row>
        <row r="1712">
          <cell r="A1712" t="str">
            <v>AE002</v>
          </cell>
          <cell r="B1712" t="str">
            <v>Acero Estruc. Grado 40-60, 1/2" x 20 a 30 pies</v>
          </cell>
          <cell r="C1712">
            <v>1.6339999999999999</v>
          </cell>
          <cell r="D1712" t="str">
            <v>QQ</v>
          </cell>
          <cell r="E1712">
            <v>2796.6101694915255</v>
          </cell>
          <cell r="F1712">
            <v>503.38983050847457</v>
          </cell>
          <cell r="G1712">
            <v>4569.66</v>
          </cell>
          <cell r="H1712">
            <v>822.54</v>
          </cell>
        </row>
        <row r="1713">
          <cell r="A1713" t="str">
            <v>AE001</v>
          </cell>
          <cell r="B1713" t="str">
            <v>Acero Estruc. Grado 40-60, 3/8" x 20 a 30 pies</v>
          </cell>
          <cell r="C1713">
            <v>0.80600000000000005</v>
          </cell>
          <cell r="D1713" t="str">
            <v>QQ</v>
          </cell>
          <cell r="E1713">
            <v>2796.6101694915255</v>
          </cell>
          <cell r="F1713">
            <v>503.38983050847457</v>
          </cell>
          <cell r="G1713">
            <v>2254.0700000000002</v>
          </cell>
          <cell r="H1713">
            <v>405.73</v>
          </cell>
        </row>
        <row r="1714">
          <cell r="A1714" t="str">
            <v>HI002</v>
          </cell>
          <cell r="B1714" t="str">
            <v>Hormigón 210 Kg/cm2 (incluye bomba y colocación)</v>
          </cell>
          <cell r="C1714">
            <v>1.05</v>
          </cell>
          <cell r="D1714" t="str">
            <v>M3</v>
          </cell>
          <cell r="E1714">
            <v>5935.17</v>
          </cell>
          <cell r="F1714">
            <v>1068.3306</v>
          </cell>
          <cell r="G1714">
            <v>6231.93</v>
          </cell>
          <cell r="H1714">
            <v>1121.75</v>
          </cell>
        </row>
        <row r="1715">
          <cell r="A1715" t="str">
            <v>AE016</v>
          </cell>
          <cell r="B1715" t="str">
            <v>Alambre Galvanizado Calibre 18 (Varillas)</v>
          </cell>
          <cell r="C1715">
            <v>4.88</v>
          </cell>
          <cell r="D1715" t="str">
            <v>LB</v>
          </cell>
          <cell r="E1715">
            <v>93.220338983050851</v>
          </cell>
          <cell r="F1715">
            <v>16.779661016949152</v>
          </cell>
          <cell r="G1715">
            <v>454.92</v>
          </cell>
          <cell r="H1715">
            <v>81.88</v>
          </cell>
        </row>
        <row r="1716">
          <cell r="B1716" t="str">
            <v>Mano de Obra</v>
          </cell>
        </row>
        <row r="1717">
          <cell r="A1717">
            <v>200.05999999999995</v>
          </cell>
          <cell r="B1717" t="str">
            <v>Coloc. acero normal</v>
          </cell>
          <cell r="C1717">
            <v>2.44</v>
          </cell>
          <cell r="D1717" t="str">
            <v>QQ</v>
          </cell>
          <cell r="E1717">
            <v>326.47275741487186</v>
          </cell>
          <cell r="F1717">
            <v>0</v>
          </cell>
          <cell r="G1717">
            <v>796.59</v>
          </cell>
          <cell r="H1717">
            <v>0</v>
          </cell>
        </row>
        <row r="1718">
          <cell r="A1718">
            <v>300.20999999999981</v>
          </cell>
          <cell r="B1718" t="str">
            <v>Vigas de carga 0.15m a 0.20m x Altura &lt; 0.40m</v>
          </cell>
          <cell r="C1718">
            <v>11.428571428571429</v>
          </cell>
          <cell r="D1718" t="str">
            <v>ML</v>
          </cell>
          <cell r="E1718">
            <v>472</v>
          </cell>
          <cell r="F1718">
            <v>0</v>
          </cell>
          <cell r="G1718">
            <v>5394.29</v>
          </cell>
          <cell r="H1718">
            <v>0</v>
          </cell>
        </row>
        <row r="1719">
          <cell r="B1719" t="str">
            <v>Total/UND</v>
          </cell>
          <cell r="G1719">
            <v>19701.46</v>
          </cell>
          <cell r="H1719">
            <v>2431.9</v>
          </cell>
          <cell r="I1719">
            <v>22133.360000000001</v>
          </cell>
        </row>
        <row r="1721">
          <cell r="A1721">
            <v>105.09000000000005</v>
          </cell>
          <cell r="B1721" t="str">
            <v>VIGA (0.15X0.20)MTS, 4Ø3/8", EST. Ø3/8"@0.20M, HORM. LIGADORA F'C=210KG/CM2</v>
          </cell>
          <cell r="C1721">
            <v>1</v>
          </cell>
          <cell r="D1721" t="str">
            <v>M3</v>
          </cell>
          <cell r="G1721">
            <v>34078.11</v>
          </cell>
          <cell r="H1721">
            <v>3086.99</v>
          </cell>
          <cell r="I1721">
            <v>37165.1</v>
          </cell>
        </row>
        <row r="1722">
          <cell r="B1722" t="str">
            <v>Volumen Análisis</v>
          </cell>
          <cell r="C1722">
            <v>1</v>
          </cell>
          <cell r="D1722" t="str">
            <v>M3</v>
          </cell>
        </row>
        <row r="1723">
          <cell r="B1723" t="str">
            <v>Materiales y Equipos</v>
          </cell>
        </row>
        <row r="1724">
          <cell r="A1724" t="str">
            <v>AE004</v>
          </cell>
          <cell r="B1724" t="str">
            <v>Acero Estruc. Grado 40-60, 1" x 20 a 30 pies</v>
          </cell>
          <cell r="D1724" t="str">
            <v>QQ</v>
          </cell>
          <cell r="E1724">
            <v>2796.6101694915255</v>
          </cell>
          <cell r="F1724">
            <v>503.38983050847457</v>
          </cell>
          <cell r="G1724">
            <v>0</v>
          </cell>
          <cell r="H1724">
            <v>0</v>
          </cell>
        </row>
        <row r="1725">
          <cell r="A1725" t="str">
            <v>AE003</v>
          </cell>
          <cell r="B1725" t="str">
            <v>Acero Estruc. Grado 40-60, 3/4" x 20 a 30 pies</v>
          </cell>
          <cell r="D1725" t="str">
            <v>QQ</v>
          </cell>
          <cell r="E1725">
            <v>2796.6101694915255</v>
          </cell>
          <cell r="F1725">
            <v>503.38983050847457</v>
          </cell>
          <cell r="G1725">
            <v>0</v>
          </cell>
          <cell r="H1725">
            <v>0</v>
          </cell>
        </row>
        <row r="1726">
          <cell r="A1726" t="str">
            <v>AE002</v>
          </cell>
          <cell r="B1726" t="str">
            <v>Acero Estruc. Grado 40-60, 1/2" x 20 a 30 pies</v>
          </cell>
          <cell r="D1726" t="str">
            <v>QQ</v>
          </cell>
          <cell r="E1726">
            <v>2796.6101694915255</v>
          </cell>
          <cell r="F1726">
            <v>503.38983050847457</v>
          </cell>
          <cell r="G1726">
            <v>0</v>
          </cell>
          <cell r="H1726">
            <v>0</v>
          </cell>
        </row>
        <row r="1727">
          <cell r="A1727" t="str">
            <v>AE001</v>
          </cell>
          <cell r="B1727" t="str">
            <v>Acero Estruc. Grado 40-60, 3/8" x 20 a 30 pies</v>
          </cell>
          <cell r="C1727">
            <v>3.66</v>
          </cell>
          <cell r="D1727" t="str">
            <v>QQ</v>
          </cell>
          <cell r="E1727">
            <v>2796.6101694915255</v>
          </cell>
          <cell r="F1727">
            <v>503.38983050847457</v>
          </cell>
          <cell r="G1727">
            <v>10235.59</v>
          </cell>
          <cell r="H1727">
            <v>1842.41</v>
          </cell>
        </row>
        <row r="1728">
          <cell r="A1728" t="str">
            <v>HI002</v>
          </cell>
          <cell r="B1728" t="str">
            <v>Hormigón 210 Kg/cm2 (incluye bomba y colocación)</v>
          </cell>
          <cell r="C1728">
            <v>1.05</v>
          </cell>
          <cell r="D1728" t="str">
            <v>M3</v>
          </cell>
          <cell r="E1728">
            <v>5935.17</v>
          </cell>
          <cell r="F1728">
            <v>1068.3306</v>
          </cell>
          <cell r="G1728">
            <v>6231.93</v>
          </cell>
          <cell r="H1728">
            <v>1121.75</v>
          </cell>
        </row>
        <row r="1729">
          <cell r="A1729" t="str">
            <v>AE016</v>
          </cell>
          <cell r="B1729" t="str">
            <v>Alambre Galvanizado Calibre 18 (Varillas)</v>
          </cell>
          <cell r="C1729">
            <v>7.32</v>
          </cell>
          <cell r="D1729" t="str">
            <v>LB</v>
          </cell>
          <cell r="E1729">
            <v>93.220338983050851</v>
          </cell>
          <cell r="F1729">
            <v>16.779661016949152</v>
          </cell>
          <cell r="G1729">
            <v>682.37</v>
          </cell>
          <cell r="H1729">
            <v>122.83</v>
          </cell>
        </row>
        <row r="1730">
          <cell r="B1730" t="str">
            <v>Mano de Obra</v>
          </cell>
        </row>
        <row r="1731">
          <cell r="A1731">
            <v>200.05999999999995</v>
          </cell>
          <cell r="B1731" t="str">
            <v>Coloc. acero normal</v>
          </cell>
          <cell r="C1731">
            <v>3.66</v>
          </cell>
          <cell r="D1731" t="str">
            <v>QQ</v>
          </cell>
          <cell r="E1731">
            <v>326.47275741487186</v>
          </cell>
          <cell r="F1731">
            <v>0</v>
          </cell>
          <cell r="G1731">
            <v>1194.8900000000001</v>
          </cell>
          <cell r="H1731">
            <v>0</v>
          </cell>
        </row>
        <row r="1732">
          <cell r="A1732">
            <v>300.20999999999981</v>
          </cell>
          <cell r="B1732" t="str">
            <v>Vigas de carga 0.15m a 0.20m x Altura &lt; 0.40m</v>
          </cell>
          <cell r="C1732">
            <v>33.333333333333336</v>
          </cell>
          <cell r="D1732" t="str">
            <v>ML</v>
          </cell>
          <cell r="E1732">
            <v>472</v>
          </cell>
          <cell r="F1732">
            <v>0</v>
          </cell>
          <cell r="G1732">
            <v>15733.33</v>
          </cell>
          <cell r="H1732">
            <v>0</v>
          </cell>
        </row>
        <row r="1733">
          <cell r="B1733" t="str">
            <v>Total/UND</v>
          </cell>
          <cell r="G1733">
            <v>34078.11</v>
          </cell>
          <cell r="H1733">
            <v>3086.99</v>
          </cell>
          <cell r="I1733">
            <v>37165.1</v>
          </cell>
        </row>
        <row r="1735">
          <cell r="A1735">
            <v>105.09100000000004</v>
          </cell>
          <cell r="B1735" t="str">
            <v>VIGA (0.25X0.30)MTS, 3Ø1/2"+2Ø1/2", ADIC. EN APOYOS 2Ø3/8" EST. Ø3/8"@0.15M, HORM. LIGADORA F'C=210KG/CM2</v>
          </cell>
          <cell r="C1735">
            <v>1</v>
          </cell>
          <cell r="D1735" t="str">
            <v>M3</v>
          </cell>
          <cell r="G1735">
            <v>20865.260000000002</v>
          </cell>
          <cell r="H1735">
            <v>2474.86</v>
          </cell>
          <cell r="I1735">
            <v>23340.120000000003</v>
          </cell>
        </row>
        <row r="1736">
          <cell r="B1736" t="str">
            <v>Volumen Análisis</v>
          </cell>
          <cell r="C1736">
            <v>1</v>
          </cell>
          <cell r="D1736" t="str">
            <v>M3</v>
          </cell>
        </row>
        <row r="1737">
          <cell r="B1737" t="str">
            <v>Materiales y Equipos</v>
          </cell>
        </row>
        <row r="1738">
          <cell r="A1738" t="str">
            <v>AE004</v>
          </cell>
          <cell r="B1738" t="str">
            <v>Acero Estruc. Grado 40-60, 1" x 20 a 30 pies</v>
          </cell>
          <cell r="D1738" t="str">
            <v>QQ</v>
          </cell>
          <cell r="E1738">
            <v>2796.6101694915255</v>
          </cell>
          <cell r="F1738">
            <v>503.38983050847457</v>
          </cell>
          <cell r="G1738">
            <v>0</v>
          </cell>
          <cell r="H1738">
            <v>0</v>
          </cell>
        </row>
        <row r="1739">
          <cell r="A1739" t="str">
            <v>AE003</v>
          </cell>
          <cell r="B1739" t="str">
            <v>Acero Estruc. Grado 40-60, 3/4" x 20 a 30 pies</v>
          </cell>
          <cell r="D1739" t="str">
            <v>QQ</v>
          </cell>
          <cell r="E1739">
            <v>2796.6101694915255</v>
          </cell>
          <cell r="F1739">
            <v>503.38983050847457</v>
          </cell>
          <cell r="G1739">
            <v>0</v>
          </cell>
          <cell r="H1739">
            <v>0</v>
          </cell>
        </row>
        <row r="1740">
          <cell r="A1740" t="str">
            <v>AE002</v>
          </cell>
          <cell r="B1740" t="str">
            <v>Acero Estruc. Grado 40-60, 1/2" x 20 a 30 pies</v>
          </cell>
          <cell r="C1740">
            <v>1.696</v>
          </cell>
          <cell r="D1740" t="str">
            <v>QQ</v>
          </cell>
          <cell r="E1740">
            <v>2796.6101694915255</v>
          </cell>
          <cell r="F1740">
            <v>503.38983050847457</v>
          </cell>
          <cell r="G1740">
            <v>4743.05</v>
          </cell>
          <cell r="H1740">
            <v>853.75</v>
          </cell>
        </row>
        <row r="1741">
          <cell r="A1741" t="str">
            <v>AE001</v>
          </cell>
          <cell r="B1741" t="str">
            <v>Acero Estruc. Grado 40-60, 3/8" x 20 a 30 pies</v>
          </cell>
          <cell r="C1741">
            <v>0.82399999999999995</v>
          </cell>
          <cell r="D1741" t="str">
            <v>QQ</v>
          </cell>
          <cell r="E1741">
            <v>2796.6101694915255</v>
          </cell>
          <cell r="F1741">
            <v>503.38983050847457</v>
          </cell>
          <cell r="G1741">
            <v>2304.41</v>
          </cell>
          <cell r="H1741">
            <v>414.79</v>
          </cell>
        </row>
        <row r="1742">
          <cell r="A1742" t="str">
            <v>HI002</v>
          </cell>
          <cell r="B1742" t="str">
            <v>Hormigón 210 Kg/cm2 (incluye bomba y colocación)</v>
          </cell>
          <cell r="C1742">
            <v>1.05</v>
          </cell>
          <cell r="D1742" t="str">
            <v>M3</v>
          </cell>
          <cell r="E1742">
            <v>5935.17</v>
          </cell>
          <cell r="F1742">
            <v>1068.3306</v>
          </cell>
          <cell r="G1742">
            <v>6231.93</v>
          </cell>
          <cell r="H1742">
            <v>1121.75</v>
          </cell>
        </row>
        <row r="1743">
          <cell r="A1743" t="str">
            <v>AE016</v>
          </cell>
          <cell r="B1743" t="str">
            <v>Alambre Galvanizado Calibre 18 (Varillas)</v>
          </cell>
          <cell r="C1743">
            <v>5.04</v>
          </cell>
          <cell r="D1743" t="str">
            <v>LB</v>
          </cell>
          <cell r="E1743">
            <v>93.220338983050851</v>
          </cell>
          <cell r="F1743">
            <v>16.779661016949152</v>
          </cell>
          <cell r="G1743">
            <v>469.83</v>
          </cell>
          <cell r="H1743">
            <v>84.57</v>
          </cell>
        </row>
        <row r="1744">
          <cell r="B1744" t="str">
            <v>Mano de Obra</v>
          </cell>
        </row>
        <row r="1745">
          <cell r="A1745">
            <v>200.05999999999995</v>
          </cell>
          <cell r="B1745" t="str">
            <v>Coloc. acero normal</v>
          </cell>
          <cell r="C1745">
            <v>2.52</v>
          </cell>
          <cell r="D1745" t="str">
            <v>QQ</v>
          </cell>
          <cell r="E1745">
            <v>326.47275741487186</v>
          </cell>
          <cell r="F1745">
            <v>0</v>
          </cell>
          <cell r="G1745">
            <v>822.71</v>
          </cell>
          <cell r="H1745">
            <v>0</v>
          </cell>
        </row>
        <row r="1746">
          <cell r="A1746">
            <v>300.20999999999981</v>
          </cell>
          <cell r="B1746" t="str">
            <v>Vigas de carga 0.15m a 0.20m x Altura &lt; 0.40m</v>
          </cell>
          <cell r="C1746">
            <v>13.333333333333334</v>
          </cell>
          <cell r="D1746" t="str">
            <v>ML</v>
          </cell>
          <cell r="E1746">
            <v>472</v>
          </cell>
          <cell r="F1746">
            <v>0</v>
          </cell>
          <cell r="G1746">
            <v>6293.33</v>
          </cell>
          <cell r="H1746">
            <v>0</v>
          </cell>
        </row>
        <row r="1747">
          <cell r="B1747" t="str">
            <v>Total/UND</v>
          </cell>
          <cell r="G1747">
            <v>20865.260000000002</v>
          </cell>
          <cell r="H1747">
            <v>2474.86</v>
          </cell>
          <cell r="I1747">
            <v>23340.120000000003</v>
          </cell>
        </row>
        <row r="1749">
          <cell r="A1749" t="str">
            <v>FUN-017</v>
          </cell>
          <cell r="B1749" t="str">
            <v>VIGA V1X-T (0.20X0.50)MTS, F'C=210KG/CM2, 7Ø3/4" EST. Ø3/8"@0.15M  (FUNERARIA NUEVA ESPERANZA)</v>
          </cell>
          <cell r="C1749">
            <v>1</v>
          </cell>
          <cell r="D1749" t="str">
            <v>M3</v>
          </cell>
          <cell r="G1749">
            <v>29726.86</v>
          </cell>
          <cell r="H1749">
            <v>4167.8599999999997</v>
          </cell>
          <cell r="I1749">
            <v>33894.720000000001</v>
          </cell>
        </row>
        <row r="1750">
          <cell r="B1750" t="str">
            <v>Volumen Análisis</v>
          </cell>
          <cell r="C1750">
            <v>1</v>
          </cell>
          <cell r="D1750" t="str">
            <v>M3</v>
          </cell>
        </row>
        <row r="1751">
          <cell r="B1751" t="str">
            <v>Materiales y Equipos</v>
          </cell>
        </row>
        <row r="1752">
          <cell r="A1752" t="str">
            <v>AE004</v>
          </cell>
          <cell r="B1752" t="str">
            <v>Acero Estruc. Grado 40-60, 1" x 20 a 30 pies</v>
          </cell>
          <cell r="D1752" t="str">
            <v>QQ</v>
          </cell>
          <cell r="E1752">
            <v>2796.6101694915255</v>
          </cell>
          <cell r="F1752">
            <v>503.38983050847457</v>
          </cell>
          <cell r="G1752">
            <v>0</v>
          </cell>
          <cell r="H1752">
            <v>0</v>
          </cell>
        </row>
        <row r="1753">
          <cell r="A1753" t="str">
            <v>AE003</v>
          </cell>
          <cell r="B1753" t="str">
            <v>Acero Estruc. Grado 40-60, 3/4" x 20 a 30 pies</v>
          </cell>
          <cell r="C1753">
            <v>4.694</v>
          </cell>
          <cell r="D1753" t="str">
            <v>QQ</v>
          </cell>
          <cell r="E1753">
            <v>2796.6101694915255</v>
          </cell>
          <cell r="F1753">
            <v>503.38983050847457</v>
          </cell>
          <cell r="G1753">
            <v>13127.29</v>
          </cell>
          <cell r="H1753">
            <v>2362.91</v>
          </cell>
        </row>
        <row r="1754">
          <cell r="A1754" t="str">
            <v>AE002</v>
          </cell>
          <cell r="B1754" t="str">
            <v>Acero Estruc. Grado 40-60, 1/2" x 20 a 30 pies</v>
          </cell>
          <cell r="D1754" t="str">
            <v>QQ</v>
          </cell>
          <cell r="E1754">
            <v>2796.6101694915255</v>
          </cell>
          <cell r="F1754">
            <v>503.38983050847457</v>
          </cell>
          <cell r="G1754">
            <v>0</v>
          </cell>
          <cell r="H1754">
            <v>0</v>
          </cell>
        </row>
        <row r="1755">
          <cell r="A1755" t="str">
            <v>AE001</v>
          </cell>
          <cell r="B1755" t="str">
            <v>Acero Estruc. Grado 40-60, 3/8" x 20 a 30 pies</v>
          </cell>
          <cell r="C1755">
            <v>0.97899999999999998</v>
          </cell>
          <cell r="D1755" t="str">
            <v>QQ</v>
          </cell>
          <cell r="E1755">
            <v>2796.6101694915255</v>
          </cell>
          <cell r="F1755">
            <v>503.38983050847457</v>
          </cell>
          <cell r="G1755">
            <v>2737.88</v>
          </cell>
          <cell r="H1755">
            <v>492.82</v>
          </cell>
        </row>
        <row r="1756">
          <cell r="A1756" t="str">
            <v>HI002</v>
          </cell>
          <cell r="B1756" t="str">
            <v>Hormigón 210 Kg/cm2 (incluye bomba y colocación)</v>
          </cell>
          <cell r="C1756">
            <v>1.05</v>
          </cell>
          <cell r="D1756" t="str">
            <v>M3</v>
          </cell>
          <cell r="E1756">
            <v>5935.17</v>
          </cell>
          <cell r="F1756">
            <v>1068.3306</v>
          </cell>
          <cell r="G1756">
            <v>6231.93</v>
          </cell>
          <cell r="H1756">
            <v>1121.75</v>
          </cell>
        </row>
        <row r="1757">
          <cell r="A1757" t="str">
            <v>AE016</v>
          </cell>
          <cell r="B1757" t="str">
            <v>Alambre Galvanizado Calibre 18 (Varillas)</v>
          </cell>
          <cell r="C1757">
            <v>11.346</v>
          </cell>
          <cell r="D1757" t="str">
            <v>LB</v>
          </cell>
          <cell r="E1757">
            <v>93.220338983050851</v>
          </cell>
          <cell r="F1757">
            <v>16.779661016949152</v>
          </cell>
          <cell r="G1757">
            <v>1057.68</v>
          </cell>
          <cell r="H1757">
            <v>190.38</v>
          </cell>
        </row>
        <row r="1758">
          <cell r="B1758" t="str">
            <v>Mano de Obra</v>
          </cell>
        </row>
        <row r="1759">
          <cell r="A1759">
            <v>200.05999999999995</v>
          </cell>
          <cell r="B1759" t="str">
            <v>Coloc. acero normal</v>
          </cell>
          <cell r="C1759">
            <v>5.673</v>
          </cell>
          <cell r="D1759" t="str">
            <v>QQ</v>
          </cell>
          <cell r="E1759">
            <v>326.47275741487186</v>
          </cell>
          <cell r="F1759">
            <v>0</v>
          </cell>
          <cell r="G1759">
            <v>1852.08</v>
          </cell>
          <cell r="H1759">
            <v>0</v>
          </cell>
        </row>
        <row r="1760">
          <cell r="A1760">
            <v>300.20999999999981</v>
          </cell>
          <cell r="B1760" t="str">
            <v>Vigas de carga 0.15m a 0.20m x Altura &lt; 0.40m</v>
          </cell>
          <cell r="C1760">
            <v>10</v>
          </cell>
          <cell r="D1760" t="str">
            <v>ML</v>
          </cell>
          <cell r="E1760">
            <v>472</v>
          </cell>
          <cell r="F1760">
            <v>0</v>
          </cell>
          <cell r="G1760">
            <v>4720</v>
          </cell>
          <cell r="H1760">
            <v>0</v>
          </cell>
        </row>
        <row r="1761">
          <cell r="B1761" t="str">
            <v>Total/UND</v>
          </cell>
          <cell r="G1761">
            <v>29726.86</v>
          </cell>
          <cell r="H1761">
            <v>4167.8599999999997</v>
          </cell>
          <cell r="I1761">
            <v>33894.720000000001</v>
          </cell>
        </row>
        <row r="1763">
          <cell r="A1763" t="str">
            <v>FUN-018</v>
          </cell>
          <cell r="B1763" t="str">
            <v>VIGA V2X-T (0.20X0.40-0.50)MTS, F'C=210KG/CM2, 5Ø1/2", ADIC. EN APOYOS 2Ø1/2" EST. Ø3/8"@0.20M   (FUNERARIA NUEVA ESPERANZA)</v>
          </cell>
          <cell r="C1763">
            <v>1</v>
          </cell>
          <cell r="D1763" t="str">
            <v>M3</v>
          </cell>
          <cell r="G1763">
            <v>19961.990000000002</v>
          </cell>
          <cell r="H1763">
            <v>2498.4900000000002</v>
          </cell>
          <cell r="I1763">
            <v>22460.480000000003</v>
          </cell>
        </row>
        <row r="1764">
          <cell r="B1764" t="str">
            <v>Volumen Análisis</v>
          </cell>
          <cell r="C1764">
            <v>1</v>
          </cell>
          <cell r="D1764" t="str">
            <v>M3</v>
          </cell>
        </row>
        <row r="1765">
          <cell r="B1765" t="str">
            <v>Materiales y Equipos</v>
          </cell>
        </row>
        <row r="1766">
          <cell r="A1766" t="str">
            <v>AE004</v>
          </cell>
          <cell r="B1766" t="str">
            <v>Acero Estruc. Grado 40-60, 1" x 20 a 30 pies</v>
          </cell>
          <cell r="D1766" t="str">
            <v>QQ</v>
          </cell>
          <cell r="E1766">
            <v>2796.6101694915255</v>
          </cell>
          <cell r="F1766">
            <v>503.38983050847457</v>
          </cell>
          <cell r="G1766">
            <v>0</v>
          </cell>
          <cell r="H1766">
            <v>0</v>
          </cell>
        </row>
        <row r="1767">
          <cell r="A1767" t="str">
            <v>AE003</v>
          </cell>
          <cell r="B1767" t="str">
            <v>Acero Estruc. Grado 40-60, 3/4" x 20 a 30 pies</v>
          </cell>
          <cell r="D1767" t="str">
            <v>QQ</v>
          </cell>
          <cell r="E1767">
            <v>2796.6101694915255</v>
          </cell>
          <cell r="F1767">
            <v>503.38983050847457</v>
          </cell>
          <cell r="G1767">
            <v>0</v>
          </cell>
          <cell r="H1767">
            <v>0</v>
          </cell>
        </row>
        <row r="1768">
          <cell r="A1768" t="str">
            <v>AE002</v>
          </cell>
          <cell r="B1768" t="str">
            <v>Acero Estruc. Grado 40-60, 1/2" x 20 a 30 pies</v>
          </cell>
          <cell r="C1768">
            <v>1.835</v>
          </cell>
          <cell r="D1768" t="str">
            <v>QQ</v>
          </cell>
          <cell r="E1768">
            <v>2796.6101694915255</v>
          </cell>
          <cell r="F1768">
            <v>503.38983050847457</v>
          </cell>
          <cell r="G1768">
            <v>5131.78</v>
          </cell>
          <cell r="H1768">
            <v>923.72</v>
          </cell>
        </row>
        <row r="1769">
          <cell r="A1769" t="str">
            <v>AE001</v>
          </cell>
          <cell r="B1769" t="str">
            <v>Acero Estruc. Grado 40-60, 3/8" x 20 a 30 pies</v>
          </cell>
          <cell r="C1769">
            <v>0.72899999999999998</v>
          </cell>
          <cell r="D1769" t="str">
            <v>QQ</v>
          </cell>
          <cell r="E1769">
            <v>2796.6101694915255</v>
          </cell>
          <cell r="F1769">
            <v>503.38983050847457</v>
          </cell>
          <cell r="G1769">
            <v>2038.73</v>
          </cell>
          <cell r="H1769">
            <v>366.97</v>
          </cell>
        </row>
        <row r="1770">
          <cell r="A1770" t="str">
            <v>HI002</v>
          </cell>
          <cell r="B1770" t="str">
            <v>Hormigón 210 Kg/cm2 (incluye bomba y colocación)</v>
          </cell>
          <cell r="C1770">
            <v>1.05</v>
          </cell>
          <cell r="D1770" t="str">
            <v>M3</v>
          </cell>
          <cell r="E1770">
            <v>5935.17</v>
          </cell>
          <cell r="F1770">
            <v>1068.3306</v>
          </cell>
          <cell r="G1770">
            <v>6231.93</v>
          </cell>
          <cell r="H1770">
            <v>1121.75</v>
          </cell>
        </row>
        <row r="1771">
          <cell r="A1771" t="str">
            <v>AE016</v>
          </cell>
          <cell r="B1771" t="str">
            <v>Alambre Galvanizado Calibre 18 (Varillas)</v>
          </cell>
          <cell r="C1771">
            <v>5.1280000000000001</v>
          </cell>
          <cell r="D1771" t="str">
            <v>LB</v>
          </cell>
          <cell r="E1771">
            <v>93.220338983050851</v>
          </cell>
          <cell r="F1771">
            <v>16.779661016949152</v>
          </cell>
          <cell r="G1771">
            <v>478.03</v>
          </cell>
          <cell r="H1771">
            <v>86.05</v>
          </cell>
        </row>
        <row r="1772">
          <cell r="B1772" t="str">
            <v>Mano de Obra</v>
          </cell>
        </row>
        <row r="1773">
          <cell r="A1773">
            <v>200.05999999999995</v>
          </cell>
          <cell r="B1773" t="str">
            <v>Coloc. acero normal</v>
          </cell>
          <cell r="C1773">
            <v>2.5640000000000001</v>
          </cell>
          <cell r="D1773" t="str">
            <v>QQ</v>
          </cell>
          <cell r="E1773">
            <v>326.47275741487186</v>
          </cell>
          <cell r="F1773">
            <v>0</v>
          </cell>
          <cell r="G1773">
            <v>837.08</v>
          </cell>
          <cell r="H1773">
            <v>0</v>
          </cell>
        </row>
        <row r="1774">
          <cell r="A1774">
            <v>300.20999999999981</v>
          </cell>
          <cell r="B1774" t="str">
            <v>Vigas de carga 0.15m a 0.20m x Altura &lt; 0.40m</v>
          </cell>
          <cell r="C1774">
            <v>11.111111111111109</v>
          </cell>
          <cell r="D1774" t="str">
            <v>ML</v>
          </cell>
          <cell r="E1774">
            <v>472</v>
          </cell>
          <cell r="F1774">
            <v>0</v>
          </cell>
          <cell r="G1774">
            <v>5244.44</v>
          </cell>
          <cell r="H1774">
            <v>0</v>
          </cell>
        </row>
        <row r="1775">
          <cell r="B1775" t="str">
            <v>Total/UND</v>
          </cell>
          <cell r="G1775">
            <v>19961.990000000002</v>
          </cell>
          <cell r="H1775">
            <v>2498.4900000000002</v>
          </cell>
          <cell r="I1775">
            <v>22460.480000000003</v>
          </cell>
        </row>
        <row r="1777">
          <cell r="A1777" t="str">
            <v>FUN-019</v>
          </cell>
          <cell r="B1777" t="str">
            <v>VIGA V3X-T (0.25X0.50)MTS, F'C=210KG/CM2, 9Ø3/4", EST. Ø3/8"@0.15M  (FUNERARIA NUEVA ESPERANZA)</v>
          </cell>
          <cell r="C1777">
            <v>1</v>
          </cell>
          <cell r="D1777" t="str">
            <v>M3</v>
          </cell>
          <cell r="G1777">
            <v>32757.590000000004</v>
          </cell>
          <cell r="H1777">
            <v>4812.74</v>
          </cell>
          <cell r="I1777">
            <v>37570.33</v>
          </cell>
        </row>
        <row r="1778">
          <cell r="B1778" t="str">
            <v>Volumen Análisis</v>
          </cell>
          <cell r="C1778">
            <v>1</v>
          </cell>
          <cell r="D1778" t="str">
            <v>M3</v>
          </cell>
        </row>
        <row r="1779">
          <cell r="B1779" t="str">
            <v>Materiales y Equipos</v>
          </cell>
        </row>
        <row r="1780">
          <cell r="A1780" t="str">
            <v>AE004</v>
          </cell>
          <cell r="B1780" t="str">
            <v>Acero Estruc. Grado 40-60, 1" x 20 a 30 pies</v>
          </cell>
          <cell r="D1780" t="str">
            <v>QQ</v>
          </cell>
          <cell r="E1780">
            <v>2796.6101694915255</v>
          </cell>
          <cell r="F1780">
            <v>503.38983050847457</v>
          </cell>
          <cell r="G1780">
            <v>0</v>
          </cell>
          <cell r="H1780">
            <v>0</v>
          </cell>
        </row>
        <row r="1781">
          <cell r="A1781" t="str">
            <v>AE003</v>
          </cell>
          <cell r="B1781" t="str">
            <v>Acero Estruc. Grado 40-60, 3/4" x 20 a 30 pies</v>
          </cell>
          <cell r="C1781">
            <v>6.0350000000000001</v>
          </cell>
          <cell r="D1781" t="str">
            <v>QQ</v>
          </cell>
          <cell r="E1781">
            <v>2796.6101694915255</v>
          </cell>
          <cell r="F1781">
            <v>503.38983050847457</v>
          </cell>
          <cell r="G1781">
            <v>16877.54</v>
          </cell>
          <cell r="H1781">
            <v>3037.96</v>
          </cell>
        </row>
        <row r="1782">
          <cell r="A1782" t="str">
            <v>AE002</v>
          </cell>
          <cell r="B1782" t="str">
            <v>Acero Estruc. Grado 40-60, 1/2" x 20 a 30 pies</v>
          </cell>
          <cell r="D1782" t="str">
            <v>QQ</v>
          </cell>
          <cell r="E1782">
            <v>2796.6101694915255</v>
          </cell>
          <cell r="F1782">
            <v>503.38983050847457</v>
          </cell>
          <cell r="G1782">
            <v>0</v>
          </cell>
          <cell r="H1782">
            <v>0</v>
          </cell>
        </row>
        <row r="1783">
          <cell r="A1783" t="str">
            <v>AE001</v>
          </cell>
          <cell r="B1783" t="str">
            <v>Acero Estruc. Grado 40-60, 3/8" x 20 a 30 pies</v>
          </cell>
          <cell r="C1783">
            <v>0.83899999999999997</v>
          </cell>
          <cell r="D1783" t="str">
            <v>QQ</v>
          </cell>
          <cell r="E1783">
            <v>2796.6101694915255</v>
          </cell>
          <cell r="F1783">
            <v>503.38983050847457</v>
          </cell>
          <cell r="G1783">
            <v>2346.36</v>
          </cell>
          <cell r="H1783">
            <v>422.34</v>
          </cell>
        </row>
        <row r="1784">
          <cell r="A1784" t="str">
            <v>HI002</v>
          </cell>
          <cell r="B1784" t="str">
            <v>Hormigón 210 Kg/cm2 (incluye bomba y colocación)</v>
          </cell>
          <cell r="C1784">
            <v>1.05</v>
          </cell>
          <cell r="D1784" t="str">
            <v>M3</v>
          </cell>
          <cell r="E1784">
            <v>5935.17</v>
          </cell>
          <cell r="F1784">
            <v>1068.3306</v>
          </cell>
          <cell r="G1784">
            <v>6231.93</v>
          </cell>
          <cell r="H1784">
            <v>1121.75</v>
          </cell>
        </row>
        <row r="1785">
          <cell r="A1785" t="str">
            <v>AE016</v>
          </cell>
          <cell r="B1785" t="str">
            <v>Alambre Galvanizado Calibre 18 (Varillas)</v>
          </cell>
          <cell r="C1785">
            <v>13.748000000000001</v>
          </cell>
          <cell r="D1785" t="str">
            <v>LB</v>
          </cell>
          <cell r="E1785">
            <v>93.220338983050851</v>
          </cell>
          <cell r="F1785">
            <v>16.779661016949152</v>
          </cell>
          <cell r="G1785">
            <v>1281.5899999999999</v>
          </cell>
          <cell r="H1785">
            <v>230.69</v>
          </cell>
        </row>
        <row r="1786">
          <cell r="B1786" t="str">
            <v>Mano de Obra</v>
          </cell>
        </row>
        <row r="1787">
          <cell r="A1787">
            <v>200.05999999999995</v>
          </cell>
          <cell r="B1787" t="str">
            <v>Coloc. acero normal</v>
          </cell>
          <cell r="C1787">
            <v>6.8740000000000006</v>
          </cell>
          <cell r="D1787" t="str">
            <v>QQ</v>
          </cell>
          <cell r="E1787">
            <v>326.47275741487186</v>
          </cell>
          <cell r="F1787">
            <v>0</v>
          </cell>
          <cell r="G1787">
            <v>2244.17</v>
          </cell>
          <cell r="H1787">
            <v>0</v>
          </cell>
        </row>
        <row r="1788">
          <cell r="A1788">
            <v>300.20999999999981</v>
          </cell>
          <cell r="B1788" t="str">
            <v>Vigas de carga 0.15m a 0.20m x Altura &lt; 0.40m</v>
          </cell>
          <cell r="C1788">
            <v>8</v>
          </cell>
          <cell r="D1788" t="str">
            <v>ML</v>
          </cell>
          <cell r="E1788">
            <v>472</v>
          </cell>
          <cell r="F1788">
            <v>0</v>
          </cell>
          <cell r="G1788">
            <v>3776</v>
          </cell>
          <cell r="H1788">
            <v>0</v>
          </cell>
        </row>
        <row r="1789">
          <cell r="B1789" t="str">
            <v>Total/UND</v>
          </cell>
          <cell r="G1789">
            <v>32757.590000000004</v>
          </cell>
          <cell r="H1789">
            <v>4812.74</v>
          </cell>
          <cell r="I1789">
            <v>37570.33</v>
          </cell>
        </row>
        <row r="1791">
          <cell r="A1791" t="str">
            <v>FUN-020</v>
          </cell>
          <cell r="B1791" t="str">
            <v>VIGA V4X-T (0.20X0.40)MTS, F'C=210KG/CM2, 5Ø1/2", ADIC. EN APOYOS 2Ø1/2" EST. Ø3/8"@0.20M   (FUNERARIA NUEVA ESPERANZA)</v>
          </cell>
          <cell r="C1791">
            <v>1</v>
          </cell>
          <cell r="D1791" t="str">
            <v>M3</v>
          </cell>
          <cell r="G1791">
            <v>21004.77</v>
          </cell>
          <cell r="H1791">
            <v>2561.2999999999997</v>
          </cell>
          <cell r="I1791">
            <v>23566.07</v>
          </cell>
        </row>
        <row r="1792">
          <cell r="B1792" t="str">
            <v>Volumen Análisis</v>
          </cell>
          <cell r="C1792">
            <v>1</v>
          </cell>
          <cell r="D1792" t="str">
            <v>M3</v>
          </cell>
        </row>
        <row r="1793">
          <cell r="B1793" t="str">
            <v>Materiales y Equipos</v>
          </cell>
        </row>
        <row r="1794">
          <cell r="A1794" t="str">
            <v>AE004</v>
          </cell>
          <cell r="B1794" t="str">
            <v>Acero Estruc. Grado 40-60, 1" x 20 a 30 pies</v>
          </cell>
          <cell r="D1794" t="str">
            <v>QQ</v>
          </cell>
          <cell r="E1794">
            <v>2796.6101694915255</v>
          </cell>
          <cell r="F1794">
            <v>503.38983050847457</v>
          </cell>
          <cell r="G1794">
            <v>0</v>
          </cell>
          <cell r="H1794">
            <v>0</v>
          </cell>
        </row>
        <row r="1795">
          <cell r="A1795" t="str">
            <v>AE003</v>
          </cell>
          <cell r="B1795" t="str">
            <v>Acero Estruc. Grado 40-60, 3/4" x 20 a 30 pies</v>
          </cell>
          <cell r="D1795" t="str">
            <v>QQ</v>
          </cell>
          <cell r="E1795">
            <v>2796.6101694915255</v>
          </cell>
          <cell r="F1795">
            <v>503.38983050847457</v>
          </cell>
          <cell r="G1795">
            <v>0</v>
          </cell>
          <cell r="H1795">
            <v>0</v>
          </cell>
        </row>
        <row r="1796">
          <cell r="A1796" t="str">
            <v>AE002</v>
          </cell>
          <cell r="B1796" t="str">
            <v>Acero Estruc. Grado 40-60, 1/2" x 20 a 30 pies</v>
          </cell>
          <cell r="C1796">
            <v>1.91</v>
          </cell>
          <cell r="D1796" t="str">
            <v>QQ</v>
          </cell>
          <cell r="E1796">
            <v>2796.6101694915255</v>
          </cell>
          <cell r="F1796">
            <v>503.38983050847457</v>
          </cell>
          <cell r="G1796">
            <v>5341.53</v>
          </cell>
          <cell r="H1796">
            <v>961.47</v>
          </cell>
        </row>
        <row r="1797">
          <cell r="A1797" t="str">
            <v>AE001</v>
          </cell>
          <cell r="B1797" t="str">
            <v>Acero Estruc. Grado 40-60, 3/8" x 20 a 30 pies</v>
          </cell>
          <cell r="C1797">
            <v>0.77100000000000002</v>
          </cell>
          <cell r="D1797" t="str">
            <v>QQ</v>
          </cell>
          <cell r="E1797">
            <v>2796.6101694915255</v>
          </cell>
          <cell r="F1797">
            <v>503.38983050847457</v>
          </cell>
          <cell r="G1797">
            <v>2156.19</v>
          </cell>
          <cell r="H1797">
            <v>388.11</v>
          </cell>
        </row>
        <row r="1798">
          <cell r="A1798" t="str">
            <v>HI002</v>
          </cell>
          <cell r="B1798" t="str">
            <v>Hormigón 210 Kg/cm2 (incluye bomba y colocación)</v>
          </cell>
          <cell r="C1798">
            <v>1.05</v>
          </cell>
          <cell r="D1798" t="str">
            <v>M3</v>
          </cell>
          <cell r="E1798">
            <v>5935.17</v>
          </cell>
          <cell r="F1798">
            <v>1068.3306</v>
          </cell>
          <cell r="G1798">
            <v>6231.93</v>
          </cell>
          <cell r="H1798">
            <v>1121.75</v>
          </cell>
        </row>
        <row r="1799">
          <cell r="A1799" t="str">
            <v>AE016</v>
          </cell>
          <cell r="B1799" t="str">
            <v>Alambre Galvanizado Calibre 18 (Varillas)</v>
          </cell>
          <cell r="C1799">
            <v>5.3620000000000001</v>
          </cell>
          <cell r="D1799" t="str">
            <v>LB</v>
          </cell>
          <cell r="E1799">
            <v>93.220338983050851</v>
          </cell>
          <cell r="F1799">
            <v>16.779661016949152</v>
          </cell>
          <cell r="G1799">
            <v>499.85</v>
          </cell>
          <cell r="H1799">
            <v>89.97</v>
          </cell>
        </row>
        <row r="1800">
          <cell r="B1800" t="str">
            <v>Mano de Obra</v>
          </cell>
        </row>
        <row r="1801">
          <cell r="A1801">
            <v>200.05999999999995</v>
          </cell>
          <cell r="B1801" t="str">
            <v>Coloc. acero normal</v>
          </cell>
          <cell r="C1801">
            <v>2.681</v>
          </cell>
          <cell r="D1801" t="str">
            <v>QQ</v>
          </cell>
          <cell r="E1801">
            <v>326.47275741487186</v>
          </cell>
          <cell r="F1801">
            <v>0</v>
          </cell>
          <cell r="G1801">
            <v>875.27</v>
          </cell>
          <cell r="H1801">
            <v>0</v>
          </cell>
        </row>
        <row r="1802">
          <cell r="A1802">
            <v>300.20999999999981</v>
          </cell>
          <cell r="B1802" t="str">
            <v>Vigas de carga 0.15m a 0.20m x Altura &lt; 0.40m</v>
          </cell>
          <cell r="C1802">
            <v>12.499999999999998</v>
          </cell>
          <cell r="D1802" t="str">
            <v>ML</v>
          </cell>
          <cell r="E1802">
            <v>472</v>
          </cell>
          <cell r="F1802">
            <v>0</v>
          </cell>
          <cell r="G1802">
            <v>5900</v>
          </cell>
          <cell r="H1802">
            <v>0</v>
          </cell>
        </row>
        <row r="1803">
          <cell r="B1803" t="str">
            <v>Total/UND</v>
          </cell>
          <cell r="G1803">
            <v>21004.77</v>
          </cell>
          <cell r="H1803">
            <v>2561.2999999999997</v>
          </cell>
          <cell r="I1803">
            <v>23566.07</v>
          </cell>
        </row>
        <row r="1805">
          <cell r="A1805" t="str">
            <v>FUN-021</v>
          </cell>
          <cell r="B1805" t="str">
            <v>VIGA V5X-T (0.20X0.40)MTS, F'C=210KG/CM2, 6Ø1/2", EST. Ø3/8"@0.20M   (FUNERARIA NUEVA ESPERANZA)</v>
          </cell>
          <cell r="C1805">
            <v>1</v>
          </cell>
          <cell r="D1805" t="str">
            <v>M3</v>
          </cell>
          <cell r="G1805">
            <v>21537.590000000004</v>
          </cell>
          <cell r="H1805">
            <v>2647.7700000000004</v>
          </cell>
          <cell r="I1805">
            <v>24185.360000000004</v>
          </cell>
        </row>
        <row r="1806">
          <cell r="B1806" t="str">
            <v>Volumen Análisis</v>
          </cell>
          <cell r="C1806">
            <v>1</v>
          </cell>
          <cell r="D1806" t="str">
            <v>M3</v>
          </cell>
        </row>
        <row r="1807">
          <cell r="B1807" t="str">
            <v>Materiales y Equipos</v>
          </cell>
        </row>
        <row r="1808">
          <cell r="A1808" t="str">
            <v>AE004</v>
          </cell>
          <cell r="B1808" t="str">
            <v>Acero Estruc. Grado 40-60, 1" x 20 a 30 pies</v>
          </cell>
          <cell r="D1808" t="str">
            <v>QQ</v>
          </cell>
          <cell r="E1808">
            <v>2796.6101694915255</v>
          </cell>
          <cell r="F1808">
            <v>503.38983050847457</v>
          </cell>
          <cell r="G1808">
            <v>0</v>
          </cell>
          <cell r="H1808">
            <v>0</v>
          </cell>
        </row>
        <row r="1809">
          <cell r="A1809" t="str">
            <v>AE003</v>
          </cell>
          <cell r="B1809" t="str">
            <v>Acero Estruc. Grado 40-60, 3/4" x 20 a 30 pies</v>
          </cell>
          <cell r="D1809" t="str">
            <v>QQ</v>
          </cell>
          <cell r="E1809">
            <v>2796.6101694915255</v>
          </cell>
          <cell r="F1809">
            <v>503.38983050847457</v>
          </cell>
          <cell r="G1809">
            <v>0</v>
          </cell>
          <cell r="H1809">
            <v>0</v>
          </cell>
        </row>
        <row r="1810">
          <cell r="A1810" t="str">
            <v>AE002</v>
          </cell>
          <cell r="B1810" t="str">
            <v>Acero Estruc. Grado 40-60, 1/2" x 20 a 30 pies</v>
          </cell>
          <cell r="C1810">
            <v>2.1030000000000002</v>
          </cell>
          <cell r="D1810" t="str">
            <v>QQ</v>
          </cell>
          <cell r="E1810">
            <v>2796.6101694915255</v>
          </cell>
          <cell r="F1810">
            <v>503.38983050847457</v>
          </cell>
          <cell r="G1810">
            <v>5881.27</v>
          </cell>
          <cell r="H1810">
            <v>1058.6300000000001</v>
          </cell>
        </row>
        <row r="1811">
          <cell r="A1811" t="str">
            <v>AE001</v>
          </cell>
          <cell r="B1811" t="str">
            <v>Acero Estruc. Grado 40-60, 3/8" x 20 a 30 pies</v>
          </cell>
          <cell r="C1811">
            <v>0.73899999999999999</v>
          </cell>
          <cell r="D1811" t="str">
            <v>QQ</v>
          </cell>
          <cell r="E1811">
            <v>2796.6101694915255</v>
          </cell>
          <cell r="F1811">
            <v>503.38983050847457</v>
          </cell>
          <cell r="G1811">
            <v>2066.69</v>
          </cell>
          <cell r="H1811">
            <v>372.01</v>
          </cell>
        </row>
        <row r="1812">
          <cell r="A1812" t="str">
            <v>HI002</v>
          </cell>
          <cell r="B1812" t="str">
            <v>Hormigón 210 Kg/cm2 (incluye bomba y colocación)</v>
          </cell>
          <cell r="C1812">
            <v>1.05</v>
          </cell>
          <cell r="D1812" t="str">
            <v>M3</v>
          </cell>
          <cell r="E1812">
            <v>5935.17</v>
          </cell>
          <cell r="F1812">
            <v>1068.3306</v>
          </cell>
          <cell r="G1812">
            <v>6231.93</v>
          </cell>
          <cell r="H1812">
            <v>1121.75</v>
          </cell>
        </row>
        <row r="1813">
          <cell r="A1813" t="str">
            <v>AE016</v>
          </cell>
          <cell r="B1813" t="str">
            <v>Alambre Galvanizado Calibre 18 (Varillas)</v>
          </cell>
          <cell r="C1813">
            <v>5.6840000000000002</v>
          </cell>
          <cell r="D1813" t="str">
            <v>LB</v>
          </cell>
          <cell r="E1813">
            <v>93.220338983050851</v>
          </cell>
          <cell r="F1813">
            <v>16.779661016949152</v>
          </cell>
          <cell r="G1813">
            <v>529.86</v>
          </cell>
          <cell r="H1813">
            <v>95.38</v>
          </cell>
        </row>
        <row r="1814">
          <cell r="B1814" t="str">
            <v>Mano de Obra</v>
          </cell>
        </row>
        <row r="1815">
          <cell r="A1815">
            <v>200.05999999999995</v>
          </cell>
          <cell r="B1815" t="str">
            <v>Coloc. acero normal</v>
          </cell>
          <cell r="C1815">
            <v>2.8420000000000001</v>
          </cell>
          <cell r="D1815" t="str">
            <v>QQ</v>
          </cell>
          <cell r="E1815">
            <v>326.47275741487186</v>
          </cell>
          <cell r="F1815">
            <v>0</v>
          </cell>
          <cell r="G1815">
            <v>927.84</v>
          </cell>
          <cell r="H1815">
            <v>0</v>
          </cell>
        </row>
        <row r="1816">
          <cell r="A1816">
            <v>300.20999999999981</v>
          </cell>
          <cell r="B1816" t="str">
            <v>Vigas de carga 0.15m a 0.20m x Altura &lt; 0.40m</v>
          </cell>
          <cell r="C1816">
            <v>12.499999999999998</v>
          </cell>
          <cell r="D1816" t="str">
            <v>ML</v>
          </cell>
          <cell r="E1816">
            <v>472</v>
          </cell>
          <cell r="F1816">
            <v>0</v>
          </cell>
          <cell r="G1816">
            <v>5900</v>
          </cell>
          <cell r="H1816">
            <v>0</v>
          </cell>
        </row>
        <row r="1817">
          <cell r="B1817" t="str">
            <v>Total/UND</v>
          </cell>
          <cell r="G1817">
            <v>21537.590000000004</v>
          </cell>
          <cell r="H1817">
            <v>2647.7700000000004</v>
          </cell>
          <cell r="I1817">
            <v>24185.360000000004</v>
          </cell>
        </row>
        <row r="1819">
          <cell r="A1819" t="str">
            <v>FUN-022</v>
          </cell>
          <cell r="B1819" t="str">
            <v>VIGA V6X-T (0.20X0.40)MTS, F'C=210KG/CM2, 5Ø1/2", ADIC. EN APOYOS 2Ø1/2" EST. Ø3/8"@0.20M  (FUNERARIA NUEVA ESPERANZA)</v>
          </cell>
          <cell r="C1819">
            <v>1</v>
          </cell>
          <cell r="D1819" t="str">
            <v>M3</v>
          </cell>
          <cell r="G1819">
            <v>20634.099999999999</v>
          </cell>
          <cell r="H1819">
            <v>2501.17</v>
          </cell>
          <cell r="I1819">
            <v>23135.269999999997</v>
          </cell>
        </row>
        <row r="1820">
          <cell r="B1820" t="str">
            <v>Volumen Análisis</v>
          </cell>
          <cell r="C1820">
            <v>1</v>
          </cell>
          <cell r="D1820" t="str">
            <v>M3</v>
          </cell>
        </row>
        <row r="1821">
          <cell r="B1821" t="str">
            <v>Materiales y Equipos</v>
          </cell>
        </row>
        <row r="1822">
          <cell r="A1822" t="str">
            <v>AE004</v>
          </cell>
          <cell r="B1822" t="str">
            <v>Acero Estruc. Grado 40-60, 1" x 20 a 30 pies</v>
          </cell>
          <cell r="D1822" t="str">
            <v>QQ</v>
          </cell>
          <cell r="E1822">
            <v>2796.6101694915255</v>
          </cell>
          <cell r="F1822">
            <v>503.38983050847457</v>
          </cell>
          <cell r="G1822">
            <v>0</v>
          </cell>
          <cell r="H1822">
            <v>0</v>
          </cell>
        </row>
        <row r="1823">
          <cell r="A1823" t="str">
            <v>AE003</v>
          </cell>
          <cell r="B1823" t="str">
            <v>Acero Estruc. Grado 40-60, 3/4" x 20 a 30 pies</v>
          </cell>
          <cell r="D1823" t="str">
            <v>QQ</v>
          </cell>
          <cell r="E1823">
            <v>2796.6101694915255</v>
          </cell>
          <cell r="F1823">
            <v>503.38983050847457</v>
          </cell>
          <cell r="G1823">
            <v>0</v>
          </cell>
          <cell r="H1823">
            <v>0</v>
          </cell>
        </row>
        <row r="1824">
          <cell r="A1824" t="str">
            <v>AE002</v>
          </cell>
          <cell r="B1824" t="str">
            <v>Acero Estruc. Grado 40-60, 1/2" x 20 a 30 pies</v>
          </cell>
          <cell r="C1824">
            <v>1.5780000000000001</v>
          </cell>
          <cell r="D1824" t="str">
            <v>QQ</v>
          </cell>
          <cell r="E1824">
            <v>2796.6101694915255</v>
          </cell>
          <cell r="F1824">
            <v>503.38983050847457</v>
          </cell>
          <cell r="G1824">
            <v>4413.05</v>
          </cell>
          <cell r="H1824">
            <v>794.35</v>
          </cell>
        </row>
        <row r="1825">
          <cell r="A1825" t="str">
            <v>AE001</v>
          </cell>
          <cell r="B1825" t="str">
            <v>Acero Estruc. Grado 40-60, 3/8" x 20 a 30 pies</v>
          </cell>
          <cell r="C1825">
            <v>0.99099999999999999</v>
          </cell>
          <cell r="D1825" t="str">
            <v>QQ</v>
          </cell>
          <cell r="E1825">
            <v>2796.6101694915255</v>
          </cell>
          <cell r="F1825">
            <v>503.38983050847457</v>
          </cell>
          <cell r="G1825">
            <v>2771.44</v>
          </cell>
          <cell r="H1825">
            <v>498.86</v>
          </cell>
        </row>
        <row r="1826">
          <cell r="A1826" t="str">
            <v>HI002</v>
          </cell>
          <cell r="B1826" t="str">
            <v>Hormigón 210 Kg/cm2 (incluye bomba y colocación)</v>
          </cell>
          <cell r="C1826">
            <v>1.05</v>
          </cell>
          <cell r="D1826" t="str">
            <v>M3</v>
          </cell>
          <cell r="E1826">
            <v>5935.17</v>
          </cell>
          <cell r="F1826">
            <v>1068.3306</v>
          </cell>
          <cell r="G1826">
            <v>6231.93</v>
          </cell>
          <cell r="H1826">
            <v>1121.75</v>
          </cell>
        </row>
        <row r="1827">
          <cell r="A1827" t="str">
            <v>AE016</v>
          </cell>
          <cell r="B1827" t="str">
            <v>Alambre Galvanizado Calibre 18 (Varillas)</v>
          </cell>
          <cell r="C1827">
            <v>5.1379999999999999</v>
          </cell>
          <cell r="D1827" t="str">
            <v>LB</v>
          </cell>
          <cell r="E1827">
            <v>93.220338983050851</v>
          </cell>
          <cell r="F1827">
            <v>16.779661016949152</v>
          </cell>
          <cell r="G1827">
            <v>478.97</v>
          </cell>
          <cell r="H1827">
            <v>86.21</v>
          </cell>
        </row>
        <row r="1828">
          <cell r="B1828" t="str">
            <v>Mano de Obra</v>
          </cell>
        </row>
        <row r="1829">
          <cell r="A1829">
            <v>200.05999999999995</v>
          </cell>
          <cell r="B1829" t="str">
            <v>Coloc. acero normal</v>
          </cell>
          <cell r="C1829">
            <v>2.569</v>
          </cell>
          <cell r="D1829" t="str">
            <v>QQ</v>
          </cell>
          <cell r="E1829">
            <v>326.47275741487186</v>
          </cell>
          <cell r="F1829">
            <v>0</v>
          </cell>
          <cell r="G1829">
            <v>838.71</v>
          </cell>
          <cell r="H1829">
            <v>0</v>
          </cell>
        </row>
        <row r="1830">
          <cell r="A1830">
            <v>300.20999999999981</v>
          </cell>
          <cell r="B1830" t="str">
            <v>Vigas de carga 0.15m a 0.20m x Altura &lt; 0.40m</v>
          </cell>
          <cell r="C1830">
            <v>12.499999999999998</v>
          </cell>
          <cell r="D1830" t="str">
            <v>ML</v>
          </cell>
          <cell r="E1830">
            <v>472</v>
          </cell>
          <cell r="F1830">
            <v>0</v>
          </cell>
          <cell r="G1830">
            <v>5900</v>
          </cell>
          <cell r="H1830">
            <v>0</v>
          </cell>
        </row>
        <row r="1831">
          <cell r="B1831" t="str">
            <v>Total/UND</v>
          </cell>
          <cell r="G1831">
            <v>20634.099999999999</v>
          </cell>
          <cell r="H1831">
            <v>2501.17</v>
          </cell>
          <cell r="I1831">
            <v>23135.269999999997</v>
          </cell>
        </row>
        <row r="1833">
          <cell r="A1833" t="str">
            <v>FUN-023</v>
          </cell>
          <cell r="B1833" t="str">
            <v>VIGA V7X-T (0.20X0.40)MTS, F'C=210KG/CM2, 5Ø1/2", ADIC. EN APOYOS 2Ø1/2" EST. Ø3/8"@0.20M  (FUNERARIA NUEVA ESPERANZA)</v>
          </cell>
          <cell r="C1833">
            <v>1</v>
          </cell>
          <cell r="D1833" t="str">
            <v>M3</v>
          </cell>
          <cell r="G1833">
            <v>20634.099999999999</v>
          </cell>
          <cell r="H1833">
            <v>2501.17</v>
          </cell>
          <cell r="I1833">
            <v>23135.269999999997</v>
          </cell>
        </row>
        <row r="1834">
          <cell r="B1834" t="str">
            <v>Volumen Análisis</v>
          </cell>
          <cell r="C1834">
            <v>1</v>
          </cell>
          <cell r="D1834" t="str">
            <v>M3</v>
          </cell>
        </row>
        <row r="1835">
          <cell r="B1835" t="str">
            <v>Materiales y Equipos</v>
          </cell>
        </row>
        <row r="1836">
          <cell r="A1836" t="str">
            <v>AE004</v>
          </cell>
          <cell r="B1836" t="str">
            <v>Acero Estruc. Grado 40-60, 1" x 20 a 30 pies</v>
          </cell>
          <cell r="D1836" t="str">
            <v>QQ</v>
          </cell>
          <cell r="E1836">
            <v>2796.6101694915255</v>
          </cell>
          <cell r="F1836">
            <v>503.38983050847457</v>
          </cell>
          <cell r="G1836">
            <v>0</v>
          </cell>
          <cell r="H1836">
            <v>0</v>
          </cell>
        </row>
        <row r="1837">
          <cell r="A1837" t="str">
            <v>AE003</v>
          </cell>
          <cell r="B1837" t="str">
            <v>Acero Estruc. Grado 40-60, 3/4" x 20 a 30 pies</v>
          </cell>
          <cell r="D1837" t="str">
            <v>QQ</v>
          </cell>
          <cell r="E1837">
            <v>2796.6101694915255</v>
          </cell>
          <cell r="F1837">
            <v>503.38983050847457</v>
          </cell>
          <cell r="G1837">
            <v>0</v>
          </cell>
          <cell r="H1837">
            <v>0</v>
          </cell>
        </row>
        <row r="1838">
          <cell r="A1838" t="str">
            <v>AE002</v>
          </cell>
          <cell r="B1838" t="str">
            <v>Acero Estruc. Grado 40-60, 1/2" x 20 a 30 pies</v>
          </cell>
          <cell r="C1838">
            <v>1.5780000000000001</v>
          </cell>
          <cell r="D1838" t="str">
            <v>QQ</v>
          </cell>
          <cell r="E1838">
            <v>2796.6101694915255</v>
          </cell>
          <cell r="F1838">
            <v>503.38983050847457</v>
          </cell>
          <cell r="G1838">
            <v>4413.05</v>
          </cell>
          <cell r="H1838">
            <v>794.35</v>
          </cell>
        </row>
        <row r="1839">
          <cell r="A1839" t="str">
            <v>AE001</v>
          </cell>
          <cell r="B1839" t="str">
            <v>Acero Estruc. Grado 40-60, 3/8" x 20 a 30 pies</v>
          </cell>
          <cell r="C1839">
            <v>0.99099999999999999</v>
          </cell>
          <cell r="D1839" t="str">
            <v>QQ</v>
          </cell>
          <cell r="E1839">
            <v>2796.6101694915255</v>
          </cell>
          <cell r="F1839">
            <v>503.38983050847457</v>
          </cell>
          <cell r="G1839">
            <v>2771.44</v>
          </cell>
          <cell r="H1839">
            <v>498.86</v>
          </cell>
        </row>
        <row r="1840">
          <cell r="A1840" t="str">
            <v>HI002</v>
          </cell>
          <cell r="B1840" t="str">
            <v>Hormigón 210 Kg/cm2 (incluye bomba y colocación)</v>
          </cell>
          <cell r="C1840">
            <v>1.05</v>
          </cell>
          <cell r="D1840" t="str">
            <v>M3</v>
          </cell>
          <cell r="E1840">
            <v>5935.17</v>
          </cell>
          <cell r="F1840">
            <v>1068.3306</v>
          </cell>
          <cell r="G1840">
            <v>6231.93</v>
          </cell>
          <cell r="H1840">
            <v>1121.75</v>
          </cell>
        </row>
        <row r="1841">
          <cell r="A1841" t="str">
            <v>AE016</v>
          </cell>
          <cell r="B1841" t="str">
            <v>Alambre Galvanizado Calibre 18 (Varillas)</v>
          </cell>
          <cell r="C1841">
            <v>5.1379999999999999</v>
          </cell>
          <cell r="D1841" t="str">
            <v>LB</v>
          </cell>
          <cell r="E1841">
            <v>93.220338983050851</v>
          </cell>
          <cell r="F1841">
            <v>16.779661016949152</v>
          </cell>
          <cell r="G1841">
            <v>478.97</v>
          </cell>
          <cell r="H1841">
            <v>86.21</v>
          </cell>
        </row>
        <row r="1842">
          <cell r="B1842" t="str">
            <v>Mano de Obra</v>
          </cell>
        </row>
        <row r="1843">
          <cell r="A1843">
            <v>200.05999999999995</v>
          </cell>
          <cell r="B1843" t="str">
            <v>Coloc. acero normal</v>
          </cell>
          <cell r="C1843">
            <v>2.569</v>
          </cell>
          <cell r="D1843" t="str">
            <v>QQ</v>
          </cell>
          <cell r="E1843">
            <v>326.47275741487186</v>
          </cell>
          <cell r="F1843">
            <v>0</v>
          </cell>
          <cell r="G1843">
            <v>838.71</v>
          </cell>
          <cell r="H1843">
            <v>0</v>
          </cell>
        </row>
        <row r="1844">
          <cell r="A1844">
            <v>300.20999999999981</v>
          </cell>
          <cell r="B1844" t="str">
            <v>Vigas de carga 0.15m a 0.20m x Altura &lt; 0.40m</v>
          </cell>
          <cell r="C1844">
            <v>12.499999999999998</v>
          </cell>
          <cell r="D1844" t="str">
            <v>ML</v>
          </cell>
          <cell r="E1844">
            <v>472</v>
          </cell>
          <cell r="F1844">
            <v>0</v>
          </cell>
          <cell r="G1844">
            <v>5900</v>
          </cell>
          <cell r="H1844">
            <v>0</v>
          </cell>
        </row>
        <row r="1845">
          <cell r="B1845" t="str">
            <v>Total/UND</v>
          </cell>
          <cell r="G1845">
            <v>20634.099999999999</v>
          </cell>
          <cell r="H1845">
            <v>2501.17</v>
          </cell>
          <cell r="I1845">
            <v>23135.269999999997</v>
          </cell>
        </row>
        <row r="1847">
          <cell r="A1847" t="str">
            <v>FUN-024</v>
          </cell>
          <cell r="B1847" t="str">
            <v>VIGA V8X-T (0.20X0.40)MTS, F'C=210KG/CM2, 5Ø1/2", ADIC. EN APOYOS 2Ø1/2" EST. Ø3/8"@0.20M  (FUNERARIA NUEVA ESPERANZA)</v>
          </cell>
          <cell r="C1847">
            <v>1</v>
          </cell>
          <cell r="D1847" t="str">
            <v>M3</v>
          </cell>
          <cell r="G1847">
            <v>24367.24</v>
          </cell>
          <cell r="H1847">
            <v>3106.85</v>
          </cell>
          <cell r="I1847">
            <v>27474.09</v>
          </cell>
        </row>
        <row r="1848">
          <cell r="B1848" t="str">
            <v>Volumen Análisis</v>
          </cell>
          <cell r="C1848">
            <v>1</v>
          </cell>
          <cell r="D1848" t="str">
            <v>M3</v>
          </cell>
        </row>
        <row r="1849">
          <cell r="B1849" t="str">
            <v>Materiales y Equipos</v>
          </cell>
        </row>
        <row r="1850">
          <cell r="A1850" t="str">
            <v>AE004</v>
          </cell>
          <cell r="B1850" t="str">
            <v>Acero Estruc. Grado 40-60, 1" x 20 a 30 pies</v>
          </cell>
          <cell r="D1850" t="str">
            <v>QQ</v>
          </cell>
          <cell r="E1850">
            <v>2796.6101694915255</v>
          </cell>
          <cell r="F1850">
            <v>503.38983050847457</v>
          </cell>
          <cell r="G1850">
            <v>0</v>
          </cell>
          <cell r="H1850">
            <v>0</v>
          </cell>
        </row>
        <row r="1851">
          <cell r="A1851" t="str">
            <v>AE003</v>
          </cell>
          <cell r="B1851" t="str">
            <v>Acero Estruc. Grado 40-60, 3/4" x 20 a 30 pies</v>
          </cell>
          <cell r="D1851" t="str">
            <v>QQ</v>
          </cell>
          <cell r="E1851">
            <v>2796.6101694915255</v>
          </cell>
          <cell r="F1851">
            <v>503.38983050847457</v>
          </cell>
          <cell r="G1851">
            <v>0</v>
          </cell>
          <cell r="H1851">
            <v>0</v>
          </cell>
        </row>
        <row r="1852">
          <cell r="A1852" t="str">
            <v>AE002</v>
          </cell>
          <cell r="B1852" t="str">
            <v>Acero Estruc. Grado 40-60, 1/2" x 20 a 30 pies</v>
          </cell>
          <cell r="C1852">
            <v>2.8969999999999998</v>
          </cell>
          <cell r="D1852" t="str">
            <v>QQ</v>
          </cell>
          <cell r="E1852">
            <v>2796.6101694915255</v>
          </cell>
          <cell r="F1852">
            <v>503.38983050847457</v>
          </cell>
          <cell r="G1852">
            <v>8101.78</v>
          </cell>
          <cell r="H1852">
            <v>1458.32</v>
          </cell>
        </row>
        <row r="1853">
          <cell r="A1853" t="str">
            <v>AE001</v>
          </cell>
          <cell r="B1853" t="str">
            <v>Acero Estruc. Grado 40-60, 3/8" x 20 a 30 pies</v>
          </cell>
          <cell r="C1853">
            <v>0.8</v>
          </cell>
          <cell r="D1853" t="str">
            <v>QQ</v>
          </cell>
          <cell r="E1853">
            <v>2796.6101694915255</v>
          </cell>
          <cell r="F1853">
            <v>503.38983050847457</v>
          </cell>
          <cell r="G1853">
            <v>2237.29</v>
          </cell>
          <cell r="H1853">
            <v>402.71</v>
          </cell>
        </row>
        <row r="1854">
          <cell r="A1854" t="str">
            <v>HI002</v>
          </cell>
          <cell r="B1854" t="str">
            <v>Hormigón 210 Kg/cm2 (incluye bomba y colocación)</v>
          </cell>
          <cell r="C1854">
            <v>1.05</v>
          </cell>
          <cell r="D1854" t="str">
            <v>M3</v>
          </cell>
          <cell r="E1854">
            <v>5935.17</v>
          </cell>
          <cell r="F1854">
            <v>1068.3306</v>
          </cell>
          <cell r="G1854">
            <v>6231.93</v>
          </cell>
          <cell r="H1854">
            <v>1121.75</v>
          </cell>
        </row>
        <row r="1855">
          <cell r="A1855" t="str">
            <v>AE016</v>
          </cell>
          <cell r="B1855" t="str">
            <v>Alambre Galvanizado Calibre 18 (Varillas)</v>
          </cell>
          <cell r="C1855">
            <v>7.3940000000000001</v>
          </cell>
          <cell r="D1855" t="str">
            <v>LB</v>
          </cell>
          <cell r="E1855">
            <v>93.220338983050851</v>
          </cell>
          <cell r="F1855">
            <v>16.779661016949152</v>
          </cell>
          <cell r="G1855">
            <v>689.27</v>
          </cell>
          <cell r="H1855">
            <v>124.07</v>
          </cell>
        </row>
        <row r="1856">
          <cell r="B1856" t="str">
            <v>Mano de Obra</v>
          </cell>
        </row>
        <row r="1857">
          <cell r="A1857">
            <v>200.05999999999995</v>
          </cell>
          <cell r="B1857" t="str">
            <v>Coloc. acero normal</v>
          </cell>
          <cell r="C1857">
            <v>3.6970000000000001</v>
          </cell>
          <cell r="D1857" t="str">
            <v>QQ</v>
          </cell>
          <cell r="E1857">
            <v>326.47275741487186</v>
          </cell>
          <cell r="F1857">
            <v>0</v>
          </cell>
          <cell r="G1857">
            <v>1206.97</v>
          </cell>
          <cell r="H1857">
            <v>0</v>
          </cell>
        </row>
        <row r="1858">
          <cell r="A1858">
            <v>300.20999999999981</v>
          </cell>
          <cell r="B1858" t="str">
            <v>Vigas de carga 0.15m a 0.20m x Altura &lt; 0.40m</v>
          </cell>
          <cell r="C1858">
            <v>12.499999999999998</v>
          </cell>
          <cell r="D1858" t="str">
            <v>ML</v>
          </cell>
          <cell r="E1858">
            <v>472</v>
          </cell>
          <cell r="F1858">
            <v>0</v>
          </cell>
          <cell r="G1858">
            <v>5900</v>
          </cell>
          <cell r="H1858">
            <v>0</v>
          </cell>
        </row>
        <row r="1859">
          <cell r="B1859" t="str">
            <v>Total/UND</v>
          </cell>
          <cell r="G1859">
            <v>24367.24</v>
          </cell>
          <cell r="H1859">
            <v>3106.85</v>
          </cell>
          <cell r="I1859">
            <v>27474.09</v>
          </cell>
        </row>
        <row r="1861">
          <cell r="A1861" t="str">
            <v>FUN-025</v>
          </cell>
          <cell r="B1861" t="str">
            <v>VIGA V9X-T (0.25X0.50)MTS, F'C=210KG/CM2, 7Ø3/4", EST. Ø3/8"@0.15M  (FUNERARIA NUEVA ESPERANZA)</v>
          </cell>
          <cell r="C1861">
            <v>1</v>
          </cell>
          <cell r="D1861" t="str">
            <v>M3</v>
          </cell>
          <cell r="G1861">
            <v>24910.71</v>
          </cell>
          <cell r="H1861">
            <v>3539.64</v>
          </cell>
          <cell r="I1861">
            <v>28450.35</v>
          </cell>
        </row>
        <row r="1862">
          <cell r="B1862" t="str">
            <v>Volumen Análisis</v>
          </cell>
          <cell r="C1862">
            <v>1</v>
          </cell>
          <cell r="D1862" t="str">
            <v>M3</v>
          </cell>
        </row>
        <row r="1863">
          <cell r="B1863" t="str">
            <v>Materiales y Equipos</v>
          </cell>
        </row>
        <row r="1864">
          <cell r="A1864" t="str">
            <v>AE004</v>
          </cell>
          <cell r="B1864" t="str">
            <v>Acero Estruc. Grado 40-60, 1" x 20 a 30 pies</v>
          </cell>
          <cell r="D1864" t="str">
            <v>QQ</v>
          </cell>
          <cell r="E1864">
            <v>2796.6101694915255</v>
          </cell>
          <cell r="F1864">
            <v>503.38983050847457</v>
          </cell>
          <cell r="G1864">
            <v>0</v>
          </cell>
          <cell r="H1864">
            <v>0</v>
          </cell>
        </row>
        <row r="1865">
          <cell r="A1865" t="str">
            <v>AE003</v>
          </cell>
          <cell r="B1865" t="str">
            <v>Acero Estruc. Grado 40-60, 3/4" x 20 a 30 pies</v>
          </cell>
          <cell r="C1865">
            <v>3.645</v>
          </cell>
          <cell r="D1865" t="str">
            <v>QQ</v>
          </cell>
          <cell r="E1865">
            <v>2796.6101694915255</v>
          </cell>
          <cell r="F1865">
            <v>503.38983050847457</v>
          </cell>
          <cell r="G1865">
            <v>10193.64</v>
          </cell>
          <cell r="H1865">
            <v>1834.86</v>
          </cell>
        </row>
        <row r="1866">
          <cell r="A1866" t="str">
            <v>AE002</v>
          </cell>
          <cell r="B1866" t="str">
            <v>Acero Estruc. Grado 40-60, 1/2" x 20 a 30 pies</v>
          </cell>
          <cell r="D1866" t="str">
            <v>QQ</v>
          </cell>
          <cell r="E1866">
            <v>2796.6101694915255</v>
          </cell>
          <cell r="F1866">
            <v>503.38983050847457</v>
          </cell>
          <cell r="G1866">
            <v>0</v>
          </cell>
          <cell r="H1866">
            <v>0</v>
          </cell>
        </row>
        <row r="1867">
          <cell r="A1867" t="str">
            <v>AE001</v>
          </cell>
          <cell r="B1867" t="str">
            <v>Acero Estruc. Grado 40-60, 3/8" x 20 a 30 pies</v>
          </cell>
          <cell r="C1867">
            <v>0.85799999999999998</v>
          </cell>
          <cell r="D1867" t="str">
            <v>QQ</v>
          </cell>
          <cell r="E1867">
            <v>2796.6101694915255</v>
          </cell>
          <cell r="F1867">
            <v>503.38983050847457</v>
          </cell>
          <cell r="G1867">
            <v>2399.4899999999998</v>
          </cell>
          <cell r="H1867">
            <v>431.91</v>
          </cell>
        </row>
        <row r="1868">
          <cell r="A1868" t="str">
            <v>HI002</v>
          </cell>
          <cell r="B1868" t="str">
            <v>Hormigón 210 Kg/cm2 (incluye bomba y colocación)</v>
          </cell>
          <cell r="C1868">
            <v>1.05</v>
          </cell>
          <cell r="D1868" t="str">
            <v>M3</v>
          </cell>
          <cell r="E1868">
            <v>5935.17</v>
          </cell>
          <cell r="F1868">
            <v>1068.3306</v>
          </cell>
          <cell r="G1868">
            <v>6231.93</v>
          </cell>
          <cell r="H1868">
            <v>1121.75</v>
          </cell>
        </row>
        <row r="1869">
          <cell r="A1869" t="str">
            <v>AE016</v>
          </cell>
          <cell r="B1869" t="str">
            <v>Alambre Galvanizado Calibre 18 (Varillas)</v>
          </cell>
          <cell r="C1869">
            <v>9.0060000000000002</v>
          </cell>
          <cell r="D1869" t="str">
            <v>LB</v>
          </cell>
          <cell r="E1869">
            <v>93.220338983050851</v>
          </cell>
          <cell r="F1869">
            <v>16.779661016949152</v>
          </cell>
          <cell r="G1869">
            <v>839.54</v>
          </cell>
          <cell r="H1869">
            <v>151.12</v>
          </cell>
        </row>
        <row r="1870">
          <cell r="B1870" t="str">
            <v>Mano de Obra</v>
          </cell>
        </row>
        <row r="1871">
          <cell r="A1871">
            <v>200.05999999999995</v>
          </cell>
          <cell r="B1871" t="str">
            <v>Coloc. acero normal</v>
          </cell>
          <cell r="C1871">
            <v>4.5030000000000001</v>
          </cell>
          <cell r="D1871" t="str">
            <v>QQ</v>
          </cell>
          <cell r="E1871">
            <v>326.47275741487186</v>
          </cell>
          <cell r="F1871">
            <v>0</v>
          </cell>
          <cell r="G1871">
            <v>1470.11</v>
          </cell>
          <cell r="H1871">
            <v>0</v>
          </cell>
        </row>
        <row r="1872">
          <cell r="A1872">
            <v>300.20999999999981</v>
          </cell>
          <cell r="B1872" t="str">
            <v>Vigas de carga 0.15m a 0.20m x Altura &lt; 0.40m</v>
          </cell>
          <cell r="C1872">
            <v>8</v>
          </cell>
          <cell r="D1872" t="str">
            <v>ML</v>
          </cell>
          <cell r="E1872">
            <v>472</v>
          </cell>
          <cell r="F1872">
            <v>0</v>
          </cell>
          <cell r="G1872">
            <v>3776</v>
          </cell>
          <cell r="H1872">
            <v>0</v>
          </cell>
        </row>
        <row r="1873">
          <cell r="B1873" t="str">
            <v>Total/UND</v>
          </cell>
          <cell r="G1873">
            <v>24910.71</v>
          </cell>
          <cell r="H1873">
            <v>3539.64</v>
          </cell>
          <cell r="I1873">
            <v>28450.35</v>
          </cell>
        </row>
        <row r="1875">
          <cell r="A1875" t="str">
            <v>FUN-026</v>
          </cell>
          <cell r="B1875" t="str">
            <v>VIGA V10X-T (0.20X0.40)MTS, F'C=210KG/CM2, 7Ø1/2", ADIC. EN APOYOS 2Ø1/2" EST. Ø3/8"@0.20M  (FUNERARIA NUEVA ESPERANZA)</v>
          </cell>
          <cell r="C1875">
            <v>1</v>
          </cell>
          <cell r="D1875" t="str">
            <v>M3</v>
          </cell>
          <cell r="G1875">
            <v>23615.97</v>
          </cell>
          <cell r="H1875">
            <v>2984.97</v>
          </cell>
          <cell r="I1875">
            <v>26600.940000000002</v>
          </cell>
        </row>
        <row r="1876">
          <cell r="B1876" t="str">
            <v>Volumen Análisis</v>
          </cell>
          <cell r="C1876">
            <v>1</v>
          </cell>
          <cell r="D1876" t="str">
            <v>M3</v>
          </cell>
        </row>
        <row r="1877">
          <cell r="B1877" t="str">
            <v>Materiales y Equipos</v>
          </cell>
        </row>
        <row r="1878">
          <cell r="A1878" t="str">
            <v>AE004</v>
          </cell>
          <cell r="B1878" t="str">
            <v>Acero Estruc. Grado 40-60, 1" x 20 a 30 pies</v>
          </cell>
          <cell r="D1878" t="str">
            <v>QQ</v>
          </cell>
          <cell r="E1878">
            <v>2796.6101694915255</v>
          </cell>
          <cell r="F1878">
            <v>503.38983050847457</v>
          </cell>
          <cell r="G1878">
            <v>0</v>
          </cell>
          <cell r="H1878">
            <v>0</v>
          </cell>
        </row>
        <row r="1879">
          <cell r="A1879" t="str">
            <v>AE003</v>
          </cell>
          <cell r="B1879" t="str">
            <v>Acero Estruc. Grado 40-60, 3/4" x 20 a 30 pies</v>
          </cell>
          <cell r="D1879" t="str">
            <v>QQ</v>
          </cell>
          <cell r="E1879">
            <v>2796.6101694915255</v>
          </cell>
          <cell r="F1879">
            <v>503.38983050847457</v>
          </cell>
          <cell r="G1879">
            <v>0</v>
          </cell>
          <cell r="H1879">
            <v>0</v>
          </cell>
        </row>
        <row r="1880">
          <cell r="A1880" t="str">
            <v>AE002</v>
          </cell>
          <cell r="B1880" t="str">
            <v>Acero Estruc. Grado 40-60, 1/2" x 20 a 30 pies</v>
          </cell>
          <cell r="C1880">
            <v>2.456</v>
          </cell>
          <cell r="D1880" t="str">
            <v>QQ</v>
          </cell>
          <cell r="E1880">
            <v>2796.6101694915255</v>
          </cell>
          <cell r="F1880">
            <v>503.38983050847457</v>
          </cell>
          <cell r="G1880">
            <v>6868.47</v>
          </cell>
          <cell r="H1880">
            <v>1236.33</v>
          </cell>
        </row>
        <row r="1881">
          <cell r="A1881" t="str">
            <v>AE001</v>
          </cell>
          <cell r="B1881" t="str">
            <v>Acero Estruc. Grado 40-60, 3/8" x 20 a 30 pies</v>
          </cell>
          <cell r="C1881">
            <v>1.014</v>
          </cell>
          <cell r="D1881" t="str">
            <v>QQ</v>
          </cell>
          <cell r="E1881">
            <v>2796.6101694915255</v>
          </cell>
          <cell r="F1881">
            <v>503.38983050847457</v>
          </cell>
          <cell r="G1881">
            <v>2835.76</v>
          </cell>
          <cell r="H1881">
            <v>510.44</v>
          </cell>
        </row>
        <row r="1882">
          <cell r="A1882" t="str">
            <v>HI002</v>
          </cell>
          <cell r="B1882" t="str">
            <v>Hormigón 210 Kg/cm2 (incluye bomba y colocación)</v>
          </cell>
          <cell r="C1882">
            <v>1.05</v>
          </cell>
          <cell r="D1882" t="str">
            <v>M3</v>
          </cell>
          <cell r="E1882">
            <v>5935.17</v>
          </cell>
          <cell r="F1882">
            <v>1068.3306</v>
          </cell>
          <cell r="G1882">
            <v>6231.93</v>
          </cell>
          <cell r="H1882">
            <v>1121.75</v>
          </cell>
        </row>
        <row r="1883">
          <cell r="A1883" t="str">
            <v>AE016</v>
          </cell>
          <cell r="B1883" t="str">
            <v>Alambre Galvanizado Calibre 18 (Varillas)</v>
          </cell>
          <cell r="C1883">
            <v>6.9399999999999995</v>
          </cell>
          <cell r="D1883" t="str">
            <v>LB</v>
          </cell>
          <cell r="E1883">
            <v>93.220338983050851</v>
          </cell>
          <cell r="F1883">
            <v>16.779661016949152</v>
          </cell>
          <cell r="G1883">
            <v>646.95000000000005</v>
          </cell>
          <cell r="H1883">
            <v>116.45</v>
          </cell>
        </row>
        <row r="1884">
          <cell r="B1884" t="str">
            <v>Mano de Obra</v>
          </cell>
        </row>
        <row r="1885">
          <cell r="A1885">
            <v>200.05999999999995</v>
          </cell>
          <cell r="B1885" t="str">
            <v>Coloc. acero normal</v>
          </cell>
          <cell r="C1885">
            <v>3.4699999999999998</v>
          </cell>
          <cell r="D1885" t="str">
            <v>QQ</v>
          </cell>
          <cell r="E1885">
            <v>326.47275741487186</v>
          </cell>
          <cell r="F1885">
            <v>0</v>
          </cell>
          <cell r="G1885">
            <v>1132.8599999999999</v>
          </cell>
          <cell r="H1885">
            <v>0</v>
          </cell>
        </row>
        <row r="1886">
          <cell r="A1886">
            <v>300.20999999999981</v>
          </cell>
          <cell r="B1886" t="str">
            <v>Vigas de carga 0.15m a 0.20m x Altura &lt; 0.40m</v>
          </cell>
          <cell r="C1886">
            <v>12.499999999999998</v>
          </cell>
          <cell r="D1886" t="str">
            <v>ML</v>
          </cell>
          <cell r="E1886">
            <v>472</v>
          </cell>
          <cell r="F1886">
            <v>0</v>
          </cell>
          <cell r="G1886">
            <v>5900</v>
          </cell>
          <cell r="H1886">
            <v>0</v>
          </cell>
        </row>
        <row r="1887">
          <cell r="B1887" t="str">
            <v>Total/UND</v>
          </cell>
          <cell r="G1887">
            <v>23615.97</v>
          </cell>
          <cell r="H1887">
            <v>2984.97</v>
          </cell>
          <cell r="I1887">
            <v>26600.940000000002</v>
          </cell>
        </row>
        <row r="1889">
          <cell r="A1889" t="str">
            <v>FUN-027</v>
          </cell>
          <cell r="B1889" t="str">
            <v>VIGA VA1X-T (0.20X0.40)MTS, F'C=210KG/CM2, 6Ø1/2", ADIC. EN APOYOS 2Ø1/2" EST. Ø3/8"@0.20M  (FUNERARIA NUEVA ESPERANZA)</v>
          </cell>
          <cell r="C1889">
            <v>1</v>
          </cell>
          <cell r="D1889" t="str">
            <v>M3</v>
          </cell>
          <cell r="G1889">
            <v>22801.83</v>
          </cell>
          <cell r="H1889">
            <v>2852.8799999999997</v>
          </cell>
          <cell r="I1889">
            <v>25654.710000000003</v>
          </cell>
        </row>
        <row r="1890">
          <cell r="B1890" t="str">
            <v>Volumen Análisis</v>
          </cell>
          <cell r="C1890">
            <v>1</v>
          </cell>
          <cell r="D1890" t="str">
            <v>M3</v>
          </cell>
        </row>
        <row r="1891">
          <cell r="B1891" t="str">
            <v>Materiales y Equipos</v>
          </cell>
        </row>
        <row r="1892">
          <cell r="A1892" t="str">
            <v>AE004</v>
          </cell>
          <cell r="B1892" t="str">
            <v>Acero Estruc. Grado 40-60, 1" x 20 a 30 pies</v>
          </cell>
          <cell r="D1892" t="str">
            <v>QQ</v>
          </cell>
          <cell r="E1892">
            <v>2796.6101694915255</v>
          </cell>
          <cell r="F1892">
            <v>503.38983050847457</v>
          </cell>
          <cell r="G1892">
            <v>0</v>
          </cell>
          <cell r="H1892">
            <v>0</v>
          </cell>
        </row>
        <row r="1893">
          <cell r="A1893" t="str">
            <v>AE003</v>
          </cell>
          <cell r="B1893" t="str">
            <v>Acero Estruc. Grado 40-60, 3/4" x 20 a 30 pies</v>
          </cell>
          <cell r="D1893" t="str">
            <v>QQ</v>
          </cell>
          <cell r="E1893">
            <v>2796.6101694915255</v>
          </cell>
          <cell r="F1893">
            <v>503.38983050847457</v>
          </cell>
          <cell r="G1893">
            <v>0</v>
          </cell>
          <cell r="H1893">
            <v>0</v>
          </cell>
        </row>
        <row r="1894">
          <cell r="A1894" t="str">
            <v>AE002</v>
          </cell>
          <cell r="B1894" t="str">
            <v>Acero Estruc. Grado 40-60, 1/2" x 20 a 30 pies</v>
          </cell>
          <cell r="C1894">
            <v>2.1589999999999998</v>
          </cell>
          <cell r="D1894" t="str">
            <v>QQ</v>
          </cell>
          <cell r="E1894">
            <v>2796.6101694915255</v>
          </cell>
          <cell r="F1894">
            <v>503.38983050847457</v>
          </cell>
          <cell r="G1894">
            <v>6037.88</v>
          </cell>
          <cell r="H1894">
            <v>1086.82</v>
          </cell>
        </row>
        <row r="1895">
          <cell r="A1895" t="str">
            <v>AE001</v>
          </cell>
          <cell r="B1895" t="str">
            <v>Acero Estruc. Grado 40-60, 3/8" x 20 a 30 pies</v>
          </cell>
          <cell r="C1895">
            <v>1.0649999999999999</v>
          </cell>
          <cell r="D1895" t="str">
            <v>QQ</v>
          </cell>
          <cell r="E1895">
            <v>2796.6101694915255</v>
          </cell>
          <cell r="F1895">
            <v>503.38983050847457</v>
          </cell>
          <cell r="G1895">
            <v>2978.39</v>
          </cell>
          <cell r="H1895">
            <v>536.11</v>
          </cell>
        </row>
        <row r="1896">
          <cell r="A1896" t="str">
            <v>HI002</v>
          </cell>
          <cell r="B1896" t="str">
            <v>Hormigón 210 Kg/cm2 (incluye bomba y colocación)</v>
          </cell>
          <cell r="C1896">
            <v>1.05</v>
          </cell>
          <cell r="D1896" t="str">
            <v>M3</v>
          </cell>
          <cell r="E1896">
            <v>5935.17</v>
          </cell>
          <cell r="F1896">
            <v>1068.3306</v>
          </cell>
          <cell r="G1896">
            <v>6231.93</v>
          </cell>
          <cell r="H1896">
            <v>1121.75</v>
          </cell>
        </row>
        <row r="1897">
          <cell r="A1897" t="str">
            <v>AE016</v>
          </cell>
          <cell r="B1897" t="str">
            <v>Alambre Galvanizado Calibre 18 (Varillas)</v>
          </cell>
          <cell r="C1897">
            <v>6.4479999999999995</v>
          </cell>
          <cell r="D1897" t="str">
            <v>LB</v>
          </cell>
          <cell r="E1897">
            <v>93.220338983050851</v>
          </cell>
          <cell r="F1897">
            <v>16.779661016949152</v>
          </cell>
          <cell r="G1897">
            <v>601.08000000000004</v>
          </cell>
          <cell r="H1897">
            <v>108.2</v>
          </cell>
        </row>
        <row r="1898">
          <cell r="B1898" t="str">
            <v>Mano de Obra</v>
          </cell>
        </row>
        <row r="1899">
          <cell r="A1899">
            <v>200.05999999999995</v>
          </cell>
          <cell r="B1899" t="str">
            <v>Coloc. acero normal</v>
          </cell>
          <cell r="C1899">
            <v>3.2239999999999998</v>
          </cell>
          <cell r="D1899" t="str">
            <v>QQ</v>
          </cell>
          <cell r="E1899">
            <v>326.47275741487186</v>
          </cell>
          <cell r="F1899">
            <v>0</v>
          </cell>
          <cell r="G1899">
            <v>1052.55</v>
          </cell>
          <cell r="H1899">
            <v>0</v>
          </cell>
        </row>
        <row r="1900">
          <cell r="A1900">
            <v>300.20999999999981</v>
          </cell>
          <cell r="B1900" t="str">
            <v>Vigas de carga 0.15m a 0.20m x Altura &lt; 0.40m</v>
          </cell>
          <cell r="C1900">
            <v>12.499999999999998</v>
          </cell>
          <cell r="D1900" t="str">
            <v>ML</v>
          </cell>
          <cell r="E1900">
            <v>472</v>
          </cell>
          <cell r="F1900">
            <v>0</v>
          </cell>
          <cell r="G1900">
            <v>5900</v>
          </cell>
          <cell r="H1900">
            <v>0</v>
          </cell>
        </row>
        <row r="1901">
          <cell r="B1901" t="str">
            <v>Total/UND</v>
          </cell>
          <cell r="G1901">
            <v>22801.83</v>
          </cell>
          <cell r="H1901">
            <v>2852.8799999999997</v>
          </cell>
          <cell r="I1901">
            <v>25654.710000000003</v>
          </cell>
        </row>
        <row r="1903">
          <cell r="A1903" t="str">
            <v>FUN-028</v>
          </cell>
          <cell r="B1903" t="str">
            <v>VIGA V1Y-T (0.20X0.40)MTS, F'C=210KG/CM2, 4Ø3/4"+2Ø1/2", ADIC. EN APOYOS 2Ø1/2" EST. Ø3/8"@0.18M  (FUNERARIA NUEVA ESPERANZA)</v>
          </cell>
          <cell r="C1903">
            <v>1</v>
          </cell>
          <cell r="D1903" t="str">
            <v>M3</v>
          </cell>
          <cell r="G1903">
            <v>28871.5</v>
          </cell>
          <cell r="H1903">
            <v>3837.6400000000003</v>
          </cell>
          <cell r="I1903">
            <v>32709.14</v>
          </cell>
        </row>
        <row r="1904">
          <cell r="B1904" t="str">
            <v>Volumen Análisis</v>
          </cell>
          <cell r="C1904">
            <v>1</v>
          </cell>
          <cell r="D1904" t="str">
            <v>M3</v>
          </cell>
        </row>
        <row r="1905">
          <cell r="B1905" t="str">
            <v>Materiales y Equipos</v>
          </cell>
        </row>
        <row r="1906">
          <cell r="A1906" t="str">
            <v>AE004</v>
          </cell>
          <cell r="B1906" t="str">
            <v>Acero Estruc. Grado 40-60, 1" x 20 a 30 pies</v>
          </cell>
          <cell r="D1906" t="str">
            <v>QQ</v>
          </cell>
          <cell r="E1906">
            <v>2796.6101694915255</v>
          </cell>
          <cell r="F1906">
            <v>503.38983050847457</v>
          </cell>
          <cell r="G1906">
            <v>0</v>
          </cell>
          <cell r="H1906">
            <v>0</v>
          </cell>
        </row>
        <row r="1907">
          <cell r="A1907" t="str">
            <v>AE003</v>
          </cell>
          <cell r="B1907" t="str">
            <v>Acero Estruc. Grado 40-60, 3/4" x 20 a 30 pies</v>
          </cell>
          <cell r="C1907">
            <v>2.996</v>
          </cell>
          <cell r="D1907" t="str">
            <v>QQ</v>
          </cell>
          <cell r="E1907">
            <v>2796.6101694915255</v>
          </cell>
          <cell r="F1907">
            <v>503.38983050847457</v>
          </cell>
          <cell r="G1907">
            <v>8378.64</v>
          </cell>
          <cell r="H1907">
            <v>1508.16</v>
          </cell>
        </row>
        <row r="1908">
          <cell r="A1908" t="str">
            <v>AE002</v>
          </cell>
          <cell r="B1908" t="str">
            <v>Acero Estruc. Grado 40-60, 1/2" x 20 a 30 pies</v>
          </cell>
          <cell r="C1908">
            <v>1.125</v>
          </cell>
          <cell r="D1908" t="str">
            <v>QQ</v>
          </cell>
          <cell r="E1908">
            <v>2796.6101694915255</v>
          </cell>
          <cell r="F1908">
            <v>503.38983050847457</v>
          </cell>
          <cell r="G1908">
            <v>3146.19</v>
          </cell>
          <cell r="H1908">
            <v>566.30999999999995</v>
          </cell>
        </row>
        <row r="1909">
          <cell r="A1909" t="str">
            <v>AE001</v>
          </cell>
          <cell r="B1909" t="str">
            <v>Acero Estruc. Grado 40-60, 3/8" x 20 a 30 pies</v>
          </cell>
          <cell r="C1909">
            <v>0.93700000000000006</v>
          </cell>
          <cell r="D1909" t="str">
            <v>QQ</v>
          </cell>
          <cell r="E1909">
            <v>2796.6101694915255</v>
          </cell>
          <cell r="F1909">
            <v>503.38983050847457</v>
          </cell>
          <cell r="G1909">
            <v>2620.42</v>
          </cell>
          <cell r="H1909">
            <v>471.68</v>
          </cell>
        </row>
        <row r="1910">
          <cell r="A1910" t="str">
            <v>HI002</v>
          </cell>
          <cell r="B1910" t="str">
            <v>Hormigón 210 Kg/cm2 (incluye bomba y colocación)</v>
          </cell>
          <cell r="C1910">
            <v>1.05</v>
          </cell>
          <cell r="D1910" t="str">
            <v>M3</v>
          </cell>
          <cell r="E1910">
            <v>5935.17</v>
          </cell>
          <cell r="F1910">
            <v>1068.3306</v>
          </cell>
          <cell r="G1910">
            <v>6231.93</v>
          </cell>
          <cell r="H1910">
            <v>1121.75</v>
          </cell>
        </row>
        <row r="1911">
          <cell r="A1911" t="str">
            <v>AE016</v>
          </cell>
          <cell r="B1911" t="str">
            <v>Alambre Galvanizado Calibre 18 (Varillas)</v>
          </cell>
          <cell r="C1911">
            <v>10.116000000000001</v>
          </cell>
          <cell r="D1911" t="str">
            <v>LB</v>
          </cell>
          <cell r="E1911">
            <v>93.220338983050851</v>
          </cell>
          <cell r="F1911">
            <v>16.779661016949152</v>
          </cell>
          <cell r="G1911">
            <v>943.02</v>
          </cell>
          <cell r="H1911">
            <v>169.74</v>
          </cell>
        </row>
        <row r="1912">
          <cell r="B1912" t="str">
            <v>Mano de Obra</v>
          </cell>
        </row>
        <row r="1913">
          <cell r="A1913">
            <v>200.05999999999995</v>
          </cell>
          <cell r="B1913" t="str">
            <v>Coloc. acero normal</v>
          </cell>
          <cell r="C1913">
            <v>5.0580000000000007</v>
          </cell>
          <cell r="D1913" t="str">
            <v>QQ</v>
          </cell>
          <cell r="E1913">
            <v>326.47275741487186</v>
          </cell>
          <cell r="F1913">
            <v>0</v>
          </cell>
          <cell r="G1913">
            <v>1651.3</v>
          </cell>
          <cell r="H1913">
            <v>0</v>
          </cell>
        </row>
        <row r="1914">
          <cell r="A1914">
            <v>300.20999999999981</v>
          </cell>
          <cell r="B1914" t="str">
            <v>Vigas de carga 0.15m a 0.20m x Altura &lt; 0.40m</v>
          </cell>
          <cell r="C1914">
            <v>12.499999999999998</v>
          </cell>
          <cell r="D1914" t="str">
            <v>ML</v>
          </cell>
          <cell r="E1914">
            <v>472</v>
          </cell>
          <cell r="F1914">
            <v>0</v>
          </cell>
          <cell r="G1914">
            <v>5900</v>
          </cell>
          <cell r="H1914">
            <v>0</v>
          </cell>
        </row>
        <row r="1915">
          <cell r="B1915" t="str">
            <v>Total/UND</v>
          </cell>
          <cell r="G1915">
            <v>28871.5</v>
          </cell>
          <cell r="H1915">
            <v>3837.6400000000003</v>
          </cell>
          <cell r="I1915">
            <v>32709.14</v>
          </cell>
        </row>
        <row r="1917">
          <cell r="A1917" t="str">
            <v>FUN-029</v>
          </cell>
          <cell r="B1917" t="str">
            <v>VIGA V2Y-T (0.20X0.40)MTS, F'C=210KG/CM2, 4Ø3/4"+2Ø1/2", ADIC. EN APOYOS 2Ø1/2" EST. Ø3/8"@0.18M  (FUNERARIA NUEVA ESPERANZA)</v>
          </cell>
          <cell r="C1917">
            <v>1</v>
          </cell>
          <cell r="D1917" t="str">
            <v>M3</v>
          </cell>
          <cell r="G1917">
            <v>28871.5</v>
          </cell>
          <cell r="H1917">
            <v>3837.6400000000003</v>
          </cell>
          <cell r="I1917">
            <v>32709.14</v>
          </cell>
        </row>
        <row r="1918">
          <cell r="B1918" t="str">
            <v>Volumen Análisis</v>
          </cell>
          <cell r="C1918">
            <v>1</v>
          </cell>
          <cell r="D1918" t="str">
            <v>M3</v>
          </cell>
        </row>
        <row r="1919">
          <cell r="B1919" t="str">
            <v>Materiales y Equipos</v>
          </cell>
        </row>
        <row r="1920">
          <cell r="A1920" t="str">
            <v>AE004</v>
          </cell>
          <cell r="B1920" t="str">
            <v>Acero Estruc. Grado 40-60, 1" x 20 a 30 pies</v>
          </cell>
          <cell r="D1920" t="str">
            <v>QQ</v>
          </cell>
          <cell r="E1920">
            <v>2796.6101694915255</v>
          </cell>
          <cell r="F1920">
            <v>503.38983050847457</v>
          </cell>
          <cell r="G1920">
            <v>0</v>
          </cell>
          <cell r="H1920">
            <v>0</v>
          </cell>
        </row>
        <row r="1921">
          <cell r="A1921" t="str">
            <v>AE003</v>
          </cell>
          <cell r="B1921" t="str">
            <v>Acero Estruc. Grado 40-60, 3/4" x 20 a 30 pies</v>
          </cell>
          <cell r="C1921">
            <v>2.996</v>
          </cell>
          <cell r="D1921" t="str">
            <v>QQ</v>
          </cell>
          <cell r="E1921">
            <v>2796.6101694915255</v>
          </cell>
          <cell r="F1921">
            <v>503.38983050847457</v>
          </cell>
          <cell r="G1921">
            <v>8378.64</v>
          </cell>
          <cell r="H1921">
            <v>1508.16</v>
          </cell>
        </row>
        <row r="1922">
          <cell r="A1922" t="str">
            <v>AE002</v>
          </cell>
          <cell r="B1922" t="str">
            <v>Acero Estruc. Grado 40-60, 1/2" x 20 a 30 pies</v>
          </cell>
          <cell r="C1922">
            <v>1.125</v>
          </cell>
          <cell r="D1922" t="str">
            <v>QQ</v>
          </cell>
          <cell r="E1922">
            <v>2796.6101694915255</v>
          </cell>
          <cell r="F1922">
            <v>503.38983050847457</v>
          </cell>
          <cell r="G1922">
            <v>3146.19</v>
          </cell>
          <cell r="H1922">
            <v>566.30999999999995</v>
          </cell>
        </row>
        <row r="1923">
          <cell r="A1923" t="str">
            <v>AE001</v>
          </cell>
          <cell r="B1923" t="str">
            <v>Acero Estruc. Grado 40-60, 3/8" x 20 a 30 pies</v>
          </cell>
          <cell r="C1923">
            <v>0.93700000000000006</v>
          </cell>
          <cell r="D1923" t="str">
            <v>QQ</v>
          </cell>
          <cell r="E1923">
            <v>2796.6101694915255</v>
          </cell>
          <cell r="F1923">
            <v>503.38983050847457</v>
          </cell>
          <cell r="G1923">
            <v>2620.42</v>
          </cell>
          <cell r="H1923">
            <v>471.68</v>
          </cell>
        </row>
        <row r="1924">
          <cell r="A1924" t="str">
            <v>HI002</v>
          </cell>
          <cell r="B1924" t="str">
            <v>Hormigón 210 Kg/cm2 (incluye bomba y colocación)</v>
          </cell>
          <cell r="C1924">
            <v>1.05</v>
          </cell>
          <cell r="D1924" t="str">
            <v>M3</v>
          </cell>
          <cell r="E1924">
            <v>5935.17</v>
          </cell>
          <cell r="F1924">
            <v>1068.3306</v>
          </cell>
          <cell r="G1924">
            <v>6231.93</v>
          </cell>
          <cell r="H1924">
            <v>1121.75</v>
          </cell>
        </row>
        <row r="1925">
          <cell r="A1925" t="str">
            <v>AE016</v>
          </cell>
          <cell r="B1925" t="str">
            <v>Alambre Galvanizado Calibre 18 (Varillas)</v>
          </cell>
          <cell r="C1925">
            <v>10.116000000000001</v>
          </cell>
          <cell r="D1925" t="str">
            <v>LB</v>
          </cell>
          <cell r="E1925">
            <v>93.220338983050851</v>
          </cell>
          <cell r="F1925">
            <v>16.779661016949152</v>
          </cell>
          <cell r="G1925">
            <v>943.02</v>
          </cell>
          <cell r="H1925">
            <v>169.74</v>
          </cell>
        </row>
        <row r="1926">
          <cell r="B1926" t="str">
            <v>Mano de Obra</v>
          </cell>
        </row>
        <row r="1927">
          <cell r="A1927">
            <v>200.05999999999995</v>
          </cell>
          <cell r="B1927" t="str">
            <v>Coloc. acero normal</v>
          </cell>
          <cell r="C1927">
            <v>5.0580000000000007</v>
          </cell>
          <cell r="D1927" t="str">
            <v>QQ</v>
          </cell>
          <cell r="E1927">
            <v>326.47275741487186</v>
          </cell>
          <cell r="F1927">
            <v>0</v>
          </cell>
          <cell r="G1927">
            <v>1651.3</v>
          </cell>
          <cell r="H1927">
            <v>0</v>
          </cell>
        </row>
        <row r="1928">
          <cell r="A1928">
            <v>300.20999999999981</v>
          </cell>
          <cell r="B1928" t="str">
            <v>Vigas de carga 0.15m a 0.20m x Altura &lt; 0.40m</v>
          </cell>
          <cell r="C1928">
            <v>12.499999999999998</v>
          </cell>
          <cell r="D1928" t="str">
            <v>ML</v>
          </cell>
          <cell r="E1928">
            <v>472</v>
          </cell>
          <cell r="F1928">
            <v>0</v>
          </cell>
          <cell r="G1928">
            <v>5900</v>
          </cell>
          <cell r="H1928">
            <v>0</v>
          </cell>
        </row>
        <row r="1929">
          <cell r="B1929" t="str">
            <v>Total/UND</v>
          </cell>
          <cell r="G1929">
            <v>28871.5</v>
          </cell>
          <cell r="H1929">
            <v>3837.6400000000003</v>
          </cell>
          <cell r="I1929">
            <v>32709.14</v>
          </cell>
        </row>
        <row r="1931">
          <cell r="A1931" t="str">
            <v>FUN-030</v>
          </cell>
          <cell r="B1931" t="str">
            <v>VIGA V3Y-T (0.25X0.50)MTS, F'C=210KG/CM2, 7Ø1", EST. Ø3/8"@0.18M  (FUNERARIA NUEVA ESPERANZA)</v>
          </cell>
          <cell r="C1931">
            <v>1</v>
          </cell>
          <cell r="D1931" t="str">
            <v>M3</v>
          </cell>
          <cell r="G1931">
            <v>35395.279999999999</v>
          </cell>
          <cell r="H1931">
            <v>5240.6900000000005</v>
          </cell>
          <cell r="I1931">
            <v>40635.97</v>
          </cell>
        </row>
        <row r="1932">
          <cell r="B1932" t="str">
            <v>Volumen Análisis</v>
          </cell>
          <cell r="C1932">
            <v>1</v>
          </cell>
          <cell r="D1932" t="str">
            <v>M3</v>
          </cell>
        </row>
        <row r="1933">
          <cell r="B1933" t="str">
            <v>Materiales y Equipos</v>
          </cell>
        </row>
        <row r="1934">
          <cell r="A1934" t="str">
            <v>AE004</v>
          </cell>
          <cell r="B1934" t="str">
            <v>Acero Estruc. Grado 40-60, 1" x 20 a 30 pies</v>
          </cell>
          <cell r="C1934">
            <v>5.9820000000000002</v>
          </cell>
          <cell r="D1934" t="str">
            <v>QQ</v>
          </cell>
          <cell r="E1934">
            <v>2796.6101694915255</v>
          </cell>
          <cell r="F1934">
            <v>503.38983050847457</v>
          </cell>
          <cell r="G1934">
            <v>16729.32</v>
          </cell>
          <cell r="H1934">
            <v>3011.28</v>
          </cell>
        </row>
        <row r="1935">
          <cell r="A1935" t="str">
            <v>AE003</v>
          </cell>
          <cell r="B1935" t="str">
            <v>Acero Estruc. Grado 40-60, 3/4" x 20 a 30 pies</v>
          </cell>
          <cell r="D1935" t="str">
            <v>QQ</v>
          </cell>
          <cell r="E1935">
            <v>2796.6101694915255</v>
          </cell>
          <cell r="F1935">
            <v>503.38983050847457</v>
          </cell>
          <cell r="G1935">
            <v>0</v>
          </cell>
          <cell r="H1935">
            <v>0</v>
          </cell>
        </row>
        <row r="1936">
          <cell r="A1936" t="str">
            <v>AE002</v>
          </cell>
          <cell r="B1936" t="str">
            <v>Acero Estruc. Grado 40-60, 1/2" x 20 a 30 pies</v>
          </cell>
          <cell r="C1936">
            <v>0.752</v>
          </cell>
          <cell r="D1936" t="str">
            <v>QQ</v>
          </cell>
          <cell r="E1936">
            <v>2796.6101694915255</v>
          </cell>
          <cell r="F1936">
            <v>503.38983050847457</v>
          </cell>
          <cell r="G1936">
            <v>2103.0500000000002</v>
          </cell>
          <cell r="H1936">
            <v>378.55</v>
          </cell>
        </row>
        <row r="1937">
          <cell r="A1937" t="str">
            <v>AE001</v>
          </cell>
          <cell r="B1937" t="str">
            <v>Acero Estruc. Grado 40-60, 3/8" x 20 a 30 pies</v>
          </cell>
          <cell r="C1937">
            <v>0.93700000000000006</v>
          </cell>
          <cell r="D1937" t="str">
            <v>QQ</v>
          </cell>
          <cell r="E1937">
            <v>2796.6101694915255</v>
          </cell>
          <cell r="F1937">
            <v>503.38983050847457</v>
          </cell>
          <cell r="G1937">
            <v>2620.42</v>
          </cell>
          <cell r="H1937">
            <v>471.68</v>
          </cell>
        </row>
        <row r="1938">
          <cell r="A1938" t="str">
            <v>HI002</v>
          </cell>
          <cell r="B1938" t="str">
            <v>Hormigón 210 Kg/cm2 (incluye bomba y colocación)</v>
          </cell>
          <cell r="C1938">
            <v>1.05</v>
          </cell>
          <cell r="D1938" t="str">
            <v>M3</v>
          </cell>
          <cell r="E1938">
            <v>5935.17</v>
          </cell>
          <cell r="F1938">
            <v>1068.3306</v>
          </cell>
          <cell r="G1938">
            <v>6231.93</v>
          </cell>
          <cell r="H1938">
            <v>1121.75</v>
          </cell>
        </row>
        <row r="1939">
          <cell r="A1939" t="str">
            <v>AE016</v>
          </cell>
          <cell r="B1939" t="str">
            <v>Alambre Galvanizado Calibre 18 (Varillas)</v>
          </cell>
          <cell r="C1939">
            <v>15.342000000000001</v>
          </cell>
          <cell r="D1939" t="str">
            <v>LB</v>
          </cell>
          <cell r="E1939">
            <v>93.220338983050851</v>
          </cell>
          <cell r="F1939">
            <v>16.779661016949152</v>
          </cell>
          <cell r="G1939">
            <v>1430.19</v>
          </cell>
          <cell r="H1939">
            <v>257.43</v>
          </cell>
        </row>
        <row r="1940">
          <cell r="B1940" t="str">
            <v>Mano de Obra</v>
          </cell>
        </row>
        <row r="1941">
          <cell r="A1941">
            <v>200.05999999999995</v>
          </cell>
          <cell r="B1941" t="str">
            <v>Coloc. acero normal</v>
          </cell>
          <cell r="C1941">
            <v>7.6710000000000003</v>
          </cell>
          <cell r="D1941" t="str">
            <v>QQ</v>
          </cell>
          <cell r="E1941">
            <v>326.47275741487186</v>
          </cell>
          <cell r="F1941">
            <v>0</v>
          </cell>
          <cell r="G1941">
            <v>2504.37</v>
          </cell>
          <cell r="H1941">
            <v>0</v>
          </cell>
        </row>
        <row r="1942">
          <cell r="A1942">
            <v>300.20999999999981</v>
          </cell>
          <cell r="B1942" t="str">
            <v>Vigas de carga 0.15m a 0.20m x Altura &lt; 0.40m</v>
          </cell>
          <cell r="C1942">
            <v>8</v>
          </cell>
          <cell r="D1942" t="str">
            <v>ML</v>
          </cell>
          <cell r="E1942">
            <v>472</v>
          </cell>
          <cell r="F1942">
            <v>0</v>
          </cell>
          <cell r="G1942">
            <v>3776</v>
          </cell>
          <cell r="H1942">
            <v>0</v>
          </cell>
        </row>
        <row r="1943">
          <cell r="B1943" t="str">
            <v>Total/UND</v>
          </cell>
          <cell r="G1943">
            <v>35395.279999999999</v>
          </cell>
          <cell r="H1943">
            <v>5240.6900000000005</v>
          </cell>
          <cell r="I1943">
            <v>40635.97</v>
          </cell>
        </row>
        <row r="1945">
          <cell r="A1945" t="str">
            <v>FUN-031</v>
          </cell>
          <cell r="B1945" t="str">
            <v>VIGA V4Y-T (0.20X0.50)MTS, F'C=210KG/CM2, 7Ø3/4", EST. Ø3/8"@0.15M  (FUNERARIA NUEVA ESPERANZA)</v>
          </cell>
          <cell r="C1945">
            <v>1</v>
          </cell>
          <cell r="D1945" t="str">
            <v>M3</v>
          </cell>
          <cell r="G1945">
            <v>27708.05</v>
          </cell>
          <cell r="H1945">
            <v>3840.3199999999997</v>
          </cell>
          <cell r="I1945">
            <v>31548.37</v>
          </cell>
        </row>
        <row r="1946">
          <cell r="B1946" t="str">
            <v>Volumen Análisis</v>
          </cell>
          <cell r="C1946">
            <v>1</v>
          </cell>
          <cell r="D1946" t="str">
            <v>M3</v>
          </cell>
        </row>
        <row r="1947">
          <cell r="B1947" t="str">
            <v>Materiales y Equipos</v>
          </cell>
        </row>
        <row r="1948">
          <cell r="A1948" t="str">
            <v>AE004</v>
          </cell>
          <cell r="B1948" t="str">
            <v>Acero Estruc. Grado 40-60, 1" x 20 a 30 pies</v>
          </cell>
          <cell r="D1948" t="str">
            <v>QQ</v>
          </cell>
          <cell r="E1948">
            <v>2796.6101694915255</v>
          </cell>
          <cell r="F1948">
            <v>503.38983050847457</v>
          </cell>
          <cell r="G1948">
            <v>0</v>
          </cell>
          <cell r="H1948">
            <v>0</v>
          </cell>
        </row>
        <row r="1949">
          <cell r="A1949" t="str">
            <v>AE003</v>
          </cell>
          <cell r="B1949" t="str">
            <v>Acero Estruc. Grado 40-60, 3/4" x 20 a 30 pies</v>
          </cell>
          <cell r="C1949">
            <v>4.125</v>
          </cell>
          <cell r="D1949" t="str">
            <v>QQ</v>
          </cell>
          <cell r="E1949">
            <v>2796.6101694915255</v>
          </cell>
          <cell r="F1949">
            <v>503.38983050847457</v>
          </cell>
          <cell r="G1949">
            <v>11536.02</v>
          </cell>
          <cell r="H1949">
            <v>2076.48</v>
          </cell>
        </row>
        <row r="1950">
          <cell r="A1950" t="str">
            <v>AE002</v>
          </cell>
          <cell r="B1950" t="str">
            <v>Acero Estruc. Grado 40-60, 1/2" x 20 a 30 pies</v>
          </cell>
          <cell r="D1950" t="str">
            <v>QQ</v>
          </cell>
          <cell r="E1950">
            <v>2796.6101694915255</v>
          </cell>
          <cell r="F1950">
            <v>503.38983050847457</v>
          </cell>
          <cell r="G1950">
            <v>0</v>
          </cell>
          <cell r="H1950">
            <v>0</v>
          </cell>
        </row>
        <row r="1951">
          <cell r="A1951" t="str">
            <v>AE001</v>
          </cell>
          <cell r="B1951" t="str">
            <v>Acero Estruc. Grado 40-60, 3/8" x 20 a 30 pies</v>
          </cell>
          <cell r="C1951">
            <v>0.93799999999999994</v>
          </cell>
          <cell r="D1951" t="str">
            <v>QQ</v>
          </cell>
          <cell r="E1951">
            <v>2796.6101694915255</v>
          </cell>
          <cell r="F1951">
            <v>503.38983050847457</v>
          </cell>
          <cell r="G1951">
            <v>2623.22</v>
          </cell>
          <cell r="H1951">
            <v>472.18</v>
          </cell>
        </row>
        <row r="1952">
          <cell r="A1952" t="str">
            <v>HI002</v>
          </cell>
          <cell r="B1952" t="str">
            <v>Hormigón 210 Kg/cm2 (incluye bomba y colocación)</v>
          </cell>
          <cell r="C1952">
            <v>1.05</v>
          </cell>
          <cell r="D1952" t="str">
            <v>M3</v>
          </cell>
          <cell r="E1952">
            <v>5935.17</v>
          </cell>
          <cell r="F1952">
            <v>1068.3306</v>
          </cell>
          <cell r="G1952">
            <v>6231.93</v>
          </cell>
          <cell r="H1952">
            <v>1121.75</v>
          </cell>
        </row>
        <row r="1953">
          <cell r="A1953" t="str">
            <v>AE016</v>
          </cell>
          <cell r="B1953" t="str">
            <v>Alambre Galvanizado Calibre 18 (Varillas)</v>
          </cell>
          <cell r="C1953">
            <v>10.125999999999999</v>
          </cell>
          <cell r="D1953" t="str">
            <v>LB</v>
          </cell>
          <cell r="E1953">
            <v>93.220338983050851</v>
          </cell>
          <cell r="F1953">
            <v>16.779661016949152</v>
          </cell>
          <cell r="G1953">
            <v>943.95</v>
          </cell>
          <cell r="H1953">
            <v>169.91</v>
          </cell>
        </row>
        <row r="1954">
          <cell r="B1954" t="str">
            <v>Mano de Obra</v>
          </cell>
        </row>
        <row r="1955">
          <cell r="A1955">
            <v>200.05999999999995</v>
          </cell>
          <cell r="B1955" t="str">
            <v>Coloc. acero normal</v>
          </cell>
          <cell r="C1955">
            <v>5.0629999999999997</v>
          </cell>
          <cell r="D1955" t="str">
            <v>QQ</v>
          </cell>
          <cell r="E1955">
            <v>326.47275741487186</v>
          </cell>
          <cell r="F1955">
            <v>0</v>
          </cell>
          <cell r="G1955">
            <v>1652.93</v>
          </cell>
          <cell r="H1955">
            <v>0</v>
          </cell>
        </row>
        <row r="1956">
          <cell r="A1956">
            <v>300.20999999999981</v>
          </cell>
          <cell r="B1956" t="str">
            <v>Vigas de carga 0.15m a 0.20m x Altura &lt; 0.40m</v>
          </cell>
          <cell r="C1956">
            <v>10</v>
          </cell>
          <cell r="D1956" t="str">
            <v>ML</v>
          </cell>
          <cell r="E1956">
            <v>472</v>
          </cell>
          <cell r="F1956">
            <v>0</v>
          </cell>
          <cell r="G1956">
            <v>4720</v>
          </cell>
          <cell r="H1956">
            <v>0</v>
          </cell>
        </row>
        <row r="1957">
          <cell r="B1957" t="str">
            <v>Total/UND</v>
          </cell>
          <cell r="G1957">
            <v>27708.05</v>
          </cell>
          <cell r="H1957">
            <v>3840.3199999999997</v>
          </cell>
          <cell r="I1957">
            <v>31548.37</v>
          </cell>
        </row>
        <row r="1959">
          <cell r="A1959" t="str">
            <v>FUN-032</v>
          </cell>
          <cell r="B1959" t="str">
            <v>VIGA V5Y-T (0.25X0.50)MTS, F'C=210KG/CM2, 7Ø1", EST. Ø3/8"@0.18M  (FUNERARIA NUEVA ESPERANZA)</v>
          </cell>
          <cell r="C1959">
            <v>1</v>
          </cell>
          <cell r="D1959" t="str">
            <v>M3</v>
          </cell>
          <cell r="G1959">
            <v>35395.279999999999</v>
          </cell>
          <cell r="H1959">
            <v>5240.6900000000005</v>
          </cell>
          <cell r="I1959">
            <v>40635.97</v>
          </cell>
        </row>
        <row r="1960">
          <cell r="B1960" t="str">
            <v>Volumen Análisis</v>
          </cell>
          <cell r="C1960">
            <v>1</v>
          </cell>
          <cell r="D1960" t="str">
            <v>M3</v>
          </cell>
        </row>
        <row r="1961">
          <cell r="B1961" t="str">
            <v>Materiales y Equipos</v>
          </cell>
        </row>
        <row r="1962">
          <cell r="A1962" t="str">
            <v>AE004</v>
          </cell>
          <cell r="B1962" t="str">
            <v>Acero Estruc. Grado 40-60, 1" x 20 a 30 pies</v>
          </cell>
          <cell r="C1962">
            <v>5.9820000000000002</v>
          </cell>
          <cell r="D1962" t="str">
            <v>QQ</v>
          </cell>
          <cell r="E1962">
            <v>2796.6101694915255</v>
          </cell>
          <cell r="F1962">
            <v>503.38983050847457</v>
          </cell>
          <cell r="G1962">
            <v>16729.32</v>
          </cell>
          <cell r="H1962">
            <v>3011.28</v>
          </cell>
        </row>
        <row r="1963">
          <cell r="A1963" t="str">
            <v>AE003</v>
          </cell>
          <cell r="B1963" t="str">
            <v>Acero Estruc. Grado 40-60, 3/4" x 20 a 30 pies</v>
          </cell>
          <cell r="D1963" t="str">
            <v>QQ</v>
          </cell>
          <cell r="E1963">
            <v>2796.6101694915255</v>
          </cell>
          <cell r="F1963">
            <v>503.38983050847457</v>
          </cell>
          <cell r="G1963">
            <v>0</v>
          </cell>
          <cell r="H1963">
            <v>0</v>
          </cell>
        </row>
        <row r="1964">
          <cell r="A1964" t="str">
            <v>AE002</v>
          </cell>
          <cell r="B1964" t="str">
            <v>Acero Estruc. Grado 40-60, 1/2" x 20 a 30 pies</v>
          </cell>
          <cell r="C1964">
            <v>0.752</v>
          </cell>
          <cell r="D1964" t="str">
            <v>QQ</v>
          </cell>
          <cell r="E1964">
            <v>2796.6101694915255</v>
          </cell>
          <cell r="F1964">
            <v>503.38983050847457</v>
          </cell>
          <cell r="G1964">
            <v>2103.0500000000002</v>
          </cell>
          <cell r="H1964">
            <v>378.55</v>
          </cell>
        </row>
        <row r="1965">
          <cell r="A1965" t="str">
            <v>AE001</v>
          </cell>
          <cell r="B1965" t="str">
            <v>Acero Estruc. Grado 40-60, 3/8" x 20 a 30 pies</v>
          </cell>
          <cell r="C1965">
            <v>0.93700000000000006</v>
          </cell>
          <cell r="D1965" t="str">
            <v>QQ</v>
          </cell>
          <cell r="E1965">
            <v>2796.6101694915255</v>
          </cell>
          <cell r="F1965">
            <v>503.38983050847457</v>
          </cell>
          <cell r="G1965">
            <v>2620.42</v>
          </cell>
          <cell r="H1965">
            <v>471.68</v>
          </cell>
        </row>
        <row r="1966">
          <cell r="A1966" t="str">
            <v>HI002</v>
          </cell>
          <cell r="B1966" t="str">
            <v>Hormigón 210 Kg/cm2 (incluye bomba y colocación)</v>
          </cell>
          <cell r="C1966">
            <v>1.05</v>
          </cell>
          <cell r="D1966" t="str">
            <v>M3</v>
          </cell>
          <cell r="E1966">
            <v>5935.17</v>
          </cell>
          <cell r="F1966">
            <v>1068.3306</v>
          </cell>
          <cell r="G1966">
            <v>6231.93</v>
          </cell>
          <cell r="H1966">
            <v>1121.75</v>
          </cell>
        </row>
        <row r="1967">
          <cell r="A1967" t="str">
            <v>AE016</v>
          </cell>
          <cell r="B1967" t="str">
            <v>Alambre Galvanizado Calibre 18 (Varillas)</v>
          </cell>
          <cell r="C1967">
            <v>15.342000000000001</v>
          </cell>
          <cell r="D1967" t="str">
            <v>LB</v>
          </cell>
          <cell r="E1967">
            <v>93.220338983050851</v>
          </cell>
          <cell r="F1967">
            <v>16.779661016949152</v>
          </cell>
          <cell r="G1967">
            <v>1430.19</v>
          </cell>
          <cell r="H1967">
            <v>257.43</v>
          </cell>
        </row>
        <row r="1968">
          <cell r="B1968" t="str">
            <v>Mano de Obra</v>
          </cell>
        </row>
        <row r="1969">
          <cell r="A1969">
            <v>200.05999999999995</v>
          </cell>
          <cell r="B1969" t="str">
            <v>Coloc. acero normal</v>
          </cell>
          <cell r="C1969">
            <v>7.6710000000000003</v>
          </cell>
          <cell r="D1969" t="str">
            <v>QQ</v>
          </cell>
          <cell r="E1969">
            <v>326.47275741487186</v>
          </cell>
          <cell r="F1969">
            <v>0</v>
          </cell>
          <cell r="G1969">
            <v>2504.37</v>
          </cell>
          <cell r="H1969">
            <v>0</v>
          </cell>
        </row>
        <row r="1970">
          <cell r="A1970">
            <v>300.20999999999981</v>
          </cell>
          <cell r="B1970" t="str">
            <v>Vigas de carga 0.15m a 0.20m x Altura &lt; 0.40m</v>
          </cell>
          <cell r="C1970">
            <v>8</v>
          </cell>
          <cell r="D1970" t="str">
            <v>ML</v>
          </cell>
          <cell r="E1970">
            <v>472</v>
          </cell>
          <cell r="F1970">
            <v>0</v>
          </cell>
          <cell r="G1970">
            <v>3776</v>
          </cell>
          <cell r="H1970">
            <v>0</v>
          </cell>
        </row>
        <row r="1971">
          <cell r="B1971" t="str">
            <v>Total/UND</v>
          </cell>
          <cell r="G1971">
            <v>35395.279999999999</v>
          </cell>
          <cell r="H1971">
            <v>5240.6900000000005</v>
          </cell>
          <cell r="I1971">
            <v>40635.97</v>
          </cell>
        </row>
        <row r="1973">
          <cell r="A1973" t="str">
            <v>FUN-033</v>
          </cell>
          <cell r="B1973" t="str">
            <v>VIGA V6Y-T (0.20X0.40)MTS, F'C=210KG/CM2, 6Ø1/2", EST. Ø3/8"@0.20M  (FUNERARIA NUEVA ESPERANZA)</v>
          </cell>
          <cell r="C1973">
            <v>1</v>
          </cell>
          <cell r="D1973" t="str">
            <v>M3</v>
          </cell>
          <cell r="G1973">
            <v>21610.41</v>
          </cell>
          <cell r="H1973">
            <v>2659.57</v>
          </cell>
          <cell r="I1973">
            <v>24269.98</v>
          </cell>
        </row>
        <row r="1974">
          <cell r="B1974" t="str">
            <v>Volumen Análisis</v>
          </cell>
          <cell r="C1974">
            <v>1</v>
          </cell>
          <cell r="D1974" t="str">
            <v>M3</v>
          </cell>
        </row>
        <row r="1975">
          <cell r="B1975" t="str">
            <v>Materiales y Equipos</v>
          </cell>
        </row>
        <row r="1976">
          <cell r="A1976" t="str">
            <v>AE004</v>
          </cell>
          <cell r="B1976" t="str">
            <v>Acero Estruc. Grado 40-60, 1" x 20 a 30 pies</v>
          </cell>
          <cell r="D1976" t="str">
            <v>QQ</v>
          </cell>
          <cell r="E1976">
            <v>2796.6101694915255</v>
          </cell>
          <cell r="F1976">
            <v>503.38983050847457</v>
          </cell>
          <cell r="G1976">
            <v>0</v>
          </cell>
          <cell r="H1976">
            <v>0</v>
          </cell>
        </row>
        <row r="1977">
          <cell r="A1977" t="str">
            <v>AE003</v>
          </cell>
          <cell r="B1977" t="str">
            <v>Acero Estruc. Grado 40-60, 3/4" x 20 a 30 pies</v>
          </cell>
          <cell r="D1977" t="str">
            <v>QQ</v>
          </cell>
          <cell r="E1977">
            <v>2796.6101694915255</v>
          </cell>
          <cell r="F1977">
            <v>503.38983050847457</v>
          </cell>
          <cell r="G1977">
            <v>0</v>
          </cell>
          <cell r="H1977">
            <v>0</v>
          </cell>
        </row>
        <row r="1978">
          <cell r="A1978" t="str">
            <v>AE002</v>
          </cell>
          <cell r="B1978" t="str">
            <v>Acero Estruc. Grado 40-60, 1/2" x 20 a 30 pies</v>
          </cell>
          <cell r="C1978">
            <v>2.1179999999999999</v>
          </cell>
          <cell r="D1978" t="str">
            <v>QQ</v>
          </cell>
          <cell r="E1978">
            <v>2796.6101694915255</v>
          </cell>
          <cell r="F1978">
            <v>503.38983050847457</v>
          </cell>
          <cell r="G1978">
            <v>5923.22</v>
          </cell>
          <cell r="H1978">
            <v>1066.18</v>
          </cell>
        </row>
        <row r="1979">
          <cell r="A1979" t="str">
            <v>AE001</v>
          </cell>
          <cell r="B1979" t="str">
            <v>Acero Estruc. Grado 40-60, 3/8" x 20 a 30 pies</v>
          </cell>
          <cell r="C1979">
            <v>0.746</v>
          </cell>
          <cell r="D1979" t="str">
            <v>QQ</v>
          </cell>
          <cell r="E1979">
            <v>2796.6101694915255</v>
          </cell>
          <cell r="F1979">
            <v>503.38983050847457</v>
          </cell>
          <cell r="G1979">
            <v>2086.27</v>
          </cell>
          <cell r="H1979">
            <v>375.53</v>
          </cell>
        </row>
        <row r="1980">
          <cell r="A1980" t="str">
            <v>HI002</v>
          </cell>
          <cell r="B1980" t="str">
            <v>Hormigón 210 Kg/cm2 (incluye bomba y colocación)</v>
          </cell>
          <cell r="C1980">
            <v>1.05</v>
          </cell>
          <cell r="D1980" t="str">
            <v>M3</v>
          </cell>
          <cell r="E1980">
            <v>5935.17</v>
          </cell>
          <cell r="F1980">
            <v>1068.3306</v>
          </cell>
          <cell r="G1980">
            <v>6231.93</v>
          </cell>
          <cell r="H1980">
            <v>1121.75</v>
          </cell>
        </row>
        <row r="1981">
          <cell r="A1981" t="str">
            <v>AE016</v>
          </cell>
          <cell r="B1981" t="str">
            <v>Alambre Galvanizado Calibre 18 (Varillas)</v>
          </cell>
          <cell r="C1981">
            <v>5.7279999999999998</v>
          </cell>
          <cell r="D1981" t="str">
            <v>LB</v>
          </cell>
          <cell r="E1981">
            <v>93.220338983050851</v>
          </cell>
          <cell r="F1981">
            <v>16.779661016949152</v>
          </cell>
          <cell r="G1981">
            <v>533.97</v>
          </cell>
          <cell r="H1981">
            <v>96.11</v>
          </cell>
        </row>
        <row r="1982">
          <cell r="B1982" t="str">
            <v>Mano de Obra</v>
          </cell>
        </row>
        <row r="1983">
          <cell r="A1983">
            <v>200.05999999999995</v>
          </cell>
          <cell r="B1983" t="str">
            <v>Coloc. acero normal</v>
          </cell>
          <cell r="C1983">
            <v>2.8639999999999999</v>
          </cell>
          <cell r="D1983" t="str">
            <v>QQ</v>
          </cell>
          <cell r="E1983">
            <v>326.47275741487186</v>
          </cell>
          <cell r="F1983">
            <v>0</v>
          </cell>
          <cell r="G1983">
            <v>935.02</v>
          </cell>
          <cell r="H1983">
            <v>0</v>
          </cell>
        </row>
        <row r="1984">
          <cell r="A1984">
            <v>300.20999999999981</v>
          </cell>
          <cell r="B1984" t="str">
            <v>Vigas de carga 0.15m a 0.20m x Altura &lt; 0.40m</v>
          </cell>
          <cell r="C1984">
            <v>12.499999999999998</v>
          </cell>
          <cell r="D1984" t="str">
            <v>ML</v>
          </cell>
          <cell r="E1984">
            <v>472</v>
          </cell>
          <cell r="F1984">
            <v>0</v>
          </cell>
          <cell r="G1984">
            <v>5900</v>
          </cell>
          <cell r="H1984">
            <v>0</v>
          </cell>
        </row>
        <row r="1985">
          <cell r="B1985" t="str">
            <v>Total/UND</v>
          </cell>
          <cell r="G1985">
            <v>21610.41</v>
          </cell>
          <cell r="H1985">
            <v>2659.57</v>
          </cell>
          <cell r="I1985">
            <v>24269.98</v>
          </cell>
        </row>
        <row r="1987">
          <cell r="A1987" t="str">
            <v>FUN-034</v>
          </cell>
          <cell r="B1987" t="str">
            <v>VIGA V7Y-T (0.20X0.40)MTS, F'C=210KG/CM2, 7Ø1/2", EST. Ø3/8"@0.18M  (FUNERARIA NUEVA ESPERANZA)</v>
          </cell>
          <cell r="C1987">
            <v>1</v>
          </cell>
          <cell r="D1987" t="str">
            <v>M3</v>
          </cell>
          <cell r="G1987">
            <v>23185.730000000003</v>
          </cell>
          <cell r="H1987">
            <v>2915.17</v>
          </cell>
          <cell r="I1987">
            <v>26100.9</v>
          </cell>
        </row>
        <row r="1988">
          <cell r="B1988" t="str">
            <v>Volumen Análisis</v>
          </cell>
          <cell r="C1988">
            <v>1</v>
          </cell>
          <cell r="D1988" t="str">
            <v>M3</v>
          </cell>
        </row>
        <row r="1989">
          <cell r="B1989" t="str">
            <v>Materiales y Equipos</v>
          </cell>
        </row>
        <row r="1990">
          <cell r="A1990" t="str">
            <v>AE004</v>
          </cell>
          <cell r="B1990" t="str">
            <v>Acero Estruc. Grado 40-60, 1" x 20 a 30 pies</v>
          </cell>
          <cell r="D1990" t="str">
            <v>QQ</v>
          </cell>
          <cell r="E1990">
            <v>2796.6101694915255</v>
          </cell>
          <cell r="F1990">
            <v>503.38983050847457</v>
          </cell>
          <cell r="G1990">
            <v>0</v>
          </cell>
          <cell r="H1990">
            <v>0</v>
          </cell>
        </row>
        <row r="1991">
          <cell r="A1991" t="str">
            <v>AE003</v>
          </cell>
          <cell r="B1991" t="str">
            <v>Acero Estruc. Grado 40-60, 3/4" x 20 a 30 pies</v>
          </cell>
          <cell r="D1991" t="str">
            <v>QQ</v>
          </cell>
          <cell r="E1991">
            <v>2796.6101694915255</v>
          </cell>
          <cell r="F1991">
            <v>503.38983050847457</v>
          </cell>
          <cell r="G1991">
            <v>0</v>
          </cell>
          <cell r="H1991">
            <v>0</v>
          </cell>
        </row>
        <row r="1992">
          <cell r="A1992" t="str">
            <v>AE002</v>
          </cell>
          <cell r="B1992" t="str">
            <v>Acero Estruc. Grado 40-60, 1/2" x 20 a 30 pies</v>
          </cell>
          <cell r="C1992">
            <v>2.4529999999999998</v>
          </cell>
          <cell r="D1992" t="str">
            <v>QQ</v>
          </cell>
          <cell r="E1992">
            <v>2796.6101694915255</v>
          </cell>
          <cell r="F1992">
            <v>503.38983050847457</v>
          </cell>
          <cell r="G1992">
            <v>6860.08</v>
          </cell>
          <cell r="H1992">
            <v>1234.82</v>
          </cell>
        </row>
        <row r="1993">
          <cell r="A1993" t="str">
            <v>AE001</v>
          </cell>
          <cell r="B1993" t="str">
            <v>Acero Estruc. Grado 40-60, 3/8" x 20 a 30 pies</v>
          </cell>
          <cell r="C1993">
            <v>0.88700000000000001</v>
          </cell>
          <cell r="D1993" t="str">
            <v>QQ</v>
          </cell>
          <cell r="E1993">
            <v>2796.6101694915255</v>
          </cell>
          <cell r="F1993">
            <v>503.38983050847457</v>
          </cell>
          <cell r="G1993">
            <v>2480.59</v>
          </cell>
          <cell r="H1993">
            <v>446.51</v>
          </cell>
        </row>
        <row r="1994">
          <cell r="A1994" t="str">
            <v>HI002</v>
          </cell>
          <cell r="B1994" t="str">
            <v>Hormigón 210 Kg/cm2 (incluye bomba y colocación)</v>
          </cell>
          <cell r="C1994">
            <v>1.05</v>
          </cell>
          <cell r="D1994" t="str">
            <v>M3</v>
          </cell>
          <cell r="E1994">
            <v>5935.17</v>
          </cell>
          <cell r="F1994">
            <v>1068.3306</v>
          </cell>
          <cell r="G1994">
            <v>6231.93</v>
          </cell>
          <cell r="H1994">
            <v>1121.75</v>
          </cell>
        </row>
        <row r="1995">
          <cell r="A1995" t="str">
            <v>AE016</v>
          </cell>
          <cell r="B1995" t="str">
            <v>Alambre Galvanizado Calibre 18 (Varillas)</v>
          </cell>
          <cell r="C1995">
            <v>6.68</v>
          </cell>
          <cell r="D1995" t="str">
            <v>LB</v>
          </cell>
          <cell r="E1995">
            <v>93.220338983050851</v>
          </cell>
          <cell r="F1995">
            <v>16.779661016949152</v>
          </cell>
          <cell r="G1995">
            <v>622.71</v>
          </cell>
          <cell r="H1995">
            <v>112.09</v>
          </cell>
        </row>
        <row r="1996">
          <cell r="B1996" t="str">
            <v>Mano de Obra</v>
          </cell>
        </row>
        <row r="1997">
          <cell r="A1997">
            <v>200.05999999999995</v>
          </cell>
          <cell r="B1997" t="str">
            <v>Coloc. acero normal</v>
          </cell>
          <cell r="C1997">
            <v>3.34</v>
          </cell>
          <cell r="D1997" t="str">
            <v>QQ</v>
          </cell>
          <cell r="E1997">
            <v>326.47275741487186</v>
          </cell>
          <cell r="F1997">
            <v>0</v>
          </cell>
          <cell r="G1997">
            <v>1090.42</v>
          </cell>
          <cell r="H1997">
            <v>0</v>
          </cell>
        </row>
        <row r="1998">
          <cell r="A1998">
            <v>300.20999999999981</v>
          </cell>
          <cell r="B1998" t="str">
            <v>Vigas de carga 0.15m a 0.20m x Altura &lt; 0.40m</v>
          </cell>
          <cell r="C1998">
            <v>12.499999999999998</v>
          </cell>
          <cell r="D1998" t="str">
            <v>ML</v>
          </cell>
          <cell r="E1998">
            <v>472</v>
          </cell>
          <cell r="F1998">
            <v>0</v>
          </cell>
          <cell r="G1998">
            <v>5900</v>
          </cell>
          <cell r="H1998">
            <v>0</v>
          </cell>
        </row>
        <row r="1999">
          <cell r="B1999" t="str">
            <v>Total/UND</v>
          </cell>
          <cell r="G1999">
            <v>23185.730000000003</v>
          </cell>
          <cell r="H1999">
            <v>2915.17</v>
          </cell>
          <cell r="I1999">
            <v>26100.9</v>
          </cell>
        </row>
        <row r="2001">
          <cell r="A2001" t="str">
            <v>FUN-035</v>
          </cell>
          <cell r="B2001" t="str">
            <v>VIGA V8Y-T (0.20X0.40)MTS, F'C=210KG/CM2, 7Ø1/2", EST. Ø3/8"@0.20M  (FUNERARIA NUEVA ESPERANZA)</v>
          </cell>
          <cell r="C2001">
            <v>1</v>
          </cell>
          <cell r="D2001" t="str">
            <v>M3</v>
          </cell>
          <cell r="G2001">
            <v>22778.66</v>
          </cell>
          <cell r="H2001">
            <v>2849.12</v>
          </cell>
          <cell r="I2001">
            <v>25627.78</v>
          </cell>
        </row>
        <row r="2002">
          <cell r="B2002" t="str">
            <v>Volumen Análisis</v>
          </cell>
          <cell r="C2002">
            <v>1</v>
          </cell>
          <cell r="D2002" t="str">
            <v>M3</v>
          </cell>
        </row>
        <row r="2003">
          <cell r="B2003" t="str">
            <v>Materiales y Equipos</v>
          </cell>
        </row>
        <row r="2004">
          <cell r="A2004" t="str">
            <v>AE004</v>
          </cell>
          <cell r="B2004" t="str">
            <v>Acero Estruc. Grado 40-60, 1" x 20 a 30 pies</v>
          </cell>
          <cell r="D2004" t="str">
            <v>QQ</v>
          </cell>
          <cell r="E2004">
            <v>2796.6101694915255</v>
          </cell>
          <cell r="F2004">
            <v>503.38983050847457</v>
          </cell>
          <cell r="G2004">
            <v>0</v>
          </cell>
          <cell r="H2004">
            <v>0</v>
          </cell>
        </row>
        <row r="2005">
          <cell r="A2005" t="str">
            <v>AE003</v>
          </cell>
          <cell r="B2005" t="str">
            <v>Acero Estruc. Grado 40-60, 3/4" x 20 a 30 pies</v>
          </cell>
          <cell r="D2005" t="str">
            <v>QQ</v>
          </cell>
          <cell r="E2005">
            <v>2796.6101694915255</v>
          </cell>
          <cell r="F2005">
            <v>503.38983050847457</v>
          </cell>
          <cell r="G2005">
            <v>0</v>
          </cell>
          <cell r="H2005">
            <v>0</v>
          </cell>
        </row>
        <row r="2006">
          <cell r="A2006" t="str">
            <v>AE002</v>
          </cell>
          <cell r="B2006" t="str">
            <v>Acero Estruc. Grado 40-60, 1/2" x 20 a 30 pies</v>
          </cell>
          <cell r="C2006">
            <v>2.4710000000000001</v>
          </cell>
          <cell r="D2006" t="str">
            <v>QQ</v>
          </cell>
          <cell r="E2006">
            <v>2796.6101694915255</v>
          </cell>
          <cell r="F2006">
            <v>503.38983050847457</v>
          </cell>
          <cell r="G2006">
            <v>6910.42</v>
          </cell>
          <cell r="H2006">
            <v>1243.8800000000001</v>
          </cell>
        </row>
        <row r="2007">
          <cell r="A2007" t="str">
            <v>AE001</v>
          </cell>
          <cell r="B2007" t="str">
            <v>Acero Estruc. Grado 40-60, 3/8" x 20 a 30 pies</v>
          </cell>
          <cell r="C2007">
            <v>0.746</v>
          </cell>
          <cell r="D2007" t="str">
            <v>QQ</v>
          </cell>
          <cell r="E2007">
            <v>2796.6101694915255</v>
          </cell>
          <cell r="F2007">
            <v>503.38983050847457</v>
          </cell>
          <cell r="G2007">
            <v>2086.27</v>
          </cell>
          <cell r="H2007">
            <v>375.53</v>
          </cell>
        </row>
        <row r="2008">
          <cell r="A2008" t="str">
            <v>HI002</v>
          </cell>
          <cell r="B2008" t="str">
            <v>Hormigón 210 Kg/cm2 (incluye bomba y colocación)</v>
          </cell>
          <cell r="C2008">
            <v>1.05</v>
          </cell>
          <cell r="D2008" t="str">
            <v>M3</v>
          </cell>
          <cell r="E2008">
            <v>5935.17</v>
          </cell>
          <cell r="F2008">
            <v>1068.3306</v>
          </cell>
          <cell r="G2008">
            <v>6231.93</v>
          </cell>
          <cell r="H2008">
            <v>1121.75</v>
          </cell>
        </row>
        <row r="2009">
          <cell r="A2009" t="str">
            <v>AE016</v>
          </cell>
          <cell r="B2009" t="str">
            <v>Alambre Galvanizado Calibre 18 (Varillas)</v>
          </cell>
          <cell r="C2009">
            <v>6.4340000000000002</v>
          </cell>
          <cell r="D2009" t="str">
            <v>LB</v>
          </cell>
          <cell r="E2009">
            <v>93.220338983050851</v>
          </cell>
          <cell r="F2009">
            <v>16.779661016949152</v>
          </cell>
          <cell r="G2009">
            <v>599.78</v>
          </cell>
          <cell r="H2009">
            <v>107.96</v>
          </cell>
        </row>
        <row r="2010">
          <cell r="B2010" t="str">
            <v>Mano de Obra</v>
          </cell>
        </row>
        <row r="2011">
          <cell r="A2011">
            <v>200.05999999999995</v>
          </cell>
          <cell r="B2011" t="str">
            <v>Coloc. acero normal</v>
          </cell>
          <cell r="C2011">
            <v>3.2170000000000001</v>
          </cell>
          <cell r="D2011" t="str">
            <v>QQ</v>
          </cell>
          <cell r="E2011">
            <v>326.47275741487186</v>
          </cell>
          <cell r="F2011">
            <v>0</v>
          </cell>
          <cell r="G2011">
            <v>1050.26</v>
          </cell>
          <cell r="H2011">
            <v>0</v>
          </cell>
        </row>
        <row r="2012">
          <cell r="A2012">
            <v>300.20999999999981</v>
          </cell>
          <cell r="B2012" t="str">
            <v>Vigas de carga 0.15m a 0.20m x Altura &lt; 0.40m</v>
          </cell>
          <cell r="C2012">
            <v>12.499999999999998</v>
          </cell>
          <cell r="D2012" t="str">
            <v>ML</v>
          </cell>
          <cell r="E2012">
            <v>472</v>
          </cell>
          <cell r="F2012">
            <v>0</v>
          </cell>
          <cell r="G2012">
            <v>5900</v>
          </cell>
          <cell r="H2012">
            <v>0</v>
          </cell>
        </row>
        <row r="2013">
          <cell r="B2013" t="str">
            <v>Total/UND</v>
          </cell>
          <cell r="G2013">
            <v>22778.66</v>
          </cell>
          <cell r="H2013">
            <v>2849.12</v>
          </cell>
          <cell r="I2013">
            <v>25627.78</v>
          </cell>
        </row>
        <row r="2015">
          <cell r="A2015" t="str">
            <v>FUN-036</v>
          </cell>
          <cell r="B2015" t="str">
            <v>VIGA V9Y-T (0.20X0.40)MTS, F'C=210KG/CM2, 7Ø1/2", EST. Ø3/8"@0.20M  (FUNERARIA NUEVA ESPERANZA)</v>
          </cell>
          <cell r="C2015">
            <v>1</v>
          </cell>
          <cell r="D2015" t="str">
            <v>M3</v>
          </cell>
          <cell r="G2015">
            <v>22778.66</v>
          </cell>
          <cell r="H2015">
            <v>2849.12</v>
          </cell>
          <cell r="I2015">
            <v>25627.78</v>
          </cell>
        </row>
        <row r="2016">
          <cell r="B2016" t="str">
            <v>Volumen Análisis</v>
          </cell>
          <cell r="C2016">
            <v>1</v>
          </cell>
          <cell r="D2016" t="str">
            <v>M3</v>
          </cell>
        </row>
        <row r="2017">
          <cell r="B2017" t="str">
            <v>Materiales y Equipos</v>
          </cell>
        </row>
        <row r="2018">
          <cell r="A2018" t="str">
            <v>AE004</v>
          </cell>
          <cell r="B2018" t="str">
            <v>Acero Estruc. Grado 40-60, 1" x 20 a 30 pies</v>
          </cell>
          <cell r="D2018" t="str">
            <v>QQ</v>
          </cell>
          <cell r="E2018">
            <v>2796.6101694915255</v>
          </cell>
          <cell r="F2018">
            <v>503.38983050847457</v>
          </cell>
          <cell r="G2018">
            <v>0</v>
          </cell>
          <cell r="H2018">
            <v>0</v>
          </cell>
        </row>
        <row r="2019">
          <cell r="A2019" t="str">
            <v>AE003</v>
          </cell>
          <cell r="B2019" t="str">
            <v>Acero Estruc. Grado 40-60, 3/4" x 20 a 30 pies</v>
          </cell>
          <cell r="D2019" t="str">
            <v>QQ</v>
          </cell>
          <cell r="E2019">
            <v>2796.6101694915255</v>
          </cell>
          <cell r="F2019">
            <v>503.38983050847457</v>
          </cell>
          <cell r="G2019">
            <v>0</v>
          </cell>
          <cell r="H2019">
            <v>0</v>
          </cell>
        </row>
        <row r="2020">
          <cell r="A2020" t="str">
            <v>AE002</v>
          </cell>
          <cell r="B2020" t="str">
            <v>Acero Estruc. Grado 40-60, 1/2" x 20 a 30 pies</v>
          </cell>
          <cell r="C2020">
            <v>2.4710000000000001</v>
          </cell>
          <cell r="D2020" t="str">
            <v>QQ</v>
          </cell>
          <cell r="E2020">
            <v>2796.6101694915255</v>
          </cell>
          <cell r="F2020">
            <v>503.38983050847457</v>
          </cell>
          <cell r="G2020">
            <v>6910.42</v>
          </cell>
          <cell r="H2020">
            <v>1243.8800000000001</v>
          </cell>
        </row>
        <row r="2021">
          <cell r="A2021" t="str">
            <v>AE001</v>
          </cell>
          <cell r="B2021" t="str">
            <v>Acero Estruc. Grado 40-60, 3/8" x 20 a 30 pies</v>
          </cell>
          <cell r="C2021">
            <v>0.746</v>
          </cell>
          <cell r="D2021" t="str">
            <v>QQ</v>
          </cell>
          <cell r="E2021">
            <v>2796.6101694915255</v>
          </cell>
          <cell r="F2021">
            <v>503.38983050847457</v>
          </cell>
          <cell r="G2021">
            <v>2086.27</v>
          </cell>
          <cell r="H2021">
            <v>375.53</v>
          </cell>
        </row>
        <row r="2022">
          <cell r="A2022" t="str">
            <v>HI002</v>
          </cell>
          <cell r="B2022" t="str">
            <v>Hormigón 210 Kg/cm2 (incluye bomba y colocación)</v>
          </cell>
          <cell r="C2022">
            <v>1.05</v>
          </cell>
          <cell r="D2022" t="str">
            <v>M3</v>
          </cell>
          <cell r="E2022">
            <v>5935.17</v>
          </cell>
          <cell r="F2022">
            <v>1068.3306</v>
          </cell>
          <cell r="G2022">
            <v>6231.93</v>
          </cell>
          <cell r="H2022">
            <v>1121.75</v>
          </cell>
        </row>
        <row r="2023">
          <cell r="A2023" t="str">
            <v>AE016</v>
          </cell>
          <cell r="B2023" t="str">
            <v>Alambre Galvanizado Calibre 18 (Varillas)</v>
          </cell>
          <cell r="C2023">
            <v>6.4340000000000002</v>
          </cell>
          <cell r="D2023" t="str">
            <v>LB</v>
          </cell>
          <cell r="E2023">
            <v>93.220338983050851</v>
          </cell>
          <cell r="F2023">
            <v>16.779661016949152</v>
          </cell>
          <cell r="G2023">
            <v>599.78</v>
          </cell>
          <cell r="H2023">
            <v>107.96</v>
          </cell>
        </row>
        <row r="2024">
          <cell r="B2024" t="str">
            <v>Mano de Obra</v>
          </cell>
        </row>
        <row r="2025">
          <cell r="A2025">
            <v>200.05999999999995</v>
          </cell>
          <cell r="B2025" t="str">
            <v>Coloc. acero normal</v>
          </cell>
          <cell r="C2025">
            <v>3.2170000000000001</v>
          </cell>
          <cell r="D2025" t="str">
            <v>QQ</v>
          </cell>
          <cell r="E2025">
            <v>326.47275741487186</v>
          </cell>
          <cell r="F2025">
            <v>0</v>
          </cell>
          <cell r="G2025">
            <v>1050.26</v>
          </cell>
          <cell r="H2025">
            <v>0</v>
          </cell>
        </row>
        <row r="2026">
          <cell r="A2026">
            <v>300.20999999999981</v>
          </cell>
          <cell r="B2026" t="str">
            <v>Vigas de carga 0.15m a 0.20m x Altura &lt; 0.40m</v>
          </cell>
          <cell r="C2026">
            <v>12.499999999999998</v>
          </cell>
          <cell r="D2026" t="str">
            <v>ML</v>
          </cell>
          <cell r="E2026">
            <v>472</v>
          </cell>
          <cell r="F2026">
            <v>0</v>
          </cell>
          <cell r="G2026">
            <v>5900</v>
          </cell>
          <cell r="H2026">
            <v>0</v>
          </cell>
        </row>
        <row r="2027">
          <cell r="B2027" t="str">
            <v>Total/UND</v>
          </cell>
          <cell r="G2027">
            <v>22778.66</v>
          </cell>
          <cell r="H2027">
            <v>2849.12</v>
          </cell>
          <cell r="I2027">
            <v>25627.78</v>
          </cell>
        </row>
        <row r="2029">
          <cell r="A2029" t="str">
            <v>FUN-037</v>
          </cell>
          <cell r="B2029" t="str">
            <v>VIGA V10Y-T (0.20X0.40)MTS, F'C=210KG/CM2, 7Ø1/2", EST. Ø3/8"@0.18M  (FUNERARIA NUEVA ESPERANZA)</v>
          </cell>
          <cell r="C2029">
            <v>1</v>
          </cell>
          <cell r="D2029" t="str">
            <v>M3</v>
          </cell>
          <cell r="G2029">
            <v>23271.79</v>
          </cell>
          <cell r="H2029">
            <v>2929.12</v>
          </cell>
          <cell r="I2029">
            <v>26200.91</v>
          </cell>
        </row>
        <row r="2030">
          <cell r="B2030" t="str">
            <v>Volumen Análisis</v>
          </cell>
          <cell r="C2030">
            <v>1</v>
          </cell>
          <cell r="D2030" t="str">
            <v>M3</v>
          </cell>
        </row>
        <row r="2031">
          <cell r="B2031" t="str">
            <v>Materiales y Equipos</v>
          </cell>
        </row>
        <row r="2032">
          <cell r="A2032" t="str">
            <v>AE004</v>
          </cell>
          <cell r="B2032" t="str">
            <v>Acero Estruc. Grado 40-60, 1" x 20 a 30 pies</v>
          </cell>
          <cell r="D2032" t="str">
            <v>QQ</v>
          </cell>
          <cell r="E2032">
            <v>2796.6101694915255</v>
          </cell>
          <cell r="F2032">
            <v>503.38983050847457</v>
          </cell>
          <cell r="G2032">
            <v>0</v>
          </cell>
          <cell r="H2032">
            <v>0</v>
          </cell>
        </row>
        <row r="2033">
          <cell r="A2033" t="str">
            <v>AE003</v>
          </cell>
          <cell r="B2033" t="str">
            <v>Acero Estruc. Grado 40-60, 3/4" x 20 a 30 pies</v>
          </cell>
          <cell r="D2033" t="str">
            <v>QQ</v>
          </cell>
          <cell r="E2033">
            <v>2796.6101694915255</v>
          </cell>
          <cell r="F2033">
            <v>503.38983050847457</v>
          </cell>
          <cell r="G2033">
            <v>0</v>
          </cell>
          <cell r="H2033">
            <v>0</v>
          </cell>
        </row>
        <row r="2034">
          <cell r="A2034" t="str">
            <v>AE002</v>
          </cell>
          <cell r="B2034" t="str">
            <v>Acero Estruc. Grado 40-60, 1/2" x 20 a 30 pies</v>
          </cell>
          <cell r="C2034">
            <v>2.4710000000000001</v>
          </cell>
          <cell r="D2034" t="str">
            <v>QQ</v>
          </cell>
          <cell r="E2034">
            <v>2796.6101694915255</v>
          </cell>
          <cell r="F2034">
            <v>503.38983050847457</v>
          </cell>
          <cell r="G2034">
            <v>6910.42</v>
          </cell>
          <cell r="H2034">
            <v>1243.8800000000001</v>
          </cell>
        </row>
        <row r="2035">
          <cell r="A2035" t="str">
            <v>AE001</v>
          </cell>
          <cell r="B2035" t="str">
            <v>Acero Estruc. Grado 40-60, 3/8" x 20 a 30 pies</v>
          </cell>
          <cell r="C2035">
            <v>0.89500000000000002</v>
          </cell>
          <cell r="D2035" t="str">
            <v>QQ</v>
          </cell>
          <cell r="E2035">
            <v>2796.6101694915255</v>
          </cell>
          <cell r="F2035">
            <v>503.38983050847457</v>
          </cell>
          <cell r="G2035">
            <v>2502.9699999999998</v>
          </cell>
          <cell r="H2035">
            <v>450.53</v>
          </cell>
        </row>
        <row r="2036">
          <cell r="A2036" t="str">
            <v>HI002</v>
          </cell>
          <cell r="B2036" t="str">
            <v>Hormigón 210 Kg/cm2 (incluye bomba y colocación)</v>
          </cell>
          <cell r="C2036">
            <v>1.05</v>
          </cell>
          <cell r="D2036" t="str">
            <v>M3</v>
          </cell>
          <cell r="E2036">
            <v>5935.17</v>
          </cell>
          <cell r="F2036">
            <v>1068.3306</v>
          </cell>
          <cell r="G2036">
            <v>6231.93</v>
          </cell>
          <cell r="H2036">
            <v>1121.75</v>
          </cell>
        </row>
        <row r="2037">
          <cell r="A2037" t="str">
            <v>AE016</v>
          </cell>
          <cell r="B2037" t="str">
            <v>Alambre Galvanizado Calibre 18 (Varillas)</v>
          </cell>
          <cell r="C2037">
            <v>6.7320000000000002</v>
          </cell>
          <cell r="D2037" t="str">
            <v>LB</v>
          </cell>
          <cell r="E2037">
            <v>93.220338983050851</v>
          </cell>
          <cell r="F2037">
            <v>16.779661016949152</v>
          </cell>
          <cell r="G2037">
            <v>627.55999999999995</v>
          </cell>
          <cell r="H2037">
            <v>112.96</v>
          </cell>
        </row>
        <row r="2038">
          <cell r="B2038" t="str">
            <v>Mano de Obra</v>
          </cell>
        </row>
        <row r="2039">
          <cell r="A2039">
            <v>200.05999999999995</v>
          </cell>
          <cell r="B2039" t="str">
            <v>Coloc. acero normal</v>
          </cell>
          <cell r="C2039">
            <v>3.3660000000000001</v>
          </cell>
          <cell r="D2039" t="str">
            <v>QQ</v>
          </cell>
          <cell r="E2039">
            <v>326.47275741487186</v>
          </cell>
          <cell r="F2039">
            <v>0</v>
          </cell>
          <cell r="G2039">
            <v>1098.9100000000001</v>
          </cell>
          <cell r="H2039">
            <v>0</v>
          </cell>
        </row>
        <row r="2040">
          <cell r="A2040">
            <v>300.20999999999981</v>
          </cell>
          <cell r="B2040" t="str">
            <v>Vigas de carga 0.15m a 0.20m x Altura &lt; 0.40m</v>
          </cell>
          <cell r="C2040">
            <v>12.499999999999998</v>
          </cell>
          <cell r="D2040" t="str">
            <v>ML</v>
          </cell>
          <cell r="E2040">
            <v>472</v>
          </cell>
          <cell r="F2040">
            <v>0</v>
          </cell>
          <cell r="G2040">
            <v>5900</v>
          </cell>
          <cell r="H2040">
            <v>0</v>
          </cell>
        </row>
        <row r="2041">
          <cell r="B2041" t="str">
            <v>Total/UND</v>
          </cell>
          <cell r="G2041">
            <v>23271.79</v>
          </cell>
          <cell r="H2041">
            <v>2929.12</v>
          </cell>
          <cell r="I2041">
            <v>26200.91</v>
          </cell>
        </row>
        <row r="2043">
          <cell r="A2043" t="str">
            <v>FUN-038</v>
          </cell>
          <cell r="B2043" t="str">
            <v>VIGA V11Y-T (0.20X0.40)MTS, F'C=210KG/CM2, 5Ø1/2", ADIC. EN APOYOS 2Ø3/8" EST. Ø3/8"@0.20  (FUNERARIA NUEVA ESPERANZA)</v>
          </cell>
          <cell r="C2043">
            <v>1</v>
          </cell>
          <cell r="D2043" t="str">
            <v>M3</v>
          </cell>
          <cell r="G2043">
            <v>20634.099999999999</v>
          </cell>
          <cell r="H2043">
            <v>2501.17</v>
          </cell>
          <cell r="I2043">
            <v>23135.269999999997</v>
          </cell>
        </row>
        <row r="2044">
          <cell r="B2044" t="str">
            <v>Volumen Análisis</v>
          </cell>
          <cell r="C2044">
            <v>1</v>
          </cell>
          <cell r="D2044" t="str">
            <v>M3</v>
          </cell>
        </row>
        <row r="2045">
          <cell r="B2045" t="str">
            <v>Materiales y Equipos</v>
          </cell>
        </row>
        <row r="2046">
          <cell r="A2046" t="str">
            <v>AE004</v>
          </cell>
          <cell r="B2046" t="str">
            <v>Acero Estruc. Grado 40-60, 1" x 20 a 30 pies</v>
          </cell>
          <cell r="D2046" t="str">
            <v>QQ</v>
          </cell>
          <cell r="E2046">
            <v>2796.6101694915255</v>
          </cell>
          <cell r="F2046">
            <v>503.38983050847457</v>
          </cell>
          <cell r="G2046">
            <v>0</v>
          </cell>
          <cell r="H2046">
            <v>0</v>
          </cell>
        </row>
        <row r="2047">
          <cell r="A2047" t="str">
            <v>AE003</v>
          </cell>
          <cell r="B2047" t="str">
            <v>Acero Estruc. Grado 40-60, 3/4" x 20 a 30 pies</v>
          </cell>
          <cell r="D2047" t="str">
            <v>QQ</v>
          </cell>
          <cell r="E2047">
            <v>2796.6101694915255</v>
          </cell>
          <cell r="F2047">
            <v>503.38983050847457</v>
          </cell>
          <cell r="G2047">
            <v>0</v>
          </cell>
          <cell r="H2047">
            <v>0</v>
          </cell>
        </row>
        <row r="2048">
          <cell r="A2048" t="str">
            <v>AE002</v>
          </cell>
          <cell r="B2048" t="str">
            <v>Acero Estruc. Grado 40-60, 1/2" x 20 a 30 pies</v>
          </cell>
          <cell r="C2048">
            <v>1.5780000000000001</v>
          </cell>
          <cell r="D2048" t="str">
            <v>QQ</v>
          </cell>
          <cell r="E2048">
            <v>2796.6101694915255</v>
          </cell>
          <cell r="F2048">
            <v>503.38983050847457</v>
          </cell>
          <cell r="G2048">
            <v>4413.05</v>
          </cell>
          <cell r="H2048">
            <v>794.35</v>
          </cell>
        </row>
        <row r="2049">
          <cell r="A2049" t="str">
            <v>AE001</v>
          </cell>
          <cell r="B2049" t="str">
            <v>Acero Estruc. Grado 40-60, 3/8" x 20 a 30 pies</v>
          </cell>
          <cell r="C2049">
            <v>0.99099999999999999</v>
          </cell>
          <cell r="D2049" t="str">
            <v>QQ</v>
          </cell>
          <cell r="E2049">
            <v>2796.6101694915255</v>
          </cell>
          <cell r="F2049">
            <v>503.38983050847457</v>
          </cell>
          <cell r="G2049">
            <v>2771.44</v>
          </cell>
          <cell r="H2049">
            <v>498.86</v>
          </cell>
        </row>
        <row r="2050">
          <cell r="A2050" t="str">
            <v>HI002</v>
          </cell>
          <cell r="B2050" t="str">
            <v>Hormigón 210 Kg/cm2 (incluye bomba y colocación)</v>
          </cell>
          <cell r="C2050">
            <v>1.05</v>
          </cell>
          <cell r="D2050" t="str">
            <v>M3</v>
          </cell>
          <cell r="E2050">
            <v>5935.17</v>
          </cell>
          <cell r="F2050">
            <v>1068.3306</v>
          </cell>
          <cell r="G2050">
            <v>6231.93</v>
          </cell>
          <cell r="H2050">
            <v>1121.75</v>
          </cell>
        </row>
        <row r="2051">
          <cell r="A2051" t="str">
            <v>AE016</v>
          </cell>
          <cell r="B2051" t="str">
            <v>Alambre Galvanizado Calibre 18 (Varillas)</v>
          </cell>
          <cell r="C2051">
            <v>5.1379999999999999</v>
          </cell>
          <cell r="D2051" t="str">
            <v>LB</v>
          </cell>
          <cell r="E2051">
            <v>93.220338983050851</v>
          </cell>
          <cell r="F2051">
            <v>16.779661016949152</v>
          </cell>
          <cell r="G2051">
            <v>478.97</v>
          </cell>
          <cell r="H2051">
            <v>86.21</v>
          </cell>
        </row>
        <row r="2052">
          <cell r="B2052" t="str">
            <v>Mano de Obra</v>
          </cell>
        </row>
        <row r="2053">
          <cell r="A2053">
            <v>200.05999999999995</v>
          </cell>
          <cell r="B2053" t="str">
            <v>Coloc. acero normal</v>
          </cell>
          <cell r="C2053">
            <v>2.569</v>
          </cell>
          <cell r="D2053" t="str">
            <v>QQ</v>
          </cell>
          <cell r="E2053">
            <v>326.47275741487186</v>
          </cell>
          <cell r="F2053">
            <v>0</v>
          </cell>
          <cell r="G2053">
            <v>838.71</v>
          </cell>
          <cell r="H2053">
            <v>0</v>
          </cell>
        </row>
        <row r="2054">
          <cell r="A2054">
            <v>300.20999999999981</v>
          </cell>
          <cell r="B2054" t="str">
            <v>Vigas de carga 0.15m a 0.20m x Altura &lt; 0.40m</v>
          </cell>
          <cell r="C2054">
            <v>12.499999999999998</v>
          </cell>
          <cell r="D2054" t="str">
            <v>ML</v>
          </cell>
          <cell r="E2054">
            <v>472</v>
          </cell>
          <cell r="F2054">
            <v>0</v>
          </cell>
          <cell r="G2054">
            <v>5900</v>
          </cell>
          <cell r="H2054">
            <v>0</v>
          </cell>
        </row>
        <row r="2055">
          <cell r="B2055" t="str">
            <v>Total/UND</v>
          </cell>
          <cell r="G2055">
            <v>20634.099999999999</v>
          </cell>
          <cell r="H2055">
            <v>2501.17</v>
          </cell>
          <cell r="I2055">
            <v>23135.269999999997</v>
          </cell>
        </row>
        <row r="2057">
          <cell r="A2057" t="str">
            <v>FUN-039</v>
          </cell>
          <cell r="B2057" t="str">
            <v>VIGA VA1Y-T (0.20X0.40)MTS, F'C=210KG/CM2, 4Ø3/4"+3Ø1/2", ADIC. EN APOYOS 2Ø1/2" EST. Ø3/8"@0.20   (FUNERARIA NUEVA ESPERANZA)</v>
          </cell>
          <cell r="C2057">
            <v>1</v>
          </cell>
          <cell r="D2057" t="str">
            <v>M3</v>
          </cell>
          <cell r="G2057">
            <v>30350.86</v>
          </cell>
          <cell r="H2057">
            <v>4077.6499999999996</v>
          </cell>
          <cell r="I2057">
            <v>34428.51</v>
          </cell>
        </row>
        <row r="2058">
          <cell r="B2058" t="str">
            <v>Volumen Análisis</v>
          </cell>
          <cell r="C2058">
            <v>1</v>
          </cell>
          <cell r="D2058" t="str">
            <v>M3</v>
          </cell>
        </row>
        <row r="2059">
          <cell r="B2059" t="str">
            <v>Materiales y Equipos</v>
          </cell>
        </row>
        <row r="2060">
          <cell r="A2060" t="str">
            <v>AE004</v>
          </cell>
          <cell r="B2060" t="str">
            <v>Acero Estruc. Grado 40-60, 1" x 20 a 30 pies</v>
          </cell>
          <cell r="D2060" t="str">
            <v>QQ</v>
          </cell>
          <cell r="E2060">
            <v>2796.6101694915255</v>
          </cell>
          <cell r="F2060">
            <v>503.38983050847457</v>
          </cell>
          <cell r="G2060">
            <v>0</v>
          </cell>
          <cell r="H2060">
            <v>0</v>
          </cell>
        </row>
        <row r="2061">
          <cell r="A2061" t="str">
            <v>AE003</v>
          </cell>
          <cell r="B2061" t="str">
            <v>Acero Estruc. Grado 40-60, 3/4" x 20 a 30 pies</v>
          </cell>
          <cell r="C2061">
            <v>2.964</v>
          </cell>
          <cell r="D2061" t="str">
            <v>QQ</v>
          </cell>
          <cell r="E2061">
            <v>2796.6101694915255</v>
          </cell>
          <cell r="F2061">
            <v>503.38983050847457</v>
          </cell>
          <cell r="G2061">
            <v>8289.15</v>
          </cell>
          <cell r="H2061">
            <v>1492.05</v>
          </cell>
        </row>
        <row r="2062">
          <cell r="A2062" t="str">
            <v>AE002</v>
          </cell>
          <cell r="B2062" t="str">
            <v>Acero Estruc. Grado 40-60, 1/2" x 20 a 30 pies</v>
          </cell>
          <cell r="C2062">
            <v>1.3009999999999999</v>
          </cell>
          <cell r="D2062" t="str">
            <v>QQ</v>
          </cell>
          <cell r="E2062">
            <v>2796.6101694915255</v>
          </cell>
          <cell r="F2062">
            <v>503.38983050847457</v>
          </cell>
          <cell r="G2062">
            <v>3638.39</v>
          </cell>
          <cell r="H2062">
            <v>654.91</v>
          </cell>
        </row>
        <row r="2063">
          <cell r="A2063" t="str">
            <v>AE001</v>
          </cell>
          <cell r="B2063" t="str">
            <v>Acero Estruc. Grado 40-60, 3/8" x 20 a 30 pies</v>
          </cell>
          <cell r="C2063">
            <v>1.24</v>
          </cell>
          <cell r="D2063" t="str">
            <v>QQ</v>
          </cell>
          <cell r="E2063">
            <v>2796.6101694915255</v>
          </cell>
          <cell r="F2063">
            <v>503.38983050847457</v>
          </cell>
          <cell r="G2063">
            <v>3467.8</v>
          </cell>
          <cell r="H2063">
            <v>624.20000000000005</v>
          </cell>
        </row>
        <row r="2064">
          <cell r="A2064" t="str">
            <v>HI002</v>
          </cell>
          <cell r="B2064" t="str">
            <v>Hormigón 210 Kg/cm2 (incluye bomba y colocación)</v>
          </cell>
          <cell r="C2064">
            <v>1.05</v>
          </cell>
          <cell r="D2064" t="str">
            <v>M3</v>
          </cell>
          <cell r="E2064">
            <v>5935.17</v>
          </cell>
          <cell r="F2064">
            <v>1068.3306</v>
          </cell>
          <cell r="G2064">
            <v>6231.93</v>
          </cell>
          <cell r="H2064">
            <v>1121.75</v>
          </cell>
        </row>
        <row r="2065">
          <cell r="A2065" t="str">
            <v>AE016</v>
          </cell>
          <cell r="B2065" t="str">
            <v>Alambre Galvanizado Calibre 18 (Varillas)</v>
          </cell>
          <cell r="C2065">
            <v>11.01</v>
          </cell>
          <cell r="D2065" t="str">
            <v>LB</v>
          </cell>
          <cell r="E2065">
            <v>93.220338983050851</v>
          </cell>
          <cell r="F2065">
            <v>16.779661016949152</v>
          </cell>
          <cell r="G2065">
            <v>1026.3599999999999</v>
          </cell>
          <cell r="H2065">
            <v>184.74</v>
          </cell>
        </row>
        <row r="2066">
          <cell r="B2066" t="str">
            <v>Mano de Obra</v>
          </cell>
        </row>
        <row r="2067">
          <cell r="A2067">
            <v>200.05999999999995</v>
          </cell>
          <cell r="B2067" t="str">
            <v>Coloc. acero normal</v>
          </cell>
          <cell r="C2067">
            <v>5.5049999999999999</v>
          </cell>
          <cell r="D2067" t="str">
            <v>QQ</v>
          </cell>
          <cell r="E2067">
            <v>326.47275741487186</v>
          </cell>
          <cell r="F2067">
            <v>0</v>
          </cell>
          <cell r="G2067">
            <v>1797.23</v>
          </cell>
          <cell r="H2067">
            <v>0</v>
          </cell>
        </row>
        <row r="2068">
          <cell r="A2068">
            <v>300.20999999999981</v>
          </cell>
          <cell r="B2068" t="str">
            <v>Vigas de carga 0.15m a 0.20m x Altura &lt; 0.40m</v>
          </cell>
          <cell r="C2068">
            <v>12.499999999999998</v>
          </cell>
          <cell r="D2068" t="str">
            <v>ML</v>
          </cell>
          <cell r="E2068">
            <v>472</v>
          </cell>
          <cell r="F2068">
            <v>0</v>
          </cell>
          <cell r="G2068">
            <v>5900</v>
          </cell>
          <cell r="H2068">
            <v>0</v>
          </cell>
        </row>
        <row r="2069">
          <cell r="B2069" t="str">
            <v>Total/UND</v>
          </cell>
          <cell r="G2069">
            <v>30350.86</v>
          </cell>
          <cell r="H2069">
            <v>4077.6499999999996</v>
          </cell>
          <cell r="I2069">
            <v>34428.51</v>
          </cell>
        </row>
        <row r="2071">
          <cell r="A2071" t="str">
            <v>FUN-040</v>
          </cell>
          <cell r="B2071" t="str">
            <v>VIGA VA2Y-T (0.20X0.40)MTS, F'C=210KG/CM2, 7Ø1/2", ADIC. EN APOYOS 2Ø1/2" EST. Ø3/8"@0.18 (FUNERARIA NUEVA ESPERANZA)</v>
          </cell>
          <cell r="C2071">
            <v>1</v>
          </cell>
          <cell r="D2071" t="str">
            <v>M3</v>
          </cell>
          <cell r="G2071">
            <v>23662.31</v>
          </cell>
          <cell r="H2071">
            <v>2992.48</v>
          </cell>
          <cell r="I2071">
            <v>26654.79</v>
          </cell>
        </row>
        <row r="2072">
          <cell r="B2072" t="str">
            <v>Volumen Análisis</v>
          </cell>
          <cell r="C2072">
            <v>1</v>
          </cell>
          <cell r="D2072" t="str">
            <v>M3</v>
          </cell>
        </row>
        <row r="2073">
          <cell r="B2073" t="str">
            <v>Materiales y Equipos</v>
          </cell>
        </row>
        <row r="2074">
          <cell r="A2074" t="str">
            <v>AE004</v>
          </cell>
          <cell r="B2074" t="str">
            <v>Acero Estruc. Grado 40-60, 1" x 20 a 30 pies</v>
          </cell>
          <cell r="D2074" t="str">
            <v>QQ</v>
          </cell>
          <cell r="E2074">
            <v>2796.6101694915255</v>
          </cell>
          <cell r="F2074">
            <v>503.38983050847457</v>
          </cell>
          <cell r="G2074">
            <v>0</v>
          </cell>
          <cell r="H2074">
            <v>0</v>
          </cell>
        </row>
        <row r="2075">
          <cell r="A2075" t="str">
            <v>AE003</v>
          </cell>
          <cell r="B2075" t="str">
            <v>Acero Estruc. Grado 40-60, 3/4" x 20 a 30 pies</v>
          </cell>
          <cell r="D2075" t="str">
            <v>QQ</v>
          </cell>
          <cell r="E2075">
            <v>2796.6101694915255</v>
          </cell>
          <cell r="F2075">
            <v>503.38983050847457</v>
          </cell>
          <cell r="G2075">
            <v>0</v>
          </cell>
          <cell r="H2075">
            <v>0</v>
          </cell>
        </row>
        <row r="2076">
          <cell r="A2076" t="str">
            <v>AE002</v>
          </cell>
          <cell r="B2076" t="str">
            <v>Acero Estruc. Grado 40-60, 1/2" x 20 a 30 pies</v>
          </cell>
          <cell r="C2076">
            <v>2.5950000000000002</v>
          </cell>
          <cell r="D2076" t="str">
            <v>QQ</v>
          </cell>
          <cell r="E2076">
            <v>2796.6101694915255</v>
          </cell>
          <cell r="F2076">
            <v>503.38983050847457</v>
          </cell>
          <cell r="G2076">
            <v>7257.2</v>
          </cell>
          <cell r="H2076">
            <v>1306.3</v>
          </cell>
        </row>
        <row r="2077">
          <cell r="A2077" t="str">
            <v>AE001</v>
          </cell>
          <cell r="B2077" t="str">
            <v>Acero Estruc. Grado 40-60, 3/8" x 20 a 30 pies</v>
          </cell>
          <cell r="C2077">
            <v>0.88900000000000001</v>
          </cell>
          <cell r="D2077" t="str">
            <v>QQ</v>
          </cell>
          <cell r="E2077">
            <v>2796.6101694915255</v>
          </cell>
          <cell r="F2077">
            <v>503.38983050847457</v>
          </cell>
          <cell r="G2077">
            <v>2486.19</v>
          </cell>
          <cell r="H2077">
            <v>447.51</v>
          </cell>
        </row>
        <row r="2078">
          <cell r="A2078" t="str">
            <v>HI002</v>
          </cell>
          <cell r="B2078" t="str">
            <v>Hormigón 210 Kg/cm2 (incluye bomba y colocación)</v>
          </cell>
          <cell r="C2078">
            <v>1.05</v>
          </cell>
          <cell r="D2078" t="str">
            <v>M3</v>
          </cell>
          <cell r="E2078">
            <v>5935.17</v>
          </cell>
          <cell r="F2078">
            <v>1068.3306</v>
          </cell>
          <cell r="G2078">
            <v>6231.93</v>
          </cell>
          <cell r="H2078">
            <v>1121.75</v>
          </cell>
        </row>
        <row r="2079">
          <cell r="A2079" t="str">
            <v>AE016</v>
          </cell>
          <cell r="B2079" t="str">
            <v>Alambre Galvanizado Calibre 18 (Varillas)</v>
          </cell>
          <cell r="C2079">
            <v>6.968</v>
          </cell>
          <cell r="D2079" t="str">
            <v>LB</v>
          </cell>
          <cell r="E2079">
            <v>93.220338983050851</v>
          </cell>
          <cell r="F2079">
            <v>16.779661016949152</v>
          </cell>
          <cell r="G2079">
            <v>649.55999999999995</v>
          </cell>
          <cell r="H2079">
            <v>116.92</v>
          </cell>
        </row>
        <row r="2080">
          <cell r="B2080" t="str">
            <v>Mano de Obra</v>
          </cell>
        </row>
        <row r="2081">
          <cell r="A2081">
            <v>200.05999999999995</v>
          </cell>
          <cell r="B2081" t="str">
            <v>Coloc. acero normal</v>
          </cell>
          <cell r="C2081">
            <v>3.484</v>
          </cell>
          <cell r="D2081" t="str">
            <v>QQ</v>
          </cell>
          <cell r="E2081">
            <v>326.47275741487186</v>
          </cell>
          <cell r="F2081">
            <v>0</v>
          </cell>
          <cell r="G2081">
            <v>1137.43</v>
          </cell>
          <cell r="H2081">
            <v>0</v>
          </cell>
        </row>
        <row r="2082">
          <cell r="A2082">
            <v>300.20999999999981</v>
          </cell>
          <cell r="B2082" t="str">
            <v>Vigas de carga 0.15m a 0.20m x Altura &lt; 0.40m</v>
          </cell>
          <cell r="C2082">
            <v>12.499999999999998</v>
          </cell>
          <cell r="D2082" t="str">
            <v>ML</v>
          </cell>
          <cell r="E2082">
            <v>472</v>
          </cell>
          <cell r="F2082">
            <v>0</v>
          </cell>
          <cell r="G2082">
            <v>5900</v>
          </cell>
          <cell r="H2082">
            <v>0</v>
          </cell>
        </row>
        <row r="2083">
          <cell r="B2083" t="str">
            <v>Total/UND</v>
          </cell>
          <cell r="G2083">
            <v>23662.31</v>
          </cell>
          <cell r="H2083">
            <v>2992.48</v>
          </cell>
          <cell r="I2083">
            <v>26654.79</v>
          </cell>
        </row>
        <row r="2085">
          <cell r="A2085">
            <v>105.10100000000004</v>
          </cell>
          <cell r="B2085" t="str">
            <v>VIGA VA (0.20X0.20)MTS, F'C=210KG/CM2 (LIGAD.), 4Ø3/8",  EST. Ø3/8"@0.20</v>
          </cell>
          <cell r="C2085">
            <v>1</v>
          </cell>
          <cell r="D2085" t="str">
            <v>M3</v>
          </cell>
          <cell r="G2085">
            <v>20627.620000000003</v>
          </cell>
          <cell r="H2085">
            <v>2350.9900000000002</v>
          </cell>
          <cell r="I2085">
            <v>22978.610000000004</v>
          </cell>
        </row>
        <row r="2086">
          <cell r="B2086" t="str">
            <v>Volumen Análisis</v>
          </cell>
          <cell r="C2086">
            <v>1</v>
          </cell>
          <cell r="D2086" t="str">
            <v>M3</v>
          </cell>
        </row>
        <row r="2087">
          <cell r="B2087" t="str">
            <v>Materiales y Equipos</v>
          </cell>
        </row>
        <row r="2088">
          <cell r="A2088" t="str">
            <v>AE004</v>
          </cell>
          <cell r="B2088" t="str">
            <v>Acero Estruc. Grado 40-60, 1" x 20 a 30 pies</v>
          </cell>
          <cell r="D2088" t="str">
            <v>QQ</v>
          </cell>
          <cell r="E2088">
            <v>2796.6101694915255</v>
          </cell>
          <cell r="F2088">
            <v>503.38983050847457</v>
          </cell>
          <cell r="G2088">
            <v>0</v>
          </cell>
          <cell r="H2088">
            <v>0</v>
          </cell>
        </row>
        <row r="2089">
          <cell r="A2089" t="str">
            <v>AE003</v>
          </cell>
          <cell r="B2089" t="str">
            <v>Acero Estruc. Grado 40-60, 3/4" x 20 a 30 pies</v>
          </cell>
          <cell r="D2089" t="str">
            <v>QQ</v>
          </cell>
          <cell r="E2089">
            <v>2796.6101694915255</v>
          </cell>
          <cell r="F2089">
            <v>503.38983050847457</v>
          </cell>
          <cell r="G2089">
            <v>0</v>
          </cell>
          <cell r="H2089">
            <v>0</v>
          </cell>
        </row>
        <row r="2090">
          <cell r="A2090" t="str">
            <v>AE002</v>
          </cell>
          <cell r="B2090" t="str">
            <v>Acero Estruc. Grado 40-60, 1/2" x 20 a 30 pies</v>
          </cell>
          <cell r="D2090" t="str">
            <v>QQ</v>
          </cell>
          <cell r="E2090">
            <v>2796.6101694915255</v>
          </cell>
          <cell r="F2090">
            <v>503.38983050847457</v>
          </cell>
          <cell r="G2090">
            <v>0</v>
          </cell>
          <cell r="H2090">
            <v>0</v>
          </cell>
        </row>
        <row r="2091">
          <cell r="A2091" t="str">
            <v>AE001</v>
          </cell>
          <cell r="B2091" t="str">
            <v>Acero Estruc. Grado 40-60, 3/8" x 20 a 30 pies</v>
          </cell>
          <cell r="C2091">
            <v>2.613</v>
          </cell>
          <cell r="D2091" t="str">
            <v>QQ</v>
          </cell>
          <cell r="E2091">
            <v>2796.6101694915255</v>
          </cell>
          <cell r="F2091">
            <v>503.38983050847457</v>
          </cell>
          <cell r="G2091">
            <v>7307.54</v>
          </cell>
          <cell r="H2091">
            <v>1315.36</v>
          </cell>
        </row>
        <row r="2092">
          <cell r="A2092">
            <v>102.05000000000003</v>
          </cell>
          <cell r="B2092" t="str">
            <v>Vaciado y ligado Hormigón 1:2:4 - 10% desp</v>
          </cell>
          <cell r="C2092">
            <v>1.1000000000000001</v>
          </cell>
          <cell r="D2092" t="str">
            <v>M3</v>
          </cell>
          <cell r="E2092">
            <v>6118.04</v>
          </cell>
          <cell r="F2092">
            <v>861.76</v>
          </cell>
          <cell r="G2092">
            <v>6729.84</v>
          </cell>
          <cell r="H2092">
            <v>947.94</v>
          </cell>
        </row>
        <row r="2093">
          <cell r="A2093" t="str">
            <v>AE016</v>
          </cell>
          <cell r="B2093" t="str">
            <v>Alambre Galvanizado Calibre 18 (Varillas)</v>
          </cell>
          <cell r="C2093">
            <v>5.226</v>
          </cell>
          <cell r="D2093" t="str">
            <v>LB</v>
          </cell>
          <cell r="E2093">
            <v>93.220338983050851</v>
          </cell>
          <cell r="F2093">
            <v>16.779661016949152</v>
          </cell>
          <cell r="G2093">
            <v>487.17</v>
          </cell>
          <cell r="H2093">
            <v>87.69</v>
          </cell>
        </row>
        <row r="2094">
          <cell r="B2094" t="str">
            <v>Mano de Obra</v>
          </cell>
        </row>
        <row r="2095">
          <cell r="A2095">
            <v>200.05999999999995</v>
          </cell>
          <cell r="B2095" t="str">
            <v>Coloc. acero normal</v>
          </cell>
          <cell r="C2095">
            <v>2.613</v>
          </cell>
          <cell r="D2095" t="str">
            <v>QQ</v>
          </cell>
          <cell r="E2095">
            <v>326.47275741487186</v>
          </cell>
          <cell r="F2095">
            <v>0</v>
          </cell>
          <cell r="G2095">
            <v>853.07</v>
          </cell>
          <cell r="H2095">
            <v>0</v>
          </cell>
        </row>
        <row r="2096">
          <cell r="A2096">
            <v>300.17999999999984</v>
          </cell>
          <cell r="B2096" t="str">
            <v>VIGA de amarre &lt; 0.30m</v>
          </cell>
          <cell r="C2096">
            <v>24.999999999999996</v>
          </cell>
          <cell r="D2096" t="str">
            <v>ML</v>
          </cell>
          <cell r="E2096">
            <v>210</v>
          </cell>
          <cell r="F2096">
            <v>0</v>
          </cell>
          <cell r="G2096">
            <v>5250</v>
          </cell>
          <cell r="H2096">
            <v>0</v>
          </cell>
        </row>
        <row r="2097">
          <cell r="B2097" t="str">
            <v>Total/UND</v>
          </cell>
          <cell r="G2097">
            <v>20627.620000000003</v>
          </cell>
          <cell r="H2097">
            <v>2350.9900000000002</v>
          </cell>
          <cell r="I2097">
            <v>22978.610000000004</v>
          </cell>
        </row>
        <row r="2099">
          <cell r="A2099">
            <v>105.11100000000005</v>
          </cell>
          <cell r="B2099" t="str">
            <v>VIGA VA (0.15X0.20)MTS, F'C=210KG/CM2 (LIGAD.), 4Ø3/8",  EST. Ø3/8"@0.20</v>
          </cell>
          <cell r="C2099">
            <v>1</v>
          </cell>
          <cell r="D2099" t="str">
            <v>M3</v>
          </cell>
          <cell r="G2099">
            <v>24677.75</v>
          </cell>
          <cell r="H2099">
            <v>2724.1600000000003</v>
          </cell>
          <cell r="I2099">
            <v>27401.91</v>
          </cell>
        </row>
        <row r="2100">
          <cell r="B2100" t="str">
            <v>Volumen Análisis</v>
          </cell>
          <cell r="C2100">
            <v>1</v>
          </cell>
          <cell r="D2100" t="str">
            <v>M3</v>
          </cell>
        </row>
        <row r="2101">
          <cell r="B2101" t="str">
            <v>Materiales y Equipos</v>
          </cell>
        </row>
        <row r="2102">
          <cell r="A2102" t="str">
            <v>AE004</v>
          </cell>
          <cell r="B2102" t="str">
            <v>Acero Estruc. Grado 40-60, 1" x 20 a 30 pies</v>
          </cell>
          <cell r="D2102" t="str">
            <v>QQ</v>
          </cell>
          <cell r="E2102">
            <v>2796.6101694915255</v>
          </cell>
          <cell r="F2102">
            <v>503.38983050847457</v>
          </cell>
          <cell r="G2102">
            <v>0</v>
          </cell>
          <cell r="H2102">
            <v>0</v>
          </cell>
        </row>
        <row r="2103">
          <cell r="A2103" t="str">
            <v>AE003</v>
          </cell>
          <cell r="B2103" t="str">
            <v>Acero Estruc. Grado 40-60, 3/4" x 20 a 30 pies</v>
          </cell>
          <cell r="D2103" t="str">
            <v>QQ</v>
          </cell>
          <cell r="E2103">
            <v>2796.6101694915255</v>
          </cell>
          <cell r="F2103">
            <v>503.38983050847457</v>
          </cell>
          <cell r="G2103">
            <v>0</v>
          </cell>
          <cell r="H2103">
            <v>0</v>
          </cell>
        </row>
        <row r="2104">
          <cell r="A2104" t="str">
            <v>AE002</v>
          </cell>
          <cell r="B2104" t="str">
            <v>Acero Estruc. Grado 40-60, 1/2" x 20 a 30 pies</v>
          </cell>
          <cell r="D2104" t="str">
            <v>QQ</v>
          </cell>
          <cell r="E2104">
            <v>2796.6101694915255</v>
          </cell>
          <cell r="F2104">
            <v>503.38983050847457</v>
          </cell>
          <cell r="G2104">
            <v>0</v>
          </cell>
          <cell r="H2104">
            <v>0</v>
          </cell>
        </row>
        <row r="2105">
          <cell r="A2105" t="str">
            <v>AE001</v>
          </cell>
          <cell r="B2105" t="str">
            <v>Acero Estruc. Grado 40-60, 3/8" x 20 a 30 pies</v>
          </cell>
          <cell r="C2105">
            <v>3.3079999999999998</v>
          </cell>
          <cell r="D2105" t="str">
            <v>QQ</v>
          </cell>
          <cell r="E2105">
            <v>2796.6101694915255</v>
          </cell>
          <cell r="F2105">
            <v>503.38983050847457</v>
          </cell>
          <cell r="G2105">
            <v>9251.19</v>
          </cell>
          <cell r="H2105">
            <v>1665.21</v>
          </cell>
        </row>
        <row r="2106">
          <cell r="A2106">
            <v>102.05000000000003</v>
          </cell>
          <cell r="B2106" t="str">
            <v>Vaciado y ligado Hormigón 1:2:4 - 10% desp</v>
          </cell>
          <cell r="C2106">
            <v>1.1000000000000001</v>
          </cell>
          <cell r="D2106" t="str">
            <v>M3</v>
          </cell>
          <cell r="E2106">
            <v>6118.04</v>
          </cell>
          <cell r="F2106">
            <v>861.76</v>
          </cell>
          <cell r="G2106">
            <v>6729.84</v>
          </cell>
          <cell r="H2106">
            <v>947.94</v>
          </cell>
        </row>
        <row r="2107">
          <cell r="A2107" t="str">
            <v>AE016</v>
          </cell>
          <cell r="B2107" t="str">
            <v>Alambre Galvanizado Calibre 18 (Varillas)</v>
          </cell>
          <cell r="C2107">
            <v>6.6159999999999997</v>
          </cell>
          <cell r="D2107" t="str">
            <v>LB</v>
          </cell>
          <cell r="E2107">
            <v>93.220338983050851</v>
          </cell>
          <cell r="F2107">
            <v>16.779661016949152</v>
          </cell>
          <cell r="G2107">
            <v>616.75</v>
          </cell>
          <cell r="H2107">
            <v>111.01</v>
          </cell>
        </row>
        <row r="2108">
          <cell r="B2108" t="str">
            <v>Mano de Obra</v>
          </cell>
        </row>
        <row r="2109">
          <cell r="A2109">
            <v>200.05999999999995</v>
          </cell>
          <cell r="B2109" t="str">
            <v>Coloc. acero normal</v>
          </cell>
          <cell r="C2109">
            <v>3.3079999999999998</v>
          </cell>
          <cell r="D2109" t="str">
            <v>QQ</v>
          </cell>
          <cell r="E2109">
            <v>326.47275741487186</v>
          </cell>
          <cell r="F2109">
            <v>0</v>
          </cell>
          <cell r="G2109">
            <v>1079.97</v>
          </cell>
          <cell r="H2109">
            <v>0</v>
          </cell>
        </row>
        <row r="2110">
          <cell r="A2110">
            <v>300.17999999999984</v>
          </cell>
          <cell r="B2110" t="str">
            <v>VIGA de amarre &lt; 0.30m</v>
          </cell>
          <cell r="C2110">
            <v>33.333333333333336</v>
          </cell>
          <cell r="D2110" t="str">
            <v>ML</v>
          </cell>
          <cell r="E2110">
            <v>210</v>
          </cell>
          <cell r="F2110">
            <v>0</v>
          </cell>
          <cell r="G2110">
            <v>7000</v>
          </cell>
          <cell r="H2110">
            <v>0</v>
          </cell>
        </row>
        <row r="2111">
          <cell r="B2111" t="str">
            <v>Total/UND</v>
          </cell>
          <cell r="G2111">
            <v>24677.75</v>
          </cell>
          <cell r="H2111">
            <v>2724.1600000000003</v>
          </cell>
          <cell r="I2111">
            <v>27401.91</v>
          </cell>
        </row>
        <row r="2113">
          <cell r="A2113">
            <v>105.12100000000005</v>
          </cell>
          <cell r="B2113" t="str">
            <v>VIGA VA (0.15X0.20)MTS, F'C=210KG/CM2 (LIGAD.), 3Ø1/2"+2Ø3/8",  EST. Ø3/8"@0.20</v>
          </cell>
          <cell r="C2113">
            <v>1</v>
          </cell>
          <cell r="D2113" t="str">
            <v>M3</v>
          </cell>
          <cell r="G2113">
            <v>31028.720000000001</v>
          </cell>
          <cell r="H2113">
            <v>3754.57</v>
          </cell>
          <cell r="I2113">
            <v>34783.29</v>
          </cell>
        </row>
        <row r="2114">
          <cell r="B2114" t="str">
            <v>Volumen Análisis</v>
          </cell>
          <cell r="C2114">
            <v>1</v>
          </cell>
          <cell r="D2114" t="str">
            <v>M3</v>
          </cell>
        </row>
        <row r="2115">
          <cell r="B2115" t="str">
            <v>Materiales y Equipos</v>
          </cell>
        </row>
        <row r="2116">
          <cell r="A2116" t="str">
            <v>AE004</v>
          </cell>
          <cell r="B2116" t="str">
            <v>Acero Estruc. Grado 40-60, 1" x 20 a 30 pies</v>
          </cell>
          <cell r="D2116" t="str">
            <v>QQ</v>
          </cell>
          <cell r="E2116">
            <v>2796.6101694915255</v>
          </cell>
          <cell r="F2116">
            <v>503.38983050847457</v>
          </cell>
          <cell r="G2116">
            <v>0</v>
          </cell>
          <cell r="H2116">
            <v>0</v>
          </cell>
        </row>
        <row r="2117">
          <cell r="A2117" t="str">
            <v>AE003</v>
          </cell>
          <cell r="B2117" t="str">
            <v>Acero Estruc. Grado 40-60, 3/4" x 20 a 30 pies</v>
          </cell>
          <cell r="D2117" t="str">
            <v>QQ</v>
          </cell>
          <cell r="E2117">
            <v>2796.6101694915255</v>
          </cell>
          <cell r="F2117">
            <v>503.38983050847457</v>
          </cell>
          <cell r="G2117">
            <v>0</v>
          </cell>
          <cell r="H2117">
            <v>0</v>
          </cell>
        </row>
        <row r="2118">
          <cell r="A2118" t="str">
            <v>AE002</v>
          </cell>
          <cell r="B2118" t="str">
            <v>Acero Estruc. Grado 40-60, 1/2" x 20 a 30 pies</v>
          </cell>
          <cell r="C2118">
            <v>2.6970000000000001</v>
          </cell>
          <cell r="D2118" t="str">
            <v>QQ</v>
          </cell>
          <cell r="E2118">
            <v>2796.6101694915255</v>
          </cell>
          <cell r="F2118">
            <v>503.38983050847457</v>
          </cell>
          <cell r="G2118">
            <v>7542.46</v>
          </cell>
          <cell r="H2118">
            <v>1357.64</v>
          </cell>
        </row>
        <row r="2119">
          <cell r="A2119" t="str">
            <v>AE001</v>
          </cell>
          <cell r="B2119" t="str">
            <v>Acero Estruc. Grado 40-60, 3/8" x 20 a 30 pies</v>
          </cell>
          <cell r="C2119">
            <v>2.5299999999999998</v>
          </cell>
          <cell r="D2119" t="str">
            <v>QQ</v>
          </cell>
          <cell r="E2119">
            <v>2796.6101694915255</v>
          </cell>
          <cell r="F2119">
            <v>503.38983050847457</v>
          </cell>
          <cell r="G2119">
            <v>7075.42</v>
          </cell>
          <cell r="H2119">
            <v>1273.58</v>
          </cell>
        </row>
        <row r="2120">
          <cell r="A2120">
            <v>102.05000000000003</v>
          </cell>
          <cell r="B2120" t="str">
            <v>Vaciado y ligado Hormigón 1:2:4 - 10% desp</v>
          </cell>
          <cell r="C2120">
            <v>1.1000000000000001</v>
          </cell>
          <cell r="D2120" t="str">
            <v>M3</v>
          </cell>
          <cell r="E2120">
            <v>6118.04</v>
          </cell>
          <cell r="F2120">
            <v>861.76</v>
          </cell>
          <cell r="G2120">
            <v>6729.84</v>
          </cell>
          <cell r="H2120">
            <v>947.94</v>
          </cell>
        </row>
        <row r="2121">
          <cell r="A2121" t="str">
            <v>AE016</v>
          </cell>
          <cell r="B2121" t="str">
            <v>Alambre Galvanizado Calibre 18 (Varillas)</v>
          </cell>
          <cell r="C2121">
            <v>10.454000000000001</v>
          </cell>
          <cell r="D2121" t="str">
            <v>LB</v>
          </cell>
          <cell r="E2121">
            <v>93.220338983050851</v>
          </cell>
          <cell r="F2121">
            <v>16.779661016949152</v>
          </cell>
          <cell r="G2121">
            <v>974.53</v>
          </cell>
          <cell r="H2121">
            <v>175.41</v>
          </cell>
        </row>
        <row r="2122">
          <cell r="B2122" t="str">
            <v>Mano de Obra</v>
          </cell>
        </row>
        <row r="2123">
          <cell r="A2123">
            <v>200.05999999999995</v>
          </cell>
          <cell r="B2123" t="str">
            <v>Coloc. acero normal</v>
          </cell>
          <cell r="C2123">
            <v>5.2270000000000003</v>
          </cell>
          <cell r="D2123" t="str">
            <v>QQ</v>
          </cell>
          <cell r="E2123">
            <v>326.47275741487186</v>
          </cell>
          <cell r="F2123">
            <v>0</v>
          </cell>
          <cell r="G2123">
            <v>1706.47</v>
          </cell>
          <cell r="H2123">
            <v>0</v>
          </cell>
        </row>
        <row r="2124">
          <cell r="A2124">
            <v>300.17999999999984</v>
          </cell>
          <cell r="B2124" t="str">
            <v>VIGA de amarre &lt; 0.30m</v>
          </cell>
          <cell r="C2124">
            <v>33.333333333333336</v>
          </cell>
          <cell r="D2124" t="str">
            <v>ML</v>
          </cell>
          <cell r="E2124">
            <v>210</v>
          </cell>
          <cell r="F2124">
            <v>0</v>
          </cell>
          <cell r="G2124">
            <v>7000</v>
          </cell>
          <cell r="H2124">
            <v>0</v>
          </cell>
        </row>
        <row r="2125">
          <cell r="B2125" t="str">
            <v>Total/UND</v>
          </cell>
          <cell r="G2125">
            <v>31028.720000000001</v>
          </cell>
          <cell r="H2125">
            <v>3754.57</v>
          </cell>
          <cell r="I2125">
            <v>34783.29</v>
          </cell>
        </row>
        <row r="2127">
          <cell r="A2127">
            <v>105.13100000000006</v>
          </cell>
          <cell r="B2127" t="str">
            <v>VIGA (0.20X0.30)MTS, F'C=210KG/CM2 (LIGAD.), 4Ø3/8",  EST. Ø3/8"@0.20</v>
          </cell>
          <cell r="C2127">
            <v>1</v>
          </cell>
          <cell r="D2127" t="str">
            <v>M3</v>
          </cell>
          <cell r="G2127">
            <v>16789.32</v>
          </cell>
          <cell r="H2127">
            <v>2012.17</v>
          </cell>
          <cell r="I2127">
            <v>18801.489999999998</v>
          </cell>
        </row>
        <row r="2128">
          <cell r="B2128" t="str">
            <v>Volumen Análisis</v>
          </cell>
          <cell r="C2128">
            <v>1</v>
          </cell>
          <cell r="D2128" t="str">
            <v>M3</v>
          </cell>
        </row>
        <row r="2129">
          <cell r="B2129" t="str">
            <v>Materiales y Equipos</v>
          </cell>
        </row>
        <row r="2130">
          <cell r="A2130" t="str">
            <v>AE004</v>
          </cell>
          <cell r="B2130" t="str">
            <v>Acero Estruc. Grado 40-60, 1" x 20 a 30 pies</v>
          </cell>
          <cell r="D2130" t="str">
            <v>QQ</v>
          </cell>
          <cell r="E2130">
            <v>2796.6101694915255</v>
          </cell>
          <cell r="F2130">
            <v>503.38983050847457</v>
          </cell>
          <cell r="G2130">
            <v>0</v>
          </cell>
          <cell r="H2130">
            <v>0</v>
          </cell>
        </row>
        <row r="2131">
          <cell r="A2131" t="str">
            <v>AE003</v>
          </cell>
          <cell r="B2131" t="str">
            <v>Acero Estruc. Grado 40-60, 3/4" x 20 a 30 pies</v>
          </cell>
          <cell r="D2131" t="str">
            <v>QQ</v>
          </cell>
          <cell r="E2131">
            <v>2796.6101694915255</v>
          </cell>
          <cell r="F2131">
            <v>503.38983050847457</v>
          </cell>
          <cell r="G2131">
            <v>0</v>
          </cell>
          <cell r="H2131">
            <v>0</v>
          </cell>
        </row>
        <row r="2132">
          <cell r="A2132" t="str">
            <v>AE002</v>
          </cell>
          <cell r="B2132" t="str">
            <v>Acero Estruc. Grado 40-60, 1/2" x 20 a 30 pies</v>
          </cell>
          <cell r="D2132" t="str">
            <v>QQ</v>
          </cell>
          <cell r="E2132">
            <v>2796.6101694915255</v>
          </cell>
          <cell r="F2132">
            <v>503.38983050847457</v>
          </cell>
          <cell r="G2132">
            <v>0</v>
          </cell>
          <cell r="H2132">
            <v>0</v>
          </cell>
        </row>
        <row r="2133">
          <cell r="A2133" t="str">
            <v>AE001</v>
          </cell>
          <cell r="B2133" t="str">
            <v>Acero Estruc. Grado 40-60, 3/8" x 20 a 30 pies</v>
          </cell>
          <cell r="C2133">
            <v>1.982</v>
          </cell>
          <cell r="D2133" t="str">
            <v>QQ</v>
          </cell>
          <cell r="E2133">
            <v>2796.6101694915255</v>
          </cell>
          <cell r="F2133">
            <v>503.38983050847457</v>
          </cell>
          <cell r="G2133">
            <v>5542.88</v>
          </cell>
          <cell r="H2133">
            <v>997.72</v>
          </cell>
        </row>
        <row r="2134">
          <cell r="A2134">
            <v>102.05000000000003</v>
          </cell>
          <cell r="B2134" t="str">
            <v>Vaciado y ligado Hormigón 1:2:4 - 10% desp</v>
          </cell>
          <cell r="C2134">
            <v>1.1000000000000001</v>
          </cell>
          <cell r="D2134" t="str">
            <v>M3</v>
          </cell>
          <cell r="E2134">
            <v>6118.04</v>
          </cell>
          <cell r="F2134">
            <v>861.76</v>
          </cell>
          <cell r="G2134">
            <v>6729.84</v>
          </cell>
          <cell r="H2134">
            <v>947.94</v>
          </cell>
        </row>
        <row r="2135">
          <cell r="A2135" t="str">
            <v>AE016</v>
          </cell>
          <cell r="B2135" t="str">
            <v>Alambre Galvanizado Calibre 18 (Varillas)</v>
          </cell>
          <cell r="C2135">
            <v>3.964</v>
          </cell>
          <cell r="D2135" t="str">
            <v>LB</v>
          </cell>
          <cell r="E2135">
            <v>93.220338983050851</v>
          </cell>
          <cell r="F2135">
            <v>16.779661016949152</v>
          </cell>
          <cell r="G2135">
            <v>369.53</v>
          </cell>
          <cell r="H2135">
            <v>66.510000000000005</v>
          </cell>
        </row>
        <row r="2136">
          <cell r="B2136" t="str">
            <v>Mano de Obra</v>
          </cell>
        </row>
        <row r="2137">
          <cell r="A2137">
            <v>200.05999999999995</v>
          </cell>
          <cell r="B2137" t="str">
            <v>Coloc. acero normal</v>
          </cell>
          <cell r="C2137">
            <v>1.982</v>
          </cell>
          <cell r="D2137" t="str">
            <v>QQ</v>
          </cell>
          <cell r="E2137">
            <v>326.47275741487186</v>
          </cell>
          <cell r="F2137">
            <v>0</v>
          </cell>
          <cell r="G2137">
            <v>647.07000000000005</v>
          </cell>
          <cell r="H2137">
            <v>0</v>
          </cell>
        </row>
        <row r="2138">
          <cell r="A2138">
            <v>300.17999999999984</v>
          </cell>
          <cell r="B2138" t="str">
            <v>VIGA de amarre &lt; 0.30m</v>
          </cell>
          <cell r="C2138">
            <v>16.666666666666668</v>
          </cell>
          <cell r="D2138" t="str">
            <v>ML</v>
          </cell>
          <cell r="E2138">
            <v>210</v>
          </cell>
          <cell r="F2138">
            <v>0</v>
          </cell>
          <cell r="G2138">
            <v>3500</v>
          </cell>
          <cell r="H2138">
            <v>0</v>
          </cell>
        </row>
        <row r="2139">
          <cell r="B2139" t="str">
            <v>Total/UND</v>
          </cell>
          <cell r="G2139">
            <v>16789.32</v>
          </cell>
          <cell r="H2139">
            <v>2012.17</v>
          </cell>
          <cell r="I2139">
            <v>18801.489999999998</v>
          </cell>
        </row>
        <row r="2141">
          <cell r="A2141">
            <v>105.14100000000006</v>
          </cell>
          <cell r="B2141" t="str">
            <v>DINTEL (0.15X0.20)MTS, F'C=210KG/CM2, 3Ø1/2"+2Ø3/8", EST. Ø3/8"@0.20</v>
          </cell>
          <cell r="C2141">
            <v>1</v>
          </cell>
          <cell r="D2141" t="str">
            <v>M3</v>
          </cell>
          <cell r="G2141">
            <v>33501.839999999997</v>
          </cell>
          <cell r="H2141">
            <v>3997.1099999999997</v>
          </cell>
          <cell r="I2141">
            <v>37498.949999999997</v>
          </cell>
        </row>
        <row r="2142">
          <cell r="B2142" t="str">
            <v>Volumen Análisis</v>
          </cell>
          <cell r="C2142">
            <v>1</v>
          </cell>
          <cell r="D2142" t="str">
            <v>M3</v>
          </cell>
        </row>
        <row r="2143">
          <cell r="B2143" t="str">
            <v>Materiales y Equipos</v>
          </cell>
        </row>
        <row r="2144">
          <cell r="A2144" t="str">
            <v>AE002</v>
          </cell>
          <cell r="B2144" t="str">
            <v>Acero Estruc. Grado 40-60, 1/2" x 20 a 30 pies</v>
          </cell>
          <cell r="C2144">
            <v>2.9039999999999999</v>
          </cell>
          <cell r="D2144" t="str">
            <v>QQ</v>
          </cell>
          <cell r="E2144">
            <v>2796.6101694915255</v>
          </cell>
          <cell r="F2144">
            <v>503.38983050847457</v>
          </cell>
          <cell r="G2144">
            <v>8121.36</v>
          </cell>
          <cell r="H2144">
            <v>1461.84</v>
          </cell>
        </row>
        <row r="2145">
          <cell r="A2145" t="str">
            <v>AE001</v>
          </cell>
          <cell r="B2145" t="str">
            <v>Acero Estruc. Grado 40-60, 3/8" x 20 a 30 pies</v>
          </cell>
          <cell r="C2145">
            <v>2.4510000000000001</v>
          </cell>
          <cell r="D2145" t="str">
            <v>QQ</v>
          </cell>
          <cell r="E2145">
            <v>2796.6101694915255</v>
          </cell>
          <cell r="F2145">
            <v>503.38983050847457</v>
          </cell>
          <cell r="G2145">
            <v>6854.49</v>
          </cell>
          <cell r="H2145">
            <v>1233.81</v>
          </cell>
        </row>
        <row r="2146">
          <cell r="A2146" t="str">
            <v>HI002</v>
          </cell>
          <cell r="B2146" t="str">
            <v>Hormigón 210 Kg/cm2 (incluye bomba y colocación)</v>
          </cell>
          <cell r="C2146">
            <v>1.05</v>
          </cell>
          <cell r="D2146" t="str">
            <v>M3</v>
          </cell>
          <cell r="E2146">
            <v>5935.17</v>
          </cell>
          <cell r="F2146">
            <v>1068.3306</v>
          </cell>
          <cell r="G2146">
            <v>6231.93</v>
          </cell>
          <cell r="H2146">
            <v>1121.75</v>
          </cell>
        </row>
        <row r="2147">
          <cell r="A2147" t="str">
            <v>AE016</v>
          </cell>
          <cell r="B2147" t="str">
            <v>Alambre Galvanizado Calibre 18 (Varillas)</v>
          </cell>
          <cell r="C2147">
            <v>10.71</v>
          </cell>
          <cell r="D2147" t="str">
            <v>LB</v>
          </cell>
          <cell r="E2147">
            <v>93.220338983050851</v>
          </cell>
          <cell r="F2147">
            <v>16.779661016949152</v>
          </cell>
          <cell r="G2147">
            <v>998.39</v>
          </cell>
          <cell r="H2147">
            <v>179.71</v>
          </cell>
        </row>
        <row r="2148">
          <cell r="B2148" t="str">
            <v>Mano de Obra</v>
          </cell>
        </row>
        <row r="2149">
          <cell r="A2149">
            <v>200.09999999999991</v>
          </cell>
          <cell r="B2149" t="str">
            <v>Coloc. acero zapata de muros, cols y vigas amarre</v>
          </cell>
          <cell r="C2149">
            <v>33.333333333333336</v>
          </cell>
          <cell r="D2149" t="str">
            <v>ML</v>
          </cell>
          <cell r="E2149">
            <v>107.87</v>
          </cell>
          <cell r="F2149">
            <v>0</v>
          </cell>
          <cell r="G2149">
            <v>3595.67</v>
          </cell>
          <cell r="H2149">
            <v>0</v>
          </cell>
        </row>
        <row r="2150">
          <cell r="A2150">
            <v>300.18999999999983</v>
          </cell>
          <cell r="B2150" t="str">
            <v>Vigas sobre muros &lt; 0.30m</v>
          </cell>
          <cell r="C2150">
            <v>33.333333333333336</v>
          </cell>
          <cell r="D2150" t="str">
            <v>ML</v>
          </cell>
          <cell r="E2150">
            <v>231</v>
          </cell>
          <cell r="F2150">
            <v>0</v>
          </cell>
          <cell r="G2150">
            <v>7700</v>
          </cell>
          <cell r="H2150">
            <v>0</v>
          </cell>
        </row>
        <row r="2151">
          <cell r="B2151" t="str">
            <v>Total/UND</v>
          </cell>
          <cell r="G2151">
            <v>33501.839999999997</v>
          </cell>
          <cell r="H2151">
            <v>3997.1099999999997</v>
          </cell>
          <cell r="I2151">
            <v>37498.949999999997</v>
          </cell>
        </row>
        <row r="2153">
          <cell r="A2153" t="str">
            <v>CAT-003</v>
          </cell>
          <cell r="B2153" t="str">
            <v xml:space="preserve">VIGA V1-T EN HA (0.20X0.40)MTS, F'C=210KG/CM2, ACERO 2Ø1/2" Y 3Ø3/4", EST. Ø3/8"@0.20M (CENTRO DE ATENCION PRIMARIA-HIGUERO)  </v>
          </cell>
          <cell r="C2153">
            <v>1</v>
          </cell>
          <cell r="D2153" t="str">
            <v>M3</v>
          </cell>
          <cell r="G2153">
            <v>26627.640000000003</v>
          </cell>
          <cell r="H2153">
            <v>3473.59</v>
          </cell>
          <cell r="I2153">
            <v>30101.230000000003</v>
          </cell>
        </row>
        <row r="2154">
          <cell r="B2154" t="str">
            <v>Volumen Análisis</v>
          </cell>
          <cell r="C2154">
            <v>1</v>
          </cell>
          <cell r="D2154" t="str">
            <v>M3</v>
          </cell>
        </row>
        <row r="2155">
          <cell r="B2155" t="str">
            <v>Materiales y Equipos</v>
          </cell>
        </row>
        <row r="2156">
          <cell r="A2156" t="str">
            <v>AE004</v>
          </cell>
          <cell r="B2156" t="str">
            <v>Acero Estruc. Grado 40-60, 1" x 20 a 30 pies</v>
          </cell>
          <cell r="D2156" t="str">
            <v>QQ</v>
          </cell>
          <cell r="E2156">
            <v>2796.6101694915255</v>
          </cell>
          <cell r="F2156">
            <v>503.38983050847457</v>
          </cell>
          <cell r="G2156">
            <v>0</v>
          </cell>
          <cell r="H2156">
            <v>0</v>
          </cell>
        </row>
        <row r="2157">
          <cell r="A2157" t="str">
            <v>AE003</v>
          </cell>
          <cell r="B2157" t="str">
            <v>Acero Estruc. Grado 40-60, 3/4" x 20 a 30 pies</v>
          </cell>
          <cell r="C2157">
            <v>2.5</v>
          </cell>
          <cell r="D2157" t="str">
            <v>QQ</v>
          </cell>
          <cell r="E2157">
            <v>2796.6101694915255</v>
          </cell>
          <cell r="F2157">
            <v>503.38983050847457</v>
          </cell>
          <cell r="G2157">
            <v>6991.53</v>
          </cell>
          <cell r="H2157">
            <v>1258.47</v>
          </cell>
        </row>
        <row r="2158">
          <cell r="A2158" t="str">
            <v>AE002</v>
          </cell>
          <cell r="B2158" t="str">
            <v>Acero Estruc. Grado 40-60, 1/2" x 20 a 30 pies</v>
          </cell>
          <cell r="C2158">
            <v>0.63</v>
          </cell>
          <cell r="D2158" t="str">
            <v>QQ</v>
          </cell>
          <cell r="E2158">
            <v>2796.6101694915255</v>
          </cell>
          <cell r="F2158">
            <v>503.38983050847457</v>
          </cell>
          <cell r="G2158">
            <v>1761.86</v>
          </cell>
          <cell r="H2158">
            <v>317.14</v>
          </cell>
        </row>
        <row r="2159">
          <cell r="A2159" t="str">
            <v>AE001</v>
          </cell>
          <cell r="B2159" t="str">
            <v>Acero Estruc. Grado 40-60, 3/8" x 20 a 30 pies</v>
          </cell>
          <cell r="C2159">
            <v>1.25</v>
          </cell>
          <cell r="D2159" t="str">
            <v>QQ</v>
          </cell>
          <cell r="E2159">
            <v>2796.6101694915255</v>
          </cell>
          <cell r="F2159">
            <v>503.38983050847457</v>
          </cell>
          <cell r="G2159">
            <v>3495.76</v>
          </cell>
          <cell r="H2159">
            <v>629.24</v>
          </cell>
        </row>
        <row r="2160">
          <cell r="A2160" t="str">
            <v>HI002</v>
          </cell>
          <cell r="B2160" t="str">
            <v>Hormigón 210 Kg/cm2 (incluye bomba y colocación)</v>
          </cell>
          <cell r="C2160">
            <v>1.05</v>
          </cell>
          <cell r="D2160" t="str">
            <v>M3</v>
          </cell>
          <cell r="E2160">
            <v>5935.17</v>
          </cell>
          <cell r="F2160">
            <v>1068.3306</v>
          </cell>
          <cell r="G2160">
            <v>6231.93</v>
          </cell>
          <cell r="H2160">
            <v>1121.75</v>
          </cell>
        </row>
        <row r="2161">
          <cell r="A2161" t="str">
            <v>AE016</v>
          </cell>
          <cell r="B2161" t="str">
            <v>Alambre Galvanizado Calibre 18 (Varillas)</v>
          </cell>
          <cell r="C2161">
            <v>8.76</v>
          </cell>
          <cell r="D2161" t="str">
            <v>LB</v>
          </cell>
          <cell r="E2161">
            <v>93.220338983050851</v>
          </cell>
          <cell r="F2161">
            <v>16.779661016949152</v>
          </cell>
          <cell r="G2161">
            <v>816.61</v>
          </cell>
          <cell r="H2161">
            <v>146.99</v>
          </cell>
        </row>
        <row r="2162">
          <cell r="B2162" t="str">
            <v>Mano de Obra</v>
          </cell>
        </row>
        <row r="2163">
          <cell r="A2163">
            <v>200.05999999999995</v>
          </cell>
          <cell r="B2163" t="str">
            <v>Coloc. acero normal</v>
          </cell>
          <cell r="C2163">
            <v>4.38</v>
          </cell>
          <cell r="D2163" t="str">
            <v>QQ</v>
          </cell>
          <cell r="E2163">
            <v>326.47275741487186</v>
          </cell>
          <cell r="F2163">
            <v>0</v>
          </cell>
          <cell r="G2163">
            <v>1429.95</v>
          </cell>
          <cell r="H2163">
            <v>0</v>
          </cell>
        </row>
        <row r="2164">
          <cell r="A2164">
            <v>300.20999999999981</v>
          </cell>
          <cell r="B2164" t="str">
            <v>Vigas de carga 0.15m a 0.20m x Altura &lt; 0.40m</v>
          </cell>
          <cell r="C2164">
            <v>12.499999999999998</v>
          </cell>
          <cell r="D2164" t="str">
            <v>ML</v>
          </cell>
          <cell r="E2164">
            <v>472</v>
          </cell>
          <cell r="F2164">
            <v>0</v>
          </cell>
          <cell r="G2164">
            <v>5900</v>
          </cell>
          <cell r="H2164">
            <v>0</v>
          </cell>
        </row>
        <row r="2165">
          <cell r="B2165" t="str">
            <v>Total/UND</v>
          </cell>
          <cell r="G2165">
            <v>26627.640000000003</v>
          </cell>
          <cell r="H2165">
            <v>3473.59</v>
          </cell>
          <cell r="I2165">
            <v>30101.230000000003</v>
          </cell>
        </row>
        <row r="2167">
          <cell r="A2167" t="str">
            <v>CAT-004</v>
          </cell>
          <cell r="B2167" t="str">
            <v xml:space="preserve">VIGA V2-T EN HA (0.20X0.40)MTS, F'C=210KG/CM2, ACERO 9Ø3/4", EST. Ø3/8"@0.15M (CENTRO DE ATENCION PRIMARIA-HIGUERO)  </v>
          </cell>
          <cell r="C2167">
            <v>1</v>
          </cell>
          <cell r="D2167" t="str">
            <v>M3</v>
          </cell>
          <cell r="G2167">
            <v>42347.88</v>
          </cell>
          <cell r="H2167">
            <v>6024.0999999999995</v>
          </cell>
          <cell r="I2167">
            <v>48371.979999999996</v>
          </cell>
        </row>
        <row r="2168">
          <cell r="B2168" t="str">
            <v>Volumen Análisis</v>
          </cell>
          <cell r="C2168">
            <v>1</v>
          </cell>
          <cell r="D2168" t="str">
            <v>M3</v>
          </cell>
        </row>
        <row r="2169">
          <cell r="B2169" t="str">
            <v>Materiales y Equipos</v>
          </cell>
        </row>
        <row r="2170">
          <cell r="A2170" t="str">
            <v>AE004</v>
          </cell>
          <cell r="B2170" t="str">
            <v>Acero Estruc. Grado 40-60, 1" x 20 a 30 pies</v>
          </cell>
          <cell r="D2170" t="str">
            <v>QQ</v>
          </cell>
          <cell r="E2170">
            <v>2796.6101694915255</v>
          </cell>
          <cell r="F2170">
            <v>503.38983050847457</v>
          </cell>
          <cell r="G2170">
            <v>0</v>
          </cell>
          <cell r="H2170">
            <v>0</v>
          </cell>
        </row>
        <row r="2171">
          <cell r="A2171" t="str">
            <v>AE003</v>
          </cell>
          <cell r="B2171" t="str">
            <v>Acero Estruc. Grado 40-60, 3/4" x 20 a 30 pies</v>
          </cell>
          <cell r="C2171">
            <v>7.5</v>
          </cell>
          <cell r="D2171" t="str">
            <v>QQ</v>
          </cell>
          <cell r="E2171">
            <v>2796.6101694915255</v>
          </cell>
          <cell r="F2171">
            <v>503.38983050847457</v>
          </cell>
          <cell r="G2171">
            <v>20974.58</v>
          </cell>
          <cell r="H2171">
            <v>3775.42</v>
          </cell>
        </row>
        <row r="2172">
          <cell r="A2172" t="str">
            <v>AE002</v>
          </cell>
          <cell r="B2172" t="str">
            <v>Acero Estruc. Grado 40-60, 1/2" x 20 a 30 pies</v>
          </cell>
          <cell r="D2172" t="str">
            <v>QQ</v>
          </cell>
          <cell r="E2172">
            <v>2796.6101694915255</v>
          </cell>
          <cell r="F2172">
            <v>503.38983050847457</v>
          </cell>
          <cell r="G2172">
            <v>0</v>
          </cell>
          <cell r="H2172">
            <v>0</v>
          </cell>
        </row>
        <row r="2173">
          <cell r="A2173" t="str">
            <v>AE001</v>
          </cell>
          <cell r="B2173" t="str">
            <v>Acero Estruc. Grado 40-60, 3/8" x 20 a 30 pies</v>
          </cell>
          <cell r="C2173">
            <v>1.63</v>
          </cell>
          <cell r="D2173" t="str">
            <v>QQ</v>
          </cell>
          <cell r="E2173">
            <v>2796.6101694915255</v>
          </cell>
          <cell r="F2173">
            <v>503.38983050847457</v>
          </cell>
          <cell r="G2173">
            <v>4558.47</v>
          </cell>
          <cell r="H2173">
            <v>820.53</v>
          </cell>
        </row>
        <row r="2174">
          <cell r="A2174" t="str">
            <v>HI002</v>
          </cell>
          <cell r="B2174" t="str">
            <v>Hormigón 210 Kg/cm2 (incluye bomba y colocación)</v>
          </cell>
          <cell r="C2174">
            <v>1.05</v>
          </cell>
          <cell r="D2174" t="str">
            <v>M3</v>
          </cell>
          <cell r="E2174">
            <v>5935.17</v>
          </cell>
          <cell r="F2174">
            <v>1068.3306</v>
          </cell>
          <cell r="G2174">
            <v>6231.93</v>
          </cell>
          <cell r="H2174">
            <v>1121.75</v>
          </cell>
        </row>
        <row r="2175">
          <cell r="A2175" t="str">
            <v>AE016</v>
          </cell>
          <cell r="B2175" t="str">
            <v>Alambre Galvanizado Calibre 18 (Varillas)</v>
          </cell>
          <cell r="C2175">
            <v>18.259999999999998</v>
          </cell>
          <cell r="D2175" t="str">
            <v>LB</v>
          </cell>
          <cell r="E2175">
            <v>93.220338983050851</v>
          </cell>
          <cell r="F2175">
            <v>16.779661016949152</v>
          </cell>
          <cell r="G2175">
            <v>1702.2</v>
          </cell>
          <cell r="H2175">
            <v>306.39999999999998</v>
          </cell>
        </row>
        <row r="2176">
          <cell r="B2176" t="str">
            <v>Mano de Obra</v>
          </cell>
        </row>
        <row r="2177">
          <cell r="A2177">
            <v>200.05999999999995</v>
          </cell>
          <cell r="B2177" t="str">
            <v>Coloc. acero normal</v>
          </cell>
          <cell r="C2177">
            <v>9.129999999999999</v>
          </cell>
          <cell r="D2177" t="str">
            <v>QQ</v>
          </cell>
          <cell r="E2177">
            <v>326.47275741487186</v>
          </cell>
          <cell r="F2177">
            <v>0</v>
          </cell>
          <cell r="G2177">
            <v>2980.7</v>
          </cell>
          <cell r="H2177">
            <v>0</v>
          </cell>
        </row>
        <row r="2178">
          <cell r="A2178">
            <v>300.20999999999981</v>
          </cell>
          <cell r="B2178" t="str">
            <v>Vigas de carga 0.15m a 0.20m x Altura &lt; 0.40m</v>
          </cell>
          <cell r="C2178">
            <v>12.499999999999998</v>
          </cell>
          <cell r="D2178" t="str">
            <v>ML</v>
          </cell>
          <cell r="E2178">
            <v>472</v>
          </cell>
          <cell r="F2178">
            <v>0</v>
          </cell>
          <cell r="G2178">
            <v>5900</v>
          </cell>
          <cell r="H2178">
            <v>0</v>
          </cell>
        </row>
        <row r="2179">
          <cell r="B2179" t="str">
            <v>Total/UND</v>
          </cell>
          <cell r="G2179">
            <v>42347.88</v>
          </cell>
          <cell r="H2179">
            <v>6024.0999999999995</v>
          </cell>
          <cell r="I2179">
            <v>48371.979999999996</v>
          </cell>
        </row>
        <row r="2181">
          <cell r="A2181" t="str">
            <v>CAT-005</v>
          </cell>
          <cell r="B2181" t="str">
            <v>VIGA V3-T EN HA (0.20X0.40)MTS, F'C=210KG/CM2, ACERO 3Ø1/2" y 4Ø3/4", EST. Ø3/8"@0.18M (CENTRO DE ATENCION PRIMARIA-HIGUERO)</v>
          </cell>
          <cell r="C2181">
            <v>1</v>
          </cell>
          <cell r="D2181" t="str">
            <v>M3</v>
          </cell>
          <cell r="G2181">
            <v>31194.780000000002</v>
          </cell>
          <cell r="H2181">
            <v>4214.58</v>
          </cell>
          <cell r="I2181">
            <v>35409.360000000001</v>
          </cell>
        </row>
        <row r="2182">
          <cell r="B2182" t="str">
            <v>Volumen Análisis</v>
          </cell>
          <cell r="C2182">
            <v>1</v>
          </cell>
          <cell r="D2182" t="str">
            <v>M3</v>
          </cell>
        </row>
        <row r="2183">
          <cell r="B2183" t="str">
            <v>Materiales y Equipos</v>
          </cell>
        </row>
        <row r="2184">
          <cell r="A2184" t="str">
            <v>AE004</v>
          </cell>
          <cell r="B2184" t="str">
            <v>Acero Estruc. Grado 40-60, 1" x 20 a 30 pies</v>
          </cell>
          <cell r="D2184" t="str">
            <v>QQ</v>
          </cell>
          <cell r="E2184">
            <v>2796.6101694915255</v>
          </cell>
          <cell r="F2184">
            <v>503.38983050847457</v>
          </cell>
          <cell r="G2184">
            <v>0</v>
          </cell>
          <cell r="H2184">
            <v>0</v>
          </cell>
        </row>
        <row r="2185">
          <cell r="A2185" t="str">
            <v>AE003</v>
          </cell>
          <cell r="B2185" t="str">
            <v>Acero Estruc. Grado 40-60, 3/4" x 20 a 30 pies</v>
          </cell>
          <cell r="C2185">
            <v>3.38</v>
          </cell>
          <cell r="D2185" t="str">
            <v>QQ</v>
          </cell>
          <cell r="E2185">
            <v>2796.6101694915255</v>
          </cell>
          <cell r="F2185">
            <v>503.38983050847457</v>
          </cell>
          <cell r="G2185">
            <v>9452.5400000000009</v>
          </cell>
          <cell r="H2185">
            <v>1701.46</v>
          </cell>
        </row>
        <row r="2186">
          <cell r="A2186" t="str">
            <v>AE002</v>
          </cell>
          <cell r="B2186" t="str">
            <v>Acero Estruc. Grado 40-60, 1/2" x 20 a 30 pies</v>
          </cell>
          <cell r="C2186">
            <v>1</v>
          </cell>
          <cell r="D2186" t="str">
            <v>QQ</v>
          </cell>
          <cell r="E2186">
            <v>2796.6101694915255</v>
          </cell>
          <cell r="F2186">
            <v>503.38983050847457</v>
          </cell>
          <cell r="G2186">
            <v>2796.61</v>
          </cell>
          <cell r="H2186">
            <v>503.39</v>
          </cell>
        </row>
        <row r="2187">
          <cell r="A2187" t="str">
            <v>AE001</v>
          </cell>
          <cell r="B2187" t="str">
            <v>Acero Estruc. Grado 40-60, 3/8" x 20 a 30 pies</v>
          </cell>
          <cell r="C2187">
            <v>1.38</v>
          </cell>
          <cell r="D2187" t="str">
            <v>QQ</v>
          </cell>
          <cell r="E2187">
            <v>2796.6101694915255</v>
          </cell>
          <cell r="F2187">
            <v>503.38983050847457</v>
          </cell>
          <cell r="G2187">
            <v>3859.32</v>
          </cell>
          <cell r="H2187">
            <v>694.68</v>
          </cell>
        </row>
        <row r="2188">
          <cell r="A2188" t="str">
            <v>HI002</v>
          </cell>
          <cell r="B2188" t="str">
            <v>Hormigón 210 Kg/cm2 (incluye bomba y colocación)</v>
          </cell>
          <cell r="C2188">
            <v>1.05</v>
          </cell>
          <cell r="D2188" t="str">
            <v>M3</v>
          </cell>
          <cell r="E2188">
            <v>5935.17</v>
          </cell>
          <cell r="F2188">
            <v>1068.3306</v>
          </cell>
          <cell r="G2188">
            <v>6231.93</v>
          </cell>
          <cell r="H2188">
            <v>1121.75</v>
          </cell>
        </row>
        <row r="2189">
          <cell r="A2189" t="str">
            <v>AE016</v>
          </cell>
          <cell r="B2189" t="str">
            <v>Alambre Galvanizado Calibre 18 (Varillas)</v>
          </cell>
          <cell r="C2189">
            <v>11.52</v>
          </cell>
          <cell r="D2189" t="str">
            <v>LB</v>
          </cell>
          <cell r="E2189">
            <v>93.220338983050851</v>
          </cell>
          <cell r="F2189">
            <v>16.779661016949152</v>
          </cell>
          <cell r="G2189">
            <v>1073.9000000000001</v>
          </cell>
          <cell r="H2189">
            <v>193.3</v>
          </cell>
        </row>
        <row r="2190">
          <cell r="B2190" t="str">
            <v>Mano de Obra</v>
          </cell>
        </row>
        <row r="2191">
          <cell r="A2191">
            <v>200.05999999999995</v>
          </cell>
          <cell r="B2191" t="str">
            <v>Coloc. acero normal</v>
          </cell>
          <cell r="C2191">
            <v>5.76</v>
          </cell>
          <cell r="D2191" t="str">
            <v>QQ</v>
          </cell>
          <cell r="E2191">
            <v>326.47275741487186</v>
          </cell>
          <cell r="F2191">
            <v>0</v>
          </cell>
          <cell r="G2191">
            <v>1880.48</v>
          </cell>
          <cell r="H2191">
            <v>0</v>
          </cell>
        </row>
        <row r="2192">
          <cell r="A2192">
            <v>300.20999999999981</v>
          </cell>
          <cell r="B2192" t="str">
            <v>Vigas de carga 0.15m a 0.20m x Altura &lt; 0.40m</v>
          </cell>
          <cell r="C2192">
            <v>12.499999999999998</v>
          </cell>
          <cell r="D2192" t="str">
            <v>ML</v>
          </cell>
          <cell r="E2192">
            <v>472</v>
          </cell>
          <cell r="F2192">
            <v>0</v>
          </cell>
          <cell r="G2192">
            <v>5900</v>
          </cell>
          <cell r="H2192">
            <v>0</v>
          </cell>
        </row>
        <row r="2193">
          <cell r="B2193" t="str">
            <v>Total/UND</v>
          </cell>
          <cell r="G2193">
            <v>31194.780000000002</v>
          </cell>
          <cell r="H2193">
            <v>4214.58</v>
          </cell>
          <cell r="I2193">
            <v>35409.360000000001</v>
          </cell>
        </row>
        <row r="2195">
          <cell r="A2195" t="str">
            <v>CAT-006</v>
          </cell>
          <cell r="B2195" t="str">
            <v>VIGA V4-T EN HA (0.20X0.30)MTS, F'C=210KG/CM2, ACERO 5Ø1/2", EST. Ø3/8"@0.20M (CENTRO DE ATENCION PRIMARIA-HIGUERO)</v>
          </cell>
          <cell r="C2195">
            <v>1</v>
          </cell>
          <cell r="D2195" t="str">
            <v>M3</v>
          </cell>
          <cell r="G2195">
            <v>26211.449999999997</v>
          </cell>
          <cell r="H2195">
            <v>3086.99</v>
          </cell>
          <cell r="I2195">
            <v>29298.439999999995</v>
          </cell>
        </row>
        <row r="2196">
          <cell r="B2196" t="str">
            <v>Volumen Análisis</v>
          </cell>
          <cell r="C2196">
            <v>1</v>
          </cell>
          <cell r="D2196" t="str">
            <v>M3</v>
          </cell>
        </row>
        <row r="2197">
          <cell r="B2197" t="str">
            <v>Materiales y Equipos</v>
          </cell>
        </row>
        <row r="2198">
          <cell r="A2198" t="str">
            <v>AE004</v>
          </cell>
          <cell r="B2198" t="str">
            <v>Acero Estruc. Grado 40-60, 1" x 20 a 30 pies</v>
          </cell>
          <cell r="D2198" t="str">
            <v>QQ</v>
          </cell>
          <cell r="E2198">
            <v>2796.6101694915255</v>
          </cell>
          <cell r="F2198">
            <v>503.38983050847457</v>
          </cell>
          <cell r="G2198">
            <v>0</v>
          </cell>
          <cell r="H2198">
            <v>0</v>
          </cell>
        </row>
        <row r="2199">
          <cell r="A2199" t="str">
            <v>AE003</v>
          </cell>
          <cell r="B2199" t="str">
            <v>Acero Estruc. Grado 40-60, 3/4" x 20 a 30 pies</v>
          </cell>
          <cell r="D2199" t="str">
            <v>QQ</v>
          </cell>
          <cell r="E2199">
            <v>2796.6101694915255</v>
          </cell>
          <cell r="F2199">
            <v>503.38983050847457</v>
          </cell>
          <cell r="G2199">
            <v>0</v>
          </cell>
          <cell r="H2199">
            <v>0</v>
          </cell>
        </row>
        <row r="2200">
          <cell r="A2200" t="str">
            <v>AE002</v>
          </cell>
          <cell r="B2200" t="str">
            <v>Acero Estruc. Grado 40-60, 1/2" x 20 a 30 pies</v>
          </cell>
          <cell r="C2200">
            <v>2.33</v>
          </cell>
          <cell r="D2200" t="str">
            <v>QQ</v>
          </cell>
          <cell r="E2200">
            <v>2796.6101694915255</v>
          </cell>
          <cell r="F2200">
            <v>503.38983050847457</v>
          </cell>
          <cell r="G2200">
            <v>6516.1</v>
          </cell>
          <cell r="H2200">
            <v>1172.9000000000001</v>
          </cell>
        </row>
        <row r="2201">
          <cell r="A2201" t="str">
            <v>AE001</v>
          </cell>
          <cell r="B2201" t="str">
            <v>Acero Estruc. Grado 40-60, 3/8" x 20 a 30 pies</v>
          </cell>
          <cell r="C2201">
            <v>1.33</v>
          </cell>
          <cell r="D2201" t="str">
            <v>QQ</v>
          </cell>
          <cell r="E2201">
            <v>2796.6101694915255</v>
          </cell>
          <cell r="F2201">
            <v>503.38983050847457</v>
          </cell>
          <cell r="G2201">
            <v>3719.49</v>
          </cell>
          <cell r="H2201">
            <v>669.51</v>
          </cell>
        </row>
        <row r="2202">
          <cell r="A2202" t="str">
            <v>HI002</v>
          </cell>
          <cell r="B2202" t="str">
            <v>Hormigón 210 Kg/cm2 (incluye bomba y colocación)</v>
          </cell>
          <cell r="C2202">
            <v>1.05</v>
          </cell>
          <cell r="D2202" t="str">
            <v>M3</v>
          </cell>
          <cell r="E2202">
            <v>5935.17</v>
          </cell>
          <cell r="F2202">
            <v>1068.3306</v>
          </cell>
          <cell r="G2202">
            <v>6231.93</v>
          </cell>
          <cell r="H2202">
            <v>1121.75</v>
          </cell>
        </row>
        <row r="2203">
          <cell r="A2203" t="str">
            <v>AE016</v>
          </cell>
          <cell r="B2203" t="str">
            <v>Alambre Galvanizado Calibre 18 (Varillas)</v>
          </cell>
          <cell r="C2203">
            <v>7.32</v>
          </cell>
          <cell r="D2203" t="str">
            <v>LB</v>
          </cell>
          <cell r="E2203">
            <v>93.220338983050851</v>
          </cell>
          <cell r="F2203">
            <v>16.779661016949152</v>
          </cell>
          <cell r="G2203">
            <v>682.37</v>
          </cell>
          <cell r="H2203">
            <v>122.83</v>
          </cell>
        </row>
        <row r="2204">
          <cell r="B2204" t="str">
            <v>Mano de Obra</v>
          </cell>
        </row>
        <row r="2205">
          <cell r="A2205">
            <v>200.05999999999995</v>
          </cell>
          <cell r="B2205" t="str">
            <v>Coloc. acero normal</v>
          </cell>
          <cell r="C2205">
            <v>3.66</v>
          </cell>
          <cell r="D2205" t="str">
            <v>QQ</v>
          </cell>
          <cell r="E2205">
            <v>326.47275741487186</v>
          </cell>
          <cell r="F2205">
            <v>0</v>
          </cell>
          <cell r="G2205">
            <v>1194.8900000000001</v>
          </cell>
          <cell r="H2205">
            <v>0</v>
          </cell>
        </row>
        <row r="2206">
          <cell r="A2206">
            <v>300.20999999999981</v>
          </cell>
          <cell r="B2206" t="str">
            <v>Vigas de carga 0.15m a 0.20m x Altura &lt; 0.40m</v>
          </cell>
          <cell r="C2206">
            <v>16.666666666666668</v>
          </cell>
          <cell r="D2206" t="str">
            <v>ML</v>
          </cell>
          <cell r="E2206">
            <v>472</v>
          </cell>
          <cell r="F2206">
            <v>0</v>
          </cell>
          <cell r="G2206">
            <v>7866.67</v>
          </cell>
          <cell r="H2206">
            <v>0</v>
          </cell>
        </row>
        <row r="2207">
          <cell r="B2207" t="str">
            <v>Total/UND</v>
          </cell>
          <cell r="G2207">
            <v>26211.449999999997</v>
          </cell>
          <cell r="H2207">
            <v>3086.99</v>
          </cell>
          <cell r="I2207">
            <v>29298.439999999995</v>
          </cell>
        </row>
        <row r="2209">
          <cell r="A2209" t="str">
            <v>CAT-007</v>
          </cell>
          <cell r="B2209" t="str">
            <v>VIGA V5-T EN HA (0.20X0.40)MTS, F'C=210KG/CM2, ACERO 6Ø1/2", EST. Ø3/8"@0.21M (CENTRO DE ATENCION PRIMARIA-HIGUERO)</v>
          </cell>
          <cell r="C2209">
            <v>1</v>
          </cell>
          <cell r="D2209" t="str">
            <v>M3</v>
          </cell>
          <cell r="G2209">
            <v>22887.88</v>
          </cell>
          <cell r="H2209">
            <v>2866.84</v>
          </cell>
          <cell r="I2209">
            <v>25754.720000000001</v>
          </cell>
        </row>
        <row r="2210">
          <cell r="B2210" t="str">
            <v>Volumen Análisis</v>
          </cell>
          <cell r="C2210">
            <v>1</v>
          </cell>
          <cell r="D2210" t="str">
            <v>M3</v>
          </cell>
        </row>
        <row r="2211">
          <cell r="B2211" t="str">
            <v>Materiales y Equipos</v>
          </cell>
        </row>
        <row r="2212">
          <cell r="A2212" t="str">
            <v>AE004</v>
          </cell>
          <cell r="B2212" t="str">
            <v>Acero Estruc. Grado 40-60, 1" x 20 a 30 pies</v>
          </cell>
          <cell r="D2212" t="str">
            <v>QQ</v>
          </cell>
          <cell r="E2212">
            <v>2796.6101694915255</v>
          </cell>
          <cell r="F2212">
            <v>503.38983050847457</v>
          </cell>
          <cell r="G2212">
            <v>0</v>
          </cell>
          <cell r="H2212">
            <v>0</v>
          </cell>
        </row>
        <row r="2213">
          <cell r="A2213" t="str">
            <v>AE003</v>
          </cell>
          <cell r="B2213" t="str">
            <v>Acero Estruc. Grado 40-60, 3/4" x 20 a 30 pies</v>
          </cell>
          <cell r="D2213" t="str">
            <v>QQ</v>
          </cell>
          <cell r="E2213">
            <v>2796.6101694915255</v>
          </cell>
          <cell r="F2213">
            <v>503.38983050847457</v>
          </cell>
          <cell r="G2213">
            <v>0</v>
          </cell>
          <cell r="H2213">
            <v>0</v>
          </cell>
        </row>
        <row r="2214">
          <cell r="A2214" t="str">
            <v>AE002</v>
          </cell>
          <cell r="B2214" t="str">
            <v>Acero Estruc. Grado 40-60, 1/2" x 20 a 30 pies</v>
          </cell>
          <cell r="C2214">
            <v>2</v>
          </cell>
          <cell r="D2214" t="str">
            <v>QQ</v>
          </cell>
          <cell r="E2214">
            <v>2796.6101694915255</v>
          </cell>
          <cell r="F2214">
            <v>503.38983050847457</v>
          </cell>
          <cell r="G2214">
            <v>5593.22</v>
          </cell>
          <cell r="H2214">
            <v>1006.78</v>
          </cell>
        </row>
        <row r="2215">
          <cell r="A2215" t="str">
            <v>AE001</v>
          </cell>
          <cell r="B2215" t="str">
            <v>Acero Estruc. Grado 40-60, 3/8" x 20 a 30 pies</v>
          </cell>
          <cell r="C2215">
            <v>1.25</v>
          </cell>
          <cell r="D2215" t="str">
            <v>QQ</v>
          </cell>
          <cell r="E2215">
            <v>2796.6101694915255</v>
          </cell>
          <cell r="F2215">
            <v>503.38983050847457</v>
          </cell>
          <cell r="G2215">
            <v>3495.76</v>
          </cell>
          <cell r="H2215">
            <v>629.24</v>
          </cell>
        </row>
        <row r="2216">
          <cell r="A2216" t="str">
            <v>HI002</v>
          </cell>
          <cell r="B2216" t="str">
            <v>Hormigón 210 Kg/cm2 (incluye bomba y colocación)</v>
          </cell>
          <cell r="C2216">
            <v>1.05</v>
          </cell>
          <cell r="D2216" t="str">
            <v>M3</v>
          </cell>
          <cell r="E2216">
            <v>5935.17</v>
          </cell>
          <cell r="F2216">
            <v>1068.3306</v>
          </cell>
          <cell r="G2216">
            <v>6231.93</v>
          </cell>
          <cell r="H2216">
            <v>1121.75</v>
          </cell>
        </row>
        <row r="2217">
          <cell r="A2217" t="str">
            <v>AE016</v>
          </cell>
          <cell r="B2217" t="str">
            <v>Alambre Galvanizado Calibre 18 (Varillas)</v>
          </cell>
          <cell r="C2217">
            <v>6.5</v>
          </cell>
          <cell r="D2217" t="str">
            <v>LB</v>
          </cell>
          <cell r="E2217">
            <v>93.220338983050851</v>
          </cell>
          <cell r="F2217">
            <v>16.779661016949152</v>
          </cell>
          <cell r="G2217">
            <v>605.92999999999995</v>
          </cell>
          <cell r="H2217">
            <v>109.07</v>
          </cell>
        </row>
        <row r="2218">
          <cell r="B2218" t="str">
            <v>Mano de Obra</v>
          </cell>
        </row>
        <row r="2219">
          <cell r="A2219">
            <v>200.05999999999995</v>
          </cell>
          <cell r="B2219" t="str">
            <v>Coloc. acero normal</v>
          </cell>
          <cell r="C2219">
            <v>3.25</v>
          </cell>
          <cell r="D2219" t="str">
            <v>QQ</v>
          </cell>
          <cell r="E2219">
            <v>326.47275741487186</v>
          </cell>
          <cell r="F2219">
            <v>0</v>
          </cell>
          <cell r="G2219">
            <v>1061.04</v>
          </cell>
          <cell r="H2219">
            <v>0</v>
          </cell>
        </row>
        <row r="2220">
          <cell r="A2220">
            <v>300.20999999999981</v>
          </cell>
          <cell r="B2220" t="str">
            <v>Vigas de carga 0.15m a 0.20m x Altura &lt; 0.40m</v>
          </cell>
          <cell r="C2220">
            <v>12.499999999999998</v>
          </cell>
          <cell r="D2220" t="str">
            <v>ML</v>
          </cell>
          <cell r="E2220">
            <v>472</v>
          </cell>
          <cell r="F2220">
            <v>0</v>
          </cell>
          <cell r="G2220">
            <v>5900</v>
          </cell>
          <cell r="H2220">
            <v>0</v>
          </cell>
        </row>
        <row r="2221">
          <cell r="B2221" t="str">
            <v>Total/UND</v>
          </cell>
          <cell r="G2221">
            <v>22887.88</v>
          </cell>
          <cell r="H2221">
            <v>2866.84</v>
          </cell>
          <cell r="I2221">
            <v>25754.720000000001</v>
          </cell>
        </row>
        <row r="2223">
          <cell r="A2223" t="str">
            <v>CAT-008</v>
          </cell>
          <cell r="B2223" t="str">
            <v>VIGA V6-T EN HA (0.20X0.40)MTS, F'C=210KG/CM2, ACERO 6Ø1/2", EST. Ø3/8"@0.18M (CENTRO DE ATENCION PRIMARIA-HIGUERO)</v>
          </cell>
          <cell r="C2223">
            <v>1</v>
          </cell>
          <cell r="D2223" t="str">
            <v>M3</v>
          </cell>
          <cell r="G2223">
            <v>23318.120000000003</v>
          </cell>
          <cell r="H2223">
            <v>2936.64</v>
          </cell>
          <cell r="I2223">
            <v>26254.760000000002</v>
          </cell>
        </row>
        <row r="2224">
          <cell r="B2224" t="str">
            <v>Volumen Análisis</v>
          </cell>
          <cell r="C2224">
            <v>1</v>
          </cell>
          <cell r="D2224" t="str">
            <v>M3</v>
          </cell>
        </row>
        <row r="2225">
          <cell r="B2225" t="str">
            <v>Materiales y Equipos</v>
          </cell>
        </row>
        <row r="2226">
          <cell r="A2226" t="str">
            <v>AE004</v>
          </cell>
          <cell r="B2226" t="str">
            <v>Acero Estruc. Grado 40-60, 1" x 20 a 30 pies</v>
          </cell>
          <cell r="D2226" t="str">
            <v>QQ</v>
          </cell>
          <cell r="E2226">
            <v>2796.6101694915255</v>
          </cell>
          <cell r="F2226">
            <v>503.38983050847457</v>
          </cell>
          <cell r="G2226">
            <v>0</v>
          </cell>
          <cell r="H2226">
            <v>0</v>
          </cell>
        </row>
        <row r="2227">
          <cell r="A2227" t="str">
            <v>AE003</v>
          </cell>
          <cell r="B2227" t="str">
            <v>Acero Estruc. Grado 40-60, 3/4" x 20 a 30 pies</v>
          </cell>
          <cell r="D2227" t="str">
            <v>QQ</v>
          </cell>
          <cell r="E2227">
            <v>2796.6101694915255</v>
          </cell>
          <cell r="F2227">
            <v>503.38983050847457</v>
          </cell>
          <cell r="G2227">
            <v>0</v>
          </cell>
          <cell r="H2227">
            <v>0</v>
          </cell>
        </row>
        <row r="2228">
          <cell r="A2228" t="str">
            <v>AE002</v>
          </cell>
          <cell r="B2228" t="str">
            <v>Acero Estruc. Grado 40-60, 1/2" x 20 a 30 pies</v>
          </cell>
          <cell r="C2228">
            <v>2</v>
          </cell>
          <cell r="D2228" t="str">
            <v>QQ</v>
          </cell>
          <cell r="E2228">
            <v>2796.6101694915255</v>
          </cell>
          <cell r="F2228">
            <v>503.38983050847457</v>
          </cell>
          <cell r="G2228">
            <v>5593.22</v>
          </cell>
          <cell r="H2228">
            <v>1006.78</v>
          </cell>
        </row>
        <row r="2229">
          <cell r="A2229" t="str">
            <v>AE001</v>
          </cell>
          <cell r="B2229" t="str">
            <v>Acero Estruc. Grado 40-60, 3/8" x 20 a 30 pies</v>
          </cell>
          <cell r="C2229">
            <v>1.38</v>
          </cell>
          <cell r="D2229" t="str">
            <v>QQ</v>
          </cell>
          <cell r="E2229">
            <v>2796.6101694915255</v>
          </cell>
          <cell r="F2229">
            <v>503.38983050847457</v>
          </cell>
          <cell r="G2229">
            <v>3859.32</v>
          </cell>
          <cell r="H2229">
            <v>694.68</v>
          </cell>
        </row>
        <row r="2230">
          <cell r="A2230" t="str">
            <v>HI002</v>
          </cell>
          <cell r="B2230" t="str">
            <v>Hormigón 210 Kg/cm2 (incluye bomba y colocación)</v>
          </cell>
          <cell r="C2230">
            <v>1.05</v>
          </cell>
          <cell r="D2230" t="str">
            <v>M3</v>
          </cell>
          <cell r="E2230">
            <v>5935.17</v>
          </cell>
          <cell r="F2230">
            <v>1068.3306</v>
          </cell>
          <cell r="G2230">
            <v>6231.93</v>
          </cell>
          <cell r="H2230">
            <v>1121.75</v>
          </cell>
        </row>
        <row r="2231">
          <cell r="A2231" t="str">
            <v>AE016</v>
          </cell>
          <cell r="B2231" t="str">
            <v>Alambre Galvanizado Calibre 18 (Varillas)</v>
          </cell>
          <cell r="C2231">
            <v>6.76</v>
          </cell>
          <cell r="D2231" t="str">
            <v>LB</v>
          </cell>
          <cell r="E2231">
            <v>93.220338983050851</v>
          </cell>
          <cell r="F2231">
            <v>16.779661016949152</v>
          </cell>
          <cell r="G2231">
            <v>630.16999999999996</v>
          </cell>
          <cell r="H2231">
            <v>113.43</v>
          </cell>
        </row>
        <row r="2232">
          <cell r="B2232" t="str">
            <v>Mano de Obra</v>
          </cell>
        </row>
        <row r="2233">
          <cell r="A2233">
            <v>200.05999999999995</v>
          </cell>
          <cell r="B2233" t="str">
            <v>Coloc. acero normal</v>
          </cell>
          <cell r="C2233">
            <v>3.38</v>
          </cell>
          <cell r="D2233" t="str">
            <v>QQ</v>
          </cell>
          <cell r="E2233">
            <v>326.47275741487186</v>
          </cell>
          <cell r="F2233">
            <v>0</v>
          </cell>
          <cell r="G2233">
            <v>1103.48</v>
          </cell>
          <cell r="H2233">
            <v>0</v>
          </cell>
        </row>
        <row r="2234">
          <cell r="A2234">
            <v>300.20999999999981</v>
          </cell>
          <cell r="B2234" t="str">
            <v>Vigas de carga 0.15m a 0.20m x Altura &lt; 0.40m</v>
          </cell>
          <cell r="C2234">
            <v>12.499999999999998</v>
          </cell>
          <cell r="D2234" t="str">
            <v>ML</v>
          </cell>
          <cell r="E2234">
            <v>472</v>
          </cell>
          <cell r="F2234">
            <v>0</v>
          </cell>
          <cell r="G2234">
            <v>5900</v>
          </cell>
          <cell r="H2234">
            <v>0</v>
          </cell>
        </row>
        <row r="2235">
          <cell r="B2235" t="str">
            <v>Total/UND</v>
          </cell>
          <cell r="G2235">
            <v>23318.120000000003</v>
          </cell>
          <cell r="H2235">
            <v>2936.64</v>
          </cell>
          <cell r="I2235">
            <v>26254.760000000002</v>
          </cell>
        </row>
        <row r="2237">
          <cell r="A2237" t="str">
            <v>CAT-009</v>
          </cell>
          <cell r="B2237" t="str">
            <v>VIGA VA1-T EN HA (0.20X0.40)MTS, F'C=210KG/CM2, ACERO 5Ø1/2" Y 3Ø1/2" EN APOYOS, EST. Ø3/8"@0.20M (CENTRO DE ATENCION PRIMARIA-HIGUERO)</v>
          </cell>
          <cell r="C2237">
            <v>1</v>
          </cell>
          <cell r="D2237" t="str">
            <v>M3</v>
          </cell>
          <cell r="G2237">
            <v>22225.97</v>
          </cell>
          <cell r="H2237">
            <v>2759.4500000000003</v>
          </cell>
          <cell r="I2237">
            <v>24985.420000000002</v>
          </cell>
        </row>
        <row r="2238">
          <cell r="B2238" t="str">
            <v>Volumen Análisis</v>
          </cell>
          <cell r="C2238">
            <v>1</v>
          </cell>
          <cell r="D2238" t="str">
            <v>M3</v>
          </cell>
        </row>
        <row r="2239">
          <cell r="B2239" t="str">
            <v>Materiales y Equipos</v>
          </cell>
        </row>
        <row r="2240">
          <cell r="A2240" t="str">
            <v>AE004</v>
          </cell>
          <cell r="B2240" t="str">
            <v>Acero Estruc. Grado 40-60, 1" x 20 a 30 pies</v>
          </cell>
          <cell r="D2240" t="str">
            <v>QQ</v>
          </cell>
          <cell r="E2240">
            <v>2796.6101694915255</v>
          </cell>
          <cell r="F2240">
            <v>503.38983050847457</v>
          </cell>
          <cell r="G2240">
            <v>0</v>
          </cell>
          <cell r="H2240">
            <v>0</v>
          </cell>
        </row>
        <row r="2241">
          <cell r="A2241" t="str">
            <v>AE003</v>
          </cell>
          <cell r="B2241" t="str">
            <v>Acero Estruc. Grado 40-60, 3/4" x 20 a 30 pies</v>
          </cell>
          <cell r="D2241" t="str">
            <v>QQ</v>
          </cell>
          <cell r="E2241">
            <v>2796.6101694915255</v>
          </cell>
          <cell r="F2241">
            <v>503.38983050847457</v>
          </cell>
          <cell r="G2241">
            <v>0</v>
          </cell>
          <cell r="H2241">
            <v>0</v>
          </cell>
        </row>
        <row r="2242">
          <cell r="A2242" t="str">
            <v>AE002</v>
          </cell>
          <cell r="B2242" t="str">
            <v>Acero Estruc. Grado 40-60, 1/2" x 20 a 30 pies</v>
          </cell>
          <cell r="C2242">
            <v>1.93</v>
          </cell>
          <cell r="D2242" t="str">
            <v>QQ</v>
          </cell>
          <cell r="E2242">
            <v>2796.6101694915255</v>
          </cell>
          <cell r="F2242">
            <v>503.38983050847457</v>
          </cell>
          <cell r="G2242">
            <v>5397.46</v>
          </cell>
          <cell r="H2242">
            <v>971.54</v>
          </cell>
        </row>
        <row r="2243">
          <cell r="A2243" t="str">
            <v>AE001</v>
          </cell>
          <cell r="B2243" t="str">
            <v>Acero Estruc. Grado 40-60, 3/8" x 20 a 30 pies</v>
          </cell>
          <cell r="C2243">
            <v>1.1200000000000001</v>
          </cell>
          <cell r="D2243" t="str">
            <v>QQ</v>
          </cell>
          <cell r="E2243">
            <v>2796.6101694915255</v>
          </cell>
          <cell r="F2243">
            <v>503.38983050847457</v>
          </cell>
          <cell r="G2243">
            <v>3132.2</v>
          </cell>
          <cell r="H2243">
            <v>563.79999999999995</v>
          </cell>
        </row>
        <row r="2244">
          <cell r="A2244" t="str">
            <v>HI002</v>
          </cell>
          <cell r="B2244" t="str">
            <v>Hormigón 210 Kg/cm2 (incluye bomba y colocación)</v>
          </cell>
          <cell r="C2244">
            <v>1.05</v>
          </cell>
          <cell r="D2244" t="str">
            <v>M3</v>
          </cell>
          <cell r="E2244">
            <v>5935.17</v>
          </cell>
          <cell r="F2244">
            <v>1068.3306</v>
          </cell>
          <cell r="G2244">
            <v>6231.93</v>
          </cell>
          <cell r="H2244">
            <v>1121.75</v>
          </cell>
        </row>
        <row r="2245">
          <cell r="A2245" t="str">
            <v>AE016</v>
          </cell>
          <cell r="B2245" t="str">
            <v>Alambre Galvanizado Calibre 18 (Varillas)</v>
          </cell>
          <cell r="C2245">
            <v>6.1</v>
          </cell>
          <cell r="D2245" t="str">
            <v>LB</v>
          </cell>
          <cell r="E2245">
            <v>93.220338983050851</v>
          </cell>
          <cell r="F2245">
            <v>16.779661016949152</v>
          </cell>
          <cell r="G2245">
            <v>568.64</v>
          </cell>
          <cell r="H2245">
            <v>102.36</v>
          </cell>
        </row>
        <row r="2246">
          <cell r="B2246" t="str">
            <v>Mano de Obra</v>
          </cell>
        </row>
        <row r="2247">
          <cell r="A2247">
            <v>200.05999999999995</v>
          </cell>
          <cell r="B2247" t="str">
            <v>Coloc. acero normal</v>
          </cell>
          <cell r="C2247">
            <v>3.05</v>
          </cell>
          <cell r="D2247" t="str">
            <v>QQ</v>
          </cell>
          <cell r="E2247">
            <v>326.47275741487186</v>
          </cell>
          <cell r="F2247">
            <v>0</v>
          </cell>
          <cell r="G2247">
            <v>995.74</v>
          </cell>
          <cell r="H2247">
            <v>0</v>
          </cell>
        </row>
        <row r="2248">
          <cell r="A2248">
            <v>300.20999999999981</v>
          </cell>
          <cell r="B2248" t="str">
            <v>Vigas de carga 0.15m a 0.20m x Altura &lt; 0.40m</v>
          </cell>
          <cell r="C2248">
            <v>12.499999999999998</v>
          </cell>
          <cell r="D2248" t="str">
            <v>ML</v>
          </cell>
          <cell r="E2248">
            <v>472</v>
          </cell>
          <cell r="F2248">
            <v>0</v>
          </cell>
          <cell r="G2248">
            <v>5900</v>
          </cell>
          <cell r="H2248">
            <v>0</v>
          </cell>
        </row>
        <row r="2249">
          <cell r="B2249" t="str">
            <v>Total/UND</v>
          </cell>
          <cell r="G2249">
            <v>22225.97</v>
          </cell>
          <cell r="H2249">
            <v>2759.4500000000003</v>
          </cell>
          <cell r="I2249">
            <v>24985.420000000002</v>
          </cell>
        </row>
        <row r="2251">
          <cell r="A2251" t="str">
            <v>CAT-010</v>
          </cell>
          <cell r="B2251" t="str">
            <v>VIGA VA2-T EN HA (0.20X0.40)MTS, F'C=210KG/CM2, ACERO 6Ø1/2" Y 2Ø1/2" EN APOYOS, EST. Ø3/8"@0.20M (CENTRO DE ATENCION PRIMARIA-HIGUERO)</v>
          </cell>
          <cell r="C2251">
            <v>1</v>
          </cell>
          <cell r="D2251" t="str">
            <v>M3</v>
          </cell>
          <cell r="G2251">
            <v>22358.36</v>
          </cell>
          <cell r="H2251">
            <v>2780.92</v>
          </cell>
          <cell r="I2251">
            <v>25139.279999999999</v>
          </cell>
        </row>
        <row r="2252">
          <cell r="B2252" t="str">
            <v>Volumen Análisis</v>
          </cell>
          <cell r="C2252">
            <v>1</v>
          </cell>
          <cell r="D2252" t="str">
            <v>M3</v>
          </cell>
        </row>
        <row r="2253">
          <cell r="B2253" t="str">
            <v>Materiales y Equipos</v>
          </cell>
        </row>
        <row r="2254">
          <cell r="A2254" t="str">
            <v>AE004</v>
          </cell>
          <cell r="B2254" t="str">
            <v>Acero Estruc. Grado 40-60, 1" x 20 a 30 pies</v>
          </cell>
          <cell r="D2254" t="str">
            <v>QQ</v>
          </cell>
          <cell r="E2254">
            <v>2796.6101694915255</v>
          </cell>
          <cell r="F2254">
            <v>503.38983050847457</v>
          </cell>
          <cell r="G2254">
            <v>0</v>
          </cell>
          <cell r="H2254">
            <v>0</v>
          </cell>
        </row>
        <row r="2255">
          <cell r="A2255" t="str">
            <v>AE003</v>
          </cell>
          <cell r="B2255" t="str">
            <v>Acero Estruc. Grado 40-60, 3/4" x 20 a 30 pies</v>
          </cell>
          <cell r="D2255" t="str">
            <v>QQ</v>
          </cell>
          <cell r="E2255">
            <v>2796.6101694915255</v>
          </cell>
          <cell r="F2255">
            <v>503.38983050847457</v>
          </cell>
          <cell r="G2255">
            <v>0</v>
          </cell>
          <cell r="H2255">
            <v>0</v>
          </cell>
        </row>
        <row r="2256">
          <cell r="A2256" t="str">
            <v>AE002</v>
          </cell>
          <cell r="B2256" t="str">
            <v>Acero Estruc. Grado 40-60, 1/2" x 20 a 30 pies</v>
          </cell>
          <cell r="C2256">
            <v>2.06</v>
          </cell>
          <cell r="D2256" t="str">
            <v>QQ</v>
          </cell>
          <cell r="E2256">
            <v>2796.6101694915255</v>
          </cell>
          <cell r="F2256">
            <v>503.38983050847457</v>
          </cell>
          <cell r="G2256">
            <v>5761.02</v>
          </cell>
          <cell r="H2256">
            <v>1036.98</v>
          </cell>
        </row>
        <row r="2257">
          <cell r="A2257" t="str">
            <v>AE001</v>
          </cell>
          <cell r="B2257" t="str">
            <v>Acero Estruc. Grado 40-60, 3/8" x 20 a 30 pies</v>
          </cell>
          <cell r="C2257">
            <v>1.03</v>
          </cell>
          <cell r="D2257" t="str">
            <v>QQ</v>
          </cell>
          <cell r="E2257">
            <v>2796.6101694915255</v>
          </cell>
          <cell r="F2257">
            <v>503.38983050847457</v>
          </cell>
          <cell r="G2257">
            <v>2880.51</v>
          </cell>
          <cell r="H2257">
            <v>518.49</v>
          </cell>
        </row>
        <row r="2258">
          <cell r="A2258" t="str">
            <v>HI002</v>
          </cell>
          <cell r="B2258" t="str">
            <v>Hormigón 210 Kg/cm2 (incluye bomba y colocación)</v>
          </cell>
          <cell r="C2258">
            <v>1.05</v>
          </cell>
          <cell r="D2258" t="str">
            <v>M3</v>
          </cell>
          <cell r="E2258">
            <v>5935.17</v>
          </cell>
          <cell r="F2258">
            <v>1068.3306</v>
          </cell>
          <cell r="G2258">
            <v>6231.93</v>
          </cell>
          <cell r="H2258">
            <v>1121.75</v>
          </cell>
        </row>
        <row r="2259">
          <cell r="A2259" t="str">
            <v>AE016</v>
          </cell>
          <cell r="B2259" t="str">
            <v>Alambre Galvanizado Calibre 18 (Varillas)</v>
          </cell>
          <cell r="C2259">
            <v>6.18</v>
          </cell>
          <cell r="D2259" t="str">
            <v>LB</v>
          </cell>
          <cell r="E2259">
            <v>93.220338983050851</v>
          </cell>
          <cell r="F2259">
            <v>16.779661016949152</v>
          </cell>
          <cell r="G2259">
            <v>576.1</v>
          </cell>
          <cell r="H2259">
            <v>103.7</v>
          </cell>
        </row>
        <row r="2260">
          <cell r="B2260" t="str">
            <v>Mano de Obra</v>
          </cell>
        </row>
        <row r="2261">
          <cell r="A2261">
            <v>200.05999999999995</v>
          </cell>
          <cell r="B2261" t="str">
            <v>Coloc. acero normal</v>
          </cell>
          <cell r="C2261">
            <v>3.09</v>
          </cell>
          <cell r="D2261" t="str">
            <v>QQ</v>
          </cell>
          <cell r="E2261">
            <v>326.47275741487186</v>
          </cell>
          <cell r="F2261">
            <v>0</v>
          </cell>
          <cell r="G2261">
            <v>1008.8</v>
          </cell>
          <cell r="H2261">
            <v>0</v>
          </cell>
        </row>
        <row r="2262">
          <cell r="A2262">
            <v>300.20999999999981</v>
          </cell>
          <cell r="B2262" t="str">
            <v>Vigas de carga 0.15m a 0.20m x Altura &lt; 0.40m</v>
          </cell>
          <cell r="C2262">
            <v>12.499999999999998</v>
          </cell>
          <cell r="D2262" t="str">
            <v>ML</v>
          </cell>
          <cell r="E2262">
            <v>472</v>
          </cell>
          <cell r="F2262">
            <v>0</v>
          </cell>
          <cell r="G2262">
            <v>5900</v>
          </cell>
          <cell r="H2262">
            <v>0</v>
          </cell>
        </row>
        <row r="2263">
          <cell r="B2263" t="str">
            <v>Total/UND</v>
          </cell>
          <cell r="G2263">
            <v>22358.36</v>
          </cell>
          <cell r="H2263">
            <v>2780.92</v>
          </cell>
          <cell r="I2263">
            <v>25139.279999999999</v>
          </cell>
        </row>
        <row r="2265">
          <cell r="A2265" t="str">
            <v>CAT-011</v>
          </cell>
          <cell r="B2265" t="str">
            <v>VIGA VA3-T EN HA (0.20X0.40)MTS, F'C=210KG/CM2, ACERO 9Ø3/4" Y 4Ø1/2" EN APOYOS, EST. Ø3/8"@0.15M (CENTRO DE ATENCION PRIMARIA-HIGUERO)</v>
          </cell>
          <cell r="C2265">
            <v>1</v>
          </cell>
          <cell r="D2265" t="str">
            <v>M3</v>
          </cell>
          <cell r="G2265">
            <v>38244.080000000002</v>
          </cell>
          <cell r="H2265">
            <v>5358.2699999999995</v>
          </cell>
          <cell r="I2265">
            <v>43602.35</v>
          </cell>
        </row>
        <row r="2266">
          <cell r="B2266" t="str">
            <v>.</v>
          </cell>
          <cell r="C2266">
            <v>1</v>
          </cell>
          <cell r="D2266" t="str">
            <v>M3</v>
          </cell>
        </row>
        <row r="2267">
          <cell r="B2267" t="str">
            <v>Materiales y Equipos</v>
          </cell>
        </row>
        <row r="2268">
          <cell r="A2268" t="str">
            <v>AE004</v>
          </cell>
          <cell r="B2268" t="str">
            <v>Acero Estruc. Grado 40-60, 1" x 20 a 30 pies</v>
          </cell>
          <cell r="D2268" t="str">
            <v>QQ</v>
          </cell>
          <cell r="E2268">
            <v>2796.6101694915255</v>
          </cell>
          <cell r="F2268">
            <v>503.38983050847457</v>
          </cell>
          <cell r="G2268">
            <v>0</v>
          </cell>
          <cell r="H2268">
            <v>0</v>
          </cell>
        </row>
        <row r="2269">
          <cell r="A2269" t="str">
            <v>AE003</v>
          </cell>
          <cell r="B2269" t="str">
            <v>Acero Estruc. Grado 40-60, 3/4" x 20 a 30 pies</v>
          </cell>
          <cell r="C2269">
            <v>6.09</v>
          </cell>
          <cell r="D2269" t="str">
            <v>QQ</v>
          </cell>
          <cell r="E2269">
            <v>2796.6101694915255</v>
          </cell>
          <cell r="F2269">
            <v>503.38983050847457</v>
          </cell>
          <cell r="G2269">
            <v>17031.36</v>
          </cell>
          <cell r="H2269">
            <v>3065.64</v>
          </cell>
        </row>
        <row r="2270">
          <cell r="A2270" t="str">
            <v>AE002</v>
          </cell>
          <cell r="B2270" t="str">
            <v>Acero Estruc. Grado 40-60, 1/2" x 20 a 30 pies</v>
          </cell>
          <cell r="C2270">
            <v>0.46</v>
          </cell>
          <cell r="D2270" t="str">
            <v>QQ</v>
          </cell>
          <cell r="E2270">
            <v>2796.6101694915255</v>
          </cell>
          <cell r="F2270">
            <v>503.38983050847457</v>
          </cell>
          <cell r="G2270">
            <v>1286.44</v>
          </cell>
          <cell r="H2270">
            <v>231.56</v>
          </cell>
        </row>
        <row r="2271">
          <cell r="A2271" t="str">
            <v>AE001</v>
          </cell>
          <cell r="B2271" t="str">
            <v>Acero Estruc. Grado 40-60, 3/8" x 20 a 30 pies</v>
          </cell>
          <cell r="C2271">
            <v>1.34</v>
          </cell>
          <cell r="D2271" t="str">
            <v>QQ</v>
          </cell>
          <cell r="E2271">
            <v>2796.6101694915255</v>
          </cell>
          <cell r="F2271">
            <v>503.38983050847457</v>
          </cell>
          <cell r="G2271">
            <v>3747.46</v>
          </cell>
          <cell r="H2271">
            <v>674.54</v>
          </cell>
        </row>
        <row r="2272">
          <cell r="A2272" t="str">
            <v>HI002</v>
          </cell>
          <cell r="B2272" t="str">
            <v>Hormigón 210 Kg/cm2 (incluye bomba y colocación)</v>
          </cell>
          <cell r="C2272">
            <v>1.05</v>
          </cell>
          <cell r="D2272" t="str">
            <v>M3</v>
          </cell>
          <cell r="E2272">
            <v>5935.17</v>
          </cell>
          <cell r="F2272">
            <v>1068.3306</v>
          </cell>
          <cell r="G2272">
            <v>6231.93</v>
          </cell>
          <cell r="H2272">
            <v>1121.75</v>
          </cell>
        </row>
        <row r="2273">
          <cell r="A2273" t="str">
            <v>AE016</v>
          </cell>
          <cell r="B2273" t="str">
            <v>Alambre Galvanizado Calibre 18 (Varillas)</v>
          </cell>
          <cell r="C2273">
            <v>15.78</v>
          </cell>
          <cell r="D2273" t="str">
            <v>LB</v>
          </cell>
          <cell r="E2273">
            <v>93.220338983050851</v>
          </cell>
          <cell r="F2273">
            <v>16.779661016949152</v>
          </cell>
          <cell r="G2273">
            <v>1471.02</v>
          </cell>
          <cell r="H2273">
            <v>264.77999999999997</v>
          </cell>
        </row>
        <row r="2274">
          <cell r="B2274" t="str">
            <v>Mano de Obra</v>
          </cell>
        </row>
        <row r="2275">
          <cell r="A2275">
            <v>200.05999999999995</v>
          </cell>
          <cell r="B2275" t="str">
            <v>Coloc. acero normal</v>
          </cell>
          <cell r="C2275">
            <v>7.89</v>
          </cell>
          <cell r="D2275" t="str">
            <v>QQ</v>
          </cell>
          <cell r="E2275">
            <v>326.47275741487186</v>
          </cell>
          <cell r="F2275">
            <v>0</v>
          </cell>
          <cell r="G2275">
            <v>2575.87</v>
          </cell>
          <cell r="H2275">
            <v>0</v>
          </cell>
        </row>
        <row r="2276">
          <cell r="A2276">
            <v>300.20999999999981</v>
          </cell>
          <cell r="B2276" t="str">
            <v>Vigas de carga 0.15m a 0.20m x Altura &lt; 0.40m</v>
          </cell>
          <cell r="C2276">
            <v>12.499999999999998</v>
          </cell>
          <cell r="D2276" t="str">
            <v>ML</v>
          </cell>
          <cell r="E2276">
            <v>472</v>
          </cell>
          <cell r="F2276">
            <v>0</v>
          </cell>
          <cell r="G2276">
            <v>5900</v>
          </cell>
          <cell r="H2276">
            <v>0</v>
          </cell>
        </row>
        <row r="2277">
          <cell r="B2277" t="str">
            <v>Total/UND</v>
          </cell>
          <cell r="G2277">
            <v>38244.080000000002</v>
          </cell>
          <cell r="H2277">
            <v>5358.2699999999995</v>
          </cell>
          <cell r="I2277">
            <v>43602.35</v>
          </cell>
        </row>
        <row r="2279">
          <cell r="A2279" t="str">
            <v>CAT-012</v>
          </cell>
          <cell r="B2279" t="str">
            <v>DINTEL (0.15X0.20)MTS, F'C=210KG/CM2, 5Ø3/8", EST. Ø3/8"@0.23M (CENTRO DE ATENCION PRIMARIA-HIGUERO)</v>
          </cell>
          <cell r="C2279">
            <v>1</v>
          </cell>
          <cell r="D2279" t="str">
            <v>M3</v>
          </cell>
          <cell r="G2279">
            <v>29608.950000000004</v>
          </cell>
          <cell r="H2279">
            <v>3296.4</v>
          </cell>
          <cell r="I2279">
            <v>32905.350000000006</v>
          </cell>
        </row>
        <row r="2280">
          <cell r="B2280" t="str">
            <v>Volumen Análisis</v>
          </cell>
          <cell r="C2280">
            <v>1</v>
          </cell>
          <cell r="D2280" t="str">
            <v>M3</v>
          </cell>
        </row>
        <row r="2281">
          <cell r="B2281" t="str">
            <v>Materiales y Equipos</v>
          </cell>
        </row>
        <row r="2282">
          <cell r="A2282" t="str">
            <v>AE002</v>
          </cell>
          <cell r="B2282" t="str">
            <v>Acero Estruc. Grado 40-60, 1/2" x 20 a 30 pies</v>
          </cell>
          <cell r="D2282" t="str">
            <v>QQ</v>
          </cell>
          <cell r="E2282">
            <v>2796.6101694915255</v>
          </cell>
          <cell r="F2282">
            <v>503.38983050847457</v>
          </cell>
          <cell r="G2282">
            <v>0</v>
          </cell>
          <cell r="H2282">
            <v>0</v>
          </cell>
        </row>
        <row r="2283">
          <cell r="A2283" t="str">
            <v>AE001</v>
          </cell>
          <cell r="B2283" t="str">
            <v>Acero Estruc. Grado 40-60, 3/8" x 20 a 30 pies</v>
          </cell>
          <cell r="C2283">
            <v>4.05</v>
          </cell>
          <cell r="D2283" t="str">
            <v>QQ</v>
          </cell>
          <cell r="E2283">
            <v>2796.6101694915255</v>
          </cell>
          <cell r="F2283">
            <v>503.38983050847457</v>
          </cell>
          <cell r="G2283">
            <v>11326.27</v>
          </cell>
          <cell r="H2283">
            <v>2038.73</v>
          </cell>
        </row>
        <row r="2284">
          <cell r="A2284" t="str">
            <v>HI002</v>
          </cell>
          <cell r="B2284" t="str">
            <v>Hormigón 210 Kg/cm2 (incluye bomba y colocación)</v>
          </cell>
          <cell r="C2284">
            <v>1.05</v>
          </cell>
          <cell r="D2284" t="str">
            <v>M3</v>
          </cell>
          <cell r="E2284">
            <v>5935.17</v>
          </cell>
          <cell r="F2284">
            <v>1068.3306</v>
          </cell>
          <cell r="G2284">
            <v>6231.93</v>
          </cell>
          <cell r="H2284">
            <v>1121.75</v>
          </cell>
        </row>
        <row r="2285">
          <cell r="A2285" t="str">
            <v>AE016</v>
          </cell>
          <cell r="B2285" t="str">
            <v>Alambre Galvanizado Calibre 18 (Varillas)</v>
          </cell>
          <cell r="C2285">
            <v>8.1</v>
          </cell>
          <cell r="D2285" t="str">
            <v>LB</v>
          </cell>
          <cell r="E2285">
            <v>93.220338983050851</v>
          </cell>
          <cell r="F2285">
            <v>16.779661016949152</v>
          </cell>
          <cell r="G2285">
            <v>755.08</v>
          </cell>
          <cell r="H2285">
            <v>135.91999999999999</v>
          </cell>
        </row>
        <row r="2286">
          <cell r="B2286" t="str">
            <v>Mano de Obra</v>
          </cell>
        </row>
        <row r="2287">
          <cell r="A2287">
            <v>200.09999999999991</v>
          </cell>
          <cell r="B2287" t="str">
            <v>Coloc. acero zapata de muros, cols y vigas amarre</v>
          </cell>
          <cell r="C2287">
            <v>33.333333333333336</v>
          </cell>
          <cell r="D2287" t="str">
            <v>ML</v>
          </cell>
          <cell r="E2287">
            <v>107.87</v>
          </cell>
          <cell r="F2287">
            <v>0</v>
          </cell>
          <cell r="G2287">
            <v>3595.67</v>
          </cell>
          <cell r="H2287">
            <v>0</v>
          </cell>
        </row>
        <row r="2288">
          <cell r="A2288">
            <v>300.18999999999983</v>
          </cell>
          <cell r="B2288" t="str">
            <v>Vigas sobre muros &lt; 0.30m</v>
          </cell>
          <cell r="C2288">
            <v>33.333333333333336</v>
          </cell>
          <cell r="D2288" t="str">
            <v>ML</v>
          </cell>
          <cell r="E2288">
            <v>231</v>
          </cell>
          <cell r="F2288">
            <v>0</v>
          </cell>
          <cell r="G2288">
            <v>7700</v>
          </cell>
          <cell r="H2288">
            <v>0</v>
          </cell>
        </row>
        <row r="2289">
          <cell r="B2289" t="str">
            <v>Total/UND</v>
          </cell>
          <cell r="G2289">
            <v>29608.950000000004</v>
          </cell>
          <cell r="H2289">
            <v>3296.4</v>
          </cell>
          <cell r="I2289">
            <v>32905.350000000006</v>
          </cell>
        </row>
        <row r="2291">
          <cell r="A2291">
            <v>105.15100000000007</v>
          </cell>
          <cell r="B2291" t="str">
            <v>VIGA (0.40X0.60)MTS, F'C=210KG/CM2, 8Ø3/4", EST. Ø3/8"@0.10M (TANQUE H. A.)</v>
          </cell>
          <cell r="C2291">
            <v>1</v>
          </cell>
          <cell r="D2291" t="str">
            <v>M3</v>
          </cell>
          <cell r="G2291">
            <v>26061.440000000002</v>
          </cell>
          <cell r="H2291">
            <v>4184.38</v>
          </cell>
          <cell r="I2291">
            <v>30245.820000000003</v>
          </cell>
        </row>
        <row r="2292">
          <cell r="B2292" t="str">
            <v>Volumen Análisis</v>
          </cell>
          <cell r="C2292">
            <v>1</v>
          </cell>
          <cell r="D2292" t="str">
            <v>M3</v>
          </cell>
        </row>
        <row r="2293">
          <cell r="B2293" t="str">
            <v>Materiales y Equipos</v>
          </cell>
        </row>
        <row r="2294">
          <cell r="A2294" t="str">
            <v>AE002</v>
          </cell>
          <cell r="B2294" t="str">
            <v>Acero Estruc. Grado 40-60, 1/2" x 20 a 30 pies</v>
          </cell>
          <cell r="C2294">
            <v>2.2959999999999998</v>
          </cell>
          <cell r="D2294" t="str">
            <v>QQ</v>
          </cell>
          <cell r="E2294">
            <v>2796.6101694915255</v>
          </cell>
          <cell r="F2294">
            <v>503.38983050847457</v>
          </cell>
          <cell r="G2294">
            <v>6421.02</v>
          </cell>
          <cell r="H2294">
            <v>1155.78</v>
          </cell>
        </row>
        <row r="2295">
          <cell r="A2295" t="str">
            <v>AE001</v>
          </cell>
          <cell r="B2295" t="str">
            <v>Acero Estruc. Grado 40-60, 3/8" x 20 a 30 pies</v>
          </cell>
          <cell r="C2295">
            <v>0.57499999999999996</v>
          </cell>
          <cell r="D2295" t="str">
            <v>QQ</v>
          </cell>
          <cell r="E2295">
            <v>2796.6101694915255</v>
          </cell>
          <cell r="F2295">
            <v>503.38983050847457</v>
          </cell>
          <cell r="G2295">
            <v>1608.05</v>
          </cell>
          <cell r="H2295">
            <v>289.45</v>
          </cell>
        </row>
        <row r="2296">
          <cell r="A2296" t="str">
            <v>HI003</v>
          </cell>
          <cell r="B2296" t="str">
            <v xml:space="preserve">Hormigón 240 Kg/cm2 </v>
          </cell>
          <cell r="C2296">
            <v>1.05</v>
          </cell>
          <cell r="D2296" t="str">
            <v>M3</v>
          </cell>
          <cell r="E2296">
            <v>5932.203389830509</v>
          </cell>
          <cell r="F2296">
            <v>1067.7966101694915</v>
          </cell>
          <cell r="G2296">
            <v>6228.81</v>
          </cell>
          <cell r="H2296">
            <v>1121.19</v>
          </cell>
        </row>
        <row r="2297">
          <cell r="A2297" t="str">
            <v>HI010</v>
          </cell>
          <cell r="B2297" t="str">
            <v>Bombeado y Colocación</v>
          </cell>
          <cell r="C2297">
            <v>1.05</v>
          </cell>
          <cell r="D2297" t="str">
            <v>M3</v>
          </cell>
          <cell r="E2297">
            <v>1271.1864406779662</v>
          </cell>
          <cell r="F2297">
            <v>228.81355932203391</v>
          </cell>
          <cell r="G2297">
            <v>1334.75</v>
          </cell>
          <cell r="H2297">
            <v>240.25</v>
          </cell>
        </row>
        <row r="2298">
          <cell r="A2298" t="str">
            <v>HI011</v>
          </cell>
          <cell r="B2298" t="str">
            <v>Instalación Bomba y colocación</v>
          </cell>
          <cell r="C2298">
            <v>1.05</v>
          </cell>
          <cell r="D2298" t="str">
            <v>M3</v>
          </cell>
          <cell r="E2298">
            <v>6779.6610169491532</v>
          </cell>
          <cell r="F2298">
            <v>1220.3389830508474</v>
          </cell>
          <cell r="G2298">
            <v>7118.64</v>
          </cell>
          <cell r="H2298">
            <v>1281.3599999999999</v>
          </cell>
        </row>
        <row r="2299">
          <cell r="A2299" t="str">
            <v>AE016</v>
          </cell>
          <cell r="B2299" t="str">
            <v>Alambre Galvanizado Calibre 18 (Varillas)</v>
          </cell>
          <cell r="C2299">
            <v>5.7419999999999991</v>
          </cell>
          <cell r="D2299" t="str">
            <v>LB</v>
          </cell>
          <cell r="E2299">
            <v>93.220338983050851</v>
          </cell>
          <cell r="F2299">
            <v>16.779661016949152</v>
          </cell>
          <cell r="G2299">
            <v>535.27</v>
          </cell>
          <cell r="H2299">
            <v>96.35</v>
          </cell>
        </row>
        <row r="2300">
          <cell r="B2300" t="str">
            <v>Mano de Obra</v>
          </cell>
        </row>
        <row r="2301">
          <cell r="A2301">
            <v>200.09999999999991</v>
          </cell>
          <cell r="B2301" t="str">
            <v>Coloc. acero zapata de muros, cols y vigas amarre</v>
          </cell>
          <cell r="C2301">
            <v>12.159533073929961</v>
          </cell>
          <cell r="D2301" t="str">
            <v>ML</v>
          </cell>
          <cell r="E2301">
            <v>107.87</v>
          </cell>
          <cell r="F2301">
            <v>0</v>
          </cell>
          <cell r="G2301">
            <v>1311.65</v>
          </cell>
          <cell r="H2301">
            <v>0</v>
          </cell>
        </row>
        <row r="2302">
          <cell r="A2302">
            <v>300.18999999999983</v>
          </cell>
          <cell r="B2302" t="str">
            <v>Vigas sobre muros &lt; 0.30m</v>
          </cell>
          <cell r="C2302">
            <v>4.166666666666667</v>
          </cell>
          <cell r="D2302" t="str">
            <v>ML</v>
          </cell>
          <cell r="E2302">
            <v>300.3</v>
          </cell>
          <cell r="F2302">
            <v>0</v>
          </cell>
          <cell r="G2302">
            <v>1251.25</v>
          </cell>
          <cell r="H2302">
            <v>0</v>
          </cell>
        </row>
        <row r="2303">
          <cell r="A2303">
            <v>300.2199999999998</v>
          </cell>
          <cell r="B2303" t="str">
            <v>Vigas de carga 0.20m x Altura &gt; 0.40m, para cada cm adicional hasta 0.80m, a partir de 0.80m se considera muro</v>
          </cell>
          <cell r="C2303">
            <v>20</v>
          </cell>
          <cell r="D2303" t="str">
            <v>CM</v>
          </cell>
          <cell r="E2303">
            <v>12.600000000000001</v>
          </cell>
          <cell r="F2303">
            <v>0</v>
          </cell>
          <cell r="G2303">
            <v>252</v>
          </cell>
          <cell r="H2303">
            <v>0</v>
          </cell>
        </row>
        <row r="2304">
          <cell r="B2304" t="str">
            <v>Total/UND</v>
          </cell>
          <cell r="G2304">
            <v>26061.440000000002</v>
          </cell>
          <cell r="H2304">
            <v>4184.38</v>
          </cell>
          <cell r="I2304">
            <v>30245.820000000003</v>
          </cell>
        </row>
        <row r="2306">
          <cell r="A2306">
            <v>105.16100000000007</v>
          </cell>
          <cell r="B2306" t="str">
            <v xml:space="preserve">VIGA (0.15X0.15)MTS, F'C=210KG/CM2, 5Ø3/8", EST. Ø3/8"@0.20M </v>
          </cell>
          <cell r="C2306">
            <v>1</v>
          </cell>
          <cell r="D2306" t="str">
            <v>M3</v>
          </cell>
          <cell r="G2306">
            <v>41588.26</v>
          </cell>
          <cell r="H2306">
            <v>4774.93</v>
          </cell>
          <cell r="I2306">
            <v>46363.19</v>
          </cell>
        </row>
        <row r="2307">
          <cell r="B2307" t="str">
            <v>Volumen Análisis</v>
          </cell>
          <cell r="C2307">
            <v>1</v>
          </cell>
          <cell r="D2307" t="str">
            <v>M3</v>
          </cell>
        </row>
        <row r="2308">
          <cell r="B2308" t="str">
            <v>Materiales y Equipos</v>
          </cell>
        </row>
        <row r="2309">
          <cell r="A2309" t="str">
            <v>AE002</v>
          </cell>
          <cell r="B2309" t="str">
            <v>Acero Estruc. Grado 40-60, 1/2" x 20 a 30 pies</v>
          </cell>
          <cell r="C2309">
            <v>0</v>
          </cell>
          <cell r="D2309" t="str">
            <v>QQ</v>
          </cell>
          <cell r="E2309">
            <v>2796.6101694915255</v>
          </cell>
          <cell r="F2309">
            <v>503.38983050847457</v>
          </cell>
          <cell r="G2309">
            <v>0</v>
          </cell>
          <cell r="H2309">
            <v>0</v>
          </cell>
        </row>
        <row r="2310">
          <cell r="A2310" t="str">
            <v>AE001</v>
          </cell>
          <cell r="B2310" t="str">
            <v>Acero Estruc. Grado 40-60, 3/8" x 20 a 30 pies</v>
          </cell>
          <cell r="C2310">
            <v>6.7051999999999996</v>
          </cell>
          <cell r="D2310" t="str">
            <v>QQ</v>
          </cell>
          <cell r="E2310">
            <v>2796.6101694915255</v>
          </cell>
          <cell r="F2310">
            <v>503.38983050847457</v>
          </cell>
          <cell r="G2310">
            <v>18751.830000000002</v>
          </cell>
          <cell r="H2310">
            <v>3375.33</v>
          </cell>
        </row>
        <row r="2311">
          <cell r="A2311" t="str">
            <v>HI003</v>
          </cell>
          <cell r="B2311" t="str">
            <v>Hormigón 240 Kg/cm2 (incluye bomba y colocación)</v>
          </cell>
          <cell r="C2311">
            <v>1.1000000000000001</v>
          </cell>
          <cell r="D2311" t="str">
            <v>M3</v>
          </cell>
          <cell r="E2311">
            <v>5932.203389830509</v>
          </cell>
          <cell r="F2311">
            <v>1067.7966101694915</v>
          </cell>
          <cell r="G2311">
            <v>6525.42</v>
          </cell>
          <cell r="H2311">
            <v>1174.58</v>
          </cell>
        </row>
        <row r="2312">
          <cell r="A2312" t="str">
            <v>AE016</v>
          </cell>
          <cell r="B2312" t="str">
            <v>Alambre Galvanizado Calibre 18 (Varillas)</v>
          </cell>
          <cell r="C2312">
            <v>13.410399999999999</v>
          </cell>
          <cell r="D2312" t="str">
            <v>LB</v>
          </cell>
          <cell r="E2312">
            <v>93.220338983050851</v>
          </cell>
          <cell r="F2312">
            <v>16.779661016949152</v>
          </cell>
          <cell r="G2312">
            <v>1250.1199999999999</v>
          </cell>
          <cell r="H2312">
            <v>225.02</v>
          </cell>
        </row>
        <row r="2313">
          <cell r="B2313" t="str">
            <v>Mano de Obra</v>
          </cell>
        </row>
        <row r="2314">
          <cell r="A2314">
            <v>200.09999999999991</v>
          </cell>
          <cell r="B2314" t="str">
            <v>Coloc. acero zapata de muros, cols y vigas amarre</v>
          </cell>
          <cell r="C2314">
            <v>44.444444444444443</v>
          </cell>
          <cell r="D2314" t="str">
            <v>ML</v>
          </cell>
          <cell r="E2314">
            <v>107.87</v>
          </cell>
          <cell r="F2314">
            <v>0</v>
          </cell>
          <cell r="G2314">
            <v>4794.22</v>
          </cell>
          <cell r="H2314">
            <v>0</v>
          </cell>
        </row>
        <row r="2315">
          <cell r="A2315">
            <v>300.18999999999983</v>
          </cell>
          <cell r="B2315" t="str">
            <v>Vigas sobre muros &lt; 0.30m</v>
          </cell>
          <cell r="C2315">
            <v>44.444444444444443</v>
          </cell>
          <cell r="D2315" t="str">
            <v>ML</v>
          </cell>
          <cell r="E2315">
            <v>231</v>
          </cell>
          <cell r="F2315">
            <v>0</v>
          </cell>
          <cell r="G2315">
            <v>10266.67</v>
          </cell>
          <cell r="H2315">
            <v>0</v>
          </cell>
        </row>
        <row r="2316">
          <cell r="B2316" t="str">
            <v>Total/UND</v>
          </cell>
          <cell r="G2316">
            <v>41588.26</v>
          </cell>
          <cell r="H2316">
            <v>4774.93</v>
          </cell>
          <cell r="I2316">
            <v>46363.19</v>
          </cell>
        </row>
        <row r="2318">
          <cell r="A2318">
            <v>105.17100000000008</v>
          </cell>
          <cell r="B2318" t="str">
            <v xml:space="preserve">MUROS DE HORMIGON ARMADO DE 0.25M ESPESOR 3/8"@0.20m A.D. Y A.C. 210Kg/cm2 </v>
          </cell>
          <cell r="C2318">
            <v>1</v>
          </cell>
          <cell r="D2318" t="str">
            <v>M3</v>
          </cell>
          <cell r="G2318">
            <v>14949.490000000002</v>
          </cell>
          <cell r="H2318">
            <v>1943.29</v>
          </cell>
          <cell r="I2318">
            <v>16892.780000000002</v>
          </cell>
        </row>
        <row r="2319">
          <cell r="B2319" t="str">
            <v>Muros HA 0.20m 3/8" @ 0.20m AD y AC</v>
          </cell>
        </row>
        <row r="2320">
          <cell r="B2320" t="str">
            <v>Volumen Análisis</v>
          </cell>
          <cell r="C2320">
            <v>1</v>
          </cell>
          <cell r="D2320" t="str">
            <v>M3</v>
          </cell>
        </row>
        <row r="2321">
          <cell r="A2321" t="str">
            <v>AE002</v>
          </cell>
          <cell r="B2321" t="str">
            <v>Acero Estruc. Grado 40-60, 1/2" x 20 a 30 pies</v>
          </cell>
          <cell r="D2321" t="str">
            <v>QQ</v>
          </cell>
          <cell r="E2321">
            <v>2796.6101694915255</v>
          </cell>
          <cell r="F2321">
            <v>503.38983050847457</v>
          </cell>
          <cell r="G2321">
            <v>0</v>
          </cell>
          <cell r="H2321">
            <v>0</v>
          </cell>
        </row>
        <row r="2322">
          <cell r="A2322" t="str">
            <v>AE001</v>
          </cell>
          <cell r="B2322" t="str">
            <v>Acero Estruc. Grado 40-60, 3/8" x 20 a 30 pies</v>
          </cell>
          <cell r="C2322">
            <v>1.53</v>
          </cell>
          <cell r="D2322" t="str">
            <v>QQ</v>
          </cell>
          <cell r="E2322">
            <v>2796.6101694915255</v>
          </cell>
          <cell r="F2322">
            <v>503.38983050847457</v>
          </cell>
          <cell r="G2322">
            <v>4278.8100000000004</v>
          </cell>
          <cell r="H2322">
            <v>770.19</v>
          </cell>
        </row>
        <row r="2323">
          <cell r="A2323" t="str">
            <v>HI002</v>
          </cell>
          <cell r="B2323" t="str">
            <v>Hormigón 210 Kg/cm2 (incluye bomba y colocación)</v>
          </cell>
          <cell r="C2323">
            <v>1.05</v>
          </cell>
          <cell r="D2323" t="str">
            <v>M3</v>
          </cell>
          <cell r="E2323">
            <v>5935.17</v>
          </cell>
          <cell r="F2323">
            <v>1068.3306</v>
          </cell>
          <cell r="G2323">
            <v>6231.93</v>
          </cell>
          <cell r="H2323">
            <v>1121.75</v>
          </cell>
        </row>
        <row r="2324">
          <cell r="A2324" t="str">
            <v>AE016</v>
          </cell>
          <cell r="B2324" t="str">
            <v>Alambre Galvanizado Calibre 18 (Varillas)</v>
          </cell>
          <cell r="C2324">
            <v>3.06</v>
          </cell>
          <cell r="D2324" t="str">
            <v>LB</v>
          </cell>
          <cell r="E2324">
            <v>93.220338983050851</v>
          </cell>
          <cell r="F2324">
            <v>16.779661016949152</v>
          </cell>
          <cell r="G2324">
            <v>285.25</v>
          </cell>
          <cell r="H2324">
            <v>51.35</v>
          </cell>
        </row>
        <row r="2325">
          <cell r="B2325" t="str">
            <v>Mano de Obra</v>
          </cell>
        </row>
        <row r="2326">
          <cell r="A2326">
            <v>200.05999999999995</v>
          </cell>
          <cell r="B2326" t="str">
            <v>Coloc. acero normal</v>
          </cell>
          <cell r="C2326">
            <v>1.53</v>
          </cell>
          <cell r="D2326" t="str">
            <v>QQ</v>
          </cell>
          <cell r="E2326">
            <v>326.47275741487186</v>
          </cell>
          <cell r="F2326">
            <v>0</v>
          </cell>
          <cell r="G2326">
            <v>499.5</v>
          </cell>
          <cell r="H2326">
            <v>0</v>
          </cell>
        </row>
        <row r="2327">
          <cell r="A2327">
            <v>300.31999999999971</v>
          </cell>
          <cell r="B2327" t="str">
            <v>Muros en columnas, por cara</v>
          </cell>
          <cell r="C2327">
            <v>8</v>
          </cell>
          <cell r="D2327" t="str">
            <v>M2</v>
          </cell>
          <cell r="E2327">
            <v>456.75</v>
          </cell>
          <cell r="F2327">
            <v>0</v>
          </cell>
          <cell r="G2327">
            <v>3654</v>
          </cell>
          <cell r="H2327">
            <v>0</v>
          </cell>
        </row>
        <row r="2328">
          <cell r="B2328" t="str">
            <v>Total/UND</v>
          </cell>
          <cell r="G2328">
            <v>14949.490000000002</v>
          </cell>
          <cell r="H2328">
            <v>1943.29</v>
          </cell>
          <cell r="I2328">
            <v>16892.780000000002</v>
          </cell>
        </row>
        <row r="2330">
          <cell r="A2330">
            <v>105.18100000000008</v>
          </cell>
          <cell r="B2330" t="str">
            <v>MUROS DE HORMIGON ARMADO DE 0.20M ESPESOR 1/2"@0.15m A. C. , 3/8"@0.20m  240Kg/cm2 (TANQUE H. A.)</v>
          </cell>
          <cell r="C2330">
            <v>1</v>
          </cell>
          <cell r="D2330" t="str">
            <v>M3</v>
          </cell>
          <cell r="G2330">
            <v>32092.890000000003</v>
          </cell>
          <cell r="H2330">
            <v>3827.6200000000003</v>
          </cell>
          <cell r="I2330">
            <v>35920.51</v>
          </cell>
        </row>
        <row r="2331">
          <cell r="B2331" t="str">
            <v>Volumen Análisis</v>
          </cell>
          <cell r="C2331">
            <v>1</v>
          </cell>
          <cell r="D2331" t="str">
            <v>M3</v>
          </cell>
        </row>
        <row r="2332">
          <cell r="A2332" t="str">
            <v>AE002</v>
          </cell>
          <cell r="B2332" t="str">
            <v>Acero Estruc. Grado 40-60, 1/2" x 20 a 30 pies</v>
          </cell>
          <cell r="C2332">
            <v>1.6479999999999999</v>
          </cell>
          <cell r="D2332" t="str">
            <v>QQ</v>
          </cell>
          <cell r="E2332">
            <v>2796.6101694915255</v>
          </cell>
          <cell r="F2332">
            <v>503.38983050847457</v>
          </cell>
          <cell r="G2332">
            <v>4608.8100000000004</v>
          </cell>
          <cell r="H2332">
            <v>829.59</v>
          </cell>
        </row>
        <row r="2333">
          <cell r="A2333" t="str">
            <v>AE001</v>
          </cell>
          <cell r="B2333" t="str">
            <v>Acero Estruc. Grado 40-60, 3/8" x 20 a 30 pies</v>
          </cell>
          <cell r="C2333">
            <v>1.006</v>
          </cell>
          <cell r="D2333" t="str">
            <v>QQ</v>
          </cell>
          <cell r="E2333">
            <v>2796.6101694915255</v>
          </cell>
          <cell r="F2333">
            <v>503.38983050847457</v>
          </cell>
          <cell r="G2333">
            <v>2813.39</v>
          </cell>
          <cell r="H2333">
            <v>506.41</v>
          </cell>
        </row>
        <row r="2334">
          <cell r="A2334" t="str">
            <v>HI003</v>
          </cell>
          <cell r="B2334" t="str">
            <v xml:space="preserve">Hormigón 240 Kg/cm2 </v>
          </cell>
          <cell r="C2334">
            <v>1.05</v>
          </cell>
          <cell r="D2334" t="str">
            <v>M3</v>
          </cell>
          <cell r="E2334">
            <v>5932.203389830509</v>
          </cell>
          <cell r="F2334">
            <v>1067.7966101694915</v>
          </cell>
          <cell r="G2334">
            <v>6228.81</v>
          </cell>
          <cell r="H2334">
            <v>1121.19</v>
          </cell>
        </row>
        <row r="2335">
          <cell r="A2335" t="str">
            <v>HI011</v>
          </cell>
          <cell r="B2335" t="str">
            <v>Instalación Bomba y colocación</v>
          </cell>
          <cell r="C2335">
            <v>1.05</v>
          </cell>
          <cell r="D2335" t="str">
            <v>UN</v>
          </cell>
          <cell r="E2335">
            <v>6779.6610169491532</v>
          </cell>
          <cell r="F2335">
            <v>1220.3389830508474</v>
          </cell>
          <cell r="G2335">
            <v>7118.64</v>
          </cell>
          <cell r="H2335">
            <v>1281.3599999999999</v>
          </cell>
        </row>
        <row r="2336">
          <cell r="A2336" t="str">
            <v>AE016</v>
          </cell>
          <cell r="B2336" t="str">
            <v>Alambre Galvanizado Calibre 18 (Varillas)</v>
          </cell>
          <cell r="C2336">
            <v>5.3079999999999998</v>
          </cell>
          <cell r="D2336" t="str">
            <v>LB</v>
          </cell>
          <cell r="E2336">
            <v>93.220338983050851</v>
          </cell>
          <cell r="F2336">
            <v>16.779661016949152</v>
          </cell>
          <cell r="G2336">
            <v>494.81</v>
          </cell>
          <cell r="H2336">
            <v>89.07</v>
          </cell>
        </row>
        <row r="2337">
          <cell r="B2337" t="str">
            <v>Mano de Obra</v>
          </cell>
        </row>
        <row r="2338">
          <cell r="A2338">
            <v>200.05999999999995</v>
          </cell>
          <cell r="B2338" t="str">
            <v>Coloc. acero normal</v>
          </cell>
          <cell r="C2338">
            <v>1.006</v>
          </cell>
          <cell r="D2338" t="str">
            <v>QQ</v>
          </cell>
          <cell r="E2338">
            <v>326.47275741487186</v>
          </cell>
          <cell r="F2338">
            <v>0</v>
          </cell>
          <cell r="G2338">
            <v>328.43</v>
          </cell>
          <cell r="H2338">
            <v>0</v>
          </cell>
        </row>
        <row r="2339">
          <cell r="B2339" t="e">
            <v>#N/A</v>
          </cell>
          <cell r="C2339">
            <v>10</v>
          </cell>
          <cell r="D2339" t="str">
            <v>M2</v>
          </cell>
          <cell r="E2339">
            <v>1050</v>
          </cell>
          <cell r="F2339">
            <v>0</v>
          </cell>
          <cell r="G2339">
            <v>10500</v>
          </cell>
          <cell r="H2339">
            <v>0</v>
          </cell>
        </row>
        <row r="2340">
          <cell r="B2340" t="str">
            <v>Total/UND</v>
          </cell>
          <cell r="G2340">
            <v>32092.890000000003</v>
          </cell>
          <cell r="H2340">
            <v>3827.6200000000003</v>
          </cell>
          <cell r="I2340">
            <v>35920.51</v>
          </cell>
        </row>
        <row r="2342">
          <cell r="A2342">
            <v>105.19100000000009</v>
          </cell>
          <cell r="B2342" t="str">
            <v>VIGA DE PORTICO "P" (0.20X0.35)MTS, F'C=210KG/CM2, 3Ø1/2 Y 2Ø3/4" , EST. Ø3/8"@0.20M 2Ø1/2 EN ADICIONALES</v>
          </cell>
          <cell r="C2342">
            <v>1</v>
          </cell>
          <cell r="D2342" t="str">
            <v>M3</v>
          </cell>
          <cell r="G2342">
            <v>19056.43</v>
          </cell>
          <cell r="H2342">
            <v>2558.7799999999997</v>
          </cell>
          <cell r="I2342">
            <v>21615.21</v>
          </cell>
        </row>
        <row r="2343">
          <cell r="B2343" t="str">
            <v>Volumen Análisis</v>
          </cell>
          <cell r="C2343">
            <v>1</v>
          </cell>
          <cell r="D2343" t="str">
            <v>M3</v>
          </cell>
        </row>
        <row r="2344">
          <cell r="B2344" t="str">
            <v>Materiales y Equipos</v>
          </cell>
        </row>
        <row r="2345">
          <cell r="A2345" t="str">
            <v>AE002</v>
          </cell>
          <cell r="B2345" t="str">
            <v>Acero Estruc. Grado 40-60, 1/2" x 20 a 30 pies</v>
          </cell>
          <cell r="C2345">
            <v>1.4039999999999999</v>
          </cell>
          <cell r="D2345" t="str">
            <v>QQ</v>
          </cell>
          <cell r="E2345">
            <v>2796.6101694915255</v>
          </cell>
          <cell r="F2345">
            <v>503.38983050847457</v>
          </cell>
          <cell r="G2345">
            <v>3926.44</v>
          </cell>
          <cell r="H2345">
            <v>706.76</v>
          </cell>
        </row>
        <row r="2346">
          <cell r="A2346" t="str">
            <v>AE001</v>
          </cell>
          <cell r="B2346" t="str">
            <v>Acero Estruc. Grado 40-60, 3/8" x 20 a 30 pies</v>
          </cell>
          <cell r="C2346">
            <v>1.002</v>
          </cell>
          <cell r="D2346" t="str">
            <v>QQ</v>
          </cell>
          <cell r="E2346">
            <v>2796.6101694915255</v>
          </cell>
          <cell r="F2346">
            <v>503.38983050847457</v>
          </cell>
          <cell r="G2346">
            <v>2802.2</v>
          </cell>
          <cell r="H2346">
            <v>504.4</v>
          </cell>
        </row>
        <row r="2347">
          <cell r="A2347" t="str">
            <v>AE003</v>
          </cell>
          <cell r="B2347" t="str">
            <v>Acero Estruc. Grado 40-60, 3/4" x 20 a 30 pies</v>
          </cell>
          <cell r="C2347">
            <v>0.1719</v>
          </cell>
          <cell r="D2347" t="str">
            <v>QQ</v>
          </cell>
          <cell r="E2347">
            <v>2796.6101694915255</v>
          </cell>
          <cell r="F2347">
            <v>503.38983050847457</v>
          </cell>
          <cell r="G2347">
            <v>480.74</v>
          </cell>
          <cell r="H2347">
            <v>86.53</v>
          </cell>
        </row>
        <row r="2348">
          <cell r="A2348" t="str">
            <v>HI003</v>
          </cell>
          <cell r="B2348" t="str">
            <v>Hormigón 240 Kg/cm2 (incluye bomba y colocación)</v>
          </cell>
          <cell r="C2348">
            <v>1.1000000000000001</v>
          </cell>
          <cell r="D2348" t="str">
            <v>M3</v>
          </cell>
          <cell r="E2348">
            <v>5932.203389830509</v>
          </cell>
          <cell r="F2348">
            <v>1067.7966101694915</v>
          </cell>
          <cell r="G2348">
            <v>6525.42</v>
          </cell>
          <cell r="H2348">
            <v>1174.58</v>
          </cell>
        </row>
        <row r="2349">
          <cell r="A2349" t="str">
            <v>AE016</v>
          </cell>
          <cell r="B2349" t="str">
            <v>Alambre Galvanizado Calibre 18 (Varillas)</v>
          </cell>
          <cell r="C2349">
            <v>5.1557999999999993</v>
          </cell>
          <cell r="D2349" t="str">
            <v>LB</v>
          </cell>
          <cell r="E2349">
            <v>93.220338983050851</v>
          </cell>
          <cell r="F2349">
            <v>16.779661016949152</v>
          </cell>
          <cell r="G2349">
            <v>480.63</v>
          </cell>
          <cell r="H2349">
            <v>86.51</v>
          </cell>
        </row>
        <row r="2350">
          <cell r="B2350" t="str">
            <v>Mano de Obra</v>
          </cell>
        </row>
        <row r="2351">
          <cell r="A2351">
            <v>200.09999999999991</v>
          </cell>
          <cell r="B2351" t="str">
            <v>Coloc. acero zapata de muros, cols y vigas amarre</v>
          </cell>
          <cell r="C2351">
            <v>14.285714285714286</v>
          </cell>
          <cell r="D2351" t="str">
            <v>ML</v>
          </cell>
          <cell r="E2351">
            <v>107.87</v>
          </cell>
          <cell r="F2351">
            <v>0</v>
          </cell>
          <cell r="G2351">
            <v>1541</v>
          </cell>
          <cell r="H2351">
            <v>0</v>
          </cell>
        </row>
        <row r="2352">
          <cell r="A2352">
            <v>300.18999999999983</v>
          </cell>
          <cell r="B2352" t="str">
            <v>Vigas sobre muros &lt; 0.30m</v>
          </cell>
          <cell r="C2352">
            <v>14.285714285714286</v>
          </cell>
          <cell r="D2352" t="str">
            <v>ML</v>
          </cell>
          <cell r="E2352">
            <v>231</v>
          </cell>
          <cell r="F2352">
            <v>0</v>
          </cell>
          <cell r="G2352">
            <v>3300</v>
          </cell>
          <cell r="H2352">
            <v>0</v>
          </cell>
        </row>
        <row r="2353">
          <cell r="B2353" t="str">
            <v>Total/UND</v>
          </cell>
          <cell r="G2353">
            <v>19056.43</v>
          </cell>
          <cell r="H2353">
            <v>2558.7799999999997</v>
          </cell>
          <cell r="I2353">
            <v>21615.21</v>
          </cell>
        </row>
        <row r="2355">
          <cell r="A2355">
            <v>105.20100000000009</v>
          </cell>
          <cell r="B2355" t="str">
            <v>VIGA V1- T (0.20X0.40)MTS, F'C=210KG/CM2, 5Ø1/2, EST. Ø3/8"@0.20M 2Ø1/2 EN ADICIONALES</v>
          </cell>
          <cell r="C2355">
            <v>1</v>
          </cell>
          <cell r="D2355" t="str">
            <v>M3</v>
          </cell>
          <cell r="G2355">
            <v>18716.8</v>
          </cell>
          <cell r="H2355">
            <v>2606.5699999999997</v>
          </cell>
          <cell r="I2355">
            <v>21323.37</v>
          </cell>
        </row>
        <row r="2356">
          <cell r="B2356" t="str">
            <v>Volumen Análisis</v>
          </cell>
          <cell r="C2356">
            <v>1</v>
          </cell>
          <cell r="D2356" t="str">
            <v>M3</v>
          </cell>
        </row>
        <row r="2357">
          <cell r="B2357" t="str">
            <v>Materiales y Equipos</v>
          </cell>
        </row>
        <row r="2358">
          <cell r="A2358" t="str">
            <v>AE002</v>
          </cell>
          <cell r="B2358" t="str">
            <v>Acero Estruc. Grado 40-60, 1/2" x 20 a 30 pies</v>
          </cell>
          <cell r="C2358">
            <v>1.7868999999999999</v>
          </cell>
          <cell r="D2358" t="str">
            <v>QQ</v>
          </cell>
          <cell r="E2358">
            <v>2796.6101694915255</v>
          </cell>
          <cell r="F2358">
            <v>503.38983050847457</v>
          </cell>
          <cell r="G2358">
            <v>4997.26</v>
          </cell>
          <cell r="H2358">
            <v>899.51</v>
          </cell>
        </row>
        <row r="2359">
          <cell r="A2359" t="str">
            <v>AE001</v>
          </cell>
          <cell r="B2359" t="str">
            <v>Acero Estruc. Grado 40-60, 3/8" x 20 a 30 pies</v>
          </cell>
          <cell r="C2359">
            <v>0.88</v>
          </cell>
          <cell r="D2359" t="str">
            <v>QQ</v>
          </cell>
          <cell r="E2359">
            <v>2796.6101694915255</v>
          </cell>
          <cell r="F2359">
            <v>503.38983050847457</v>
          </cell>
          <cell r="G2359">
            <v>2461.02</v>
          </cell>
          <cell r="H2359">
            <v>442.98</v>
          </cell>
        </row>
        <row r="2360">
          <cell r="A2360" t="str">
            <v>AE003</v>
          </cell>
          <cell r="B2360" t="str">
            <v>Acero Estruc. Grado 40-60, 3/4" x 20 a 30 pies</v>
          </cell>
          <cell r="C2360">
            <v>0</v>
          </cell>
          <cell r="D2360" t="str">
            <v>QQ</v>
          </cell>
          <cell r="E2360">
            <v>2796.6101694915255</v>
          </cell>
          <cell r="F2360">
            <v>503.38983050847457</v>
          </cell>
          <cell r="G2360">
            <v>0</v>
          </cell>
          <cell r="H2360">
            <v>0</v>
          </cell>
        </row>
        <row r="2361">
          <cell r="A2361" t="str">
            <v>HI003</v>
          </cell>
          <cell r="B2361" t="str">
            <v>Hormigón 240 Kg/cm2 (incluye bomba y colocación)</v>
          </cell>
          <cell r="C2361">
            <v>1.1000000000000001</v>
          </cell>
          <cell r="D2361" t="str">
            <v>M3</v>
          </cell>
          <cell r="E2361">
            <v>5932.203389830509</v>
          </cell>
          <cell r="F2361">
            <v>1067.7966101694915</v>
          </cell>
          <cell r="G2361">
            <v>6525.42</v>
          </cell>
          <cell r="H2361">
            <v>1174.58</v>
          </cell>
        </row>
        <row r="2362">
          <cell r="A2362" t="str">
            <v>AE016</v>
          </cell>
          <cell r="B2362" t="str">
            <v>Alambre Galvanizado Calibre 18 (Varillas)</v>
          </cell>
          <cell r="C2362">
            <v>5.3338000000000001</v>
          </cell>
          <cell r="D2362" t="str">
            <v>LB</v>
          </cell>
          <cell r="E2362">
            <v>93.220338983050851</v>
          </cell>
          <cell r="F2362">
            <v>16.779661016949152</v>
          </cell>
          <cell r="G2362">
            <v>497.22</v>
          </cell>
          <cell r="H2362">
            <v>89.5</v>
          </cell>
        </row>
        <row r="2363">
          <cell r="B2363" t="str">
            <v>Mano de Obra</v>
          </cell>
        </row>
        <row r="2364">
          <cell r="A2364">
            <v>200.09999999999991</v>
          </cell>
          <cell r="B2364" t="str">
            <v>Coloc. acero zapata de muros, cols y vigas amarre</v>
          </cell>
          <cell r="C2364">
            <v>12.499999999999998</v>
          </cell>
          <cell r="D2364" t="str">
            <v>ML</v>
          </cell>
          <cell r="E2364">
            <v>107.87</v>
          </cell>
          <cell r="F2364">
            <v>0</v>
          </cell>
          <cell r="G2364">
            <v>1348.38</v>
          </cell>
          <cell r="H2364">
            <v>0</v>
          </cell>
        </row>
        <row r="2365">
          <cell r="A2365">
            <v>300.18999999999983</v>
          </cell>
          <cell r="B2365" t="str">
            <v>Vigas sobre muros &lt; 0.30m</v>
          </cell>
          <cell r="C2365">
            <v>12.499999999999998</v>
          </cell>
          <cell r="D2365" t="str">
            <v>ML</v>
          </cell>
          <cell r="E2365">
            <v>231</v>
          </cell>
          <cell r="F2365">
            <v>0</v>
          </cell>
          <cell r="G2365">
            <v>2887.5</v>
          </cell>
          <cell r="H2365">
            <v>0</v>
          </cell>
        </row>
        <row r="2366">
          <cell r="B2366" t="str">
            <v>Total/UND</v>
          </cell>
          <cell r="G2366">
            <v>18716.8</v>
          </cell>
          <cell r="H2366">
            <v>2606.5699999999997</v>
          </cell>
          <cell r="I2366">
            <v>21323.37</v>
          </cell>
        </row>
        <row r="2368">
          <cell r="A2368">
            <v>105.2110000000001</v>
          </cell>
          <cell r="B2368" t="str">
            <v>VIGA DE AMARRE (0.20X0.35)MTS, F'C=210KG/CM2, 5Ø1/2, EST. Ø3/8"@0.23M 2Ø1/2 EN ADICIONALES CAPILLAS</v>
          </cell>
          <cell r="C2368">
            <v>1</v>
          </cell>
          <cell r="D2368" t="str">
            <v>M3</v>
          </cell>
          <cell r="G2368">
            <v>19360.690000000002</v>
          </cell>
          <cell r="H2368">
            <v>2613.56</v>
          </cell>
          <cell r="I2368">
            <v>21974.250000000004</v>
          </cell>
        </row>
        <row r="2369">
          <cell r="B2369" t="str">
            <v>Volumen Análisis</v>
          </cell>
          <cell r="C2369">
            <v>1</v>
          </cell>
          <cell r="D2369" t="str">
            <v>M3</v>
          </cell>
        </row>
        <row r="2370">
          <cell r="B2370" t="str">
            <v>Materiales y Equipos</v>
          </cell>
        </row>
        <row r="2371">
          <cell r="A2371" t="str">
            <v>AE002</v>
          </cell>
          <cell r="B2371" t="str">
            <v>Acero Estruc. Grado 40-60, 1/2" x 20 a 30 pies</v>
          </cell>
          <cell r="C2371">
            <v>1.8638999999999999</v>
          </cell>
          <cell r="D2371" t="str">
            <v>QQ</v>
          </cell>
          <cell r="E2371">
            <v>2796.6101694915255</v>
          </cell>
          <cell r="F2371">
            <v>503.38983050847457</v>
          </cell>
          <cell r="G2371">
            <v>5212.6000000000004</v>
          </cell>
          <cell r="H2371">
            <v>938.27</v>
          </cell>
        </row>
        <row r="2372">
          <cell r="A2372" t="str">
            <v>AE001</v>
          </cell>
          <cell r="B2372" t="str">
            <v>Acero Estruc. Grado 40-60, 3/8" x 20 a 30 pies</v>
          </cell>
          <cell r="C2372">
            <v>0.81599999999999995</v>
          </cell>
          <cell r="D2372" t="str">
            <v>QQ</v>
          </cell>
          <cell r="E2372">
            <v>2796.6101694915255</v>
          </cell>
          <cell r="F2372">
            <v>503.38983050847457</v>
          </cell>
          <cell r="G2372">
            <v>2282.0300000000002</v>
          </cell>
          <cell r="H2372">
            <v>410.77</v>
          </cell>
        </row>
        <row r="2373">
          <cell r="A2373" t="str">
            <v>AE003</v>
          </cell>
          <cell r="B2373" t="str">
            <v>Acero Estruc. Grado 40-60, 3/4" x 20 a 30 pies</v>
          </cell>
          <cell r="C2373">
            <v>0</v>
          </cell>
          <cell r="D2373" t="str">
            <v>QQ</v>
          </cell>
          <cell r="E2373">
            <v>2796.6101694915255</v>
          </cell>
          <cell r="F2373">
            <v>503.38983050847457</v>
          </cell>
          <cell r="G2373">
            <v>0</v>
          </cell>
          <cell r="H2373">
            <v>0</v>
          </cell>
        </row>
        <row r="2374">
          <cell r="A2374" t="str">
            <v>HI003</v>
          </cell>
          <cell r="B2374" t="str">
            <v>Hormigón 240 Kg/cm2 (incluye bomba y colocación)</v>
          </cell>
          <cell r="C2374">
            <v>1.1000000000000001</v>
          </cell>
          <cell r="D2374" t="str">
            <v>M3</v>
          </cell>
          <cell r="E2374">
            <v>5932.203389830509</v>
          </cell>
          <cell r="F2374">
            <v>1067.7966101694915</v>
          </cell>
          <cell r="G2374">
            <v>6525.42</v>
          </cell>
          <cell r="H2374">
            <v>1174.58</v>
          </cell>
        </row>
        <row r="2375">
          <cell r="A2375" t="str">
            <v>AE016</v>
          </cell>
          <cell r="B2375" t="str">
            <v>Alambre Galvanizado Calibre 18 (Varillas)</v>
          </cell>
          <cell r="C2375">
            <v>5.3597999999999999</v>
          </cell>
          <cell r="D2375" t="str">
            <v>LB</v>
          </cell>
          <cell r="E2375">
            <v>93.220338983050851</v>
          </cell>
          <cell r="F2375">
            <v>16.779661016949152</v>
          </cell>
          <cell r="G2375">
            <v>499.64</v>
          </cell>
          <cell r="H2375">
            <v>89.94</v>
          </cell>
        </row>
        <row r="2376">
          <cell r="B2376" t="str">
            <v>Mano de Obra</v>
          </cell>
        </row>
        <row r="2377">
          <cell r="A2377">
            <v>200.09999999999991</v>
          </cell>
          <cell r="B2377" t="str">
            <v>Coloc. acero zapata de muros, cols y vigas amarre</v>
          </cell>
          <cell r="C2377">
            <v>14.285714285714286</v>
          </cell>
          <cell r="D2377" t="str">
            <v>ML</v>
          </cell>
          <cell r="E2377">
            <v>107.87</v>
          </cell>
          <cell r="F2377">
            <v>0</v>
          </cell>
          <cell r="G2377">
            <v>1541</v>
          </cell>
          <cell r="H2377">
            <v>0</v>
          </cell>
        </row>
        <row r="2378">
          <cell r="A2378">
            <v>300.18999999999983</v>
          </cell>
          <cell r="B2378" t="str">
            <v>Vigas sobre muros &lt; 0.30m</v>
          </cell>
          <cell r="C2378">
            <v>14.285714285714286</v>
          </cell>
          <cell r="D2378" t="str">
            <v>ML</v>
          </cell>
          <cell r="E2378">
            <v>231</v>
          </cell>
          <cell r="F2378">
            <v>0</v>
          </cell>
          <cell r="G2378">
            <v>3300</v>
          </cell>
          <cell r="H2378">
            <v>0</v>
          </cell>
        </row>
        <row r="2379">
          <cell r="B2379" t="str">
            <v>Total/UND</v>
          </cell>
          <cell r="G2379">
            <v>19360.690000000002</v>
          </cell>
          <cell r="H2379">
            <v>2613.56</v>
          </cell>
          <cell r="I2379">
            <v>21974.250000000004</v>
          </cell>
        </row>
        <row r="2381">
          <cell r="A2381">
            <v>105.2210000000001</v>
          </cell>
          <cell r="B2381" t="str">
            <v>VIGA DINTEL (0.20X0.35)MTS, F'C=210KG/CM2, 5Ø1/2,2Ø3/8 EN ADIC.  EST. Ø3/8"@0.23M CAPILLAS</v>
          </cell>
          <cell r="C2381">
            <v>1</v>
          </cell>
          <cell r="D2381" t="str">
            <v>M3</v>
          </cell>
          <cell r="G2381">
            <v>21910.31</v>
          </cell>
          <cell r="H2381">
            <v>3072.4799999999996</v>
          </cell>
          <cell r="I2381">
            <v>24982.79</v>
          </cell>
        </row>
        <row r="2382">
          <cell r="B2382" t="str">
            <v>Volumen Análisis</v>
          </cell>
          <cell r="C2382">
            <v>1</v>
          </cell>
          <cell r="D2382" t="str">
            <v>M3</v>
          </cell>
        </row>
        <row r="2383">
          <cell r="B2383" t="str">
            <v>Materiales y Equipos</v>
          </cell>
        </row>
        <row r="2384">
          <cell r="A2384" t="str">
            <v>AE002</v>
          </cell>
          <cell r="B2384" t="str">
            <v>Acero Estruc. Grado 40-60, 1/2" x 20 a 30 pies</v>
          </cell>
          <cell r="C2384">
            <v>2.1335999999999999</v>
          </cell>
          <cell r="D2384" t="str">
            <v>QQ</v>
          </cell>
          <cell r="E2384">
            <v>2796.6101694915255</v>
          </cell>
          <cell r="F2384">
            <v>503.38983050847457</v>
          </cell>
          <cell r="G2384">
            <v>5966.85</v>
          </cell>
          <cell r="H2384">
            <v>1074.03</v>
          </cell>
        </row>
        <row r="2385">
          <cell r="A2385" t="str">
            <v>AE001</v>
          </cell>
          <cell r="B2385" t="str">
            <v>Acero Estruc. Grado 40-60, 3/8" x 20 a 30 pies</v>
          </cell>
          <cell r="C2385">
            <v>1.401</v>
          </cell>
          <cell r="D2385" t="str">
            <v>QQ</v>
          </cell>
          <cell r="E2385">
            <v>2796.6101694915255</v>
          </cell>
          <cell r="F2385">
            <v>503.38983050847457</v>
          </cell>
          <cell r="G2385">
            <v>3918.05</v>
          </cell>
          <cell r="H2385">
            <v>705.25</v>
          </cell>
        </row>
        <row r="2386">
          <cell r="A2386" t="str">
            <v>AE003</v>
          </cell>
          <cell r="B2386" t="str">
            <v>Acero Estruc. Grado 40-60, 3/4" x 20 a 30 pies</v>
          </cell>
          <cell r="C2386">
            <v>0</v>
          </cell>
          <cell r="D2386" t="str">
            <v>QQ</v>
          </cell>
          <cell r="E2386">
            <v>2796.6101694915255</v>
          </cell>
          <cell r="F2386">
            <v>503.38983050847457</v>
          </cell>
          <cell r="G2386">
            <v>0</v>
          </cell>
          <cell r="H2386">
            <v>0</v>
          </cell>
        </row>
        <row r="2387">
          <cell r="A2387" t="str">
            <v>HI003</v>
          </cell>
          <cell r="B2387" t="str">
            <v>Hormigón 240 Kg/cm2 (incluye bomba y colocación)</v>
          </cell>
          <cell r="C2387">
            <v>1.1000000000000001</v>
          </cell>
          <cell r="D2387" t="str">
            <v>M3</v>
          </cell>
          <cell r="E2387">
            <v>5932.203389830509</v>
          </cell>
          <cell r="F2387">
            <v>1067.7966101694915</v>
          </cell>
          <cell r="G2387">
            <v>6525.42</v>
          </cell>
          <cell r="H2387">
            <v>1174.58</v>
          </cell>
        </row>
        <row r="2388">
          <cell r="A2388" t="str">
            <v>AE016</v>
          </cell>
          <cell r="B2388" t="str">
            <v>Alambre Galvanizado Calibre 18 (Varillas)</v>
          </cell>
          <cell r="C2388">
            <v>7.0692000000000004</v>
          </cell>
          <cell r="D2388" t="str">
            <v>LB</v>
          </cell>
          <cell r="E2388">
            <v>93.220338983050851</v>
          </cell>
          <cell r="F2388">
            <v>16.779661016949152</v>
          </cell>
          <cell r="G2388">
            <v>658.99</v>
          </cell>
          <cell r="H2388">
            <v>118.62</v>
          </cell>
        </row>
        <row r="2389">
          <cell r="B2389" t="str">
            <v>Mano de Obra</v>
          </cell>
        </row>
        <row r="2390">
          <cell r="A2390">
            <v>200.09999999999991</v>
          </cell>
          <cell r="B2390" t="str">
            <v>Coloc. acero zapata de muros, cols y vigas amarre</v>
          </cell>
          <cell r="C2390">
            <v>14.285714285714286</v>
          </cell>
          <cell r="D2390" t="str">
            <v>ML</v>
          </cell>
          <cell r="E2390">
            <v>107.87</v>
          </cell>
          <cell r="F2390">
            <v>0</v>
          </cell>
          <cell r="G2390">
            <v>1541</v>
          </cell>
          <cell r="H2390">
            <v>0</v>
          </cell>
        </row>
        <row r="2391">
          <cell r="A2391">
            <v>300.18999999999983</v>
          </cell>
          <cell r="B2391" t="str">
            <v>Vigas sobre muros &lt; 0.30m</v>
          </cell>
          <cell r="C2391">
            <v>14.285714285714286</v>
          </cell>
          <cell r="D2391" t="str">
            <v>ML</v>
          </cell>
          <cell r="E2391">
            <v>231</v>
          </cell>
          <cell r="F2391">
            <v>0</v>
          </cell>
          <cell r="G2391">
            <v>3300</v>
          </cell>
          <cell r="H2391">
            <v>0</v>
          </cell>
        </row>
        <row r="2392">
          <cell r="B2392" t="str">
            <v>Total/UND</v>
          </cell>
          <cell r="G2392">
            <v>21910.31</v>
          </cell>
          <cell r="H2392">
            <v>3072.4799999999996</v>
          </cell>
          <cell r="I2392">
            <v>24982.79</v>
          </cell>
        </row>
        <row r="2394">
          <cell r="A2394">
            <v>105.23100000000011</v>
          </cell>
          <cell r="B2394" t="str">
            <v>VIGA V1-T (0.15X0.20)MTS, F'C=210KG/CM2, 5Ø3/8", EST. Ø3/8"@0.20M</v>
          </cell>
          <cell r="C2394">
            <v>1</v>
          </cell>
          <cell r="D2394" t="str">
            <v>M3</v>
          </cell>
          <cell r="G2394">
            <v>26931.53</v>
          </cell>
          <cell r="H2394">
            <v>3089.83</v>
          </cell>
          <cell r="I2394">
            <v>30021.360000000001</v>
          </cell>
        </row>
        <row r="2395">
          <cell r="B2395" t="str">
            <v>Volumen Análisis</v>
          </cell>
          <cell r="C2395">
            <v>1</v>
          </cell>
          <cell r="D2395" t="str">
            <v>M3</v>
          </cell>
        </row>
        <row r="2396">
          <cell r="B2396" t="str">
            <v>Materiales y Equipos</v>
          </cell>
        </row>
        <row r="2397">
          <cell r="A2397" t="str">
            <v>AE004</v>
          </cell>
          <cell r="B2397" t="str">
            <v>Acero Estruc. Grado 40-60, 1" x 20 a 30 pies</v>
          </cell>
          <cell r="C2397">
            <v>0</v>
          </cell>
          <cell r="D2397" t="str">
            <v>QQ</v>
          </cell>
          <cell r="E2397">
            <v>2796.6101694915255</v>
          </cell>
          <cell r="F2397">
            <v>503.38983050847457</v>
          </cell>
          <cell r="G2397">
            <v>0</v>
          </cell>
          <cell r="H2397">
            <v>0</v>
          </cell>
        </row>
        <row r="2398">
          <cell r="A2398" t="str">
            <v>AE003</v>
          </cell>
          <cell r="B2398" t="str">
            <v>Acero Estruc. Grado 40-60, 3/4" x 20 a 30 pies</v>
          </cell>
          <cell r="C2398">
            <v>0</v>
          </cell>
          <cell r="D2398" t="str">
            <v>QQ</v>
          </cell>
          <cell r="E2398">
            <v>2796.6101694915255</v>
          </cell>
          <cell r="F2398">
            <v>503.38983050847457</v>
          </cell>
          <cell r="G2398">
            <v>0</v>
          </cell>
          <cell r="H2398">
            <v>0</v>
          </cell>
        </row>
        <row r="2399">
          <cell r="A2399" t="str">
            <v>AE002</v>
          </cell>
          <cell r="B2399" t="str">
            <v>Acero Estruc. Grado 40-60, 1/2" x 20 a 30 pies</v>
          </cell>
          <cell r="C2399">
            <v>0</v>
          </cell>
          <cell r="D2399" t="str">
            <v>QQ</v>
          </cell>
          <cell r="E2399">
            <v>2796.6101694915255</v>
          </cell>
          <cell r="F2399">
            <v>503.38983050847457</v>
          </cell>
          <cell r="G2399">
            <v>0</v>
          </cell>
          <cell r="H2399">
            <v>0</v>
          </cell>
        </row>
        <row r="2400">
          <cell r="A2400" t="str">
            <v>AE001</v>
          </cell>
          <cell r="B2400" t="str">
            <v>Acero Estruc. Grado 40-60, 3/8" x 20 a 30 pies</v>
          </cell>
          <cell r="C2400">
            <v>3.9889999999999999</v>
          </cell>
          <cell r="D2400" t="str">
            <v>QQ</v>
          </cell>
          <cell r="E2400">
            <v>2796.6101694915255</v>
          </cell>
          <cell r="F2400">
            <v>503.38983050847457</v>
          </cell>
          <cell r="G2400">
            <v>11155.68</v>
          </cell>
          <cell r="H2400">
            <v>2008.02</v>
          </cell>
        </row>
        <row r="2401">
          <cell r="A2401">
            <v>102.05000000000003</v>
          </cell>
          <cell r="B2401" t="str">
            <v>Vaciado y ligado Hormigón 1:2:4 - 10% desp</v>
          </cell>
          <cell r="C2401">
            <v>1.1000000000000001</v>
          </cell>
          <cell r="D2401" t="str">
            <v>M3</v>
          </cell>
          <cell r="E2401">
            <v>6118.04</v>
          </cell>
          <cell r="F2401">
            <v>861.76</v>
          </cell>
          <cell r="G2401">
            <v>6729.84</v>
          </cell>
          <cell r="H2401">
            <v>947.94</v>
          </cell>
        </row>
        <row r="2403">
          <cell r="A2403" t="str">
            <v>AE016</v>
          </cell>
          <cell r="B2403" t="str">
            <v>Alambre Galvanizado Calibre 18 (Varillas)</v>
          </cell>
          <cell r="C2403">
            <v>7.9779999999999998</v>
          </cell>
          <cell r="D2403" t="str">
            <v>LB</v>
          </cell>
          <cell r="E2403">
            <v>93.220338983050851</v>
          </cell>
          <cell r="F2403">
            <v>16.779661016949152</v>
          </cell>
          <cell r="G2403">
            <v>743.71</v>
          </cell>
          <cell r="H2403">
            <v>133.87</v>
          </cell>
        </row>
        <row r="2404">
          <cell r="B2404" t="str">
            <v>Mano de Obra</v>
          </cell>
        </row>
        <row r="2405">
          <cell r="A2405">
            <v>200.05999999999995</v>
          </cell>
          <cell r="B2405" t="str">
            <v>Coloc. acero normal</v>
          </cell>
          <cell r="C2405">
            <v>3.9889999999999999</v>
          </cell>
          <cell r="D2405" t="str">
            <v>QQ</v>
          </cell>
          <cell r="E2405">
            <v>326.47275741487186</v>
          </cell>
          <cell r="F2405">
            <v>0</v>
          </cell>
          <cell r="G2405">
            <v>1302.3</v>
          </cell>
          <cell r="H2405">
            <v>0</v>
          </cell>
        </row>
        <row r="2406">
          <cell r="A2406">
            <v>300.17999999999984</v>
          </cell>
          <cell r="B2406" t="str">
            <v>VIGA de amarre &lt; 0.30m</v>
          </cell>
          <cell r="C2406">
            <v>33.333333333333336</v>
          </cell>
          <cell r="D2406" t="str">
            <v>ML</v>
          </cell>
          <cell r="E2406">
            <v>210</v>
          </cell>
          <cell r="F2406">
            <v>0</v>
          </cell>
          <cell r="G2406">
            <v>7000</v>
          </cell>
          <cell r="H2406">
            <v>0</v>
          </cell>
        </row>
        <row r="2407">
          <cell r="B2407" t="str">
            <v>Total/UND</v>
          </cell>
          <cell r="G2407">
            <v>26931.53</v>
          </cell>
          <cell r="H2407">
            <v>3089.83</v>
          </cell>
          <cell r="I2407">
            <v>30021.360000000001</v>
          </cell>
        </row>
        <row r="2409">
          <cell r="A2409">
            <v>105.24100000000011</v>
          </cell>
          <cell r="B2409" t="str">
            <v>DINTEL (0.15X0.20)MTS, F'C=210KG/CM2,5Ø3/8", EST. Ø3/8"@0.20</v>
          </cell>
          <cell r="C2409">
            <v>1</v>
          </cell>
          <cell r="D2409" t="str">
            <v>M3</v>
          </cell>
          <cell r="G2409">
            <v>27528.870000000003</v>
          </cell>
          <cell r="H2409">
            <v>2921.9800000000005</v>
          </cell>
          <cell r="I2409">
            <v>30450.850000000002</v>
          </cell>
        </row>
        <row r="2410">
          <cell r="B2410" t="str">
            <v>Volumen Análisis</v>
          </cell>
          <cell r="C2410">
            <v>1</v>
          </cell>
          <cell r="D2410" t="str">
            <v>M3</v>
          </cell>
        </row>
        <row r="2411">
          <cell r="B2411" t="str">
            <v>Materiales y Equipos</v>
          </cell>
        </row>
        <row r="2412">
          <cell r="A2412" t="str">
            <v>AE002</v>
          </cell>
          <cell r="B2412" t="str">
            <v>Acero Estruc. Grado 40-60, 1/2" x 20 a 30 pies</v>
          </cell>
          <cell r="C2412">
            <v>0</v>
          </cell>
          <cell r="D2412" t="str">
            <v>QQ</v>
          </cell>
          <cell r="E2412">
            <v>2796.6101694915255</v>
          </cell>
          <cell r="F2412">
            <v>503.38983050847457</v>
          </cell>
          <cell r="G2412">
            <v>0</v>
          </cell>
          <cell r="H2412">
            <v>0</v>
          </cell>
        </row>
        <row r="2413">
          <cell r="A2413" t="str">
            <v>AE001</v>
          </cell>
          <cell r="B2413" t="str">
            <v>Acero Estruc. Grado 40-60, 3/8" x 20 a 30 pies</v>
          </cell>
          <cell r="C2413">
            <v>3.3527</v>
          </cell>
          <cell r="D2413" t="str">
            <v>QQ</v>
          </cell>
          <cell r="E2413">
            <v>2796.6101694915255</v>
          </cell>
          <cell r="F2413">
            <v>503.38983050847457</v>
          </cell>
          <cell r="G2413">
            <v>9376.19</v>
          </cell>
          <cell r="H2413">
            <v>1687.72</v>
          </cell>
        </row>
        <row r="2414">
          <cell r="A2414" t="str">
            <v>HI002</v>
          </cell>
          <cell r="B2414" t="str">
            <v>Hormigón 210 Kg/cm2 (incluye bomba y colocación)</v>
          </cell>
          <cell r="C2414">
            <v>1.05</v>
          </cell>
          <cell r="D2414" t="str">
            <v>M3</v>
          </cell>
          <cell r="E2414">
            <v>5935.17</v>
          </cell>
          <cell r="F2414">
            <v>1068.3306</v>
          </cell>
          <cell r="G2414">
            <v>6231.93</v>
          </cell>
          <cell r="H2414">
            <v>1121.75</v>
          </cell>
        </row>
        <row r="2415">
          <cell r="A2415" t="str">
            <v>AE016</v>
          </cell>
          <cell r="B2415" t="str">
            <v>Alambre Galvanizado Calibre 18 (Varillas)</v>
          </cell>
          <cell r="C2415">
            <v>6.7054</v>
          </cell>
          <cell r="D2415" t="str">
            <v>LB</v>
          </cell>
          <cell r="E2415">
            <v>93.220338983050851</v>
          </cell>
          <cell r="F2415">
            <v>16.779661016949152</v>
          </cell>
          <cell r="G2415">
            <v>625.08000000000004</v>
          </cell>
          <cell r="H2415">
            <v>112.51</v>
          </cell>
        </row>
        <row r="2416">
          <cell r="B2416" t="str">
            <v>Mano de Obra</v>
          </cell>
        </row>
        <row r="2417">
          <cell r="A2417">
            <v>200.09999999999991</v>
          </cell>
          <cell r="B2417" t="str">
            <v>Coloc. acero zapata de muros, cols y vigas amarre</v>
          </cell>
          <cell r="C2417">
            <v>33.333333333333336</v>
          </cell>
          <cell r="D2417" t="str">
            <v>ML</v>
          </cell>
          <cell r="E2417">
            <v>107.87</v>
          </cell>
          <cell r="F2417">
            <v>0</v>
          </cell>
          <cell r="G2417">
            <v>3595.67</v>
          </cell>
          <cell r="H2417">
            <v>0</v>
          </cell>
        </row>
        <row r="2418">
          <cell r="A2418">
            <v>300.18999999999983</v>
          </cell>
          <cell r="B2418" t="str">
            <v>Vigas sobre muros &lt; 0.30m</v>
          </cell>
          <cell r="C2418">
            <v>33.333333333333336</v>
          </cell>
          <cell r="D2418" t="str">
            <v>ML</v>
          </cell>
          <cell r="E2418">
            <v>231</v>
          </cell>
          <cell r="F2418">
            <v>0</v>
          </cell>
          <cell r="G2418">
            <v>7700</v>
          </cell>
          <cell r="H2418">
            <v>0</v>
          </cell>
        </row>
        <row r="2419">
          <cell r="B2419" t="str">
            <v>Total/UND</v>
          </cell>
          <cell r="G2419">
            <v>27528.870000000003</v>
          </cell>
          <cell r="H2419">
            <v>2921.9800000000005</v>
          </cell>
          <cell r="I2419">
            <v>30450.850000000002</v>
          </cell>
        </row>
        <row r="2421">
          <cell r="A2421">
            <v>105.25100000000012</v>
          </cell>
          <cell r="B2421" t="str">
            <v xml:space="preserve">VIGA V1- T (0.20X0.40)MTS, F'C=210KG/CM2, 8Ø1/2, EST. Ø3/8"@0.15M 2 Ø3/8 adiccionales </v>
          </cell>
          <cell r="C2421">
            <v>1</v>
          </cell>
          <cell r="D2421" t="str">
            <v>M3</v>
          </cell>
          <cell r="G2421">
            <v>21804.550000000003</v>
          </cell>
          <cell r="H2421">
            <v>3162.37</v>
          </cell>
          <cell r="I2421">
            <v>24966.920000000002</v>
          </cell>
        </row>
        <row r="2422">
          <cell r="B2422" t="str">
            <v>Volumen Análisis</v>
          </cell>
          <cell r="C2422">
            <v>1</v>
          </cell>
          <cell r="D2422" t="str">
            <v>M3</v>
          </cell>
        </row>
        <row r="2423">
          <cell r="B2423" t="str">
            <v>Materiales y Equipos</v>
          </cell>
        </row>
        <row r="2424">
          <cell r="A2424" t="str">
            <v>AE002</v>
          </cell>
          <cell r="B2424" t="str">
            <v>Acero Estruc. Grado 40-60, 1/2" x 20 a 30 pies</v>
          </cell>
          <cell r="C2424">
            <v>2.4729999999999999</v>
          </cell>
          <cell r="D2424" t="str">
            <v>QQ</v>
          </cell>
          <cell r="E2424">
            <v>2796.6101694915255</v>
          </cell>
          <cell r="F2424">
            <v>503.38983050847457</v>
          </cell>
          <cell r="G2424">
            <v>6916.02</v>
          </cell>
          <cell r="H2424">
            <v>1244.8800000000001</v>
          </cell>
        </row>
        <row r="2425">
          <cell r="A2425" t="str">
            <v>AE001</v>
          </cell>
          <cell r="B2425" t="str">
            <v>Acero Estruc. Grado 40-60, 3/8" x 20 a 30 pies</v>
          </cell>
          <cell r="C2425">
            <v>1.2290000000000001</v>
          </cell>
          <cell r="D2425" t="str">
            <v>QQ</v>
          </cell>
          <cell r="E2425">
            <v>2796.6101694915255</v>
          </cell>
          <cell r="F2425">
            <v>503.38983050847457</v>
          </cell>
          <cell r="G2425">
            <v>3437.03</v>
          </cell>
          <cell r="H2425">
            <v>618.66999999999996</v>
          </cell>
        </row>
        <row r="2426">
          <cell r="A2426" t="str">
            <v>AE003</v>
          </cell>
          <cell r="B2426" t="str">
            <v>Acero Estruc. Grado 40-60, 3/4" x 20 a 30 pies</v>
          </cell>
          <cell r="C2426">
            <v>0</v>
          </cell>
          <cell r="D2426" t="str">
            <v>QQ</v>
          </cell>
          <cell r="E2426">
            <v>2796.6101694915255</v>
          </cell>
          <cell r="F2426">
            <v>503.38983050847457</v>
          </cell>
          <cell r="G2426">
            <v>0</v>
          </cell>
          <cell r="H2426">
            <v>0</v>
          </cell>
        </row>
        <row r="2427">
          <cell r="A2427" t="str">
            <v>HI003</v>
          </cell>
          <cell r="B2427" t="str">
            <v>Hormigón 240 Kg/cm2 (incluye bomba y colocación)</v>
          </cell>
          <cell r="C2427">
            <v>1.1000000000000001</v>
          </cell>
          <cell r="D2427" t="str">
            <v>M3</v>
          </cell>
          <cell r="E2427">
            <v>5932.203389830509</v>
          </cell>
          <cell r="F2427">
            <v>1067.7966101694915</v>
          </cell>
          <cell r="G2427">
            <v>6525.42</v>
          </cell>
          <cell r="H2427">
            <v>1174.58</v>
          </cell>
        </row>
        <row r="2428">
          <cell r="A2428" t="str">
            <v>AE016</v>
          </cell>
          <cell r="B2428" t="str">
            <v>Alambre Galvanizado Calibre 18 (Varillas)</v>
          </cell>
          <cell r="C2428">
            <v>7.4039999999999999</v>
          </cell>
          <cell r="D2428" t="str">
            <v>LB</v>
          </cell>
          <cell r="E2428">
            <v>93.220338983050851</v>
          </cell>
          <cell r="F2428">
            <v>16.779661016949152</v>
          </cell>
          <cell r="G2428">
            <v>690.2</v>
          </cell>
          <cell r="H2428">
            <v>124.24</v>
          </cell>
        </row>
        <row r="2429">
          <cell r="B2429" t="str">
            <v>Mano de Obra</v>
          </cell>
        </row>
        <row r="2430">
          <cell r="A2430">
            <v>200.09999999999991</v>
          </cell>
          <cell r="B2430" t="str">
            <v>Coloc. acero zapata de muros, cols y vigas amarre</v>
          </cell>
          <cell r="C2430">
            <v>12.499999999999998</v>
          </cell>
          <cell r="D2430" t="str">
            <v>ML</v>
          </cell>
          <cell r="E2430">
            <v>107.87</v>
          </cell>
          <cell r="F2430">
            <v>0</v>
          </cell>
          <cell r="G2430">
            <v>1348.38</v>
          </cell>
          <cell r="H2430">
            <v>0</v>
          </cell>
        </row>
        <row r="2431">
          <cell r="A2431">
            <v>300.18999999999983</v>
          </cell>
          <cell r="B2431" t="str">
            <v>Vigas sobre muros &lt; 0.30m</v>
          </cell>
          <cell r="C2431">
            <v>12.499999999999998</v>
          </cell>
          <cell r="D2431" t="str">
            <v>ML</v>
          </cell>
          <cell r="E2431">
            <v>231</v>
          </cell>
          <cell r="F2431">
            <v>0</v>
          </cell>
          <cell r="G2431">
            <v>2887.5</v>
          </cell>
          <cell r="H2431">
            <v>0</v>
          </cell>
        </row>
        <row r="2432">
          <cell r="B2432" t="str">
            <v>Total/UND</v>
          </cell>
          <cell r="G2432">
            <v>21804.550000000003</v>
          </cell>
          <cell r="H2432">
            <v>3162.37</v>
          </cell>
          <cell r="I2432">
            <v>24966.920000000002</v>
          </cell>
        </row>
        <row r="2434">
          <cell r="A2434">
            <v>105.26100000000012</v>
          </cell>
          <cell r="B2434" t="str">
            <v>VIGA DE TECHO DE AMARRE (0.20X0.40)MTS, F'C=210KG/CM2, 8Ø1/2, EST. Ø3/8"@0.15M</v>
          </cell>
          <cell r="C2434">
            <v>1</v>
          </cell>
          <cell r="D2434" t="str">
            <v>M3</v>
          </cell>
          <cell r="G2434">
            <v>21261.64</v>
          </cell>
          <cell r="H2434">
            <v>3064.6400000000003</v>
          </cell>
          <cell r="I2434">
            <v>24326.28</v>
          </cell>
        </row>
        <row r="2435">
          <cell r="B2435" t="str">
            <v>Volumen Análisis</v>
          </cell>
          <cell r="C2435">
            <v>1</v>
          </cell>
          <cell r="D2435" t="str">
            <v>M3</v>
          </cell>
        </row>
        <row r="2436">
          <cell r="B2436" t="str">
            <v>Materiales y Equipos</v>
          </cell>
        </row>
        <row r="2437">
          <cell r="A2437" t="str">
            <v>AE002</v>
          </cell>
          <cell r="B2437" t="str">
            <v>Acero Estruc. Grado 40-60, 1/2" x 20 a 30 pies</v>
          </cell>
          <cell r="C2437">
            <v>2.4969999999999999</v>
          </cell>
          <cell r="D2437" t="str">
            <v>QQ</v>
          </cell>
          <cell r="E2437">
            <v>2796.6101694915255</v>
          </cell>
          <cell r="F2437">
            <v>503.38983050847457</v>
          </cell>
          <cell r="G2437">
            <v>6983.14</v>
          </cell>
          <cell r="H2437">
            <v>1256.96</v>
          </cell>
        </row>
        <row r="2438">
          <cell r="A2438" t="str">
            <v>AE001</v>
          </cell>
          <cell r="B2438" t="str">
            <v>Acero Estruc. Grado 40-60, 3/8" x 20 a 30 pies</v>
          </cell>
          <cell r="C2438">
            <v>1.0229999999999999</v>
          </cell>
          <cell r="D2438" t="str">
            <v>QQ</v>
          </cell>
          <cell r="E2438">
            <v>2796.6101694915255</v>
          </cell>
          <cell r="F2438">
            <v>503.38983050847457</v>
          </cell>
          <cell r="G2438">
            <v>2860.93</v>
          </cell>
          <cell r="H2438">
            <v>514.97</v>
          </cell>
        </row>
        <row r="2439">
          <cell r="A2439" t="str">
            <v>AE003</v>
          </cell>
          <cell r="B2439" t="str">
            <v>Acero Estruc. Grado 40-60, 3/4" x 20 a 30 pies</v>
          </cell>
          <cell r="C2439">
            <v>0</v>
          </cell>
          <cell r="D2439" t="str">
            <v>QQ</v>
          </cell>
          <cell r="E2439">
            <v>2796.6101694915255</v>
          </cell>
          <cell r="F2439">
            <v>503.38983050847457</v>
          </cell>
          <cell r="G2439">
            <v>0</v>
          </cell>
          <cell r="H2439">
            <v>0</v>
          </cell>
        </row>
        <row r="2440">
          <cell r="A2440" t="str">
            <v>HI003</v>
          </cell>
          <cell r="B2440" t="str">
            <v>Hormigón 240 Kg/cm2 (incluye bomba y colocación)</v>
          </cell>
          <cell r="C2440">
            <v>1.1000000000000001</v>
          </cell>
          <cell r="D2440" t="str">
            <v>M3</v>
          </cell>
          <cell r="E2440">
            <v>5932.203389830509</v>
          </cell>
          <cell r="F2440">
            <v>1067.7966101694915</v>
          </cell>
          <cell r="G2440">
            <v>6525.42</v>
          </cell>
          <cell r="H2440">
            <v>1174.58</v>
          </cell>
        </row>
        <row r="2441">
          <cell r="A2441" t="str">
            <v>AE016</v>
          </cell>
          <cell r="B2441" t="str">
            <v>Alambre Galvanizado Calibre 18 (Varillas)</v>
          </cell>
          <cell r="C2441">
            <v>7.0399999999999991</v>
          </cell>
          <cell r="D2441" t="str">
            <v>LB</v>
          </cell>
          <cell r="E2441">
            <v>93.220338983050851</v>
          </cell>
          <cell r="F2441">
            <v>16.779661016949152</v>
          </cell>
          <cell r="G2441">
            <v>656.27</v>
          </cell>
          <cell r="H2441">
            <v>118.13</v>
          </cell>
        </row>
        <row r="2442">
          <cell r="B2442" t="str">
            <v>Mano de Obra</v>
          </cell>
        </row>
        <row r="2443">
          <cell r="A2443">
            <v>200.09999999999991</v>
          </cell>
          <cell r="B2443" t="str">
            <v>Coloc. acero zapata de muros, cols y vigas amarre</v>
          </cell>
          <cell r="C2443">
            <v>12.499999999999998</v>
          </cell>
          <cell r="D2443" t="str">
            <v>ML</v>
          </cell>
          <cell r="E2443">
            <v>107.87</v>
          </cell>
          <cell r="F2443">
            <v>0</v>
          </cell>
          <cell r="G2443">
            <v>1348.38</v>
          </cell>
          <cell r="H2443">
            <v>0</v>
          </cell>
        </row>
        <row r="2444">
          <cell r="A2444">
            <v>300.18999999999983</v>
          </cell>
          <cell r="B2444" t="str">
            <v>Vigas sobre muros &lt; 0.30m</v>
          </cell>
          <cell r="C2444">
            <v>12.499999999999998</v>
          </cell>
          <cell r="D2444" t="str">
            <v>ML</v>
          </cell>
          <cell r="E2444">
            <v>231</v>
          </cell>
          <cell r="F2444">
            <v>0</v>
          </cell>
          <cell r="G2444">
            <v>2887.5</v>
          </cell>
          <cell r="H2444">
            <v>0</v>
          </cell>
        </row>
        <row r="2445">
          <cell r="B2445" t="str">
            <v>Total/UND</v>
          </cell>
          <cell r="G2445">
            <v>21261.64</v>
          </cell>
          <cell r="H2445">
            <v>3064.6400000000003</v>
          </cell>
          <cell r="I2445">
            <v>24326.28</v>
          </cell>
        </row>
        <row r="2447">
          <cell r="A2447">
            <v>105.27100000000013</v>
          </cell>
          <cell r="B2447" t="str">
            <v>VIGA ESCALERA  (0.20X0.30)MTS, F'C=210KG/CM2, 4Ø1/2, 3Ø3/8"  EST. Ø3/8"@0.20M</v>
          </cell>
          <cell r="C2447">
            <v>1</v>
          </cell>
          <cell r="D2447" t="str">
            <v>M3</v>
          </cell>
          <cell r="G2447">
            <v>28964.840000000004</v>
          </cell>
          <cell r="H2447">
            <v>4197.07</v>
          </cell>
          <cell r="I2447">
            <v>33161.910000000003</v>
          </cell>
        </row>
        <row r="2448">
          <cell r="B2448" t="str">
            <v>Volumen Análisis</v>
          </cell>
          <cell r="C2448">
            <v>1</v>
          </cell>
          <cell r="D2448" t="str">
            <v>M3</v>
          </cell>
        </row>
        <row r="2449">
          <cell r="B2449" t="str">
            <v>Materiales y Equipos</v>
          </cell>
        </row>
        <row r="2450">
          <cell r="A2450" t="str">
            <v>AE002</v>
          </cell>
          <cell r="B2450" t="str">
            <v>Acero Estruc. Grado 40-60, 1/2" x 20 a 30 pies</v>
          </cell>
          <cell r="C2450">
            <v>2.6469999999999998</v>
          </cell>
          <cell r="D2450" t="str">
            <v>QQ</v>
          </cell>
          <cell r="E2450">
            <v>2796.6101694915255</v>
          </cell>
          <cell r="F2450">
            <v>503.38983050847457</v>
          </cell>
          <cell r="G2450">
            <v>7402.63</v>
          </cell>
          <cell r="H2450">
            <v>1332.47</v>
          </cell>
        </row>
        <row r="2451">
          <cell r="A2451" t="str">
            <v>AE001</v>
          </cell>
          <cell r="B2451" t="str">
            <v>Acero Estruc. Grado 40-60, 3/8" x 20 a 30 pies</v>
          </cell>
          <cell r="C2451">
            <v>2.9820000000000002</v>
          </cell>
          <cell r="D2451" t="str">
            <v>QQ</v>
          </cell>
          <cell r="E2451">
            <v>2796.6101694915255</v>
          </cell>
          <cell r="F2451">
            <v>503.38983050847457</v>
          </cell>
          <cell r="G2451">
            <v>8339.49</v>
          </cell>
          <cell r="H2451">
            <v>1501.11</v>
          </cell>
        </row>
        <row r="2452">
          <cell r="A2452" t="str">
            <v>AE003</v>
          </cell>
          <cell r="B2452" t="str">
            <v>Acero Estruc. Grado 40-60, 3/4" x 20 a 30 pies</v>
          </cell>
          <cell r="C2452">
            <v>0</v>
          </cell>
          <cell r="D2452" t="str">
            <v>QQ</v>
          </cell>
          <cell r="E2452">
            <v>2796.6101694915255</v>
          </cell>
          <cell r="F2452">
            <v>503.38983050847457</v>
          </cell>
          <cell r="G2452">
            <v>0</v>
          </cell>
          <cell r="H2452">
            <v>0</v>
          </cell>
        </row>
        <row r="2453">
          <cell r="A2453" t="str">
            <v>HI003</v>
          </cell>
          <cell r="B2453" t="str">
            <v>Hormigón 240 Kg/cm2 (incluye bomba y colocación)</v>
          </cell>
          <cell r="C2453">
            <v>1.1000000000000001</v>
          </cell>
          <cell r="D2453" t="str">
            <v>M3</v>
          </cell>
          <cell r="E2453">
            <v>5932.203389830509</v>
          </cell>
          <cell r="F2453">
            <v>1067.7966101694915</v>
          </cell>
          <cell r="G2453">
            <v>6525.42</v>
          </cell>
          <cell r="H2453">
            <v>1174.58</v>
          </cell>
        </row>
        <row r="2454">
          <cell r="A2454" t="str">
            <v>AE016</v>
          </cell>
          <cell r="B2454" t="str">
            <v>Alambre Galvanizado Calibre 18 (Varillas)</v>
          </cell>
          <cell r="C2454">
            <v>11.257999999999999</v>
          </cell>
          <cell r="D2454" t="str">
            <v>LB</v>
          </cell>
          <cell r="E2454">
            <v>93.220338983050851</v>
          </cell>
          <cell r="F2454">
            <v>16.779661016949152</v>
          </cell>
          <cell r="G2454">
            <v>1049.47</v>
          </cell>
          <cell r="H2454">
            <v>188.91</v>
          </cell>
        </row>
        <row r="2455">
          <cell r="B2455" t="str">
            <v>Mano de Obra</v>
          </cell>
        </row>
        <row r="2456">
          <cell r="A2456">
            <v>200.09999999999991</v>
          </cell>
          <cell r="B2456" t="str">
            <v>Coloc. acero zapata de muros, cols y vigas amarre</v>
          </cell>
          <cell r="C2456">
            <v>16.666666666666668</v>
          </cell>
          <cell r="D2456" t="str">
            <v>ML</v>
          </cell>
          <cell r="E2456">
            <v>107.87</v>
          </cell>
          <cell r="F2456">
            <v>0</v>
          </cell>
          <cell r="G2456">
            <v>1797.83</v>
          </cell>
          <cell r="H2456">
            <v>0</v>
          </cell>
        </row>
        <row r="2457">
          <cell r="A2457">
            <v>300.18999999999983</v>
          </cell>
          <cell r="B2457" t="str">
            <v>Vigas sobre muros &lt; 0.30m</v>
          </cell>
          <cell r="C2457">
            <v>16.666666666666668</v>
          </cell>
          <cell r="D2457" t="str">
            <v>ML</v>
          </cell>
          <cell r="E2457">
            <v>231</v>
          </cell>
          <cell r="F2457">
            <v>0</v>
          </cell>
          <cell r="G2457">
            <v>3850</v>
          </cell>
          <cell r="H2457">
            <v>0</v>
          </cell>
        </row>
        <row r="2458">
          <cell r="B2458" t="str">
            <v>Total/UND</v>
          </cell>
          <cell r="G2458">
            <v>28964.840000000004</v>
          </cell>
          <cell r="H2458">
            <v>4197.07</v>
          </cell>
          <cell r="I2458">
            <v>33161.910000000003</v>
          </cell>
        </row>
        <row r="2460">
          <cell r="A2460">
            <v>105.28100000000013</v>
          </cell>
          <cell r="B2460" t="str">
            <v>VIGA V1-T (0.15X0.20)MTS, F'C=210KG/CM2, 5Ø3/8", EST. Ø3/8"@0.20M</v>
          </cell>
          <cell r="C2460">
            <v>1</v>
          </cell>
          <cell r="D2460" t="str">
            <v>M3</v>
          </cell>
          <cell r="G2460">
            <v>31561.56</v>
          </cell>
          <cell r="H2460">
            <v>3841.0200000000004</v>
          </cell>
          <cell r="I2460">
            <v>35402.58</v>
          </cell>
        </row>
        <row r="2461">
          <cell r="B2461" t="str">
            <v>Volumen Análisis</v>
          </cell>
          <cell r="C2461">
            <v>1</v>
          </cell>
          <cell r="D2461" t="str">
            <v>M3</v>
          </cell>
        </row>
        <row r="2462">
          <cell r="B2462" t="str">
            <v>Materiales y Equipos</v>
          </cell>
        </row>
        <row r="2463">
          <cell r="A2463" t="str">
            <v>AE004</v>
          </cell>
          <cell r="B2463" t="str">
            <v>Acero Estruc. Grado 40-60, 1" x 20 a 30 pies</v>
          </cell>
          <cell r="C2463">
            <v>0</v>
          </cell>
          <cell r="D2463" t="str">
            <v>QQ</v>
          </cell>
          <cell r="E2463">
            <v>2796.6101694915255</v>
          </cell>
          <cell r="F2463">
            <v>503.38983050847457</v>
          </cell>
          <cell r="G2463">
            <v>0</v>
          </cell>
          <cell r="H2463">
            <v>0</v>
          </cell>
        </row>
        <row r="2464">
          <cell r="A2464" t="str">
            <v>AE003</v>
          </cell>
          <cell r="B2464" t="str">
            <v>Acero Estruc. Grado 40-60, 3/4" x 20 a 30 pies</v>
          </cell>
          <cell r="C2464">
            <v>0</v>
          </cell>
          <cell r="D2464" t="str">
            <v>QQ</v>
          </cell>
          <cell r="E2464">
            <v>2796.6101694915255</v>
          </cell>
          <cell r="F2464">
            <v>503.38983050847457</v>
          </cell>
          <cell r="G2464">
            <v>0</v>
          </cell>
          <cell r="H2464">
            <v>0</v>
          </cell>
        </row>
        <row r="2465">
          <cell r="A2465" t="str">
            <v>AE002</v>
          </cell>
          <cell r="B2465" t="str">
            <v>Acero Estruc. Grado 40-60, 1/2" x 20 a 30 pies</v>
          </cell>
          <cell r="C2465">
            <v>0</v>
          </cell>
          <cell r="D2465" t="str">
            <v>QQ</v>
          </cell>
          <cell r="E2465">
            <v>2796.6101694915255</v>
          </cell>
          <cell r="F2465">
            <v>503.38983050847457</v>
          </cell>
          <cell r="G2465">
            <v>0</v>
          </cell>
          <cell r="H2465">
            <v>0</v>
          </cell>
        </row>
        <row r="2466">
          <cell r="A2466" t="str">
            <v>AE001</v>
          </cell>
          <cell r="B2466" t="str">
            <v>Acero Estruc. Grado 40-60, 3/8" x 20 a 30 pies</v>
          </cell>
          <cell r="C2466">
            <v>5.3879999999999999</v>
          </cell>
          <cell r="D2466" t="str">
            <v>QQ</v>
          </cell>
          <cell r="E2466">
            <v>2796.6101694915255</v>
          </cell>
          <cell r="F2466">
            <v>503.38983050847457</v>
          </cell>
          <cell r="G2466">
            <v>15068.14</v>
          </cell>
          <cell r="H2466">
            <v>2712.26</v>
          </cell>
        </row>
        <row r="2467">
          <cell r="A2467">
            <v>102.05000000000003</v>
          </cell>
          <cell r="B2467" t="str">
            <v>Vaciado y ligado Hormigón 1:2:4 - 10% desp</v>
          </cell>
          <cell r="C2467">
            <v>1.1000000000000001</v>
          </cell>
          <cell r="D2467" t="str">
            <v>M3</v>
          </cell>
          <cell r="E2467">
            <v>6118.04</v>
          </cell>
          <cell r="F2467">
            <v>861.76</v>
          </cell>
          <cell r="G2467">
            <v>6729.84</v>
          </cell>
          <cell r="H2467">
            <v>947.94</v>
          </cell>
        </row>
        <row r="2469">
          <cell r="A2469" t="str">
            <v>AE016</v>
          </cell>
          <cell r="B2469" t="str">
            <v>Alambre Galvanizado Calibre 18 (Varillas)</v>
          </cell>
          <cell r="C2469">
            <v>10.776</v>
          </cell>
          <cell r="D2469" t="str">
            <v>LB</v>
          </cell>
          <cell r="E2469">
            <v>93.220338983050851</v>
          </cell>
          <cell r="F2469">
            <v>16.779661016949152</v>
          </cell>
          <cell r="G2469">
            <v>1004.54</v>
          </cell>
          <cell r="H2469">
            <v>180.82</v>
          </cell>
        </row>
        <row r="2470">
          <cell r="B2470" t="str">
            <v>Mano de Obra</v>
          </cell>
        </row>
        <row r="2471">
          <cell r="A2471">
            <v>200.05999999999995</v>
          </cell>
          <cell r="B2471" t="str">
            <v>Coloc. acero normal</v>
          </cell>
          <cell r="C2471">
            <v>5.3879999999999999</v>
          </cell>
          <cell r="D2471" t="str">
            <v>QQ</v>
          </cell>
          <cell r="E2471">
            <v>326.47275741487186</v>
          </cell>
          <cell r="F2471">
            <v>0</v>
          </cell>
          <cell r="G2471">
            <v>1759.04</v>
          </cell>
          <cell r="H2471">
            <v>0</v>
          </cell>
        </row>
        <row r="2472">
          <cell r="A2472">
            <v>300.17999999999984</v>
          </cell>
          <cell r="B2472" t="str">
            <v>VIGA de amarre &lt; 0.30m</v>
          </cell>
          <cell r="C2472">
            <v>33.333333333333336</v>
          </cell>
          <cell r="D2472" t="str">
            <v>ML</v>
          </cell>
          <cell r="E2472">
            <v>210</v>
          </cell>
          <cell r="F2472">
            <v>0</v>
          </cell>
          <cell r="G2472">
            <v>7000</v>
          </cell>
          <cell r="H2472">
            <v>0</v>
          </cell>
        </row>
        <row r="2473">
          <cell r="B2473" t="str">
            <v>Total/UND</v>
          </cell>
          <cell r="G2473">
            <v>31561.56</v>
          </cell>
          <cell r="H2473">
            <v>3841.0200000000004</v>
          </cell>
          <cell r="I2473">
            <v>35402.58</v>
          </cell>
        </row>
        <row r="2475">
          <cell r="A2475">
            <v>105.29100000000014</v>
          </cell>
          <cell r="B2475" t="str">
            <v>VIGA DE PORTICO "P" (0.20X0.35)MTS, F'C=210KG/CM2, 2Ø1/2 Y 2Ø3/4" , EST. Ø3/8"@0.20M 2Ø1/2 EN ADICIONALES</v>
          </cell>
          <cell r="C2475">
            <v>1</v>
          </cell>
          <cell r="D2475" t="str">
            <v>M3</v>
          </cell>
          <cell r="G2475">
            <v>19056.43</v>
          </cell>
          <cell r="H2475">
            <v>2558.7799999999997</v>
          </cell>
          <cell r="I2475">
            <v>21615.21</v>
          </cell>
        </row>
        <row r="2476">
          <cell r="B2476" t="str">
            <v>Volumen Análisis</v>
          </cell>
          <cell r="C2476">
            <v>1</v>
          </cell>
          <cell r="D2476" t="str">
            <v>M3</v>
          </cell>
        </row>
        <row r="2477">
          <cell r="B2477" t="str">
            <v>Materiales y Equipos</v>
          </cell>
        </row>
        <row r="2478">
          <cell r="A2478" t="str">
            <v>AE002</v>
          </cell>
          <cell r="B2478" t="str">
            <v>Acero Estruc. Grado 40-60, 1/2" x 20 a 30 pies</v>
          </cell>
          <cell r="C2478">
            <v>1.4039999999999999</v>
          </cell>
          <cell r="D2478" t="str">
            <v>QQ</v>
          </cell>
          <cell r="E2478">
            <v>2796.6101694915255</v>
          </cell>
          <cell r="F2478">
            <v>503.38983050847457</v>
          </cell>
          <cell r="G2478">
            <v>3926.44</v>
          </cell>
          <cell r="H2478">
            <v>706.76</v>
          </cell>
        </row>
        <row r="2479">
          <cell r="A2479" t="str">
            <v>AE001</v>
          </cell>
          <cell r="B2479" t="str">
            <v>Acero Estruc. Grado 40-60, 3/8" x 20 a 30 pies</v>
          </cell>
          <cell r="C2479">
            <v>1.002</v>
          </cell>
          <cell r="D2479" t="str">
            <v>QQ</v>
          </cell>
          <cell r="E2479">
            <v>2796.6101694915255</v>
          </cell>
          <cell r="F2479">
            <v>503.38983050847457</v>
          </cell>
          <cell r="G2479">
            <v>2802.2</v>
          </cell>
          <cell r="H2479">
            <v>504.4</v>
          </cell>
        </row>
        <row r="2480">
          <cell r="A2480" t="str">
            <v>AE003</v>
          </cell>
          <cell r="B2480" t="str">
            <v>Acero Estruc. Grado 40-60, 3/4" x 20 a 30 pies</v>
          </cell>
          <cell r="C2480">
            <v>0.1719</v>
          </cell>
          <cell r="D2480" t="str">
            <v>QQ</v>
          </cell>
          <cell r="E2480">
            <v>2796.6101694915255</v>
          </cell>
          <cell r="F2480">
            <v>503.38983050847457</v>
          </cell>
          <cell r="G2480">
            <v>480.74</v>
          </cell>
          <cell r="H2480">
            <v>86.53</v>
          </cell>
        </row>
        <row r="2481">
          <cell r="A2481" t="str">
            <v>HI003</v>
          </cell>
          <cell r="B2481" t="str">
            <v>Hormigón 240 Kg/cm2 (incluye bomba y colocación)</v>
          </cell>
          <cell r="C2481">
            <v>1.1000000000000001</v>
          </cell>
          <cell r="D2481" t="str">
            <v>M3</v>
          </cell>
          <cell r="E2481">
            <v>5932.203389830509</v>
          </cell>
          <cell r="F2481">
            <v>1067.7966101694915</v>
          </cell>
          <cell r="G2481">
            <v>6525.42</v>
          </cell>
          <cell r="H2481">
            <v>1174.58</v>
          </cell>
        </row>
        <row r="2482">
          <cell r="A2482" t="str">
            <v>AE016</v>
          </cell>
          <cell r="B2482" t="str">
            <v>Alambre Galvanizado Calibre 18 (Varillas)</v>
          </cell>
          <cell r="C2482">
            <v>5.1557999999999993</v>
          </cell>
          <cell r="D2482" t="str">
            <v>LB</v>
          </cell>
          <cell r="E2482">
            <v>93.220338983050851</v>
          </cell>
          <cell r="F2482">
            <v>16.779661016949152</v>
          </cell>
          <cell r="G2482">
            <v>480.63</v>
          </cell>
          <cell r="H2482">
            <v>86.51</v>
          </cell>
        </row>
        <row r="2483">
          <cell r="B2483" t="str">
            <v>Mano de Obra</v>
          </cell>
        </row>
        <row r="2484">
          <cell r="A2484">
            <v>200.09999999999991</v>
          </cell>
          <cell r="B2484" t="str">
            <v>Coloc. acero zapata de muros, cols y vigas amarre</v>
          </cell>
          <cell r="C2484">
            <v>14.285714285714286</v>
          </cell>
          <cell r="D2484" t="str">
            <v>ML</v>
          </cell>
          <cell r="E2484">
            <v>107.87</v>
          </cell>
          <cell r="F2484">
            <v>0</v>
          </cell>
          <cell r="G2484">
            <v>1541</v>
          </cell>
          <cell r="H2484">
            <v>0</v>
          </cell>
        </row>
        <row r="2485">
          <cell r="A2485">
            <v>300.18999999999983</v>
          </cell>
          <cell r="B2485" t="str">
            <v>Vigas sobre muros &lt; 0.30m</v>
          </cell>
          <cell r="C2485">
            <v>14.285714285714286</v>
          </cell>
          <cell r="D2485" t="str">
            <v>ML</v>
          </cell>
          <cell r="E2485">
            <v>231</v>
          </cell>
          <cell r="F2485">
            <v>0</v>
          </cell>
          <cell r="G2485">
            <v>3300</v>
          </cell>
          <cell r="H2485">
            <v>0</v>
          </cell>
        </row>
        <row r="2486">
          <cell r="B2486" t="str">
            <v>Total/UND</v>
          </cell>
          <cell r="G2486">
            <v>19056.43</v>
          </cell>
          <cell r="H2486">
            <v>2558.7799999999997</v>
          </cell>
          <cell r="I2486">
            <v>21615.21</v>
          </cell>
        </row>
        <row r="2488">
          <cell r="A2488">
            <v>105.30100000000014</v>
          </cell>
          <cell r="B2488" t="str">
            <v>VIGA (0.30X0.60)MTS, F'C=210KG/CM2, 10Ø1/2", EST. Ø3/8"@0.150M</v>
          </cell>
          <cell r="C2488">
            <v>1</v>
          </cell>
          <cell r="D2488" t="str">
            <v>M3</v>
          </cell>
          <cell r="G2488">
            <v>15836.050000000001</v>
          </cell>
          <cell r="H2488">
            <v>2236.09</v>
          </cell>
          <cell r="I2488">
            <v>18072.14</v>
          </cell>
        </row>
        <row r="2489">
          <cell r="B2489" t="str">
            <v>Volumen Análisis</v>
          </cell>
          <cell r="C2489">
            <v>1</v>
          </cell>
          <cell r="D2489" t="str">
            <v>M3</v>
          </cell>
        </row>
        <row r="2490">
          <cell r="B2490" t="str">
            <v>Materiales y Equipos</v>
          </cell>
        </row>
        <row r="2491">
          <cell r="A2491" t="str">
            <v>AE004</v>
          </cell>
          <cell r="B2491" t="str">
            <v>Acero Estruc. Grado 40-60, 1" x 20 a 30 pies</v>
          </cell>
          <cell r="C2491">
            <v>0</v>
          </cell>
          <cell r="D2491" t="str">
            <v>QQ</v>
          </cell>
          <cell r="E2491">
            <v>2796.6101694915255</v>
          </cell>
          <cell r="F2491">
            <v>503.38983050847457</v>
          </cell>
          <cell r="G2491">
            <v>0</v>
          </cell>
          <cell r="H2491">
            <v>0</v>
          </cell>
        </row>
        <row r="2492">
          <cell r="A2492" t="str">
            <v>AE003</v>
          </cell>
          <cell r="B2492" t="str">
            <v>Acero Estruc. Grado 40-60, 3/4" x 20 a 30 pies</v>
          </cell>
          <cell r="C2492">
            <v>0</v>
          </cell>
          <cell r="D2492" t="str">
            <v>QQ</v>
          </cell>
          <cell r="E2492">
            <v>2796.6101694915255</v>
          </cell>
          <cell r="F2492">
            <v>503.38983050847457</v>
          </cell>
          <cell r="G2492">
            <v>0</v>
          </cell>
          <cell r="H2492">
            <v>0</v>
          </cell>
        </row>
        <row r="2493">
          <cell r="A2493" t="str">
            <v>AE002</v>
          </cell>
          <cell r="B2493" t="str">
            <v>Acero Estruc. Grado 40-60, 1/2" x 20 a 30 pies</v>
          </cell>
          <cell r="C2493">
            <v>1.6539999999999999</v>
          </cell>
          <cell r="D2493" t="str">
            <v>QQ</v>
          </cell>
          <cell r="E2493">
            <v>2796.6101694915255</v>
          </cell>
          <cell r="F2493">
            <v>503.38983050847457</v>
          </cell>
          <cell r="G2493">
            <v>4625.59</v>
          </cell>
          <cell r="H2493">
            <v>832.61</v>
          </cell>
        </row>
        <row r="2494">
          <cell r="A2494" t="str">
            <v>AE001</v>
          </cell>
          <cell r="B2494" t="str">
            <v>Acero Estruc. Grado 40-60, 3/8" x 20 a 30 pies</v>
          </cell>
          <cell r="C2494">
            <v>0.745</v>
          </cell>
          <cell r="D2494" t="str">
            <v>QQ</v>
          </cell>
          <cell r="E2494">
            <v>2796.6101694915255</v>
          </cell>
          <cell r="F2494">
            <v>503.38983050847457</v>
          </cell>
          <cell r="G2494">
            <v>2083.4699999999998</v>
          </cell>
          <cell r="H2494">
            <v>375.03</v>
          </cell>
        </row>
        <row r="2495">
          <cell r="A2495">
            <v>102.05000000000003</v>
          </cell>
          <cell r="B2495" t="str">
            <v>Vaciado y ligado Hormigón 1:2:4 - 10% desp</v>
          </cell>
          <cell r="C2495">
            <v>1.1000000000000001</v>
          </cell>
          <cell r="D2495" t="str">
            <v>M3</v>
          </cell>
          <cell r="E2495">
            <v>6118.04</v>
          </cell>
          <cell r="F2495">
            <v>861.76</v>
          </cell>
          <cell r="G2495">
            <v>6729.84</v>
          </cell>
          <cell r="H2495">
            <v>947.94</v>
          </cell>
        </row>
        <row r="2497">
          <cell r="A2497" t="str">
            <v>AE016</v>
          </cell>
          <cell r="B2497" t="str">
            <v>Alambre Galvanizado Calibre 18 (Varillas)</v>
          </cell>
          <cell r="C2497">
            <v>4.798</v>
          </cell>
          <cell r="D2497" t="str">
            <v>LB</v>
          </cell>
          <cell r="E2497">
            <v>93.220338983050851</v>
          </cell>
          <cell r="F2497">
            <v>16.779661016949152</v>
          </cell>
          <cell r="G2497">
            <v>447.27</v>
          </cell>
          <cell r="H2497">
            <v>80.510000000000005</v>
          </cell>
        </row>
        <row r="2498">
          <cell r="B2498" t="str">
            <v>Mano de Obra</v>
          </cell>
        </row>
        <row r="2499">
          <cell r="A2499">
            <v>200.05999999999995</v>
          </cell>
          <cell r="B2499" t="str">
            <v>Coloc. acero normal</v>
          </cell>
          <cell r="C2499">
            <v>2.399</v>
          </cell>
          <cell r="D2499" t="str">
            <v>QQ</v>
          </cell>
          <cell r="E2499">
            <v>326.47275741487186</v>
          </cell>
          <cell r="F2499">
            <v>0</v>
          </cell>
          <cell r="G2499">
            <v>783.21</v>
          </cell>
          <cell r="H2499">
            <v>0</v>
          </cell>
        </row>
        <row r="2500">
          <cell r="A2500">
            <v>300.17999999999984</v>
          </cell>
          <cell r="B2500" t="str">
            <v>VIGA de amarre &lt; 0.30m</v>
          </cell>
          <cell r="C2500">
            <v>5.5555555555555554</v>
          </cell>
          <cell r="D2500" t="str">
            <v>ML</v>
          </cell>
          <cell r="E2500">
            <v>210</v>
          </cell>
          <cell r="F2500">
            <v>0</v>
          </cell>
          <cell r="G2500">
            <v>1166.67</v>
          </cell>
          <cell r="H2500">
            <v>0</v>
          </cell>
        </row>
        <row r="2501">
          <cell r="B2501" t="str">
            <v>Total/UND</v>
          </cell>
          <cell r="G2501">
            <v>15836.050000000001</v>
          </cell>
          <cell r="H2501">
            <v>2236.09</v>
          </cell>
          <cell r="I2501">
            <v>18072.14</v>
          </cell>
        </row>
        <row r="2503">
          <cell r="A2503">
            <v>105.31100000000015</v>
          </cell>
          <cell r="B2503" t="str">
            <v xml:space="preserve">VIGA VA1-T (0.20X0.40)MTS, F'C=210KG/CM2,  ACERO 5Ø1/2" Y 3Ø1/2" EN APOYOS, EST. Ø3/8"@ 0.18M </v>
          </cell>
          <cell r="C2503">
            <v>1</v>
          </cell>
          <cell r="D2503" t="str">
            <v>M3</v>
          </cell>
          <cell r="G2503">
            <v>21544.22</v>
          </cell>
          <cell r="H2503">
            <v>2648.83</v>
          </cell>
          <cell r="I2503">
            <v>24193.050000000003</v>
          </cell>
        </row>
        <row r="2504">
          <cell r="B2504" t="str">
            <v>Volumen Análisis</v>
          </cell>
          <cell r="C2504">
            <v>1</v>
          </cell>
          <cell r="D2504" t="str">
            <v>M3</v>
          </cell>
        </row>
        <row r="2505">
          <cell r="B2505" t="str">
            <v>Materiales y Equipos</v>
          </cell>
        </row>
        <row r="2506">
          <cell r="A2506" t="str">
            <v>AE004</v>
          </cell>
          <cell r="B2506" t="str">
            <v>Acero Estruc. Grado 40-60, 1" x 20 a 30 pies</v>
          </cell>
          <cell r="D2506" t="str">
            <v>QQ</v>
          </cell>
          <cell r="E2506">
            <v>2796.6101694915255</v>
          </cell>
          <cell r="F2506">
            <v>503.38983050847457</v>
          </cell>
          <cell r="G2506">
            <v>0</v>
          </cell>
          <cell r="H2506">
            <v>0</v>
          </cell>
        </row>
        <row r="2507">
          <cell r="A2507" t="str">
            <v>AE003</v>
          </cell>
          <cell r="B2507" t="str">
            <v>Acero Estruc. Grado 40-60, 3/4" x 20 a 30 pies</v>
          </cell>
          <cell r="D2507" t="str">
            <v>QQ</v>
          </cell>
          <cell r="E2507">
            <v>2796.6101694915255</v>
          </cell>
          <cell r="F2507">
            <v>503.38983050847457</v>
          </cell>
          <cell r="G2507">
            <v>0</v>
          </cell>
          <cell r="H2507">
            <v>0</v>
          </cell>
        </row>
        <row r="2508">
          <cell r="A2508" t="str">
            <v>AE002</v>
          </cell>
          <cell r="B2508" t="str">
            <v>Acero Estruc. Grado 40-60, 1/2" x 20 a 30 pies</v>
          </cell>
          <cell r="C2508">
            <v>1.6719999999999999</v>
          </cell>
          <cell r="D2508" t="str">
            <v>QQ</v>
          </cell>
          <cell r="E2508">
            <v>2796.6101694915255</v>
          </cell>
          <cell r="F2508">
            <v>503.38983050847457</v>
          </cell>
          <cell r="G2508">
            <v>4675.93</v>
          </cell>
          <cell r="H2508">
            <v>841.67</v>
          </cell>
        </row>
        <row r="2509">
          <cell r="A2509" t="str">
            <v>AE001</v>
          </cell>
          <cell r="B2509" t="str">
            <v>Acero Estruc. Grado 40-60, 3/8" x 20 a 30 pies</v>
          </cell>
          <cell r="C2509">
            <v>1.1719999999999999</v>
          </cell>
          <cell r="D2509" t="str">
            <v>QQ</v>
          </cell>
          <cell r="E2509">
            <v>2796.6101694915255</v>
          </cell>
          <cell r="F2509">
            <v>503.38983050847457</v>
          </cell>
          <cell r="G2509">
            <v>3277.63</v>
          </cell>
          <cell r="H2509">
            <v>589.97</v>
          </cell>
        </row>
        <row r="2510">
          <cell r="A2510" t="str">
            <v>HI002</v>
          </cell>
          <cell r="B2510" t="str">
            <v>Hormigón 210 Kg/cm2 (incluye bomba y colocación)</v>
          </cell>
          <cell r="C2510">
            <v>1.05</v>
          </cell>
          <cell r="D2510" t="str">
            <v>M3</v>
          </cell>
          <cell r="E2510">
            <v>5935.17</v>
          </cell>
          <cell r="F2510">
            <v>1068.3306</v>
          </cell>
          <cell r="G2510">
            <v>6231.93</v>
          </cell>
          <cell r="H2510">
            <v>1121.75</v>
          </cell>
        </row>
        <row r="2511">
          <cell r="A2511" t="str">
            <v>AE016</v>
          </cell>
          <cell r="B2511" t="str">
            <v>Alambre Galvanizado Calibre 18 (Varillas)</v>
          </cell>
          <cell r="C2511">
            <v>5.6879999999999997</v>
          </cell>
          <cell r="D2511" t="str">
            <v>LB</v>
          </cell>
          <cell r="E2511">
            <v>93.220338983050851</v>
          </cell>
          <cell r="F2511">
            <v>16.779661016949152</v>
          </cell>
          <cell r="G2511">
            <v>530.24</v>
          </cell>
          <cell r="H2511">
            <v>95.44</v>
          </cell>
        </row>
        <row r="2512">
          <cell r="B2512" t="str">
            <v>Mano de Obra</v>
          </cell>
        </row>
        <row r="2513">
          <cell r="A2513">
            <v>200.05999999999995</v>
          </cell>
          <cell r="B2513" t="str">
            <v>Coloc. acero normal</v>
          </cell>
          <cell r="C2513">
            <v>2.8439999999999999</v>
          </cell>
          <cell r="D2513" t="str">
            <v>QQ</v>
          </cell>
          <cell r="E2513">
            <v>326.47275741487186</v>
          </cell>
          <cell r="F2513">
            <v>0</v>
          </cell>
          <cell r="G2513">
            <v>928.49</v>
          </cell>
          <cell r="H2513">
            <v>0</v>
          </cell>
        </row>
        <row r="2514">
          <cell r="A2514">
            <v>300.20999999999981</v>
          </cell>
          <cell r="B2514" t="str">
            <v>Vigas de carga 0.15m a 0.20m x Altura &lt; 0.40m</v>
          </cell>
          <cell r="C2514">
            <v>12.499999999999998</v>
          </cell>
          <cell r="D2514" t="str">
            <v>ML</v>
          </cell>
          <cell r="E2514">
            <v>472</v>
          </cell>
          <cell r="F2514">
            <v>0</v>
          </cell>
          <cell r="G2514">
            <v>5900</v>
          </cell>
          <cell r="H2514">
            <v>0</v>
          </cell>
        </row>
        <row r="2515">
          <cell r="B2515" t="str">
            <v>Total/UND</v>
          </cell>
          <cell r="G2515">
            <v>21544.22</v>
          </cell>
          <cell r="H2515">
            <v>2648.83</v>
          </cell>
          <cell r="I2515">
            <v>24193.050000000003</v>
          </cell>
        </row>
        <row r="2517">
          <cell r="A2517">
            <v>105.40100000000014</v>
          </cell>
          <cell r="B2517" t="str">
            <v xml:space="preserve">VIGA PEDESTAL DE CANCHA (0.30X0.20-0.50)MTS, F'C=210KG/CM2 LIGADORA,  ACERO 6Ø3/4" EST. Ø3/8"@ 0.15M </v>
          </cell>
          <cell r="C2517">
            <v>1</v>
          </cell>
          <cell r="D2517" t="str">
            <v>M3</v>
          </cell>
          <cell r="G2517">
            <v>27791.07</v>
          </cell>
          <cell r="H2517">
            <v>3890.26</v>
          </cell>
          <cell r="I2517">
            <v>31681.33</v>
          </cell>
        </row>
        <row r="2518">
          <cell r="B2518" t="str">
            <v>Volumen Análisis</v>
          </cell>
          <cell r="C2518">
            <v>1</v>
          </cell>
          <cell r="D2518" t="str">
            <v>M3</v>
          </cell>
        </row>
        <row r="2519">
          <cell r="B2519" t="str">
            <v>Materiales y Equipos</v>
          </cell>
        </row>
        <row r="2520">
          <cell r="A2520" t="str">
            <v>AE004</v>
          </cell>
          <cell r="B2520" t="str">
            <v>Acero Estruc. Grado 40-60, 1" x 20 a 30 pies</v>
          </cell>
          <cell r="D2520" t="str">
            <v>QQ</v>
          </cell>
          <cell r="E2520">
            <v>2796.6101694915255</v>
          </cell>
          <cell r="F2520">
            <v>503.38983050847457</v>
          </cell>
          <cell r="G2520">
            <v>0</v>
          </cell>
          <cell r="H2520">
            <v>0</v>
          </cell>
        </row>
        <row r="2521">
          <cell r="A2521" t="str">
            <v>AE003</v>
          </cell>
          <cell r="B2521" t="str">
            <v>Acero Estruc. Grado 40-60, 3/4" x 20 a 30 pies</v>
          </cell>
          <cell r="C2521">
            <v>4.4640000000000004</v>
          </cell>
          <cell r="D2521" t="str">
            <v>QQ</v>
          </cell>
          <cell r="E2521">
            <v>2796.6101694915255</v>
          </cell>
          <cell r="F2521">
            <v>503.38983050847457</v>
          </cell>
          <cell r="G2521">
            <v>12484.07</v>
          </cell>
          <cell r="H2521">
            <v>2247.13</v>
          </cell>
        </row>
        <row r="2522">
          <cell r="A2522" t="str">
            <v>AE002</v>
          </cell>
          <cell r="B2522" t="str">
            <v>Acero Estruc. Grado 40-60, 1/2" x 20 a 30 pies</v>
          </cell>
          <cell r="D2522" t="str">
            <v>QQ</v>
          </cell>
          <cell r="E2522">
            <v>2796.6101694915255</v>
          </cell>
          <cell r="F2522">
            <v>503.38983050847457</v>
          </cell>
          <cell r="G2522">
            <v>0</v>
          </cell>
          <cell r="H2522">
            <v>0</v>
          </cell>
        </row>
        <row r="2523">
          <cell r="A2523" t="str">
            <v>AE001</v>
          </cell>
          <cell r="B2523" t="str">
            <v>Acero Estruc. Grado 40-60, 3/8" x 20 a 30 pies</v>
          </cell>
          <cell r="C2523">
            <v>0.69199999999999995</v>
          </cell>
          <cell r="D2523" t="str">
            <v>QQ</v>
          </cell>
          <cell r="E2523">
            <v>2796.6101694915255</v>
          </cell>
          <cell r="F2523">
            <v>503.38983050847457</v>
          </cell>
          <cell r="G2523">
            <v>1935.25</v>
          </cell>
          <cell r="H2523">
            <v>348.35</v>
          </cell>
        </row>
        <row r="2524">
          <cell r="A2524" t="str">
            <v>HI002</v>
          </cell>
          <cell r="B2524" t="str">
            <v>Hormigón 210 Kg/cm2 (incluye bomba y colocación)</v>
          </cell>
          <cell r="C2524">
            <v>1.05</v>
          </cell>
          <cell r="D2524" t="str">
            <v>M3</v>
          </cell>
          <cell r="E2524">
            <v>5935.17</v>
          </cell>
          <cell r="F2524">
            <v>1068.3306</v>
          </cell>
          <cell r="G2524">
            <v>6231.93</v>
          </cell>
          <cell r="H2524">
            <v>1121.75</v>
          </cell>
        </row>
        <row r="2525">
          <cell r="A2525" t="str">
            <v>AE016</v>
          </cell>
          <cell r="B2525" t="str">
            <v>Alambre Galvanizado Calibre 18 (Varillas)</v>
          </cell>
          <cell r="C2525">
            <v>10.312000000000001</v>
          </cell>
          <cell r="D2525" t="str">
            <v>LB</v>
          </cell>
          <cell r="E2525">
            <v>93.220338983050851</v>
          </cell>
          <cell r="F2525">
            <v>16.779661016949152</v>
          </cell>
          <cell r="G2525">
            <v>961.29</v>
          </cell>
          <cell r="H2525">
            <v>173.03</v>
          </cell>
        </row>
        <row r="2526">
          <cell r="B2526" t="str">
            <v>Mano de Obra</v>
          </cell>
        </row>
        <row r="2527">
          <cell r="A2527">
            <v>200.05999999999995</v>
          </cell>
          <cell r="B2527" t="str">
            <v>Coloc. acero normal</v>
          </cell>
          <cell r="C2527">
            <v>5.1560000000000006</v>
          </cell>
          <cell r="D2527" t="str">
            <v>QQ</v>
          </cell>
          <cell r="E2527">
            <v>326.47275741487186</v>
          </cell>
          <cell r="F2527">
            <v>0</v>
          </cell>
          <cell r="G2527">
            <v>1683.29</v>
          </cell>
          <cell r="H2527">
            <v>0</v>
          </cell>
        </row>
        <row r="2528">
          <cell r="A2528">
            <v>300.20999999999981</v>
          </cell>
          <cell r="B2528" t="str">
            <v>Vigas de carga 0.15m a 0.20m x Altura &lt; 0.40m</v>
          </cell>
          <cell r="C2528">
            <v>9.5238095238095237</v>
          </cell>
          <cell r="D2528" t="str">
            <v>ML</v>
          </cell>
          <cell r="E2528">
            <v>472</v>
          </cell>
          <cell r="F2528">
            <v>0</v>
          </cell>
          <cell r="G2528">
            <v>4495.24</v>
          </cell>
          <cell r="H2528">
            <v>0</v>
          </cell>
        </row>
        <row r="2529">
          <cell r="B2529" t="str">
            <v>Total/UND</v>
          </cell>
          <cell r="G2529">
            <v>27791.07</v>
          </cell>
          <cell r="H2529">
            <v>3890.26</v>
          </cell>
          <cell r="I2529">
            <v>31681.33</v>
          </cell>
        </row>
        <row r="2531">
          <cell r="A2531">
            <v>105.41100000000014</v>
          </cell>
          <cell r="B2531" t="str">
            <v>VIGA  (0.15X0.20)MTS, F'C=210KG/CM2, 4Ø1/2", EST. Ø3/8"@0.20M</v>
          </cell>
          <cell r="C2531">
            <v>1</v>
          </cell>
          <cell r="D2531" t="str">
            <v>M3</v>
          </cell>
          <cell r="G2531">
            <v>25448.87</v>
          </cell>
          <cell r="H2531">
            <v>2849.27</v>
          </cell>
          <cell r="I2531">
            <v>28298.14</v>
          </cell>
        </row>
        <row r="2532">
          <cell r="B2532" t="str">
            <v>Volumen Análisis</v>
          </cell>
          <cell r="C2532">
            <v>1</v>
          </cell>
          <cell r="D2532" t="str">
            <v>M3</v>
          </cell>
        </row>
        <row r="2533">
          <cell r="B2533" t="str">
            <v>Materiales y Equipos</v>
          </cell>
        </row>
        <row r="2534">
          <cell r="A2534" t="str">
            <v>AE004</v>
          </cell>
          <cell r="B2534" t="str">
            <v>Acero Estruc. Grado 40-60, 1" x 20 a 30 pies</v>
          </cell>
          <cell r="C2534">
            <v>0</v>
          </cell>
          <cell r="D2534" t="str">
            <v>QQ</v>
          </cell>
          <cell r="E2534">
            <v>2796.6101694915255</v>
          </cell>
          <cell r="F2534">
            <v>503.38983050847457</v>
          </cell>
          <cell r="G2534">
            <v>0</v>
          </cell>
          <cell r="H2534">
            <v>0</v>
          </cell>
        </row>
        <row r="2535">
          <cell r="A2535" t="str">
            <v>AE003</v>
          </cell>
          <cell r="B2535" t="str">
            <v>Acero Estruc. Grado 40-60, 3/4" x 20 a 30 pies</v>
          </cell>
          <cell r="C2535">
            <v>0</v>
          </cell>
          <cell r="D2535" t="str">
            <v>QQ</v>
          </cell>
          <cell r="E2535">
            <v>2796.6101694915255</v>
          </cell>
          <cell r="F2535">
            <v>503.38983050847457</v>
          </cell>
          <cell r="G2535">
            <v>0</v>
          </cell>
          <cell r="H2535">
            <v>0</v>
          </cell>
        </row>
        <row r="2536">
          <cell r="A2536" t="str">
            <v>AE002</v>
          </cell>
          <cell r="B2536" t="str">
            <v>Acero Estruc. Grado 40-60, 1/2" x 20 a 30 pies</v>
          </cell>
          <cell r="C2536">
            <v>3.34</v>
          </cell>
          <cell r="D2536" t="str">
            <v>QQ</v>
          </cell>
          <cell r="E2536">
            <v>2796.6101694915255</v>
          </cell>
          <cell r="F2536">
            <v>503.38983050847457</v>
          </cell>
          <cell r="G2536">
            <v>9340.68</v>
          </cell>
          <cell r="H2536">
            <v>1681.32</v>
          </cell>
        </row>
        <row r="2537">
          <cell r="A2537" t="str">
            <v>AE001</v>
          </cell>
          <cell r="B2537" t="str">
            <v>Acero Estruc. Grado 40-60, 3/8" x 20 a 30 pies</v>
          </cell>
          <cell r="C2537">
            <v>0.20100000000000001</v>
          </cell>
          <cell r="D2537" t="str">
            <v>QQ</v>
          </cell>
          <cell r="E2537">
            <v>2796.6101694915255</v>
          </cell>
          <cell r="F2537">
            <v>503.38983050847457</v>
          </cell>
          <cell r="G2537">
            <v>562.12</v>
          </cell>
          <cell r="H2537">
            <v>101.18</v>
          </cell>
        </row>
        <row r="2538">
          <cell r="A2538">
            <v>102.05000000000003</v>
          </cell>
          <cell r="B2538" t="str">
            <v>Vaciado y ligado Hormigón 1:2:4 - 10% desp</v>
          </cell>
          <cell r="C2538">
            <v>1.1000000000000001</v>
          </cell>
          <cell r="D2538" t="str">
            <v>M3</v>
          </cell>
          <cell r="E2538">
            <v>6118.04</v>
          </cell>
          <cell r="F2538">
            <v>861.76</v>
          </cell>
          <cell r="G2538">
            <v>6729.84</v>
          </cell>
          <cell r="H2538">
            <v>947.94</v>
          </cell>
        </row>
        <row r="2539">
          <cell r="B2539" t="str">
            <v/>
          </cell>
        </row>
        <row r="2540">
          <cell r="A2540" t="str">
            <v>AE016</v>
          </cell>
          <cell r="B2540" t="str">
            <v>Alambre Galvanizado Calibre 18 (Varillas)</v>
          </cell>
          <cell r="C2540">
            <v>7.0819999999999999</v>
          </cell>
          <cell r="D2540" t="str">
            <v>LB</v>
          </cell>
          <cell r="E2540">
            <v>93.220338983050851</v>
          </cell>
          <cell r="F2540">
            <v>16.779661016949152</v>
          </cell>
          <cell r="G2540">
            <v>660.19</v>
          </cell>
          <cell r="H2540">
            <v>118.83</v>
          </cell>
        </row>
        <row r="2541">
          <cell r="B2541" t="str">
            <v>Mano de Obra</v>
          </cell>
        </row>
        <row r="2542">
          <cell r="A2542">
            <v>200.05999999999995</v>
          </cell>
          <cell r="B2542" t="str">
            <v>Coloc. acero normal</v>
          </cell>
          <cell r="C2542">
            <v>3.5409999999999999</v>
          </cell>
          <cell r="D2542" t="str">
            <v>QQ</v>
          </cell>
          <cell r="E2542">
            <v>326.47275741487186</v>
          </cell>
          <cell r="F2542">
            <v>0</v>
          </cell>
          <cell r="G2542">
            <v>1156.04</v>
          </cell>
          <cell r="H2542">
            <v>0</v>
          </cell>
        </row>
        <row r="2543">
          <cell r="A2543">
            <v>300.17999999999984</v>
          </cell>
          <cell r="B2543" t="str">
            <v>VIGA de amarre &lt; 0.30m</v>
          </cell>
          <cell r="C2543">
            <v>33.333333333333336</v>
          </cell>
          <cell r="D2543" t="str">
            <v>ML</v>
          </cell>
          <cell r="E2543">
            <v>210</v>
          </cell>
          <cell r="F2543">
            <v>0</v>
          </cell>
          <cell r="G2543">
            <v>7000</v>
          </cell>
          <cell r="H2543">
            <v>0</v>
          </cell>
        </row>
        <row r="2544">
          <cell r="B2544" t="str">
            <v>Total/UND</v>
          </cell>
          <cell r="G2544">
            <v>25448.87</v>
          </cell>
          <cell r="H2544">
            <v>2849.27</v>
          </cell>
          <cell r="I2544">
            <v>28298.14</v>
          </cell>
        </row>
        <row r="2546">
          <cell r="A2546">
            <v>105.42100000000015</v>
          </cell>
          <cell r="B2546" t="str">
            <v>VIGA  (0.30x0.35)MTS, F'C=210KG/CM2, 3Ø3/4"+2Ø1/2", adic. 2Ø1/2", EST. Ø3/8"@0.20M</v>
          </cell>
          <cell r="C2546">
            <v>1</v>
          </cell>
          <cell r="D2546" t="str">
            <v>M3</v>
          </cell>
          <cell r="G2546">
            <v>20077.55</v>
          </cell>
          <cell r="H2546">
            <v>2578.12</v>
          </cell>
          <cell r="I2546">
            <v>22655.67</v>
          </cell>
        </row>
        <row r="2547">
          <cell r="B2547" t="str">
            <v>Volumen Análisis</v>
          </cell>
          <cell r="C2547">
            <v>1</v>
          </cell>
          <cell r="D2547" t="str">
            <v>M3</v>
          </cell>
        </row>
        <row r="2548">
          <cell r="B2548" t="str">
            <v>Materiales y Equipos</v>
          </cell>
        </row>
        <row r="2549">
          <cell r="A2549" t="str">
            <v>AE004</v>
          </cell>
          <cell r="B2549" t="str">
            <v>Acero Estruc. Grado 40-60, 1" x 20 a 30 pies</v>
          </cell>
          <cell r="C2549">
            <v>0</v>
          </cell>
          <cell r="D2549" t="str">
            <v>QQ</v>
          </cell>
          <cell r="E2549">
            <v>2796.6101694915255</v>
          </cell>
          <cell r="F2549">
            <v>503.38983050847457</v>
          </cell>
          <cell r="G2549">
            <v>0</v>
          </cell>
          <cell r="H2549">
            <v>0</v>
          </cell>
        </row>
        <row r="2550">
          <cell r="A2550" t="str">
            <v>AE003</v>
          </cell>
          <cell r="B2550" t="str">
            <v>Acero Estruc. Grado 40-60, 3/4" x 20 a 30 pies</v>
          </cell>
          <cell r="C2550">
            <v>0</v>
          </cell>
          <cell r="D2550" t="str">
            <v>QQ</v>
          </cell>
          <cell r="E2550">
            <v>2796.6101694915255</v>
          </cell>
          <cell r="F2550">
            <v>503.38983050847457</v>
          </cell>
          <cell r="G2550">
            <v>0</v>
          </cell>
          <cell r="H2550">
            <v>0</v>
          </cell>
        </row>
        <row r="2551">
          <cell r="A2551" t="str">
            <v>AE002</v>
          </cell>
          <cell r="B2551" t="str">
            <v>Acero Estruc. Grado 40-60, 1/2" x 20 a 30 pies</v>
          </cell>
          <cell r="C2551">
            <v>2.165</v>
          </cell>
          <cell r="D2551" t="str">
            <v>QQ</v>
          </cell>
          <cell r="E2551">
            <v>2796.6101694915255</v>
          </cell>
          <cell r="F2551">
            <v>503.38983050847457</v>
          </cell>
          <cell r="G2551">
            <v>6054.66</v>
          </cell>
          <cell r="H2551">
            <v>1089.8399999999999</v>
          </cell>
        </row>
        <row r="2552">
          <cell r="A2552" t="str">
            <v>AE001</v>
          </cell>
          <cell r="B2552" t="str">
            <v>Acero Estruc. Grado 40-60, 3/8" x 20 a 30 pies</v>
          </cell>
          <cell r="C2552">
            <v>0.871</v>
          </cell>
          <cell r="D2552" t="str">
            <v>QQ</v>
          </cell>
          <cell r="E2552">
            <v>2796.6101694915255</v>
          </cell>
          <cell r="F2552">
            <v>503.38983050847457</v>
          </cell>
          <cell r="G2552">
            <v>2435.85</v>
          </cell>
          <cell r="H2552">
            <v>438.45</v>
          </cell>
        </row>
        <row r="2553">
          <cell r="A2553">
            <v>102.05000000000003</v>
          </cell>
          <cell r="B2553" t="str">
            <v>Vaciado y ligado Hormigón 1:2:4 - 10% desp</v>
          </cell>
          <cell r="C2553">
            <v>1.1000000000000001</v>
          </cell>
          <cell r="D2553" t="str">
            <v>M3</v>
          </cell>
          <cell r="E2553">
            <v>6118.04</v>
          </cell>
          <cell r="F2553">
            <v>861.76</v>
          </cell>
          <cell r="G2553">
            <v>6729.84</v>
          </cell>
          <cell r="H2553">
            <v>947.94</v>
          </cell>
        </row>
        <row r="2554">
          <cell r="B2554" t="str">
            <v/>
          </cell>
        </row>
        <row r="2555">
          <cell r="A2555" t="str">
            <v>AE016</v>
          </cell>
          <cell r="B2555" t="str">
            <v>Alambre Galvanizado Calibre 18 (Varillas)</v>
          </cell>
          <cell r="C2555">
            <v>6.0720000000000001</v>
          </cell>
          <cell r="D2555" t="str">
            <v>LB</v>
          </cell>
          <cell r="E2555">
            <v>93.220338983050851</v>
          </cell>
          <cell r="F2555">
            <v>16.779661016949152</v>
          </cell>
          <cell r="G2555">
            <v>566.03</v>
          </cell>
          <cell r="H2555">
            <v>101.89</v>
          </cell>
        </row>
        <row r="2556">
          <cell r="B2556" t="str">
            <v>Mano de Obra</v>
          </cell>
        </row>
        <row r="2557">
          <cell r="A2557">
            <v>200.05999999999995</v>
          </cell>
          <cell r="B2557" t="str">
            <v>Coloc. acero normal</v>
          </cell>
          <cell r="C2557">
            <v>3.036</v>
          </cell>
          <cell r="D2557" t="str">
            <v>QQ</v>
          </cell>
          <cell r="E2557">
            <v>326.47275741487186</v>
          </cell>
          <cell r="F2557">
            <v>0</v>
          </cell>
          <cell r="G2557">
            <v>991.17</v>
          </cell>
          <cell r="H2557">
            <v>0</v>
          </cell>
        </row>
        <row r="2558">
          <cell r="A2558">
            <v>300.20999999999981</v>
          </cell>
          <cell r="B2558" t="str">
            <v>Vigas de carga 0.15m a 0.20m x Altura &lt; 0.40m</v>
          </cell>
          <cell r="C2558">
            <v>9.5238095238095237</v>
          </cell>
          <cell r="D2558" t="str">
            <v>ML</v>
          </cell>
          <cell r="E2558">
            <v>346.5</v>
          </cell>
          <cell r="F2558">
            <v>0</v>
          </cell>
          <cell r="G2558">
            <v>3300</v>
          </cell>
          <cell r="H2558">
            <v>0</v>
          </cell>
        </row>
        <row r="2559">
          <cell r="B2559" t="str">
            <v>Total/UND</v>
          </cell>
          <cell r="G2559">
            <v>20077.55</v>
          </cell>
          <cell r="H2559">
            <v>2578.12</v>
          </cell>
          <cell r="I2559">
            <v>22655.67</v>
          </cell>
        </row>
        <row r="2561">
          <cell r="A2561">
            <v>105.43100000000015</v>
          </cell>
          <cell r="B2561" t="str">
            <v>VIGA  (0.20X0.35)MTS, F'C=210KG/CM2, 7Ø1/2", adic. 2Ø1/2", EST. Ø3/8"@0.20M</v>
          </cell>
          <cell r="C2561">
            <v>1</v>
          </cell>
          <cell r="D2561" t="str">
            <v>M3</v>
          </cell>
          <cell r="G2561">
            <v>21481.949999999997</v>
          </cell>
          <cell r="H2561">
            <v>2854.6500000000005</v>
          </cell>
          <cell r="I2561">
            <v>24336.6</v>
          </cell>
        </row>
        <row r="2562">
          <cell r="B2562" t="str">
            <v>Volumen Análisis</v>
          </cell>
          <cell r="C2562">
            <v>1</v>
          </cell>
          <cell r="D2562" t="str">
            <v>M3</v>
          </cell>
        </row>
        <row r="2563">
          <cell r="B2563" t="str">
            <v>Materiales y Equipos</v>
          </cell>
        </row>
        <row r="2564">
          <cell r="A2564" t="str">
            <v>AE004</v>
          </cell>
          <cell r="B2564" t="str">
            <v>Acero Estruc. Grado 40-60, 1" x 20 a 30 pies</v>
          </cell>
          <cell r="C2564">
            <v>0</v>
          </cell>
          <cell r="D2564" t="str">
            <v>QQ</v>
          </cell>
          <cell r="E2564">
            <v>2796.6101694915255</v>
          </cell>
          <cell r="F2564">
            <v>503.38983050847457</v>
          </cell>
          <cell r="G2564">
            <v>0</v>
          </cell>
          <cell r="H2564">
            <v>0</v>
          </cell>
        </row>
        <row r="2565">
          <cell r="A2565" t="str">
            <v>AE003</v>
          </cell>
          <cell r="B2565" t="str">
            <v>Acero Estruc. Grado 40-60, 3/4" x 20 a 30 pies</v>
          </cell>
          <cell r="C2565">
            <v>0</v>
          </cell>
          <cell r="D2565" t="str">
            <v>QQ</v>
          </cell>
          <cell r="E2565">
            <v>2796.6101694915255</v>
          </cell>
          <cell r="F2565">
            <v>503.38983050847457</v>
          </cell>
          <cell r="G2565">
            <v>0</v>
          </cell>
          <cell r="H2565">
            <v>0</v>
          </cell>
        </row>
        <row r="2566">
          <cell r="A2566" t="str">
            <v>AE002</v>
          </cell>
          <cell r="B2566" t="str">
            <v>Acero Estruc. Grado 40-60, 1/2" x 20 a 30 pies</v>
          </cell>
          <cell r="C2566">
            <v>2.6930000000000001</v>
          </cell>
          <cell r="D2566" t="str">
            <v>QQ</v>
          </cell>
          <cell r="E2566">
            <v>2796.6101694915255</v>
          </cell>
          <cell r="F2566">
            <v>503.38983050847457</v>
          </cell>
          <cell r="G2566">
            <v>7531.27</v>
          </cell>
          <cell r="H2566">
            <v>1355.63</v>
          </cell>
        </row>
        <row r="2567">
          <cell r="A2567" t="str">
            <v>AE001</v>
          </cell>
          <cell r="B2567" t="str">
            <v>Acero Estruc. Grado 40-60, 3/8" x 20 a 30 pies</v>
          </cell>
          <cell r="C2567">
            <v>0.85799999999999998</v>
          </cell>
          <cell r="D2567" t="str">
            <v>QQ</v>
          </cell>
          <cell r="E2567">
            <v>2796.6101694915255</v>
          </cell>
          <cell r="F2567">
            <v>503.38983050847457</v>
          </cell>
          <cell r="G2567">
            <v>2399.4899999999998</v>
          </cell>
          <cell r="H2567">
            <v>431.91</v>
          </cell>
        </row>
        <row r="2568">
          <cell r="A2568">
            <v>102.05000000000003</v>
          </cell>
          <cell r="B2568" t="str">
            <v>Vaciado y ligado Hormigón 1:2:4 - 10% desp</v>
          </cell>
          <cell r="C2568">
            <v>1.1000000000000001</v>
          </cell>
          <cell r="D2568" t="str">
            <v>M3</v>
          </cell>
          <cell r="E2568">
            <v>6118.04</v>
          </cell>
          <cell r="F2568">
            <v>861.76</v>
          </cell>
          <cell r="G2568">
            <v>6729.84</v>
          </cell>
          <cell r="H2568">
            <v>947.94</v>
          </cell>
        </row>
        <row r="2569">
          <cell r="B2569" t="str">
            <v/>
          </cell>
        </row>
        <row r="2570">
          <cell r="A2570" t="str">
            <v>AE016</v>
          </cell>
          <cell r="B2570" t="str">
            <v>Alambre Galvanizado Calibre 18 (Varillas)</v>
          </cell>
          <cell r="C2570">
            <v>7.1020000000000003</v>
          </cell>
          <cell r="D2570" t="str">
            <v>LB</v>
          </cell>
          <cell r="E2570">
            <v>93.220338983050851</v>
          </cell>
          <cell r="F2570">
            <v>16.779661016949152</v>
          </cell>
          <cell r="G2570">
            <v>662.05</v>
          </cell>
          <cell r="H2570">
            <v>119.17</v>
          </cell>
        </row>
        <row r="2571">
          <cell r="B2571" t="str">
            <v>Mano de Obra</v>
          </cell>
        </row>
        <row r="2572">
          <cell r="A2572">
            <v>200.05999999999995</v>
          </cell>
          <cell r="B2572" t="str">
            <v>Coloc. acero normal</v>
          </cell>
          <cell r="C2572">
            <v>3.5510000000000002</v>
          </cell>
          <cell r="D2572" t="str">
            <v>QQ</v>
          </cell>
          <cell r="E2572">
            <v>326.47275741487186</v>
          </cell>
          <cell r="F2572">
            <v>0</v>
          </cell>
          <cell r="G2572">
            <v>1159.3</v>
          </cell>
          <cell r="H2572">
            <v>0</v>
          </cell>
        </row>
        <row r="2573">
          <cell r="A2573">
            <v>300.17999999999984</v>
          </cell>
          <cell r="B2573" t="str">
            <v>VIGA de amarre &lt; 0.30m</v>
          </cell>
          <cell r="C2573">
            <v>14.285714285714286</v>
          </cell>
          <cell r="D2573" t="str">
            <v>ML</v>
          </cell>
          <cell r="E2573">
            <v>210</v>
          </cell>
          <cell r="F2573">
            <v>0</v>
          </cell>
          <cell r="G2573">
            <v>3000</v>
          </cell>
          <cell r="H2573">
            <v>0</v>
          </cell>
        </row>
        <row r="2574">
          <cell r="B2574" t="str">
            <v>Total/UND</v>
          </cell>
          <cell r="G2574">
            <v>21481.949999999997</v>
          </cell>
          <cell r="H2574">
            <v>2854.6500000000005</v>
          </cell>
          <cell r="I2574">
            <v>24336.6</v>
          </cell>
        </row>
        <row r="2576">
          <cell r="A2576">
            <v>108</v>
          </cell>
          <cell r="B2576" t="str">
            <v>LOSAS DE HORMIGON ARMADO MACIZAS</v>
          </cell>
        </row>
        <row r="2577">
          <cell r="A2577">
            <v>108.01</v>
          </cell>
          <cell r="B2577" t="str">
            <v xml:space="preserve">Losa de techo inclinada e=0.12m, malla elec. X2.3*150*150, refuerzo 5Ø3/8" </v>
          </cell>
          <cell r="C2577">
            <v>1</v>
          </cell>
          <cell r="D2577" t="str">
            <v>M3</v>
          </cell>
          <cell r="G2577">
            <v>11434.05</v>
          </cell>
          <cell r="H2577">
            <v>1469.0900000000001</v>
          </cell>
          <cell r="I2577">
            <v>12903.14</v>
          </cell>
        </row>
        <row r="2578">
          <cell r="B2578" t="str">
            <v>Volumen Análisis</v>
          </cell>
          <cell r="C2578">
            <v>1</v>
          </cell>
          <cell r="D2578" t="str">
            <v>M3</v>
          </cell>
        </row>
        <row r="2579">
          <cell r="B2579" t="str">
            <v>Materiales y Equipos</v>
          </cell>
        </row>
        <row r="2580">
          <cell r="A2580" t="str">
            <v>AE006</v>
          </cell>
          <cell r="B2580" t="str">
            <v>Acero malla electrosoldada D2.3 x D2.3, 15 x 15,Rollo 2.4x40 m.</v>
          </cell>
          <cell r="C2580">
            <v>8.3333333333333339</v>
          </cell>
          <cell r="D2580" t="str">
            <v>M2</v>
          </cell>
          <cell r="E2580">
            <v>125.79449152542374</v>
          </cell>
          <cell r="F2580">
            <v>22.643008474576273</v>
          </cell>
          <cell r="G2580">
            <v>1048.29</v>
          </cell>
          <cell r="H2580">
            <v>188.69</v>
          </cell>
        </row>
        <row r="2581">
          <cell r="A2581" t="str">
            <v>AE001</v>
          </cell>
          <cell r="B2581" t="str">
            <v>Acero Estruc. Grado 40-60, 3/8" x 20 a 30 pies</v>
          </cell>
          <cell r="C2581">
            <v>0.19600000000000001</v>
          </cell>
          <cell r="D2581" t="str">
            <v>QQ</v>
          </cell>
          <cell r="E2581">
            <v>2796.6101694915255</v>
          </cell>
          <cell r="F2581">
            <v>503.38983050847457</v>
          </cell>
          <cell r="G2581">
            <v>548.14</v>
          </cell>
          <cell r="H2581">
            <v>98.66</v>
          </cell>
        </row>
        <row r="2582">
          <cell r="A2582" t="str">
            <v>HI002</v>
          </cell>
          <cell r="B2582" t="str">
            <v>Hormigón 210 Kg/cm2 (incluye bomba y colocación)</v>
          </cell>
          <cell r="C2582">
            <v>1.1000000000000001</v>
          </cell>
          <cell r="D2582" t="str">
            <v>M3</v>
          </cell>
          <cell r="E2582">
            <v>5935.17</v>
          </cell>
          <cell r="F2582">
            <v>1068.3306</v>
          </cell>
          <cell r="G2582">
            <v>6528.69</v>
          </cell>
          <cell r="H2582">
            <v>1175.1600000000001</v>
          </cell>
        </row>
        <row r="2583">
          <cell r="A2583" t="str">
            <v>AE016</v>
          </cell>
          <cell r="B2583" t="str">
            <v>Alambre Galvanizado Calibre 18 (Varillas)</v>
          </cell>
          <cell r="C2583">
            <v>0.39200000000000002</v>
          </cell>
          <cell r="D2583" t="str">
            <v>LB</v>
          </cell>
          <cell r="E2583">
            <v>93.220338983050851</v>
          </cell>
          <cell r="F2583">
            <v>16.779661016949152</v>
          </cell>
          <cell r="G2583">
            <v>36.54</v>
          </cell>
          <cell r="H2583">
            <v>6.58</v>
          </cell>
        </row>
        <row r="2584">
          <cell r="B2584" t="str">
            <v>Mano de Obra</v>
          </cell>
        </row>
        <row r="2585">
          <cell r="A2585">
            <v>200.03999999999996</v>
          </cell>
          <cell r="B2585" t="str">
            <v>Coloc. acero malla electrosoldada</v>
          </cell>
          <cell r="C2585">
            <v>8.3330000000000002</v>
          </cell>
          <cell r="D2585" t="str">
            <v>M2</v>
          </cell>
          <cell r="E2585">
            <v>38.51</v>
          </cell>
          <cell r="F2585">
            <v>0</v>
          </cell>
          <cell r="G2585">
            <v>320.89999999999998</v>
          </cell>
          <cell r="H2585">
            <v>0</v>
          </cell>
        </row>
        <row r="2586">
          <cell r="A2586">
            <v>200.05999999999995</v>
          </cell>
          <cell r="B2586" t="str">
            <v>Coloc. acero normal</v>
          </cell>
          <cell r="C2586">
            <v>0.19600000000000001</v>
          </cell>
          <cell r="D2586" t="str">
            <v>QQ</v>
          </cell>
          <cell r="E2586">
            <v>326.47275741487186</v>
          </cell>
          <cell r="F2586">
            <v>0</v>
          </cell>
          <cell r="G2586">
            <v>63.99</v>
          </cell>
          <cell r="H2586">
            <v>0</v>
          </cell>
        </row>
        <row r="2587">
          <cell r="A2587">
            <v>300.06999999999994</v>
          </cell>
          <cell r="B2587" t="str">
            <v>Vuelos inclinados en 2 direccciones hasta altura 3.00m</v>
          </cell>
          <cell r="C2587">
            <v>8.3333333333333339</v>
          </cell>
          <cell r="D2587" t="str">
            <v>M2</v>
          </cell>
          <cell r="E2587">
            <v>346.5</v>
          </cell>
          <cell r="F2587">
            <v>0</v>
          </cell>
          <cell r="G2587">
            <v>2887.5</v>
          </cell>
          <cell r="H2587">
            <v>0</v>
          </cell>
        </row>
        <row r="2588">
          <cell r="B2588" t="str">
            <v>subida de materiales</v>
          </cell>
        </row>
        <row r="2589">
          <cell r="B2589" t="str">
            <v>Total/UND</v>
          </cell>
          <cell r="G2589">
            <v>11434.05</v>
          </cell>
          <cell r="H2589">
            <v>1469.0900000000001</v>
          </cell>
          <cell r="I2589">
            <v>12903.14</v>
          </cell>
        </row>
        <row r="2590">
          <cell r="J2590">
            <v>0</v>
          </cell>
        </row>
        <row r="2591">
          <cell r="A2591">
            <v>108.02000000000001</v>
          </cell>
          <cell r="B2591" t="str">
            <v>Losa de techo e=0.12m, X-X Ø3/8" @ 0.18m, Y-Y Ø3/8" @ 0.22m, Hormigón Ligadora fc=210kg/cm2</v>
          </cell>
          <cell r="C2591">
            <v>1</v>
          </cell>
          <cell r="D2591" t="str">
            <v>M3</v>
          </cell>
          <cell r="G2591">
            <v>13892.599999999999</v>
          </cell>
          <cell r="H2591">
            <v>1712.56</v>
          </cell>
          <cell r="I2591">
            <v>15605.159999999998</v>
          </cell>
        </row>
        <row r="2592">
          <cell r="B2592" t="str">
            <v>Volumen Análisis</v>
          </cell>
          <cell r="C2592">
            <v>1</v>
          </cell>
          <cell r="D2592" t="str">
            <v>M3</v>
          </cell>
        </row>
        <row r="2593">
          <cell r="B2593" t="str">
            <v>Materiales y Equipos</v>
          </cell>
        </row>
        <row r="2594">
          <cell r="A2594" t="str">
            <v>AE001</v>
          </cell>
          <cell r="B2594" t="str">
            <v>Acero Estruc. Grado 40-60, 3/8" x 20 a 30 pies</v>
          </cell>
          <cell r="C2594">
            <v>1.4239999999999999</v>
          </cell>
          <cell r="D2594" t="str">
            <v>QQ</v>
          </cell>
          <cell r="E2594">
            <v>2796.6101694915255</v>
          </cell>
          <cell r="F2594">
            <v>503.38983050847457</v>
          </cell>
          <cell r="G2594">
            <v>3982.37</v>
          </cell>
          <cell r="H2594">
            <v>716.83</v>
          </cell>
        </row>
        <row r="2595">
          <cell r="A2595">
            <v>102.05000000000003</v>
          </cell>
          <cell r="B2595" t="str">
            <v>Vaciado y ligado Hormigón 1:2:4 - 10% desp</v>
          </cell>
          <cell r="C2595">
            <v>1.1000000000000001</v>
          </cell>
          <cell r="D2595" t="str">
            <v>M3</v>
          </cell>
          <cell r="E2595">
            <v>6118.04</v>
          </cell>
          <cell r="F2595">
            <v>861.76</v>
          </cell>
          <cell r="G2595">
            <v>6729.84</v>
          </cell>
          <cell r="H2595">
            <v>947.94</v>
          </cell>
        </row>
        <row r="2596">
          <cell r="A2596" t="str">
            <v>AE016</v>
          </cell>
          <cell r="B2596" t="str">
            <v>Alambre Galvanizado Calibre 18 (Varillas)</v>
          </cell>
          <cell r="C2596">
            <v>2.8479999999999999</v>
          </cell>
          <cell r="D2596" t="str">
            <v>LB</v>
          </cell>
          <cell r="E2596">
            <v>93.220338983050851</v>
          </cell>
          <cell r="F2596">
            <v>16.779661016949152</v>
          </cell>
          <cell r="G2596">
            <v>265.49</v>
          </cell>
          <cell r="H2596">
            <v>47.79</v>
          </cell>
        </row>
        <row r="2597">
          <cell r="B2597" t="str">
            <v>Mano de Obra</v>
          </cell>
        </row>
        <row r="2598">
          <cell r="A2598">
            <v>200.05999999999995</v>
          </cell>
          <cell r="B2598" t="str">
            <v>Coloc. acero normal</v>
          </cell>
          <cell r="C2598">
            <v>1.4239999999999999</v>
          </cell>
          <cell r="D2598" t="str">
            <v>QQ</v>
          </cell>
          <cell r="E2598">
            <v>326.47275741487186</v>
          </cell>
          <cell r="F2598">
            <v>0</v>
          </cell>
          <cell r="G2598">
            <v>464.9</v>
          </cell>
          <cell r="H2598">
            <v>0</v>
          </cell>
        </row>
        <row r="2599">
          <cell r="A2599">
            <v>300.02999999999997</v>
          </cell>
          <cell r="B2599" t="str">
            <v>Encofrado Todo Costo</v>
          </cell>
          <cell r="C2599">
            <v>8.3333333333333339</v>
          </cell>
          <cell r="D2599" t="str">
            <v>M2</v>
          </cell>
          <cell r="E2599">
            <v>294</v>
          </cell>
          <cell r="F2599">
            <v>0</v>
          </cell>
          <cell r="G2599">
            <v>2450</v>
          </cell>
          <cell r="H2599">
            <v>0</v>
          </cell>
        </row>
        <row r="2600">
          <cell r="B2600" t="str">
            <v>subida de materiales</v>
          </cell>
        </row>
        <row r="2601">
          <cell r="B2601" t="str">
            <v>Total/UND</v>
          </cell>
          <cell r="G2601">
            <v>13892.599999999999</v>
          </cell>
          <cell r="H2601">
            <v>1712.56</v>
          </cell>
          <cell r="I2601">
            <v>15605.159999999998</v>
          </cell>
        </row>
        <row r="2603">
          <cell r="A2603" t="str">
            <v>FUN-043</v>
          </cell>
          <cell r="B2603" t="str">
            <v>LOSA DE TECHO L1 E=0.12M, F'C=210KG/CM2, X-X Ø3/8"@0.20M, Y-Y Ø3/8"@0.16M, ADICIONALES Ø3/8" @0.35M (FUNERARIA NUEVA ESPERANZA)</v>
          </cell>
          <cell r="C2603">
            <v>1</v>
          </cell>
          <cell r="D2603" t="str">
            <v>M3</v>
          </cell>
          <cell r="G2603">
            <v>16673.920000000002</v>
          </cell>
          <cell r="H2603">
            <v>2278.33</v>
          </cell>
          <cell r="I2603">
            <v>18952.25</v>
          </cell>
        </row>
        <row r="2604">
          <cell r="B2604" t="str">
            <v>Volumen Análisis</v>
          </cell>
          <cell r="C2604">
            <v>1</v>
          </cell>
          <cell r="D2604" t="str">
            <v>M3</v>
          </cell>
        </row>
        <row r="2605">
          <cell r="B2605" t="str">
            <v>Materiales y Equipos</v>
          </cell>
        </row>
        <row r="2606">
          <cell r="A2606" t="str">
            <v>AE002</v>
          </cell>
          <cell r="B2606" t="str">
            <v>Acero Estruc. Grado 40-60, 1/2" x 20 a 30 pies</v>
          </cell>
          <cell r="D2606" t="str">
            <v>QQ</v>
          </cell>
          <cell r="E2606">
            <v>2796.6101694915255</v>
          </cell>
          <cell r="F2606">
            <v>503.38983050847457</v>
          </cell>
          <cell r="G2606">
            <v>0</v>
          </cell>
          <cell r="H2606">
            <v>0</v>
          </cell>
        </row>
        <row r="2607">
          <cell r="A2607" t="str">
            <v>AE001</v>
          </cell>
          <cell r="B2607" t="str">
            <v>Acero Estruc. Grado 40-60, 3/8" x 20 a 30 pies</v>
          </cell>
          <cell r="C2607">
            <v>2.09</v>
          </cell>
          <cell r="E2607">
            <v>2796.6101694915255</v>
          </cell>
          <cell r="F2607">
            <v>503.38983050847457</v>
          </cell>
          <cell r="G2607">
            <v>5844.92</v>
          </cell>
          <cell r="H2607">
            <v>1052.08</v>
          </cell>
        </row>
        <row r="2608">
          <cell r="A2608" t="str">
            <v>HI002</v>
          </cell>
          <cell r="B2608" t="str">
            <v>Hormigón 210 Kg/cm2 (incluye bomba y colocación)</v>
          </cell>
          <cell r="C2608">
            <v>1.1000000000000001</v>
          </cell>
          <cell r="D2608" t="str">
            <v>M3</v>
          </cell>
          <cell r="E2608">
            <v>5652.5423728813566</v>
          </cell>
          <cell r="F2608">
            <v>1017.4576271186442</v>
          </cell>
          <cell r="G2608">
            <v>6217.8</v>
          </cell>
          <cell r="H2608">
            <v>1119.2</v>
          </cell>
        </row>
        <row r="2609">
          <cell r="A2609" t="str">
            <v>AE016</v>
          </cell>
          <cell r="B2609" t="str">
            <v>Alambre Galvanizado Calibre 18 (Varillas)</v>
          </cell>
          <cell r="C2609">
            <v>6.38</v>
          </cell>
          <cell r="D2609" t="str">
            <v>LB</v>
          </cell>
          <cell r="E2609">
            <v>93.220338983050851</v>
          </cell>
          <cell r="F2609">
            <v>16.779661016949152</v>
          </cell>
          <cell r="G2609">
            <v>594.75</v>
          </cell>
          <cell r="H2609">
            <v>107.05</v>
          </cell>
        </row>
        <row r="2610">
          <cell r="B2610" t="str">
            <v>Mano de Obra</v>
          </cell>
        </row>
        <row r="2611">
          <cell r="A2611">
            <v>200.05999999999995</v>
          </cell>
          <cell r="B2611" t="str">
            <v>Coloc. acero normal</v>
          </cell>
          <cell r="C2611">
            <v>3.19</v>
          </cell>
          <cell r="D2611" t="str">
            <v>QQ</v>
          </cell>
          <cell r="E2611">
            <v>326.47275741487186</v>
          </cell>
          <cell r="F2611">
            <v>0</v>
          </cell>
          <cell r="G2611">
            <v>1041.45</v>
          </cell>
          <cell r="H2611">
            <v>0</v>
          </cell>
        </row>
        <row r="2612">
          <cell r="A2612">
            <v>300.12999999999988</v>
          </cell>
          <cell r="B2612" t="str">
            <v xml:space="preserve">Losas Planas &gt; 3.50m altura hasta 4.00m </v>
          </cell>
          <cell r="C2612">
            <v>8.3333333333333339</v>
          </cell>
          <cell r="D2612" t="str">
            <v>M2</v>
          </cell>
          <cell r="E2612">
            <v>357</v>
          </cell>
          <cell r="F2612">
            <v>0</v>
          </cell>
          <cell r="G2612">
            <v>2975</v>
          </cell>
          <cell r="H2612">
            <v>0</v>
          </cell>
        </row>
        <row r="2613">
          <cell r="B2613" t="str">
            <v>Total/UND</v>
          </cell>
          <cell r="G2613">
            <v>16673.920000000002</v>
          </cell>
          <cell r="H2613">
            <v>2278.33</v>
          </cell>
          <cell r="I2613">
            <v>18952.25</v>
          </cell>
        </row>
        <row r="2615">
          <cell r="A2615" t="str">
            <v>FUN-044</v>
          </cell>
          <cell r="B2615" t="str">
            <v>LOSA DE TECHO L5 E=0.12M, F'C=210KG/CM2, X-X Ø3/8"@0.16M, Y-Y Ø3/8"@0.20M, ADICIONALES Ø3/8" @0.35M  (FUNERARIA NUEVA ESPERANZA)</v>
          </cell>
          <cell r="C2615">
            <v>1</v>
          </cell>
          <cell r="D2615" t="str">
            <v>M3</v>
          </cell>
          <cell r="G2615">
            <v>16468.830000000002</v>
          </cell>
          <cell r="H2615">
            <v>2241.4199999999996</v>
          </cell>
          <cell r="I2615">
            <v>18710.25</v>
          </cell>
        </row>
        <row r="2616">
          <cell r="B2616" t="str">
            <v>Volumen Análisis</v>
          </cell>
          <cell r="C2616">
            <v>1</v>
          </cell>
          <cell r="D2616" t="str">
            <v>M3</v>
          </cell>
        </row>
        <row r="2617">
          <cell r="B2617" t="str">
            <v>Materiales y Equipos</v>
          </cell>
        </row>
        <row r="2618">
          <cell r="A2618" t="str">
            <v>AE002</v>
          </cell>
          <cell r="B2618" t="str">
            <v>Acero Estruc. Grado 40-60, 1/2" x 20 a 30 pies</v>
          </cell>
          <cell r="D2618" t="str">
            <v>QQ</v>
          </cell>
          <cell r="E2618">
            <v>2796.6101694915255</v>
          </cell>
          <cell r="F2618">
            <v>503.38983050847457</v>
          </cell>
          <cell r="G2618">
            <v>0</v>
          </cell>
          <cell r="H2618">
            <v>0</v>
          </cell>
        </row>
        <row r="2619">
          <cell r="A2619" t="str">
            <v>AE001</v>
          </cell>
          <cell r="B2619" t="str">
            <v>Acero Estruc. Grado 40-60, 3/8" x 20 a 30 pies</v>
          </cell>
          <cell r="C2619">
            <v>2.09</v>
          </cell>
          <cell r="E2619">
            <v>2796.6101694915255</v>
          </cell>
          <cell r="F2619">
            <v>503.38983050847457</v>
          </cell>
          <cell r="G2619">
            <v>5844.92</v>
          </cell>
          <cell r="H2619">
            <v>1052.08</v>
          </cell>
        </row>
        <row r="2620">
          <cell r="A2620" t="str">
            <v>HI002</v>
          </cell>
          <cell r="B2620" t="str">
            <v>Hormigón 210 Kg/cm2 (incluye bomba y colocación)</v>
          </cell>
          <cell r="C2620">
            <v>1.1000000000000001</v>
          </cell>
          <cell r="D2620" t="str">
            <v>M3</v>
          </cell>
          <cell r="E2620">
            <v>5652.5423728813566</v>
          </cell>
          <cell r="F2620">
            <v>1017.4576271186442</v>
          </cell>
          <cell r="G2620">
            <v>6217.8</v>
          </cell>
          <cell r="H2620">
            <v>1119.2</v>
          </cell>
        </row>
        <row r="2621">
          <cell r="A2621" t="str">
            <v>AE016</v>
          </cell>
          <cell r="B2621" t="str">
            <v>Alambre Galvanizado Calibre 18 (Varillas)</v>
          </cell>
          <cell r="C2621">
            <v>4.18</v>
          </cell>
          <cell r="D2621" t="str">
            <v>LB</v>
          </cell>
          <cell r="E2621">
            <v>93.220338983050851</v>
          </cell>
          <cell r="F2621">
            <v>16.779661016949152</v>
          </cell>
          <cell r="G2621">
            <v>389.66</v>
          </cell>
          <cell r="H2621">
            <v>70.14</v>
          </cell>
        </row>
        <row r="2622">
          <cell r="B2622" t="str">
            <v>Mano de Obra</v>
          </cell>
        </row>
        <row r="2623">
          <cell r="A2623">
            <v>200.05999999999995</v>
          </cell>
          <cell r="B2623" t="str">
            <v>Coloc. acero normal</v>
          </cell>
          <cell r="C2623">
            <v>3.19</v>
          </cell>
          <cell r="D2623" t="str">
            <v>QQ</v>
          </cell>
          <cell r="E2623">
            <v>326.47275741487186</v>
          </cell>
          <cell r="F2623">
            <v>0</v>
          </cell>
          <cell r="G2623">
            <v>1041.45</v>
          </cell>
          <cell r="H2623">
            <v>0</v>
          </cell>
        </row>
        <row r="2624">
          <cell r="A2624">
            <v>300.12999999999988</v>
          </cell>
          <cell r="B2624" t="str">
            <v xml:space="preserve">Losas Planas &gt; 3.50m altura hasta 4.00m </v>
          </cell>
          <cell r="C2624">
            <v>8.3333333333333339</v>
          </cell>
          <cell r="D2624" t="str">
            <v>M2</v>
          </cell>
          <cell r="E2624">
            <v>357</v>
          </cell>
          <cell r="F2624">
            <v>0</v>
          </cell>
          <cell r="G2624">
            <v>2975</v>
          </cell>
          <cell r="H2624">
            <v>0</v>
          </cell>
        </row>
        <row r="2625">
          <cell r="B2625" t="str">
            <v>Total/UND</v>
          </cell>
          <cell r="G2625">
            <v>16468.830000000002</v>
          </cell>
          <cell r="H2625">
            <v>2241.4199999999996</v>
          </cell>
          <cell r="I2625">
            <v>18710.25</v>
          </cell>
        </row>
        <row r="2627">
          <cell r="A2627">
            <v>108.03000000000002</v>
          </cell>
          <cell r="B2627" t="str">
            <v xml:space="preserve">LOSA DE HA PARA ASIENTO DE GRADAS, E=0.13M, F'C=210KG/CM2, 4Ø1/2" ACERO INF. 4Ø3/8" ACERO SUP. Y Ø3/8"@0.20M </v>
          </cell>
          <cell r="C2627">
            <v>1</v>
          </cell>
          <cell r="D2627" t="str">
            <v>M3</v>
          </cell>
          <cell r="G2627">
            <v>19322.759999999998</v>
          </cell>
          <cell r="H2627">
            <v>2799.8500000000004</v>
          </cell>
          <cell r="I2627">
            <v>22122.61</v>
          </cell>
        </row>
        <row r="2628">
          <cell r="B2628" t="str">
            <v>Volumen Análisis</v>
          </cell>
          <cell r="C2628">
            <v>1</v>
          </cell>
          <cell r="D2628" t="str">
            <v>M3</v>
          </cell>
        </row>
        <row r="2629">
          <cell r="B2629" t="str">
            <v>Materiales y Equipos</v>
          </cell>
        </row>
        <row r="2630">
          <cell r="A2630" t="str">
            <v>AE002</v>
          </cell>
          <cell r="B2630" t="str">
            <v>Acero Estruc. Grado 40-60, 1/2" x 20 a 30 pies</v>
          </cell>
          <cell r="C2630">
            <v>1</v>
          </cell>
          <cell r="D2630" t="str">
            <v>QQ</v>
          </cell>
          <cell r="E2630">
            <v>2796.6101694915255</v>
          </cell>
          <cell r="F2630">
            <v>503.38983050847457</v>
          </cell>
          <cell r="G2630">
            <v>2796.61</v>
          </cell>
          <cell r="H2630">
            <v>503.39</v>
          </cell>
        </row>
        <row r="2631">
          <cell r="A2631" t="str">
            <v>AE001</v>
          </cell>
          <cell r="B2631" t="str">
            <v>Acero Estruc. Grado 40-60, 3/8" x 20 a 30 pies</v>
          </cell>
          <cell r="C2631">
            <v>2.13</v>
          </cell>
          <cell r="D2631" t="str">
            <v>QQ</v>
          </cell>
          <cell r="E2631">
            <v>2796.6101694915255</v>
          </cell>
          <cell r="F2631">
            <v>503.38983050847457</v>
          </cell>
          <cell r="G2631">
            <v>5956.78</v>
          </cell>
          <cell r="H2631">
            <v>1072.22</v>
          </cell>
        </row>
        <row r="2632">
          <cell r="A2632" t="str">
            <v>HI002</v>
          </cell>
          <cell r="B2632" t="str">
            <v>Hormigón 210 Kg/cm2 (incluye bomba y colocación)</v>
          </cell>
          <cell r="C2632">
            <v>1.1000000000000001</v>
          </cell>
          <cell r="D2632" t="str">
            <v>M3</v>
          </cell>
          <cell r="E2632">
            <v>5652.5423728813566</v>
          </cell>
          <cell r="F2632">
            <v>1017.4576271186442</v>
          </cell>
          <cell r="G2632">
            <v>6217.8</v>
          </cell>
          <cell r="H2632">
            <v>1119.2</v>
          </cell>
        </row>
        <row r="2633">
          <cell r="A2633" t="str">
            <v>AE016</v>
          </cell>
          <cell r="B2633" t="str">
            <v>Alambre Galvanizado Calibre 18 (Varillas)</v>
          </cell>
          <cell r="C2633">
            <v>6.26</v>
          </cell>
          <cell r="D2633" t="str">
            <v>LB</v>
          </cell>
          <cell r="E2633">
            <v>93.220338983050851</v>
          </cell>
          <cell r="F2633">
            <v>16.779661016949152</v>
          </cell>
          <cell r="G2633">
            <v>583.55999999999995</v>
          </cell>
          <cell r="H2633">
            <v>105.04</v>
          </cell>
        </row>
        <row r="2634">
          <cell r="B2634" t="str">
            <v>Mano de Obra</v>
          </cell>
        </row>
        <row r="2635">
          <cell r="A2635">
            <v>200.05999999999995</v>
          </cell>
          <cell r="B2635" t="str">
            <v>Coloc. acero normal</v>
          </cell>
          <cell r="C2635">
            <v>3.13</v>
          </cell>
          <cell r="D2635" t="str">
            <v>QQ</v>
          </cell>
          <cell r="E2635">
            <v>326.47275741487186</v>
          </cell>
          <cell r="F2635">
            <v>0</v>
          </cell>
          <cell r="G2635">
            <v>1021.86</v>
          </cell>
          <cell r="H2635">
            <v>0</v>
          </cell>
        </row>
        <row r="2636">
          <cell r="A2636">
            <v>300.12999999999988</v>
          </cell>
          <cell r="B2636" t="str">
            <v xml:space="preserve">Losas Planas &gt; 3.50m altura hasta 4.00m </v>
          </cell>
          <cell r="C2636">
            <v>7.6923076923076916</v>
          </cell>
          <cell r="D2636" t="str">
            <v>M2</v>
          </cell>
          <cell r="E2636">
            <v>357</v>
          </cell>
          <cell r="F2636">
            <v>0</v>
          </cell>
          <cell r="G2636">
            <v>2746.15</v>
          </cell>
          <cell r="H2636">
            <v>0</v>
          </cell>
        </row>
        <row r="2637">
          <cell r="B2637" t="str">
            <v>Total/UND</v>
          </cell>
          <cell r="G2637">
            <v>19322.759999999998</v>
          </cell>
          <cell r="H2637">
            <v>2799.8500000000004</v>
          </cell>
          <cell r="I2637">
            <v>22122.61</v>
          </cell>
        </row>
        <row r="2639">
          <cell r="A2639">
            <v>108.04000000000002</v>
          </cell>
          <cell r="B2639" t="str">
            <v>LOSA DE HA E=0.10M, F'C=210KG/CM2 (LIGAD.), Ø3/8" @ 0.25M AD</v>
          </cell>
          <cell r="C2639">
            <v>1</v>
          </cell>
          <cell r="D2639" t="str">
            <v>M3</v>
          </cell>
          <cell r="G2639">
            <v>13475.79</v>
          </cell>
          <cell r="H2639">
            <v>1565.43</v>
          </cell>
          <cell r="I2639">
            <v>15041.220000000001</v>
          </cell>
        </row>
        <row r="2640">
          <cell r="B2640" t="str">
            <v>Volumen Análisis</v>
          </cell>
          <cell r="C2640">
            <v>1</v>
          </cell>
          <cell r="D2640" t="str">
            <v>M3</v>
          </cell>
        </row>
        <row r="2641">
          <cell r="B2641" t="str">
            <v>Materiales y Equipos</v>
          </cell>
        </row>
        <row r="2642">
          <cell r="A2642" t="str">
            <v>AE002</v>
          </cell>
          <cell r="B2642" t="str">
            <v>Acero Estruc. Grado 40-60, 1/2" x 20 a 30 pies</v>
          </cell>
          <cell r="C2642">
            <v>0</v>
          </cell>
          <cell r="D2642" t="str">
            <v>QQ</v>
          </cell>
          <cell r="E2642">
            <v>2796.6101694915255</v>
          </cell>
          <cell r="F2642">
            <v>503.38983050847457</v>
          </cell>
          <cell r="G2642">
            <v>0</v>
          </cell>
          <cell r="H2642">
            <v>0</v>
          </cell>
        </row>
        <row r="2643">
          <cell r="A2643" t="str">
            <v>AE001</v>
          </cell>
          <cell r="B2643" t="str">
            <v>Acero Estruc. Grado 40-60, 3/8" x 20 a 30 pies</v>
          </cell>
          <cell r="C2643">
            <v>1.1499999999999999</v>
          </cell>
          <cell r="D2643" t="str">
            <v>QQ</v>
          </cell>
          <cell r="E2643">
            <v>2796.6101694915255</v>
          </cell>
          <cell r="F2643">
            <v>503.38983050847457</v>
          </cell>
          <cell r="G2643">
            <v>3216.1</v>
          </cell>
          <cell r="H2643">
            <v>578.9</v>
          </cell>
        </row>
        <row r="2644">
          <cell r="A2644">
            <v>102.05000000000003</v>
          </cell>
          <cell r="B2644" t="str">
            <v>Vaciado y ligado Hormigón 1:2:4 - 10% desp</v>
          </cell>
          <cell r="C2644">
            <v>1.1000000000000001</v>
          </cell>
          <cell r="D2644" t="str">
            <v>M3</v>
          </cell>
          <cell r="E2644">
            <v>6118.04</v>
          </cell>
          <cell r="F2644">
            <v>861.76</v>
          </cell>
          <cell r="G2644">
            <v>6729.84</v>
          </cell>
          <cell r="H2644">
            <v>947.94</v>
          </cell>
        </row>
        <row r="2645">
          <cell r="A2645" t="str">
            <v>AE016</v>
          </cell>
          <cell r="B2645" t="str">
            <v>Alambre Galvanizado Calibre 18 (Varillas)</v>
          </cell>
          <cell r="C2645">
            <v>2.2999999999999998</v>
          </cell>
          <cell r="D2645" t="str">
            <v>LB</v>
          </cell>
          <cell r="E2645">
            <v>93.220338983050851</v>
          </cell>
          <cell r="F2645">
            <v>16.779661016949152</v>
          </cell>
          <cell r="G2645">
            <v>214.41</v>
          </cell>
          <cell r="H2645">
            <v>38.590000000000003</v>
          </cell>
        </row>
        <row r="2646">
          <cell r="B2646" t="str">
            <v>Mano de Obra</v>
          </cell>
        </row>
        <row r="2647">
          <cell r="A2647">
            <v>200.05999999999995</v>
          </cell>
          <cell r="B2647" t="str">
            <v>Coloc. acero normal</v>
          </cell>
          <cell r="C2647">
            <v>1.1499999999999999</v>
          </cell>
          <cell r="D2647" t="str">
            <v>QQ</v>
          </cell>
          <cell r="E2647">
            <v>326.47275741487186</v>
          </cell>
          <cell r="F2647">
            <v>0</v>
          </cell>
          <cell r="G2647">
            <v>375.44</v>
          </cell>
          <cell r="H2647">
            <v>0</v>
          </cell>
        </row>
        <row r="2648">
          <cell r="A2648">
            <v>300.02999999999997</v>
          </cell>
          <cell r="B2648" t="str">
            <v>Losas Planas hasta 3.00m de altura</v>
          </cell>
          <cell r="C2648">
            <v>10</v>
          </cell>
          <cell r="D2648" t="str">
            <v>M2</v>
          </cell>
          <cell r="E2648">
            <v>294</v>
          </cell>
          <cell r="F2648">
            <v>0</v>
          </cell>
          <cell r="G2648">
            <v>2940</v>
          </cell>
          <cell r="H2648">
            <v>0</v>
          </cell>
        </row>
        <row r="2649">
          <cell r="B2649" t="str">
            <v>Total/UND</v>
          </cell>
          <cell r="G2649">
            <v>13475.79</v>
          </cell>
          <cell r="H2649">
            <v>1565.43</v>
          </cell>
          <cell r="I2649">
            <v>15041.220000000001</v>
          </cell>
        </row>
        <row r="2651">
          <cell r="A2651">
            <v>108.05000000000003</v>
          </cell>
          <cell r="B2651" t="str">
            <v>LOSA DE HA E=0.10M, F'C=210KG/CM2 (LIGAD.), Ø3/8" @ 0.20M AD</v>
          </cell>
          <cell r="C2651">
            <v>1</v>
          </cell>
          <cell r="D2651" t="str">
            <v>M3</v>
          </cell>
          <cell r="G2651">
            <v>14369.37</v>
          </cell>
          <cell r="H2651">
            <v>1710.4</v>
          </cell>
          <cell r="I2651">
            <v>16079.77</v>
          </cell>
        </row>
        <row r="2652">
          <cell r="B2652" t="str">
            <v>Volumen Análisis</v>
          </cell>
          <cell r="C2652">
            <v>1</v>
          </cell>
          <cell r="D2652" t="str">
            <v>M3</v>
          </cell>
        </row>
        <row r="2653">
          <cell r="B2653" t="str">
            <v>Materiales y Equipos</v>
          </cell>
        </row>
        <row r="2654">
          <cell r="A2654" t="str">
            <v>AE002</v>
          </cell>
          <cell r="B2654" t="str">
            <v>Acero Estruc. Grado 40-60, 1/2" x 20 a 30 pies</v>
          </cell>
          <cell r="C2654">
            <v>0</v>
          </cell>
          <cell r="D2654" t="str">
            <v>QQ</v>
          </cell>
          <cell r="E2654">
            <v>2796.6101694915255</v>
          </cell>
          <cell r="F2654">
            <v>503.38983050847457</v>
          </cell>
          <cell r="G2654">
            <v>0</v>
          </cell>
          <cell r="H2654">
            <v>0</v>
          </cell>
        </row>
        <row r="2655">
          <cell r="A2655" t="str">
            <v>AE001</v>
          </cell>
          <cell r="B2655" t="str">
            <v>Acero Estruc. Grado 40-60, 3/8" x 20 a 30 pies</v>
          </cell>
          <cell r="C2655">
            <v>1.42</v>
          </cell>
          <cell r="D2655" t="str">
            <v>QQ</v>
          </cell>
          <cell r="E2655">
            <v>2796.6101694915255</v>
          </cell>
          <cell r="F2655">
            <v>503.38983050847457</v>
          </cell>
          <cell r="G2655">
            <v>3971.19</v>
          </cell>
          <cell r="H2655">
            <v>714.81</v>
          </cell>
        </row>
        <row r="2656">
          <cell r="A2656">
            <v>102.05000000000003</v>
          </cell>
          <cell r="B2656" t="str">
            <v>Vaciado y ligado Hormigón 1:2:4 - 10% desp</v>
          </cell>
          <cell r="C2656">
            <v>1.1000000000000001</v>
          </cell>
          <cell r="D2656" t="str">
            <v>M3</v>
          </cell>
          <cell r="E2656">
            <v>6118.04</v>
          </cell>
          <cell r="F2656">
            <v>861.76</v>
          </cell>
          <cell r="G2656">
            <v>6729.84</v>
          </cell>
          <cell r="H2656">
            <v>947.94</v>
          </cell>
        </row>
        <row r="2657">
          <cell r="A2657" t="str">
            <v>AE016</v>
          </cell>
          <cell r="B2657" t="str">
            <v>Alambre Galvanizado Calibre 18 (Varillas)</v>
          </cell>
          <cell r="C2657">
            <v>2.84</v>
          </cell>
          <cell r="D2657" t="str">
            <v>LB</v>
          </cell>
          <cell r="E2657">
            <v>93.220338983050851</v>
          </cell>
          <cell r="F2657">
            <v>16.779661016949152</v>
          </cell>
          <cell r="G2657">
            <v>264.75</v>
          </cell>
          <cell r="H2657">
            <v>47.65</v>
          </cell>
        </row>
        <row r="2658">
          <cell r="B2658" t="str">
            <v>Mano de Obra</v>
          </cell>
        </row>
        <row r="2659">
          <cell r="A2659">
            <v>200.05999999999995</v>
          </cell>
          <cell r="B2659" t="str">
            <v>Coloc. acero normal</v>
          </cell>
          <cell r="C2659">
            <v>1.42</v>
          </cell>
          <cell r="D2659" t="str">
            <v>QQ</v>
          </cell>
          <cell r="E2659">
            <v>326.47275741487186</v>
          </cell>
          <cell r="F2659">
            <v>0</v>
          </cell>
          <cell r="G2659">
            <v>463.59</v>
          </cell>
          <cell r="H2659">
            <v>0</v>
          </cell>
        </row>
        <row r="2660">
          <cell r="A2660">
            <v>300.02999999999997</v>
          </cell>
          <cell r="B2660" t="str">
            <v>Losas Planas hasta 3.00m de altura</v>
          </cell>
          <cell r="C2660">
            <v>10</v>
          </cell>
          <cell r="D2660" t="str">
            <v>M2</v>
          </cell>
          <cell r="E2660">
            <v>294</v>
          </cell>
          <cell r="F2660">
            <v>0</v>
          </cell>
          <cell r="G2660">
            <v>2940</v>
          </cell>
          <cell r="H2660">
            <v>0</v>
          </cell>
        </row>
        <row r="2661">
          <cell r="B2661" t="str">
            <v>Total/UND</v>
          </cell>
          <cell r="G2661">
            <v>14369.37</v>
          </cell>
          <cell r="H2661">
            <v>1710.4</v>
          </cell>
          <cell r="I2661">
            <v>16079.77</v>
          </cell>
        </row>
        <row r="2663">
          <cell r="A2663">
            <v>108.06000000000003</v>
          </cell>
          <cell r="B2663" t="str">
            <v>LOSA DE HA E=0.12M, F'C=210KG/CM2 (LIGAD.), Ø1/2" @ 0.25M AD</v>
          </cell>
          <cell r="C2663">
            <v>1</v>
          </cell>
          <cell r="D2663" t="str">
            <v>M3</v>
          </cell>
          <cell r="G2663">
            <v>14501.56</v>
          </cell>
          <cell r="H2663">
            <v>1811.3500000000001</v>
          </cell>
          <cell r="I2663">
            <v>16312.91</v>
          </cell>
        </row>
        <row r="2664">
          <cell r="B2664" t="str">
            <v>Volumen Análisis</v>
          </cell>
          <cell r="C2664">
            <v>1</v>
          </cell>
          <cell r="D2664" t="str">
            <v>M3</v>
          </cell>
        </row>
        <row r="2665">
          <cell r="B2665" t="str">
            <v>Materiales y Equipos</v>
          </cell>
        </row>
        <row r="2666">
          <cell r="A2666" t="str">
            <v>AE002</v>
          </cell>
          <cell r="B2666" t="str">
            <v>Acero Estruc. Grado 40-60, 1/2" x 20 a 30 pies</v>
          </cell>
          <cell r="C2666">
            <v>1.6080000000000001</v>
          </cell>
          <cell r="D2666" t="str">
            <v>QQ</v>
          </cell>
          <cell r="E2666">
            <v>2796.6101694915255</v>
          </cell>
          <cell r="F2666">
            <v>503.38983050847457</v>
          </cell>
          <cell r="G2666">
            <v>4496.95</v>
          </cell>
          <cell r="H2666">
            <v>809.45</v>
          </cell>
        </row>
        <row r="2667">
          <cell r="A2667" t="str">
            <v>AE001</v>
          </cell>
          <cell r="B2667" t="str">
            <v>Acero Estruc. Grado 40-60, 3/8" x 20 a 30 pies</v>
          </cell>
          <cell r="C2667">
            <v>0</v>
          </cell>
          <cell r="D2667" t="str">
            <v>QQ</v>
          </cell>
          <cell r="E2667">
            <v>2796.6101694915255</v>
          </cell>
          <cell r="F2667">
            <v>503.38983050847457</v>
          </cell>
          <cell r="G2667">
            <v>0</v>
          </cell>
          <cell r="H2667">
            <v>0</v>
          </cell>
        </row>
        <row r="2668">
          <cell r="A2668">
            <v>102.05000000000003</v>
          </cell>
          <cell r="B2668" t="str">
            <v>Vaciado y ligado Hormigón 1:2:4 - 10% desp</v>
          </cell>
          <cell r="C2668">
            <v>1.1000000000000001</v>
          </cell>
          <cell r="D2668" t="str">
            <v>M3</v>
          </cell>
          <cell r="E2668">
            <v>6118.04</v>
          </cell>
          <cell r="F2668">
            <v>861.76</v>
          </cell>
          <cell r="G2668">
            <v>6729.84</v>
          </cell>
          <cell r="H2668">
            <v>947.94</v>
          </cell>
        </row>
        <row r="2669">
          <cell r="A2669" t="str">
            <v>AE016</v>
          </cell>
          <cell r="B2669" t="str">
            <v>Alambre Galvanizado Calibre 18 (Varillas)</v>
          </cell>
          <cell r="C2669">
            <v>3.2160000000000002</v>
          </cell>
          <cell r="D2669" t="str">
            <v>LB</v>
          </cell>
          <cell r="E2669">
            <v>93.220338983050851</v>
          </cell>
          <cell r="F2669">
            <v>16.779661016949152</v>
          </cell>
          <cell r="G2669">
            <v>299.8</v>
          </cell>
          <cell r="H2669">
            <v>53.96</v>
          </cell>
        </row>
        <row r="2670">
          <cell r="B2670" t="str">
            <v>Mano de Obra</v>
          </cell>
        </row>
        <row r="2671">
          <cell r="A2671">
            <v>200.05999999999995</v>
          </cell>
          <cell r="B2671" t="str">
            <v>Coloc. acero normal</v>
          </cell>
          <cell r="C2671">
            <v>1.6080000000000001</v>
          </cell>
          <cell r="D2671" t="str">
            <v>QQ</v>
          </cell>
          <cell r="E2671">
            <v>326.47275741487186</v>
          </cell>
          <cell r="F2671">
            <v>0</v>
          </cell>
          <cell r="G2671">
            <v>524.97</v>
          </cell>
          <cell r="H2671">
            <v>0</v>
          </cell>
        </row>
        <row r="2672">
          <cell r="A2672">
            <v>300.02999999999997</v>
          </cell>
          <cell r="B2672" t="str">
            <v>Losas Planas hasta 3.00m de altura</v>
          </cell>
          <cell r="C2672">
            <v>8.3333333333333339</v>
          </cell>
          <cell r="D2672" t="str">
            <v>M2</v>
          </cell>
          <cell r="E2672">
            <v>294</v>
          </cell>
          <cell r="F2672">
            <v>0</v>
          </cell>
          <cell r="G2672">
            <v>2450</v>
          </cell>
          <cell r="H2672">
            <v>0</v>
          </cell>
        </row>
        <row r="2673">
          <cell r="B2673" t="str">
            <v>Total/UND</v>
          </cell>
          <cell r="G2673">
            <v>14501.56</v>
          </cell>
          <cell r="H2673">
            <v>1811.3500000000001</v>
          </cell>
          <cell r="I2673">
            <v>16312.91</v>
          </cell>
        </row>
        <row r="2675">
          <cell r="A2675">
            <v>108.07000000000004</v>
          </cell>
          <cell r="B2675" t="str">
            <v>LOSA DE HA E=0.12M, F'C=210KG/CM2 (LIGAD.), Ø3/8" @ 0.20M AD</v>
          </cell>
          <cell r="C2675">
            <v>1</v>
          </cell>
          <cell r="D2675" t="str">
            <v>M3</v>
          </cell>
          <cell r="G2675">
            <v>13585.009999999998</v>
          </cell>
          <cell r="H2675">
            <v>1583.15</v>
          </cell>
          <cell r="I2675">
            <v>15168.159999999998</v>
          </cell>
        </row>
        <row r="2676">
          <cell r="B2676" t="str">
            <v>Volumen Análisis</v>
          </cell>
          <cell r="C2676">
            <v>1</v>
          </cell>
          <cell r="D2676" t="str">
            <v>M3</v>
          </cell>
        </row>
        <row r="2677">
          <cell r="B2677" t="str">
            <v>Materiales y Equipos</v>
          </cell>
        </row>
        <row r="2678">
          <cell r="A2678" t="str">
            <v>AE002</v>
          </cell>
          <cell r="B2678" t="str">
            <v>Acero Estruc. Grado 40-60, 1/2" x 20 a 30 pies</v>
          </cell>
          <cell r="C2678">
            <v>0</v>
          </cell>
          <cell r="D2678" t="str">
            <v>QQ</v>
          </cell>
          <cell r="E2678">
            <v>2796.6101694915255</v>
          </cell>
          <cell r="F2678">
            <v>503.38983050847457</v>
          </cell>
          <cell r="G2678">
            <v>0</v>
          </cell>
          <cell r="H2678">
            <v>0</v>
          </cell>
        </row>
        <row r="2679">
          <cell r="A2679" t="str">
            <v>AE001</v>
          </cell>
          <cell r="B2679" t="str">
            <v>Acero Estruc. Grado 40-60, 3/8" x 20 a 30 pies</v>
          </cell>
          <cell r="C2679">
            <v>1.1830000000000001</v>
          </cell>
          <cell r="D2679" t="str">
            <v>QQ</v>
          </cell>
          <cell r="E2679">
            <v>2796.6101694915255</v>
          </cell>
          <cell r="F2679">
            <v>503.38983050847457</v>
          </cell>
          <cell r="G2679">
            <v>3308.39</v>
          </cell>
          <cell r="H2679">
            <v>595.51</v>
          </cell>
        </row>
        <row r="2680">
          <cell r="A2680">
            <v>102.05000000000003</v>
          </cell>
          <cell r="B2680" t="str">
            <v>Vaciado y ligado Hormigón 1:2:4 - 10% desp</v>
          </cell>
          <cell r="C2680">
            <v>1.1000000000000001</v>
          </cell>
          <cell r="D2680" t="str">
            <v>M3</v>
          </cell>
          <cell r="E2680">
            <v>6118.04</v>
          </cell>
          <cell r="F2680">
            <v>861.76</v>
          </cell>
          <cell r="G2680">
            <v>6729.84</v>
          </cell>
          <cell r="H2680">
            <v>947.94</v>
          </cell>
        </row>
        <row r="2681">
          <cell r="A2681" t="str">
            <v>AE016</v>
          </cell>
          <cell r="B2681" t="str">
            <v>Alambre Galvanizado Calibre 18 (Varillas)</v>
          </cell>
          <cell r="C2681">
            <v>2.3660000000000001</v>
          </cell>
          <cell r="D2681" t="str">
            <v>LB</v>
          </cell>
          <cell r="E2681">
            <v>93.220338983050851</v>
          </cell>
          <cell r="F2681">
            <v>16.779661016949152</v>
          </cell>
          <cell r="G2681">
            <v>220.56</v>
          </cell>
          <cell r="H2681">
            <v>39.700000000000003</v>
          </cell>
        </row>
        <row r="2682">
          <cell r="B2682" t="str">
            <v>Mano de Obra</v>
          </cell>
        </row>
        <row r="2683">
          <cell r="A2683">
            <v>200.05999999999995</v>
          </cell>
          <cell r="B2683" t="str">
            <v>Coloc. acero normal</v>
          </cell>
          <cell r="C2683">
            <v>1.1830000000000001</v>
          </cell>
          <cell r="D2683" t="str">
            <v>QQ</v>
          </cell>
          <cell r="E2683">
            <v>326.47275741487186</v>
          </cell>
          <cell r="F2683">
            <v>0</v>
          </cell>
          <cell r="G2683">
            <v>386.22</v>
          </cell>
          <cell r="H2683">
            <v>0</v>
          </cell>
        </row>
        <row r="2684">
          <cell r="A2684">
            <v>300.02999999999997</v>
          </cell>
          <cell r="B2684" t="str">
            <v>Losas Planas hasta 3.00m de altura</v>
          </cell>
          <cell r="C2684">
            <v>10</v>
          </cell>
          <cell r="D2684" t="str">
            <v>M2</v>
          </cell>
          <cell r="E2684">
            <v>294</v>
          </cell>
          <cell r="F2684">
            <v>0</v>
          </cell>
          <cell r="G2684">
            <v>2940</v>
          </cell>
          <cell r="H2684">
            <v>0</v>
          </cell>
        </row>
        <row r="2685">
          <cell r="B2685" t="str">
            <v>Total/UND</v>
          </cell>
          <cell r="G2685">
            <v>13585.009999999998</v>
          </cell>
          <cell r="H2685">
            <v>1583.15</v>
          </cell>
          <cell r="I2685">
            <v>15168.159999999998</v>
          </cell>
        </row>
        <row r="2687">
          <cell r="A2687">
            <v>108.08000000000004</v>
          </cell>
          <cell r="B2687" t="str">
            <v>LOSA DE HA E=0.12M, F'C=210KG/CM2 , Ø3/8" @ 0.25M AD (TANQUE H.A.)</v>
          </cell>
          <cell r="C2687">
            <v>1</v>
          </cell>
          <cell r="D2687" t="str">
            <v>M3</v>
          </cell>
          <cell r="G2687">
            <v>20666.439999999999</v>
          </cell>
          <cell r="H2687">
            <v>3101.3199999999997</v>
          </cell>
          <cell r="I2687">
            <v>23767.759999999998</v>
          </cell>
        </row>
        <row r="2688">
          <cell r="B2688" t="str">
            <v>Volumen Análisis</v>
          </cell>
          <cell r="C2688">
            <v>1</v>
          </cell>
          <cell r="D2688" t="str">
            <v>M3</v>
          </cell>
        </row>
        <row r="2689">
          <cell r="B2689" t="str">
            <v>Materiales y Equipos</v>
          </cell>
        </row>
        <row r="2690">
          <cell r="A2690" t="str">
            <v>AE002</v>
          </cell>
          <cell r="B2690" t="str">
            <v>Acero Estruc. Grado 40-60, 1/2" x 20 a 30 pies</v>
          </cell>
          <cell r="C2690">
            <v>0</v>
          </cell>
          <cell r="D2690" t="str">
            <v>QQ</v>
          </cell>
          <cell r="E2690">
            <v>2796.6101694915255</v>
          </cell>
          <cell r="F2690">
            <v>503.38983050847457</v>
          </cell>
          <cell r="G2690">
            <v>0</v>
          </cell>
          <cell r="H2690">
            <v>0</v>
          </cell>
        </row>
        <row r="2691">
          <cell r="A2691" t="str">
            <v>AE001</v>
          </cell>
          <cell r="B2691" t="str">
            <v>Acero Estruc. Grado 40-60, 3/8" x 20 a 30 pies</v>
          </cell>
          <cell r="C2691">
            <v>1.415</v>
          </cell>
          <cell r="D2691" t="str">
            <v>QQ</v>
          </cell>
          <cell r="E2691">
            <v>2796.6101694915255</v>
          </cell>
          <cell r="F2691">
            <v>503.38983050847457</v>
          </cell>
          <cell r="G2691">
            <v>3957.2</v>
          </cell>
          <cell r="H2691">
            <v>712.3</v>
          </cell>
        </row>
        <row r="2692">
          <cell r="A2692" t="str">
            <v>HI003</v>
          </cell>
          <cell r="B2692" t="str">
            <v xml:space="preserve">Hormigón 240 Kg/cm2 </v>
          </cell>
          <cell r="C2692">
            <v>1.05</v>
          </cell>
          <cell r="D2692" t="str">
            <v>QQ</v>
          </cell>
          <cell r="E2692">
            <v>5932.203389830509</v>
          </cell>
          <cell r="F2692">
            <v>1067.7966101694915</v>
          </cell>
          <cell r="G2692">
            <v>6228.81</v>
          </cell>
          <cell r="H2692">
            <v>1121.19</v>
          </cell>
        </row>
        <row r="2693">
          <cell r="A2693" t="str">
            <v>HI011</v>
          </cell>
          <cell r="B2693" t="str">
            <v>Instalación Bomba y colocación</v>
          </cell>
          <cell r="C2693">
            <v>1</v>
          </cell>
          <cell r="D2693" t="str">
            <v>UND</v>
          </cell>
          <cell r="E2693">
            <v>6779.6610169491532</v>
          </cell>
          <cell r="F2693">
            <v>1220.3389830508474</v>
          </cell>
          <cell r="G2693">
            <v>6779.66</v>
          </cell>
          <cell r="H2693">
            <v>1220.3399999999999</v>
          </cell>
        </row>
        <row r="2694">
          <cell r="A2694" t="str">
            <v>AE016</v>
          </cell>
          <cell r="B2694" t="str">
            <v>Alambre Galvanizado Calibre 18 (Varillas)</v>
          </cell>
          <cell r="C2694">
            <v>2.83</v>
          </cell>
          <cell r="D2694" t="str">
            <v>LB</v>
          </cell>
          <cell r="E2694">
            <v>93.220338983050851</v>
          </cell>
          <cell r="F2694">
            <v>16.779661016949152</v>
          </cell>
          <cell r="G2694">
            <v>263.81</v>
          </cell>
          <cell r="H2694">
            <v>47.49</v>
          </cell>
        </row>
        <row r="2695">
          <cell r="B2695" t="str">
            <v>Mano de Obra</v>
          </cell>
        </row>
        <row r="2696">
          <cell r="A2696">
            <v>200.05999999999995</v>
          </cell>
          <cell r="B2696" t="str">
            <v>Coloc. acero normal</v>
          </cell>
          <cell r="C2696">
            <v>1.415</v>
          </cell>
          <cell r="D2696" t="str">
            <v>QQ</v>
          </cell>
          <cell r="E2696">
            <v>326.47275741487186</v>
          </cell>
          <cell r="F2696">
            <v>0</v>
          </cell>
          <cell r="G2696">
            <v>461.96</v>
          </cell>
          <cell r="H2696">
            <v>0</v>
          </cell>
        </row>
        <row r="2697">
          <cell r="A2697">
            <v>300.12999999999988</v>
          </cell>
          <cell r="B2697" t="str">
            <v xml:space="preserve">Losas Planas &gt; 3.50m altura hasta 4.00m </v>
          </cell>
          <cell r="C2697">
            <v>8.3333333333333339</v>
          </cell>
          <cell r="D2697" t="str">
            <v>M2</v>
          </cell>
          <cell r="E2697">
            <v>357</v>
          </cell>
          <cell r="F2697">
            <v>0</v>
          </cell>
          <cell r="G2697">
            <v>2975</v>
          </cell>
          <cell r="H2697">
            <v>0</v>
          </cell>
        </row>
        <row r="2698">
          <cell r="B2698" t="str">
            <v>Total/UND</v>
          </cell>
          <cell r="G2698">
            <v>20666.439999999999</v>
          </cell>
          <cell r="H2698">
            <v>3101.3199999999997</v>
          </cell>
          <cell r="I2698">
            <v>23767.759999999998</v>
          </cell>
        </row>
        <row r="2700">
          <cell r="A2700">
            <v>108.09000000000005</v>
          </cell>
          <cell r="B2700" t="str">
            <v>LOSA DE FONDO HA E=0.20M, F'C=240KG/CM2, Ø1/2" @ 0.15M AD Y AC  (TANQUE H.A.)</v>
          </cell>
          <cell r="C2700">
            <v>1</v>
          </cell>
          <cell r="D2700" t="str">
            <v>M3</v>
          </cell>
          <cell r="G2700">
            <v>25218.47</v>
          </cell>
          <cell r="H2700">
            <v>4032.92</v>
          </cell>
          <cell r="I2700">
            <v>29251.39</v>
          </cell>
        </row>
        <row r="2701">
          <cell r="B2701" t="str">
            <v>Volumen Análisis</v>
          </cell>
          <cell r="C2701">
            <v>1</v>
          </cell>
          <cell r="D2701" t="str">
            <v>M3</v>
          </cell>
        </row>
        <row r="2702">
          <cell r="B2702" t="str">
            <v>Materiales y Equipos</v>
          </cell>
        </row>
        <row r="2703">
          <cell r="A2703" t="str">
            <v>AE002</v>
          </cell>
          <cell r="B2703" t="str">
            <v>Acero Estruc. Grado 40-60, 1/2" x 20 a 30 pies</v>
          </cell>
          <cell r="C2703">
            <v>3.15</v>
          </cell>
          <cell r="D2703" t="str">
            <v>QQ</v>
          </cell>
          <cell r="E2703">
            <v>2796.6101694915255</v>
          </cell>
          <cell r="F2703">
            <v>503.38983050847457</v>
          </cell>
          <cell r="G2703">
            <v>8809.32</v>
          </cell>
          <cell r="H2703">
            <v>1585.68</v>
          </cell>
        </row>
        <row r="2704">
          <cell r="A2704" t="str">
            <v>AE001</v>
          </cell>
          <cell r="B2704" t="str">
            <v>Acero Estruc. Grado 40-60, 3/8" x 20 a 30 pies</v>
          </cell>
          <cell r="C2704">
            <v>0</v>
          </cell>
          <cell r="D2704" t="str">
            <v>QQ</v>
          </cell>
          <cell r="E2704">
            <v>2796.6101694915255</v>
          </cell>
          <cell r="F2704">
            <v>503.38983050847457</v>
          </cell>
          <cell r="G2704">
            <v>0</v>
          </cell>
          <cell r="H2704">
            <v>0</v>
          </cell>
        </row>
        <row r="2705">
          <cell r="A2705" t="str">
            <v>HI003</v>
          </cell>
          <cell r="B2705" t="str">
            <v xml:space="preserve">Hormigón 240 Kg/cm2 </v>
          </cell>
          <cell r="C2705">
            <v>1.05</v>
          </cell>
          <cell r="D2705" t="str">
            <v>QQ</v>
          </cell>
          <cell r="E2705">
            <v>5932.203389830509</v>
          </cell>
          <cell r="F2705">
            <v>1067.7966101694915</v>
          </cell>
          <cell r="G2705">
            <v>6228.81</v>
          </cell>
          <cell r="H2705">
            <v>1121.19</v>
          </cell>
        </row>
        <row r="2706">
          <cell r="A2706" t="str">
            <v>HI011</v>
          </cell>
          <cell r="B2706" t="str">
            <v>Instalación Bomba y colocación</v>
          </cell>
          <cell r="C2706">
            <v>1</v>
          </cell>
          <cell r="D2706" t="str">
            <v>UND</v>
          </cell>
          <cell r="E2706">
            <v>6779.6610169491532</v>
          </cell>
          <cell r="F2706">
            <v>1220.3389830508474</v>
          </cell>
          <cell r="G2706">
            <v>6779.66</v>
          </cell>
          <cell r="H2706">
            <v>1220.3399999999999</v>
          </cell>
        </row>
        <row r="2707">
          <cell r="A2707" t="str">
            <v>AE016</v>
          </cell>
          <cell r="B2707" t="str">
            <v>Alambre Galvanizado Calibre 18 (Varillas)</v>
          </cell>
          <cell r="C2707">
            <v>6.3</v>
          </cell>
          <cell r="D2707" t="str">
            <v>LB</v>
          </cell>
          <cell r="E2707">
            <v>93.220338983050851</v>
          </cell>
          <cell r="F2707">
            <v>16.779661016949152</v>
          </cell>
          <cell r="G2707">
            <v>587.29</v>
          </cell>
          <cell r="H2707">
            <v>105.71</v>
          </cell>
        </row>
        <row r="2708">
          <cell r="B2708" t="str">
            <v>Mano de Obra</v>
          </cell>
        </row>
        <row r="2709">
          <cell r="A2709">
            <v>200.05999999999995</v>
          </cell>
          <cell r="B2709" t="str">
            <v>Coloc. acero normal</v>
          </cell>
          <cell r="C2709">
            <v>3.15</v>
          </cell>
          <cell r="D2709" t="str">
            <v>QQ</v>
          </cell>
          <cell r="E2709">
            <v>326.47275741487186</v>
          </cell>
          <cell r="F2709">
            <v>0</v>
          </cell>
          <cell r="G2709">
            <v>1028.3900000000001</v>
          </cell>
          <cell r="H2709">
            <v>0</v>
          </cell>
        </row>
        <row r="2710">
          <cell r="A2710">
            <v>300.12999999999988</v>
          </cell>
          <cell r="B2710" t="str">
            <v xml:space="preserve">Losas Planas &gt; 3.50m altura hasta 4.00m </v>
          </cell>
          <cell r="C2710">
            <v>5</v>
          </cell>
          <cell r="D2710" t="str">
            <v>M2</v>
          </cell>
          <cell r="E2710">
            <v>357</v>
          </cell>
          <cell r="F2710">
            <v>0</v>
          </cell>
          <cell r="G2710">
            <v>1785</v>
          </cell>
          <cell r="H2710">
            <v>0</v>
          </cell>
        </row>
        <row r="2711">
          <cell r="B2711" t="str">
            <v>Total/UND</v>
          </cell>
          <cell r="G2711">
            <v>25218.47</v>
          </cell>
          <cell r="H2711">
            <v>4032.92</v>
          </cell>
          <cell r="I2711">
            <v>29251.39</v>
          </cell>
        </row>
        <row r="2713">
          <cell r="A2713">
            <v>108.10000000000005</v>
          </cell>
          <cell r="B2713" t="str">
            <v>LOSA HA E=0.10M, F'C=210KG/CM2 8 Ligadora), Malla Electrosoldada 2.3 x2.3 150x150, Adiccionales Ø3/8" @ 0.30 M</v>
          </cell>
          <cell r="C2713">
            <v>1</v>
          </cell>
          <cell r="D2713" t="str">
            <v>M3</v>
          </cell>
          <cell r="G2713">
            <v>13765.21</v>
          </cell>
          <cell r="H2713">
            <v>1503.1100000000001</v>
          </cell>
          <cell r="I2713">
            <v>15268.32</v>
          </cell>
        </row>
        <row r="2714">
          <cell r="B2714" t="str">
            <v>Volumen Análisis</v>
          </cell>
          <cell r="C2714">
            <v>1</v>
          </cell>
          <cell r="D2714" t="str">
            <v>M3</v>
          </cell>
        </row>
        <row r="2715">
          <cell r="B2715" t="str">
            <v>Materiales y Equipos</v>
          </cell>
        </row>
        <row r="2716">
          <cell r="A2716" t="str">
            <v>AE006</v>
          </cell>
          <cell r="B2716" t="str">
            <v>Acero malla electrosoldada D2.3 x D2.3, 15 x 15,Rollo 2.4x40 m.</v>
          </cell>
          <cell r="C2716">
            <v>10</v>
          </cell>
          <cell r="D2716" t="str">
            <v>M2</v>
          </cell>
          <cell r="E2716">
            <v>125.79449152542374</v>
          </cell>
          <cell r="F2716">
            <v>22.643008474576273</v>
          </cell>
          <cell r="G2716">
            <v>1257.94</v>
          </cell>
          <cell r="H2716">
            <v>226.43</v>
          </cell>
        </row>
        <row r="2717">
          <cell r="A2717" t="str">
            <v>AE001</v>
          </cell>
          <cell r="B2717" t="str">
            <v>Acero Estruc. Grado 40-60, 3/8" x 20 a 30 pies</v>
          </cell>
          <cell r="C2717">
            <v>0.30940000000000001</v>
          </cell>
          <cell r="D2717" t="str">
            <v>QQ</v>
          </cell>
          <cell r="E2717">
            <v>2796.6101694915255</v>
          </cell>
          <cell r="F2717">
            <v>503.38983050847457</v>
          </cell>
          <cell r="G2717">
            <v>865.27</v>
          </cell>
          <cell r="H2717">
            <v>155.75</v>
          </cell>
        </row>
        <row r="2718">
          <cell r="A2718">
            <v>102.05000000000003</v>
          </cell>
          <cell r="B2718" t="str">
            <v>Vaciado y ligado Hormigón 1:2:4 - 10% desp</v>
          </cell>
          <cell r="C2718">
            <v>1.1000000000000001</v>
          </cell>
          <cell r="D2718" t="str">
            <v>M3</v>
          </cell>
          <cell r="E2718">
            <v>6118.04</v>
          </cell>
          <cell r="F2718">
            <v>861.76</v>
          </cell>
          <cell r="G2718">
            <v>6729.84</v>
          </cell>
          <cell r="H2718">
            <v>947.94</v>
          </cell>
        </row>
        <row r="2719">
          <cell r="A2719" t="str">
            <v>AE016</v>
          </cell>
          <cell r="B2719" t="str">
            <v>Alambre Galvanizado Calibre 18 (Varillas)</v>
          </cell>
          <cell r="C2719">
            <v>10.3094</v>
          </cell>
          <cell r="D2719" t="str">
            <v>LB</v>
          </cell>
          <cell r="E2719">
            <v>93.220338983050851</v>
          </cell>
          <cell r="F2719">
            <v>16.779661016949152</v>
          </cell>
          <cell r="G2719">
            <v>961.05</v>
          </cell>
          <cell r="H2719">
            <v>172.99</v>
          </cell>
        </row>
        <row r="2720">
          <cell r="B2720" t="str">
            <v>Mano de Obra</v>
          </cell>
        </row>
        <row r="2721">
          <cell r="A2721">
            <v>200.03999999999996</v>
          </cell>
          <cell r="B2721" t="str">
            <v>Coloc. acero malla electrosoldada</v>
          </cell>
          <cell r="C2721">
            <v>10</v>
          </cell>
          <cell r="D2721" t="str">
            <v>M2</v>
          </cell>
          <cell r="E2721">
            <v>38.51</v>
          </cell>
          <cell r="F2721">
            <v>0</v>
          </cell>
          <cell r="G2721">
            <v>385.1</v>
          </cell>
          <cell r="H2721">
            <v>0</v>
          </cell>
        </row>
        <row r="2722">
          <cell r="A2722">
            <v>200.05999999999995</v>
          </cell>
          <cell r="B2722" t="str">
            <v>Coloc. acero normal</v>
          </cell>
          <cell r="C2722">
            <v>0.30940000000000001</v>
          </cell>
          <cell r="D2722" t="str">
            <v>QQ</v>
          </cell>
          <cell r="E2722">
            <v>326.47275741487186</v>
          </cell>
          <cell r="F2722">
            <v>0</v>
          </cell>
          <cell r="G2722">
            <v>101.01</v>
          </cell>
          <cell r="H2722">
            <v>0</v>
          </cell>
        </row>
        <row r="2723">
          <cell r="A2723">
            <v>300.06999999999994</v>
          </cell>
          <cell r="B2723" t="str">
            <v>Vuelos inclinados en 2 direccciones hasta altura 3.00m</v>
          </cell>
          <cell r="C2723">
            <v>10</v>
          </cell>
          <cell r="D2723" t="str">
            <v>M2</v>
          </cell>
          <cell r="E2723">
            <v>346.5</v>
          </cell>
          <cell r="F2723">
            <v>0</v>
          </cell>
          <cell r="G2723">
            <v>3465</v>
          </cell>
          <cell r="H2723">
            <v>0</v>
          </cell>
        </row>
        <row r="2724">
          <cell r="B2724" t="str">
            <v>subida de materiales</v>
          </cell>
        </row>
        <row r="2725">
          <cell r="B2725" t="str">
            <v>Total/UND</v>
          </cell>
          <cell r="G2725">
            <v>13765.21</v>
          </cell>
          <cell r="H2725">
            <v>1503.1100000000001</v>
          </cell>
          <cell r="I2725">
            <v>15268.32</v>
          </cell>
        </row>
        <row r="2727">
          <cell r="A2727">
            <v>108.11000000000006</v>
          </cell>
          <cell r="B2727" t="str">
            <v xml:space="preserve">LOSA DE TECHO  E=0.12M, F'C=210KG/CM2, X-X Ø3/8"@0.22M, Y-Y Ø3/8"@0.22M, ADICIONALES Ø3/8" @0.35M  </v>
          </cell>
          <cell r="C2727">
            <v>1</v>
          </cell>
          <cell r="D2727" t="str">
            <v>M3</v>
          </cell>
          <cell r="G2727">
            <v>13837.420000000002</v>
          </cell>
          <cell r="H2727">
            <v>1814.5</v>
          </cell>
          <cell r="I2727">
            <v>15651.920000000002</v>
          </cell>
        </row>
        <row r="2728">
          <cell r="B2728" t="str">
            <v>Volumen Análisis</v>
          </cell>
          <cell r="C2728">
            <v>1</v>
          </cell>
          <cell r="D2728" t="str">
            <v>M3</v>
          </cell>
        </row>
        <row r="2729">
          <cell r="B2729" t="str">
            <v>Materiales y Equipos</v>
          </cell>
        </row>
        <row r="2730">
          <cell r="A2730" t="str">
            <v>AE002</v>
          </cell>
          <cell r="B2730" t="str">
            <v>Acero Estruc. Grado 40-60, 1/2" x 20 a 30 pies</v>
          </cell>
          <cell r="C2730">
            <v>0</v>
          </cell>
          <cell r="D2730" t="str">
            <v>QQ</v>
          </cell>
          <cell r="E2730">
            <v>2796.6101694915255</v>
          </cell>
          <cell r="F2730">
            <v>503.38983050847457</v>
          </cell>
          <cell r="G2730">
            <v>0</v>
          </cell>
          <cell r="H2730">
            <v>0</v>
          </cell>
        </row>
        <row r="2731">
          <cell r="A2731" t="str">
            <v>AE001</v>
          </cell>
          <cell r="B2731" t="str">
            <v>Acero Estruc. Grado 40-60, 3/8" x 20 a 30 pies</v>
          </cell>
          <cell r="C2731">
            <v>1.2948999999999999</v>
          </cell>
          <cell r="D2731" t="str">
            <v>QQ</v>
          </cell>
          <cell r="E2731">
            <v>2796.6101694915255</v>
          </cell>
          <cell r="F2731">
            <v>503.38983050847457</v>
          </cell>
          <cell r="G2731">
            <v>3621.33</v>
          </cell>
          <cell r="H2731">
            <v>651.84</v>
          </cell>
        </row>
        <row r="2732">
          <cell r="A2732" t="str">
            <v>HI002</v>
          </cell>
          <cell r="B2732" t="str">
            <v>Hormigón 210 Kg/cm2 (incluye bomba y colocación)</v>
          </cell>
          <cell r="C2732">
            <v>1.1000000000000001</v>
          </cell>
          <cell r="D2732" t="str">
            <v>M3</v>
          </cell>
          <cell r="E2732">
            <v>5652.5423728813566</v>
          </cell>
          <cell r="F2732">
            <v>1017.4576271186442</v>
          </cell>
          <cell r="G2732">
            <v>6217.8</v>
          </cell>
          <cell r="H2732">
            <v>1119.2</v>
          </cell>
        </row>
        <row r="2733">
          <cell r="A2733" t="str">
            <v>AE016</v>
          </cell>
          <cell r="B2733" t="str">
            <v>Alambre Galvanizado Calibre 18 (Varillas)</v>
          </cell>
          <cell r="C2733">
            <v>2.5897999999999999</v>
          </cell>
          <cell r="D2733" t="str">
            <v>LB</v>
          </cell>
          <cell r="E2733">
            <v>93.220338983050851</v>
          </cell>
          <cell r="F2733">
            <v>16.779661016949152</v>
          </cell>
          <cell r="G2733">
            <v>241.42</v>
          </cell>
          <cell r="H2733">
            <v>43.46</v>
          </cell>
        </row>
        <row r="2734">
          <cell r="B2734" t="str">
            <v>Mano de Obra</v>
          </cell>
        </row>
        <row r="2735">
          <cell r="A2735">
            <v>200.05999999999995</v>
          </cell>
          <cell r="B2735" t="str">
            <v>Coloc. acero normal</v>
          </cell>
          <cell r="C2735">
            <v>2.3948999999999998</v>
          </cell>
          <cell r="D2735" t="str">
            <v>QQ</v>
          </cell>
          <cell r="E2735">
            <v>326.47275741487186</v>
          </cell>
          <cell r="F2735">
            <v>0</v>
          </cell>
          <cell r="G2735">
            <v>781.87</v>
          </cell>
          <cell r="H2735">
            <v>0</v>
          </cell>
        </row>
        <row r="2736">
          <cell r="A2736">
            <v>300.12999999999988</v>
          </cell>
          <cell r="B2736" t="str">
            <v xml:space="preserve">Losas Planas &gt; 3.50m altura hasta 4.00m </v>
          </cell>
          <cell r="C2736">
            <v>8.3333333333333339</v>
          </cell>
          <cell r="D2736" t="str">
            <v>M2</v>
          </cell>
          <cell r="E2736">
            <v>357</v>
          </cell>
          <cell r="F2736">
            <v>0</v>
          </cell>
          <cell r="G2736">
            <v>2975</v>
          </cell>
          <cell r="H2736">
            <v>0</v>
          </cell>
        </row>
        <row r="2737">
          <cell r="B2737" t="str">
            <v>Total/UND</v>
          </cell>
          <cell r="G2737">
            <v>13837.420000000002</v>
          </cell>
          <cell r="H2737">
            <v>1814.5</v>
          </cell>
          <cell r="I2737">
            <v>15651.920000000002</v>
          </cell>
        </row>
        <row r="2739">
          <cell r="A2739">
            <v>108.12000000000006</v>
          </cell>
          <cell r="B2739" t="str">
            <v xml:space="preserve">LOSA DE TECHO L1 E=0.12M, F'C=210KG/CM2, X-X Ø3/8"@0.20M, Y-Y Ø3/8"@0.20M, ADICIONALES Ø3/8" @0.35M </v>
          </cell>
          <cell r="C2739">
            <v>1</v>
          </cell>
          <cell r="D2739" t="str">
            <v>M3</v>
          </cell>
          <cell r="G2739">
            <v>13836.430000000002</v>
          </cell>
          <cell r="H2739">
            <v>1814.3400000000001</v>
          </cell>
          <cell r="I2739">
            <v>15650.770000000002</v>
          </cell>
        </row>
        <row r="2740">
          <cell r="B2740" t="str">
            <v>Volumen Análisis</v>
          </cell>
          <cell r="C2740">
            <v>1</v>
          </cell>
          <cell r="D2740" t="str">
            <v>M3</v>
          </cell>
        </row>
        <row r="2741">
          <cell r="B2741" t="str">
            <v>Materiales y Equipos</v>
          </cell>
        </row>
        <row r="2742">
          <cell r="A2742" t="str">
            <v>AE002</v>
          </cell>
          <cell r="B2742" t="str">
            <v>Acero Estruc. Grado 40-60, 1/2" x 20 a 30 pies</v>
          </cell>
          <cell r="C2742">
            <v>0</v>
          </cell>
          <cell r="D2742" t="str">
            <v>QQ</v>
          </cell>
          <cell r="E2742">
            <v>2796.6101694915255</v>
          </cell>
          <cell r="F2742">
            <v>503.38983050847457</v>
          </cell>
          <cell r="G2742">
            <v>0</v>
          </cell>
          <cell r="H2742">
            <v>0</v>
          </cell>
        </row>
        <row r="2743">
          <cell r="A2743" t="str">
            <v>AE001</v>
          </cell>
          <cell r="B2743" t="str">
            <v>Acero Estruc. Grado 40-60, 3/8" x 20 a 30 pies</v>
          </cell>
          <cell r="C2743">
            <v>1.2946</v>
          </cell>
          <cell r="D2743" t="str">
            <v>QQ</v>
          </cell>
          <cell r="E2743">
            <v>2796.6101694915255</v>
          </cell>
          <cell r="F2743">
            <v>503.38983050847457</v>
          </cell>
          <cell r="G2743">
            <v>3620.49</v>
          </cell>
          <cell r="H2743">
            <v>651.69000000000005</v>
          </cell>
        </row>
        <row r="2744">
          <cell r="A2744" t="str">
            <v>HI002</v>
          </cell>
          <cell r="B2744" t="str">
            <v>Hormigón 210 Kg/cm2 (incluye bomba y colocación)</v>
          </cell>
          <cell r="C2744">
            <v>1.1000000000000001</v>
          </cell>
          <cell r="D2744" t="str">
            <v>M3</v>
          </cell>
          <cell r="E2744">
            <v>5652.5423728813566</v>
          </cell>
          <cell r="F2744">
            <v>1017.4576271186442</v>
          </cell>
          <cell r="G2744">
            <v>6217.8</v>
          </cell>
          <cell r="H2744">
            <v>1119.2</v>
          </cell>
        </row>
        <row r="2745">
          <cell r="A2745" t="str">
            <v>AE016</v>
          </cell>
          <cell r="B2745" t="str">
            <v>Alambre Galvanizado Calibre 18 (Varillas)</v>
          </cell>
          <cell r="C2745">
            <v>2.5891999999999999</v>
          </cell>
          <cell r="D2745" t="str">
            <v>LB</v>
          </cell>
          <cell r="E2745">
            <v>93.220338983050851</v>
          </cell>
          <cell r="F2745">
            <v>16.779661016949152</v>
          </cell>
          <cell r="G2745">
            <v>241.37</v>
          </cell>
          <cell r="H2745">
            <v>43.45</v>
          </cell>
        </row>
        <row r="2746">
          <cell r="B2746" t="str">
            <v>Mano de Obra</v>
          </cell>
        </row>
        <row r="2747">
          <cell r="A2747">
            <v>200.05999999999995</v>
          </cell>
          <cell r="B2747" t="str">
            <v>Coloc. acero normal</v>
          </cell>
          <cell r="C2747">
            <v>2.3946000000000001</v>
          </cell>
          <cell r="D2747" t="str">
            <v>QQ</v>
          </cell>
          <cell r="E2747">
            <v>326.47275741487186</v>
          </cell>
          <cell r="F2747">
            <v>0</v>
          </cell>
          <cell r="G2747">
            <v>781.77</v>
          </cell>
          <cell r="H2747">
            <v>0</v>
          </cell>
        </row>
        <row r="2748">
          <cell r="A2748">
            <v>300.12999999999988</v>
          </cell>
          <cell r="B2748" t="str">
            <v xml:space="preserve">Losas Planas &gt; 3.50m altura hasta 4.00m </v>
          </cell>
          <cell r="C2748">
            <v>8.3333333333333339</v>
          </cell>
          <cell r="D2748" t="str">
            <v>M2</v>
          </cell>
          <cell r="E2748">
            <v>357</v>
          </cell>
          <cell r="F2748">
            <v>0</v>
          </cell>
          <cell r="G2748">
            <v>2975</v>
          </cell>
          <cell r="H2748">
            <v>0</v>
          </cell>
        </row>
        <row r="2749">
          <cell r="B2749" t="str">
            <v>Total/UND</v>
          </cell>
          <cell r="G2749">
            <v>13836.430000000002</v>
          </cell>
          <cell r="H2749">
            <v>1814.3400000000001</v>
          </cell>
          <cell r="I2749">
            <v>15650.770000000002</v>
          </cell>
        </row>
        <row r="2751">
          <cell r="A2751">
            <v>108.13000000000007</v>
          </cell>
          <cell r="B2751" t="str">
            <v xml:space="preserve">DESCANSO  E=0.12M, F'C=210KG/CM2, Ø1/2"@0.14M,  Ø3/8"@0.22M </v>
          </cell>
          <cell r="C2751">
            <v>1</v>
          </cell>
          <cell r="D2751" t="str">
            <v>M3</v>
          </cell>
          <cell r="G2751">
            <v>13250.300000000001</v>
          </cell>
          <cell r="H2751">
            <v>1769.98</v>
          </cell>
          <cell r="I2751">
            <v>15020.28</v>
          </cell>
        </row>
        <row r="2752">
          <cell r="B2752" t="str">
            <v>Volumen Análisis</v>
          </cell>
          <cell r="C2752">
            <v>1</v>
          </cell>
          <cell r="D2752" t="str">
            <v>M3</v>
          </cell>
        </row>
        <row r="2753">
          <cell r="B2753" t="str">
            <v>Materiales y Equipos</v>
          </cell>
        </row>
        <row r="2754">
          <cell r="A2754" t="str">
            <v>AE002</v>
          </cell>
          <cell r="B2754" t="str">
            <v>Acero Estruc. Grado 40-60, 1/2" x 20 a 30 pies</v>
          </cell>
          <cell r="C2754">
            <v>0.95799999999999996</v>
          </cell>
          <cell r="D2754" t="str">
            <v>QQ</v>
          </cell>
          <cell r="E2754">
            <v>2796.6101694915255</v>
          </cell>
          <cell r="F2754">
            <v>503.38983050847457</v>
          </cell>
          <cell r="G2754">
            <v>2679.15</v>
          </cell>
          <cell r="H2754">
            <v>482.25</v>
          </cell>
        </row>
        <row r="2755">
          <cell r="A2755" t="str">
            <v>AE001</v>
          </cell>
          <cell r="B2755" t="str">
            <v>Acero Estruc. Grado 40-60, 3/8" x 20 a 30 pies</v>
          </cell>
          <cell r="C2755">
            <v>0.254</v>
          </cell>
          <cell r="D2755" t="str">
            <v>QQ</v>
          </cell>
          <cell r="E2755">
            <v>2796.6101694915255</v>
          </cell>
          <cell r="F2755">
            <v>503.38983050847457</v>
          </cell>
          <cell r="G2755">
            <v>710.34</v>
          </cell>
          <cell r="H2755">
            <v>127.86</v>
          </cell>
        </row>
        <row r="2756">
          <cell r="A2756" t="str">
            <v>HI002</v>
          </cell>
          <cell r="B2756" t="str">
            <v>Hormigón 210 Kg/cm2 (incluye bomba y colocación)</v>
          </cell>
          <cell r="C2756">
            <v>1.1000000000000001</v>
          </cell>
          <cell r="D2756" t="str">
            <v>M3</v>
          </cell>
          <cell r="E2756">
            <v>5652.5423728813566</v>
          </cell>
          <cell r="F2756">
            <v>1017.4576271186442</v>
          </cell>
          <cell r="G2756">
            <v>6217.8</v>
          </cell>
          <cell r="H2756">
            <v>1119.2</v>
          </cell>
        </row>
        <row r="2757">
          <cell r="A2757" t="str">
            <v>AE016</v>
          </cell>
          <cell r="B2757" t="str">
            <v>Alambre Galvanizado Calibre 18 (Varillas)</v>
          </cell>
          <cell r="C2757">
            <v>2.4239999999999999</v>
          </cell>
          <cell r="D2757" t="str">
            <v>LB</v>
          </cell>
          <cell r="E2757">
            <v>93.220338983050851</v>
          </cell>
          <cell r="F2757">
            <v>16.779661016949152</v>
          </cell>
          <cell r="G2757">
            <v>225.97</v>
          </cell>
          <cell r="H2757">
            <v>40.67</v>
          </cell>
        </row>
        <row r="2758">
          <cell r="B2758" t="str">
            <v>Mano de Obra</v>
          </cell>
        </row>
        <row r="2759">
          <cell r="A2759">
            <v>200.05999999999995</v>
          </cell>
          <cell r="B2759" t="str">
            <v>Coloc. acero normal</v>
          </cell>
          <cell r="C2759">
            <v>1.3540000000000001</v>
          </cell>
          <cell r="D2759" t="str">
            <v>QQ</v>
          </cell>
          <cell r="E2759">
            <v>326.47275741487186</v>
          </cell>
          <cell r="F2759">
            <v>0</v>
          </cell>
          <cell r="G2759">
            <v>442.04</v>
          </cell>
          <cell r="H2759">
            <v>0</v>
          </cell>
        </row>
        <row r="2760">
          <cell r="A2760">
            <v>300.12999999999988</v>
          </cell>
          <cell r="B2760" t="str">
            <v xml:space="preserve">Losas Planas &gt; 3.50m altura hasta 4.00m </v>
          </cell>
          <cell r="C2760">
            <v>8.3333333333333339</v>
          </cell>
          <cell r="D2760" t="str">
            <v>M2</v>
          </cell>
          <cell r="E2760">
            <v>357</v>
          </cell>
          <cell r="F2760">
            <v>0</v>
          </cell>
          <cell r="G2760">
            <v>2975</v>
          </cell>
          <cell r="H2760">
            <v>0</v>
          </cell>
        </row>
        <row r="2761">
          <cell r="B2761" t="str">
            <v>Total/UND</v>
          </cell>
          <cell r="G2761">
            <v>13250.300000000001</v>
          </cell>
          <cell r="H2761">
            <v>1769.98</v>
          </cell>
          <cell r="I2761">
            <v>15020.28</v>
          </cell>
        </row>
        <row r="2763">
          <cell r="A2763">
            <v>108.14000000000007</v>
          </cell>
          <cell r="B2763" t="str">
            <v xml:space="preserve">LOSA DE TECHO L1 E=0.12M, F'C=210KG/CM2, X-X Ø3/8"@0.20M, Y-Y Ø3/8"@0.14M, ADICIONALES Ø3/8" @0.35M </v>
          </cell>
          <cell r="C2763">
            <v>1</v>
          </cell>
          <cell r="D2763" t="str">
            <v>M3</v>
          </cell>
          <cell r="G2763">
            <v>14529.45</v>
          </cell>
          <cell r="H2763">
            <v>1926.7700000000002</v>
          </cell>
          <cell r="I2763">
            <v>16456.22</v>
          </cell>
        </row>
        <row r="2764">
          <cell r="B2764" t="str">
            <v>Volumen Análisis</v>
          </cell>
          <cell r="C2764">
            <v>1</v>
          </cell>
          <cell r="D2764" t="str">
            <v>M3</v>
          </cell>
        </row>
        <row r="2765">
          <cell r="B2765" t="str">
            <v>Materiales y Equipos</v>
          </cell>
        </row>
        <row r="2766">
          <cell r="A2766" t="str">
            <v>AE002</v>
          </cell>
          <cell r="B2766" t="str">
            <v>Acero Estruc. Grado 40-60, 1/2" x 20 a 30 pies</v>
          </cell>
          <cell r="C2766">
            <v>0</v>
          </cell>
          <cell r="D2766" t="str">
            <v>QQ</v>
          </cell>
          <cell r="E2766">
            <v>2796.6101694915255</v>
          </cell>
          <cell r="F2766">
            <v>503.38983050847457</v>
          </cell>
          <cell r="G2766">
            <v>0</v>
          </cell>
          <cell r="H2766">
            <v>0</v>
          </cell>
        </row>
        <row r="2767">
          <cell r="A2767" t="str">
            <v>AE001</v>
          </cell>
          <cell r="B2767" t="str">
            <v>Acero Estruc. Grado 40-60, 3/8" x 20 a 30 pies</v>
          </cell>
          <cell r="C2767">
            <v>1.504</v>
          </cell>
          <cell r="D2767" t="str">
            <v>QQ</v>
          </cell>
          <cell r="E2767">
            <v>2796.6101694915255</v>
          </cell>
          <cell r="F2767">
            <v>503.38983050847457</v>
          </cell>
          <cell r="G2767">
            <v>4206.1000000000004</v>
          </cell>
          <cell r="H2767">
            <v>757.1</v>
          </cell>
        </row>
        <row r="2768">
          <cell r="A2768" t="str">
            <v>HI002</v>
          </cell>
          <cell r="B2768" t="str">
            <v>Hormigón 210 Kg/cm2 (incluye bomba y colocación)</v>
          </cell>
          <cell r="C2768">
            <v>1.1000000000000001</v>
          </cell>
          <cell r="D2768" t="str">
            <v>M3</v>
          </cell>
          <cell r="E2768">
            <v>5652.5423728813566</v>
          </cell>
          <cell r="F2768">
            <v>1017.4576271186442</v>
          </cell>
          <cell r="G2768">
            <v>6217.8</v>
          </cell>
          <cell r="H2768">
            <v>1119.2</v>
          </cell>
        </row>
        <row r="2769">
          <cell r="A2769" t="str">
            <v>AE016</v>
          </cell>
          <cell r="B2769" t="str">
            <v>Alambre Galvanizado Calibre 18 (Varillas)</v>
          </cell>
          <cell r="C2769">
            <v>3.008</v>
          </cell>
          <cell r="D2769" t="str">
            <v>LB</v>
          </cell>
          <cell r="E2769">
            <v>93.220338983050851</v>
          </cell>
          <cell r="F2769">
            <v>16.779661016949152</v>
          </cell>
          <cell r="G2769">
            <v>280.41000000000003</v>
          </cell>
          <cell r="H2769">
            <v>50.47</v>
          </cell>
        </row>
        <row r="2770">
          <cell r="B2770" t="str">
            <v>Mano de Obra</v>
          </cell>
        </row>
        <row r="2771">
          <cell r="A2771">
            <v>200.05999999999995</v>
          </cell>
          <cell r="B2771" t="str">
            <v>Coloc. acero normal</v>
          </cell>
          <cell r="C2771">
            <v>2.6040000000000001</v>
          </cell>
          <cell r="D2771" t="str">
            <v>QQ</v>
          </cell>
          <cell r="E2771">
            <v>326.47275741487186</v>
          </cell>
          <cell r="F2771">
            <v>0</v>
          </cell>
          <cell r="G2771">
            <v>850.14</v>
          </cell>
          <cell r="H2771">
            <v>0</v>
          </cell>
        </row>
        <row r="2772">
          <cell r="A2772">
            <v>300.12999999999988</v>
          </cell>
          <cell r="B2772" t="str">
            <v xml:space="preserve">Losas Planas &gt; 3.50m altura hasta 4.00m </v>
          </cell>
          <cell r="C2772">
            <v>8.3333333333333339</v>
          </cell>
          <cell r="D2772" t="str">
            <v>M2</v>
          </cell>
          <cell r="E2772">
            <v>357</v>
          </cell>
          <cell r="F2772">
            <v>0</v>
          </cell>
          <cell r="G2772">
            <v>2975</v>
          </cell>
          <cell r="H2772">
            <v>0</v>
          </cell>
        </row>
        <row r="2773">
          <cell r="B2773" t="str">
            <v>Total/UND</v>
          </cell>
          <cell r="G2773">
            <v>14529.45</v>
          </cell>
          <cell r="H2773">
            <v>1926.7700000000002</v>
          </cell>
          <cell r="I2773">
            <v>16456.22</v>
          </cell>
        </row>
        <row r="2775">
          <cell r="A2775">
            <v>110</v>
          </cell>
          <cell r="B2775" t="str">
            <v>RAMPAS DE ESCALERAS</v>
          </cell>
        </row>
        <row r="2776">
          <cell r="A2776">
            <v>110.01</v>
          </cell>
          <cell r="B2776" t="str">
            <v>RAMPA ESCALERA HA E=0.12m 1/2"@0.20m Y 3/8"@0.20m 1:2:4 CON LIGADORA Y WINCHE</v>
          </cell>
          <cell r="C2776">
            <v>1</v>
          </cell>
          <cell r="D2776" t="str">
            <v>M3</v>
          </cell>
          <cell r="G2776">
            <v>28034.959999999999</v>
          </cell>
          <cell r="H2776">
            <v>2229.65</v>
          </cell>
          <cell r="I2776">
            <v>30264.61</v>
          </cell>
        </row>
        <row r="2777">
          <cell r="B2777" t="str">
            <v>Rampa HA e=0.12m 1/2"@0.20m y 3/8" @ 0.20m</v>
          </cell>
        </row>
        <row r="2778">
          <cell r="B2778" t="str">
            <v>Volumen Análisis</v>
          </cell>
          <cell r="C2778">
            <v>1</v>
          </cell>
          <cell r="D2778" t="str">
            <v>M3</v>
          </cell>
        </row>
        <row r="2779">
          <cell r="B2779" t="str">
            <v>Materiales y Equipos</v>
          </cell>
        </row>
        <row r="2780">
          <cell r="B2780" t="str">
            <v>Acero - Cuantía QQ/M3</v>
          </cell>
          <cell r="C2780">
            <v>2.85</v>
          </cell>
          <cell r="D2780" t="str">
            <v>QQ</v>
          </cell>
          <cell r="E2780">
            <v>2245.7600000000002</v>
          </cell>
          <cell r="F2780">
            <v>404.23680000000002</v>
          </cell>
          <cell r="G2780">
            <v>6400.42</v>
          </cell>
          <cell r="H2780">
            <v>1152.07</v>
          </cell>
        </row>
        <row r="2781">
          <cell r="B2781" t="str">
            <v>Vaciado y ligado Hormigón 1:2:4 - 10% desp</v>
          </cell>
          <cell r="C2781">
            <v>1.1000000000000001</v>
          </cell>
          <cell r="D2781" t="str">
            <v>M3</v>
          </cell>
          <cell r="E2781">
            <v>5187.6400000000003</v>
          </cell>
          <cell r="F2781">
            <v>933.77520000000004</v>
          </cell>
          <cell r="G2781">
            <v>5706.4</v>
          </cell>
          <cell r="H2781">
            <v>1027.1500000000001</v>
          </cell>
        </row>
        <row r="2782">
          <cell r="B2782" t="str">
            <v>Alambre Dulce No. 18</v>
          </cell>
          <cell r="C2782">
            <v>5.7</v>
          </cell>
          <cell r="D2782" t="str">
            <v>LB</v>
          </cell>
          <cell r="E2782">
            <v>49.15</v>
          </cell>
          <cell r="F2782">
            <v>8.8469999999999995</v>
          </cell>
          <cell r="G2782">
            <v>280.16000000000003</v>
          </cell>
          <cell r="H2782">
            <v>50.43</v>
          </cell>
        </row>
        <row r="2783">
          <cell r="B2783" t="str">
            <v>Mano de Obra</v>
          </cell>
        </row>
        <row r="2784">
          <cell r="B2784" t="str">
            <v>Mano de Obra Acero por rampa</v>
          </cell>
          <cell r="C2784">
            <v>2</v>
          </cell>
          <cell r="D2784" t="str">
            <v>UND</v>
          </cell>
          <cell r="E2784">
            <v>2836.49</v>
          </cell>
          <cell r="F2784">
            <v>0</v>
          </cell>
          <cell r="G2784">
            <v>5672.98</v>
          </cell>
          <cell r="H2784">
            <v>0</v>
          </cell>
        </row>
        <row r="2785">
          <cell r="B2785" t="str">
            <v>Encofrado Rampa Esc. 2 tramos Todo Costo</v>
          </cell>
          <cell r="C2785">
            <v>1</v>
          </cell>
          <cell r="D2785" t="str">
            <v>UND</v>
          </cell>
          <cell r="E2785">
            <v>9975</v>
          </cell>
          <cell r="F2785">
            <v>0</v>
          </cell>
          <cell r="G2785">
            <v>9975</v>
          </cell>
          <cell r="H2785">
            <v>0</v>
          </cell>
        </row>
        <row r="2786">
          <cell r="B2786" t="str">
            <v>Total/UND</v>
          </cell>
          <cell r="G2786">
            <v>28034.959999999999</v>
          </cell>
          <cell r="H2786">
            <v>2229.65</v>
          </cell>
          <cell r="I2786">
            <v>30264.61</v>
          </cell>
        </row>
        <row r="2788">
          <cell r="A2788">
            <v>110.02000000000001</v>
          </cell>
          <cell r="B2788" t="str">
            <v>RAMPA ESCALERA HA E=0.12m 1/2"@0.14m Y 3/8"@0.22m 1:2:4 CON LIGADORA Y WINCHE</v>
          </cell>
          <cell r="C2788">
            <v>1</v>
          </cell>
          <cell r="D2788" t="str">
            <v>M3</v>
          </cell>
          <cell r="G2788">
            <v>25251.239999999998</v>
          </cell>
          <cell r="H2788">
            <v>1728.5900000000001</v>
          </cell>
          <cell r="I2788">
            <v>26979.829999999998</v>
          </cell>
        </row>
        <row r="2789">
          <cell r="B2789" t="str">
            <v>Rampa HA e=0.12m 1/2"@0.14m y 3/8" @ 0.22m</v>
          </cell>
        </row>
        <row r="2790">
          <cell r="B2790" t="str">
            <v>Volumen Análisis</v>
          </cell>
          <cell r="C2790">
            <v>1</v>
          </cell>
          <cell r="D2790" t="str">
            <v>M3</v>
          </cell>
        </row>
        <row r="2791">
          <cell r="B2791" t="str">
            <v>Materiales y Equipos</v>
          </cell>
        </row>
        <row r="2792">
          <cell r="A2792" t="str">
            <v>AE002</v>
          </cell>
          <cell r="B2792" t="str">
            <v>Acero Estruc. Grado 40-60, 1/2" x 20 a 30 pies</v>
          </cell>
          <cell r="C2792">
            <v>2.8450000000000002</v>
          </cell>
          <cell r="D2792" t="str">
            <v>QQ</v>
          </cell>
          <cell r="E2792">
            <v>2796.6101694915255</v>
          </cell>
          <cell r="F2792">
            <v>503.38983050847457</v>
          </cell>
          <cell r="G2792">
            <v>0</v>
          </cell>
          <cell r="H2792">
            <v>0</v>
          </cell>
        </row>
        <row r="2793">
          <cell r="A2793" t="str">
            <v>AE001</v>
          </cell>
          <cell r="B2793" t="str">
            <v>Acero Estruc. Grado 40-60, 3/8" x 20 a 30 pies</v>
          </cell>
          <cell r="C2793">
            <v>1.389</v>
          </cell>
          <cell r="D2793" t="str">
            <v>QQ</v>
          </cell>
          <cell r="E2793">
            <v>2796.6101694915255</v>
          </cell>
          <cell r="F2793">
            <v>503.38983050847457</v>
          </cell>
          <cell r="G2793">
            <v>3620.49</v>
          </cell>
          <cell r="H2793">
            <v>651.69000000000005</v>
          </cell>
        </row>
        <row r="2794">
          <cell r="B2794" t="str">
            <v>Vaciado y ligado Hormigón 1:2:4 - 10% desp</v>
          </cell>
          <cell r="C2794">
            <v>1.1000000000000001</v>
          </cell>
          <cell r="D2794" t="str">
            <v>M3</v>
          </cell>
          <cell r="E2794">
            <v>5187.6400000000003</v>
          </cell>
          <cell r="F2794">
            <v>933.77520000000004</v>
          </cell>
          <cell r="G2794">
            <v>5706.4</v>
          </cell>
          <cell r="H2794">
            <v>1027.1500000000001</v>
          </cell>
        </row>
        <row r="2795">
          <cell r="B2795" t="str">
            <v>Alambre Dulce No. 18</v>
          </cell>
          <cell r="C2795">
            <v>5.6230000000000002</v>
          </cell>
          <cell r="D2795" t="str">
            <v>LB</v>
          </cell>
          <cell r="E2795">
            <v>49.15</v>
          </cell>
          <cell r="F2795">
            <v>8.8469999999999995</v>
          </cell>
          <cell r="G2795">
            <v>276.37</v>
          </cell>
          <cell r="H2795">
            <v>49.75</v>
          </cell>
        </row>
        <row r="2796">
          <cell r="B2796" t="str">
            <v>Mano de Obra</v>
          </cell>
        </row>
        <row r="2797">
          <cell r="B2797" t="str">
            <v>Mano de Obra Acero por rampa</v>
          </cell>
          <cell r="C2797">
            <v>2</v>
          </cell>
          <cell r="D2797" t="str">
            <v>UND</v>
          </cell>
          <cell r="E2797">
            <v>2836.49</v>
          </cell>
          <cell r="F2797">
            <v>0</v>
          </cell>
          <cell r="G2797">
            <v>5672.98</v>
          </cell>
          <cell r="H2797">
            <v>0</v>
          </cell>
        </row>
        <row r="2798">
          <cell r="B2798" t="str">
            <v>Encofrado Rampa Esc. 2 tramos Todo Costo</v>
          </cell>
          <cell r="C2798">
            <v>1</v>
          </cell>
          <cell r="D2798" t="str">
            <v>UND</v>
          </cell>
          <cell r="E2798">
            <v>9975</v>
          </cell>
          <cell r="F2798">
            <v>0</v>
          </cell>
          <cell r="G2798">
            <v>9975</v>
          </cell>
          <cell r="H2798">
            <v>0</v>
          </cell>
        </row>
        <row r="2799">
          <cell r="B2799" t="str">
            <v>Total/UND</v>
          </cell>
          <cell r="G2799">
            <v>25251.239999999998</v>
          </cell>
          <cell r="H2799">
            <v>1728.5900000000001</v>
          </cell>
          <cell r="I2799">
            <v>26979.829999999998</v>
          </cell>
        </row>
        <row r="2801">
          <cell r="A2801">
            <v>111</v>
          </cell>
          <cell r="B2801" t="str">
            <v>PISOS EN HORMIGON ARMADO</v>
          </cell>
        </row>
        <row r="2802">
          <cell r="A2802" t="str">
            <v>FUN-045</v>
          </cell>
          <cell r="B2802" t="str">
            <v>LOSA DE PISO E=0.10M, F'C=210KG/CM2, MALLA ELECTROSOLDADA D 2.3X2.3 150X150</v>
          </cell>
          <cell r="C2802">
            <v>1</v>
          </cell>
          <cell r="D2802" t="str">
            <v>M2</v>
          </cell>
          <cell r="G2802">
            <v>905.54099999999994</v>
          </cell>
          <cell r="H2802">
            <v>138.11099999999999</v>
          </cell>
          <cell r="I2802">
            <v>1043.652</v>
          </cell>
        </row>
        <row r="2803">
          <cell r="B2803" t="str">
            <v>Volumen Análisis</v>
          </cell>
          <cell r="C2803">
            <v>10</v>
          </cell>
          <cell r="D2803" t="str">
            <v>M2</v>
          </cell>
        </row>
        <row r="2804">
          <cell r="B2804" t="str">
            <v>Materiales y Equipos</v>
          </cell>
        </row>
        <row r="2805">
          <cell r="A2805" t="str">
            <v>AE005</v>
          </cell>
          <cell r="B2805" t="str">
            <v>Acero malla electrosoldada D2.3 x D2.3, 10 x 10,Rollo 2.4x40 m.</v>
          </cell>
          <cell r="C2805">
            <v>10</v>
          </cell>
          <cell r="D2805" t="str">
            <v>m2</v>
          </cell>
          <cell r="E2805">
            <v>173.76412429378533</v>
          </cell>
          <cell r="F2805">
            <v>31.277542372881356</v>
          </cell>
          <cell r="G2805">
            <v>1737.64</v>
          </cell>
          <cell r="H2805">
            <v>312.77999999999997</v>
          </cell>
        </row>
        <row r="2806">
          <cell r="A2806" t="str">
            <v>HI002</v>
          </cell>
          <cell r="B2806" t="str">
            <v>Hormigón 210 Kg/cm2 (incluye bomba y colocación)</v>
          </cell>
          <cell r="C2806">
            <v>1.05</v>
          </cell>
          <cell r="D2806" t="str">
            <v>M3</v>
          </cell>
          <cell r="E2806">
            <v>5652.5423728813566</v>
          </cell>
          <cell r="F2806">
            <v>1017.4576271186442</v>
          </cell>
          <cell r="G2806">
            <v>5935.17</v>
          </cell>
          <cell r="H2806">
            <v>1068.33</v>
          </cell>
        </row>
        <row r="2807">
          <cell r="B2807" t="str">
            <v>Mano de Obra</v>
          </cell>
        </row>
        <row r="2808">
          <cell r="A2808">
            <v>200.03999999999996</v>
          </cell>
          <cell r="B2808" t="str">
            <v>Coloc. acero malla electrosoldada</v>
          </cell>
          <cell r="C2808">
            <v>10</v>
          </cell>
          <cell r="D2808" t="str">
            <v>M2</v>
          </cell>
          <cell r="E2808">
            <v>38.51</v>
          </cell>
          <cell r="F2808">
            <v>0</v>
          </cell>
          <cell r="G2808">
            <v>385.1</v>
          </cell>
          <cell r="H2808">
            <v>0</v>
          </cell>
        </row>
        <row r="2809">
          <cell r="A2809">
            <v>300.33999999999969</v>
          </cell>
          <cell r="B2809" t="str">
            <v>Guarderas en plateas</v>
          </cell>
          <cell r="C2809">
            <v>10</v>
          </cell>
          <cell r="D2809" t="str">
            <v>ML</v>
          </cell>
          <cell r="E2809">
            <v>99.75</v>
          </cell>
          <cell r="F2809">
            <v>0</v>
          </cell>
          <cell r="G2809">
            <v>997.5</v>
          </cell>
          <cell r="H2809">
            <v>0</v>
          </cell>
        </row>
        <row r="2810">
          <cell r="B2810" t="str">
            <v>Total/M3</v>
          </cell>
          <cell r="G2810">
            <v>9055.41</v>
          </cell>
          <cell r="H2810">
            <v>1381.11</v>
          </cell>
          <cell r="I2810">
            <v>10436.52</v>
          </cell>
        </row>
        <row r="2812">
          <cell r="A2812">
            <v>111.01100000000001</v>
          </cell>
          <cell r="B2812" t="str">
            <v xml:space="preserve">PISO HA E=0.10m MALLA ELECTROSOLD. D2.3 10X10 FROTADO - 1:2:4 CON LIGADORA </v>
          </cell>
          <cell r="C2812">
            <v>1</v>
          </cell>
          <cell r="D2812" t="str">
            <v>M3</v>
          </cell>
          <cell r="G2812">
            <v>10448.030000000002</v>
          </cell>
          <cell r="H2812">
            <v>1217.93</v>
          </cell>
          <cell r="I2812">
            <v>11665.960000000003</v>
          </cell>
        </row>
        <row r="2813">
          <cell r="A2813">
            <v>111.01</v>
          </cell>
          <cell r="C2813">
            <v>1</v>
          </cell>
          <cell r="D2813" t="str">
            <v>M2</v>
          </cell>
          <cell r="G2813">
            <v>1044.8030000000003</v>
          </cell>
          <cell r="H2813">
            <v>121.79300000000001</v>
          </cell>
          <cell r="I2813">
            <v>1166.5960000000005</v>
          </cell>
        </row>
        <row r="2814">
          <cell r="B2814" t="str">
            <v>Pisos HA e=0.10m malla electrosold. D2.3 10x10</v>
          </cell>
        </row>
        <row r="2815">
          <cell r="B2815" t="str">
            <v>Volumen Análisis</v>
          </cell>
          <cell r="C2815">
            <v>1</v>
          </cell>
          <cell r="D2815" t="str">
            <v>M3</v>
          </cell>
        </row>
        <row r="2816">
          <cell r="B2816" t="str">
            <v>Materiales y Equipos</v>
          </cell>
        </row>
        <row r="2817">
          <cell r="A2817" t="str">
            <v>AE005</v>
          </cell>
          <cell r="B2817" t="str">
            <v>Malla Electrosoldada D2.3 10x10mm + 10% desp.</v>
          </cell>
          <cell r="C2817">
            <v>0.11</v>
          </cell>
          <cell r="D2817" t="str">
            <v>ROLLO</v>
          </cell>
          <cell r="E2817">
            <v>16681.355932203391</v>
          </cell>
          <cell r="F2817">
            <v>2365.9299999999998</v>
          </cell>
          <cell r="G2817">
            <v>1834.95</v>
          </cell>
          <cell r="H2817">
            <v>260.25</v>
          </cell>
        </row>
        <row r="2818">
          <cell r="A2818">
            <v>102.05000000000003</v>
          </cell>
          <cell r="B2818" t="str">
            <v>Vaciado y ligado Hormigón 1:2:4 - 10% desp</v>
          </cell>
          <cell r="C2818">
            <v>1.1000000000000001</v>
          </cell>
          <cell r="D2818" t="str">
            <v>M3</v>
          </cell>
          <cell r="E2818">
            <v>6118.04</v>
          </cell>
          <cell r="F2818">
            <v>861.76</v>
          </cell>
          <cell r="G2818">
            <v>6729.84</v>
          </cell>
          <cell r="H2818">
            <v>947.94</v>
          </cell>
        </row>
        <row r="2819">
          <cell r="A2819" t="str">
            <v>AE016</v>
          </cell>
          <cell r="B2819" t="str">
            <v>Alambre Dulce No. 18</v>
          </cell>
          <cell r="C2819">
            <v>1.1000000000000001</v>
          </cell>
          <cell r="D2819" t="str">
            <v>LB</v>
          </cell>
          <cell r="E2819">
            <v>93.220338983050851</v>
          </cell>
          <cell r="F2819">
            <v>8.85</v>
          </cell>
          <cell r="G2819">
            <v>102.54</v>
          </cell>
          <cell r="H2819">
            <v>9.74</v>
          </cell>
        </row>
        <row r="2820">
          <cell r="B2820" t="str">
            <v>Mano de Obra</v>
          </cell>
        </row>
        <row r="2821">
          <cell r="A2821" t="str">
            <v>O05AY</v>
          </cell>
          <cell r="B2821" t="str">
            <v>Preparación superficie - Ayudante AY</v>
          </cell>
          <cell r="C2821">
            <v>0.1</v>
          </cell>
          <cell r="D2821" t="str">
            <v>DIA</v>
          </cell>
          <cell r="E2821">
            <v>847</v>
          </cell>
          <cell r="F2821">
            <v>0</v>
          </cell>
          <cell r="G2821">
            <v>84.7</v>
          </cell>
          <cell r="H2821">
            <v>0</v>
          </cell>
        </row>
        <row r="2822">
          <cell r="A2822">
            <v>200.03999999999996</v>
          </cell>
          <cell r="B2822" t="str">
            <v>Mano de Obra colocación malla</v>
          </cell>
          <cell r="C2822">
            <v>10</v>
          </cell>
          <cell r="D2822" t="str">
            <v>M2</v>
          </cell>
          <cell r="E2822">
            <v>38.51</v>
          </cell>
          <cell r="F2822">
            <v>0</v>
          </cell>
          <cell r="G2822">
            <v>385.1</v>
          </cell>
          <cell r="H2822">
            <v>0</v>
          </cell>
        </row>
        <row r="2823">
          <cell r="A2823">
            <v>1600.02</v>
          </cell>
          <cell r="B2823" t="str">
            <v>Mano de obra frotado</v>
          </cell>
          <cell r="C2823">
            <v>10</v>
          </cell>
          <cell r="D2823" t="str">
            <v>M2</v>
          </cell>
          <cell r="E2823">
            <v>131.09</v>
          </cell>
          <cell r="F2823">
            <v>0</v>
          </cell>
          <cell r="G2823">
            <v>1310.9</v>
          </cell>
          <cell r="H2823">
            <v>0</v>
          </cell>
        </row>
        <row r="2824">
          <cell r="B2824" t="str">
            <v>Total/UND</v>
          </cell>
          <cell r="G2824">
            <v>10448.030000000002</v>
          </cell>
          <cell r="H2824">
            <v>1217.93</v>
          </cell>
          <cell r="I2824">
            <v>11665.960000000003</v>
          </cell>
        </row>
        <row r="2826">
          <cell r="A2826">
            <v>111.02000000000001</v>
          </cell>
          <cell r="B2826" t="str">
            <v>PISO HA E=0.10m MALLA ELECTROSOLD. D2.3 10X10 FROTADO CON HELICOP. - H. I 180KG/M2 (PISO DE CANCHA)</v>
          </cell>
          <cell r="C2826">
            <v>1</v>
          </cell>
          <cell r="D2826" t="str">
            <v>M3</v>
          </cell>
          <cell r="G2826">
            <v>10316.609999999999</v>
          </cell>
          <cell r="H2826">
            <v>1439.43</v>
          </cell>
          <cell r="I2826">
            <v>11756.039999999999</v>
          </cell>
        </row>
        <row r="2827">
          <cell r="A2827">
            <v>111.02100000000002</v>
          </cell>
          <cell r="C2827">
            <v>1</v>
          </cell>
          <cell r="D2827" t="str">
            <v>M2</v>
          </cell>
          <cell r="G2827">
            <v>1031.6609999999998</v>
          </cell>
          <cell r="H2827">
            <v>143.94300000000001</v>
          </cell>
          <cell r="I2827">
            <v>1175.6039999999998</v>
          </cell>
        </row>
        <row r="2828">
          <cell r="B2828" t="str">
            <v>Pisos HA e=0.10m malla electrosold. D2.3 10x10</v>
          </cell>
        </row>
        <row r="2829">
          <cell r="B2829" t="str">
            <v>Volumen Análisis</v>
          </cell>
          <cell r="C2829">
            <v>1</v>
          </cell>
          <cell r="D2829" t="str">
            <v>M3</v>
          </cell>
        </row>
        <row r="2830">
          <cell r="B2830" t="str">
            <v>Materiales y Equipos</v>
          </cell>
        </row>
        <row r="2831">
          <cell r="A2831" t="str">
            <v>AE005</v>
          </cell>
          <cell r="B2831" t="str">
            <v>Malla Electrosoldada D2.3 10x10mm + 10% desp.</v>
          </cell>
          <cell r="C2831">
            <v>0.11</v>
          </cell>
          <cell r="D2831" t="str">
            <v>ROLLO</v>
          </cell>
          <cell r="E2831">
            <v>16681.355932203391</v>
          </cell>
          <cell r="F2831">
            <v>3002.6440677966102</v>
          </cell>
          <cell r="G2831">
            <v>1834.95</v>
          </cell>
          <cell r="H2831">
            <v>330.29</v>
          </cell>
        </row>
        <row r="2832">
          <cell r="A2832" t="str">
            <v>HI001</v>
          </cell>
          <cell r="B2832" t="str">
            <v>Hormigón 180 Kg/cm2 (incluye bomba y colocación)</v>
          </cell>
          <cell r="C2832">
            <v>1.1000000000000001</v>
          </cell>
          <cell r="D2832" t="str">
            <v>M3</v>
          </cell>
          <cell r="E2832">
            <v>5508.4745762711864</v>
          </cell>
          <cell r="F2832">
            <v>991.52542372881351</v>
          </cell>
          <cell r="G2832">
            <v>6059.32</v>
          </cell>
          <cell r="H2832">
            <v>1090.68</v>
          </cell>
        </row>
        <row r="2833">
          <cell r="A2833" t="str">
            <v>AE016</v>
          </cell>
          <cell r="B2833" t="str">
            <v>Alambre Dulce No. 18</v>
          </cell>
          <cell r="C2833">
            <v>1.1000000000000001</v>
          </cell>
          <cell r="D2833" t="str">
            <v>LB</v>
          </cell>
          <cell r="E2833">
            <v>93.220338983050851</v>
          </cell>
          <cell r="F2833">
            <v>16.779661016949152</v>
          </cell>
          <cell r="G2833">
            <v>102.54</v>
          </cell>
          <cell r="H2833">
            <v>18.46</v>
          </cell>
        </row>
        <row r="2834">
          <cell r="B2834" t="str">
            <v>Mano de Obra</v>
          </cell>
        </row>
        <row r="2835">
          <cell r="A2835" t="str">
            <v>O05AY</v>
          </cell>
          <cell r="B2835" t="str">
            <v>Preparación superficie - Ayudante AY</v>
          </cell>
          <cell r="C2835">
            <v>0.1</v>
          </cell>
          <cell r="D2835" t="str">
            <v>DIA</v>
          </cell>
          <cell r="E2835">
            <v>847</v>
          </cell>
          <cell r="F2835">
            <v>0</v>
          </cell>
          <cell r="G2835">
            <v>84.7</v>
          </cell>
          <cell r="H2835">
            <v>0</v>
          </cell>
        </row>
        <row r="2836">
          <cell r="A2836">
            <v>200.03999999999996</v>
          </cell>
          <cell r="B2836" t="str">
            <v>Mano de Obra colocación malla</v>
          </cell>
          <cell r="C2836">
            <v>10</v>
          </cell>
          <cell r="D2836" t="str">
            <v>M2</v>
          </cell>
          <cell r="E2836">
            <v>38.51</v>
          </cell>
          <cell r="F2836">
            <v>0</v>
          </cell>
          <cell r="G2836">
            <v>385.1</v>
          </cell>
          <cell r="H2836">
            <v>0</v>
          </cell>
        </row>
        <row r="2837">
          <cell r="A2837">
            <v>1600.02</v>
          </cell>
          <cell r="B2837" t="str">
            <v>Pulido con helicóptero</v>
          </cell>
          <cell r="C2837">
            <v>10</v>
          </cell>
          <cell r="D2837" t="str">
            <v>M2</v>
          </cell>
          <cell r="E2837">
            <v>185</v>
          </cell>
          <cell r="F2837">
            <v>0</v>
          </cell>
          <cell r="G2837">
            <v>1850</v>
          </cell>
          <cell r="H2837">
            <v>0</v>
          </cell>
        </row>
        <row r="2838">
          <cell r="B2838" t="str">
            <v>Corte de junta</v>
          </cell>
          <cell r="C2838">
            <v>0</v>
          </cell>
          <cell r="D2838" t="str">
            <v>Ml</v>
          </cell>
          <cell r="E2838">
            <v>10</v>
          </cell>
          <cell r="F2838">
            <v>0</v>
          </cell>
          <cell r="G2838">
            <v>0</v>
          </cell>
          <cell r="H2838">
            <v>0</v>
          </cell>
        </row>
        <row r="2840">
          <cell r="B2840" t="str">
            <v>Total/UND</v>
          </cell>
          <cell r="G2840">
            <v>10316.609999999999</v>
          </cell>
          <cell r="H2840">
            <v>1439.43</v>
          </cell>
          <cell r="I2840">
            <v>11756.039999999999</v>
          </cell>
        </row>
        <row r="2842">
          <cell r="B2842" t="str">
            <v>PISO HA E=0.10m MALLA ELECTROSOLD. D2.3 10X10 PULIDO - 210KG/M2 LIGADORA</v>
          </cell>
          <cell r="C2842">
            <v>1</v>
          </cell>
          <cell r="D2842" t="str">
            <v>M3</v>
          </cell>
          <cell r="G2842">
            <v>12750.39</v>
          </cell>
          <cell r="H2842">
            <v>1467.95</v>
          </cell>
          <cell r="I2842">
            <v>14218.34</v>
          </cell>
        </row>
        <row r="2843">
          <cell r="A2843">
            <v>111.03000000000002</v>
          </cell>
          <cell r="C2843">
            <v>1</v>
          </cell>
          <cell r="D2843" t="str">
            <v>M2</v>
          </cell>
          <cell r="G2843">
            <v>1275.039</v>
          </cell>
          <cell r="H2843">
            <v>146.79500000000002</v>
          </cell>
          <cell r="I2843">
            <v>1421.8340000000001</v>
          </cell>
        </row>
        <row r="2844">
          <cell r="B2844" t="str">
            <v>Pisos HA e=0.10m malla electrosold. D2.3 10x10</v>
          </cell>
        </row>
        <row r="2845">
          <cell r="B2845" t="str">
            <v>Volumen Análisis</v>
          </cell>
          <cell r="C2845">
            <v>1</v>
          </cell>
          <cell r="D2845" t="str">
            <v>M3</v>
          </cell>
        </row>
        <row r="2846">
          <cell r="B2846" t="str">
            <v>Materiales y Equipos</v>
          </cell>
        </row>
        <row r="2847">
          <cell r="A2847" t="str">
            <v>AE005</v>
          </cell>
          <cell r="B2847" t="str">
            <v>Malla Electrosoldada D2.3 10x10mm + 10% desp.</v>
          </cell>
          <cell r="C2847">
            <v>0.11</v>
          </cell>
          <cell r="D2847" t="str">
            <v>ROLLO</v>
          </cell>
          <cell r="E2847">
            <v>16681.355932203391</v>
          </cell>
          <cell r="F2847">
            <v>3002.6440677966102</v>
          </cell>
          <cell r="G2847">
            <v>1834.95</v>
          </cell>
          <cell r="H2847">
            <v>330.29</v>
          </cell>
        </row>
        <row r="2848">
          <cell r="A2848" t="str">
            <v>HI002</v>
          </cell>
          <cell r="B2848" t="str">
            <v>Hormigón 210 Kg/cm2 (incluye bomba y colocación)</v>
          </cell>
          <cell r="C2848">
            <v>1.1000000000000001</v>
          </cell>
          <cell r="D2848" t="str">
            <v>M3</v>
          </cell>
          <cell r="E2848">
            <v>5652.5423728813566</v>
          </cell>
          <cell r="F2848">
            <v>1017.4576271186442</v>
          </cell>
          <cell r="G2848">
            <v>6217.8</v>
          </cell>
          <cell r="H2848">
            <v>1119.2</v>
          </cell>
        </row>
        <row r="2849">
          <cell r="A2849" t="str">
            <v>AE016</v>
          </cell>
          <cell r="B2849" t="str">
            <v>Alambre Dulce No. 18</v>
          </cell>
          <cell r="C2849">
            <v>1.1000000000000001</v>
          </cell>
          <cell r="D2849" t="str">
            <v>LB</v>
          </cell>
          <cell r="E2849">
            <v>93.220338983050851</v>
          </cell>
          <cell r="F2849">
            <v>16.779661016949152</v>
          </cell>
          <cell r="G2849">
            <v>102.54</v>
          </cell>
          <cell r="H2849">
            <v>18.46</v>
          </cell>
        </row>
        <row r="2850">
          <cell r="B2850" t="str">
            <v>Mano de Obra</v>
          </cell>
        </row>
        <row r="2851">
          <cell r="A2851">
            <v>200.03999999999996</v>
          </cell>
          <cell r="B2851" t="str">
            <v>Mano de Obra colocación malla</v>
          </cell>
          <cell r="C2851">
            <v>10</v>
          </cell>
          <cell r="D2851" t="str">
            <v>M2</v>
          </cell>
          <cell r="E2851">
            <v>38.51</v>
          </cell>
          <cell r="F2851">
            <v>0</v>
          </cell>
          <cell r="G2851">
            <v>385.1</v>
          </cell>
          <cell r="H2851">
            <v>0</v>
          </cell>
        </row>
        <row r="2852">
          <cell r="A2852">
            <v>1600.02</v>
          </cell>
          <cell r="B2852" t="str">
            <v>Pulido con helicóptero</v>
          </cell>
          <cell r="C2852">
            <v>10</v>
          </cell>
          <cell r="D2852" t="str">
            <v>M2</v>
          </cell>
          <cell r="E2852">
            <v>185</v>
          </cell>
          <cell r="F2852">
            <v>0</v>
          </cell>
          <cell r="G2852">
            <v>1850</v>
          </cell>
          <cell r="H2852">
            <v>0</v>
          </cell>
        </row>
        <row r="2853">
          <cell r="B2853" t="str">
            <v>Corte de junta</v>
          </cell>
          <cell r="C2853">
            <v>236</v>
          </cell>
          <cell r="D2853" t="str">
            <v>Ml</v>
          </cell>
          <cell r="E2853">
            <v>10</v>
          </cell>
          <cell r="F2853">
            <v>0</v>
          </cell>
          <cell r="G2853">
            <v>2360</v>
          </cell>
          <cell r="H2853">
            <v>0</v>
          </cell>
        </row>
        <row r="2854">
          <cell r="B2854" t="str">
            <v>Total/UND</v>
          </cell>
          <cell r="G2854">
            <v>12750.39</v>
          </cell>
          <cell r="H2854">
            <v>1467.95</v>
          </cell>
          <cell r="I2854">
            <v>14218.34</v>
          </cell>
        </row>
        <row r="2857">
          <cell r="B2857" t="str">
            <v>PISO HA E=0.15m MALLA ELECTROSOLD. D2.3 10X10 FROTADO - H. I 210KG/M2 (PULIDO CON HELICÓPTERO) PARA PEATONES</v>
          </cell>
          <cell r="C2857">
            <v>1</v>
          </cell>
          <cell r="D2857" t="str">
            <v>M3</v>
          </cell>
          <cell r="G2857">
            <v>8923.2800000000007</v>
          </cell>
          <cell r="H2857">
            <v>1337.96</v>
          </cell>
          <cell r="I2857">
            <v>10261.240000000002</v>
          </cell>
        </row>
        <row r="2858">
          <cell r="A2858">
            <v>111.04000000000002</v>
          </cell>
          <cell r="C2858">
            <v>1</v>
          </cell>
          <cell r="D2858" t="str">
            <v>M2</v>
          </cell>
          <cell r="G2858">
            <v>1338.4250787460628</v>
          </cell>
          <cell r="H2858">
            <v>200.68396580170992</v>
          </cell>
          <cell r="I2858">
            <v>1539.1090445477728</v>
          </cell>
        </row>
        <row r="2859">
          <cell r="B2859" t="str">
            <v>Pisos HA e=0.15m malla electrosold. D2.3 10x10</v>
          </cell>
        </row>
        <row r="2860">
          <cell r="B2860" t="str">
            <v>Volumen Análisis</v>
          </cell>
          <cell r="C2860">
            <v>1</v>
          </cell>
          <cell r="D2860" t="str">
            <v>M3</v>
          </cell>
        </row>
        <row r="2861">
          <cell r="B2861" t="str">
            <v>Materiales y Equipos</v>
          </cell>
        </row>
        <row r="2862">
          <cell r="A2862" t="str">
            <v>AE005</v>
          </cell>
          <cell r="B2862" t="str">
            <v>Malla Electrosoldada D2.3 10x10mm + 10% desp.</v>
          </cell>
          <cell r="C2862">
            <v>6.9000000000000006E-2</v>
          </cell>
          <cell r="D2862" t="str">
            <v>ROLLO</v>
          </cell>
          <cell r="E2862">
            <v>16681.355932203391</v>
          </cell>
          <cell r="F2862">
            <v>3002.6440677966102</v>
          </cell>
          <cell r="G2862">
            <v>1151.01</v>
          </cell>
          <cell r="H2862">
            <v>207.18</v>
          </cell>
        </row>
        <row r="2863">
          <cell r="A2863" t="str">
            <v>HI002</v>
          </cell>
          <cell r="B2863" t="str">
            <v>Hormigón 210 Kg/cm2 (incluye bomba y colocación)</v>
          </cell>
          <cell r="C2863">
            <v>1.1000000000000001</v>
          </cell>
          <cell r="D2863" t="str">
            <v>M3</v>
          </cell>
          <cell r="E2863">
            <v>5652.5423728813566</v>
          </cell>
          <cell r="F2863">
            <v>1017.4576271186442</v>
          </cell>
          <cell r="G2863">
            <v>6217.8</v>
          </cell>
          <cell r="H2863">
            <v>1119.2</v>
          </cell>
        </row>
        <row r="2864">
          <cell r="A2864" t="str">
            <v>AE016</v>
          </cell>
          <cell r="B2864" t="str">
            <v>Alambre Dulce No. 18</v>
          </cell>
          <cell r="C2864">
            <v>0.69000000000000006</v>
          </cell>
          <cell r="D2864" t="str">
            <v>LB</v>
          </cell>
          <cell r="E2864">
            <v>93.220338983050851</v>
          </cell>
          <cell r="F2864">
            <v>16.779661016949152</v>
          </cell>
          <cell r="G2864">
            <v>64.319999999999993</v>
          </cell>
          <cell r="H2864">
            <v>11.58</v>
          </cell>
        </row>
        <row r="2865">
          <cell r="B2865" t="str">
            <v>Mano de Obra</v>
          </cell>
        </row>
        <row r="2866">
          <cell r="A2866">
            <v>200.03999999999996</v>
          </cell>
          <cell r="B2866" t="str">
            <v>Mano de Obra colocación malla</v>
          </cell>
          <cell r="C2866">
            <v>6.6669999999999998</v>
          </cell>
          <cell r="D2866" t="str">
            <v>M2</v>
          </cell>
          <cell r="E2866">
            <v>38.51</v>
          </cell>
          <cell r="F2866">
            <v>0</v>
          </cell>
          <cell r="G2866">
            <v>256.75</v>
          </cell>
          <cell r="H2866">
            <v>0</v>
          </cell>
        </row>
        <row r="2867">
          <cell r="A2867">
            <v>1600.02</v>
          </cell>
          <cell r="B2867" t="str">
            <v>Pulido con helicóptero</v>
          </cell>
          <cell r="C2867">
            <v>6.6669999999999998</v>
          </cell>
          <cell r="D2867" t="str">
            <v>M2</v>
          </cell>
          <cell r="E2867">
            <v>185</v>
          </cell>
          <cell r="F2867">
            <v>0</v>
          </cell>
          <cell r="G2867">
            <v>1233.4000000000001</v>
          </cell>
          <cell r="H2867">
            <v>0</v>
          </cell>
        </row>
        <row r="2868">
          <cell r="B2868" t="str">
            <v>Total/UND</v>
          </cell>
          <cell r="G2868">
            <v>8923.2800000000007</v>
          </cell>
          <cell r="H2868">
            <v>1337.96</v>
          </cell>
          <cell r="I2868">
            <v>10261.240000000002</v>
          </cell>
        </row>
        <row r="2870">
          <cell r="A2870">
            <v>111.05000000000003</v>
          </cell>
          <cell r="B2870" t="str">
            <v xml:space="preserve">RESANE PISO HORMIGÓN E=0.050m - 1:2:4 CON LIGADORA </v>
          </cell>
          <cell r="C2870">
            <v>1</v>
          </cell>
          <cell r="D2870" t="str">
            <v>M2</v>
          </cell>
          <cell r="G2870">
            <v>392.85199999999998</v>
          </cell>
          <cell r="H2870">
            <v>43.236499999999999</v>
          </cell>
          <cell r="I2870">
            <v>436.08849999999995</v>
          </cell>
        </row>
        <row r="2872">
          <cell r="B2872" t="str">
            <v>Volumen Análisis</v>
          </cell>
          <cell r="C2872">
            <v>20</v>
          </cell>
          <cell r="D2872" t="str">
            <v>M2</v>
          </cell>
        </row>
        <row r="2873">
          <cell r="B2873" t="str">
            <v>Materiales y Equipos</v>
          </cell>
        </row>
        <row r="2875">
          <cell r="A2875">
            <v>102.05000000000003</v>
          </cell>
          <cell r="B2875" t="str">
            <v>Vaciado y ligado Hormigón 1:2:4 - 10% desp</v>
          </cell>
          <cell r="C2875">
            <v>1.1000000000000001</v>
          </cell>
          <cell r="D2875" t="str">
            <v>M3</v>
          </cell>
          <cell r="E2875">
            <v>6118.04</v>
          </cell>
          <cell r="F2875">
            <v>786.12</v>
          </cell>
          <cell r="G2875">
            <v>6729.84</v>
          </cell>
          <cell r="H2875">
            <v>864.73</v>
          </cell>
        </row>
        <row r="2876">
          <cell r="B2876" t="str">
            <v>Mano de Obra</v>
          </cell>
        </row>
        <row r="2877">
          <cell r="A2877">
            <v>600.03</v>
          </cell>
          <cell r="B2877" t="str">
            <v>Mano de obra frotado</v>
          </cell>
          <cell r="C2877">
            <v>20</v>
          </cell>
          <cell r="D2877" t="str">
            <v>M2</v>
          </cell>
          <cell r="E2877">
            <v>56.36</v>
          </cell>
          <cell r="F2877">
            <v>0</v>
          </cell>
          <cell r="G2877">
            <v>1127.2</v>
          </cell>
          <cell r="H2877">
            <v>0</v>
          </cell>
        </row>
        <row r="2878">
          <cell r="B2878" t="str">
            <v>Total/UND</v>
          </cell>
          <cell r="G2878">
            <v>7857.04</v>
          </cell>
          <cell r="H2878">
            <v>864.73</v>
          </cell>
          <cell r="I2878">
            <v>8721.77</v>
          </cell>
        </row>
        <row r="2880">
          <cell r="B2880" t="str">
            <v xml:space="preserve">PISO HS FROTADO E=0.10m  - 1:2:4 CON LIGADORA </v>
          </cell>
          <cell r="C2880">
            <v>1</v>
          </cell>
          <cell r="D2880" t="str">
            <v>M3</v>
          </cell>
          <cell r="G2880">
            <v>8125.4400000000005</v>
          </cell>
          <cell r="H2880">
            <v>947.94</v>
          </cell>
          <cell r="I2880">
            <v>9073.380000000001</v>
          </cell>
        </row>
        <row r="2881">
          <cell r="A2881">
            <v>111.06000000000003</v>
          </cell>
          <cell r="C2881">
            <v>1</v>
          </cell>
          <cell r="D2881" t="str">
            <v>M2</v>
          </cell>
          <cell r="G2881">
            <v>812.5440000000001</v>
          </cell>
          <cell r="H2881">
            <v>94.794000000000011</v>
          </cell>
          <cell r="I2881">
            <v>907.33800000000008</v>
          </cell>
        </row>
        <row r="2882">
          <cell r="B2882" t="str">
            <v>Pisos HA e=0.10m malla electrosold. D2.3 10x10</v>
          </cell>
        </row>
        <row r="2883">
          <cell r="B2883" t="str">
            <v>Volumen Análisis</v>
          </cell>
          <cell r="C2883">
            <v>1</v>
          </cell>
          <cell r="D2883" t="str">
            <v>M3</v>
          </cell>
        </row>
        <row r="2884">
          <cell r="B2884" t="str">
            <v>Materiales y Equipos</v>
          </cell>
        </row>
        <row r="2885">
          <cell r="A2885">
            <v>102.05000000000003</v>
          </cell>
          <cell r="B2885" t="str">
            <v>Vaciado y ligado Hormigón 1:2:4 - 10% desp</v>
          </cell>
          <cell r="C2885">
            <v>1.1000000000000001</v>
          </cell>
          <cell r="D2885" t="str">
            <v>M3</v>
          </cell>
          <cell r="E2885">
            <v>6118.04</v>
          </cell>
          <cell r="F2885">
            <v>861.76</v>
          </cell>
          <cell r="G2885">
            <v>6729.84</v>
          </cell>
          <cell r="H2885">
            <v>947.94</v>
          </cell>
        </row>
        <row r="2886">
          <cell r="B2886" t="str">
            <v>Mano de Obra</v>
          </cell>
        </row>
        <row r="2887">
          <cell r="A2887" t="str">
            <v>O05AY</v>
          </cell>
          <cell r="B2887" t="str">
            <v>Preparación superficie - Ayudante AY</v>
          </cell>
          <cell r="C2887">
            <v>0.1</v>
          </cell>
          <cell r="D2887" t="str">
            <v>DIA</v>
          </cell>
          <cell r="E2887">
            <v>847</v>
          </cell>
          <cell r="F2887">
            <v>0</v>
          </cell>
          <cell r="G2887">
            <v>84.7</v>
          </cell>
          <cell r="H2887">
            <v>0</v>
          </cell>
        </row>
        <row r="2888">
          <cell r="A2888">
            <v>1600.02</v>
          </cell>
          <cell r="B2888" t="str">
            <v>Mano de obra frotado</v>
          </cell>
          <cell r="C2888">
            <v>10</v>
          </cell>
          <cell r="D2888" t="str">
            <v>M2</v>
          </cell>
          <cell r="E2888">
            <v>131.09</v>
          </cell>
          <cell r="F2888">
            <v>0</v>
          </cell>
          <cell r="G2888">
            <v>1310.9</v>
          </cell>
          <cell r="H2888">
            <v>0</v>
          </cell>
        </row>
        <row r="2889">
          <cell r="B2889" t="str">
            <v>Total/UND</v>
          </cell>
          <cell r="G2889">
            <v>8125.4400000000005</v>
          </cell>
          <cell r="H2889">
            <v>947.94</v>
          </cell>
          <cell r="I2889">
            <v>9073.380000000001</v>
          </cell>
        </row>
        <row r="2891">
          <cell r="B2891" t="str">
            <v xml:space="preserve">PISO HS PARA PISOS  E=0.08m  - 1:2:4 CON LIGADORA </v>
          </cell>
          <cell r="C2891">
            <v>1</v>
          </cell>
          <cell r="D2891" t="str">
            <v>M3</v>
          </cell>
          <cell r="G2891">
            <v>8436.23</v>
          </cell>
          <cell r="H2891">
            <v>947.94</v>
          </cell>
          <cell r="I2891">
            <v>9384.17</v>
          </cell>
        </row>
        <row r="2892">
          <cell r="A2892">
            <v>111.07000000000004</v>
          </cell>
          <cell r="C2892">
            <v>1</v>
          </cell>
          <cell r="D2892" t="str">
            <v>M2</v>
          </cell>
          <cell r="G2892">
            <v>674.89839999999992</v>
          </cell>
          <cell r="H2892">
            <v>75.8352</v>
          </cell>
          <cell r="I2892">
            <v>750.73359999999991</v>
          </cell>
        </row>
        <row r="2893">
          <cell r="B2893" t="str">
            <v>Pisos HA e=0.10m malla electrosold. D2.3 10x10</v>
          </cell>
        </row>
        <row r="2894">
          <cell r="B2894" t="str">
            <v>Volumen Análisis</v>
          </cell>
          <cell r="C2894">
            <v>1</v>
          </cell>
          <cell r="D2894" t="str">
            <v>M3</v>
          </cell>
        </row>
        <row r="2895">
          <cell r="B2895" t="str">
            <v>Materiales y Equipos</v>
          </cell>
        </row>
        <row r="2896">
          <cell r="A2896">
            <v>102.05000000000003</v>
          </cell>
          <cell r="B2896" t="str">
            <v>Vaciado y ligado Hormigón 1:2:4 - 10% desp</v>
          </cell>
          <cell r="C2896">
            <v>1.1000000000000001</v>
          </cell>
          <cell r="D2896" t="str">
            <v>M3</v>
          </cell>
          <cell r="E2896">
            <v>6118.04</v>
          </cell>
          <cell r="F2896">
            <v>861.76</v>
          </cell>
          <cell r="G2896">
            <v>6729.84</v>
          </cell>
          <cell r="H2896">
            <v>947.94</v>
          </cell>
        </row>
        <row r="2897">
          <cell r="B2897" t="str">
            <v>Mano de Obra</v>
          </cell>
        </row>
        <row r="2898">
          <cell r="A2898" t="str">
            <v>O05AY</v>
          </cell>
          <cell r="B2898" t="str">
            <v>Preparación superficie - Ayudante AY</v>
          </cell>
          <cell r="C2898">
            <v>0.08</v>
          </cell>
          <cell r="D2898" t="str">
            <v>DIA</v>
          </cell>
          <cell r="E2898">
            <v>847</v>
          </cell>
          <cell r="F2898">
            <v>0</v>
          </cell>
          <cell r="G2898">
            <v>67.760000000000005</v>
          </cell>
          <cell r="H2898">
            <v>0</v>
          </cell>
        </row>
        <row r="2899">
          <cell r="A2899">
            <v>1600.02</v>
          </cell>
          <cell r="B2899" t="str">
            <v>Mano de obra frotado</v>
          </cell>
          <cell r="C2899">
            <v>12.5</v>
          </cell>
          <cell r="D2899" t="str">
            <v>M2</v>
          </cell>
          <cell r="E2899">
            <v>131.09</v>
          </cell>
          <cell r="F2899">
            <v>0</v>
          </cell>
          <cell r="G2899">
            <v>1638.63</v>
          </cell>
          <cell r="H2899">
            <v>0</v>
          </cell>
        </row>
        <row r="2900">
          <cell r="B2900" t="str">
            <v>Total/UND</v>
          </cell>
          <cell r="G2900">
            <v>8436.23</v>
          </cell>
          <cell r="H2900">
            <v>947.94</v>
          </cell>
          <cell r="I2900">
            <v>9384.17</v>
          </cell>
        </row>
        <row r="2902">
          <cell r="B2902" t="str">
            <v xml:space="preserve">PISO HS FROTADO E=0.15m  - 1:2:4 CON LIGADORA </v>
          </cell>
          <cell r="C2902">
            <v>1</v>
          </cell>
          <cell r="D2902" t="str">
            <v>M3</v>
          </cell>
          <cell r="G2902">
            <v>7730.8700000000008</v>
          </cell>
          <cell r="H2902">
            <v>947.94</v>
          </cell>
          <cell r="I2902">
            <v>8678.8100000000013</v>
          </cell>
        </row>
        <row r="2903">
          <cell r="A2903">
            <v>111.08000000000004</v>
          </cell>
          <cell r="C2903">
            <v>1</v>
          </cell>
          <cell r="D2903" t="str">
            <v>M2</v>
          </cell>
          <cell r="G2903">
            <v>1159.5725213739315</v>
          </cell>
          <cell r="H2903">
            <v>142.18389080545973</v>
          </cell>
          <cell r="I2903">
            <v>1301.7564121793912</v>
          </cell>
        </row>
        <row r="2904">
          <cell r="B2904" t="str">
            <v>Pisos HA e=0.10m malla electrosold. D2.3 10x10</v>
          </cell>
        </row>
        <row r="2905">
          <cell r="B2905" t="str">
            <v>Volumen Análisis</v>
          </cell>
          <cell r="C2905">
            <v>1</v>
          </cell>
          <cell r="D2905" t="str">
            <v>M3</v>
          </cell>
        </row>
        <row r="2906">
          <cell r="B2906" t="str">
            <v>Materiales y Equipos</v>
          </cell>
        </row>
        <row r="2907">
          <cell r="A2907">
            <v>102.05000000000003</v>
          </cell>
          <cell r="B2907" t="str">
            <v>Vaciado y ligado Hormigón 1:2:4 - 10% desp</v>
          </cell>
          <cell r="C2907">
            <v>1.1000000000000001</v>
          </cell>
          <cell r="D2907" t="str">
            <v>M3</v>
          </cell>
          <cell r="E2907">
            <v>6118.04</v>
          </cell>
          <cell r="F2907">
            <v>861.76</v>
          </cell>
          <cell r="G2907">
            <v>6729.84</v>
          </cell>
          <cell r="H2907">
            <v>947.94</v>
          </cell>
        </row>
        <row r="2908">
          <cell r="B2908" t="str">
            <v>Mano de Obra</v>
          </cell>
        </row>
        <row r="2909">
          <cell r="A2909" t="str">
            <v>O05AY</v>
          </cell>
          <cell r="B2909" t="str">
            <v>Preparación superficie - Ayudante AY</v>
          </cell>
          <cell r="C2909">
            <v>0.15</v>
          </cell>
          <cell r="D2909" t="str">
            <v>DIA</v>
          </cell>
          <cell r="E2909">
            <v>847</v>
          </cell>
          <cell r="F2909">
            <v>0</v>
          </cell>
          <cell r="G2909">
            <v>127.05</v>
          </cell>
          <cell r="H2909">
            <v>0</v>
          </cell>
        </row>
        <row r="2910">
          <cell r="A2910">
            <v>1600.02</v>
          </cell>
          <cell r="B2910" t="str">
            <v>Mano de obra frotado</v>
          </cell>
          <cell r="C2910">
            <v>6.6669999999999998</v>
          </cell>
          <cell r="D2910" t="str">
            <v>M2</v>
          </cell>
          <cell r="E2910">
            <v>131.09</v>
          </cell>
          <cell r="F2910">
            <v>0</v>
          </cell>
          <cell r="G2910">
            <v>873.98</v>
          </cell>
          <cell r="H2910">
            <v>0</v>
          </cell>
        </row>
        <row r="2911">
          <cell r="B2911" t="str">
            <v>Total/UND</v>
          </cell>
          <cell r="G2911">
            <v>7730.8700000000008</v>
          </cell>
          <cell r="H2911">
            <v>947.94</v>
          </cell>
          <cell r="I2911">
            <v>8678.8100000000013</v>
          </cell>
        </row>
        <row r="2913">
          <cell r="A2913">
            <v>111.09000000000005</v>
          </cell>
          <cell r="B2913" t="str">
            <v xml:space="preserve">RESANE DE ESCALONES  E=0.050m - 1:2:4 CON LIGADORA </v>
          </cell>
          <cell r="C2913">
            <v>1</v>
          </cell>
          <cell r="D2913" t="str">
            <v>ML</v>
          </cell>
          <cell r="G2913">
            <v>182.73</v>
          </cell>
          <cell r="H2913">
            <v>477.97</v>
          </cell>
          <cell r="I2913">
            <v>660.7</v>
          </cell>
        </row>
        <row r="2915">
          <cell r="B2915" t="str">
            <v>Volumen Análisis</v>
          </cell>
          <cell r="C2915">
            <v>1</v>
          </cell>
          <cell r="D2915" t="str">
            <v xml:space="preserve">ML </v>
          </cell>
        </row>
        <row r="2916">
          <cell r="B2916" t="str">
            <v>Materiales y Equipos</v>
          </cell>
        </row>
        <row r="2917">
          <cell r="A2917" t="str">
            <v>CARP003</v>
          </cell>
          <cell r="B2917" t="str">
            <v>Madera cepillada pino americano</v>
          </cell>
          <cell r="C2917">
            <v>0.25</v>
          </cell>
          <cell r="D2917" t="str">
            <v>PT</v>
          </cell>
          <cell r="E2917">
            <v>101.69491525423729</v>
          </cell>
          <cell r="F2917">
            <v>18.309999999999999</v>
          </cell>
          <cell r="G2917">
            <v>25.42</v>
          </cell>
          <cell r="H2917">
            <v>465</v>
          </cell>
        </row>
        <row r="2919">
          <cell r="A2919">
            <v>102.05000000000003</v>
          </cell>
          <cell r="B2919" t="str">
            <v>Vaciado y ligado Hormigón 1:2:4 - 10% desp</v>
          </cell>
          <cell r="C2919">
            <v>1.6500000000000001E-2</v>
          </cell>
          <cell r="D2919" t="str">
            <v>M3</v>
          </cell>
          <cell r="E2919">
            <v>6118.04</v>
          </cell>
          <cell r="F2919">
            <v>786.12</v>
          </cell>
          <cell r="G2919">
            <v>100.95</v>
          </cell>
          <cell r="H2919">
            <v>12.97</v>
          </cell>
        </row>
        <row r="2920">
          <cell r="B2920" t="str">
            <v>Mano de Obra</v>
          </cell>
        </row>
        <row r="2921">
          <cell r="A2921">
            <v>600.03</v>
          </cell>
          <cell r="B2921" t="str">
            <v>Mano de obra frotado</v>
          </cell>
          <cell r="C2921">
            <v>1</v>
          </cell>
          <cell r="D2921" t="str">
            <v>ML</v>
          </cell>
          <cell r="E2921">
            <v>56.36</v>
          </cell>
          <cell r="F2921">
            <v>0</v>
          </cell>
          <cell r="G2921">
            <v>56.36</v>
          </cell>
          <cell r="H2921">
            <v>0</v>
          </cell>
        </row>
        <row r="2922">
          <cell r="B2922" t="str">
            <v>Total/UND</v>
          </cell>
          <cell r="G2922">
            <v>182.73</v>
          </cell>
          <cell r="H2922">
            <v>477.97</v>
          </cell>
          <cell r="I2922">
            <v>660.7</v>
          </cell>
        </row>
        <row r="2925">
          <cell r="A2925">
            <v>112</v>
          </cell>
          <cell r="B2925" t="str">
            <v>MORTEROS</v>
          </cell>
        </row>
        <row r="2926">
          <cell r="A2926">
            <v>112.01</v>
          </cell>
          <cell r="B2926" t="str">
            <v>MORTERO 1:3 PARA BLOQUES</v>
          </cell>
          <cell r="C2926">
            <v>1</v>
          </cell>
          <cell r="D2926" t="str">
            <v>M3</v>
          </cell>
          <cell r="G2926">
            <v>5727.81</v>
          </cell>
          <cell r="H2926">
            <v>971.69</v>
          </cell>
          <cell r="I2926">
            <v>6699.5</v>
          </cell>
        </row>
        <row r="2927">
          <cell r="B2927" t="str">
            <v>Volumen Análisis</v>
          </cell>
          <cell r="C2927">
            <v>1</v>
          </cell>
          <cell r="D2927" t="str">
            <v>M3</v>
          </cell>
        </row>
        <row r="2928">
          <cell r="B2928" t="str">
            <v>Materiales y Equipos</v>
          </cell>
        </row>
        <row r="2929">
          <cell r="A2929" t="str">
            <v>CE003</v>
          </cell>
          <cell r="B2929" t="str">
            <v>Cemento Gris 94 lbs. Tipo Portland</v>
          </cell>
          <cell r="C2929">
            <v>11.5</v>
          </cell>
          <cell r="D2929" t="str">
            <v>FDA</v>
          </cell>
          <cell r="E2929">
            <v>364.40677966101697</v>
          </cell>
          <cell r="F2929">
            <v>65.593220338983059</v>
          </cell>
          <cell r="G2929">
            <v>4190.68</v>
          </cell>
          <cell r="H2929">
            <v>754.32</v>
          </cell>
        </row>
        <row r="2930">
          <cell r="A2930" t="str">
            <v>AGR001</v>
          </cell>
          <cell r="B2930" t="str">
            <v>Arena gruesa Itabo lavada</v>
          </cell>
          <cell r="C2930">
            <v>1</v>
          </cell>
          <cell r="D2930" t="str">
            <v>M3</v>
          </cell>
          <cell r="E2930">
            <v>1144.0677966101696</v>
          </cell>
          <cell r="F2930">
            <v>205.93220338983051</v>
          </cell>
          <cell r="G2930">
            <v>1144.07</v>
          </cell>
          <cell r="H2930">
            <v>205.93</v>
          </cell>
        </row>
        <row r="2931">
          <cell r="A2931" t="str">
            <v>AGR015</v>
          </cell>
          <cell r="B2931" t="str">
            <v>Agua para hormigones y morteros</v>
          </cell>
          <cell r="C2931">
            <v>60</v>
          </cell>
          <cell r="D2931" t="str">
            <v>GL</v>
          </cell>
          <cell r="E2931">
            <v>1.0593220338983051</v>
          </cell>
          <cell r="F2931">
            <v>0.19067796610169491</v>
          </cell>
          <cell r="G2931">
            <v>63.56</v>
          </cell>
          <cell r="H2931">
            <v>11.44</v>
          </cell>
        </row>
        <row r="2932">
          <cell r="B2932" t="str">
            <v>Mano de Obra</v>
          </cell>
        </row>
        <row r="2933">
          <cell r="A2933" t="str">
            <v>O07PE</v>
          </cell>
          <cell r="B2933" t="str">
            <v>Mano de obra mezclado (Peón)</v>
          </cell>
          <cell r="C2933">
            <v>0.5</v>
          </cell>
          <cell r="D2933" t="str">
            <v>DIA</v>
          </cell>
          <cell r="E2933">
            <v>659</v>
          </cell>
          <cell r="F2933">
            <v>0</v>
          </cell>
          <cell r="G2933">
            <v>329.5</v>
          </cell>
          <cell r="H2933">
            <v>0</v>
          </cell>
        </row>
        <row r="2934">
          <cell r="B2934" t="str">
            <v>Total/UND</v>
          </cell>
          <cell r="G2934">
            <v>5727.81</v>
          </cell>
          <cell r="H2934">
            <v>971.69</v>
          </cell>
          <cell r="I2934">
            <v>6699.5</v>
          </cell>
        </row>
        <row r="2936">
          <cell r="A2936">
            <v>112.02000000000001</v>
          </cell>
          <cell r="B2936" t="str">
            <v>MORTERO 1:4 PARA PISOS</v>
          </cell>
          <cell r="C2936">
            <v>1</v>
          </cell>
          <cell r="D2936" t="str">
            <v>M3</v>
          </cell>
          <cell r="G2936">
            <v>4795.5999999999995</v>
          </cell>
          <cell r="H2936">
            <v>803.9</v>
          </cell>
          <cell r="I2936">
            <v>5599.4999999999991</v>
          </cell>
        </row>
        <row r="2937">
          <cell r="B2937" t="str">
            <v>Volumen Análisis</v>
          </cell>
          <cell r="C2937">
            <v>1</v>
          </cell>
          <cell r="D2937" t="str">
            <v>M3</v>
          </cell>
        </row>
        <row r="2938">
          <cell r="B2938" t="str">
            <v>Materiales y Equipos</v>
          </cell>
        </row>
        <row r="2939">
          <cell r="A2939" t="str">
            <v>CE003</v>
          </cell>
          <cell r="B2939" t="str">
            <v>Cemento Gris 94 lbs. Tipo Portland</v>
          </cell>
          <cell r="C2939">
            <v>9</v>
          </cell>
          <cell r="D2939" t="str">
            <v>FDA</v>
          </cell>
          <cell r="E2939">
            <v>364.40677966101697</v>
          </cell>
          <cell r="F2939">
            <v>65.593220338983059</v>
          </cell>
          <cell r="G2939">
            <v>3279.66</v>
          </cell>
          <cell r="H2939">
            <v>590.34</v>
          </cell>
        </row>
        <row r="2940">
          <cell r="A2940" t="str">
            <v>AGR001</v>
          </cell>
          <cell r="B2940" t="str">
            <v>Arena gruesa Itabo lavada</v>
          </cell>
          <cell r="C2940">
            <v>1</v>
          </cell>
          <cell r="D2940" t="str">
            <v>M3</v>
          </cell>
          <cell r="E2940">
            <v>1144.0677966101696</v>
          </cell>
          <cell r="F2940">
            <v>205.93220338983051</v>
          </cell>
          <cell r="G2940">
            <v>1144.07</v>
          </cell>
          <cell r="H2940">
            <v>205.93</v>
          </cell>
        </row>
        <row r="2941">
          <cell r="A2941" t="str">
            <v>AGR015</v>
          </cell>
          <cell r="B2941" t="str">
            <v>Agua para hormigones y morteros</v>
          </cell>
          <cell r="C2941">
            <v>40</v>
          </cell>
          <cell r="D2941" t="str">
            <v>GL</v>
          </cell>
          <cell r="E2941">
            <v>1.0593220338983051</v>
          </cell>
          <cell r="F2941">
            <v>0.19067796610169491</v>
          </cell>
          <cell r="G2941">
            <v>42.37</v>
          </cell>
          <cell r="H2941">
            <v>7.63</v>
          </cell>
        </row>
        <row r="2942">
          <cell r="B2942" t="str">
            <v>Mano de Obra</v>
          </cell>
        </row>
        <row r="2943">
          <cell r="A2943" t="str">
            <v>O07PE</v>
          </cell>
          <cell r="B2943" t="str">
            <v>Mano de obra mezclado (Peón)</v>
          </cell>
          <cell r="C2943">
            <v>0.5</v>
          </cell>
          <cell r="D2943" t="str">
            <v>DIA</v>
          </cell>
          <cell r="E2943">
            <v>659</v>
          </cell>
          <cell r="F2943">
            <v>0</v>
          </cell>
          <cell r="G2943">
            <v>329.5</v>
          </cell>
          <cell r="H2943">
            <v>0</v>
          </cell>
        </row>
        <row r="2944">
          <cell r="B2944" t="str">
            <v>Total/UND</v>
          </cell>
          <cell r="G2944">
            <v>4795.5999999999995</v>
          </cell>
          <cell r="H2944">
            <v>803.9</v>
          </cell>
          <cell r="I2944">
            <v>5599.4999999999991</v>
          </cell>
        </row>
        <row r="2946">
          <cell r="A2946">
            <v>112.03000000000002</v>
          </cell>
          <cell r="B2946" t="str">
            <v>MORTERO 1:4 PARA EMPAÑETES</v>
          </cell>
          <cell r="C2946">
            <v>1</v>
          </cell>
          <cell r="D2946" t="str">
            <v>M3</v>
          </cell>
          <cell r="G2946">
            <v>6232.83</v>
          </cell>
          <cell r="H2946">
            <v>1062.6100000000001</v>
          </cell>
          <cell r="I2946">
            <v>7295.4400000000005</v>
          </cell>
        </row>
        <row r="2947">
          <cell r="B2947" t="str">
            <v>Volumen Análisis</v>
          </cell>
          <cell r="C2947">
            <v>1</v>
          </cell>
          <cell r="D2947" t="str">
            <v>M3</v>
          </cell>
        </row>
        <row r="2948">
          <cell r="B2948" t="str">
            <v>Materiales y Equipos</v>
          </cell>
        </row>
        <row r="2949">
          <cell r="A2949" t="str">
            <v>CE003</v>
          </cell>
          <cell r="B2949" t="str">
            <v>Cemento Gris 94 lbs. Tipo Portland</v>
          </cell>
          <cell r="C2949">
            <v>9.4499999999999993</v>
          </cell>
          <cell r="D2949" t="str">
            <v>FDA</v>
          </cell>
          <cell r="E2949">
            <v>364.40677966101697</v>
          </cell>
          <cell r="F2949">
            <v>65.593220338983059</v>
          </cell>
          <cell r="G2949">
            <v>3443.64</v>
          </cell>
          <cell r="H2949">
            <v>619.86</v>
          </cell>
        </row>
        <row r="2950">
          <cell r="A2950" t="str">
            <v>CE001</v>
          </cell>
          <cell r="B2950" t="str">
            <v>Cal Grande hidratada 20 kilos</v>
          </cell>
          <cell r="C2950">
            <v>3.15</v>
          </cell>
          <cell r="D2950" t="str">
            <v>FDA</v>
          </cell>
          <cell r="E2950">
            <v>311.02</v>
          </cell>
          <cell r="F2950">
            <v>55.983599999999996</v>
          </cell>
          <cell r="G2950">
            <v>979.71</v>
          </cell>
          <cell r="H2950">
            <v>176.35</v>
          </cell>
        </row>
        <row r="2951">
          <cell r="A2951" t="str">
            <v>AGR003</v>
          </cell>
          <cell r="B2951" t="str">
            <v>Arena Fina Pañete azul</v>
          </cell>
          <cell r="C2951">
            <v>1.05</v>
          </cell>
          <cell r="D2951" t="str">
            <v>M3</v>
          </cell>
          <cell r="E2951">
            <v>1355.93</v>
          </cell>
          <cell r="F2951">
            <v>244.06739999999999</v>
          </cell>
          <cell r="G2951">
            <v>1423.73</v>
          </cell>
          <cell r="H2951">
            <v>256.27</v>
          </cell>
        </row>
        <row r="2952">
          <cell r="A2952" t="str">
            <v>AGR015</v>
          </cell>
          <cell r="B2952" t="str">
            <v>Agua para hormigones y morteros</v>
          </cell>
          <cell r="C2952">
            <v>45</v>
          </cell>
          <cell r="D2952" t="str">
            <v>GL</v>
          </cell>
          <cell r="E2952">
            <v>1.25</v>
          </cell>
          <cell r="F2952">
            <v>0.22499999999999998</v>
          </cell>
          <cell r="G2952">
            <v>56.25</v>
          </cell>
          <cell r="H2952">
            <v>10.130000000000001</v>
          </cell>
        </row>
        <row r="2953">
          <cell r="B2953" t="str">
            <v>Mano de Obra</v>
          </cell>
        </row>
        <row r="2954">
          <cell r="A2954" t="str">
            <v>O07PE</v>
          </cell>
          <cell r="B2954" t="str">
            <v>Mano de obra mezclado (Peón)</v>
          </cell>
          <cell r="C2954">
            <v>0.5</v>
          </cell>
          <cell r="D2954" t="str">
            <v>DIA</v>
          </cell>
          <cell r="E2954">
            <v>659</v>
          </cell>
          <cell r="F2954">
            <v>0</v>
          </cell>
          <cell r="G2954">
            <v>329.5</v>
          </cell>
          <cell r="H2954">
            <v>0</v>
          </cell>
        </row>
        <row r="2955">
          <cell r="B2955" t="str">
            <v>Total/UND</v>
          </cell>
          <cell r="G2955">
            <v>6232.83</v>
          </cell>
          <cell r="H2955">
            <v>1062.6100000000001</v>
          </cell>
          <cell r="I2955">
            <v>7295.4400000000005</v>
          </cell>
        </row>
        <row r="2957">
          <cell r="A2957">
            <v>112.04000000000002</v>
          </cell>
          <cell r="B2957" t="str">
            <v>MORTERO 1:10 PARA PISOS</v>
          </cell>
          <cell r="C2957">
            <v>1</v>
          </cell>
          <cell r="D2957" t="str">
            <v>M3</v>
          </cell>
          <cell r="G2957">
            <v>4037.9700000000003</v>
          </cell>
          <cell r="H2957">
            <v>667.53</v>
          </cell>
          <cell r="I2957">
            <v>4705.5</v>
          </cell>
        </row>
        <row r="2958">
          <cell r="B2958" t="str">
            <v>Volumen Análisis</v>
          </cell>
          <cell r="C2958">
            <v>1</v>
          </cell>
          <cell r="D2958" t="str">
            <v>M3</v>
          </cell>
        </row>
        <row r="2959">
          <cell r="B2959" t="str">
            <v>Materiales y Equipos</v>
          </cell>
        </row>
        <row r="2960">
          <cell r="A2960" t="str">
            <v>CE003</v>
          </cell>
          <cell r="B2960" t="str">
            <v>Cemento Gris 94 lbs. Tipo Portland</v>
          </cell>
          <cell r="C2960">
            <v>6.45</v>
          </cell>
          <cell r="D2960" t="str">
            <v>FDA</v>
          </cell>
          <cell r="E2960">
            <v>364.40677966101697</v>
          </cell>
          <cell r="F2960">
            <v>65.593220338983059</v>
          </cell>
          <cell r="G2960">
            <v>2350.42</v>
          </cell>
          <cell r="H2960">
            <v>423.08</v>
          </cell>
        </row>
        <row r="2961">
          <cell r="A2961" t="str">
            <v>AGR001</v>
          </cell>
          <cell r="B2961" t="str">
            <v>Arena gruesa itabo lavada</v>
          </cell>
          <cell r="C2961">
            <v>1.1499999999999999</v>
          </cell>
          <cell r="D2961" t="str">
            <v>M3</v>
          </cell>
          <cell r="E2961">
            <v>1144.0677966101696</v>
          </cell>
          <cell r="F2961">
            <v>205.93220338983051</v>
          </cell>
          <cell r="G2961">
            <v>1315.68</v>
          </cell>
          <cell r="H2961">
            <v>236.82</v>
          </cell>
        </row>
        <row r="2962">
          <cell r="A2962" t="str">
            <v>AGR015</v>
          </cell>
          <cell r="B2962" t="str">
            <v>Agua</v>
          </cell>
          <cell r="C2962">
            <v>40</v>
          </cell>
          <cell r="D2962" t="str">
            <v>GL</v>
          </cell>
          <cell r="E2962">
            <v>1.0593220338983051</v>
          </cell>
          <cell r="F2962">
            <v>0.19067796610169491</v>
          </cell>
          <cell r="G2962">
            <v>42.37</v>
          </cell>
          <cell r="H2962">
            <v>7.63</v>
          </cell>
        </row>
        <row r="2963">
          <cell r="B2963" t="str">
            <v>Mano de Obra</v>
          </cell>
        </row>
        <row r="2964">
          <cell r="A2964" t="str">
            <v>O07PE</v>
          </cell>
          <cell r="B2964" t="str">
            <v>Mano de obra mezclado (Peón)</v>
          </cell>
          <cell r="C2964">
            <v>0.5</v>
          </cell>
          <cell r="D2964" t="str">
            <v>DIA</v>
          </cell>
          <cell r="E2964">
            <v>659</v>
          </cell>
          <cell r="F2964">
            <v>0</v>
          </cell>
          <cell r="G2964">
            <v>329.5</v>
          </cell>
          <cell r="H2964">
            <v>0</v>
          </cell>
        </row>
        <row r="2965">
          <cell r="B2965" t="str">
            <v>Total/UND</v>
          </cell>
          <cell r="G2965">
            <v>4037.9700000000003</v>
          </cell>
          <cell r="H2965">
            <v>667.53</v>
          </cell>
          <cell r="I2965">
            <v>4705.5</v>
          </cell>
        </row>
        <row r="2967">
          <cell r="A2967">
            <v>113</v>
          </cell>
          <cell r="B2967" t="str">
            <v>MUROS DE BLOQUES DE HORMIGON</v>
          </cell>
        </row>
        <row r="2968">
          <cell r="A2968">
            <v>113.01</v>
          </cell>
          <cell r="B2968" t="str">
            <v>ANDAMIOS PARA BLOQUES/EMPAÑETES</v>
          </cell>
          <cell r="C2968">
            <v>1</v>
          </cell>
          <cell r="D2968" t="str">
            <v>M2</v>
          </cell>
          <cell r="G2968">
            <v>41.69</v>
          </cell>
          <cell r="H2968">
            <v>1.86</v>
          </cell>
          <cell r="I2968">
            <v>43.55</v>
          </cell>
        </row>
        <row r="2969">
          <cell r="B2969" t="str">
            <v>Volumen Análisis</v>
          </cell>
          <cell r="C2969">
            <v>1</v>
          </cell>
          <cell r="D2969" t="str">
            <v>M2</v>
          </cell>
        </row>
        <row r="2970">
          <cell r="B2970" t="str">
            <v>Materiales y Equipos</v>
          </cell>
        </row>
        <row r="2971">
          <cell r="A2971" t="str">
            <v>CARP001</v>
          </cell>
          <cell r="B2971" t="str">
            <v>Madera bruta 6 usos</v>
          </cell>
          <cell r="C2971">
            <v>8.3333333333333329E-2</v>
          </cell>
          <cell r="D2971" t="str">
            <v>PT</v>
          </cell>
          <cell r="E2971">
            <v>101.69491525423729</v>
          </cell>
          <cell r="F2971">
            <v>18.305084745762709</v>
          </cell>
          <cell r="G2971">
            <v>8.4700000000000006</v>
          </cell>
          <cell r="H2971">
            <v>1.53</v>
          </cell>
        </row>
        <row r="2972">
          <cell r="A2972" t="str">
            <v>CARP034</v>
          </cell>
          <cell r="B2972" t="str">
            <v>Clavos corriente</v>
          </cell>
          <cell r="C2972">
            <v>4.1666666666666664E-2</v>
          </cell>
          <cell r="D2972" t="str">
            <v>LBS</v>
          </cell>
          <cell r="E2972">
            <v>44.067796610169495</v>
          </cell>
          <cell r="F2972">
            <v>7.9322033898305087</v>
          </cell>
          <cell r="G2972">
            <v>1.84</v>
          </cell>
          <cell r="H2972">
            <v>0.33</v>
          </cell>
        </row>
        <row r="2973">
          <cell r="B2973" t="str">
            <v>Mano de Obra</v>
          </cell>
        </row>
        <row r="2974">
          <cell r="A2974" t="str">
            <v>O01T1</v>
          </cell>
          <cell r="B2974" t="str">
            <v>Confección andamios - T1</v>
          </cell>
          <cell r="C2974">
            <v>0.02</v>
          </cell>
          <cell r="D2974" t="str">
            <v>DIA</v>
          </cell>
          <cell r="E2974">
            <v>1569</v>
          </cell>
          <cell r="F2974">
            <v>0</v>
          </cell>
          <cell r="G2974">
            <v>31.38</v>
          </cell>
          <cell r="H2974">
            <v>0</v>
          </cell>
        </row>
        <row r="2975">
          <cell r="B2975" t="str">
            <v>Total/UND</v>
          </cell>
          <cell r="G2975">
            <v>41.69</v>
          </cell>
          <cell r="H2975">
            <v>1.86</v>
          </cell>
          <cell r="I2975">
            <v>43.55</v>
          </cell>
        </row>
        <row r="2977">
          <cell r="A2977">
            <v>113.02000000000001</v>
          </cell>
          <cell r="B2977" t="str">
            <v>BLOQUES HORMIGON DE 4" - 3/8" @ 0.80m</v>
          </cell>
          <cell r="C2977">
            <v>1</v>
          </cell>
          <cell r="D2977" t="str">
            <v>M2</v>
          </cell>
          <cell r="G2977">
            <v>993.90000000000009</v>
          </cell>
          <cell r="H2977">
            <v>121.97000000000001</v>
          </cell>
          <cell r="I2977">
            <v>1115.8700000000001</v>
          </cell>
        </row>
        <row r="2978">
          <cell r="B2978" t="str">
            <v>Volumen Análisis</v>
          </cell>
          <cell r="C2978">
            <v>1</v>
          </cell>
          <cell r="D2978" t="str">
            <v>M2</v>
          </cell>
        </row>
        <row r="2979">
          <cell r="B2979" t="str">
            <v>Materiales y Equipos</v>
          </cell>
        </row>
        <row r="2980">
          <cell r="A2980" t="str">
            <v>BLQH001</v>
          </cell>
          <cell r="B2980" t="str">
            <v>Bloques industrial de 4" x 8" x 16"</v>
          </cell>
          <cell r="C2980">
            <v>13</v>
          </cell>
          <cell r="D2980" t="str">
            <v>UND</v>
          </cell>
          <cell r="E2980">
            <v>34.745762711864408</v>
          </cell>
          <cell r="F2980">
            <v>6.2542372881355934</v>
          </cell>
          <cell r="G2980">
            <v>451.69</v>
          </cell>
          <cell r="H2980">
            <v>81.31</v>
          </cell>
        </row>
        <row r="2981">
          <cell r="A2981">
            <v>102.02000000000001</v>
          </cell>
          <cell r="B2981" t="str">
            <v>Hormigón 1:3:5 en cámaras +10% desp.</v>
          </cell>
          <cell r="C2981">
            <v>9.4999999999999998E-3</v>
          </cell>
          <cell r="D2981" t="str">
            <v>M3</v>
          </cell>
          <cell r="E2981">
            <v>4745.6899999999996</v>
          </cell>
          <cell r="F2981">
            <v>769.85</v>
          </cell>
          <cell r="G2981">
            <v>45.08</v>
          </cell>
          <cell r="H2981">
            <v>7.31</v>
          </cell>
        </row>
        <row r="2982">
          <cell r="A2982">
            <v>112.01</v>
          </cell>
          <cell r="B2982" t="str">
            <v>Mortero 1:3  en juntas + 30% desp.</v>
          </cell>
          <cell r="C2982">
            <v>2.0799999999999999E-2</v>
          </cell>
          <cell r="D2982" t="str">
            <v>M3</v>
          </cell>
          <cell r="E2982">
            <v>5727.81</v>
          </cell>
          <cell r="F2982">
            <v>971.69</v>
          </cell>
          <cell r="G2982">
            <v>119.14</v>
          </cell>
          <cell r="H2982">
            <v>20.21</v>
          </cell>
        </row>
        <row r="2983">
          <cell r="A2983" t="str">
            <v>AE001</v>
          </cell>
          <cell r="B2983" t="str">
            <v>Acero bastones 3/8" + 20% desp.</v>
          </cell>
          <cell r="C2983">
            <v>1.0500000000000001E-2</v>
          </cell>
          <cell r="D2983" t="str">
            <v>QQ</v>
          </cell>
          <cell r="E2983">
            <v>2796.6101694915255</v>
          </cell>
          <cell r="F2983">
            <v>503.38983050847457</v>
          </cell>
          <cell r="G2983">
            <v>29.36</v>
          </cell>
          <cell r="H2983">
            <v>5.29</v>
          </cell>
        </row>
        <row r="2984">
          <cell r="A2984" t="str">
            <v>AE016</v>
          </cell>
          <cell r="B2984" t="str">
            <v>Alambre Dulce No. 18 para amarrar bastones</v>
          </cell>
          <cell r="C2984">
            <v>2.1000000000000001E-2</v>
          </cell>
          <cell r="D2984" t="str">
            <v>LB</v>
          </cell>
          <cell r="E2984">
            <v>93.220338983050851</v>
          </cell>
          <cell r="F2984">
            <v>16.779661016949152</v>
          </cell>
          <cell r="G2984">
            <v>1.96</v>
          </cell>
          <cell r="H2984">
            <v>0.35</v>
          </cell>
        </row>
        <row r="2985">
          <cell r="A2985">
            <v>113.01</v>
          </cell>
          <cell r="B2985" t="str">
            <v>Andamios</v>
          </cell>
          <cell r="C2985">
            <v>1</v>
          </cell>
          <cell r="D2985" t="str">
            <v>M2</v>
          </cell>
          <cell r="E2985">
            <v>41.69</v>
          </cell>
          <cell r="F2985">
            <v>7.5041999999999991</v>
          </cell>
          <cell r="G2985">
            <v>41.69</v>
          </cell>
          <cell r="H2985">
            <v>7.5</v>
          </cell>
        </row>
        <row r="2986">
          <cell r="B2986" t="str">
            <v>Mano de Obra</v>
          </cell>
        </row>
        <row r="2987">
          <cell r="A2987">
            <v>500.01</v>
          </cell>
          <cell r="B2987" t="str">
            <v>Colocación bloques y acero</v>
          </cell>
          <cell r="C2987">
            <v>13</v>
          </cell>
          <cell r="D2987" t="str">
            <v>UND</v>
          </cell>
          <cell r="E2987">
            <v>23.46</v>
          </cell>
          <cell r="F2987">
            <v>0</v>
          </cell>
          <cell r="G2987">
            <v>304.98</v>
          </cell>
          <cell r="H2987">
            <v>0</v>
          </cell>
        </row>
        <row r="2988">
          <cell r="B2988" t="str">
            <v>Total/UND</v>
          </cell>
          <cell r="G2988">
            <v>993.90000000000009</v>
          </cell>
          <cell r="H2988">
            <v>121.97000000000001</v>
          </cell>
          <cell r="I2988">
            <v>1115.8700000000001</v>
          </cell>
        </row>
        <row r="2990">
          <cell r="A2990">
            <v>113.03000000000002</v>
          </cell>
          <cell r="B2990" t="str">
            <v>BLOQUES HORMIGON DE 6" - 3/8" @ 0.80m</v>
          </cell>
          <cell r="C2990">
            <v>1</v>
          </cell>
          <cell r="D2990" t="str">
            <v>M2</v>
          </cell>
          <cell r="G2990">
            <v>1143.74</v>
          </cell>
          <cell r="H2990">
            <v>150.58000000000001</v>
          </cell>
          <cell r="I2990">
            <v>1294.32</v>
          </cell>
        </row>
        <row r="2991">
          <cell r="B2991" t="str">
            <v>Volumen Análisis</v>
          </cell>
          <cell r="C2991">
            <v>1</v>
          </cell>
          <cell r="D2991" t="str">
            <v>M2</v>
          </cell>
        </row>
        <row r="2992">
          <cell r="B2992" t="str">
            <v>Materiales y Equipos</v>
          </cell>
        </row>
        <row r="2993">
          <cell r="A2993" t="str">
            <v>BLQH003</v>
          </cell>
          <cell r="B2993" t="str">
            <v>Bloques industrial de 6" x 8" x 16"</v>
          </cell>
          <cell r="C2993">
            <v>13</v>
          </cell>
          <cell r="D2993" t="str">
            <v>UND</v>
          </cell>
          <cell r="E2993">
            <v>38.135593220338983</v>
          </cell>
          <cell r="F2993">
            <v>6.8644067796610164</v>
          </cell>
          <cell r="G2993">
            <v>495.76</v>
          </cell>
          <cell r="H2993">
            <v>89.24</v>
          </cell>
        </row>
        <row r="2994">
          <cell r="A2994">
            <v>102.02000000000001</v>
          </cell>
          <cell r="B2994" t="str">
            <v>Hormigón 1:3:5 en cámaras +10% desp.</v>
          </cell>
          <cell r="C2994">
            <v>2.3760000000000003E-2</v>
          </cell>
          <cell r="D2994" t="str">
            <v>M3</v>
          </cell>
          <cell r="E2994">
            <v>4745.6899999999996</v>
          </cell>
          <cell r="F2994">
            <v>769.85</v>
          </cell>
          <cell r="G2994">
            <v>112.76</v>
          </cell>
          <cell r="H2994">
            <v>18.29</v>
          </cell>
        </row>
        <row r="2995">
          <cell r="A2995">
            <v>112.01</v>
          </cell>
          <cell r="B2995" t="str">
            <v>Mortero 1:3  en juntas + 30% desp.</v>
          </cell>
          <cell r="C2995">
            <v>3.1199999999999999E-2</v>
          </cell>
          <cell r="D2995" t="str">
            <v>M3</v>
          </cell>
          <cell r="E2995">
            <v>5727.81</v>
          </cell>
          <cell r="F2995">
            <v>971.69</v>
          </cell>
          <cell r="G2995">
            <v>178.71</v>
          </cell>
          <cell r="H2995">
            <v>30.32</v>
          </cell>
        </row>
        <row r="2996">
          <cell r="A2996" t="str">
            <v>AE001</v>
          </cell>
          <cell r="B2996" t="str">
            <v>Acero bastones 3/8" + 20% desp.</v>
          </cell>
          <cell r="C2996">
            <v>2.0250000000000001E-2</v>
          </cell>
          <cell r="D2996" t="str">
            <v>QQ</v>
          </cell>
          <cell r="E2996">
            <v>2796.6101694915255</v>
          </cell>
          <cell r="F2996">
            <v>503.38983050847457</v>
          </cell>
          <cell r="G2996">
            <v>56.63</v>
          </cell>
          <cell r="H2996">
            <v>10.19</v>
          </cell>
        </row>
        <row r="2997">
          <cell r="A2997" t="str">
            <v>AE016</v>
          </cell>
          <cell r="B2997" t="str">
            <v>Alambre Dulce No. 18 para amarrar bastones</v>
          </cell>
          <cell r="C2997">
            <v>4.0500000000000001E-2</v>
          </cell>
          <cell r="D2997" t="str">
            <v>LB</v>
          </cell>
          <cell r="E2997">
            <v>93.220338983050851</v>
          </cell>
          <cell r="F2997">
            <v>16.779661016949152</v>
          </cell>
          <cell r="G2997">
            <v>3.78</v>
          </cell>
          <cell r="H2997">
            <v>0.68</v>
          </cell>
        </row>
        <row r="2998">
          <cell r="A2998">
            <v>113.01</v>
          </cell>
          <cell r="B2998" t="str">
            <v>Andamios</v>
          </cell>
          <cell r="C2998">
            <v>1</v>
          </cell>
          <cell r="D2998" t="str">
            <v>M2</v>
          </cell>
          <cell r="E2998">
            <v>41.69</v>
          </cell>
          <cell r="F2998">
            <v>1.86</v>
          </cell>
          <cell r="G2998">
            <v>41.69</v>
          </cell>
          <cell r="H2998">
            <v>1.86</v>
          </cell>
        </row>
        <row r="2999">
          <cell r="B2999" t="str">
            <v>Mano de Obra</v>
          </cell>
        </row>
        <row r="3000">
          <cell r="A3000">
            <v>500.02</v>
          </cell>
          <cell r="B3000" t="str">
            <v>Colocación bloques y acero</v>
          </cell>
          <cell r="C3000">
            <v>13</v>
          </cell>
          <cell r="D3000" t="str">
            <v>UND</v>
          </cell>
          <cell r="E3000">
            <v>19.57</v>
          </cell>
          <cell r="F3000">
            <v>0</v>
          </cell>
          <cell r="G3000">
            <v>254.41</v>
          </cell>
          <cell r="H3000">
            <v>0</v>
          </cell>
        </row>
        <row r="3001">
          <cell r="B3001" t="str">
            <v>Total/UND</v>
          </cell>
          <cell r="G3001">
            <v>1143.74</v>
          </cell>
          <cell r="H3001">
            <v>150.58000000000001</v>
          </cell>
          <cell r="I3001">
            <v>1294.32</v>
          </cell>
        </row>
        <row r="3003">
          <cell r="A3003">
            <v>113.04000000000002</v>
          </cell>
          <cell r="B3003" t="str">
            <v>BLOQUES HORMIGON DE 6" - 3/8" @ 0.60m</v>
          </cell>
          <cell r="C3003">
            <v>1</v>
          </cell>
          <cell r="D3003" t="str">
            <v>M2</v>
          </cell>
          <cell r="G3003">
            <v>1197.18</v>
          </cell>
          <cell r="H3003">
            <v>159.59</v>
          </cell>
          <cell r="I3003">
            <v>1356.77</v>
          </cell>
        </row>
        <row r="3004">
          <cell r="B3004" t="str">
            <v>Volumen Análisis</v>
          </cell>
          <cell r="C3004">
            <v>1</v>
          </cell>
          <cell r="D3004" t="str">
            <v>M2</v>
          </cell>
        </row>
        <row r="3005">
          <cell r="B3005" t="str">
            <v>Materiales y Equipos</v>
          </cell>
        </row>
        <row r="3006">
          <cell r="A3006" t="str">
            <v>BLQH003</v>
          </cell>
          <cell r="B3006" t="str">
            <v>Bloques industrial de 6" x 8" x 16"</v>
          </cell>
          <cell r="C3006">
            <v>13</v>
          </cell>
          <cell r="D3006" t="str">
            <v>UND</v>
          </cell>
          <cell r="E3006">
            <v>38.135593220338983</v>
          </cell>
          <cell r="F3006">
            <v>6.8644067796610164</v>
          </cell>
          <cell r="G3006">
            <v>495.76</v>
          </cell>
          <cell r="H3006">
            <v>89.24</v>
          </cell>
        </row>
        <row r="3007">
          <cell r="A3007">
            <v>102.02000000000001</v>
          </cell>
          <cell r="B3007" t="str">
            <v>Hormigón 1:3:5 en cámaras +10% desp.</v>
          </cell>
          <cell r="C3007">
            <v>3.1093333333333337E-2</v>
          </cell>
          <cell r="D3007" t="str">
            <v>M3</v>
          </cell>
          <cell r="E3007">
            <v>4745.6899999999996</v>
          </cell>
          <cell r="F3007">
            <v>769.85</v>
          </cell>
          <cell r="G3007">
            <v>147.56</v>
          </cell>
          <cell r="H3007">
            <v>23.94</v>
          </cell>
        </row>
        <row r="3008">
          <cell r="A3008">
            <v>112.01</v>
          </cell>
          <cell r="B3008" t="str">
            <v>Mortero 1:3  en juntas + 30% desp.</v>
          </cell>
          <cell r="C3008">
            <v>3.1199999999999999E-2</v>
          </cell>
          <cell r="D3008" t="str">
            <v>M3</v>
          </cell>
          <cell r="E3008">
            <v>5727.81</v>
          </cell>
          <cell r="F3008">
            <v>971.69</v>
          </cell>
          <cell r="G3008">
            <v>178.71</v>
          </cell>
          <cell r="H3008">
            <v>30.32</v>
          </cell>
        </row>
        <row r="3009">
          <cell r="A3009" t="str">
            <v>AE001</v>
          </cell>
          <cell r="B3009" t="str">
            <v>Acero bastones 3/8" + 20% desp.</v>
          </cell>
          <cell r="C3009">
            <v>2.6500000000000003E-2</v>
          </cell>
          <cell r="D3009" t="str">
            <v>QQ</v>
          </cell>
          <cell r="E3009">
            <v>2796.6101694915255</v>
          </cell>
          <cell r="F3009">
            <v>503.38983050847457</v>
          </cell>
          <cell r="G3009">
            <v>74.11</v>
          </cell>
          <cell r="H3009">
            <v>13.34</v>
          </cell>
        </row>
        <row r="3010">
          <cell r="A3010" t="str">
            <v>AE016</v>
          </cell>
          <cell r="B3010" t="str">
            <v>Alambre Dulce No. 18 para amarrar bastones</v>
          </cell>
          <cell r="C3010">
            <v>5.3000000000000005E-2</v>
          </cell>
          <cell r="D3010" t="str">
            <v>LB</v>
          </cell>
          <cell r="E3010">
            <v>93.220338983050851</v>
          </cell>
          <cell r="F3010">
            <v>16.779661016949152</v>
          </cell>
          <cell r="G3010">
            <v>4.9400000000000004</v>
          </cell>
          <cell r="H3010">
            <v>0.89</v>
          </cell>
        </row>
        <row r="3011">
          <cell r="A3011">
            <v>113.01</v>
          </cell>
          <cell r="B3011" t="str">
            <v>Andamios</v>
          </cell>
          <cell r="C3011">
            <v>1</v>
          </cell>
          <cell r="D3011" t="str">
            <v>M2</v>
          </cell>
          <cell r="E3011">
            <v>41.69</v>
          </cell>
          <cell r="F3011">
            <v>1.86</v>
          </cell>
          <cell r="G3011">
            <v>41.69</v>
          </cell>
          <cell r="H3011">
            <v>1.86</v>
          </cell>
        </row>
        <row r="3012">
          <cell r="B3012" t="str">
            <v>Mano de Obra</v>
          </cell>
        </row>
        <row r="3013">
          <cell r="A3013">
            <v>500.02</v>
          </cell>
          <cell r="B3013" t="str">
            <v>Colocación bloques y acero</v>
          </cell>
          <cell r="C3013">
            <v>13</v>
          </cell>
          <cell r="D3013" t="str">
            <v>UND</v>
          </cell>
          <cell r="E3013">
            <v>19.57</v>
          </cell>
          <cell r="F3013">
            <v>0</v>
          </cell>
          <cell r="G3013">
            <v>254.41</v>
          </cell>
          <cell r="H3013">
            <v>0</v>
          </cell>
        </row>
        <row r="3014">
          <cell r="B3014" t="str">
            <v>Total/UND</v>
          </cell>
          <cell r="G3014">
            <v>1197.18</v>
          </cell>
          <cell r="H3014">
            <v>159.59</v>
          </cell>
          <cell r="I3014">
            <v>1356.77</v>
          </cell>
        </row>
        <row r="3016">
          <cell r="A3016">
            <v>113.05000000000003</v>
          </cell>
          <cell r="B3016" t="str">
            <v xml:space="preserve">BLOQUES HORMIGON DE 6" - 3/8" @ 0.40m </v>
          </cell>
          <cell r="C3016">
            <v>1</v>
          </cell>
          <cell r="D3016" t="str">
            <v>M2</v>
          </cell>
          <cell r="G3016">
            <v>1304.2600000000002</v>
          </cell>
          <cell r="H3016">
            <v>177.62</v>
          </cell>
          <cell r="I3016">
            <v>1481.88</v>
          </cell>
        </row>
        <row r="3017">
          <cell r="B3017" t="str">
            <v>Volumen Análisis</v>
          </cell>
          <cell r="C3017">
            <v>1</v>
          </cell>
          <cell r="D3017" t="str">
            <v>M2</v>
          </cell>
        </row>
        <row r="3018">
          <cell r="B3018" t="str">
            <v>Materiales y Equipos</v>
          </cell>
        </row>
        <row r="3019">
          <cell r="A3019" t="str">
            <v>BLQH003</v>
          </cell>
          <cell r="B3019" t="str">
            <v>Bloques industrial de 6" x 8" x 16"</v>
          </cell>
          <cell r="C3019">
            <v>13</v>
          </cell>
          <cell r="D3019" t="str">
            <v>UND</v>
          </cell>
          <cell r="E3019">
            <v>38.135593220338983</v>
          </cell>
          <cell r="F3019">
            <v>6.8644067796610164</v>
          </cell>
          <cell r="G3019">
            <v>495.76</v>
          </cell>
          <cell r="H3019">
            <v>89.24</v>
          </cell>
        </row>
        <row r="3020">
          <cell r="A3020">
            <v>102.02000000000001</v>
          </cell>
          <cell r="B3020" t="str">
            <v>Hormigón 1:3:5 en cámaras +10% desp.</v>
          </cell>
          <cell r="C3020">
            <v>4.58E-2</v>
          </cell>
          <cell r="D3020" t="str">
            <v>M3</v>
          </cell>
          <cell r="E3020">
            <v>4745.6899999999996</v>
          </cell>
          <cell r="F3020">
            <v>769.85</v>
          </cell>
          <cell r="G3020">
            <v>217.35</v>
          </cell>
          <cell r="H3020">
            <v>35.26</v>
          </cell>
        </row>
        <row r="3021">
          <cell r="A3021">
            <v>112.01</v>
          </cell>
          <cell r="B3021" t="str">
            <v>Mortero 1:3  en juntas + 30% desp.</v>
          </cell>
          <cell r="C3021">
            <v>3.1199999999999999E-2</v>
          </cell>
          <cell r="D3021" t="str">
            <v>M3</v>
          </cell>
          <cell r="E3021">
            <v>5727.81</v>
          </cell>
          <cell r="F3021">
            <v>971.69</v>
          </cell>
          <cell r="G3021">
            <v>178.71</v>
          </cell>
          <cell r="H3021">
            <v>30.32</v>
          </cell>
        </row>
        <row r="3022">
          <cell r="A3022" t="str">
            <v>AE001</v>
          </cell>
          <cell r="B3022" t="str">
            <v>Acero bastones 3/8" + 20% desp.</v>
          </cell>
          <cell r="C3022">
            <v>3.9E-2</v>
          </cell>
          <cell r="D3022" t="str">
            <v>QQ</v>
          </cell>
          <cell r="E3022">
            <v>2796.6101694915255</v>
          </cell>
          <cell r="F3022">
            <v>503.38983050847457</v>
          </cell>
          <cell r="G3022">
            <v>109.07</v>
          </cell>
          <cell r="H3022">
            <v>19.63</v>
          </cell>
        </row>
        <row r="3023">
          <cell r="A3023" t="str">
            <v>AE016</v>
          </cell>
          <cell r="B3023" t="str">
            <v>Alambre Dulce No. 18 para amarrar bastones</v>
          </cell>
          <cell r="C3023">
            <v>7.8E-2</v>
          </cell>
          <cell r="D3023" t="str">
            <v>LB</v>
          </cell>
          <cell r="E3023">
            <v>93.220338983050851</v>
          </cell>
          <cell r="F3023">
            <v>16.779661016949152</v>
          </cell>
          <cell r="G3023">
            <v>7.27</v>
          </cell>
          <cell r="H3023">
            <v>1.31</v>
          </cell>
        </row>
        <row r="3024">
          <cell r="A3024">
            <v>113.01</v>
          </cell>
          <cell r="B3024" t="str">
            <v>Andamios</v>
          </cell>
          <cell r="C3024">
            <v>1</v>
          </cell>
          <cell r="D3024" t="str">
            <v>M2</v>
          </cell>
          <cell r="E3024">
            <v>41.69</v>
          </cell>
          <cell r="F3024">
            <v>1.86</v>
          </cell>
          <cell r="G3024">
            <v>41.69</v>
          </cell>
          <cell r="H3024">
            <v>1.86</v>
          </cell>
        </row>
        <row r="3025">
          <cell r="B3025" t="str">
            <v>Mano de Obra</v>
          </cell>
        </row>
        <row r="3026">
          <cell r="A3026">
            <v>500.02</v>
          </cell>
          <cell r="B3026" t="str">
            <v>Colocación bloques y acero</v>
          </cell>
          <cell r="C3026">
            <v>13</v>
          </cell>
          <cell r="D3026" t="str">
            <v>UND</v>
          </cell>
          <cell r="E3026">
            <v>19.57</v>
          </cell>
          <cell r="F3026">
            <v>0</v>
          </cell>
          <cell r="G3026">
            <v>254.41</v>
          </cell>
          <cell r="H3026">
            <v>0</v>
          </cell>
        </row>
        <row r="3027">
          <cell r="B3027" t="str">
            <v>Total/UND</v>
          </cell>
          <cell r="G3027">
            <v>1304.2600000000002</v>
          </cell>
          <cell r="H3027">
            <v>177.62</v>
          </cell>
          <cell r="I3027">
            <v>1481.88</v>
          </cell>
        </row>
        <row r="3029">
          <cell r="A3029">
            <v>113.06000000000003</v>
          </cell>
          <cell r="B3029" t="str">
            <v>BLOQUES HORMIGON DE 6" - 3/8" @ 0.40m BNP A CÁMARAS LLENAS</v>
          </cell>
          <cell r="C3029">
            <v>1</v>
          </cell>
          <cell r="D3029" t="str">
            <v>M2</v>
          </cell>
          <cell r="G3029">
            <v>1435.5800000000002</v>
          </cell>
          <cell r="H3029">
            <v>203.19</v>
          </cell>
          <cell r="I3029">
            <v>1638.7700000000002</v>
          </cell>
        </row>
        <row r="3030">
          <cell r="B3030" t="str">
            <v>Volumen Análisis</v>
          </cell>
          <cell r="C3030">
            <v>1</v>
          </cell>
          <cell r="D3030" t="str">
            <v>M2</v>
          </cell>
        </row>
        <row r="3031">
          <cell r="B3031" t="str">
            <v>Materiales y Equipos</v>
          </cell>
        </row>
        <row r="3032">
          <cell r="A3032" t="str">
            <v>BLQH003</v>
          </cell>
          <cell r="B3032" t="str">
            <v>Bloques industrial de 6" x 8" x 16"</v>
          </cell>
          <cell r="C3032">
            <v>13</v>
          </cell>
          <cell r="D3032" t="str">
            <v>UND</v>
          </cell>
          <cell r="E3032">
            <v>38.135593220338983</v>
          </cell>
          <cell r="F3032">
            <v>6.8644067796610164</v>
          </cell>
          <cell r="G3032">
            <v>495.76</v>
          </cell>
          <cell r="H3032">
            <v>89.24</v>
          </cell>
        </row>
        <row r="3033">
          <cell r="A3033">
            <v>102.02000000000001</v>
          </cell>
          <cell r="B3033" t="str">
            <v>Hormigón 1:3:5 en cámaras +10% desp.</v>
          </cell>
          <cell r="C3033">
            <v>8.9800000000000005E-2</v>
          </cell>
          <cell r="D3033" t="str">
            <v>M3</v>
          </cell>
          <cell r="E3033">
            <v>4745.6899999999996</v>
          </cell>
          <cell r="F3033">
            <v>769.85</v>
          </cell>
          <cell r="G3033">
            <v>426.16</v>
          </cell>
          <cell r="H3033">
            <v>69.13</v>
          </cell>
        </row>
        <row r="3034">
          <cell r="A3034">
            <v>112.01</v>
          </cell>
          <cell r="B3034" t="str">
            <v>Mortero 1:3  en juntas + 30% desp.</v>
          </cell>
          <cell r="C3034">
            <v>3.1199999999999999E-2</v>
          </cell>
          <cell r="D3034" t="str">
            <v>M3</v>
          </cell>
          <cell r="E3034">
            <v>5727.81</v>
          </cell>
          <cell r="F3034">
            <v>971.69</v>
          </cell>
          <cell r="G3034">
            <v>178.71</v>
          </cell>
          <cell r="H3034">
            <v>30.32</v>
          </cell>
        </row>
        <row r="3035">
          <cell r="A3035" t="str">
            <v>AE001</v>
          </cell>
          <cell r="B3035" t="str">
            <v>Acero bastones 3/8" + 20% desp.</v>
          </cell>
          <cell r="C3035">
            <v>2.7E-2</v>
          </cell>
          <cell r="D3035" t="str">
            <v>QQ</v>
          </cell>
          <cell r="E3035">
            <v>2796.6101694915255</v>
          </cell>
          <cell r="F3035">
            <v>503.38983050847457</v>
          </cell>
          <cell r="G3035">
            <v>75.510000000000005</v>
          </cell>
          <cell r="H3035">
            <v>13.59</v>
          </cell>
        </row>
        <row r="3036">
          <cell r="A3036" t="str">
            <v>AE016</v>
          </cell>
          <cell r="B3036" t="str">
            <v>Alambre Dulce No. 18 para amarrar bastones</v>
          </cell>
          <cell r="C3036">
            <v>5.3999999999999999E-2</v>
          </cell>
          <cell r="D3036" t="str">
            <v>LB</v>
          </cell>
          <cell r="E3036">
            <v>93.220338983050851</v>
          </cell>
          <cell r="F3036">
            <v>16.779661016949152</v>
          </cell>
          <cell r="G3036">
            <v>5.03</v>
          </cell>
          <cell r="H3036">
            <v>0.91</v>
          </cell>
        </row>
        <row r="3037">
          <cell r="B3037" t="str">
            <v>Mano de Obra</v>
          </cell>
        </row>
        <row r="3038">
          <cell r="A3038">
            <v>500.02</v>
          </cell>
          <cell r="B3038" t="str">
            <v>Colocación bloques y acero</v>
          </cell>
          <cell r="C3038">
            <v>13</v>
          </cell>
          <cell r="D3038" t="str">
            <v>UND</v>
          </cell>
          <cell r="E3038">
            <v>19.57</v>
          </cell>
          <cell r="F3038">
            <v>0</v>
          </cell>
          <cell r="G3038">
            <v>254.41</v>
          </cell>
          <cell r="H3038">
            <v>0</v>
          </cell>
        </row>
        <row r="3039">
          <cell r="B3039" t="str">
            <v>Total/UND</v>
          </cell>
          <cell r="G3039">
            <v>1435.5800000000002</v>
          </cell>
          <cell r="H3039">
            <v>203.19</v>
          </cell>
          <cell r="I3039">
            <v>1638.7700000000002</v>
          </cell>
        </row>
        <row r="3041">
          <cell r="A3041">
            <v>113.07000000000004</v>
          </cell>
          <cell r="B3041" t="str">
            <v xml:space="preserve">BLOQUES HORMIGON DE 6" - 3/8" @ 0.80m BNP </v>
          </cell>
          <cell r="C3041">
            <v>1</v>
          </cell>
          <cell r="D3041" t="str">
            <v>M2</v>
          </cell>
          <cell r="G3041">
            <v>1102.3800000000001</v>
          </cell>
          <cell r="H3041">
            <v>148.78</v>
          </cell>
          <cell r="I3041">
            <v>1251.1600000000001</v>
          </cell>
        </row>
        <row r="3042">
          <cell r="B3042" t="str">
            <v>Volumen Análisis</v>
          </cell>
          <cell r="C3042">
            <v>1</v>
          </cell>
          <cell r="D3042" t="str">
            <v>M2</v>
          </cell>
        </row>
        <row r="3043">
          <cell r="B3043" t="str">
            <v>Materiales y Equipos</v>
          </cell>
        </row>
        <row r="3044">
          <cell r="A3044" t="str">
            <v>BLQH003</v>
          </cell>
          <cell r="B3044" t="str">
            <v>Bloques industrial de 6" x 8" x 16"</v>
          </cell>
          <cell r="C3044">
            <v>13</v>
          </cell>
          <cell r="D3044" t="str">
            <v>UND</v>
          </cell>
          <cell r="E3044">
            <v>38.135593220338983</v>
          </cell>
          <cell r="F3044">
            <v>6.8644067796610164</v>
          </cell>
          <cell r="G3044">
            <v>495.76</v>
          </cell>
          <cell r="H3044">
            <v>89.24</v>
          </cell>
        </row>
        <row r="3045">
          <cell r="A3045">
            <v>102.02000000000001</v>
          </cell>
          <cell r="B3045" t="str">
            <v>Hormigón 1:3:5 en cámaras +10% desp.</v>
          </cell>
          <cell r="C3045">
            <v>2.3800000000000002E-2</v>
          </cell>
          <cell r="D3045" t="str">
            <v>M3</v>
          </cell>
          <cell r="E3045">
            <v>4745.6899999999996</v>
          </cell>
          <cell r="F3045">
            <v>769.85</v>
          </cell>
          <cell r="G3045">
            <v>112.95</v>
          </cell>
          <cell r="H3045">
            <v>18.32</v>
          </cell>
        </row>
        <row r="3046">
          <cell r="A3046">
            <v>112.01</v>
          </cell>
          <cell r="B3046" t="str">
            <v>Mortero 1:3  en juntas + 30% desp.</v>
          </cell>
          <cell r="C3046">
            <v>3.1199999999999999E-2</v>
          </cell>
          <cell r="D3046" t="str">
            <v>M3</v>
          </cell>
          <cell r="E3046">
            <v>5727.81</v>
          </cell>
          <cell r="F3046">
            <v>971.69</v>
          </cell>
          <cell r="G3046">
            <v>178.71</v>
          </cell>
          <cell r="H3046">
            <v>30.32</v>
          </cell>
        </row>
        <row r="3047">
          <cell r="A3047" t="str">
            <v>AE001</v>
          </cell>
          <cell r="B3047" t="str">
            <v>Acero bastones 3/8" + 20% desp.</v>
          </cell>
          <cell r="C3047">
            <v>2.0299999999999999E-2</v>
          </cell>
          <cell r="D3047" t="str">
            <v>QQ</v>
          </cell>
          <cell r="E3047">
            <v>2796.6101694915255</v>
          </cell>
          <cell r="F3047">
            <v>503.38983050847457</v>
          </cell>
          <cell r="G3047">
            <v>56.77</v>
          </cell>
          <cell r="H3047">
            <v>10.220000000000001</v>
          </cell>
        </row>
        <row r="3048">
          <cell r="A3048" t="str">
            <v>AE016</v>
          </cell>
          <cell r="B3048" t="str">
            <v>Alambre Dulce No. 18 para amarrar bastones</v>
          </cell>
          <cell r="C3048">
            <v>4.0599999999999997E-2</v>
          </cell>
          <cell r="D3048" t="str">
            <v>LB</v>
          </cell>
          <cell r="E3048">
            <v>93.220338983050851</v>
          </cell>
          <cell r="F3048">
            <v>16.779661016949152</v>
          </cell>
          <cell r="G3048">
            <v>3.78</v>
          </cell>
          <cell r="H3048">
            <v>0.68</v>
          </cell>
        </row>
        <row r="3049">
          <cell r="B3049" t="str">
            <v>Mano de Obra</v>
          </cell>
        </row>
        <row r="3050">
          <cell r="A3050">
            <v>500.02</v>
          </cell>
          <cell r="B3050" t="str">
            <v>Colocación bloques y acero</v>
          </cell>
          <cell r="C3050">
            <v>13</v>
          </cell>
          <cell r="D3050" t="str">
            <v>UND</v>
          </cell>
          <cell r="E3050">
            <v>19.57</v>
          </cell>
          <cell r="F3050">
            <v>0</v>
          </cell>
          <cell r="G3050">
            <v>254.41</v>
          </cell>
          <cell r="H3050">
            <v>0</v>
          </cell>
        </row>
        <row r="3051">
          <cell r="B3051" t="str">
            <v>Total/UND</v>
          </cell>
          <cell r="G3051">
            <v>1102.3800000000001</v>
          </cell>
          <cell r="H3051">
            <v>148.78</v>
          </cell>
          <cell r="I3051">
            <v>1251.1600000000001</v>
          </cell>
        </row>
        <row r="3053">
          <cell r="A3053">
            <v>113.08000000000004</v>
          </cell>
          <cell r="B3053" t="str">
            <v>BLOQUES HORMIGON DE 6" - 3/8" @ 0.20m, BNP</v>
          </cell>
          <cell r="C3053">
            <v>1</v>
          </cell>
          <cell r="D3053" t="str">
            <v>M2</v>
          </cell>
          <cell r="G3053">
            <v>1375.38</v>
          </cell>
          <cell r="H3053">
            <v>196.04999999999998</v>
          </cell>
          <cell r="I3053">
            <v>1571.43</v>
          </cell>
        </row>
        <row r="3054">
          <cell r="B3054" t="str">
            <v>Volumen Análisis</v>
          </cell>
          <cell r="C3054">
            <v>1</v>
          </cell>
          <cell r="D3054" t="str">
            <v>M2</v>
          </cell>
        </row>
        <row r="3055">
          <cell r="B3055" t="str">
            <v>Materiales y Equipos</v>
          </cell>
        </row>
        <row r="3056">
          <cell r="A3056" t="str">
            <v>BLQH003</v>
          </cell>
          <cell r="B3056" t="str">
            <v>Bloques industrial de 6" x 8" x 16"</v>
          </cell>
          <cell r="C3056">
            <v>13</v>
          </cell>
          <cell r="D3056" t="str">
            <v>UND</v>
          </cell>
          <cell r="E3056">
            <v>38.135593220338983</v>
          </cell>
          <cell r="F3056">
            <v>6.8644067796610164</v>
          </cell>
          <cell r="G3056">
            <v>495.76</v>
          </cell>
          <cell r="H3056">
            <v>89.24</v>
          </cell>
        </row>
        <row r="3057">
          <cell r="A3057">
            <v>102.02000000000001</v>
          </cell>
          <cell r="B3057" t="str">
            <v>Hormigón 1:3:5 en cámaras +10% desp.</v>
          </cell>
          <cell r="C3057">
            <v>4.5999999999999999E-2</v>
          </cell>
          <cell r="D3057" t="str">
            <v>M3</v>
          </cell>
          <cell r="E3057">
            <v>4745.6899999999996</v>
          </cell>
          <cell r="F3057">
            <v>769.85</v>
          </cell>
          <cell r="G3057">
            <v>218.3</v>
          </cell>
          <cell r="H3057">
            <v>35.409999999999997</v>
          </cell>
        </row>
        <row r="3058">
          <cell r="A3058">
            <v>112.01</v>
          </cell>
          <cell r="B3058" t="str">
            <v>Mortero 1:3  en juntas + 30% desp.</v>
          </cell>
          <cell r="C3058">
            <v>3.1199999999999999E-2</v>
          </cell>
          <cell r="D3058" t="str">
            <v>M3</v>
          </cell>
          <cell r="E3058">
            <v>5727.81</v>
          </cell>
          <cell r="F3058">
            <v>971.69</v>
          </cell>
          <cell r="G3058">
            <v>178.71</v>
          </cell>
          <cell r="H3058">
            <v>30.32</v>
          </cell>
        </row>
        <row r="3059">
          <cell r="A3059" t="str">
            <v>AE001</v>
          </cell>
          <cell r="B3059" t="str">
            <v>Acero bastones 3/8" + 20% desp.</v>
          </cell>
          <cell r="C3059">
            <v>7.6499999999999999E-2</v>
          </cell>
          <cell r="D3059" t="str">
            <v>QQ</v>
          </cell>
          <cell r="E3059">
            <v>2796.6101694915255</v>
          </cell>
          <cell r="F3059">
            <v>503.38983050847457</v>
          </cell>
          <cell r="G3059">
            <v>213.94</v>
          </cell>
          <cell r="H3059">
            <v>38.51</v>
          </cell>
        </row>
        <row r="3060">
          <cell r="A3060" t="str">
            <v>AE016</v>
          </cell>
          <cell r="B3060" t="str">
            <v>Alambre Dulce No. 18 para amarrar bastones</v>
          </cell>
          <cell r="C3060">
            <v>0.153</v>
          </cell>
          <cell r="D3060" t="str">
            <v>LB</v>
          </cell>
          <cell r="E3060">
            <v>93.220338983050851</v>
          </cell>
          <cell r="F3060">
            <v>16.779661016949152</v>
          </cell>
          <cell r="G3060">
            <v>14.26</v>
          </cell>
          <cell r="H3060">
            <v>2.57</v>
          </cell>
        </row>
        <row r="3061">
          <cell r="B3061" t="str">
            <v>Mano de Obra</v>
          </cell>
        </row>
        <row r="3062">
          <cell r="A3062">
            <v>500.02</v>
          </cell>
          <cell r="B3062" t="str">
            <v>Colocación bloques y acero</v>
          </cell>
          <cell r="C3062">
            <v>13</v>
          </cell>
          <cell r="D3062" t="str">
            <v>UND</v>
          </cell>
          <cell r="E3062">
            <v>19.57</v>
          </cell>
          <cell r="F3062">
            <v>0</v>
          </cell>
          <cell r="G3062">
            <v>254.41</v>
          </cell>
          <cell r="H3062">
            <v>0</v>
          </cell>
        </row>
        <row r="3063">
          <cell r="B3063" t="str">
            <v>Total/UND</v>
          </cell>
          <cell r="G3063">
            <v>1375.38</v>
          </cell>
          <cell r="H3063">
            <v>196.04999999999998</v>
          </cell>
          <cell r="I3063">
            <v>1571.43</v>
          </cell>
        </row>
        <row r="3065">
          <cell r="A3065">
            <v>113.09000000000005</v>
          </cell>
          <cell r="B3065" t="str">
            <v>BLOQUES HORMIGON DE 6" - 3/8" @ 0.60m BNP A CÁMARAS LLENAS</v>
          </cell>
          <cell r="C3065">
            <v>1</v>
          </cell>
          <cell r="D3065" t="str">
            <v>M2</v>
          </cell>
          <cell r="G3065">
            <v>1434.0900000000001</v>
          </cell>
          <cell r="H3065">
            <v>202.92</v>
          </cell>
          <cell r="I3065">
            <v>1637.0100000000002</v>
          </cell>
        </row>
        <row r="3066">
          <cell r="B3066" t="str">
            <v>Volumen Análisis</v>
          </cell>
          <cell r="C3066">
            <v>1</v>
          </cell>
          <cell r="D3066" t="str">
            <v>M2</v>
          </cell>
        </row>
        <row r="3067">
          <cell r="B3067" t="str">
            <v>Materiales y Equipos</v>
          </cell>
        </row>
        <row r="3068">
          <cell r="A3068" t="str">
            <v>BLQH003</v>
          </cell>
          <cell r="B3068" t="str">
            <v>Bloques industrial de 6" x 8" x 16"</v>
          </cell>
          <cell r="C3068">
            <v>13</v>
          </cell>
          <cell r="D3068" t="str">
            <v>UND</v>
          </cell>
          <cell r="E3068">
            <v>38.135593220338983</v>
          </cell>
          <cell r="F3068">
            <v>6.8644067796610164</v>
          </cell>
          <cell r="G3068">
            <v>495.76</v>
          </cell>
          <cell r="H3068">
            <v>89.24</v>
          </cell>
        </row>
        <row r="3069">
          <cell r="A3069">
            <v>102.02000000000001</v>
          </cell>
          <cell r="B3069" t="str">
            <v>Hormigón 1:3:5 en cámaras +10% desp.</v>
          </cell>
          <cell r="C3069">
            <v>8.9800000000000005E-2</v>
          </cell>
          <cell r="D3069" t="str">
            <v>M3</v>
          </cell>
          <cell r="E3069">
            <v>4745.6899999999996</v>
          </cell>
          <cell r="F3069">
            <v>769.85</v>
          </cell>
          <cell r="G3069">
            <v>426.16</v>
          </cell>
          <cell r="H3069">
            <v>69.13</v>
          </cell>
        </row>
        <row r="3070">
          <cell r="A3070">
            <v>112.01</v>
          </cell>
          <cell r="B3070" t="str">
            <v>Mortero 1:3  en juntas + 30% desp.</v>
          </cell>
          <cell r="C3070">
            <v>3.1199999999999999E-2</v>
          </cell>
          <cell r="D3070" t="str">
            <v>M3</v>
          </cell>
          <cell r="E3070">
            <v>5727.81</v>
          </cell>
          <cell r="F3070">
            <v>971.69</v>
          </cell>
          <cell r="G3070">
            <v>178.71</v>
          </cell>
          <cell r="H3070">
            <v>30.32</v>
          </cell>
        </row>
        <row r="3071">
          <cell r="A3071" t="str">
            <v>AE001</v>
          </cell>
          <cell r="B3071" t="str">
            <v>Acero bastones 3/8" + 20% desp.</v>
          </cell>
          <cell r="C3071">
            <v>2.6500000000000003E-2</v>
          </cell>
          <cell r="D3071" t="str">
            <v>QQ</v>
          </cell>
          <cell r="E3071">
            <v>2796.6101694915255</v>
          </cell>
          <cell r="F3071">
            <v>503.38983050847457</v>
          </cell>
          <cell r="G3071">
            <v>74.11</v>
          </cell>
          <cell r="H3071">
            <v>13.34</v>
          </cell>
        </row>
        <row r="3072">
          <cell r="A3072" t="str">
            <v>AE016</v>
          </cell>
          <cell r="B3072" t="str">
            <v>Alambre Dulce No. 18 para amarrar bastones</v>
          </cell>
          <cell r="C3072">
            <v>5.3000000000000005E-2</v>
          </cell>
          <cell r="D3072" t="str">
            <v>LB</v>
          </cell>
          <cell r="E3072">
            <v>93.220338983050851</v>
          </cell>
          <cell r="F3072">
            <v>16.779661016949152</v>
          </cell>
          <cell r="G3072">
            <v>4.9400000000000004</v>
          </cell>
          <cell r="H3072">
            <v>0.89</v>
          </cell>
        </row>
        <row r="3073">
          <cell r="A3073">
            <v>113.01</v>
          </cell>
          <cell r="B3073" t="str">
            <v>Andamios</v>
          </cell>
          <cell r="C3073">
            <v>0</v>
          </cell>
          <cell r="D3073" t="str">
            <v>M2</v>
          </cell>
          <cell r="E3073">
            <v>41.69</v>
          </cell>
          <cell r="F3073">
            <v>1.86</v>
          </cell>
          <cell r="G3073">
            <v>0</v>
          </cell>
          <cell r="H3073">
            <v>0</v>
          </cell>
        </row>
        <row r="3074">
          <cell r="B3074" t="str">
            <v>Mano de Obra</v>
          </cell>
        </row>
        <row r="3075">
          <cell r="A3075">
            <v>500.02</v>
          </cell>
          <cell r="B3075" t="str">
            <v>Colocación bloques y acero</v>
          </cell>
          <cell r="C3075">
            <v>13</v>
          </cell>
          <cell r="D3075" t="str">
            <v>UND</v>
          </cell>
          <cell r="E3075">
            <v>19.57</v>
          </cell>
          <cell r="F3075">
            <v>0</v>
          </cell>
          <cell r="G3075">
            <v>254.41</v>
          </cell>
          <cell r="H3075">
            <v>0</v>
          </cell>
        </row>
        <row r="3076">
          <cell r="B3076" t="str">
            <v>Total/UND</v>
          </cell>
          <cell r="G3076">
            <v>1434.0900000000001</v>
          </cell>
          <cell r="H3076">
            <v>202.92</v>
          </cell>
          <cell r="I3076">
            <v>1637.0100000000002</v>
          </cell>
        </row>
        <row r="3078">
          <cell r="A3078" t="str">
            <v>FUN-047</v>
          </cell>
          <cell r="B3078" t="str">
            <v xml:space="preserve">MURO DE BLOCK 8", Ø3/8@0.0.40M, SNP </v>
          </cell>
          <cell r="C3078">
            <v>1</v>
          </cell>
          <cell r="D3078" t="str">
            <v>M2</v>
          </cell>
          <cell r="G3078">
            <v>1474.7199999999998</v>
          </cell>
          <cell r="H3078">
            <v>203.37</v>
          </cell>
          <cell r="I3078">
            <v>1678.0899999999997</v>
          </cell>
        </row>
        <row r="3079">
          <cell r="B3079" t="str">
            <v>Volumen Análisis</v>
          </cell>
          <cell r="C3079">
            <v>1</v>
          </cell>
          <cell r="D3079" t="str">
            <v>M2</v>
          </cell>
        </row>
        <row r="3080">
          <cell r="B3080" t="str">
            <v>Materiales y Equipos</v>
          </cell>
        </row>
        <row r="3081">
          <cell r="A3081" t="str">
            <v>BLQH004</v>
          </cell>
          <cell r="B3081" t="str">
            <v>Bloques industrial de 8" x 8" x 16"</v>
          </cell>
          <cell r="C3081">
            <v>13</v>
          </cell>
          <cell r="D3081" t="str">
            <v>UND</v>
          </cell>
          <cell r="E3081">
            <v>49.152542372881356</v>
          </cell>
          <cell r="F3081">
            <v>8.8474576271186436</v>
          </cell>
          <cell r="G3081">
            <v>638.98</v>
          </cell>
          <cell r="H3081">
            <v>115.02</v>
          </cell>
        </row>
        <row r="3082">
          <cell r="A3082">
            <v>102.02000000000001</v>
          </cell>
          <cell r="B3082" t="str">
            <v>Hormigón 1:3:5 en cámaras +10% desp.</v>
          </cell>
          <cell r="C3082">
            <v>4.5760000000000009E-2</v>
          </cell>
          <cell r="D3082" t="str">
            <v>M3</v>
          </cell>
          <cell r="E3082">
            <v>4745.6899999999996</v>
          </cell>
          <cell r="F3082">
            <v>769.85</v>
          </cell>
          <cell r="G3082">
            <v>217.16</v>
          </cell>
          <cell r="H3082">
            <v>35.229999999999997</v>
          </cell>
        </row>
        <row r="3083">
          <cell r="A3083">
            <v>112.01</v>
          </cell>
          <cell r="B3083" t="str">
            <v>Mortero 1:3  en juntas + 30% desp.</v>
          </cell>
          <cell r="C3083">
            <v>3.1199999999999999E-2</v>
          </cell>
          <cell r="D3083" t="str">
            <v>M3</v>
          </cell>
          <cell r="E3083">
            <v>5727.81</v>
          </cell>
          <cell r="F3083">
            <v>971.69</v>
          </cell>
          <cell r="G3083">
            <v>178.71</v>
          </cell>
          <cell r="H3083">
            <v>30.32</v>
          </cell>
        </row>
        <row r="3084">
          <cell r="A3084" t="str">
            <v>AE001</v>
          </cell>
          <cell r="B3084" t="str">
            <v>Acero Estruc. Grado 40-60, 3/8" x 20 a 30 pies</v>
          </cell>
          <cell r="C3084">
            <v>3.9E-2</v>
          </cell>
          <cell r="D3084" t="str">
            <v>QQ</v>
          </cell>
          <cell r="E3084">
            <v>2796.6101694915255</v>
          </cell>
          <cell r="F3084">
            <v>503.38983050847457</v>
          </cell>
          <cell r="G3084">
            <v>109.07</v>
          </cell>
          <cell r="H3084">
            <v>19.63</v>
          </cell>
        </row>
        <row r="3085">
          <cell r="A3085" t="str">
            <v>AE016</v>
          </cell>
          <cell r="B3085" t="str">
            <v>Alambre Galvanizado Calibre 18 (Varillas)</v>
          </cell>
          <cell r="C3085">
            <v>7.8E-2</v>
          </cell>
          <cell r="D3085" t="str">
            <v>LB</v>
          </cell>
          <cell r="E3085">
            <v>93.220338983050851</v>
          </cell>
          <cell r="F3085">
            <v>16.779661016949152</v>
          </cell>
          <cell r="G3085">
            <v>7.27</v>
          </cell>
          <cell r="H3085">
            <v>1.31</v>
          </cell>
        </row>
        <row r="3086">
          <cell r="A3086">
            <v>113.01</v>
          </cell>
          <cell r="B3086" t="str">
            <v>Andamios</v>
          </cell>
          <cell r="C3086">
            <v>1</v>
          </cell>
          <cell r="D3086" t="str">
            <v>M2</v>
          </cell>
          <cell r="E3086">
            <v>41.69</v>
          </cell>
          <cell r="F3086">
            <v>1.86</v>
          </cell>
          <cell r="G3086">
            <v>41.69</v>
          </cell>
          <cell r="H3086">
            <v>1.86</v>
          </cell>
        </row>
        <row r="3087">
          <cell r="B3087" t="str">
            <v>Mano de Obra</v>
          </cell>
        </row>
        <row r="3088">
          <cell r="A3088">
            <v>500.03</v>
          </cell>
          <cell r="B3088" t="str">
            <v>Colocación bloques y acero</v>
          </cell>
          <cell r="C3088">
            <v>13</v>
          </cell>
          <cell r="D3088" t="str">
            <v>UND</v>
          </cell>
          <cell r="E3088">
            <v>21.68</v>
          </cell>
          <cell r="F3088">
            <v>0</v>
          </cell>
          <cell r="G3088">
            <v>281.83999999999997</v>
          </cell>
          <cell r="H3088">
            <v>0</v>
          </cell>
        </row>
        <row r="3089">
          <cell r="B3089" t="str">
            <v>Total/UND</v>
          </cell>
          <cell r="G3089">
            <v>1474.7199999999998</v>
          </cell>
          <cell r="H3089">
            <v>203.37</v>
          </cell>
          <cell r="I3089">
            <v>1678.0899999999997</v>
          </cell>
        </row>
        <row r="3091">
          <cell r="A3091" t="str">
            <v>FUN-046</v>
          </cell>
          <cell r="B3091" t="str">
            <v xml:space="preserve">MURO DE BLOCK 8", Ø3/8@0.40M, BNP </v>
          </cell>
          <cell r="C3091">
            <v>1</v>
          </cell>
          <cell r="D3091" t="str">
            <v>M2</v>
          </cell>
          <cell r="G3091">
            <v>1641.84</v>
          </cell>
          <cell r="H3091">
            <v>235.38</v>
          </cell>
          <cell r="I3091">
            <v>1877.2199999999998</v>
          </cell>
        </row>
        <row r="3092">
          <cell r="B3092" t="str">
            <v>Volumen Análisis</v>
          </cell>
          <cell r="C3092">
            <v>1</v>
          </cell>
          <cell r="D3092" t="str">
            <v>M2</v>
          </cell>
        </row>
        <row r="3093">
          <cell r="B3093" t="str">
            <v>Materiales y Equipos</v>
          </cell>
        </row>
        <row r="3094">
          <cell r="A3094" t="str">
            <v>BLQH004</v>
          </cell>
          <cell r="B3094" t="str">
            <v>Bloques industrial de 8" x 8" x 16"</v>
          </cell>
          <cell r="C3094">
            <v>13</v>
          </cell>
          <cell r="D3094" t="str">
            <v>UND</v>
          </cell>
          <cell r="E3094">
            <v>49.152542372881356</v>
          </cell>
          <cell r="F3094">
            <v>8.8474576271186436</v>
          </cell>
          <cell r="G3094">
            <v>638.98</v>
          </cell>
          <cell r="H3094">
            <v>115.02</v>
          </cell>
        </row>
        <row r="3095">
          <cell r="A3095">
            <v>102.02000000000001</v>
          </cell>
          <cell r="B3095" t="str">
            <v>Hormigón 1:3:5 en cámaras +10% desp.</v>
          </cell>
          <cell r="C3095">
            <v>8.976000000000002E-2</v>
          </cell>
          <cell r="D3095" t="str">
            <v>M3</v>
          </cell>
          <cell r="E3095">
            <v>4745.6899999999996</v>
          </cell>
          <cell r="F3095">
            <v>769.85</v>
          </cell>
          <cell r="G3095">
            <v>425.97</v>
          </cell>
          <cell r="H3095">
            <v>69.099999999999994</v>
          </cell>
        </row>
        <row r="3096">
          <cell r="A3096">
            <v>112.01</v>
          </cell>
          <cell r="B3096" t="str">
            <v>Mortero 1:3  en juntas + 30% desp.</v>
          </cell>
          <cell r="C3096">
            <v>3.1199999999999999E-2</v>
          </cell>
          <cell r="D3096" t="str">
            <v>M3</v>
          </cell>
          <cell r="E3096">
            <v>5727.81</v>
          </cell>
          <cell r="F3096">
            <v>971.69</v>
          </cell>
          <cell r="G3096">
            <v>178.71</v>
          </cell>
          <cell r="H3096">
            <v>30.32</v>
          </cell>
        </row>
        <row r="3097">
          <cell r="A3097" t="str">
            <v>AE001</v>
          </cell>
          <cell r="B3097" t="str">
            <v>Acero Estruc. Grado 40-60, 3/8" x 20 a 30 pies</v>
          </cell>
          <cell r="C3097">
            <v>3.9E-2</v>
          </cell>
          <cell r="D3097" t="str">
            <v>QQ</v>
          </cell>
          <cell r="E3097">
            <v>2796.6101694915255</v>
          </cell>
          <cell r="F3097">
            <v>503.38983050847457</v>
          </cell>
          <cell r="G3097">
            <v>109.07</v>
          </cell>
          <cell r="H3097">
            <v>19.63</v>
          </cell>
        </row>
        <row r="3098">
          <cell r="A3098" t="str">
            <v>AE016</v>
          </cell>
          <cell r="B3098" t="str">
            <v>Alambre Galvanizado Calibre 18 (Varillas)</v>
          </cell>
          <cell r="C3098">
            <v>7.8E-2</v>
          </cell>
          <cell r="D3098" t="str">
            <v>LB</v>
          </cell>
          <cell r="E3098">
            <v>93.220338983050851</v>
          </cell>
          <cell r="F3098">
            <v>16.779661016949152</v>
          </cell>
          <cell r="G3098">
            <v>7.27</v>
          </cell>
          <cell r="H3098">
            <v>1.31</v>
          </cell>
        </row>
        <row r="3099">
          <cell r="B3099" t="str">
            <v>Mano de Obra</v>
          </cell>
        </row>
        <row r="3100">
          <cell r="A3100">
            <v>500.03</v>
          </cell>
          <cell r="B3100" t="str">
            <v>Colocación bloques y acero</v>
          </cell>
          <cell r="C3100">
            <v>13</v>
          </cell>
          <cell r="D3100" t="str">
            <v>UND</v>
          </cell>
          <cell r="E3100">
            <v>21.68</v>
          </cell>
          <cell r="F3100">
            <v>0</v>
          </cell>
          <cell r="G3100">
            <v>281.83999999999997</v>
          </cell>
          <cell r="H3100">
            <v>0</v>
          </cell>
        </row>
        <row r="3101">
          <cell r="B3101" t="str">
            <v>Total/UND</v>
          </cell>
          <cell r="G3101">
            <v>1641.84</v>
          </cell>
          <cell r="H3101">
            <v>235.38</v>
          </cell>
          <cell r="I3101">
            <v>1877.2199999999998</v>
          </cell>
        </row>
        <row r="3103">
          <cell r="A3103">
            <v>113.10000000000005</v>
          </cell>
          <cell r="B3103" t="str">
            <v xml:space="preserve">MURO DE BLOCK 8", Ø3/8@0.20M, BNP </v>
          </cell>
          <cell r="C3103">
            <v>1</v>
          </cell>
          <cell r="D3103" t="str">
            <v>M2</v>
          </cell>
          <cell r="G3103">
            <v>2184.1600000000003</v>
          </cell>
          <cell r="H3103">
            <v>325.41999999999996</v>
          </cell>
          <cell r="I3103">
            <v>2509.5800000000004</v>
          </cell>
        </row>
        <row r="3104">
          <cell r="B3104" t="str">
            <v>Volumen Análisis</v>
          </cell>
          <cell r="C3104">
            <v>1</v>
          </cell>
          <cell r="D3104" t="str">
            <v>M2</v>
          </cell>
        </row>
        <row r="3105">
          <cell r="B3105" t="str">
            <v>Materiales y Equipos</v>
          </cell>
        </row>
        <row r="3106">
          <cell r="A3106" t="str">
            <v>BLQH004</v>
          </cell>
          <cell r="B3106" t="str">
            <v>Bloques industrial de 8" x 8" x 16"</v>
          </cell>
          <cell r="C3106">
            <v>13</v>
          </cell>
          <cell r="D3106" t="str">
            <v>UND</v>
          </cell>
          <cell r="E3106">
            <v>49.152542372881356</v>
          </cell>
          <cell r="F3106">
            <v>8.8474576271186436</v>
          </cell>
          <cell r="G3106">
            <v>638.98</v>
          </cell>
          <cell r="H3106">
            <v>115.02</v>
          </cell>
        </row>
        <row r="3107">
          <cell r="A3107">
            <v>102.02000000000001</v>
          </cell>
          <cell r="B3107" t="str">
            <v>Hormigón 1:3:5 en cámaras +10% desp.</v>
          </cell>
          <cell r="C3107">
            <v>0.17952000000000001</v>
          </cell>
          <cell r="D3107" t="str">
            <v>M3</v>
          </cell>
          <cell r="E3107">
            <v>4745.6899999999996</v>
          </cell>
          <cell r="F3107">
            <v>769.85</v>
          </cell>
          <cell r="G3107">
            <v>851.95</v>
          </cell>
          <cell r="H3107">
            <v>138.19999999999999</v>
          </cell>
        </row>
        <row r="3108">
          <cell r="A3108">
            <v>112.01</v>
          </cell>
          <cell r="B3108" t="str">
            <v>Mortero 1:3  en juntas + 30% desp.</v>
          </cell>
          <cell r="C3108">
            <v>3.1199999999999999E-2</v>
          </cell>
          <cell r="D3108" t="str">
            <v>M3</v>
          </cell>
          <cell r="E3108">
            <v>5727.81</v>
          </cell>
          <cell r="F3108">
            <v>971.69</v>
          </cell>
          <cell r="G3108">
            <v>178.71</v>
          </cell>
          <cell r="H3108">
            <v>30.32</v>
          </cell>
        </row>
        <row r="3109">
          <cell r="A3109" t="str">
            <v>AE001</v>
          </cell>
          <cell r="B3109" t="str">
            <v>Acero Estruc. Grado 40-60, 3/8" x 20 a 30 pies</v>
          </cell>
          <cell r="C3109">
            <v>7.8E-2</v>
          </cell>
          <cell r="D3109" t="str">
            <v>QQ</v>
          </cell>
          <cell r="E3109">
            <v>2796.6101694915255</v>
          </cell>
          <cell r="F3109">
            <v>503.38983050847457</v>
          </cell>
          <cell r="G3109">
            <v>218.14</v>
          </cell>
          <cell r="H3109">
            <v>39.26</v>
          </cell>
        </row>
        <row r="3110">
          <cell r="A3110" t="str">
            <v>AE016</v>
          </cell>
          <cell r="B3110" t="str">
            <v>Alambre Galvanizado Calibre 18 (Varillas)</v>
          </cell>
          <cell r="C3110">
            <v>0.156</v>
          </cell>
          <cell r="D3110" t="str">
            <v>LB</v>
          </cell>
          <cell r="E3110">
            <v>93.220338983050851</v>
          </cell>
          <cell r="F3110">
            <v>16.779661016949152</v>
          </cell>
          <cell r="G3110">
            <v>14.54</v>
          </cell>
          <cell r="H3110">
            <v>2.62</v>
          </cell>
        </row>
        <row r="3111">
          <cell r="B3111" t="str">
            <v>Mano de Obra</v>
          </cell>
        </row>
        <row r="3112">
          <cell r="A3112">
            <v>500.03</v>
          </cell>
          <cell r="B3112" t="str">
            <v>Colocación bloques y acero</v>
          </cell>
          <cell r="C3112">
            <v>13</v>
          </cell>
          <cell r="D3112" t="str">
            <v>UND</v>
          </cell>
          <cell r="E3112">
            <v>21.68</v>
          </cell>
          <cell r="F3112">
            <v>0</v>
          </cell>
          <cell r="G3112">
            <v>281.83999999999997</v>
          </cell>
          <cell r="H3112">
            <v>0</v>
          </cell>
        </row>
        <row r="3113">
          <cell r="B3113" t="str">
            <v>Total/UND</v>
          </cell>
          <cell r="G3113">
            <v>2184.1600000000003</v>
          </cell>
          <cell r="H3113">
            <v>325.41999999999996</v>
          </cell>
          <cell r="I3113">
            <v>2509.5800000000004</v>
          </cell>
        </row>
        <row r="3115">
          <cell r="A3115">
            <v>113.11000000000006</v>
          </cell>
          <cell r="B3115" t="str">
            <v>LOSA DE HA E=0.10M, F'C=210KG/CM2 (LIGAD.), Long Ø3/8" @ 0.25My Trans Ø3/8" @ 0.35M</v>
          </cell>
          <cell r="C3115">
            <v>1</v>
          </cell>
          <cell r="D3115" t="str">
            <v>M3</v>
          </cell>
          <cell r="G3115">
            <v>14587.789999999999</v>
          </cell>
          <cell r="H3115">
            <v>1745.85</v>
          </cell>
          <cell r="I3115">
            <v>16333.64</v>
          </cell>
        </row>
        <row r="3116">
          <cell r="B3116" t="str">
            <v>Volumen Análisis</v>
          </cell>
          <cell r="C3116">
            <v>1</v>
          </cell>
          <cell r="D3116" t="str">
            <v>M3</v>
          </cell>
        </row>
        <row r="3117">
          <cell r="B3117" t="str">
            <v>Materiales y Equipos</v>
          </cell>
        </row>
        <row r="3118">
          <cell r="A3118" t="str">
            <v>AE002</v>
          </cell>
          <cell r="B3118" t="str">
            <v>Acero Estruc. Grado 40-60, 1/2" x 20 a 30 pies</v>
          </cell>
          <cell r="C3118">
            <v>0</v>
          </cell>
          <cell r="D3118" t="str">
            <v>QQ</v>
          </cell>
          <cell r="E3118">
            <v>2796.6101694915255</v>
          </cell>
          <cell r="F3118">
            <v>503.38983050847457</v>
          </cell>
          <cell r="G3118">
            <v>0</v>
          </cell>
          <cell r="H3118">
            <v>0</v>
          </cell>
        </row>
        <row r="3119">
          <cell r="A3119" t="str">
            <v>AE001</v>
          </cell>
          <cell r="B3119" t="str">
            <v>Acero Estruc. Grado 40-60, 3/8" x 20 a 30 pies</v>
          </cell>
          <cell r="C3119">
            <v>1.486</v>
          </cell>
          <cell r="D3119" t="str">
            <v>QQ</v>
          </cell>
          <cell r="E3119">
            <v>2796.6101694915255</v>
          </cell>
          <cell r="F3119">
            <v>503.38983050847457</v>
          </cell>
          <cell r="G3119">
            <v>4155.76</v>
          </cell>
          <cell r="H3119">
            <v>748.04</v>
          </cell>
        </row>
        <row r="3120">
          <cell r="A3120">
            <v>102.05000000000003</v>
          </cell>
          <cell r="B3120" t="str">
            <v>Vaciado y ligado Hormigón 1:2:4 - 10% desp</v>
          </cell>
          <cell r="C3120">
            <v>1.1000000000000001</v>
          </cell>
          <cell r="D3120" t="str">
            <v>M3</v>
          </cell>
          <cell r="E3120">
            <v>6118.04</v>
          </cell>
          <cell r="F3120">
            <v>861.76</v>
          </cell>
          <cell r="G3120">
            <v>6729.84</v>
          </cell>
          <cell r="H3120">
            <v>947.94</v>
          </cell>
        </row>
        <row r="3121">
          <cell r="A3121" t="str">
            <v>AE016</v>
          </cell>
          <cell r="B3121" t="str">
            <v>Alambre Galvanizado Calibre 18 (Varillas)</v>
          </cell>
          <cell r="C3121">
            <v>2.972</v>
          </cell>
          <cell r="D3121" t="str">
            <v>LB</v>
          </cell>
          <cell r="E3121">
            <v>93.220338983050851</v>
          </cell>
          <cell r="F3121">
            <v>16.779661016949152</v>
          </cell>
          <cell r="G3121">
            <v>277.05</v>
          </cell>
          <cell r="H3121">
            <v>49.87</v>
          </cell>
        </row>
        <row r="3122">
          <cell r="B3122" t="str">
            <v>Mano de Obra</v>
          </cell>
        </row>
        <row r="3123">
          <cell r="A3123">
            <v>200.05999999999995</v>
          </cell>
          <cell r="B3123" t="str">
            <v>Coloc. acero normal</v>
          </cell>
          <cell r="C3123">
            <v>1.486</v>
          </cell>
          <cell r="D3123" t="str">
            <v>QQ</v>
          </cell>
          <cell r="E3123">
            <v>326.47275741487186</v>
          </cell>
          <cell r="F3123">
            <v>0</v>
          </cell>
          <cell r="G3123">
            <v>485.14</v>
          </cell>
          <cell r="H3123">
            <v>0</v>
          </cell>
        </row>
        <row r="3124">
          <cell r="A3124">
            <v>300.02999999999997</v>
          </cell>
          <cell r="B3124" t="str">
            <v>Losas Planas hasta 3.00m de altura</v>
          </cell>
          <cell r="C3124">
            <v>10</v>
          </cell>
          <cell r="D3124" t="str">
            <v>M2</v>
          </cell>
          <cell r="E3124">
            <v>294</v>
          </cell>
          <cell r="F3124">
            <v>0</v>
          </cell>
          <cell r="G3124">
            <v>2940</v>
          </cell>
          <cell r="H3124">
            <v>0</v>
          </cell>
        </row>
        <row r="3125">
          <cell r="B3125" t="str">
            <v>Total/UND</v>
          </cell>
          <cell r="G3125">
            <v>14587.789999999999</v>
          </cell>
          <cell r="H3125">
            <v>1745.85</v>
          </cell>
          <cell r="I3125">
            <v>16333.64</v>
          </cell>
        </row>
        <row r="3127">
          <cell r="A3127">
            <v>114</v>
          </cell>
          <cell r="B3127" t="str">
            <v>EMPAÑETES</v>
          </cell>
        </row>
        <row r="3128">
          <cell r="A3128">
            <v>114.01</v>
          </cell>
          <cell r="B3128" t="str">
            <v>ALQUILER ANDAMIOS METALICOS TECHO/VIGA</v>
          </cell>
          <cell r="C3128">
            <v>1</v>
          </cell>
          <cell r="D3128" t="str">
            <v>M2</v>
          </cell>
          <cell r="G3128">
            <v>14976.030066666668</v>
          </cell>
          <cell r="H3128">
            <v>2671.9509999999996</v>
          </cell>
          <cell r="I3128">
            <v>17647.981066666667</v>
          </cell>
        </row>
        <row r="3129">
          <cell r="B3129" t="str">
            <v>Alquiler de andamios para techos/VIGA</v>
          </cell>
        </row>
        <row r="3130">
          <cell r="B3130" t="str">
            <v>Volumen Análisis</v>
          </cell>
          <cell r="C3130">
            <v>150</v>
          </cell>
          <cell r="D3130" t="str">
            <v>M2</v>
          </cell>
        </row>
        <row r="3131">
          <cell r="B3131" t="str">
            <v>Materiales y Equipos</v>
          </cell>
        </row>
        <row r="3132">
          <cell r="A3132" t="str">
            <v>OTROS017</v>
          </cell>
          <cell r="B3132" t="str">
            <v>Marcos 5 pies x 5 pies</v>
          </cell>
          <cell r="C3132">
            <v>12</v>
          </cell>
          <cell r="D3132" t="str">
            <v>UND</v>
          </cell>
          <cell r="E3132">
            <v>185000</v>
          </cell>
          <cell r="F3132">
            <v>33300</v>
          </cell>
          <cell r="G3132">
            <v>2220000</v>
          </cell>
          <cell r="H3132">
            <v>399600</v>
          </cell>
        </row>
        <row r="3133">
          <cell r="A3133" t="str">
            <v>OTROS019</v>
          </cell>
          <cell r="B3133" t="str">
            <v>Crucetas de 1.80m</v>
          </cell>
          <cell r="C3133">
            <v>12</v>
          </cell>
          <cell r="D3133" t="str">
            <v>UND</v>
          </cell>
          <cell r="E3133">
            <v>161.0169491525424</v>
          </cell>
          <cell r="F3133">
            <v>28.98305084745763</v>
          </cell>
          <cell r="G3133">
            <v>1932.2</v>
          </cell>
          <cell r="H3133">
            <v>347.8</v>
          </cell>
        </row>
        <row r="3134">
          <cell r="A3134" t="str">
            <v>OTROS020</v>
          </cell>
          <cell r="B3134" t="str">
            <v>Acoples y springs</v>
          </cell>
          <cell r="C3134">
            <v>12</v>
          </cell>
          <cell r="D3134" t="str">
            <v>UND</v>
          </cell>
          <cell r="E3134">
            <v>63.559322033898312</v>
          </cell>
          <cell r="F3134">
            <v>11.440677966101696</v>
          </cell>
          <cell r="G3134">
            <v>762.71</v>
          </cell>
          <cell r="H3134">
            <v>137.29</v>
          </cell>
        </row>
        <row r="3135">
          <cell r="A3135" t="str">
            <v>OTROS021</v>
          </cell>
          <cell r="B3135" t="str">
            <v>Plataformas de 1.80m</v>
          </cell>
          <cell r="C3135">
            <v>10</v>
          </cell>
          <cell r="D3135" t="str">
            <v>UND</v>
          </cell>
          <cell r="E3135">
            <v>21.186440677966104</v>
          </cell>
          <cell r="F3135">
            <v>3.8135593220338984</v>
          </cell>
          <cell r="G3135">
            <v>211.86</v>
          </cell>
          <cell r="H3135">
            <v>38.14</v>
          </cell>
        </row>
        <row r="3136">
          <cell r="A3136" t="str">
            <v>OTROS022</v>
          </cell>
          <cell r="B3136" t="str">
            <v>Bases niveladoras</v>
          </cell>
          <cell r="C3136">
            <v>24</v>
          </cell>
          <cell r="D3136" t="str">
            <v>UND</v>
          </cell>
          <cell r="E3136">
            <v>154.95762711864407</v>
          </cell>
          <cell r="F3136">
            <v>27.892372881355932</v>
          </cell>
          <cell r="G3136">
            <v>3718.98</v>
          </cell>
          <cell r="H3136">
            <v>669.42</v>
          </cell>
        </row>
        <row r="3137">
          <cell r="A3137" t="str">
            <v>TRANSP0015</v>
          </cell>
          <cell r="B3137" t="str">
            <v>Tranporte Almacén-Obra-Almacén</v>
          </cell>
          <cell r="C3137">
            <v>2</v>
          </cell>
          <cell r="D3137" t="str">
            <v>UND</v>
          </cell>
          <cell r="E3137">
            <v>2966.1016949152545</v>
          </cell>
          <cell r="F3137">
            <v>0</v>
          </cell>
          <cell r="G3137">
            <v>5932.2</v>
          </cell>
          <cell r="H3137">
            <v>0</v>
          </cell>
        </row>
        <row r="3138">
          <cell r="B3138" t="str">
            <v>Mano de Obra</v>
          </cell>
        </row>
        <row r="3139">
          <cell r="A3139">
            <v>600.01</v>
          </cell>
          <cell r="B3139" t="str">
            <v>Montura y desmonte de andamios metálicos</v>
          </cell>
          <cell r="C3139">
            <v>150</v>
          </cell>
          <cell r="D3139" t="str">
            <v>M2</v>
          </cell>
          <cell r="E3139">
            <v>92.310400000000016</v>
          </cell>
          <cell r="F3139">
            <v>0</v>
          </cell>
          <cell r="G3139">
            <v>13846.56</v>
          </cell>
          <cell r="H3139">
            <v>0</v>
          </cell>
        </row>
        <row r="3140">
          <cell r="B3140" t="str">
            <v>Total/UND</v>
          </cell>
          <cell r="G3140">
            <v>2246404.5100000002</v>
          </cell>
          <cell r="H3140">
            <v>400792.64999999997</v>
          </cell>
          <cell r="I3140">
            <v>2647197.16</v>
          </cell>
        </row>
        <row r="3142">
          <cell r="A3142">
            <v>114.02000000000001</v>
          </cell>
          <cell r="B3142" t="str">
            <v>FRAGUACHE CON LLANA</v>
          </cell>
          <cell r="C3142">
            <v>1</v>
          </cell>
          <cell r="D3142" t="str">
            <v>M2</v>
          </cell>
          <cell r="G3142">
            <v>68.64</v>
          </cell>
          <cell r="H3142">
            <v>5.49</v>
          </cell>
          <cell r="I3142">
            <v>74.13</v>
          </cell>
        </row>
        <row r="3143">
          <cell r="B3143" t="str">
            <v>Volumen Análisis</v>
          </cell>
          <cell r="C3143">
            <v>1</v>
          </cell>
          <cell r="D3143" t="str">
            <v>M2</v>
          </cell>
        </row>
        <row r="3144">
          <cell r="B3144" t="str">
            <v>Materiales y Equipos</v>
          </cell>
        </row>
        <row r="3145">
          <cell r="A3145">
            <v>112.03000000000002</v>
          </cell>
          <cell r="B3145" t="str">
            <v>Mortero 1:4 de empañete 1.50mm + 50% desp.</v>
          </cell>
          <cell r="C3145">
            <v>2.3E-3</v>
          </cell>
          <cell r="D3145" t="str">
            <v>M3</v>
          </cell>
          <cell r="E3145">
            <v>6232.83</v>
          </cell>
          <cell r="F3145">
            <v>1062.6100000000001</v>
          </cell>
          <cell r="G3145">
            <v>14.34</v>
          </cell>
          <cell r="H3145">
            <v>2.44</v>
          </cell>
        </row>
        <row r="3146">
          <cell r="A3146" t="str">
            <v>CARP001</v>
          </cell>
          <cell r="B3146" t="str">
            <v>Regla madera americana cepillada 1"x4" / 20 usos</v>
          </cell>
          <cell r="C3146">
            <v>0.16669999999999999</v>
          </cell>
          <cell r="D3146" t="str">
            <v>PT</v>
          </cell>
          <cell r="E3146">
            <v>101.69491525423729</v>
          </cell>
          <cell r="F3146">
            <v>18.305084745762709</v>
          </cell>
          <cell r="G3146">
            <v>16.95</v>
          </cell>
          <cell r="H3146">
            <v>3.05</v>
          </cell>
        </row>
        <row r="3147">
          <cell r="B3147" t="str">
            <v>Mano de Obra</v>
          </cell>
        </row>
        <row r="3148">
          <cell r="A3148">
            <v>600.02</v>
          </cell>
          <cell r="B3148" t="str">
            <v>Mano de obra fraguache</v>
          </cell>
          <cell r="C3148">
            <v>1</v>
          </cell>
          <cell r="D3148" t="str">
            <v>M2</v>
          </cell>
          <cell r="E3148">
            <v>37.35</v>
          </cell>
          <cell r="F3148">
            <v>0</v>
          </cell>
          <cell r="G3148">
            <v>37.35</v>
          </cell>
          <cell r="H3148">
            <v>0</v>
          </cell>
        </row>
        <row r="3149">
          <cell r="B3149" t="str">
            <v>Total/UND</v>
          </cell>
          <cell r="G3149">
            <v>68.64</v>
          </cell>
          <cell r="H3149">
            <v>5.49</v>
          </cell>
          <cell r="I3149">
            <v>74.13</v>
          </cell>
        </row>
        <row r="3151">
          <cell r="A3151">
            <v>114.03000000000002</v>
          </cell>
          <cell r="B3151" t="str">
            <v>FRAGUACHE CON LLANA</v>
          </cell>
          <cell r="C3151">
            <v>1</v>
          </cell>
          <cell r="D3151" t="str">
            <v>M2</v>
          </cell>
          <cell r="G3151">
            <v>69.58</v>
          </cell>
          <cell r="H3151">
            <v>5.49</v>
          </cell>
          <cell r="I3151">
            <v>75.069999999999993</v>
          </cell>
        </row>
        <row r="3152">
          <cell r="B3152" t="str">
            <v>Volumen Análisis</v>
          </cell>
          <cell r="C3152">
            <v>1</v>
          </cell>
          <cell r="D3152" t="str">
            <v>M2</v>
          </cell>
        </row>
        <row r="3153">
          <cell r="B3153" t="str">
            <v>Materiales y Equipos</v>
          </cell>
        </row>
        <row r="3154">
          <cell r="A3154">
            <v>112.03000000000002</v>
          </cell>
          <cell r="B3154" t="str">
            <v>Mortero 1:4 de empañete 1.50mm + 50% desp.</v>
          </cell>
          <cell r="C3154">
            <v>2.3E-3</v>
          </cell>
          <cell r="D3154" t="str">
            <v>M3</v>
          </cell>
          <cell r="E3154">
            <v>6232.83</v>
          </cell>
          <cell r="F3154">
            <v>1062.6100000000001</v>
          </cell>
          <cell r="G3154">
            <v>14.34</v>
          </cell>
          <cell r="H3154">
            <v>2.44</v>
          </cell>
        </row>
        <row r="3155">
          <cell r="A3155" t="str">
            <v>CARP001</v>
          </cell>
          <cell r="B3155" t="str">
            <v>Regla madera americana cepillada 1"x4" / 20 usos</v>
          </cell>
          <cell r="C3155">
            <v>0.16669999999999999</v>
          </cell>
          <cell r="D3155" t="str">
            <v>PT</v>
          </cell>
          <cell r="E3155">
            <v>101.69491525423729</v>
          </cell>
          <cell r="F3155">
            <v>18.305084745762709</v>
          </cell>
          <cell r="G3155">
            <v>16.95</v>
          </cell>
          <cell r="H3155">
            <v>3.05</v>
          </cell>
        </row>
        <row r="3156">
          <cell r="B3156" t="str">
            <v>Mano de Obra</v>
          </cell>
        </row>
        <row r="3157">
          <cell r="A3157">
            <v>600.02</v>
          </cell>
          <cell r="B3157" t="str">
            <v>Mano de obra fraguache</v>
          </cell>
          <cell r="C3157">
            <v>1</v>
          </cell>
          <cell r="D3157" t="str">
            <v>M2</v>
          </cell>
          <cell r="E3157">
            <v>37.35</v>
          </cell>
          <cell r="F3157">
            <v>0</v>
          </cell>
          <cell r="G3157">
            <v>37.35</v>
          </cell>
          <cell r="H3157">
            <v>0</v>
          </cell>
        </row>
        <row r="3158">
          <cell r="B3158" t="str">
            <v>SUBIDA MATERIAL</v>
          </cell>
          <cell r="C3158">
            <v>1</v>
          </cell>
          <cell r="D3158" t="str">
            <v>P.A</v>
          </cell>
          <cell r="E3158">
            <v>0.93869999999999998</v>
          </cell>
          <cell r="F3158">
            <v>0</v>
          </cell>
          <cell r="G3158">
            <v>0.94</v>
          </cell>
          <cell r="H3158">
            <v>0</v>
          </cell>
        </row>
        <row r="3159">
          <cell r="B3159" t="str">
            <v>Total/UND</v>
          </cell>
          <cell r="G3159">
            <v>69.58</v>
          </cell>
          <cell r="H3159">
            <v>5.49</v>
          </cell>
          <cell r="I3159">
            <v>75.069999999999993</v>
          </cell>
        </row>
        <row r="3161">
          <cell r="A3161">
            <v>114.04000000000002</v>
          </cell>
          <cell r="B3161" t="str">
            <v>EMPAÑETE MAESTREADO - INTERIOR</v>
          </cell>
          <cell r="C3161">
            <v>1</v>
          </cell>
          <cell r="D3161" t="str">
            <v>M2</v>
          </cell>
          <cell r="G3161">
            <v>352.24</v>
          </cell>
          <cell r="H3161">
            <v>28.18</v>
          </cell>
          <cell r="I3161">
            <v>380.42</v>
          </cell>
        </row>
        <row r="3162">
          <cell r="B3162" t="str">
            <v>Volumen Análisis</v>
          </cell>
          <cell r="C3162">
            <v>1</v>
          </cell>
          <cell r="D3162" t="str">
            <v>M2</v>
          </cell>
        </row>
        <row r="3163">
          <cell r="B3163" t="str">
            <v>Materiales y Equipos</v>
          </cell>
        </row>
        <row r="3164">
          <cell r="A3164">
            <v>112.03000000000002</v>
          </cell>
          <cell r="B3164" t="str">
            <v>Mortero 1:4 de empañete 1.75cm + 25% desp.</v>
          </cell>
          <cell r="C3164">
            <v>2.1899999999999999E-2</v>
          </cell>
          <cell r="D3164" t="str">
            <v>M3</v>
          </cell>
          <cell r="E3164">
            <v>6232.83</v>
          </cell>
          <cell r="F3164">
            <v>1062.6100000000001</v>
          </cell>
          <cell r="G3164">
            <v>136.5</v>
          </cell>
          <cell r="H3164">
            <v>23.27</v>
          </cell>
        </row>
        <row r="3165">
          <cell r="A3165" t="str">
            <v>CARP001</v>
          </cell>
          <cell r="B3165" t="str">
            <v>Regla madera americana cepillada 1"x4" / 20 usos</v>
          </cell>
          <cell r="C3165">
            <v>0.16669999999999999</v>
          </cell>
          <cell r="D3165" t="str">
            <v>PT</v>
          </cell>
          <cell r="E3165">
            <v>101.69491525423729</v>
          </cell>
          <cell r="F3165">
            <v>18.305084745762709</v>
          </cell>
          <cell r="G3165">
            <v>16.95</v>
          </cell>
          <cell r="H3165">
            <v>3.05</v>
          </cell>
        </row>
        <row r="3166">
          <cell r="A3166">
            <v>113.01</v>
          </cell>
          <cell r="B3166" t="str">
            <v>Andamios en madera</v>
          </cell>
          <cell r="C3166">
            <v>1</v>
          </cell>
          <cell r="D3166" t="str">
            <v>M2</v>
          </cell>
          <cell r="E3166">
            <v>41.69</v>
          </cell>
          <cell r="F3166">
            <v>1.86</v>
          </cell>
          <cell r="G3166">
            <v>41.69</v>
          </cell>
          <cell r="H3166">
            <v>1.86</v>
          </cell>
        </row>
        <row r="3167">
          <cell r="B3167" t="str">
            <v>Mano de Obra</v>
          </cell>
        </row>
        <row r="3168">
          <cell r="A3168">
            <v>600.08999999999992</v>
          </cell>
          <cell r="B3168" t="str">
            <v>Mano de obra empañete interior</v>
          </cell>
          <cell r="C3168">
            <v>1</v>
          </cell>
          <cell r="D3168" t="str">
            <v>M2</v>
          </cell>
          <cell r="E3168">
            <v>157.1</v>
          </cell>
          <cell r="F3168">
            <v>0</v>
          </cell>
          <cell r="G3168">
            <v>157.1</v>
          </cell>
          <cell r="H3168">
            <v>0</v>
          </cell>
        </row>
        <row r="3169">
          <cell r="B3169" t="str">
            <v>Total/UND</v>
          </cell>
          <cell r="G3169">
            <v>352.24</v>
          </cell>
          <cell r="H3169">
            <v>28.18</v>
          </cell>
          <cell r="I3169">
            <v>380.42</v>
          </cell>
        </row>
        <row r="3171">
          <cell r="A3171">
            <v>114.05000000000003</v>
          </cell>
          <cell r="B3171" t="str">
            <v>EMPAÑETE MAESTREADO - EXTERIOR</v>
          </cell>
          <cell r="C3171">
            <v>1</v>
          </cell>
          <cell r="D3171" t="str">
            <v>M2</v>
          </cell>
          <cell r="G3171">
            <v>414.40999999999997</v>
          </cell>
          <cell r="H3171">
            <v>31.48</v>
          </cell>
          <cell r="I3171">
            <v>445.89</v>
          </cell>
        </row>
        <row r="3172">
          <cell r="B3172" t="str">
            <v>Volumen Análisis</v>
          </cell>
          <cell r="C3172">
            <v>1</v>
          </cell>
          <cell r="D3172" t="str">
            <v>M2</v>
          </cell>
        </row>
        <row r="3173">
          <cell r="B3173" t="str">
            <v>Materiales y Equipos</v>
          </cell>
        </row>
        <row r="3174">
          <cell r="A3174">
            <v>112.03000000000002</v>
          </cell>
          <cell r="B3174" t="str">
            <v>Mortero 1:4 de empañete 2.00cm + 25% desp.</v>
          </cell>
          <cell r="C3174">
            <v>2.5000000000000001E-2</v>
          </cell>
          <cell r="D3174" t="str">
            <v>M3</v>
          </cell>
          <cell r="E3174">
            <v>6232.83</v>
          </cell>
          <cell r="F3174">
            <v>1062.6100000000001</v>
          </cell>
          <cell r="G3174">
            <v>155.82</v>
          </cell>
          <cell r="H3174">
            <v>26.57</v>
          </cell>
        </row>
        <row r="3175">
          <cell r="A3175" t="str">
            <v>CARP001</v>
          </cell>
          <cell r="B3175" t="str">
            <v>Regla madera americana cepillada 1"x4" / 20 usos</v>
          </cell>
          <cell r="C3175">
            <v>0.16669999999999999</v>
          </cell>
          <cell r="D3175" t="str">
            <v>PT</v>
          </cell>
          <cell r="E3175">
            <v>101.69491525423729</v>
          </cell>
          <cell r="F3175">
            <v>18.305084745762709</v>
          </cell>
          <cell r="G3175">
            <v>16.95</v>
          </cell>
          <cell r="H3175">
            <v>3.05</v>
          </cell>
        </row>
        <row r="3176">
          <cell r="A3176">
            <v>113.01</v>
          </cell>
          <cell r="B3176" t="str">
            <v>Andamios en madera</v>
          </cell>
          <cell r="C3176">
            <v>1</v>
          </cell>
          <cell r="D3176" t="str">
            <v>M2</v>
          </cell>
          <cell r="E3176">
            <v>41.69</v>
          </cell>
          <cell r="F3176">
            <v>1.86</v>
          </cell>
          <cell r="G3176">
            <v>41.69</v>
          </cell>
          <cell r="H3176">
            <v>1.86</v>
          </cell>
        </row>
        <row r="3177">
          <cell r="B3177" t="str">
            <v>Mano de Obra</v>
          </cell>
        </row>
        <row r="3178">
          <cell r="A3178">
            <v>600.09999999999991</v>
          </cell>
          <cell r="B3178" t="str">
            <v>Mano de obra empañete exterior</v>
          </cell>
          <cell r="C3178">
            <v>1</v>
          </cell>
          <cell r="D3178" t="str">
            <v>M2</v>
          </cell>
          <cell r="E3178">
            <v>199.95</v>
          </cell>
          <cell r="F3178">
            <v>0</v>
          </cell>
          <cell r="G3178">
            <v>199.95</v>
          </cell>
          <cell r="H3178">
            <v>0</v>
          </cell>
        </row>
        <row r="3179">
          <cell r="B3179" t="str">
            <v>Total/UND</v>
          </cell>
          <cell r="G3179">
            <v>414.40999999999997</v>
          </cell>
          <cell r="H3179">
            <v>31.48</v>
          </cell>
          <cell r="I3179">
            <v>445.89</v>
          </cell>
        </row>
        <row r="3181">
          <cell r="A3181">
            <v>114.06000000000003</v>
          </cell>
          <cell r="B3181" t="str">
            <v>EMPAÑETE PULIDO</v>
          </cell>
          <cell r="C3181">
            <v>1</v>
          </cell>
          <cell r="D3181" t="str">
            <v>M2</v>
          </cell>
          <cell r="G3181">
            <v>386.02</v>
          </cell>
          <cell r="H3181">
            <v>31.66</v>
          </cell>
          <cell r="I3181">
            <v>417.68</v>
          </cell>
        </row>
        <row r="3182">
          <cell r="B3182" t="str">
            <v>Volumen Análisis</v>
          </cell>
          <cell r="C3182">
            <v>1</v>
          </cell>
          <cell r="D3182" t="str">
            <v>M2</v>
          </cell>
        </row>
        <row r="3183">
          <cell r="B3183" t="str">
            <v>Materiales y Equipos</v>
          </cell>
        </row>
        <row r="3184">
          <cell r="A3184">
            <v>112.03000000000002</v>
          </cell>
          <cell r="B3184" t="str">
            <v>Mortero 1:4 de empañete 1.75cm + 25% desp.</v>
          </cell>
          <cell r="C3184">
            <v>2.1899999999999999E-2</v>
          </cell>
          <cell r="D3184" t="str">
            <v>M3</v>
          </cell>
          <cell r="E3184">
            <v>6232.83</v>
          </cell>
          <cell r="F3184">
            <v>1062.6100000000001</v>
          </cell>
          <cell r="G3184">
            <v>136.5</v>
          </cell>
          <cell r="H3184">
            <v>23.27</v>
          </cell>
        </row>
        <row r="3185">
          <cell r="A3185" t="str">
            <v>CARP001</v>
          </cell>
          <cell r="B3185" t="str">
            <v>Regla madera americana cepillada 1"x4" / 20 usos</v>
          </cell>
          <cell r="C3185">
            <v>0.16669999999999999</v>
          </cell>
          <cell r="D3185" t="str">
            <v>PT</v>
          </cell>
          <cell r="E3185">
            <v>101.69491525423729</v>
          </cell>
          <cell r="F3185">
            <v>18.305084745762709</v>
          </cell>
          <cell r="G3185">
            <v>16.95</v>
          </cell>
          <cell r="H3185">
            <v>3.05</v>
          </cell>
        </row>
        <row r="3186">
          <cell r="A3186">
            <v>113.01</v>
          </cell>
          <cell r="B3186" t="str">
            <v>Andamios en madera</v>
          </cell>
          <cell r="C3186">
            <v>1</v>
          </cell>
          <cell r="D3186" t="str">
            <v>M2</v>
          </cell>
          <cell r="E3186">
            <v>41.69</v>
          </cell>
          <cell r="F3186">
            <v>1.86</v>
          </cell>
          <cell r="G3186">
            <v>41.69</v>
          </cell>
          <cell r="H3186">
            <v>1.86</v>
          </cell>
        </row>
        <row r="3187">
          <cell r="A3187" t="str">
            <v>CE003</v>
          </cell>
          <cell r="B3187" t="str">
            <v>Cemento en 2da capa pulida - 30% desp.</v>
          </cell>
          <cell r="C3187">
            <v>5.2999999999999999E-2</v>
          </cell>
          <cell r="D3187" t="str">
            <v>FDA</v>
          </cell>
          <cell r="E3187">
            <v>364.40677966101697</v>
          </cell>
          <cell r="F3187">
            <v>65.593220338983059</v>
          </cell>
          <cell r="G3187">
            <v>19.309999999999999</v>
          </cell>
          <cell r="H3187">
            <v>3.48</v>
          </cell>
        </row>
        <row r="3188">
          <cell r="B3188" t="str">
            <v>Mano de Obra</v>
          </cell>
        </row>
        <row r="3189">
          <cell r="A3189">
            <v>600.13999999999987</v>
          </cell>
          <cell r="B3189" t="str">
            <v>Mano de obra empañete pulido</v>
          </cell>
          <cell r="C3189">
            <v>1</v>
          </cell>
          <cell r="D3189" t="str">
            <v>M2</v>
          </cell>
          <cell r="E3189">
            <v>171.57</v>
          </cell>
          <cell r="F3189">
            <v>0</v>
          </cell>
          <cell r="G3189">
            <v>171.57</v>
          </cell>
          <cell r="H3189">
            <v>0</v>
          </cell>
        </row>
        <row r="3190">
          <cell r="B3190" t="str">
            <v>Total/UND</v>
          </cell>
          <cell r="G3190">
            <v>386.02</v>
          </cell>
          <cell r="H3190">
            <v>31.66</v>
          </cell>
          <cell r="I3190">
            <v>417.68</v>
          </cell>
        </row>
        <row r="3192">
          <cell r="A3192">
            <v>114.07000000000004</v>
          </cell>
          <cell r="B3192" t="str">
            <v xml:space="preserve">CANTOS </v>
          </cell>
          <cell r="C3192">
            <v>1</v>
          </cell>
          <cell r="D3192" t="str">
            <v>ML</v>
          </cell>
          <cell r="G3192">
            <v>106.38000000000001</v>
          </cell>
          <cell r="H3192">
            <v>6.69</v>
          </cell>
          <cell r="I3192">
            <v>113.07000000000001</v>
          </cell>
        </row>
        <row r="3193">
          <cell r="B3193" t="str">
            <v>Volumen Análisis</v>
          </cell>
          <cell r="C3193">
            <v>1</v>
          </cell>
          <cell r="D3193" t="str">
            <v>ML</v>
          </cell>
        </row>
        <row r="3194">
          <cell r="B3194" t="str">
            <v>Materiales y Equipos</v>
          </cell>
        </row>
        <row r="3195">
          <cell r="A3195">
            <v>112.03000000000002</v>
          </cell>
          <cell r="B3195" t="str">
            <v>Mortero 1:4 para empañete + 10% desp.</v>
          </cell>
          <cell r="C3195">
            <v>2.5000000000000001E-3</v>
          </cell>
          <cell r="D3195" t="str">
            <v>M3</v>
          </cell>
          <cell r="E3195">
            <v>6232.83</v>
          </cell>
          <cell r="F3195">
            <v>1062.6100000000001</v>
          </cell>
          <cell r="G3195">
            <v>15.58</v>
          </cell>
          <cell r="H3195">
            <v>2.66</v>
          </cell>
        </row>
        <row r="3196">
          <cell r="A3196" t="str">
            <v>CARP001</v>
          </cell>
          <cell r="B3196" t="str">
            <v>Regla madera americana cepillada 1"x4" / 4 usos</v>
          </cell>
          <cell r="C3196">
            <v>0.22</v>
          </cell>
          <cell r="D3196" t="str">
            <v>PT</v>
          </cell>
          <cell r="E3196">
            <v>101.69491525423729</v>
          </cell>
          <cell r="F3196">
            <v>18.305084745762709</v>
          </cell>
          <cell r="G3196">
            <v>22.37</v>
          </cell>
          <cell r="H3196">
            <v>4.03</v>
          </cell>
        </row>
        <row r="3197">
          <cell r="B3197" t="str">
            <v>Mano de Obra</v>
          </cell>
        </row>
        <row r="3198">
          <cell r="A3198">
            <v>600.22999999999979</v>
          </cell>
          <cell r="B3198" t="str">
            <v>Mano de obra canto</v>
          </cell>
          <cell r="C3198">
            <v>1</v>
          </cell>
          <cell r="D3198" t="str">
            <v>ML</v>
          </cell>
          <cell r="E3198">
            <v>68.430000000000007</v>
          </cell>
          <cell r="F3198">
            <v>0</v>
          </cell>
          <cell r="G3198">
            <v>68.430000000000007</v>
          </cell>
          <cell r="H3198">
            <v>0</v>
          </cell>
        </row>
        <row r="3199">
          <cell r="B3199" t="str">
            <v>Total/UND</v>
          </cell>
          <cell r="G3199">
            <v>106.38000000000001</v>
          </cell>
          <cell r="H3199">
            <v>6.69</v>
          </cell>
          <cell r="I3199">
            <v>113.07000000000001</v>
          </cell>
        </row>
        <row r="3201">
          <cell r="A3201">
            <v>114.08000000000004</v>
          </cell>
          <cell r="B3201" t="str">
            <v>MOCHETAS EN MUROS DE 0.15m</v>
          </cell>
          <cell r="C3201">
            <v>1</v>
          </cell>
          <cell r="D3201" t="str">
            <v>ML</v>
          </cell>
          <cell r="G3201">
            <v>111.75999999999999</v>
          </cell>
          <cell r="H3201">
            <v>8.91</v>
          </cell>
          <cell r="I3201">
            <v>120.66999999999999</v>
          </cell>
        </row>
        <row r="3202">
          <cell r="B3202" t="str">
            <v xml:space="preserve">Mochetas en muros de 0.15m </v>
          </cell>
        </row>
        <row r="3203">
          <cell r="B3203" t="str">
            <v>Volumen Análisis</v>
          </cell>
          <cell r="C3203">
            <v>1</v>
          </cell>
          <cell r="D3203" t="str">
            <v>ML</v>
          </cell>
        </row>
        <row r="3204">
          <cell r="B3204" t="str">
            <v>Materiales y Equipos</v>
          </cell>
        </row>
        <row r="3205">
          <cell r="A3205">
            <v>112.03000000000002</v>
          </cell>
          <cell r="B3205" t="str">
            <v>Mortero 1:4 para empañete + 10% desp.</v>
          </cell>
          <cell r="C3205">
            <v>2.7000000000000001E-3</v>
          </cell>
          <cell r="D3205" t="str">
            <v>M3</v>
          </cell>
          <cell r="E3205">
            <v>6232.83</v>
          </cell>
          <cell r="F3205">
            <v>1062.6100000000001</v>
          </cell>
          <cell r="G3205">
            <v>16.829999999999998</v>
          </cell>
          <cell r="H3205">
            <v>2.87</v>
          </cell>
        </row>
        <row r="3206">
          <cell r="A3206" t="str">
            <v>CARP001</v>
          </cell>
          <cell r="B3206" t="str">
            <v>Regla madera americana cepillada 1"x4" / 4 usos</v>
          </cell>
          <cell r="C3206">
            <v>0.33</v>
          </cell>
          <cell r="D3206" t="str">
            <v>PT</v>
          </cell>
          <cell r="E3206">
            <v>101.69491525423729</v>
          </cell>
          <cell r="F3206">
            <v>18.305084745762709</v>
          </cell>
          <cell r="G3206">
            <v>33.56</v>
          </cell>
          <cell r="H3206">
            <v>6.04</v>
          </cell>
        </row>
        <row r="3207">
          <cell r="B3207" t="str">
            <v>Mano de Obra</v>
          </cell>
        </row>
        <row r="3208">
          <cell r="A3208">
            <v>600.31999999999971</v>
          </cell>
          <cell r="B3208" t="str">
            <v>Mano de obra mocheta 0.15m</v>
          </cell>
          <cell r="C3208">
            <v>1</v>
          </cell>
          <cell r="D3208" t="str">
            <v>ML</v>
          </cell>
          <cell r="E3208">
            <v>61.37</v>
          </cell>
          <cell r="F3208">
            <v>0</v>
          </cell>
          <cell r="G3208">
            <v>61.37</v>
          </cell>
          <cell r="H3208">
            <v>0</v>
          </cell>
        </row>
        <row r="3209">
          <cell r="B3209" t="str">
            <v>Total/UND</v>
          </cell>
          <cell r="G3209">
            <v>111.75999999999999</v>
          </cell>
          <cell r="H3209">
            <v>8.91</v>
          </cell>
          <cell r="I3209">
            <v>120.66999999999999</v>
          </cell>
        </row>
        <row r="3211">
          <cell r="A3211">
            <v>114.09000000000005</v>
          </cell>
          <cell r="B3211" t="str">
            <v>MOCHETAS EN MUROS DE 0.20m</v>
          </cell>
          <cell r="C3211">
            <v>1</v>
          </cell>
          <cell r="D3211" t="str">
            <v>ML</v>
          </cell>
          <cell r="G3211">
            <v>125.97999999999999</v>
          </cell>
          <cell r="H3211">
            <v>10.08</v>
          </cell>
          <cell r="I3211">
            <v>136.06</v>
          </cell>
        </row>
        <row r="3212">
          <cell r="B3212" t="str">
            <v>Volumen Análisis</v>
          </cell>
          <cell r="C3212">
            <v>1</v>
          </cell>
          <cell r="D3212" t="str">
            <v>ML</v>
          </cell>
        </row>
        <row r="3213">
          <cell r="B3213" t="str">
            <v>Materiales y Equipos</v>
          </cell>
        </row>
        <row r="3214">
          <cell r="A3214">
            <v>112.03000000000002</v>
          </cell>
          <cell r="B3214" t="str">
            <v>Mortero 1:4 para empañete + 10% desp.</v>
          </cell>
          <cell r="C3214">
            <v>3.8E-3</v>
          </cell>
          <cell r="D3214" t="str">
            <v>M3</v>
          </cell>
          <cell r="E3214">
            <v>6232.83</v>
          </cell>
          <cell r="F3214">
            <v>1062.6100000000001</v>
          </cell>
          <cell r="G3214">
            <v>23.68</v>
          </cell>
          <cell r="H3214">
            <v>4.04</v>
          </cell>
        </row>
        <row r="3215">
          <cell r="A3215" t="str">
            <v>CARP001</v>
          </cell>
          <cell r="B3215" t="str">
            <v>Regla madera americana cepillada 1"x4" / 4 usos</v>
          </cell>
          <cell r="C3215">
            <v>0.33</v>
          </cell>
          <cell r="D3215" t="str">
            <v>PT</v>
          </cell>
          <cell r="E3215">
            <v>101.69491525423729</v>
          </cell>
          <cell r="F3215">
            <v>18.305084745762709</v>
          </cell>
          <cell r="G3215">
            <v>33.56</v>
          </cell>
          <cell r="H3215">
            <v>6.04</v>
          </cell>
        </row>
        <row r="3216">
          <cell r="B3216" t="str">
            <v>Mano de Obra</v>
          </cell>
        </row>
        <row r="3217">
          <cell r="A3217">
            <v>600.3299999999997</v>
          </cell>
          <cell r="B3217" t="str">
            <v>Mano de obra mocheta 0.20m</v>
          </cell>
          <cell r="C3217">
            <v>1</v>
          </cell>
          <cell r="D3217" t="str">
            <v>ML</v>
          </cell>
          <cell r="E3217">
            <v>68.739999999999995</v>
          </cell>
          <cell r="F3217">
            <v>0</v>
          </cell>
          <cell r="G3217">
            <v>68.739999999999995</v>
          </cell>
          <cell r="H3217">
            <v>0</v>
          </cell>
        </row>
        <row r="3218">
          <cell r="B3218" t="str">
            <v>Total/UND</v>
          </cell>
          <cell r="G3218">
            <v>125.97999999999999</v>
          </cell>
          <cell r="H3218">
            <v>10.08</v>
          </cell>
          <cell r="I3218">
            <v>136.06</v>
          </cell>
        </row>
        <row r="3220">
          <cell r="A3220">
            <v>114.1</v>
          </cell>
          <cell r="B3220" t="str">
            <v>RESANE EN MUROS</v>
          </cell>
          <cell r="C3220">
            <v>1</v>
          </cell>
          <cell r="D3220" t="str">
            <v>M2</v>
          </cell>
          <cell r="G3220">
            <v>112.58</v>
          </cell>
          <cell r="H3220">
            <v>9.74</v>
          </cell>
          <cell r="I3220">
            <v>122.32</v>
          </cell>
        </row>
        <row r="3221">
          <cell r="B3221" t="str">
            <v>Volumen Análisis</v>
          </cell>
          <cell r="C3221">
            <v>1</v>
          </cell>
          <cell r="D3221" t="str">
            <v>M2</v>
          </cell>
        </row>
        <row r="3222">
          <cell r="B3222" t="str">
            <v>Materiales y Equipos</v>
          </cell>
        </row>
        <row r="3223">
          <cell r="A3223">
            <v>112.03000000000002</v>
          </cell>
          <cell r="B3223" t="str">
            <v>Mortero 1:4 - 0.50cm + 25% desp.</v>
          </cell>
          <cell r="C3223">
            <v>6.3E-3</v>
          </cell>
          <cell r="D3223" t="str">
            <v>M3</v>
          </cell>
          <cell r="E3223">
            <v>6232.83</v>
          </cell>
          <cell r="F3223">
            <v>1062.6100000000001</v>
          </cell>
          <cell r="G3223">
            <v>39.270000000000003</v>
          </cell>
          <cell r="H3223">
            <v>6.69</v>
          </cell>
        </row>
        <row r="3224">
          <cell r="A3224" t="str">
            <v>CARP001</v>
          </cell>
          <cell r="B3224" t="str">
            <v>Regla madera americana cepillada 1"x4" / 20 usos</v>
          </cell>
          <cell r="C3224">
            <v>0.16669999999999999</v>
          </cell>
          <cell r="D3224" t="str">
            <v>PT</v>
          </cell>
          <cell r="E3224">
            <v>101.69491525423729</v>
          </cell>
          <cell r="F3224">
            <v>18.305084745762709</v>
          </cell>
          <cell r="G3224">
            <v>16.95</v>
          </cell>
          <cell r="H3224">
            <v>3.05</v>
          </cell>
        </row>
        <row r="3225">
          <cell r="B3225" t="str">
            <v>Mano de Obra</v>
          </cell>
        </row>
        <row r="3226">
          <cell r="A3226">
            <v>600.03</v>
          </cell>
          <cell r="B3226" t="str">
            <v>Mano de obra resane en muros</v>
          </cell>
          <cell r="C3226">
            <v>1</v>
          </cell>
          <cell r="D3226" t="str">
            <v>M2</v>
          </cell>
          <cell r="E3226">
            <v>56.36</v>
          </cell>
          <cell r="F3226">
            <v>0</v>
          </cell>
          <cell r="G3226">
            <v>56.36</v>
          </cell>
          <cell r="H3226">
            <v>0</v>
          </cell>
        </row>
        <row r="3227">
          <cell r="B3227" t="str">
            <v>Total/UND</v>
          </cell>
          <cell r="G3227">
            <v>112.58</v>
          </cell>
          <cell r="H3227">
            <v>9.74</v>
          </cell>
          <cell r="I3227">
            <v>122.32</v>
          </cell>
        </row>
        <row r="3229">
          <cell r="A3229">
            <v>114.11</v>
          </cell>
          <cell r="B3229" t="str">
            <v>GOTEROS COLGANTES</v>
          </cell>
          <cell r="C3229">
            <v>1</v>
          </cell>
          <cell r="D3229" t="str">
            <v>ML</v>
          </cell>
          <cell r="G3229">
            <v>311.07</v>
          </cell>
          <cell r="H3229">
            <v>21.18</v>
          </cell>
          <cell r="I3229">
            <v>332.25</v>
          </cell>
        </row>
        <row r="3230">
          <cell r="B3230" t="str">
            <v>Volumen Análisis</v>
          </cell>
          <cell r="C3230">
            <v>1</v>
          </cell>
          <cell r="D3230" t="str">
            <v>ML</v>
          </cell>
        </row>
        <row r="3231">
          <cell r="B3231" t="str">
            <v>Materiales y Equipos</v>
          </cell>
        </row>
        <row r="3232">
          <cell r="A3232">
            <v>112.03000000000002</v>
          </cell>
          <cell r="B3232" t="str">
            <v>Mortero 1:4 para empañete + 30% desp.</v>
          </cell>
          <cell r="C3232">
            <v>1.2500000000000001E-2</v>
          </cell>
          <cell r="D3232" t="str">
            <v>M3</v>
          </cell>
          <cell r="E3232">
            <v>6232.83</v>
          </cell>
          <cell r="F3232">
            <v>1062.6100000000001</v>
          </cell>
          <cell r="G3232">
            <v>77.91</v>
          </cell>
          <cell r="H3232">
            <v>13.28</v>
          </cell>
        </row>
        <row r="3233">
          <cell r="A3233" t="str">
            <v>CARP001</v>
          </cell>
          <cell r="B3233" t="str">
            <v>Regla madera americana cepillada 1"x4" / 10 usos</v>
          </cell>
          <cell r="C3233">
            <v>0.33</v>
          </cell>
          <cell r="D3233" t="str">
            <v>PT</v>
          </cell>
          <cell r="E3233">
            <v>101.69491525423729</v>
          </cell>
          <cell r="F3233">
            <v>18.305084745762709</v>
          </cell>
          <cell r="G3233">
            <v>33.56</v>
          </cell>
          <cell r="H3233">
            <v>6.04</v>
          </cell>
        </row>
        <row r="3234">
          <cell r="A3234">
            <v>113.01</v>
          </cell>
          <cell r="B3234" t="str">
            <v>Andamios en madera</v>
          </cell>
          <cell r="C3234">
            <v>1</v>
          </cell>
          <cell r="D3234" t="str">
            <v>M2</v>
          </cell>
          <cell r="E3234">
            <v>41.69</v>
          </cell>
          <cell r="F3234">
            <v>1.86</v>
          </cell>
          <cell r="G3234">
            <v>41.69</v>
          </cell>
          <cell r="H3234">
            <v>1.86</v>
          </cell>
        </row>
        <row r="3235">
          <cell r="B3235" t="str">
            <v>Mano de Obra</v>
          </cell>
        </row>
        <row r="3236">
          <cell r="A3236">
            <v>600.24999999999977</v>
          </cell>
          <cell r="B3236" t="str">
            <v>Mano de obra goteros colgantes</v>
          </cell>
          <cell r="C3236">
            <v>1</v>
          </cell>
          <cell r="D3236" t="str">
            <v>M2</v>
          </cell>
          <cell r="E3236">
            <v>157.91</v>
          </cell>
          <cell r="F3236">
            <v>0</v>
          </cell>
          <cell r="G3236">
            <v>157.91</v>
          </cell>
          <cell r="H3236">
            <v>0</v>
          </cell>
        </row>
        <row r="3237">
          <cell r="B3237" t="str">
            <v>Total/UND</v>
          </cell>
          <cell r="G3237">
            <v>311.07</v>
          </cell>
          <cell r="H3237">
            <v>21.18</v>
          </cell>
          <cell r="I3237">
            <v>332.25</v>
          </cell>
        </row>
        <row r="3239">
          <cell r="A3239">
            <v>114.12</v>
          </cell>
          <cell r="B3239" t="str">
            <v>GOTEROS DE RANURA</v>
          </cell>
          <cell r="C3239">
            <v>1</v>
          </cell>
          <cell r="D3239" t="str">
            <v>ML</v>
          </cell>
          <cell r="G3239">
            <v>240.2</v>
          </cell>
          <cell r="H3239">
            <v>12.68</v>
          </cell>
          <cell r="I3239">
            <v>252.88</v>
          </cell>
        </row>
        <row r="3240">
          <cell r="B3240" t="str">
            <v>Volumen Análisis</v>
          </cell>
          <cell r="C3240">
            <v>1</v>
          </cell>
          <cell r="D3240" t="str">
            <v>ML</v>
          </cell>
        </row>
        <row r="3241">
          <cell r="B3241" t="str">
            <v>Materiales y Equipos</v>
          </cell>
        </row>
        <row r="3242">
          <cell r="A3242">
            <v>112.03000000000002</v>
          </cell>
          <cell r="B3242" t="str">
            <v>Mortero 1:4 para empañete + 30% desp.</v>
          </cell>
          <cell r="C3242">
            <v>4.4999999999999997E-3</v>
          </cell>
          <cell r="D3242" t="str">
            <v>M3</v>
          </cell>
          <cell r="E3242">
            <v>6232.83</v>
          </cell>
          <cell r="F3242">
            <v>1062.6100000000001</v>
          </cell>
          <cell r="G3242">
            <v>28.05</v>
          </cell>
          <cell r="H3242">
            <v>4.78</v>
          </cell>
        </row>
        <row r="3243">
          <cell r="A3243" t="str">
            <v>CARP001</v>
          </cell>
          <cell r="B3243" t="str">
            <v>Regla madera americana cepillada 1"x4" / 10 usos</v>
          </cell>
          <cell r="C3243">
            <v>0.33</v>
          </cell>
          <cell r="D3243" t="str">
            <v>PT</v>
          </cell>
          <cell r="E3243">
            <v>101.69491525423729</v>
          </cell>
          <cell r="F3243">
            <v>18.305084745762709</v>
          </cell>
          <cell r="G3243">
            <v>33.56</v>
          </cell>
          <cell r="H3243">
            <v>6.04</v>
          </cell>
        </row>
        <row r="3244">
          <cell r="A3244">
            <v>113.01</v>
          </cell>
          <cell r="B3244" t="str">
            <v>Andamios en madera</v>
          </cell>
          <cell r="C3244">
            <v>1</v>
          </cell>
          <cell r="D3244" t="str">
            <v>M2</v>
          </cell>
          <cell r="E3244">
            <v>41.69</v>
          </cell>
          <cell r="F3244">
            <v>1.86</v>
          </cell>
          <cell r="G3244">
            <v>41.69</v>
          </cell>
          <cell r="H3244">
            <v>1.86</v>
          </cell>
        </row>
        <row r="3245">
          <cell r="B3245" t="str">
            <v>Mano de Obra</v>
          </cell>
        </row>
        <row r="3246">
          <cell r="A3246">
            <v>600.25999999999976</v>
          </cell>
          <cell r="B3246" t="str">
            <v>Mano de obra goteros de ranura</v>
          </cell>
          <cell r="C3246">
            <v>1</v>
          </cell>
          <cell r="D3246" t="str">
            <v>M2</v>
          </cell>
          <cell r="E3246">
            <v>136.9</v>
          </cell>
          <cell r="F3246">
            <v>0</v>
          </cell>
          <cell r="G3246">
            <v>136.9</v>
          </cell>
          <cell r="H3246">
            <v>0</v>
          </cell>
        </row>
        <row r="3247">
          <cell r="B3247" t="str">
            <v>Total/UND</v>
          </cell>
          <cell r="G3247">
            <v>240.2</v>
          </cell>
          <cell r="H3247">
            <v>12.68</v>
          </cell>
          <cell r="I3247">
            <v>252.88</v>
          </cell>
        </row>
        <row r="3248">
          <cell r="H3248">
            <v>0</v>
          </cell>
        </row>
        <row r="3249">
          <cell r="A3249">
            <v>115</v>
          </cell>
          <cell r="B3249" t="str">
            <v>PINTURAS</v>
          </cell>
        </row>
        <row r="3250">
          <cell r="A3250">
            <v>115.01</v>
          </cell>
          <cell r="B3250" t="str">
            <v>PINTURA ACRILICA PREPARADA INT/EXT</v>
          </cell>
          <cell r="C3250">
            <v>1</v>
          </cell>
          <cell r="D3250" t="str">
            <v>M2</v>
          </cell>
          <cell r="G3250">
            <v>174.82999999999998</v>
          </cell>
          <cell r="H3250">
            <v>17.21</v>
          </cell>
          <cell r="I3250">
            <v>192.04</v>
          </cell>
        </row>
        <row r="3251">
          <cell r="B3251" t="str">
            <v>Volumen Análisis</v>
          </cell>
          <cell r="C3251">
            <v>1</v>
          </cell>
          <cell r="D3251" t="str">
            <v>M2</v>
          </cell>
        </row>
        <row r="3252">
          <cell r="B3252" t="str">
            <v>Materiales y Equipos</v>
          </cell>
        </row>
        <row r="3253">
          <cell r="A3253" t="str">
            <v>PTRA001</v>
          </cell>
          <cell r="B3253" t="str">
            <v>Suministro pintura</v>
          </cell>
          <cell r="C3253">
            <v>0.08</v>
          </cell>
          <cell r="D3253" t="str">
            <v>GL</v>
          </cell>
          <cell r="E3253">
            <v>1194.9152542372883</v>
          </cell>
          <cell r="F3253">
            <v>215.08474576271189</v>
          </cell>
          <cell r="G3253">
            <v>95.59</v>
          </cell>
          <cell r="H3253">
            <v>17.21</v>
          </cell>
        </row>
        <row r="3254">
          <cell r="B3254" t="str">
            <v>Mano de Obra</v>
          </cell>
        </row>
        <row r="3255">
          <cell r="A3255">
            <v>700.03</v>
          </cell>
          <cell r="B3255" t="str">
            <v>Preparación de superficie y aplicación 2 manos</v>
          </cell>
          <cell r="C3255">
            <v>1</v>
          </cell>
          <cell r="D3255" t="str">
            <v>M2</v>
          </cell>
          <cell r="E3255">
            <v>54.26</v>
          </cell>
          <cell r="F3255">
            <v>0</v>
          </cell>
          <cell r="G3255">
            <v>54.26</v>
          </cell>
          <cell r="H3255">
            <v>0</v>
          </cell>
        </row>
        <row r="3256">
          <cell r="B3256" t="str">
            <v>Desperdicios, retoques y material gastable - 2%</v>
          </cell>
          <cell r="C3256">
            <v>1</v>
          </cell>
          <cell r="D3256" t="str">
            <v>PA</v>
          </cell>
          <cell r="E3256">
            <v>24.983505084745765</v>
          </cell>
          <cell r="F3256">
            <v>0</v>
          </cell>
          <cell r="G3256">
            <v>24.98</v>
          </cell>
          <cell r="H3256">
            <v>0</v>
          </cell>
        </row>
        <row r="3257">
          <cell r="B3257" t="str">
            <v>Total/UND</v>
          </cell>
          <cell r="G3257">
            <v>174.82999999999998</v>
          </cell>
          <cell r="H3257">
            <v>17.21</v>
          </cell>
          <cell r="I3257">
            <v>192.04</v>
          </cell>
        </row>
        <row r="3259">
          <cell r="A3259">
            <v>115.02000000000001</v>
          </cell>
          <cell r="B3259" t="str">
            <v>PINTURA ACRILICA PREP. INT/EXT ANDAMIOS</v>
          </cell>
          <cell r="C3259">
            <v>1</v>
          </cell>
          <cell r="D3259" t="str">
            <v>M2</v>
          </cell>
          <cell r="G3259">
            <v>277.46999999999997</v>
          </cell>
          <cell r="H3259">
            <v>35.519999999999996</v>
          </cell>
          <cell r="I3259">
            <v>312.98999999999995</v>
          </cell>
        </row>
        <row r="3260">
          <cell r="B3260" t="str">
            <v>Pintura acrílica preparada Int/ext andamios</v>
          </cell>
        </row>
        <row r="3261">
          <cell r="B3261" t="str">
            <v>Volumen Análisis</v>
          </cell>
          <cell r="C3261">
            <v>1</v>
          </cell>
          <cell r="D3261" t="str">
            <v>M2</v>
          </cell>
        </row>
        <row r="3262">
          <cell r="B3262" t="str">
            <v>Materiales y Equipos</v>
          </cell>
        </row>
        <row r="3263">
          <cell r="A3263" t="str">
            <v>PTRA001</v>
          </cell>
          <cell r="B3263" t="str">
            <v>Suministro pintura</v>
          </cell>
          <cell r="C3263">
            <v>0.08</v>
          </cell>
          <cell r="D3263" t="str">
            <v>GL</v>
          </cell>
          <cell r="E3263">
            <v>1194.9152542372883</v>
          </cell>
          <cell r="F3263">
            <v>215.08474576271189</v>
          </cell>
          <cell r="G3263">
            <v>95.59</v>
          </cell>
          <cell r="H3263">
            <v>17.21</v>
          </cell>
        </row>
        <row r="3264">
          <cell r="A3264" t="str">
            <v>PTRA062</v>
          </cell>
          <cell r="B3264" t="str">
            <v>Andmios - Guidolas</v>
          </cell>
          <cell r="C3264">
            <v>1</v>
          </cell>
          <cell r="D3264" t="str">
            <v>M2</v>
          </cell>
          <cell r="E3264">
            <v>101.69491525423729</v>
          </cell>
          <cell r="F3264">
            <v>18.305084745762709</v>
          </cell>
          <cell r="G3264">
            <v>101.69</v>
          </cell>
          <cell r="H3264">
            <v>18.309999999999999</v>
          </cell>
        </row>
        <row r="3265">
          <cell r="B3265" t="str">
            <v>Mano de Obra</v>
          </cell>
        </row>
        <row r="3266">
          <cell r="A3266">
            <v>700.03</v>
          </cell>
          <cell r="B3266" t="str">
            <v>Preparación de superficie y aplicación 2 manos</v>
          </cell>
          <cell r="C3266">
            <v>1</v>
          </cell>
          <cell r="D3266" t="str">
            <v>M2</v>
          </cell>
          <cell r="E3266">
            <v>54.26</v>
          </cell>
          <cell r="F3266">
            <v>0</v>
          </cell>
          <cell r="G3266">
            <v>54.26</v>
          </cell>
          <cell r="H3266">
            <v>0</v>
          </cell>
        </row>
        <row r="3267">
          <cell r="B3267" t="str">
            <v>Desperdicios, retoques y material gastable - 2%</v>
          </cell>
          <cell r="C3267">
            <v>1</v>
          </cell>
          <cell r="D3267" t="str">
            <v>PA</v>
          </cell>
          <cell r="E3267">
            <v>25.932203389830512</v>
          </cell>
          <cell r="F3267">
            <v>0</v>
          </cell>
          <cell r="G3267">
            <v>25.93</v>
          </cell>
          <cell r="H3267">
            <v>0</v>
          </cell>
        </row>
        <row r="3268">
          <cell r="B3268" t="str">
            <v>Total/UND</v>
          </cell>
          <cell r="G3268">
            <v>277.46999999999997</v>
          </cell>
          <cell r="H3268">
            <v>35.519999999999996</v>
          </cell>
          <cell r="I3268">
            <v>312.98999999999995</v>
          </cell>
        </row>
        <row r="3270">
          <cell r="A3270">
            <v>115.03000000000002</v>
          </cell>
          <cell r="B3270" t="str">
            <v>PINTURA ACRILICA SUPERIOR INT/EXT</v>
          </cell>
          <cell r="C3270">
            <v>1</v>
          </cell>
          <cell r="D3270" t="str">
            <v>M2</v>
          </cell>
          <cell r="G3270">
            <v>169.51000000000002</v>
          </cell>
          <cell r="H3270">
            <v>16.600000000000001</v>
          </cell>
          <cell r="I3270">
            <v>186.11</v>
          </cell>
        </row>
        <row r="3271">
          <cell r="B3271" t="str">
            <v>Volumen Análisis</v>
          </cell>
          <cell r="C3271">
            <v>1</v>
          </cell>
          <cell r="D3271" t="str">
            <v>M2</v>
          </cell>
        </row>
        <row r="3272">
          <cell r="B3272" t="str">
            <v>Materiales y Equipos</v>
          </cell>
        </row>
        <row r="3273">
          <cell r="A3273" t="str">
            <v>PTRA002</v>
          </cell>
          <cell r="B3273" t="str">
            <v>Suministro pintura</v>
          </cell>
          <cell r="C3273">
            <v>0.08</v>
          </cell>
          <cell r="D3273" t="str">
            <v>GL</v>
          </cell>
          <cell r="E3273">
            <v>1152.542372881356</v>
          </cell>
          <cell r="F3273">
            <v>207.45762711864407</v>
          </cell>
          <cell r="G3273">
            <v>92.2</v>
          </cell>
          <cell r="H3273">
            <v>16.600000000000001</v>
          </cell>
        </row>
        <row r="3274">
          <cell r="B3274" t="str">
            <v>Mano de Obra</v>
          </cell>
        </row>
        <row r="3275">
          <cell r="A3275">
            <v>700.03</v>
          </cell>
          <cell r="B3275" t="str">
            <v>Preparación de superficie y aplicación 2 manos</v>
          </cell>
          <cell r="C3275">
            <v>1</v>
          </cell>
          <cell r="D3275" t="str">
            <v>M2</v>
          </cell>
          <cell r="E3275">
            <v>54.26</v>
          </cell>
          <cell r="F3275">
            <v>0</v>
          </cell>
          <cell r="G3275">
            <v>54.26</v>
          </cell>
          <cell r="H3275">
            <v>0</v>
          </cell>
        </row>
        <row r="3276">
          <cell r="B3276" t="str">
            <v>Desperdicios, retoques y material gastable - 2%</v>
          </cell>
          <cell r="C3276">
            <v>1</v>
          </cell>
          <cell r="D3276" t="str">
            <v>PA</v>
          </cell>
          <cell r="E3276">
            <v>23.050847457627121</v>
          </cell>
          <cell r="F3276">
            <v>0</v>
          </cell>
          <cell r="G3276">
            <v>23.05</v>
          </cell>
          <cell r="H3276">
            <v>0</v>
          </cell>
        </row>
        <row r="3277">
          <cell r="B3277" t="str">
            <v>Total/UND</v>
          </cell>
          <cell r="G3277">
            <v>169.51000000000002</v>
          </cell>
          <cell r="H3277">
            <v>16.600000000000001</v>
          </cell>
          <cell r="I3277">
            <v>186.11</v>
          </cell>
        </row>
        <row r="3279">
          <cell r="A3279">
            <v>115.04000000000002</v>
          </cell>
          <cell r="B3279" t="str">
            <v>PINTURA ACRILICA SUPERIOR INT/EXT ANDAMIO</v>
          </cell>
          <cell r="C3279">
            <v>1</v>
          </cell>
          <cell r="D3279" t="str">
            <v>M2</v>
          </cell>
          <cell r="G3279">
            <v>279.33999999999997</v>
          </cell>
          <cell r="H3279">
            <v>34.909999999999997</v>
          </cell>
          <cell r="I3279">
            <v>314.25</v>
          </cell>
        </row>
        <row r="3280">
          <cell r="B3280" t="str">
            <v>Pintura acrílica superior Int/ext andamios</v>
          </cell>
        </row>
        <row r="3281">
          <cell r="B3281" t="str">
            <v>Volumen Análisis</v>
          </cell>
          <cell r="C3281">
            <v>1</v>
          </cell>
          <cell r="D3281" t="str">
            <v>M2</v>
          </cell>
        </row>
        <row r="3282">
          <cell r="B3282" t="str">
            <v>Materiales y Equipos</v>
          </cell>
        </row>
        <row r="3283">
          <cell r="A3283" t="str">
            <v>PTRA002</v>
          </cell>
          <cell r="B3283" t="str">
            <v>Suministro pintura</v>
          </cell>
          <cell r="C3283">
            <v>0.08</v>
          </cell>
          <cell r="D3283" t="str">
            <v>GL</v>
          </cell>
          <cell r="E3283">
            <v>1152.542372881356</v>
          </cell>
          <cell r="F3283">
            <v>207.45762711864407</v>
          </cell>
          <cell r="G3283">
            <v>92.2</v>
          </cell>
          <cell r="H3283">
            <v>16.600000000000001</v>
          </cell>
        </row>
        <row r="3284">
          <cell r="A3284" t="str">
            <v>PTRA062</v>
          </cell>
          <cell r="B3284" t="str">
            <v>Andmios - Guidolas</v>
          </cell>
          <cell r="C3284">
            <v>1</v>
          </cell>
          <cell r="D3284" t="str">
            <v>M2</v>
          </cell>
          <cell r="E3284">
            <v>101.69491525423729</v>
          </cell>
          <cell r="F3284">
            <v>18.305084745762709</v>
          </cell>
          <cell r="G3284">
            <v>101.69</v>
          </cell>
          <cell r="H3284">
            <v>18.309999999999999</v>
          </cell>
        </row>
        <row r="3285">
          <cell r="B3285" t="str">
            <v>Mano de Obra</v>
          </cell>
        </row>
        <row r="3286">
          <cell r="A3286">
            <v>700.03</v>
          </cell>
          <cell r="B3286" t="str">
            <v>Preparación de superficie y aplicación 2 manos</v>
          </cell>
          <cell r="C3286">
            <v>1</v>
          </cell>
          <cell r="D3286" t="str">
            <v>M2</v>
          </cell>
          <cell r="E3286">
            <v>54.26</v>
          </cell>
          <cell r="F3286">
            <v>0</v>
          </cell>
          <cell r="G3286">
            <v>54.26</v>
          </cell>
          <cell r="H3286">
            <v>0</v>
          </cell>
        </row>
        <row r="3287">
          <cell r="B3287" t="str">
            <v>Desperdicios, retoques y material gastable - 2%</v>
          </cell>
          <cell r="C3287">
            <v>1</v>
          </cell>
          <cell r="D3287" t="str">
            <v>PA</v>
          </cell>
          <cell r="E3287">
            <v>31.190983050847457</v>
          </cell>
          <cell r="F3287">
            <v>0</v>
          </cell>
          <cell r="G3287">
            <v>31.19</v>
          </cell>
          <cell r="H3287">
            <v>0</v>
          </cell>
        </row>
        <row r="3288">
          <cell r="B3288" t="str">
            <v>Total/UND</v>
          </cell>
          <cell r="G3288">
            <v>279.33999999999997</v>
          </cell>
          <cell r="H3288">
            <v>34.909999999999997</v>
          </cell>
          <cell r="I3288">
            <v>314.25</v>
          </cell>
        </row>
        <row r="3290">
          <cell r="A3290">
            <v>115.05</v>
          </cell>
          <cell r="B3290" t="str">
            <v>PINTURA ECONOMICA INT/EXT</v>
          </cell>
          <cell r="C3290">
            <v>1</v>
          </cell>
          <cell r="D3290" t="str">
            <v>M2</v>
          </cell>
          <cell r="G3290">
            <v>93.47999999999999</v>
          </cell>
          <cell r="H3290">
            <v>5.72</v>
          </cell>
          <cell r="I3290">
            <v>99.199999999999989</v>
          </cell>
        </row>
        <row r="3291">
          <cell r="B3291" t="str">
            <v>Volumen Análisis</v>
          </cell>
          <cell r="C3291">
            <v>1</v>
          </cell>
          <cell r="D3291" t="str">
            <v>M2</v>
          </cell>
        </row>
        <row r="3292">
          <cell r="B3292" t="str">
            <v>Materiales y Equipos</v>
          </cell>
        </row>
        <row r="3293">
          <cell r="A3293" t="str">
            <v>PTRA008</v>
          </cell>
          <cell r="B3293" t="str">
            <v>Suministro pintura</v>
          </cell>
          <cell r="C3293">
            <v>0.1</v>
          </cell>
          <cell r="D3293" t="str">
            <v>GL</v>
          </cell>
          <cell r="E3293">
            <v>317.79661016949154</v>
          </cell>
          <cell r="F3293">
            <v>57.203389830508478</v>
          </cell>
          <cell r="G3293">
            <v>31.78</v>
          </cell>
          <cell r="H3293">
            <v>5.72</v>
          </cell>
        </row>
        <row r="3294">
          <cell r="B3294" t="str">
            <v>Mano de Obra</v>
          </cell>
        </row>
        <row r="3295">
          <cell r="A3295">
            <v>700.03</v>
          </cell>
          <cell r="B3295" t="str">
            <v>Preparación de superficie y aplicación 2 manos</v>
          </cell>
          <cell r="C3295">
            <v>1</v>
          </cell>
          <cell r="D3295" t="str">
            <v>M2</v>
          </cell>
          <cell r="E3295">
            <v>54.26</v>
          </cell>
          <cell r="F3295">
            <v>0</v>
          </cell>
          <cell r="G3295">
            <v>54.26</v>
          </cell>
          <cell r="H3295">
            <v>0</v>
          </cell>
        </row>
        <row r="3296">
          <cell r="B3296" t="str">
            <v>Desperdicios, retoques y material gastable - 2%</v>
          </cell>
          <cell r="C3296">
            <v>1</v>
          </cell>
          <cell r="D3296" t="str">
            <v>PA</v>
          </cell>
          <cell r="E3296">
            <v>7.4411322033898308</v>
          </cell>
          <cell r="F3296">
            <v>0</v>
          </cell>
          <cell r="G3296">
            <v>7.44</v>
          </cell>
          <cell r="H3296">
            <v>0</v>
          </cell>
        </row>
        <row r="3297">
          <cell r="B3297" t="str">
            <v>Total/UND</v>
          </cell>
          <cell r="G3297">
            <v>93.47999999999999</v>
          </cell>
          <cell r="H3297">
            <v>5.72</v>
          </cell>
          <cell r="I3297">
            <v>99.199999999999989</v>
          </cell>
        </row>
        <row r="3299">
          <cell r="A3299">
            <v>115.06</v>
          </cell>
          <cell r="B3299" t="str">
            <v>PINTURA ECONOMICA INT/EXT ANDAMIOS</v>
          </cell>
          <cell r="C3299">
            <v>1</v>
          </cell>
          <cell r="D3299" t="str">
            <v>M2</v>
          </cell>
          <cell r="G3299">
            <v>271.63</v>
          </cell>
          <cell r="H3299">
            <v>24.029999999999998</v>
          </cell>
          <cell r="I3299">
            <v>295.65999999999997</v>
          </cell>
        </row>
        <row r="3300">
          <cell r="B3300" t="str">
            <v>Pintura económica Int/ext andamios</v>
          </cell>
        </row>
        <row r="3301">
          <cell r="B3301" t="str">
            <v>Volumen Análisis</v>
          </cell>
          <cell r="C3301">
            <v>1</v>
          </cell>
          <cell r="D3301" t="str">
            <v>M2</v>
          </cell>
        </row>
        <row r="3302">
          <cell r="B3302" t="str">
            <v>Materiales y Equipos</v>
          </cell>
        </row>
        <row r="3303">
          <cell r="A3303" t="str">
            <v>PTRA008</v>
          </cell>
          <cell r="B3303" t="str">
            <v>Suministro pintura</v>
          </cell>
          <cell r="C3303">
            <v>0.1</v>
          </cell>
          <cell r="D3303" t="str">
            <v>GL</v>
          </cell>
          <cell r="E3303">
            <v>317.79661016949154</v>
          </cell>
          <cell r="F3303">
            <v>57.203389830508478</v>
          </cell>
          <cell r="G3303">
            <v>31.78</v>
          </cell>
          <cell r="H3303">
            <v>5.72</v>
          </cell>
        </row>
        <row r="3304">
          <cell r="A3304" t="str">
            <v>PTRA062</v>
          </cell>
          <cell r="B3304" t="str">
            <v>Andmios - Guidolas</v>
          </cell>
          <cell r="C3304">
            <v>1</v>
          </cell>
          <cell r="D3304" t="str">
            <v>M2</v>
          </cell>
          <cell r="E3304">
            <v>101.69491525423729</v>
          </cell>
          <cell r="F3304">
            <v>18.305084745762709</v>
          </cell>
          <cell r="G3304">
            <v>101.69</v>
          </cell>
          <cell r="H3304">
            <v>18.309999999999999</v>
          </cell>
        </row>
        <row r="3305">
          <cell r="B3305" t="str">
            <v>Mano de Obra</v>
          </cell>
        </row>
        <row r="3306">
          <cell r="A3306">
            <v>700.03</v>
          </cell>
          <cell r="B3306" t="str">
            <v>Preparación de superficie y aplicación 2 manos</v>
          </cell>
          <cell r="C3306">
            <v>1</v>
          </cell>
          <cell r="D3306" t="str">
            <v>M2</v>
          </cell>
          <cell r="E3306">
            <v>54.26</v>
          </cell>
          <cell r="F3306">
            <v>0</v>
          </cell>
          <cell r="G3306">
            <v>54.26</v>
          </cell>
          <cell r="H3306">
            <v>0</v>
          </cell>
        </row>
        <row r="3307">
          <cell r="B3307" t="str">
            <v>Desperdicios, retoques y material gastable - 20%</v>
          </cell>
          <cell r="C3307">
            <v>1</v>
          </cell>
          <cell r="D3307" t="str">
            <v>PA</v>
          </cell>
          <cell r="E3307">
            <v>83.898305084745772</v>
          </cell>
          <cell r="F3307">
            <v>0</v>
          </cell>
          <cell r="G3307">
            <v>83.9</v>
          </cell>
          <cell r="H3307">
            <v>0</v>
          </cell>
        </row>
        <row r="3308">
          <cell r="B3308" t="str">
            <v>Total/UND</v>
          </cell>
          <cell r="G3308">
            <v>271.63</v>
          </cell>
          <cell r="H3308">
            <v>24.029999999999998</v>
          </cell>
          <cell r="I3308">
            <v>295.65999999999997</v>
          </cell>
        </row>
        <row r="3310">
          <cell r="A3310">
            <v>115.07000000000001</v>
          </cell>
          <cell r="B3310" t="str">
            <v>PINTURA SEMIGLOSS INTERIOR/EXTERIOR</v>
          </cell>
          <cell r="C3310">
            <v>1</v>
          </cell>
          <cell r="D3310" t="str">
            <v>M2</v>
          </cell>
          <cell r="G3310">
            <v>174.05</v>
          </cell>
          <cell r="H3310">
            <v>15.86</v>
          </cell>
          <cell r="I3310">
            <v>189.91000000000003</v>
          </cell>
        </row>
        <row r="3311">
          <cell r="B3311" t="str">
            <v>Pintura semigloss Int/ext</v>
          </cell>
        </row>
        <row r="3312">
          <cell r="B3312" t="str">
            <v>Volumen Análisis</v>
          </cell>
          <cell r="C3312">
            <v>1</v>
          </cell>
          <cell r="D3312" t="str">
            <v>M2</v>
          </cell>
        </row>
        <row r="3313">
          <cell r="B3313" t="str">
            <v>Materiales y Equipos</v>
          </cell>
        </row>
        <row r="3314">
          <cell r="B3314" t="str">
            <v>Suministro pintura</v>
          </cell>
          <cell r="C3314">
            <v>0.08</v>
          </cell>
          <cell r="D3314" t="str">
            <v>GL</v>
          </cell>
          <cell r="E3314">
            <v>1101.69</v>
          </cell>
          <cell r="F3314">
            <v>198.30420000000001</v>
          </cell>
          <cell r="G3314">
            <v>88.14</v>
          </cell>
          <cell r="H3314">
            <v>15.86</v>
          </cell>
        </row>
        <row r="3315">
          <cell r="B3315" t="str">
            <v>Mano de Obra</v>
          </cell>
        </row>
        <row r="3316">
          <cell r="B3316" t="str">
            <v>Preparación de superficie y aplicación 2 manos</v>
          </cell>
          <cell r="C3316">
            <v>1</v>
          </cell>
          <cell r="D3316" t="str">
            <v>M2</v>
          </cell>
          <cell r="E3316">
            <v>54.26</v>
          </cell>
          <cell r="F3316">
            <v>0</v>
          </cell>
          <cell r="G3316">
            <v>54.26</v>
          </cell>
          <cell r="H3316">
            <v>0</v>
          </cell>
        </row>
        <row r="3317">
          <cell r="B3317" t="str">
            <v>Desperdicios, retoques y material gastable - 2%</v>
          </cell>
          <cell r="C3317">
            <v>1</v>
          </cell>
          <cell r="D3317" t="str">
            <v>PA</v>
          </cell>
          <cell r="E3317">
            <v>31.65</v>
          </cell>
          <cell r="F3317">
            <v>0</v>
          </cell>
          <cell r="G3317">
            <v>31.65</v>
          </cell>
          <cell r="H3317">
            <v>0</v>
          </cell>
        </row>
        <row r="3318">
          <cell r="B3318" t="str">
            <v>Total/UND</v>
          </cell>
          <cell r="G3318">
            <v>174.05</v>
          </cell>
          <cell r="H3318">
            <v>15.86</v>
          </cell>
          <cell r="I3318">
            <v>189.91000000000003</v>
          </cell>
        </row>
        <row r="3320">
          <cell r="A3320">
            <v>115.08000000000001</v>
          </cell>
          <cell r="B3320" t="str">
            <v>PINTURA SEMIGLOSS CONTRACTOR INT/EXT</v>
          </cell>
          <cell r="C3320">
            <v>1</v>
          </cell>
          <cell r="D3320" t="str">
            <v>M2</v>
          </cell>
          <cell r="G3320">
            <v>157.29</v>
          </cell>
          <cell r="H3320">
            <v>13.42</v>
          </cell>
          <cell r="I3320">
            <v>170.70999999999998</v>
          </cell>
        </row>
        <row r="3321">
          <cell r="B3321" t="str">
            <v>Volumen Análisis</v>
          </cell>
          <cell r="C3321">
            <v>1</v>
          </cell>
          <cell r="D3321" t="str">
            <v>M2</v>
          </cell>
        </row>
        <row r="3322">
          <cell r="B3322" t="str">
            <v>Materiales y Equipos</v>
          </cell>
        </row>
        <row r="3323">
          <cell r="B3323" t="str">
            <v>Suministro pintura</v>
          </cell>
          <cell r="C3323">
            <v>0.08</v>
          </cell>
          <cell r="D3323" t="str">
            <v>GL</v>
          </cell>
          <cell r="E3323">
            <v>932.2</v>
          </cell>
          <cell r="F3323">
            <v>167.79599999999999</v>
          </cell>
          <cell r="G3323">
            <v>74.58</v>
          </cell>
          <cell r="H3323">
            <v>13.42</v>
          </cell>
        </row>
        <row r="3324">
          <cell r="B3324" t="str">
            <v>Mano de Obra</v>
          </cell>
        </row>
        <row r="3325">
          <cell r="B3325" t="str">
            <v>Preparación de superficie y aplicación 2 manos</v>
          </cell>
          <cell r="C3325">
            <v>1</v>
          </cell>
          <cell r="D3325" t="str">
            <v>M2</v>
          </cell>
          <cell r="E3325">
            <v>54.26</v>
          </cell>
          <cell r="F3325">
            <v>0</v>
          </cell>
          <cell r="G3325">
            <v>54.26</v>
          </cell>
          <cell r="H3325">
            <v>0</v>
          </cell>
        </row>
        <row r="3326">
          <cell r="B3326" t="str">
            <v>Desperdicios, retoques y material gastable - 20%</v>
          </cell>
          <cell r="C3326">
            <v>1</v>
          </cell>
          <cell r="D3326" t="str">
            <v>PA</v>
          </cell>
          <cell r="E3326">
            <v>28.45</v>
          </cell>
          <cell r="F3326">
            <v>0</v>
          </cell>
          <cell r="G3326">
            <v>28.45</v>
          </cell>
          <cell r="H3326">
            <v>0</v>
          </cell>
        </row>
        <row r="3327">
          <cell r="B3327" t="str">
            <v>Total/UND</v>
          </cell>
          <cell r="G3327">
            <v>157.29</v>
          </cell>
          <cell r="H3327">
            <v>13.42</v>
          </cell>
          <cell r="I3327">
            <v>170.70999999999998</v>
          </cell>
        </row>
        <row r="3329">
          <cell r="A3329">
            <v>115.09000000000002</v>
          </cell>
          <cell r="B3329" t="str">
            <v xml:space="preserve">PINTURA MANTENIMIENTO </v>
          </cell>
          <cell r="C3329">
            <v>1</v>
          </cell>
          <cell r="D3329" t="str">
            <v>M2</v>
          </cell>
          <cell r="G3329">
            <v>236.42000000000002</v>
          </cell>
          <cell r="H3329">
            <v>22.66</v>
          </cell>
          <cell r="I3329">
            <v>259.08000000000004</v>
          </cell>
        </row>
        <row r="3330">
          <cell r="B3330" t="str">
            <v>Volumen Análisis</v>
          </cell>
          <cell r="C3330">
            <v>1</v>
          </cell>
          <cell r="D3330" t="str">
            <v>M2</v>
          </cell>
        </row>
        <row r="3331">
          <cell r="B3331" t="str">
            <v>Materiales y Equipos</v>
          </cell>
        </row>
        <row r="3332">
          <cell r="B3332" t="str">
            <v>Suministro pintura</v>
          </cell>
          <cell r="C3332">
            <v>0.08</v>
          </cell>
          <cell r="D3332" t="str">
            <v>GL</v>
          </cell>
          <cell r="E3332">
            <v>1105.08</v>
          </cell>
          <cell r="F3332">
            <v>198.91439999999997</v>
          </cell>
          <cell r="G3332">
            <v>88.41</v>
          </cell>
          <cell r="H3332">
            <v>15.91</v>
          </cell>
        </row>
        <row r="3333">
          <cell r="B3333" t="str">
            <v>Thinner</v>
          </cell>
          <cell r="C3333">
            <v>0.12</v>
          </cell>
          <cell r="D3333" t="str">
            <v>GL</v>
          </cell>
          <cell r="E3333">
            <v>312.70999999999998</v>
          </cell>
          <cell r="F3333">
            <v>56.287799999999997</v>
          </cell>
          <cell r="G3333">
            <v>37.53</v>
          </cell>
          <cell r="H3333">
            <v>6.75</v>
          </cell>
        </row>
        <row r="3334">
          <cell r="B3334" t="str">
            <v>Mano de Obra</v>
          </cell>
        </row>
        <row r="3335">
          <cell r="B3335" t="str">
            <v>Preparación de superficie y aplicación 2 manos</v>
          </cell>
          <cell r="C3335">
            <v>1</v>
          </cell>
          <cell r="D3335" t="str">
            <v>M2</v>
          </cell>
          <cell r="E3335">
            <v>67.3</v>
          </cell>
          <cell r="F3335">
            <v>0</v>
          </cell>
          <cell r="G3335">
            <v>67.3</v>
          </cell>
          <cell r="H3335">
            <v>0</v>
          </cell>
        </row>
        <row r="3336">
          <cell r="B3336" t="str">
            <v>Desperdicios, retoques y material gastable - 20%</v>
          </cell>
          <cell r="C3336">
            <v>1</v>
          </cell>
          <cell r="D3336" t="str">
            <v>PA</v>
          </cell>
          <cell r="E3336">
            <v>43.18</v>
          </cell>
          <cell r="F3336">
            <v>0</v>
          </cell>
          <cell r="G3336">
            <v>43.18</v>
          </cell>
          <cell r="H3336">
            <v>0</v>
          </cell>
        </row>
        <row r="3337">
          <cell r="B3337" t="str">
            <v>Total/UND</v>
          </cell>
          <cell r="G3337">
            <v>236.42000000000002</v>
          </cell>
          <cell r="H3337">
            <v>22.66</v>
          </cell>
          <cell r="I3337">
            <v>259.08000000000004</v>
          </cell>
        </row>
        <row r="3339">
          <cell r="A3339">
            <v>115.10000000000002</v>
          </cell>
          <cell r="B3339" t="str">
            <v>PINTURA ANTI-OXIDO</v>
          </cell>
          <cell r="C3339">
            <v>1</v>
          </cell>
          <cell r="D3339" t="str">
            <v>M2</v>
          </cell>
          <cell r="G3339">
            <v>195.47999999999996</v>
          </cell>
          <cell r="H3339">
            <v>17.200000000000003</v>
          </cell>
          <cell r="I3339">
            <v>212.67999999999995</v>
          </cell>
        </row>
        <row r="3340">
          <cell r="B3340" t="str">
            <v>Pintura anti-óxido</v>
          </cell>
        </row>
        <row r="3341">
          <cell r="B3341" t="str">
            <v>Volumen Análisis</v>
          </cell>
          <cell r="C3341">
            <v>1</v>
          </cell>
          <cell r="D3341" t="str">
            <v>M2</v>
          </cell>
        </row>
        <row r="3342">
          <cell r="B3342" t="str">
            <v>Materiales y Equipos</v>
          </cell>
        </row>
        <row r="3343">
          <cell r="A3343" t="str">
            <v>PTRA023</v>
          </cell>
          <cell r="B3343" t="str">
            <v>Suministro pintura</v>
          </cell>
          <cell r="C3343">
            <v>0.08</v>
          </cell>
          <cell r="D3343" t="str">
            <v>GL</v>
          </cell>
          <cell r="E3343">
            <v>686.4406779661017</v>
          </cell>
          <cell r="F3343">
            <v>123.5593220338983</v>
          </cell>
          <cell r="G3343">
            <v>54.92</v>
          </cell>
          <cell r="H3343">
            <v>9.8800000000000008</v>
          </cell>
        </row>
        <row r="3344">
          <cell r="A3344" t="str">
            <v>PTRA030</v>
          </cell>
          <cell r="B3344" t="str">
            <v>Thinner</v>
          </cell>
          <cell r="C3344">
            <v>0.12</v>
          </cell>
          <cell r="D3344" t="str">
            <v>GL</v>
          </cell>
          <cell r="E3344">
            <v>338.98305084745766</v>
          </cell>
          <cell r="F3344">
            <v>61.016949152542374</v>
          </cell>
          <cell r="G3344">
            <v>40.68</v>
          </cell>
          <cell r="H3344">
            <v>7.32</v>
          </cell>
        </row>
        <row r="3345">
          <cell r="B3345" t="str">
            <v>Mano de Obra</v>
          </cell>
        </row>
        <row r="3346">
          <cell r="A3346">
            <v>700.06</v>
          </cell>
          <cell r="B3346" t="str">
            <v>Preparación de superficie y aplicación 2 manos</v>
          </cell>
          <cell r="C3346">
            <v>1</v>
          </cell>
          <cell r="D3346" t="str">
            <v>M2</v>
          </cell>
          <cell r="E3346">
            <v>67.3</v>
          </cell>
          <cell r="F3346">
            <v>0</v>
          </cell>
          <cell r="G3346">
            <v>67.3</v>
          </cell>
          <cell r="H3346">
            <v>0</v>
          </cell>
        </row>
        <row r="3347">
          <cell r="B3347" t="str">
            <v>Desperdicios, retoques y material gastable - 20%</v>
          </cell>
          <cell r="C3347">
            <v>0.2</v>
          </cell>
          <cell r="E3347">
            <v>162.89999999999998</v>
          </cell>
          <cell r="F3347">
            <v>0</v>
          </cell>
          <cell r="G3347">
            <v>32.58</v>
          </cell>
          <cell r="H3347">
            <v>0</v>
          </cell>
        </row>
        <row r="3348">
          <cell r="B3348" t="str">
            <v>Total/UND</v>
          </cell>
          <cell r="G3348">
            <v>195.47999999999996</v>
          </cell>
          <cell r="H3348">
            <v>17.200000000000003</v>
          </cell>
          <cell r="I3348">
            <v>212.67999999999995</v>
          </cell>
        </row>
        <row r="3350">
          <cell r="A3350">
            <v>115.11000000000003</v>
          </cell>
          <cell r="B3350" t="str">
            <v>PINTURA MANTENIMIENTO CON ANDAMIOS</v>
          </cell>
          <cell r="C3350">
            <v>1</v>
          </cell>
          <cell r="D3350" t="str">
            <v>M2</v>
          </cell>
          <cell r="G3350">
            <v>341.24</v>
          </cell>
          <cell r="H3350">
            <v>40.96</v>
          </cell>
          <cell r="I3350">
            <v>382.2</v>
          </cell>
        </row>
        <row r="3351">
          <cell r="B3351" t="str">
            <v>Pintura mantenimiento con andamios</v>
          </cell>
        </row>
        <row r="3352">
          <cell r="B3352" t="str">
            <v>Volumen Análisis</v>
          </cell>
          <cell r="C3352">
            <v>1</v>
          </cell>
          <cell r="D3352" t="str">
            <v>M2</v>
          </cell>
        </row>
        <row r="3353">
          <cell r="B3353" t="str">
            <v>Materiales y Equipos</v>
          </cell>
        </row>
        <row r="3354">
          <cell r="B3354" t="str">
            <v>Suministro pintura</v>
          </cell>
          <cell r="C3354">
            <v>0.08</v>
          </cell>
          <cell r="D3354" t="str">
            <v>GL</v>
          </cell>
          <cell r="E3354">
            <v>1105.08</v>
          </cell>
          <cell r="F3354">
            <v>198.91439999999997</v>
          </cell>
          <cell r="G3354">
            <v>88.41</v>
          </cell>
          <cell r="H3354">
            <v>15.91</v>
          </cell>
        </row>
        <row r="3355">
          <cell r="B3355" t="str">
            <v>Thinner</v>
          </cell>
          <cell r="C3355">
            <v>0.12</v>
          </cell>
          <cell r="D3355" t="str">
            <v>GL</v>
          </cell>
          <cell r="E3355">
            <v>312.70999999999998</v>
          </cell>
          <cell r="F3355">
            <v>56.287799999999997</v>
          </cell>
          <cell r="G3355">
            <v>37.53</v>
          </cell>
          <cell r="H3355">
            <v>6.75</v>
          </cell>
        </row>
        <row r="3356">
          <cell r="B3356" t="str">
            <v>Andmios - Guidolas</v>
          </cell>
          <cell r="C3356">
            <v>1</v>
          </cell>
          <cell r="D3356" t="str">
            <v>M2</v>
          </cell>
          <cell r="E3356">
            <v>101.69</v>
          </cell>
          <cell r="F3356">
            <v>18.304199999999998</v>
          </cell>
          <cell r="G3356">
            <v>101.69</v>
          </cell>
          <cell r="H3356">
            <v>18.3</v>
          </cell>
        </row>
        <row r="3357">
          <cell r="B3357" t="str">
            <v>Mano de Obra</v>
          </cell>
        </row>
        <row r="3358">
          <cell r="B3358" t="str">
            <v>Preparación de superficie y aplicación 2 manos</v>
          </cell>
          <cell r="C3358">
            <v>1</v>
          </cell>
          <cell r="D3358" t="str">
            <v>M2</v>
          </cell>
          <cell r="E3358">
            <v>67.3</v>
          </cell>
          <cell r="F3358">
            <v>0</v>
          </cell>
          <cell r="G3358">
            <v>67.3</v>
          </cell>
          <cell r="H3358">
            <v>0</v>
          </cell>
        </row>
        <row r="3359">
          <cell r="B3359" t="str">
            <v>Desperdicios, retoques y material gastable - 20%</v>
          </cell>
          <cell r="C3359">
            <v>1</v>
          </cell>
          <cell r="D3359" t="str">
            <v>PA</v>
          </cell>
          <cell r="E3359">
            <v>46.31</v>
          </cell>
          <cell r="F3359">
            <v>0</v>
          </cell>
          <cell r="G3359">
            <v>46.31</v>
          </cell>
          <cell r="H3359">
            <v>0</v>
          </cell>
        </row>
        <row r="3360">
          <cell r="B3360" t="str">
            <v>Total/UND</v>
          </cell>
          <cell r="G3360">
            <v>341.24</v>
          </cell>
          <cell r="H3360">
            <v>40.96</v>
          </cell>
          <cell r="I3360">
            <v>382.2</v>
          </cell>
        </row>
        <row r="3362">
          <cell r="A3362">
            <v>115.12000000000003</v>
          </cell>
          <cell r="B3362" t="str">
            <v>PINTURA MANTENIMIENTO INDUSTRIAL</v>
          </cell>
          <cell r="C3362">
            <v>1</v>
          </cell>
          <cell r="D3362" t="str">
            <v>M2</v>
          </cell>
          <cell r="G3362">
            <v>233.8</v>
          </cell>
          <cell r="H3362">
            <v>22.28</v>
          </cell>
          <cell r="I3362">
            <v>256.08000000000004</v>
          </cell>
        </row>
        <row r="3363">
          <cell r="B3363" t="str">
            <v>Pintura mantenimiento industrial</v>
          </cell>
        </row>
        <row r="3364">
          <cell r="B3364" t="str">
            <v>Volumen Análisis</v>
          </cell>
          <cell r="C3364">
            <v>1</v>
          </cell>
          <cell r="D3364" t="str">
            <v>M2</v>
          </cell>
        </row>
        <row r="3365">
          <cell r="B3365" t="str">
            <v>Materiales y Equipos</v>
          </cell>
        </row>
        <row r="3366">
          <cell r="B3366" t="str">
            <v>Suministro pintura</v>
          </cell>
          <cell r="C3366">
            <v>0.06</v>
          </cell>
          <cell r="D3366" t="str">
            <v>GL</v>
          </cell>
          <cell r="E3366">
            <v>1438.14</v>
          </cell>
          <cell r="F3366">
            <v>258.86520000000002</v>
          </cell>
          <cell r="G3366">
            <v>86.29</v>
          </cell>
          <cell r="H3366">
            <v>15.53</v>
          </cell>
        </row>
        <row r="3367">
          <cell r="B3367" t="str">
            <v>Thinner</v>
          </cell>
          <cell r="C3367">
            <v>0.12</v>
          </cell>
          <cell r="D3367" t="str">
            <v>GL</v>
          </cell>
          <cell r="E3367">
            <v>312.70999999999998</v>
          </cell>
          <cell r="F3367">
            <v>56.287799999999997</v>
          </cell>
          <cell r="G3367">
            <v>37.53</v>
          </cell>
          <cell r="H3367">
            <v>6.75</v>
          </cell>
        </row>
        <row r="3368">
          <cell r="B3368" t="str">
            <v>Mano de Obra</v>
          </cell>
        </row>
        <row r="3369">
          <cell r="B3369" t="str">
            <v>Preparación de superficie y aplicación 2 manos</v>
          </cell>
          <cell r="C3369">
            <v>1</v>
          </cell>
          <cell r="D3369" t="str">
            <v>M2</v>
          </cell>
          <cell r="E3369">
            <v>67.3</v>
          </cell>
          <cell r="F3369">
            <v>0</v>
          </cell>
          <cell r="G3369">
            <v>67.3</v>
          </cell>
          <cell r="H3369">
            <v>0</v>
          </cell>
        </row>
        <row r="3370">
          <cell r="B3370" t="str">
            <v>Desperdicios, retoques y material gastable - 20%</v>
          </cell>
          <cell r="C3370">
            <v>1</v>
          </cell>
          <cell r="D3370" t="str">
            <v>PA</v>
          </cell>
          <cell r="E3370">
            <v>42.68</v>
          </cell>
          <cell r="F3370">
            <v>0</v>
          </cell>
          <cell r="G3370">
            <v>42.68</v>
          </cell>
          <cell r="H3370">
            <v>0</v>
          </cell>
        </row>
        <row r="3371">
          <cell r="B3371" t="str">
            <v>Total/UND</v>
          </cell>
          <cell r="G3371">
            <v>233.8</v>
          </cell>
          <cell r="H3371">
            <v>22.28</v>
          </cell>
          <cell r="I3371">
            <v>256.08000000000004</v>
          </cell>
        </row>
        <row r="3373">
          <cell r="A3373">
            <v>115.13000000000004</v>
          </cell>
          <cell r="B3373" t="str">
            <v>PINTURA EPOXICA APTA PARA CONTACTO CON AGUA POTABLE</v>
          </cell>
          <cell r="C3373">
            <v>1</v>
          </cell>
          <cell r="D3373" t="str">
            <v>M2</v>
          </cell>
          <cell r="G3373">
            <v>530.01</v>
          </cell>
          <cell r="H3373">
            <v>69.099999999999994</v>
          </cell>
          <cell r="I3373">
            <v>599.11</v>
          </cell>
        </row>
        <row r="3374">
          <cell r="B3374" t="str">
            <v>Pintura epóxica</v>
          </cell>
        </row>
        <row r="3375">
          <cell r="B3375" t="str">
            <v>Volumen Análisis</v>
          </cell>
          <cell r="C3375">
            <v>1</v>
          </cell>
          <cell r="D3375" t="str">
            <v>M2</v>
          </cell>
        </row>
        <row r="3376">
          <cell r="B3376" t="str">
            <v>Materiales y Equipos</v>
          </cell>
        </row>
        <row r="3377">
          <cell r="A3377" t="str">
            <v>PTRA063</v>
          </cell>
          <cell r="B3377" t="str">
            <v>Suministro pintura</v>
          </cell>
          <cell r="C3377">
            <v>8.1000000000000003E-2</v>
          </cell>
          <cell r="D3377" t="str">
            <v>GL</v>
          </cell>
          <cell r="E3377">
            <v>4237.2881355932204</v>
          </cell>
          <cell r="F3377">
            <v>762.71186440677968</v>
          </cell>
          <cell r="G3377">
            <v>343.22</v>
          </cell>
          <cell r="H3377">
            <v>61.78</v>
          </cell>
        </row>
        <row r="3378">
          <cell r="A3378" t="str">
            <v>PTRA030</v>
          </cell>
          <cell r="B3378" t="str">
            <v>Thinner</v>
          </cell>
          <cell r="C3378">
            <v>0.12</v>
          </cell>
          <cell r="D3378" t="str">
            <v>GL</v>
          </cell>
          <cell r="E3378">
            <v>338.98305084745766</v>
          </cell>
          <cell r="F3378">
            <v>61.016949152542374</v>
          </cell>
          <cell r="G3378">
            <v>40.68</v>
          </cell>
          <cell r="H3378">
            <v>7.32</v>
          </cell>
        </row>
        <row r="3379">
          <cell r="B3379" t="str">
            <v>Mano de Obra</v>
          </cell>
        </row>
        <row r="3380">
          <cell r="B3380" t="str">
            <v>Preparación de superficie y aplicación 2 manos</v>
          </cell>
          <cell r="C3380">
            <v>1</v>
          </cell>
          <cell r="D3380" t="str">
            <v>M2</v>
          </cell>
          <cell r="E3380">
            <v>54.26</v>
          </cell>
          <cell r="F3380">
            <v>0</v>
          </cell>
          <cell r="G3380">
            <v>54.26</v>
          </cell>
          <cell r="H3380">
            <v>0</v>
          </cell>
        </row>
        <row r="3381">
          <cell r="B3381" t="str">
            <v>Desperdicios, retoques y material gastable - 20%</v>
          </cell>
          <cell r="C3381">
            <v>0.2</v>
          </cell>
          <cell r="E3381">
            <v>459.26</v>
          </cell>
          <cell r="F3381">
            <v>0</v>
          </cell>
          <cell r="G3381">
            <v>91.85</v>
          </cell>
          <cell r="H3381">
            <v>0</v>
          </cell>
        </row>
        <row r="3382">
          <cell r="B3382" t="str">
            <v>Total/UND</v>
          </cell>
          <cell r="G3382">
            <v>530.01</v>
          </cell>
          <cell r="H3382">
            <v>69.099999999999994</v>
          </cell>
          <cell r="I3382">
            <v>599.11</v>
          </cell>
        </row>
        <row r="3384">
          <cell r="A3384">
            <v>115.14000000000004</v>
          </cell>
          <cell r="B3384" t="str">
            <v xml:space="preserve">PINTURA TRÀFICO </v>
          </cell>
          <cell r="C3384">
            <v>1</v>
          </cell>
          <cell r="D3384" t="str">
            <v>M2</v>
          </cell>
          <cell r="G3384">
            <v>422.9</v>
          </cell>
          <cell r="H3384">
            <v>53.34</v>
          </cell>
          <cell r="I3384">
            <v>476.24</v>
          </cell>
        </row>
        <row r="3385">
          <cell r="B3385" t="str">
            <v>Pintura epóxica</v>
          </cell>
        </row>
        <row r="3386">
          <cell r="B3386" t="str">
            <v>Volumen Análisis</v>
          </cell>
          <cell r="C3386">
            <v>1</v>
          </cell>
          <cell r="D3386" t="str">
            <v>M2</v>
          </cell>
        </row>
        <row r="3387">
          <cell r="B3387" t="str">
            <v>Materiales y Equipos</v>
          </cell>
        </row>
        <row r="3388">
          <cell r="A3388" t="str">
            <v>PTRA024</v>
          </cell>
          <cell r="B3388" t="str">
            <v>Suministro pintura</v>
          </cell>
          <cell r="C3388">
            <v>0.16666666666666666</v>
          </cell>
          <cell r="D3388" t="str">
            <v>GL</v>
          </cell>
          <cell r="E3388">
            <v>1533.8983050847457</v>
          </cell>
          <cell r="F3388">
            <v>276.1016949152542</v>
          </cell>
          <cell r="G3388">
            <v>255.65</v>
          </cell>
          <cell r="H3388">
            <v>46.02</v>
          </cell>
        </row>
        <row r="3389">
          <cell r="A3389" t="str">
            <v>PTRA030</v>
          </cell>
          <cell r="B3389" t="str">
            <v>Thinner</v>
          </cell>
          <cell r="C3389">
            <v>0.12</v>
          </cell>
          <cell r="D3389" t="str">
            <v>GL</v>
          </cell>
          <cell r="E3389">
            <v>338.98305084745766</v>
          </cell>
          <cell r="F3389">
            <v>61.016949152542374</v>
          </cell>
          <cell r="G3389">
            <v>40.68</v>
          </cell>
          <cell r="H3389">
            <v>7.32</v>
          </cell>
        </row>
        <row r="3390">
          <cell r="B3390" t="str">
            <v>Mano de Obra</v>
          </cell>
        </row>
        <row r="3391">
          <cell r="A3391">
            <v>700.06</v>
          </cell>
          <cell r="B3391" t="str">
            <v>Preparación de superficie y aplicación 2 manos</v>
          </cell>
          <cell r="C3391">
            <v>1</v>
          </cell>
          <cell r="D3391" t="str">
            <v>M2</v>
          </cell>
          <cell r="E3391">
            <v>67.3</v>
          </cell>
          <cell r="F3391">
            <v>0</v>
          </cell>
          <cell r="G3391">
            <v>67.3</v>
          </cell>
          <cell r="H3391">
            <v>0</v>
          </cell>
        </row>
        <row r="3392">
          <cell r="B3392" t="str">
            <v>Desperdicios, retoques y material gastable - 20%</v>
          </cell>
          <cell r="C3392">
            <v>0.2</v>
          </cell>
          <cell r="E3392">
            <v>296.33</v>
          </cell>
          <cell r="F3392">
            <v>0</v>
          </cell>
          <cell r="G3392">
            <v>59.27</v>
          </cell>
          <cell r="H3392">
            <v>0</v>
          </cell>
        </row>
        <row r="3393">
          <cell r="B3393" t="str">
            <v>Total/UND</v>
          </cell>
          <cell r="G3393">
            <v>422.9</v>
          </cell>
          <cell r="H3393">
            <v>53.34</v>
          </cell>
          <cell r="I3393">
            <v>476.24</v>
          </cell>
        </row>
        <row r="3395">
          <cell r="A3395">
            <v>115.15000000000005</v>
          </cell>
          <cell r="B3395" t="str">
            <v>PINTURA ACRILICA EN CANCHA</v>
          </cell>
          <cell r="C3395">
            <v>1</v>
          </cell>
          <cell r="D3395" t="str">
            <v>M2</v>
          </cell>
          <cell r="G3395">
            <v>212.92000000000002</v>
          </cell>
          <cell r="H3395">
            <v>16.600000000000001</v>
          </cell>
          <cell r="I3395">
            <v>229.52</v>
          </cell>
        </row>
        <row r="3396">
          <cell r="B3396" t="str">
            <v>Volumen Análisis</v>
          </cell>
          <cell r="C3396">
            <v>1</v>
          </cell>
          <cell r="D3396" t="str">
            <v>M2</v>
          </cell>
        </row>
        <row r="3397">
          <cell r="B3397" t="str">
            <v>Materiales y Equipos</v>
          </cell>
        </row>
        <row r="3398">
          <cell r="A3398" t="str">
            <v>PTRA002</v>
          </cell>
          <cell r="B3398" t="str">
            <v>Suministro pintura</v>
          </cell>
          <cell r="C3398">
            <v>0.08</v>
          </cell>
          <cell r="D3398" t="str">
            <v>GL</v>
          </cell>
          <cell r="E3398">
            <v>1152.542372881356</v>
          </cell>
          <cell r="F3398">
            <v>207.45762711864407</v>
          </cell>
          <cell r="G3398">
            <v>92.2</v>
          </cell>
          <cell r="H3398">
            <v>16.600000000000001</v>
          </cell>
        </row>
        <row r="3399">
          <cell r="B3399" t="str">
            <v>Mano de Obra</v>
          </cell>
        </row>
        <row r="3400">
          <cell r="A3400">
            <v>700.03</v>
          </cell>
          <cell r="B3400" t="str">
            <v>Preparación de superficie y aplicación 2 manos</v>
          </cell>
          <cell r="C3400">
            <v>1</v>
          </cell>
          <cell r="D3400" t="str">
            <v>M2</v>
          </cell>
          <cell r="E3400">
            <v>97.667999999999992</v>
          </cell>
          <cell r="F3400">
            <v>0</v>
          </cell>
          <cell r="G3400">
            <v>97.67</v>
          </cell>
          <cell r="H3400">
            <v>0</v>
          </cell>
        </row>
        <row r="3401">
          <cell r="B3401" t="str">
            <v>Desperdicios, retoques y material gastable - 2%</v>
          </cell>
          <cell r="C3401">
            <v>1</v>
          </cell>
          <cell r="D3401" t="str">
            <v>PA</v>
          </cell>
          <cell r="E3401">
            <v>23.050847457627121</v>
          </cell>
          <cell r="F3401">
            <v>0</v>
          </cell>
          <cell r="G3401">
            <v>23.05</v>
          </cell>
          <cell r="H3401">
            <v>0</v>
          </cell>
        </row>
        <row r="3402">
          <cell r="B3402" t="str">
            <v>Total/UND</v>
          </cell>
          <cell r="G3402">
            <v>212.92000000000002</v>
          </cell>
          <cell r="H3402">
            <v>16.600000000000001</v>
          </cell>
          <cell r="I3402">
            <v>229.52</v>
          </cell>
        </row>
        <row r="3405">
          <cell r="A3405">
            <v>115.09000000000002</v>
          </cell>
          <cell r="B3405" t="str">
            <v>PINTURA MANTENIMIENTO INDUSTRIAL</v>
          </cell>
          <cell r="C3405">
            <v>1</v>
          </cell>
          <cell r="D3405" t="str">
            <v>M2</v>
          </cell>
          <cell r="G3405">
            <v>226.35</v>
          </cell>
          <cell r="H3405">
            <v>24.62</v>
          </cell>
          <cell r="I3405">
            <v>250.97</v>
          </cell>
        </row>
        <row r="3406">
          <cell r="B3406" t="str">
            <v>Volumen Análisis</v>
          </cell>
          <cell r="C3406">
            <v>1</v>
          </cell>
          <cell r="D3406" t="str">
            <v>M2</v>
          </cell>
        </row>
        <row r="3407">
          <cell r="B3407" t="str">
            <v>Materiales y Equipos</v>
          </cell>
        </row>
        <row r="3408">
          <cell r="A3408" t="str">
            <v>PTRA017</v>
          </cell>
          <cell r="B3408" t="str">
            <v>Suministro pintura</v>
          </cell>
          <cell r="C3408">
            <v>0.08</v>
          </cell>
          <cell r="D3408" t="str">
            <v>GL</v>
          </cell>
          <cell r="E3408">
            <v>1710</v>
          </cell>
          <cell r="F3408">
            <v>307.8</v>
          </cell>
          <cell r="G3408">
            <v>136.80000000000001</v>
          </cell>
          <cell r="H3408">
            <v>24.62</v>
          </cell>
        </row>
        <row r="3409">
          <cell r="B3409" t="str">
            <v>Mano de Obra</v>
          </cell>
        </row>
        <row r="3410">
          <cell r="A3410">
            <v>700.03</v>
          </cell>
          <cell r="B3410" t="str">
            <v>Preparación de superficie y aplicación 2 manos</v>
          </cell>
          <cell r="C3410">
            <v>1</v>
          </cell>
          <cell r="D3410" t="str">
            <v>M2</v>
          </cell>
          <cell r="E3410">
            <v>54.26</v>
          </cell>
          <cell r="F3410">
            <v>0</v>
          </cell>
          <cell r="G3410">
            <v>54.26</v>
          </cell>
          <cell r="H3410">
            <v>0</v>
          </cell>
        </row>
        <row r="3411">
          <cell r="B3411" t="str">
            <v>Desperdicios, retoques y material gastable - 2%</v>
          </cell>
          <cell r="C3411">
            <v>1</v>
          </cell>
          <cell r="D3411" t="str">
            <v>PA</v>
          </cell>
          <cell r="E3411">
            <v>35.285200000000003</v>
          </cell>
          <cell r="F3411">
            <v>0</v>
          </cell>
          <cell r="G3411">
            <v>35.29</v>
          </cell>
          <cell r="H3411">
            <v>0</v>
          </cell>
        </row>
        <row r="3412">
          <cell r="B3412" t="str">
            <v>Total/UND</v>
          </cell>
          <cell r="G3412">
            <v>226.35</v>
          </cell>
          <cell r="H3412">
            <v>24.62</v>
          </cell>
          <cell r="I3412">
            <v>250.97</v>
          </cell>
        </row>
        <row r="3414">
          <cell r="A3414">
            <v>116</v>
          </cell>
          <cell r="B3414" t="str">
            <v>INSTALACIONES SANITARIAS</v>
          </cell>
        </row>
        <row r="3415">
          <cell r="A3415">
            <v>116.01</v>
          </cell>
          <cell r="B3415" t="str">
            <v>SALIDA AGUA POT. 1/2" - POLIETILENO 18mm</v>
          </cell>
          <cell r="C3415">
            <v>1</v>
          </cell>
          <cell r="D3415" t="str">
            <v>UND</v>
          </cell>
          <cell r="G3415">
            <v>1638.14</v>
          </cell>
          <cell r="H3415">
            <v>86.61</v>
          </cell>
          <cell r="I3415">
            <v>1724.75</v>
          </cell>
        </row>
        <row r="3416">
          <cell r="B3416" t="str">
            <v>Volumen Análisis</v>
          </cell>
          <cell r="C3416">
            <v>1</v>
          </cell>
          <cell r="D3416" t="str">
            <v>UND</v>
          </cell>
        </row>
        <row r="3417">
          <cell r="B3417" t="str">
            <v>Materiales y Equipos</v>
          </cell>
        </row>
        <row r="3418">
          <cell r="A3418" t="str">
            <v>SANIT225</v>
          </cell>
          <cell r="B3418" t="str">
            <v>Tapón 1/2" H.G.</v>
          </cell>
          <cell r="C3418">
            <v>1</v>
          </cell>
          <cell r="D3418" t="str">
            <v>UND</v>
          </cell>
          <cell r="E3418">
            <v>15.25</v>
          </cell>
          <cell r="F3418">
            <v>2.7450000000000001</v>
          </cell>
          <cell r="G3418">
            <v>15.25</v>
          </cell>
          <cell r="H3418">
            <v>2.75</v>
          </cell>
        </row>
        <row r="3419">
          <cell r="A3419" t="str">
            <v>SANIT170</v>
          </cell>
          <cell r="B3419" t="str">
            <v>Codo de 1/2" H.G.</v>
          </cell>
          <cell r="C3419">
            <v>1</v>
          </cell>
          <cell r="D3419" t="str">
            <v>UND</v>
          </cell>
          <cell r="E3419">
            <v>22.46</v>
          </cell>
          <cell r="F3419">
            <v>4.0427999999999997</v>
          </cell>
          <cell r="G3419">
            <v>22.46</v>
          </cell>
          <cell r="H3419">
            <v>4.04</v>
          </cell>
        </row>
        <row r="3420">
          <cell r="A3420" t="str">
            <v>SANIT189</v>
          </cell>
          <cell r="B3420" t="str">
            <v>Coupling 1/2" H.G.</v>
          </cell>
          <cell r="C3420">
            <v>1</v>
          </cell>
          <cell r="D3420" t="str">
            <v>UND</v>
          </cell>
          <cell r="E3420">
            <v>24</v>
          </cell>
          <cell r="F3420">
            <v>4.32</v>
          </cell>
          <cell r="G3420">
            <v>24</v>
          </cell>
          <cell r="H3420">
            <v>4.32</v>
          </cell>
        </row>
        <row r="3421">
          <cell r="A3421" t="str">
            <v>PEL004</v>
          </cell>
          <cell r="B3421" t="str">
            <v>Conector Racor Macho 18mm</v>
          </cell>
          <cell r="C3421">
            <v>1</v>
          </cell>
          <cell r="D3421" t="str">
            <v>UND</v>
          </cell>
          <cell r="E3421">
            <v>110.17</v>
          </cell>
          <cell r="F3421">
            <v>19.8306</v>
          </cell>
          <cell r="G3421">
            <v>110.17</v>
          </cell>
          <cell r="H3421">
            <v>19.829999999999998</v>
          </cell>
        </row>
        <row r="3422">
          <cell r="A3422" t="str">
            <v>PEL003</v>
          </cell>
          <cell r="B3422" t="str">
            <v>Tubería Flexible Poliestileno 18mm</v>
          </cell>
          <cell r="C3422">
            <v>5</v>
          </cell>
          <cell r="D3422" t="str">
            <v>PIES</v>
          </cell>
          <cell r="E3422">
            <v>19.489999999999998</v>
          </cell>
          <cell r="F3422">
            <v>3.5081999999999995</v>
          </cell>
          <cell r="G3422">
            <v>97.45</v>
          </cell>
          <cell r="H3422">
            <v>17.54</v>
          </cell>
        </row>
        <row r="3423">
          <cell r="A3423" t="str">
            <v>PEL012</v>
          </cell>
          <cell r="B3423" t="str">
            <v>Codo 18mm x 90 grados racor</v>
          </cell>
          <cell r="C3423">
            <v>1</v>
          </cell>
          <cell r="D3423" t="str">
            <v>UND</v>
          </cell>
          <cell r="E3423">
            <v>211.86</v>
          </cell>
          <cell r="F3423">
            <v>38.134799999999998</v>
          </cell>
          <cell r="G3423">
            <v>211.86</v>
          </cell>
          <cell r="H3423">
            <v>38.130000000000003</v>
          </cell>
        </row>
        <row r="3424">
          <cell r="B3424" t="str">
            <v>Mano de obra</v>
          </cell>
        </row>
        <row r="3425">
          <cell r="B3425" t="str">
            <v>Mano de Obra Salida A.P.</v>
          </cell>
          <cell r="C3425">
            <v>1</v>
          </cell>
          <cell r="D3425" t="str">
            <v>UND</v>
          </cell>
          <cell r="E3425">
            <v>927.52</v>
          </cell>
          <cell r="F3425">
            <v>0</v>
          </cell>
          <cell r="G3425">
            <v>927.52</v>
          </cell>
          <cell r="H3425">
            <v>0</v>
          </cell>
        </row>
        <row r="3426">
          <cell r="B3426" t="str">
            <v>MO hacer ranura y acuñe tubería</v>
          </cell>
          <cell r="C3426">
            <v>1</v>
          </cell>
          <cell r="D3426" t="str">
            <v>UND</v>
          </cell>
          <cell r="E3426">
            <v>229.43</v>
          </cell>
          <cell r="F3426">
            <v>0</v>
          </cell>
          <cell r="G3426">
            <v>229.43</v>
          </cell>
          <cell r="H3426">
            <v>0</v>
          </cell>
        </row>
        <row r="3427">
          <cell r="B3427" t="str">
            <v>Total/UND</v>
          </cell>
          <cell r="G3427">
            <v>1638.14</v>
          </cell>
          <cell r="H3427">
            <v>86.61</v>
          </cell>
          <cell r="I3427">
            <v>1724.75</v>
          </cell>
        </row>
        <row r="3429">
          <cell r="A3429">
            <v>116.02000000000001</v>
          </cell>
          <cell r="B3429" t="str">
            <v>SALIDA SANITARIA A.N. PVC 4" - AEREA</v>
          </cell>
          <cell r="C3429">
            <v>1</v>
          </cell>
          <cell r="D3429" t="str">
            <v>UND</v>
          </cell>
          <cell r="G3429">
            <v>2099.84</v>
          </cell>
          <cell r="H3429">
            <v>139.61000000000001</v>
          </cell>
          <cell r="I3429">
            <v>2239.4500000000003</v>
          </cell>
        </row>
        <row r="3430">
          <cell r="B3430" t="str">
            <v>Salida Sanitaria Aguas Negras PVC 4" - Aérea</v>
          </cell>
        </row>
        <row r="3431">
          <cell r="B3431" t="str">
            <v>Volumen Análisis</v>
          </cell>
          <cell r="C3431">
            <v>1</v>
          </cell>
          <cell r="D3431" t="str">
            <v>UND</v>
          </cell>
        </row>
        <row r="3432">
          <cell r="B3432" t="str">
            <v>Materiales y Equipos</v>
          </cell>
        </row>
        <row r="3433">
          <cell r="B3433" t="str">
            <v>Tubo 4" PVC SDR-41</v>
          </cell>
          <cell r="C3433">
            <v>0.2</v>
          </cell>
          <cell r="D3433" t="str">
            <v>UND</v>
          </cell>
          <cell r="E3433">
            <v>1008.47</v>
          </cell>
          <cell r="F3433">
            <v>181.52459999999999</v>
          </cell>
          <cell r="G3433">
            <v>201.69</v>
          </cell>
          <cell r="H3433">
            <v>36.299999999999997</v>
          </cell>
        </row>
        <row r="3434">
          <cell r="B3434" t="str">
            <v>Codo 4" x 90 PVC Drenaje</v>
          </cell>
          <cell r="C3434">
            <v>1</v>
          </cell>
          <cell r="D3434" t="str">
            <v>UND</v>
          </cell>
          <cell r="E3434">
            <v>101.69</v>
          </cell>
          <cell r="F3434">
            <v>18.304199999999998</v>
          </cell>
          <cell r="G3434">
            <v>101.69</v>
          </cell>
          <cell r="H3434">
            <v>18.3</v>
          </cell>
        </row>
        <row r="3435">
          <cell r="B3435" t="str">
            <v>Codo 4" x 45 PVC Drenaje</v>
          </cell>
          <cell r="C3435">
            <v>1</v>
          </cell>
          <cell r="D3435" t="str">
            <v>UND</v>
          </cell>
          <cell r="E3435">
            <v>75.42</v>
          </cell>
          <cell r="F3435">
            <v>13.5756</v>
          </cell>
          <cell r="G3435">
            <v>75.42</v>
          </cell>
          <cell r="H3435">
            <v>13.58</v>
          </cell>
        </row>
        <row r="3436">
          <cell r="B3436" t="str">
            <v>Yee 4" x 4" PVC Drenaje</v>
          </cell>
          <cell r="C3436">
            <v>1</v>
          </cell>
          <cell r="D3436" t="str">
            <v>UND</v>
          </cell>
          <cell r="E3436">
            <v>177.97</v>
          </cell>
          <cell r="F3436">
            <v>32.034599999999998</v>
          </cell>
          <cell r="G3436">
            <v>177.97</v>
          </cell>
          <cell r="H3436">
            <v>32.03</v>
          </cell>
        </row>
        <row r="3437">
          <cell r="B3437" t="str">
            <v>Cemento PVC OATEY 32oz</v>
          </cell>
          <cell r="C3437">
            <v>0.1</v>
          </cell>
          <cell r="D3437" t="str">
            <v>UND</v>
          </cell>
          <cell r="E3437">
            <v>628.80999999999995</v>
          </cell>
          <cell r="F3437">
            <v>113.18579999999999</v>
          </cell>
          <cell r="G3437">
            <v>62.88</v>
          </cell>
          <cell r="H3437">
            <v>11.32</v>
          </cell>
        </row>
        <row r="3438">
          <cell r="B3438" t="str">
            <v>Gancho para fijación aérea Drenaje PVC</v>
          </cell>
          <cell r="C3438">
            <v>0.66</v>
          </cell>
          <cell r="D3438" t="str">
            <v>UND</v>
          </cell>
          <cell r="E3438">
            <v>236.4</v>
          </cell>
          <cell r="F3438">
            <v>42.552</v>
          </cell>
          <cell r="G3438">
            <v>156.02000000000001</v>
          </cell>
          <cell r="H3438">
            <v>28.08</v>
          </cell>
        </row>
        <row r="3439">
          <cell r="B3439" t="str">
            <v>Mano de obra</v>
          </cell>
        </row>
        <row r="3440">
          <cell r="B3440" t="str">
            <v>Mano de Obra Desague 4"</v>
          </cell>
          <cell r="C3440">
            <v>1</v>
          </cell>
          <cell r="D3440" t="str">
            <v>UND</v>
          </cell>
          <cell r="E3440">
            <v>1194.3800000000001</v>
          </cell>
          <cell r="F3440">
            <v>0</v>
          </cell>
          <cell r="G3440">
            <v>1194.3800000000001</v>
          </cell>
          <cell r="H3440">
            <v>0</v>
          </cell>
        </row>
        <row r="3441">
          <cell r="B3441" t="str">
            <v>Mano de obra fijaciones de techo</v>
          </cell>
          <cell r="C3441">
            <v>0.66</v>
          </cell>
          <cell r="D3441" t="str">
            <v>UND</v>
          </cell>
          <cell r="E3441">
            <v>196.65</v>
          </cell>
          <cell r="F3441">
            <v>0</v>
          </cell>
          <cell r="G3441">
            <v>129.79</v>
          </cell>
          <cell r="H3441">
            <v>0</v>
          </cell>
        </row>
        <row r="3442">
          <cell r="B3442" t="str">
            <v>Total/UND</v>
          </cell>
          <cell r="G3442">
            <v>2099.84</v>
          </cell>
          <cell r="H3442">
            <v>139.61000000000001</v>
          </cell>
          <cell r="I3442">
            <v>2239.4500000000003</v>
          </cell>
        </row>
        <row r="3444">
          <cell r="A3444">
            <v>116.03000000000002</v>
          </cell>
          <cell r="B3444" t="str">
            <v>SALIDA SANITARIA A.N. PVC 4" - TIERRA</v>
          </cell>
          <cell r="C3444">
            <v>1</v>
          </cell>
          <cell r="D3444" t="str">
            <v>UND</v>
          </cell>
          <cell r="G3444">
            <v>2128.67</v>
          </cell>
          <cell r="H3444">
            <v>111.53</v>
          </cell>
          <cell r="I3444">
            <v>2240.2000000000003</v>
          </cell>
        </row>
        <row r="3445">
          <cell r="B3445" t="str">
            <v>Salida Sanitaria Aguas Negras PVC 4" - Tierra</v>
          </cell>
        </row>
        <row r="3446">
          <cell r="B3446" t="str">
            <v>Volumen Análisis</v>
          </cell>
          <cell r="C3446">
            <v>1</v>
          </cell>
          <cell r="D3446" t="str">
            <v>UND</v>
          </cell>
        </row>
        <row r="3447">
          <cell r="B3447" t="str">
            <v>Materiales y Equipos</v>
          </cell>
        </row>
        <row r="3448">
          <cell r="B3448" t="str">
            <v>Tubo 4" PVC SDR-41</v>
          </cell>
          <cell r="C3448">
            <v>0.2</v>
          </cell>
          <cell r="D3448" t="str">
            <v>UND</v>
          </cell>
          <cell r="E3448">
            <v>1008.47</v>
          </cell>
          <cell r="F3448">
            <v>181.52459999999999</v>
          </cell>
          <cell r="G3448">
            <v>201.69</v>
          </cell>
          <cell r="H3448">
            <v>36.299999999999997</v>
          </cell>
        </row>
        <row r="3449">
          <cell r="B3449" t="str">
            <v>Codo 4" x 90 PVC Drenaje</v>
          </cell>
          <cell r="C3449">
            <v>1</v>
          </cell>
          <cell r="D3449" t="str">
            <v>UND</v>
          </cell>
          <cell r="E3449">
            <v>101.69</v>
          </cell>
          <cell r="F3449">
            <v>18.304199999999998</v>
          </cell>
          <cell r="G3449">
            <v>101.69</v>
          </cell>
          <cell r="H3449">
            <v>18.3</v>
          </cell>
        </row>
        <row r="3450">
          <cell r="B3450" t="str">
            <v>Codo 4" x 45 PVC Drenaje</v>
          </cell>
          <cell r="C3450">
            <v>1</v>
          </cell>
          <cell r="D3450" t="str">
            <v>UND</v>
          </cell>
          <cell r="E3450">
            <v>75.42</v>
          </cell>
          <cell r="F3450">
            <v>13.5756</v>
          </cell>
          <cell r="G3450">
            <v>75.42</v>
          </cell>
          <cell r="H3450">
            <v>13.58</v>
          </cell>
        </row>
        <row r="3451">
          <cell r="B3451" t="str">
            <v>Yee 4" x 4" PVC Drenaje</v>
          </cell>
          <cell r="C3451">
            <v>1</v>
          </cell>
          <cell r="D3451" t="str">
            <v>UND</v>
          </cell>
          <cell r="E3451">
            <v>177.97</v>
          </cell>
          <cell r="F3451">
            <v>32.034599999999998</v>
          </cell>
          <cell r="G3451">
            <v>177.97</v>
          </cell>
          <cell r="H3451">
            <v>32.03</v>
          </cell>
        </row>
        <row r="3452">
          <cell r="B3452" t="str">
            <v>Cemento PVC OATEY 32oz</v>
          </cell>
          <cell r="C3452">
            <v>0.1</v>
          </cell>
          <cell r="D3452" t="str">
            <v>UND</v>
          </cell>
          <cell r="E3452">
            <v>628.80999999999995</v>
          </cell>
          <cell r="F3452">
            <v>113.18579999999999</v>
          </cell>
          <cell r="G3452">
            <v>62.88</v>
          </cell>
          <cell r="H3452">
            <v>11.32</v>
          </cell>
        </row>
        <row r="3453">
          <cell r="B3453" t="str">
            <v>Mano de obra</v>
          </cell>
        </row>
        <row r="3454">
          <cell r="B3454" t="str">
            <v>Mano de Obra Desague 4"</v>
          </cell>
          <cell r="C3454">
            <v>1</v>
          </cell>
          <cell r="D3454" t="str">
            <v>UND</v>
          </cell>
          <cell r="E3454">
            <v>1194.3800000000001</v>
          </cell>
          <cell r="F3454">
            <v>0</v>
          </cell>
          <cell r="G3454">
            <v>1194.3800000000001</v>
          </cell>
          <cell r="H3454">
            <v>0</v>
          </cell>
        </row>
        <row r="3455">
          <cell r="B3455" t="str">
            <v>Mano de obra zanja en tierra</v>
          </cell>
          <cell r="C3455">
            <v>1</v>
          </cell>
          <cell r="D3455" t="str">
            <v>UND</v>
          </cell>
          <cell r="E3455">
            <v>314.64</v>
          </cell>
          <cell r="F3455">
            <v>0</v>
          </cell>
          <cell r="G3455">
            <v>314.64</v>
          </cell>
          <cell r="H3455">
            <v>0</v>
          </cell>
        </row>
        <row r="3456">
          <cell r="B3456" t="str">
            <v>Total/UND</v>
          </cell>
          <cell r="G3456">
            <v>2128.67</v>
          </cell>
          <cell r="H3456">
            <v>111.53</v>
          </cell>
          <cell r="I3456">
            <v>2240.2000000000003</v>
          </cell>
        </row>
        <row r="3458">
          <cell r="A3458">
            <v>116.04000000000002</v>
          </cell>
          <cell r="B3458" t="str">
            <v>SALIDA SANITARIA A.N. PVC 2" - AEREA</v>
          </cell>
          <cell r="C3458">
            <v>1</v>
          </cell>
          <cell r="D3458" t="str">
            <v>UND</v>
          </cell>
          <cell r="G3458">
            <v>1523.8</v>
          </cell>
          <cell r="H3458">
            <v>83.95</v>
          </cell>
          <cell r="I3458">
            <v>1607.75</v>
          </cell>
        </row>
        <row r="3459">
          <cell r="B3459" t="str">
            <v>Salida Sanitaria Aguas Negras PVC 2" - Aérea</v>
          </cell>
        </row>
        <row r="3460">
          <cell r="B3460" t="str">
            <v>Volumen Análisis</v>
          </cell>
          <cell r="C3460">
            <v>1</v>
          </cell>
          <cell r="D3460" t="str">
            <v>UND</v>
          </cell>
        </row>
        <row r="3461">
          <cell r="B3461" t="str">
            <v>Materiales y Equipos</v>
          </cell>
        </row>
        <row r="3462">
          <cell r="B3462" t="str">
            <v>Tubo 2" PVC SDR-41</v>
          </cell>
          <cell r="C3462">
            <v>0.2</v>
          </cell>
          <cell r="D3462" t="str">
            <v>UND</v>
          </cell>
          <cell r="E3462">
            <v>305.08</v>
          </cell>
          <cell r="F3462">
            <v>54.914399999999993</v>
          </cell>
          <cell r="G3462">
            <v>61.02</v>
          </cell>
          <cell r="H3462">
            <v>10.98</v>
          </cell>
        </row>
        <row r="3463">
          <cell r="B3463" t="str">
            <v>Codo 2" x 90 PVC Drenaje</v>
          </cell>
          <cell r="C3463">
            <v>1</v>
          </cell>
          <cell r="D3463" t="str">
            <v>UND</v>
          </cell>
          <cell r="E3463">
            <v>27.97</v>
          </cell>
          <cell r="F3463">
            <v>5.0345999999999993</v>
          </cell>
          <cell r="G3463">
            <v>27.97</v>
          </cell>
          <cell r="H3463">
            <v>5.03</v>
          </cell>
        </row>
        <row r="3464">
          <cell r="B3464" t="str">
            <v>Codo 2" x 45 PVC Drenaje</v>
          </cell>
          <cell r="C3464">
            <v>1</v>
          </cell>
          <cell r="D3464" t="str">
            <v>UND</v>
          </cell>
          <cell r="E3464">
            <v>19.489999999999998</v>
          </cell>
          <cell r="F3464">
            <v>3.5081999999999995</v>
          </cell>
          <cell r="G3464">
            <v>19.489999999999998</v>
          </cell>
          <cell r="H3464">
            <v>3.51</v>
          </cell>
        </row>
        <row r="3465">
          <cell r="B3465" t="str">
            <v>Yee 4" a 2" PVC Drenaje</v>
          </cell>
          <cell r="C3465">
            <v>1</v>
          </cell>
          <cell r="D3465" t="str">
            <v>UND</v>
          </cell>
          <cell r="E3465">
            <v>151.69</v>
          </cell>
          <cell r="F3465">
            <v>27.304199999999998</v>
          </cell>
          <cell r="G3465">
            <v>151.69</v>
          </cell>
          <cell r="H3465">
            <v>27.3</v>
          </cell>
        </row>
        <row r="3466">
          <cell r="B3466" t="str">
            <v>Cemento PVC OATEY 32oz</v>
          </cell>
          <cell r="C3466">
            <v>0.08</v>
          </cell>
          <cell r="D3466" t="str">
            <v>UND</v>
          </cell>
          <cell r="E3466">
            <v>628.80999999999995</v>
          </cell>
          <cell r="F3466">
            <v>113.18579999999999</v>
          </cell>
          <cell r="G3466">
            <v>50.3</v>
          </cell>
          <cell r="H3466">
            <v>9.0500000000000007</v>
          </cell>
        </row>
        <row r="3467">
          <cell r="B3467" t="str">
            <v>Gancho para fijación aérea Drenaje PVC</v>
          </cell>
          <cell r="C3467">
            <v>0.66</v>
          </cell>
          <cell r="D3467" t="str">
            <v>UND</v>
          </cell>
          <cell r="E3467">
            <v>236.4</v>
          </cell>
          <cell r="F3467">
            <v>42.552</v>
          </cell>
          <cell r="G3467">
            <v>156.02000000000001</v>
          </cell>
          <cell r="H3467">
            <v>28.08</v>
          </cell>
        </row>
        <row r="3468">
          <cell r="B3468" t="str">
            <v>Mano de obra</v>
          </cell>
        </row>
        <row r="3469">
          <cell r="B3469" t="str">
            <v>Mano de Obra Desague 2"</v>
          </cell>
          <cell r="C3469">
            <v>1</v>
          </cell>
          <cell r="D3469" t="str">
            <v>UND</v>
          </cell>
          <cell r="E3469">
            <v>927.52</v>
          </cell>
          <cell r="F3469">
            <v>0</v>
          </cell>
          <cell r="G3469">
            <v>927.52</v>
          </cell>
          <cell r="H3469">
            <v>0</v>
          </cell>
        </row>
        <row r="3470">
          <cell r="B3470" t="str">
            <v>Mano de obra fijaciones de techo</v>
          </cell>
          <cell r="C3470">
            <v>0.66</v>
          </cell>
          <cell r="D3470" t="str">
            <v>UND</v>
          </cell>
          <cell r="E3470">
            <v>196.65</v>
          </cell>
          <cell r="F3470">
            <v>0</v>
          </cell>
          <cell r="G3470">
            <v>129.79</v>
          </cell>
          <cell r="H3470">
            <v>0</v>
          </cell>
        </row>
        <row r="3471">
          <cell r="B3471" t="str">
            <v>Total/UND</v>
          </cell>
          <cell r="G3471">
            <v>1523.8</v>
          </cell>
          <cell r="H3471">
            <v>83.95</v>
          </cell>
          <cell r="I3471">
            <v>1607.75</v>
          </cell>
        </row>
        <row r="3473">
          <cell r="A3473">
            <v>116.05000000000003</v>
          </cell>
          <cell r="B3473" t="str">
            <v>SALIDA SANITARIA A.N. PVC 2" - TIERRA</v>
          </cell>
          <cell r="C3473">
            <v>1</v>
          </cell>
          <cell r="D3473" t="str">
            <v>UND</v>
          </cell>
          <cell r="G3473">
            <v>1552.63</v>
          </cell>
          <cell r="H3473">
            <v>55.870000000000005</v>
          </cell>
          <cell r="I3473">
            <v>1608.5</v>
          </cell>
        </row>
        <row r="3474">
          <cell r="B3474" t="str">
            <v>Salida Sanitaria Aguas Negras PVC 2" - Tierra</v>
          </cell>
        </row>
        <row r="3475">
          <cell r="B3475" t="str">
            <v>Volumen Análisis</v>
          </cell>
          <cell r="C3475">
            <v>1</v>
          </cell>
          <cell r="D3475" t="str">
            <v>UND</v>
          </cell>
        </row>
        <row r="3476">
          <cell r="B3476" t="str">
            <v>Materiales y Equipos</v>
          </cell>
        </row>
        <row r="3477">
          <cell r="B3477" t="str">
            <v>Tubo 2" PVC SDR-41</v>
          </cell>
          <cell r="C3477">
            <v>0.2</v>
          </cell>
          <cell r="D3477" t="str">
            <v>UND</v>
          </cell>
          <cell r="E3477">
            <v>305.08</v>
          </cell>
          <cell r="F3477">
            <v>54.914399999999993</v>
          </cell>
          <cell r="G3477">
            <v>61.02</v>
          </cell>
          <cell r="H3477">
            <v>10.98</v>
          </cell>
        </row>
        <row r="3478">
          <cell r="B3478" t="str">
            <v>Codo 2" x 90 PVC Drenaje</v>
          </cell>
          <cell r="C3478">
            <v>1</v>
          </cell>
          <cell r="D3478" t="str">
            <v>UND</v>
          </cell>
          <cell r="E3478">
            <v>27.97</v>
          </cell>
          <cell r="F3478">
            <v>5.0345999999999993</v>
          </cell>
          <cell r="G3478">
            <v>27.97</v>
          </cell>
          <cell r="H3478">
            <v>5.03</v>
          </cell>
        </row>
        <row r="3479">
          <cell r="B3479" t="str">
            <v>Codo 2" x 45 PVC Drenaje</v>
          </cell>
          <cell r="C3479">
            <v>1</v>
          </cell>
          <cell r="D3479" t="str">
            <v>UND</v>
          </cell>
          <cell r="E3479">
            <v>19.489999999999998</v>
          </cell>
          <cell r="F3479">
            <v>3.5081999999999995</v>
          </cell>
          <cell r="G3479">
            <v>19.489999999999998</v>
          </cell>
          <cell r="H3479">
            <v>3.51</v>
          </cell>
        </row>
        <row r="3480">
          <cell r="B3480" t="str">
            <v>Yee 4" a 2" PVC Drenaje</v>
          </cell>
          <cell r="C3480">
            <v>1</v>
          </cell>
          <cell r="D3480" t="str">
            <v>UND</v>
          </cell>
          <cell r="E3480">
            <v>151.69</v>
          </cell>
          <cell r="F3480">
            <v>27.304199999999998</v>
          </cell>
          <cell r="G3480">
            <v>151.69</v>
          </cell>
          <cell r="H3480">
            <v>27.3</v>
          </cell>
        </row>
        <row r="3481">
          <cell r="B3481" t="str">
            <v>Cemento PVC OATEY 32oz</v>
          </cell>
          <cell r="C3481">
            <v>0.08</v>
          </cell>
          <cell r="D3481" t="str">
            <v>UND</v>
          </cell>
          <cell r="E3481">
            <v>628.80999999999995</v>
          </cell>
          <cell r="F3481">
            <v>113.18579999999999</v>
          </cell>
          <cell r="G3481">
            <v>50.3</v>
          </cell>
          <cell r="H3481">
            <v>9.0500000000000007</v>
          </cell>
        </row>
        <row r="3482">
          <cell r="B3482" t="str">
            <v>Mano de obra</v>
          </cell>
        </row>
        <row r="3483">
          <cell r="B3483" t="str">
            <v>Mano de Obra Desague 2"</v>
          </cell>
          <cell r="C3483">
            <v>1</v>
          </cell>
          <cell r="D3483" t="str">
            <v>UND</v>
          </cell>
          <cell r="E3483">
            <v>927.52</v>
          </cell>
          <cell r="F3483">
            <v>0</v>
          </cell>
          <cell r="G3483">
            <v>927.52</v>
          </cell>
          <cell r="H3483">
            <v>0</v>
          </cell>
        </row>
        <row r="3484">
          <cell r="B3484" t="str">
            <v>Mano de obra zanja en tierra</v>
          </cell>
          <cell r="C3484">
            <v>1</v>
          </cell>
          <cell r="D3484" t="str">
            <v>UND</v>
          </cell>
          <cell r="E3484">
            <v>314.64</v>
          </cell>
          <cell r="F3484">
            <v>0</v>
          </cell>
          <cell r="G3484">
            <v>314.64</v>
          </cell>
          <cell r="H3484">
            <v>0</v>
          </cell>
        </row>
        <row r="3485">
          <cell r="B3485" t="str">
            <v>Total/UND</v>
          </cell>
          <cell r="G3485">
            <v>1552.63</v>
          </cell>
          <cell r="H3485">
            <v>55.870000000000005</v>
          </cell>
          <cell r="I3485">
            <v>1608.5</v>
          </cell>
        </row>
        <row r="3487">
          <cell r="A3487">
            <v>116.06000000000003</v>
          </cell>
          <cell r="B3487" t="str">
            <v>INODORO SERVICIO AZTECA BCO. + SALIDAS</v>
          </cell>
          <cell r="C3487">
            <v>1</v>
          </cell>
          <cell r="D3487" t="str">
            <v>UND</v>
          </cell>
          <cell r="G3487">
            <v>9484.6900000000023</v>
          </cell>
          <cell r="H3487">
            <v>1516.2900000000002</v>
          </cell>
          <cell r="I3487">
            <v>11000.980000000003</v>
          </cell>
        </row>
        <row r="3488">
          <cell r="B3488" t="str">
            <v>Inodoro Servicio Azteca Bco con tapa + salida 1/2</v>
          </cell>
        </row>
        <row r="3489">
          <cell r="B3489" t="str">
            <v>Volumen Análisis</v>
          </cell>
          <cell r="C3489">
            <v>1</v>
          </cell>
          <cell r="D3489" t="str">
            <v>UND</v>
          </cell>
        </row>
        <row r="3490">
          <cell r="B3490" t="str">
            <v>Materiales y Equipos</v>
          </cell>
        </row>
        <row r="3491">
          <cell r="B3491" t="str">
            <v>Niple Cromado 1/2" x 3"</v>
          </cell>
          <cell r="C3491">
            <v>1</v>
          </cell>
          <cell r="D3491" t="str">
            <v>UND</v>
          </cell>
          <cell r="E3491">
            <v>41.53</v>
          </cell>
          <cell r="F3491">
            <v>7.4753999999999996</v>
          </cell>
          <cell r="G3491">
            <v>41.53</v>
          </cell>
          <cell r="H3491">
            <v>7.48</v>
          </cell>
        </row>
        <row r="3492">
          <cell r="B3492" t="str">
            <v>Cubrefalta cromado 1/2"</v>
          </cell>
          <cell r="C3492">
            <v>1</v>
          </cell>
          <cell r="D3492" t="str">
            <v>UND</v>
          </cell>
          <cell r="E3492">
            <v>16.100000000000001</v>
          </cell>
          <cell r="F3492">
            <v>2.8980000000000001</v>
          </cell>
          <cell r="G3492">
            <v>16.100000000000001</v>
          </cell>
          <cell r="H3492">
            <v>2.9</v>
          </cell>
        </row>
        <row r="3493">
          <cell r="B3493" t="str">
            <v>Llave Angular 1/2" a 3/8"</v>
          </cell>
          <cell r="C3493">
            <v>1</v>
          </cell>
          <cell r="D3493" t="str">
            <v>UND</v>
          </cell>
          <cell r="E3493">
            <v>145.76</v>
          </cell>
          <cell r="F3493">
            <v>26.236799999999999</v>
          </cell>
          <cell r="G3493">
            <v>145.76</v>
          </cell>
          <cell r="H3493">
            <v>26.24</v>
          </cell>
        </row>
        <row r="3494">
          <cell r="B3494" t="str">
            <v>Manguera flexible inodoro inox. 3/8" Eastman</v>
          </cell>
          <cell r="C3494">
            <v>1</v>
          </cell>
          <cell r="D3494" t="str">
            <v>UND</v>
          </cell>
          <cell r="E3494">
            <v>194.92</v>
          </cell>
          <cell r="F3494">
            <v>35.085599999999999</v>
          </cell>
          <cell r="G3494">
            <v>194.92</v>
          </cell>
          <cell r="H3494">
            <v>35.090000000000003</v>
          </cell>
        </row>
        <row r="3495">
          <cell r="B3495" t="str">
            <v>Inodoro Azteca con tapa</v>
          </cell>
          <cell r="C3495">
            <v>1</v>
          </cell>
          <cell r="D3495" t="str">
            <v>UND</v>
          </cell>
          <cell r="E3495">
            <v>4063.56</v>
          </cell>
          <cell r="F3495">
            <v>731.44079999999997</v>
          </cell>
          <cell r="G3495">
            <v>4063.56</v>
          </cell>
          <cell r="H3495">
            <v>731.44</v>
          </cell>
        </row>
        <row r="3496">
          <cell r="B3496" t="str">
            <v>Junta de Cera</v>
          </cell>
          <cell r="C3496">
            <v>1</v>
          </cell>
          <cell r="D3496" t="str">
            <v>UND</v>
          </cell>
          <cell r="E3496">
            <v>66.22</v>
          </cell>
          <cell r="F3496">
            <v>11.919599999999999</v>
          </cell>
          <cell r="G3496">
            <v>66.22</v>
          </cell>
          <cell r="H3496">
            <v>11.92</v>
          </cell>
        </row>
        <row r="3497">
          <cell r="B3497" t="str">
            <v>Arandela PVC 4"</v>
          </cell>
          <cell r="C3497">
            <v>1</v>
          </cell>
          <cell r="D3497" t="str">
            <v>UND</v>
          </cell>
          <cell r="E3497">
            <v>63.56</v>
          </cell>
          <cell r="F3497">
            <v>11.440799999999999</v>
          </cell>
          <cell r="G3497">
            <v>63.56</v>
          </cell>
          <cell r="H3497">
            <v>11.44</v>
          </cell>
        </row>
        <row r="3498">
          <cell r="B3498" t="str">
            <v>Juego de tornillos de basineta</v>
          </cell>
          <cell r="C3498">
            <v>1</v>
          </cell>
          <cell r="D3498" t="str">
            <v>UND</v>
          </cell>
          <cell r="E3498">
            <v>50</v>
          </cell>
          <cell r="F3498">
            <v>9</v>
          </cell>
          <cell r="G3498">
            <v>50</v>
          </cell>
          <cell r="H3498">
            <v>9</v>
          </cell>
        </row>
        <row r="3499">
          <cell r="A3499" t="str">
            <v>CE002</v>
          </cell>
          <cell r="B3499" t="str">
            <v>Cemento blanco</v>
          </cell>
          <cell r="C3499">
            <v>0.05</v>
          </cell>
          <cell r="D3499" t="str">
            <v>FDA</v>
          </cell>
          <cell r="E3499">
            <v>788.98305084745766</v>
          </cell>
          <cell r="F3499">
            <v>142.01694915254237</v>
          </cell>
          <cell r="G3499">
            <v>39.450000000000003</v>
          </cell>
          <cell r="H3499">
            <v>7.1</v>
          </cell>
        </row>
        <row r="3500">
          <cell r="B3500" t="str">
            <v xml:space="preserve">Teflón </v>
          </cell>
          <cell r="C3500">
            <v>0.25</v>
          </cell>
          <cell r="D3500" t="str">
            <v>UND</v>
          </cell>
          <cell r="E3500">
            <v>18.64</v>
          </cell>
          <cell r="F3500">
            <v>3.3552</v>
          </cell>
          <cell r="G3500">
            <v>4.66</v>
          </cell>
          <cell r="H3500">
            <v>0.84</v>
          </cell>
        </row>
        <row r="3501">
          <cell r="B3501" t="str">
            <v>Salida Agua Potable 1/2" Poliestileno 18mm</v>
          </cell>
          <cell r="C3501">
            <v>1</v>
          </cell>
          <cell r="D3501" t="str">
            <v>UND</v>
          </cell>
          <cell r="E3501">
            <v>1638.14</v>
          </cell>
          <cell r="F3501">
            <v>294.86520000000002</v>
          </cell>
          <cell r="G3501">
            <v>1638.14</v>
          </cell>
          <cell r="H3501">
            <v>294.87</v>
          </cell>
        </row>
        <row r="3502">
          <cell r="B3502" t="str">
            <v>Salida Sanitaria A.N. 4" Inodoro Aérea</v>
          </cell>
          <cell r="C3502">
            <v>1</v>
          </cell>
          <cell r="D3502" t="str">
            <v>UND</v>
          </cell>
          <cell r="E3502">
            <v>2099.84</v>
          </cell>
          <cell r="F3502">
            <v>377.97120000000001</v>
          </cell>
          <cell r="G3502">
            <v>2099.84</v>
          </cell>
          <cell r="H3502">
            <v>377.97</v>
          </cell>
        </row>
        <row r="3503">
          <cell r="B3503" t="str">
            <v>Mano de obra</v>
          </cell>
        </row>
        <row r="3504">
          <cell r="B3504" t="str">
            <v>Mano de Obra Instalación inodoro</v>
          </cell>
          <cell r="C3504">
            <v>1</v>
          </cell>
          <cell r="D3504" t="str">
            <v>UND</v>
          </cell>
          <cell r="E3504">
            <v>1060.95</v>
          </cell>
          <cell r="F3504">
            <v>0</v>
          </cell>
          <cell r="G3504">
            <v>1060.95</v>
          </cell>
          <cell r="H3504">
            <v>0</v>
          </cell>
        </row>
        <row r="3505">
          <cell r="B3505" t="str">
            <v>Total/UND</v>
          </cell>
          <cell r="G3505">
            <v>9484.6900000000023</v>
          </cell>
          <cell r="H3505">
            <v>1516.2900000000002</v>
          </cell>
          <cell r="I3505">
            <v>11000.980000000003</v>
          </cell>
        </row>
        <row r="3507">
          <cell r="A3507">
            <v>116.07000000000004</v>
          </cell>
          <cell r="B3507" t="str">
            <v>INODORO BATH COLLECTION BCO. + SALIDAS</v>
          </cell>
          <cell r="C3507">
            <v>1</v>
          </cell>
          <cell r="D3507" t="str">
            <v>UND</v>
          </cell>
          <cell r="G3507">
            <v>13805.88</v>
          </cell>
          <cell r="H3507">
            <v>2294.1099999999997</v>
          </cell>
          <cell r="I3507">
            <v>16099.989999999998</v>
          </cell>
        </row>
        <row r="3508">
          <cell r="B3508" t="str">
            <v>Inodoro Bath Collection Bco con tapa + salida 1/2</v>
          </cell>
        </row>
        <row r="3509">
          <cell r="B3509" t="str">
            <v>Volumen Análisis</v>
          </cell>
          <cell r="C3509">
            <v>1</v>
          </cell>
          <cell r="D3509" t="str">
            <v>UND</v>
          </cell>
        </row>
        <row r="3510">
          <cell r="B3510" t="str">
            <v>Materiales y Equipos</v>
          </cell>
        </row>
        <row r="3511">
          <cell r="B3511" t="str">
            <v>Niple Cromado 1/2" x 3"</v>
          </cell>
          <cell r="C3511">
            <v>1</v>
          </cell>
          <cell r="D3511" t="str">
            <v>UND</v>
          </cell>
          <cell r="E3511">
            <v>41.53</v>
          </cell>
          <cell r="F3511">
            <v>7.4753999999999996</v>
          </cell>
          <cell r="G3511">
            <v>41.53</v>
          </cell>
          <cell r="H3511">
            <v>7.48</v>
          </cell>
        </row>
        <row r="3512">
          <cell r="B3512" t="str">
            <v>Cubrefalta cromado 1/2"</v>
          </cell>
          <cell r="C3512">
            <v>1</v>
          </cell>
          <cell r="D3512" t="str">
            <v>UND</v>
          </cell>
          <cell r="E3512">
            <v>16.100000000000001</v>
          </cell>
          <cell r="F3512">
            <v>2.8980000000000001</v>
          </cell>
          <cell r="G3512">
            <v>16.100000000000001</v>
          </cell>
          <cell r="H3512">
            <v>2.9</v>
          </cell>
        </row>
        <row r="3513">
          <cell r="B3513" t="str">
            <v>Llave Angular 1/2" a 3/8"</v>
          </cell>
          <cell r="C3513">
            <v>1</v>
          </cell>
          <cell r="D3513" t="str">
            <v>UND</v>
          </cell>
          <cell r="E3513">
            <v>145.76</v>
          </cell>
          <cell r="F3513">
            <v>26.236799999999999</v>
          </cell>
          <cell r="G3513">
            <v>145.76</v>
          </cell>
          <cell r="H3513">
            <v>26.24</v>
          </cell>
        </row>
        <row r="3514">
          <cell r="B3514" t="str">
            <v>Manguera flexible inodoro inox. 3/8" Eastman</v>
          </cell>
          <cell r="C3514">
            <v>1</v>
          </cell>
          <cell r="D3514" t="str">
            <v>UND</v>
          </cell>
          <cell r="E3514">
            <v>194.92</v>
          </cell>
          <cell r="F3514">
            <v>35.085599999999999</v>
          </cell>
          <cell r="G3514">
            <v>194.92</v>
          </cell>
          <cell r="H3514">
            <v>35.090000000000003</v>
          </cell>
        </row>
        <row r="3515">
          <cell r="B3515" t="str">
            <v>Inodoro Bath Collection Bco. con tapa</v>
          </cell>
          <cell r="C3515">
            <v>1</v>
          </cell>
          <cell r="D3515" t="str">
            <v>UND</v>
          </cell>
          <cell r="E3515">
            <v>8384.75</v>
          </cell>
          <cell r="F3515">
            <v>1509.2549999999999</v>
          </cell>
          <cell r="G3515">
            <v>8384.75</v>
          </cell>
          <cell r="H3515">
            <v>1509.26</v>
          </cell>
        </row>
        <row r="3516">
          <cell r="B3516" t="str">
            <v>Junta de Cera</v>
          </cell>
          <cell r="C3516">
            <v>1</v>
          </cell>
          <cell r="D3516" t="str">
            <v>UND</v>
          </cell>
          <cell r="E3516">
            <v>66.22</v>
          </cell>
          <cell r="F3516">
            <v>11.919599999999999</v>
          </cell>
          <cell r="G3516">
            <v>66.22</v>
          </cell>
          <cell r="H3516">
            <v>11.92</v>
          </cell>
        </row>
        <row r="3517">
          <cell r="B3517" t="str">
            <v>Arandela PVC 4"</v>
          </cell>
          <cell r="C3517">
            <v>1</v>
          </cell>
          <cell r="D3517" t="str">
            <v>UND</v>
          </cell>
          <cell r="E3517">
            <v>63.56</v>
          </cell>
          <cell r="F3517">
            <v>11.440799999999999</v>
          </cell>
          <cell r="G3517">
            <v>63.56</v>
          </cell>
          <cell r="H3517">
            <v>11.44</v>
          </cell>
        </row>
        <row r="3518">
          <cell r="B3518" t="str">
            <v>Juego de tornillos de basineta</v>
          </cell>
          <cell r="C3518">
            <v>1</v>
          </cell>
          <cell r="D3518" t="str">
            <v>UND</v>
          </cell>
          <cell r="E3518">
            <v>50</v>
          </cell>
          <cell r="F3518">
            <v>9</v>
          </cell>
          <cell r="G3518">
            <v>50</v>
          </cell>
          <cell r="H3518">
            <v>9</v>
          </cell>
        </row>
        <row r="3519">
          <cell r="A3519" t="str">
            <v>CE002</v>
          </cell>
          <cell r="B3519" t="str">
            <v>Cemento blanco</v>
          </cell>
          <cell r="C3519">
            <v>0.05</v>
          </cell>
          <cell r="D3519" t="str">
            <v>FDA</v>
          </cell>
          <cell r="E3519">
            <v>788.98305084745766</v>
          </cell>
          <cell r="F3519">
            <v>142.01694915254237</v>
          </cell>
          <cell r="G3519">
            <v>39.450000000000003</v>
          </cell>
          <cell r="H3519">
            <v>7.1</v>
          </cell>
        </row>
        <row r="3520">
          <cell r="B3520" t="str">
            <v xml:space="preserve">Teflón </v>
          </cell>
          <cell r="C3520">
            <v>0.25</v>
          </cell>
          <cell r="D3520" t="str">
            <v>UND</v>
          </cell>
          <cell r="E3520">
            <v>18.64</v>
          </cell>
          <cell r="F3520">
            <v>3.3552</v>
          </cell>
          <cell r="G3520">
            <v>4.66</v>
          </cell>
          <cell r="H3520">
            <v>0.84</v>
          </cell>
        </row>
        <row r="3521">
          <cell r="B3521" t="str">
            <v>Salida Agua Potable 1/2" Poliestileno 18mm</v>
          </cell>
          <cell r="C3521">
            <v>1</v>
          </cell>
          <cell r="D3521" t="str">
            <v>UND</v>
          </cell>
          <cell r="E3521">
            <v>1638.14</v>
          </cell>
          <cell r="F3521">
            <v>294.86520000000002</v>
          </cell>
          <cell r="G3521">
            <v>1638.14</v>
          </cell>
          <cell r="H3521">
            <v>294.87</v>
          </cell>
        </row>
        <row r="3522">
          <cell r="B3522" t="str">
            <v>Salida Sanitaria A.N. 4" Inodoro Aérea</v>
          </cell>
          <cell r="C3522">
            <v>1</v>
          </cell>
          <cell r="D3522" t="str">
            <v>UND</v>
          </cell>
          <cell r="E3522">
            <v>2099.84</v>
          </cell>
          <cell r="F3522">
            <v>377.97120000000001</v>
          </cell>
          <cell r="G3522">
            <v>2099.84</v>
          </cell>
          <cell r="H3522">
            <v>377.97</v>
          </cell>
        </row>
        <row r="3523">
          <cell r="B3523" t="str">
            <v>Mano de obra</v>
          </cell>
        </row>
        <row r="3524">
          <cell r="B3524" t="str">
            <v>Mano de Obra Instalación inodoro</v>
          </cell>
          <cell r="C3524">
            <v>1</v>
          </cell>
          <cell r="D3524" t="str">
            <v>UND</v>
          </cell>
          <cell r="E3524">
            <v>1060.95</v>
          </cell>
          <cell r="F3524">
            <v>0</v>
          </cell>
          <cell r="G3524">
            <v>1060.95</v>
          </cell>
          <cell r="H3524">
            <v>0</v>
          </cell>
        </row>
        <row r="3525">
          <cell r="B3525" t="str">
            <v>Total/UND</v>
          </cell>
          <cell r="G3525">
            <v>13805.88</v>
          </cell>
          <cell r="H3525">
            <v>2294.1099999999997</v>
          </cell>
          <cell r="I3525">
            <v>16099.989999999998</v>
          </cell>
        </row>
        <row r="3527">
          <cell r="A3527">
            <v>116.08000000000004</v>
          </cell>
          <cell r="B3527" t="str">
            <v>INODORO SERVICIO AZTECA BCO. SIN SALIDAS</v>
          </cell>
          <cell r="C3527">
            <v>1</v>
          </cell>
          <cell r="D3527" t="str">
            <v>UND</v>
          </cell>
          <cell r="G3527">
            <v>5746.71</v>
          </cell>
          <cell r="H3527">
            <v>843.45000000000016</v>
          </cell>
          <cell r="I3527">
            <v>6590.16</v>
          </cell>
        </row>
        <row r="3528">
          <cell r="B3528" t="str">
            <v>Inodoro Servicio Azteca Bco sin salidas sanitarias</v>
          </cell>
        </row>
        <row r="3529">
          <cell r="B3529" t="str">
            <v>Volumen Análisis</v>
          </cell>
          <cell r="C3529">
            <v>1</v>
          </cell>
          <cell r="D3529" t="str">
            <v>UND</v>
          </cell>
        </row>
        <row r="3530">
          <cell r="B3530" t="str">
            <v>Materiales y Equipos</v>
          </cell>
        </row>
        <row r="3531">
          <cell r="B3531" t="str">
            <v>Niple Cromado 1/2" x 3"</v>
          </cell>
          <cell r="C3531">
            <v>1</v>
          </cell>
          <cell r="D3531" t="str">
            <v>UND</v>
          </cell>
          <cell r="E3531">
            <v>41.53</v>
          </cell>
          <cell r="F3531">
            <v>7.4753999999999996</v>
          </cell>
          <cell r="G3531">
            <v>41.53</v>
          </cell>
          <cell r="H3531">
            <v>7.48</v>
          </cell>
        </row>
        <row r="3532">
          <cell r="B3532" t="str">
            <v>Cubrefalta cromado 1/2"</v>
          </cell>
          <cell r="C3532">
            <v>1</v>
          </cell>
          <cell r="D3532" t="str">
            <v>UND</v>
          </cell>
          <cell r="E3532">
            <v>16.100000000000001</v>
          </cell>
          <cell r="F3532">
            <v>2.8980000000000001</v>
          </cell>
          <cell r="G3532">
            <v>16.100000000000001</v>
          </cell>
          <cell r="H3532">
            <v>2.9</v>
          </cell>
        </row>
        <row r="3533">
          <cell r="B3533" t="str">
            <v>Llave Angular 1/2" a 3/8"</v>
          </cell>
          <cell r="C3533">
            <v>1</v>
          </cell>
          <cell r="D3533" t="str">
            <v>UND</v>
          </cell>
          <cell r="E3533">
            <v>145.76</v>
          </cell>
          <cell r="F3533">
            <v>26.236799999999999</v>
          </cell>
          <cell r="G3533">
            <v>145.76</v>
          </cell>
          <cell r="H3533">
            <v>26.24</v>
          </cell>
        </row>
        <row r="3534">
          <cell r="B3534" t="str">
            <v>Manguera flexible inodoro inox. 3/8" Eastman</v>
          </cell>
          <cell r="C3534">
            <v>1</v>
          </cell>
          <cell r="D3534" t="str">
            <v>UND</v>
          </cell>
          <cell r="E3534">
            <v>194.92</v>
          </cell>
          <cell r="F3534">
            <v>35.085599999999999</v>
          </cell>
          <cell r="G3534">
            <v>194.92</v>
          </cell>
          <cell r="H3534">
            <v>35.090000000000003</v>
          </cell>
        </row>
        <row r="3535">
          <cell r="B3535" t="str">
            <v>Inodoro Azteca con tapa</v>
          </cell>
          <cell r="C3535">
            <v>1</v>
          </cell>
          <cell r="D3535" t="str">
            <v>UND</v>
          </cell>
          <cell r="E3535">
            <v>4063.56</v>
          </cell>
          <cell r="F3535">
            <v>731.44079999999997</v>
          </cell>
          <cell r="G3535">
            <v>4063.56</v>
          </cell>
          <cell r="H3535">
            <v>731.44</v>
          </cell>
        </row>
        <row r="3536">
          <cell r="B3536" t="str">
            <v>Junta de Cera</v>
          </cell>
          <cell r="C3536">
            <v>1</v>
          </cell>
          <cell r="D3536" t="str">
            <v>UND</v>
          </cell>
          <cell r="E3536">
            <v>66.22</v>
          </cell>
          <cell r="F3536">
            <v>11.919599999999999</v>
          </cell>
          <cell r="G3536">
            <v>66.22</v>
          </cell>
          <cell r="H3536">
            <v>11.92</v>
          </cell>
        </row>
        <row r="3537">
          <cell r="B3537" t="str">
            <v>Arandela PVC 4"</v>
          </cell>
          <cell r="C3537">
            <v>1</v>
          </cell>
          <cell r="D3537" t="str">
            <v>UND</v>
          </cell>
          <cell r="E3537">
            <v>63.56</v>
          </cell>
          <cell r="F3537">
            <v>11.440799999999999</v>
          </cell>
          <cell r="G3537">
            <v>63.56</v>
          </cell>
          <cell r="H3537">
            <v>11.44</v>
          </cell>
        </row>
        <row r="3538">
          <cell r="B3538" t="str">
            <v>Juego de tornillos de basineta</v>
          </cell>
          <cell r="C3538">
            <v>1</v>
          </cell>
          <cell r="D3538" t="str">
            <v>UND</v>
          </cell>
          <cell r="E3538">
            <v>50</v>
          </cell>
          <cell r="F3538">
            <v>9</v>
          </cell>
          <cell r="G3538">
            <v>50</v>
          </cell>
          <cell r="H3538">
            <v>9</v>
          </cell>
        </row>
        <row r="3539">
          <cell r="A3539" t="str">
            <v>CE002</v>
          </cell>
          <cell r="B3539" t="str">
            <v>Cemento blanco</v>
          </cell>
          <cell r="C3539">
            <v>0.05</v>
          </cell>
          <cell r="D3539" t="str">
            <v>FDA</v>
          </cell>
          <cell r="E3539">
            <v>788.98305084745766</v>
          </cell>
          <cell r="F3539">
            <v>142.01694915254237</v>
          </cell>
          <cell r="G3539">
            <v>39.450000000000003</v>
          </cell>
          <cell r="H3539">
            <v>7.1</v>
          </cell>
        </row>
        <row r="3540">
          <cell r="B3540" t="str">
            <v xml:space="preserve">Teflón </v>
          </cell>
          <cell r="C3540">
            <v>0.25</v>
          </cell>
          <cell r="D3540" t="str">
            <v>UND</v>
          </cell>
          <cell r="E3540">
            <v>18.64</v>
          </cell>
          <cell r="F3540">
            <v>3.3552</v>
          </cell>
          <cell r="G3540">
            <v>4.66</v>
          </cell>
          <cell r="H3540">
            <v>0.84</v>
          </cell>
        </row>
        <row r="3541">
          <cell r="B3541" t="str">
            <v>Mano de obra</v>
          </cell>
        </row>
        <row r="3542">
          <cell r="B3542" t="str">
            <v>Mano de Obra Instalación inodoro</v>
          </cell>
          <cell r="C3542">
            <v>1</v>
          </cell>
          <cell r="D3542" t="str">
            <v>UND</v>
          </cell>
          <cell r="E3542">
            <v>1060.95</v>
          </cell>
          <cell r="F3542">
            <v>0</v>
          </cell>
          <cell r="G3542">
            <v>1060.95</v>
          </cell>
          <cell r="H3542">
            <v>0</v>
          </cell>
        </row>
        <row r="3543">
          <cell r="B3543" t="str">
            <v>Total/UND</v>
          </cell>
          <cell r="G3543">
            <v>5746.71</v>
          </cell>
          <cell r="H3543">
            <v>843.45000000000016</v>
          </cell>
          <cell r="I3543">
            <v>6590.16</v>
          </cell>
        </row>
        <row r="3545">
          <cell r="A3545">
            <v>116.09000000000005</v>
          </cell>
          <cell r="B3545" t="str">
            <v>INODORO BATH COLLECTION BCO. SIN SALIDAS</v>
          </cell>
          <cell r="C3545">
            <v>1</v>
          </cell>
          <cell r="D3545" t="str">
            <v>UND</v>
          </cell>
          <cell r="G3545">
            <v>10067.9</v>
          </cell>
          <cell r="H3545">
            <v>1621.27</v>
          </cell>
          <cell r="I3545">
            <v>11689.17</v>
          </cell>
        </row>
        <row r="3546">
          <cell r="B3546" t="str">
            <v>Inodoro Bath Collection Bco sin salidas sanitarias</v>
          </cell>
        </row>
        <row r="3547">
          <cell r="B3547" t="str">
            <v>Volumen Análisis</v>
          </cell>
          <cell r="C3547">
            <v>1</v>
          </cell>
          <cell r="D3547" t="str">
            <v>UND</v>
          </cell>
        </row>
        <row r="3548">
          <cell r="B3548" t="str">
            <v>Materiales y Equipos</v>
          </cell>
        </row>
        <row r="3549">
          <cell r="B3549" t="str">
            <v>Niple Cromado 1/2" x 3"</v>
          </cell>
          <cell r="C3549">
            <v>1</v>
          </cell>
          <cell r="D3549" t="str">
            <v>UND</v>
          </cell>
          <cell r="E3549">
            <v>41.53</v>
          </cell>
          <cell r="F3549">
            <v>7.4753999999999996</v>
          </cell>
          <cell r="G3549">
            <v>41.53</v>
          </cell>
          <cell r="H3549">
            <v>7.48</v>
          </cell>
        </row>
        <row r="3550">
          <cell r="B3550" t="str">
            <v>Cubrefalta cromado 1/2"</v>
          </cell>
          <cell r="C3550">
            <v>1</v>
          </cell>
          <cell r="D3550" t="str">
            <v>UND</v>
          </cell>
          <cell r="E3550">
            <v>16.100000000000001</v>
          </cell>
          <cell r="F3550">
            <v>2.8980000000000001</v>
          </cell>
          <cell r="G3550">
            <v>16.100000000000001</v>
          </cell>
          <cell r="H3550">
            <v>2.9</v>
          </cell>
        </row>
        <row r="3551">
          <cell r="B3551" t="str">
            <v>Llave Angular 1/2" a 3/8"</v>
          </cell>
          <cell r="C3551">
            <v>1</v>
          </cell>
          <cell r="D3551" t="str">
            <v>UND</v>
          </cell>
          <cell r="E3551">
            <v>145.76</v>
          </cell>
          <cell r="F3551">
            <v>26.236799999999999</v>
          </cell>
          <cell r="G3551">
            <v>145.76</v>
          </cell>
          <cell r="H3551">
            <v>26.24</v>
          </cell>
        </row>
        <row r="3552">
          <cell r="B3552" t="str">
            <v>Manguera flexible inodoro inox. 3/8" Eastman</v>
          </cell>
          <cell r="C3552">
            <v>1</v>
          </cell>
          <cell r="D3552" t="str">
            <v>UND</v>
          </cell>
          <cell r="E3552">
            <v>194.92</v>
          </cell>
          <cell r="F3552">
            <v>35.085599999999999</v>
          </cell>
          <cell r="G3552">
            <v>194.92</v>
          </cell>
          <cell r="H3552">
            <v>35.090000000000003</v>
          </cell>
        </row>
        <row r="3553">
          <cell r="B3553" t="str">
            <v>Inodoro Bath Collection Bco. con tapa</v>
          </cell>
          <cell r="C3553">
            <v>1</v>
          </cell>
          <cell r="D3553" t="str">
            <v>UND</v>
          </cell>
          <cell r="E3553">
            <v>8384.75</v>
          </cell>
          <cell r="F3553">
            <v>1509.2549999999999</v>
          </cell>
          <cell r="G3553">
            <v>8384.75</v>
          </cell>
          <cell r="H3553">
            <v>1509.26</v>
          </cell>
        </row>
        <row r="3554">
          <cell r="B3554" t="str">
            <v>Junta de Cera</v>
          </cell>
          <cell r="C3554">
            <v>1</v>
          </cell>
          <cell r="D3554" t="str">
            <v>UND</v>
          </cell>
          <cell r="E3554">
            <v>66.22</v>
          </cell>
          <cell r="F3554">
            <v>11.919599999999999</v>
          </cell>
          <cell r="G3554">
            <v>66.22</v>
          </cell>
          <cell r="H3554">
            <v>11.92</v>
          </cell>
        </row>
        <row r="3555">
          <cell r="B3555" t="str">
            <v>Arandela PVC 4"</v>
          </cell>
          <cell r="C3555">
            <v>1</v>
          </cell>
          <cell r="D3555" t="str">
            <v>UND</v>
          </cell>
          <cell r="E3555">
            <v>63.56</v>
          </cell>
          <cell r="F3555">
            <v>11.440799999999999</v>
          </cell>
          <cell r="G3555">
            <v>63.56</v>
          </cell>
          <cell r="H3555">
            <v>11.44</v>
          </cell>
        </row>
        <row r="3556">
          <cell r="B3556" t="str">
            <v>Juego de tornillos de basineta</v>
          </cell>
          <cell r="C3556">
            <v>1</v>
          </cell>
          <cell r="D3556" t="str">
            <v>UND</v>
          </cell>
          <cell r="E3556">
            <v>50</v>
          </cell>
          <cell r="F3556">
            <v>9</v>
          </cell>
          <cell r="G3556">
            <v>50</v>
          </cell>
          <cell r="H3556">
            <v>9</v>
          </cell>
        </row>
        <row r="3557">
          <cell r="A3557" t="str">
            <v>CE002</v>
          </cell>
          <cell r="B3557" t="str">
            <v>Cemento blanco</v>
          </cell>
          <cell r="C3557">
            <v>0.05</v>
          </cell>
          <cell r="D3557" t="str">
            <v>FDA</v>
          </cell>
          <cell r="E3557">
            <v>788.98305084745766</v>
          </cell>
          <cell r="F3557">
            <v>142.01694915254237</v>
          </cell>
          <cell r="G3557">
            <v>39.450000000000003</v>
          </cell>
          <cell r="H3557">
            <v>7.1</v>
          </cell>
        </row>
        <row r="3558">
          <cell r="B3558" t="str">
            <v xml:space="preserve">Teflón </v>
          </cell>
          <cell r="C3558">
            <v>0.25</v>
          </cell>
          <cell r="D3558" t="str">
            <v>UND</v>
          </cell>
          <cell r="E3558">
            <v>18.64</v>
          </cell>
          <cell r="F3558">
            <v>3.3552</v>
          </cell>
          <cell r="G3558">
            <v>4.66</v>
          </cell>
          <cell r="H3558">
            <v>0.84</v>
          </cell>
        </row>
        <row r="3559">
          <cell r="B3559" t="str">
            <v>Mano de obra</v>
          </cell>
        </row>
        <row r="3560">
          <cell r="B3560" t="str">
            <v>Mano de Obra Instalación inodoro</v>
          </cell>
          <cell r="C3560">
            <v>1</v>
          </cell>
          <cell r="D3560" t="str">
            <v>UND</v>
          </cell>
          <cell r="E3560">
            <v>1060.95</v>
          </cell>
          <cell r="F3560">
            <v>0</v>
          </cell>
          <cell r="G3560">
            <v>1060.95</v>
          </cell>
          <cell r="H3560">
            <v>0</v>
          </cell>
        </row>
        <row r="3561">
          <cell r="B3561" t="str">
            <v>Total/UND</v>
          </cell>
          <cell r="G3561">
            <v>10067.9</v>
          </cell>
          <cell r="H3561">
            <v>1621.27</v>
          </cell>
          <cell r="I3561">
            <v>11689.17</v>
          </cell>
        </row>
        <row r="3563">
          <cell r="A3563">
            <v>116.10000000000005</v>
          </cell>
          <cell r="B3563" t="str">
            <v>LAVAMANOS DE SERVICIO BCO + SALIDAS SANIT.</v>
          </cell>
          <cell r="C3563">
            <v>1</v>
          </cell>
          <cell r="D3563" t="str">
            <v>UND</v>
          </cell>
          <cell r="G3563">
            <v>9376.16</v>
          </cell>
          <cell r="H3563">
            <v>1353.43</v>
          </cell>
          <cell r="I3563">
            <v>10729.59</v>
          </cell>
        </row>
        <row r="3564">
          <cell r="B3564" t="str">
            <v>Lavamanos de servicio bco. + salidas sanitarias</v>
          </cell>
        </row>
        <row r="3565">
          <cell r="B3565" t="str">
            <v>Volumen Análisis</v>
          </cell>
          <cell r="C3565">
            <v>1</v>
          </cell>
          <cell r="D3565" t="str">
            <v>UND</v>
          </cell>
        </row>
        <row r="3566">
          <cell r="B3566" t="str">
            <v>Materiales y Equipos</v>
          </cell>
        </row>
        <row r="3567">
          <cell r="B3567" t="str">
            <v>Niple Cromado 1/2" x 3"</v>
          </cell>
          <cell r="C3567">
            <v>1</v>
          </cell>
          <cell r="D3567" t="str">
            <v>UND</v>
          </cell>
          <cell r="E3567">
            <v>41.53</v>
          </cell>
          <cell r="F3567">
            <v>7.4753999999999996</v>
          </cell>
          <cell r="G3567">
            <v>41.53</v>
          </cell>
          <cell r="H3567">
            <v>7.48</v>
          </cell>
        </row>
        <row r="3568">
          <cell r="B3568" t="str">
            <v>Cubrefalta cromado 1/2"</v>
          </cell>
          <cell r="C3568">
            <v>1</v>
          </cell>
          <cell r="D3568" t="str">
            <v>UND</v>
          </cell>
          <cell r="E3568">
            <v>16.100000000000001</v>
          </cell>
          <cell r="F3568">
            <v>2.8980000000000001</v>
          </cell>
          <cell r="G3568">
            <v>16.100000000000001</v>
          </cell>
          <cell r="H3568">
            <v>2.9</v>
          </cell>
        </row>
        <row r="3569">
          <cell r="B3569" t="str">
            <v>Llave Angular 1/2" a 3/8"</v>
          </cell>
          <cell r="C3569">
            <v>1</v>
          </cell>
          <cell r="D3569" t="str">
            <v>UND</v>
          </cell>
          <cell r="E3569">
            <v>145.76</v>
          </cell>
          <cell r="F3569">
            <v>26.236799999999999</v>
          </cell>
          <cell r="G3569">
            <v>145.76</v>
          </cell>
          <cell r="H3569">
            <v>26.24</v>
          </cell>
        </row>
        <row r="3570">
          <cell r="B3570" t="str">
            <v>Manguera flexible lavamanos inox. 3/8" Eastman</v>
          </cell>
          <cell r="C3570">
            <v>1</v>
          </cell>
          <cell r="D3570" t="str">
            <v>UND</v>
          </cell>
          <cell r="E3570">
            <v>216.1</v>
          </cell>
          <cell r="F3570">
            <v>38.897999999999996</v>
          </cell>
          <cell r="G3570">
            <v>216.1</v>
          </cell>
          <cell r="H3570">
            <v>38.9</v>
          </cell>
        </row>
        <row r="3571">
          <cell r="B3571" t="str">
            <v>Lavamanos de servicio Bco</v>
          </cell>
          <cell r="C3571">
            <v>1</v>
          </cell>
          <cell r="D3571" t="str">
            <v>UND</v>
          </cell>
          <cell r="E3571">
            <v>1398.31</v>
          </cell>
          <cell r="F3571">
            <v>251.69579999999999</v>
          </cell>
          <cell r="G3571">
            <v>1398.31</v>
          </cell>
          <cell r="H3571">
            <v>251.7</v>
          </cell>
        </row>
        <row r="3572">
          <cell r="B3572" t="str">
            <v>Llave sencilla cromada</v>
          </cell>
          <cell r="C3572">
            <v>1</v>
          </cell>
          <cell r="D3572" t="str">
            <v>UND</v>
          </cell>
          <cell r="E3572">
            <v>466.4</v>
          </cell>
          <cell r="F3572">
            <v>83.951999999999998</v>
          </cell>
          <cell r="G3572">
            <v>466.4</v>
          </cell>
          <cell r="H3572">
            <v>83.95</v>
          </cell>
        </row>
        <row r="3573">
          <cell r="B3573" t="str">
            <v>Boquilla para lavamanos sencilla</v>
          </cell>
          <cell r="C3573">
            <v>1</v>
          </cell>
          <cell r="D3573" t="str">
            <v>UND</v>
          </cell>
          <cell r="E3573">
            <v>244.07</v>
          </cell>
          <cell r="F3573">
            <v>43.932599999999994</v>
          </cell>
          <cell r="G3573">
            <v>244.07</v>
          </cell>
          <cell r="H3573">
            <v>43.93</v>
          </cell>
        </row>
        <row r="3574">
          <cell r="B3574" t="str">
            <v>Cola Extensora 1-1/4" PVC</v>
          </cell>
          <cell r="C3574">
            <v>1</v>
          </cell>
          <cell r="D3574" t="str">
            <v>UND</v>
          </cell>
          <cell r="E3574">
            <v>20.25</v>
          </cell>
          <cell r="F3574">
            <v>3.645</v>
          </cell>
          <cell r="G3574">
            <v>20.25</v>
          </cell>
          <cell r="H3574">
            <v>3.65</v>
          </cell>
        </row>
        <row r="3575">
          <cell r="B3575" t="str">
            <v>Sifón 1-1/4" PVC</v>
          </cell>
          <cell r="C3575">
            <v>1</v>
          </cell>
          <cell r="D3575" t="str">
            <v>UND</v>
          </cell>
          <cell r="E3575">
            <v>101.25</v>
          </cell>
          <cell r="F3575">
            <v>18.224999999999998</v>
          </cell>
          <cell r="G3575">
            <v>101.25</v>
          </cell>
          <cell r="H3575">
            <v>18.23</v>
          </cell>
        </row>
        <row r="3576">
          <cell r="B3576" t="str">
            <v>Reducción 2" a 1-1/4" PVC drenaje</v>
          </cell>
          <cell r="C3576">
            <v>1</v>
          </cell>
          <cell r="D3576" t="str">
            <v>UND</v>
          </cell>
          <cell r="E3576">
            <v>25</v>
          </cell>
          <cell r="F3576">
            <v>4.5</v>
          </cell>
          <cell r="G3576">
            <v>25</v>
          </cell>
          <cell r="H3576">
            <v>4.5</v>
          </cell>
        </row>
        <row r="3577">
          <cell r="A3577" t="str">
            <v>CE002</v>
          </cell>
          <cell r="B3577" t="str">
            <v>Cemento blanco</v>
          </cell>
          <cell r="C3577">
            <v>0.05</v>
          </cell>
          <cell r="D3577" t="str">
            <v>FDA</v>
          </cell>
          <cell r="E3577">
            <v>788.98305084745766</v>
          </cell>
          <cell r="F3577">
            <v>142.01694915254237</v>
          </cell>
          <cell r="G3577">
            <v>39.450000000000003</v>
          </cell>
          <cell r="H3577">
            <v>7.1</v>
          </cell>
        </row>
        <row r="3578">
          <cell r="B3578" t="str">
            <v xml:space="preserve">Teflón </v>
          </cell>
          <cell r="C3578">
            <v>0.25</v>
          </cell>
          <cell r="D3578" t="str">
            <v>UND</v>
          </cell>
          <cell r="E3578">
            <v>18.64</v>
          </cell>
          <cell r="F3578">
            <v>3.3552</v>
          </cell>
          <cell r="G3578">
            <v>4.66</v>
          </cell>
          <cell r="H3578">
            <v>0.84</v>
          </cell>
        </row>
        <row r="3579">
          <cell r="B3579" t="str">
            <v>Salida Agua Potable 1/2" Poliestileno 18mm</v>
          </cell>
          <cell r="C3579">
            <v>2</v>
          </cell>
          <cell r="D3579" t="str">
            <v>UND</v>
          </cell>
          <cell r="E3579">
            <v>1638.14</v>
          </cell>
          <cell r="F3579">
            <v>294.86520000000002</v>
          </cell>
          <cell r="G3579">
            <v>3276.28</v>
          </cell>
          <cell r="H3579">
            <v>589.73</v>
          </cell>
        </row>
        <row r="3580">
          <cell r="B3580" t="str">
            <v>Salida Sanitaria A.N. 2" Aérea</v>
          </cell>
          <cell r="C3580">
            <v>1</v>
          </cell>
          <cell r="D3580" t="str">
            <v>UND</v>
          </cell>
          <cell r="E3580">
            <v>1523.8</v>
          </cell>
          <cell r="F3580">
            <v>274.28399999999999</v>
          </cell>
          <cell r="G3580">
            <v>1523.8</v>
          </cell>
          <cell r="H3580">
            <v>274.27999999999997</v>
          </cell>
        </row>
        <row r="3581">
          <cell r="B3581" t="str">
            <v>Mano de obra</v>
          </cell>
        </row>
        <row r="3582">
          <cell r="B3582" t="str">
            <v>Mano de Obra Instalación lavamanos</v>
          </cell>
          <cell r="C3582">
            <v>1</v>
          </cell>
          <cell r="D3582" t="str">
            <v>UND</v>
          </cell>
          <cell r="E3582">
            <v>1857.2</v>
          </cell>
          <cell r="F3582">
            <v>0</v>
          </cell>
          <cell r="G3582">
            <v>1857.2</v>
          </cell>
          <cell r="H3582">
            <v>0</v>
          </cell>
        </row>
        <row r="3583">
          <cell r="B3583" t="str">
            <v>Total/UND</v>
          </cell>
          <cell r="G3583">
            <v>9376.16</v>
          </cell>
          <cell r="H3583">
            <v>1353.43</v>
          </cell>
          <cell r="I3583">
            <v>10729.59</v>
          </cell>
        </row>
        <row r="3585">
          <cell r="A3585">
            <v>116.11000000000006</v>
          </cell>
          <cell r="B3585" t="str">
            <v>LAVAMANOS TOPE BATH COLLECTION + SALIDAS</v>
          </cell>
          <cell r="C3585">
            <v>1</v>
          </cell>
          <cell r="D3585" t="str">
            <v>UND</v>
          </cell>
          <cell r="G3585">
            <v>13459.75</v>
          </cell>
          <cell r="H3585">
            <v>2088.4699999999998</v>
          </cell>
          <cell r="I3585">
            <v>15548.22</v>
          </cell>
        </row>
        <row r="3586">
          <cell r="B3586" t="str">
            <v>Lavamanos de tope Bath Collection + Salidas</v>
          </cell>
        </row>
        <row r="3587">
          <cell r="B3587" t="str">
            <v>Volumen Análisis</v>
          </cell>
          <cell r="C3587">
            <v>1</v>
          </cell>
          <cell r="D3587" t="str">
            <v>UND</v>
          </cell>
        </row>
        <row r="3588">
          <cell r="B3588" t="str">
            <v>Materiales y Equipos</v>
          </cell>
        </row>
        <row r="3589">
          <cell r="B3589" t="str">
            <v>Niple Cromado 1/2" x 3"</v>
          </cell>
          <cell r="C3589">
            <v>2</v>
          </cell>
          <cell r="D3589" t="str">
            <v>UND</v>
          </cell>
          <cell r="E3589">
            <v>41.53</v>
          </cell>
          <cell r="F3589">
            <v>7.4753999999999996</v>
          </cell>
          <cell r="G3589">
            <v>83.06</v>
          </cell>
          <cell r="H3589">
            <v>14.95</v>
          </cell>
        </row>
        <row r="3590">
          <cell r="B3590" t="str">
            <v>Cubrefalta cromado 1/2"</v>
          </cell>
          <cell r="C3590">
            <v>2</v>
          </cell>
          <cell r="D3590" t="str">
            <v>UND</v>
          </cell>
          <cell r="E3590">
            <v>16.100000000000001</v>
          </cell>
          <cell r="F3590">
            <v>2.8980000000000001</v>
          </cell>
          <cell r="G3590">
            <v>32.200000000000003</v>
          </cell>
          <cell r="H3590">
            <v>5.8</v>
          </cell>
        </row>
        <row r="3591">
          <cell r="B3591" t="str">
            <v>Llave Angular 1/2" a 3/8"</v>
          </cell>
          <cell r="C3591">
            <v>2</v>
          </cell>
          <cell r="D3591" t="str">
            <v>UND</v>
          </cell>
          <cell r="E3591">
            <v>145.76</v>
          </cell>
          <cell r="F3591">
            <v>26.236799999999999</v>
          </cell>
          <cell r="G3591">
            <v>291.52</v>
          </cell>
          <cell r="H3591">
            <v>52.47</v>
          </cell>
        </row>
        <row r="3592">
          <cell r="B3592" t="str">
            <v>Manguera flexible lavamanos inox. 3/8" Eastman</v>
          </cell>
          <cell r="C3592">
            <v>2</v>
          </cell>
          <cell r="D3592" t="str">
            <v>UND</v>
          </cell>
          <cell r="E3592">
            <v>216.1</v>
          </cell>
          <cell r="F3592">
            <v>38.897999999999996</v>
          </cell>
          <cell r="G3592">
            <v>432.2</v>
          </cell>
          <cell r="H3592">
            <v>77.8</v>
          </cell>
        </row>
        <row r="3593">
          <cell r="B3593" t="str">
            <v xml:space="preserve">Lavamanos de Tope Bath Collection  </v>
          </cell>
          <cell r="C3593">
            <v>1</v>
          </cell>
          <cell r="D3593" t="str">
            <v>UND</v>
          </cell>
          <cell r="E3593">
            <v>4110.17</v>
          </cell>
          <cell r="F3593">
            <v>739.8306</v>
          </cell>
          <cell r="G3593">
            <v>4110.17</v>
          </cell>
          <cell r="H3593">
            <v>739.83</v>
          </cell>
        </row>
        <row r="3594">
          <cell r="B3594" t="str">
            <v>Mezcladora Pfister lavamanos</v>
          </cell>
          <cell r="C3594">
            <v>1</v>
          </cell>
          <cell r="D3594" t="str">
            <v>UND</v>
          </cell>
          <cell r="E3594">
            <v>1070.3399999999999</v>
          </cell>
          <cell r="F3594">
            <v>192.66119999999998</v>
          </cell>
          <cell r="G3594">
            <v>1070.3399999999999</v>
          </cell>
          <cell r="H3594">
            <v>192.66</v>
          </cell>
        </row>
        <row r="3595">
          <cell r="B3595" t="str">
            <v>Boquilla para lavamanos autom. push button</v>
          </cell>
          <cell r="C3595">
            <v>1</v>
          </cell>
          <cell r="D3595" t="str">
            <v>UND</v>
          </cell>
          <cell r="E3595">
            <v>592.37</v>
          </cell>
          <cell r="F3595">
            <v>106.6266</v>
          </cell>
          <cell r="G3595">
            <v>592.37</v>
          </cell>
          <cell r="H3595">
            <v>106.63</v>
          </cell>
        </row>
        <row r="3596">
          <cell r="B3596" t="str">
            <v>Cola Extensora 1-1/4" PVC</v>
          </cell>
          <cell r="C3596">
            <v>1</v>
          </cell>
          <cell r="D3596" t="str">
            <v>UND</v>
          </cell>
          <cell r="E3596">
            <v>20.25</v>
          </cell>
          <cell r="F3596">
            <v>3.645</v>
          </cell>
          <cell r="G3596">
            <v>20.25</v>
          </cell>
          <cell r="H3596">
            <v>3.65</v>
          </cell>
        </row>
        <row r="3597">
          <cell r="B3597" t="str">
            <v>Sifón 1-1/4" PVC</v>
          </cell>
          <cell r="C3597">
            <v>1</v>
          </cell>
          <cell r="D3597" t="str">
            <v>UND</v>
          </cell>
          <cell r="E3597">
            <v>101.25</v>
          </cell>
          <cell r="F3597">
            <v>18.224999999999998</v>
          </cell>
          <cell r="G3597">
            <v>101.25</v>
          </cell>
          <cell r="H3597">
            <v>18.23</v>
          </cell>
        </row>
        <row r="3598">
          <cell r="B3598" t="str">
            <v>Reducción 2" a 1-1/4" PVC drenaje</v>
          </cell>
          <cell r="C3598">
            <v>1</v>
          </cell>
          <cell r="D3598" t="str">
            <v>UND</v>
          </cell>
          <cell r="E3598">
            <v>25</v>
          </cell>
          <cell r="F3598">
            <v>4.5</v>
          </cell>
          <cell r="G3598">
            <v>25</v>
          </cell>
          <cell r="H3598">
            <v>4.5</v>
          </cell>
        </row>
        <row r="3599">
          <cell r="A3599" t="str">
            <v>CE002</v>
          </cell>
          <cell r="B3599" t="str">
            <v>Cemento blanco</v>
          </cell>
          <cell r="C3599">
            <v>0.05</v>
          </cell>
          <cell r="D3599" t="str">
            <v>FDA</v>
          </cell>
          <cell r="E3599">
            <v>788.98305084745766</v>
          </cell>
          <cell r="F3599">
            <v>142.01694915254237</v>
          </cell>
          <cell r="G3599">
            <v>39.450000000000003</v>
          </cell>
          <cell r="H3599">
            <v>7.1</v>
          </cell>
        </row>
        <row r="3600">
          <cell r="B3600" t="str">
            <v xml:space="preserve">Teflón </v>
          </cell>
          <cell r="C3600">
            <v>0.25</v>
          </cell>
          <cell r="D3600" t="str">
            <v>UND</v>
          </cell>
          <cell r="E3600">
            <v>18.64</v>
          </cell>
          <cell r="F3600">
            <v>3.3552</v>
          </cell>
          <cell r="G3600">
            <v>4.66</v>
          </cell>
          <cell r="H3600">
            <v>0.84</v>
          </cell>
        </row>
        <row r="3601">
          <cell r="B3601" t="str">
            <v>Salida Agua Potable 1/2" Poliestileno 18mm</v>
          </cell>
          <cell r="C3601">
            <v>2</v>
          </cell>
          <cell r="D3601" t="str">
            <v>UND</v>
          </cell>
          <cell r="E3601">
            <v>1638.14</v>
          </cell>
          <cell r="F3601">
            <v>294.86520000000002</v>
          </cell>
          <cell r="G3601">
            <v>3276.28</v>
          </cell>
          <cell r="H3601">
            <v>589.73</v>
          </cell>
        </row>
        <row r="3602">
          <cell r="B3602" t="str">
            <v>Salida Sanitaria A.N. 2" Aérea</v>
          </cell>
          <cell r="C3602">
            <v>1</v>
          </cell>
          <cell r="D3602" t="str">
            <v>UND</v>
          </cell>
          <cell r="E3602">
            <v>1523.8</v>
          </cell>
          <cell r="F3602">
            <v>274.28399999999999</v>
          </cell>
          <cell r="G3602">
            <v>1523.8</v>
          </cell>
          <cell r="H3602">
            <v>274.27999999999997</v>
          </cell>
        </row>
        <row r="3603">
          <cell r="B3603" t="str">
            <v>Mano de obra</v>
          </cell>
        </row>
        <row r="3604">
          <cell r="B3604" t="str">
            <v>Mano de Obra Instalación lavamanos</v>
          </cell>
          <cell r="C3604">
            <v>1</v>
          </cell>
          <cell r="D3604" t="str">
            <v>UND</v>
          </cell>
          <cell r="E3604">
            <v>1857.2</v>
          </cell>
          <cell r="F3604">
            <v>0</v>
          </cell>
          <cell r="G3604">
            <v>1857.2</v>
          </cell>
          <cell r="H3604">
            <v>0</v>
          </cell>
        </row>
        <row r="3605">
          <cell r="B3605" t="str">
            <v>Total/UND</v>
          </cell>
          <cell r="G3605">
            <v>13459.75</v>
          </cell>
          <cell r="H3605">
            <v>2088.4699999999998</v>
          </cell>
          <cell r="I3605">
            <v>15548.22</v>
          </cell>
        </row>
        <row r="3607">
          <cell r="A3607">
            <v>116.12000000000006</v>
          </cell>
          <cell r="B3607" t="str">
            <v>LAVAMANOS PEDESTAL BATH COLLECTION + SALIDAS SANITARIAS</v>
          </cell>
          <cell r="C3607">
            <v>1</v>
          </cell>
          <cell r="D3607" t="str">
            <v>UND</v>
          </cell>
          <cell r="G3607">
            <v>12506.36</v>
          </cell>
          <cell r="H3607">
            <v>1916.8599999999997</v>
          </cell>
          <cell r="I3607">
            <v>14423.220000000001</v>
          </cell>
        </row>
        <row r="3608">
          <cell r="B3608" t="str">
            <v>Lavamanos pedestal Bath Collection + salidas sanitarias</v>
          </cell>
        </row>
        <row r="3609">
          <cell r="B3609" t="str">
            <v>Volumen Análisis</v>
          </cell>
          <cell r="C3609">
            <v>1</v>
          </cell>
          <cell r="D3609" t="str">
            <v>UND</v>
          </cell>
        </row>
        <row r="3610">
          <cell r="B3610" t="str">
            <v>Materiales y Equipos</v>
          </cell>
        </row>
        <row r="3611">
          <cell r="B3611" t="str">
            <v>Niple Cromado 1/2" x 3"</v>
          </cell>
          <cell r="C3611">
            <v>2</v>
          </cell>
          <cell r="D3611" t="str">
            <v>UND</v>
          </cell>
          <cell r="E3611">
            <v>41.53</v>
          </cell>
          <cell r="F3611">
            <v>7.4753999999999996</v>
          </cell>
          <cell r="G3611">
            <v>83.06</v>
          </cell>
          <cell r="H3611">
            <v>14.95</v>
          </cell>
        </row>
        <row r="3612">
          <cell r="B3612" t="str">
            <v>Cubrefalta cromado 1/2"</v>
          </cell>
          <cell r="C3612">
            <v>2</v>
          </cell>
          <cell r="D3612" t="str">
            <v>UND</v>
          </cell>
          <cell r="E3612">
            <v>16.100000000000001</v>
          </cell>
          <cell r="F3612">
            <v>2.8980000000000001</v>
          </cell>
          <cell r="G3612">
            <v>32.200000000000003</v>
          </cell>
          <cell r="H3612">
            <v>5.8</v>
          </cell>
        </row>
        <row r="3613">
          <cell r="B3613" t="str">
            <v>Llave Angular 1/2" a 3/8"</v>
          </cell>
          <cell r="C3613">
            <v>2</v>
          </cell>
          <cell r="D3613" t="str">
            <v>UND</v>
          </cell>
          <cell r="E3613">
            <v>145.76</v>
          </cell>
          <cell r="F3613">
            <v>26.236799999999999</v>
          </cell>
          <cell r="G3613">
            <v>291.52</v>
          </cell>
          <cell r="H3613">
            <v>52.47</v>
          </cell>
        </row>
        <row r="3614">
          <cell r="B3614" t="str">
            <v>Manguera flexible lavamanos inox. 3/8" Eastman</v>
          </cell>
          <cell r="C3614">
            <v>2</v>
          </cell>
          <cell r="D3614" t="str">
            <v>UND</v>
          </cell>
          <cell r="E3614">
            <v>216.1</v>
          </cell>
          <cell r="F3614">
            <v>38.897999999999996</v>
          </cell>
          <cell r="G3614">
            <v>432.2</v>
          </cell>
          <cell r="H3614">
            <v>77.8</v>
          </cell>
        </row>
        <row r="3615">
          <cell r="B3615" t="str">
            <v xml:space="preserve">Lavamanos de pedestal Bath Collection  </v>
          </cell>
          <cell r="C3615">
            <v>1</v>
          </cell>
          <cell r="D3615" t="str">
            <v>UND</v>
          </cell>
          <cell r="E3615">
            <v>3156.78</v>
          </cell>
          <cell r="F3615">
            <v>568.22040000000004</v>
          </cell>
          <cell r="G3615">
            <v>3156.78</v>
          </cell>
          <cell r="H3615">
            <v>568.22</v>
          </cell>
        </row>
        <row r="3616">
          <cell r="B3616" t="str">
            <v xml:space="preserve">Mezcladora Pfister lavamanos </v>
          </cell>
          <cell r="C3616">
            <v>1</v>
          </cell>
          <cell r="D3616" t="str">
            <v>UND</v>
          </cell>
          <cell r="E3616">
            <v>1070.3399999999999</v>
          </cell>
          <cell r="F3616">
            <v>192.66119999999998</v>
          </cell>
          <cell r="G3616">
            <v>1070.3399999999999</v>
          </cell>
          <cell r="H3616">
            <v>192.66</v>
          </cell>
        </row>
        <row r="3617">
          <cell r="B3617" t="str">
            <v>Boquilla para lavamanos autom. push button</v>
          </cell>
          <cell r="C3617">
            <v>1</v>
          </cell>
          <cell r="D3617" t="str">
            <v>UND</v>
          </cell>
          <cell r="E3617">
            <v>592.37</v>
          </cell>
          <cell r="F3617">
            <v>106.6266</v>
          </cell>
          <cell r="G3617">
            <v>592.37</v>
          </cell>
          <cell r="H3617">
            <v>106.63</v>
          </cell>
        </row>
        <row r="3618">
          <cell r="B3618" t="str">
            <v>Cola Extensora 1-1/4" PVC</v>
          </cell>
          <cell r="C3618">
            <v>1</v>
          </cell>
          <cell r="D3618" t="str">
            <v>UND</v>
          </cell>
          <cell r="E3618">
            <v>20.25</v>
          </cell>
          <cell r="F3618">
            <v>3.645</v>
          </cell>
          <cell r="G3618">
            <v>20.25</v>
          </cell>
          <cell r="H3618">
            <v>3.65</v>
          </cell>
        </row>
        <row r="3619">
          <cell r="B3619" t="str">
            <v>Sifón 1-1/4" PVC</v>
          </cell>
          <cell r="C3619">
            <v>1</v>
          </cell>
          <cell r="D3619" t="str">
            <v>UND</v>
          </cell>
          <cell r="E3619">
            <v>101.25</v>
          </cell>
          <cell r="F3619">
            <v>18.224999999999998</v>
          </cell>
          <cell r="G3619">
            <v>101.25</v>
          </cell>
          <cell r="H3619">
            <v>18.23</v>
          </cell>
        </row>
        <row r="3620">
          <cell r="B3620" t="str">
            <v>Reducción 2" a 1-1/4" PVC drenaje</v>
          </cell>
          <cell r="C3620">
            <v>1</v>
          </cell>
          <cell r="D3620" t="str">
            <v>UND</v>
          </cell>
          <cell r="E3620">
            <v>25</v>
          </cell>
          <cell r="F3620">
            <v>4.5</v>
          </cell>
          <cell r="G3620">
            <v>25</v>
          </cell>
          <cell r="H3620">
            <v>4.5</v>
          </cell>
        </row>
        <row r="3621">
          <cell r="A3621" t="str">
            <v>CE002</v>
          </cell>
          <cell r="B3621" t="str">
            <v>Cemento blanco</v>
          </cell>
          <cell r="C3621">
            <v>0.05</v>
          </cell>
          <cell r="D3621" t="str">
            <v>FDA</v>
          </cell>
          <cell r="E3621">
            <v>788.98305084745766</v>
          </cell>
          <cell r="F3621">
            <v>142.01694915254237</v>
          </cell>
          <cell r="G3621">
            <v>39.450000000000003</v>
          </cell>
          <cell r="H3621">
            <v>7.1</v>
          </cell>
        </row>
        <row r="3622">
          <cell r="B3622" t="str">
            <v xml:space="preserve">Teflón </v>
          </cell>
          <cell r="C3622">
            <v>0.25</v>
          </cell>
          <cell r="D3622" t="str">
            <v>UND</v>
          </cell>
          <cell r="E3622">
            <v>18.64</v>
          </cell>
          <cell r="F3622">
            <v>3.3552</v>
          </cell>
          <cell r="G3622">
            <v>4.66</v>
          </cell>
          <cell r="H3622">
            <v>0.84</v>
          </cell>
        </row>
        <row r="3623">
          <cell r="B3623" t="str">
            <v>Salida Agua Potable 1/2" Poliestileno 18mm</v>
          </cell>
          <cell r="C3623">
            <v>2</v>
          </cell>
          <cell r="D3623" t="str">
            <v>UND</v>
          </cell>
          <cell r="E3623">
            <v>1638.14</v>
          </cell>
          <cell r="F3623">
            <v>294.86520000000002</v>
          </cell>
          <cell r="G3623">
            <v>3276.28</v>
          </cell>
          <cell r="H3623">
            <v>589.73</v>
          </cell>
        </row>
        <row r="3624">
          <cell r="B3624" t="str">
            <v>Salida Sanitaria A.N. 2" Aérea</v>
          </cell>
          <cell r="C3624">
            <v>1</v>
          </cell>
          <cell r="D3624" t="str">
            <v>UND</v>
          </cell>
          <cell r="E3624">
            <v>1523.8</v>
          </cell>
          <cell r="F3624">
            <v>274.28399999999999</v>
          </cell>
          <cell r="G3624">
            <v>1523.8</v>
          </cell>
          <cell r="H3624">
            <v>274.27999999999997</v>
          </cell>
        </row>
        <row r="3625">
          <cell r="B3625" t="str">
            <v>Mano de obra</v>
          </cell>
        </row>
        <row r="3626">
          <cell r="B3626" t="str">
            <v>Mano de Obra Instalación lavamanos</v>
          </cell>
          <cell r="C3626">
            <v>1</v>
          </cell>
          <cell r="D3626" t="str">
            <v>UND</v>
          </cell>
          <cell r="E3626">
            <v>1857.2</v>
          </cell>
          <cell r="F3626">
            <v>0</v>
          </cell>
          <cell r="G3626">
            <v>1857.2</v>
          </cell>
          <cell r="H3626">
            <v>0</v>
          </cell>
        </row>
        <row r="3627">
          <cell r="B3627" t="str">
            <v>Total/UND</v>
          </cell>
          <cell r="G3627">
            <v>12506.36</v>
          </cell>
          <cell r="H3627">
            <v>1916.8599999999997</v>
          </cell>
          <cell r="I3627">
            <v>14423.220000000001</v>
          </cell>
        </row>
        <row r="3629">
          <cell r="A3629">
            <v>116.13000000000007</v>
          </cell>
          <cell r="B3629" t="str">
            <v>MUEBLE HIDROFUGO DE 0.80m CON LAVAMANOS Y ESPEJO + SALIDAS SANITARIAS</v>
          </cell>
          <cell r="C3629">
            <v>1</v>
          </cell>
          <cell r="D3629" t="str">
            <v>UND</v>
          </cell>
          <cell r="G3629">
            <v>21256.22</v>
          </cell>
          <cell r="H3629">
            <v>3491.84</v>
          </cell>
          <cell r="I3629">
            <v>24748.06</v>
          </cell>
        </row>
        <row r="3630">
          <cell r="B3630" t="str">
            <v>Mueble hidrofugo de 0.80m con lavamanos y espejo + salidas sanitarias</v>
          </cell>
        </row>
        <row r="3631">
          <cell r="B3631" t="str">
            <v>Volumen Análisis</v>
          </cell>
          <cell r="C3631">
            <v>1</v>
          </cell>
          <cell r="D3631" t="str">
            <v>UND</v>
          </cell>
        </row>
        <row r="3632">
          <cell r="B3632" t="str">
            <v>Materiales y Equipos</v>
          </cell>
        </row>
        <row r="3633">
          <cell r="B3633" t="str">
            <v>Niple Cromado 1/2" x 3"</v>
          </cell>
          <cell r="C3633">
            <v>2</v>
          </cell>
          <cell r="D3633" t="str">
            <v>UND</v>
          </cell>
          <cell r="E3633">
            <v>41.53</v>
          </cell>
          <cell r="F3633">
            <v>7.4753999999999996</v>
          </cell>
          <cell r="G3633">
            <v>83.06</v>
          </cell>
          <cell r="H3633">
            <v>14.95</v>
          </cell>
        </row>
        <row r="3634">
          <cell r="B3634" t="str">
            <v>Cubrefalta cromado 1/2"</v>
          </cell>
          <cell r="C3634">
            <v>2</v>
          </cell>
          <cell r="D3634" t="str">
            <v>UND</v>
          </cell>
          <cell r="E3634">
            <v>16.100000000000001</v>
          </cell>
          <cell r="F3634">
            <v>2.8980000000000001</v>
          </cell>
          <cell r="G3634">
            <v>32.200000000000003</v>
          </cell>
          <cell r="H3634">
            <v>5.8</v>
          </cell>
        </row>
        <row r="3635">
          <cell r="B3635" t="str">
            <v>Llave Angular 1/2" a 3/8"</v>
          </cell>
          <cell r="C3635">
            <v>2</v>
          </cell>
          <cell r="D3635" t="str">
            <v>UND</v>
          </cell>
          <cell r="E3635">
            <v>145.76</v>
          </cell>
          <cell r="F3635">
            <v>26.236799999999999</v>
          </cell>
          <cell r="G3635">
            <v>291.52</v>
          </cell>
          <cell r="H3635">
            <v>52.47</v>
          </cell>
        </row>
        <row r="3636">
          <cell r="B3636" t="str">
            <v>Manguera flexible lavamanos inox. 3/8" Eastman</v>
          </cell>
          <cell r="C3636">
            <v>2</v>
          </cell>
          <cell r="D3636" t="str">
            <v>UND</v>
          </cell>
          <cell r="E3636">
            <v>216.1</v>
          </cell>
          <cell r="F3636">
            <v>38.897999999999996</v>
          </cell>
          <cell r="G3636">
            <v>432.2</v>
          </cell>
          <cell r="H3636">
            <v>77.8</v>
          </cell>
        </row>
        <row r="3637">
          <cell r="B3637" t="str">
            <v>Mueble hidrofugo de Lavamanos con espejo</v>
          </cell>
          <cell r="C3637">
            <v>1</v>
          </cell>
          <cell r="D3637" t="str">
            <v>UND</v>
          </cell>
          <cell r="E3637">
            <v>11906.64</v>
          </cell>
          <cell r="F3637">
            <v>2143.1951999999997</v>
          </cell>
          <cell r="G3637">
            <v>11906.64</v>
          </cell>
          <cell r="H3637">
            <v>2143.1999999999998</v>
          </cell>
        </row>
        <row r="3638">
          <cell r="B3638" t="str">
            <v xml:space="preserve">Mezcladora Pfister lavamanos </v>
          </cell>
          <cell r="C3638">
            <v>1</v>
          </cell>
          <cell r="D3638" t="str">
            <v>UND</v>
          </cell>
          <cell r="E3638">
            <v>1070.3399999999999</v>
          </cell>
          <cell r="F3638">
            <v>192.66119999999998</v>
          </cell>
          <cell r="G3638">
            <v>1070.3399999999999</v>
          </cell>
          <cell r="H3638">
            <v>192.66</v>
          </cell>
        </row>
        <row r="3639">
          <cell r="B3639" t="str">
            <v>Boquilla para lavamanos autom. push button</v>
          </cell>
          <cell r="C3639">
            <v>1</v>
          </cell>
          <cell r="D3639" t="str">
            <v>UND</v>
          </cell>
          <cell r="E3639">
            <v>592.37</v>
          </cell>
          <cell r="F3639">
            <v>106.6266</v>
          </cell>
          <cell r="G3639">
            <v>592.37</v>
          </cell>
          <cell r="H3639">
            <v>106.63</v>
          </cell>
        </row>
        <row r="3640">
          <cell r="B3640" t="str">
            <v>Cola Extensora 1-1/4" PVC</v>
          </cell>
          <cell r="C3640">
            <v>1</v>
          </cell>
          <cell r="D3640" t="str">
            <v>UND</v>
          </cell>
          <cell r="E3640">
            <v>20.25</v>
          </cell>
          <cell r="F3640">
            <v>3.645</v>
          </cell>
          <cell r="G3640">
            <v>20.25</v>
          </cell>
          <cell r="H3640">
            <v>3.65</v>
          </cell>
        </row>
        <row r="3641">
          <cell r="B3641" t="str">
            <v>Sifón 1-1/4" PVC</v>
          </cell>
          <cell r="C3641">
            <v>1</v>
          </cell>
          <cell r="D3641" t="str">
            <v>UND</v>
          </cell>
          <cell r="E3641">
            <v>101.25</v>
          </cell>
          <cell r="F3641">
            <v>18.224999999999998</v>
          </cell>
          <cell r="G3641">
            <v>101.25</v>
          </cell>
          <cell r="H3641">
            <v>18.23</v>
          </cell>
        </row>
        <row r="3642">
          <cell r="B3642" t="str">
            <v>Reducción 2" a 1-1/4" PVC drenaje</v>
          </cell>
          <cell r="C3642">
            <v>1</v>
          </cell>
          <cell r="D3642" t="str">
            <v>UND</v>
          </cell>
          <cell r="E3642">
            <v>25</v>
          </cell>
          <cell r="F3642">
            <v>4.5</v>
          </cell>
          <cell r="G3642">
            <v>25</v>
          </cell>
          <cell r="H3642">
            <v>4.5</v>
          </cell>
        </row>
        <row r="3643">
          <cell r="A3643" t="str">
            <v>CE002</v>
          </cell>
          <cell r="B3643" t="str">
            <v>Cemento blanco</v>
          </cell>
          <cell r="C3643">
            <v>0.05</v>
          </cell>
          <cell r="D3643" t="str">
            <v>FDA</v>
          </cell>
          <cell r="E3643">
            <v>788.98305084745766</v>
          </cell>
          <cell r="F3643">
            <v>142.01694915254237</v>
          </cell>
          <cell r="G3643">
            <v>39.450000000000003</v>
          </cell>
          <cell r="H3643">
            <v>7.1</v>
          </cell>
        </row>
        <row r="3644">
          <cell r="B3644" t="str">
            <v xml:space="preserve">Teflón </v>
          </cell>
          <cell r="C3644">
            <v>0.25</v>
          </cell>
          <cell r="D3644" t="str">
            <v>UND</v>
          </cell>
          <cell r="E3644">
            <v>18.64</v>
          </cell>
          <cell r="F3644">
            <v>3.3552</v>
          </cell>
          <cell r="G3644">
            <v>4.66</v>
          </cell>
          <cell r="H3644">
            <v>0.84</v>
          </cell>
        </row>
        <row r="3645">
          <cell r="B3645" t="str">
            <v>Salida Agua Potable 1/2" Poliestileno 18mm</v>
          </cell>
          <cell r="C3645">
            <v>2</v>
          </cell>
          <cell r="D3645" t="str">
            <v>UND</v>
          </cell>
          <cell r="E3645">
            <v>1638.14</v>
          </cell>
          <cell r="F3645">
            <v>294.86520000000002</v>
          </cell>
          <cell r="G3645">
            <v>3276.28</v>
          </cell>
          <cell r="H3645">
            <v>589.73</v>
          </cell>
        </row>
        <row r="3646">
          <cell r="B3646" t="str">
            <v>Salida Sanitaria A.N. 2" Aérea</v>
          </cell>
          <cell r="C3646">
            <v>1</v>
          </cell>
          <cell r="D3646" t="str">
            <v>UND</v>
          </cell>
          <cell r="E3646">
            <v>1523.8</v>
          </cell>
          <cell r="F3646">
            <v>274.28399999999999</v>
          </cell>
          <cell r="G3646">
            <v>1523.8</v>
          </cell>
          <cell r="H3646">
            <v>274.27999999999997</v>
          </cell>
        </row>
        <row r="3647">
          <cell r="B3647" t="str">
            <v>Mano de obra</v>
          </cell>
        </row>
        <row r="3648">
          <cell r="B3648" t="str">
            <v>Mano de Obra Instalación lavamanos</v>
          </cell>
          <cell r="C3648">
            <v>1</v>
          </cell>
          <cell r="D3648" t="str">
            <v>UND</v>
          </cell>
          <cell r="E3648">
            <v>1857.2</v>
          </cell>
          <cell r="F3648">
            <v>0</v>
          </cell>
          <cell r="G3648">
            <v>1857.2</v>
          </cell>
          <cell r="H3648">
            <v>0</v>
          </cell>
        </row>
        <row r="3649">
          <cell r="B3649" t="str">
            <v>Total/UND</v>
          </cell>
          <cell r="G3649">
            <v>21256.22</v>
          </cell>
          <cell r="H3649">
            <v>3491.84</v>
          </cell>
          <cell r="I3649">
            <v>24748.06</v>
          </cell>
        </row>
        <row r="3651">
          <cell r="A3651">
            <v>116.14000000000007</v>
          </cell>
          <cell r="B3651" t="str">
            <v>LAVAMANOS DE SERVICIO BCO SIN SALIDAS</v>
          </cell>
          <cell r="C3651">
            <v>1</v>
          </cell>
          <cell r="D3651" t="str">
            <v>UND</v>
          </cell>
          <cell r="G3651">
            <v>5179.68</v>
          </cell>
          <cell r="H3651">
            <v>598.06999999999994</v>
          </cell>
          <cell r="I3651">
            <v>5777.75</v>
          </cell>
        </row>
        <row r="3652">
          <cell r="B3652" t="str">
            <v xml:space="preserve">Lavamanos de servicio bco. sin salidas </v>
          </cell>
        </row>
        <row r="3653">
          <cell r="B3653" t="str">
            <v>Volumen Análisis</v>
          </cell>
          <cell r="C3653">
            <v>1</v>
          </cell>
          <cell r="D3653" t="str">
            <v>UND</v>
          </cell>
        </row>
        <row r="3654">
          <cell r="B3654" t="str">
            <v>Materiales y Equipos</v>
          </cell>
        </row>
        <row r="3655">
          <cell r="B3655" t="str">
            <v>Niple Cromado 1/2" x 3"</v>
          </cell>
          <cell r="C3655">
            <v>1</v>
          </cell>
          <cell r="D3655" t="str">
            <v>UND</v>
          </cell>
          <cell r="E3655">
            <v>41.53</v>
          </cell>
          <cell r="F3655">
            <v>7.4753999999999996</v>
          </cell>
          <cell r="G3655">
            <v>41.53</v>
          </cell>
          <cell r="H3655">
            <v>7.48</v>
          </cell>
        </row>
        <row r="3656">
          <cell r="B3656" t="str">
            <v>Cubrefalta cromado 1/2"</v>
          </cell>
          <cell r="C3656">
            <v>1</v>
          </cell>
          <cell r="D3656" t="str">
            <v>UND</v>
          </cell>
          <cell r="E3656">
            <v>16.100000000000001</v>
          </cell>
          <cell r="F3656">
            <v>2.8980000000000001</v>
          </cell>
          <cell r="G3656">
            <v>16.100000000000001</v>
          </cell>
          <cell r="H3656">
            <v>2.9</v>
          </cell>
        </row>
        <row r="3657">
          <cell r="B3657" t="str">
            <v>Llave Angular 1/2" a 3/8"</v>
          </cell>
          <cell r="C3657">
            <v>1</v>
          </cell>
          <cell r="D3657" t="str">
            <v>UND</v>
          </cell>
          <cell r="E3657">
            <v>145.76</v>
          </cell>
          <cell r="F3657">
            <v>26.236799999999999</v>
          </cell>
          <cell r="G3657">
            <v>145.76</v>
          </cell>
          <cell r="H3657">
            <v>26.24</v>
          </cell>
        </row>
        <row r="3658">
          <cell r="B3658" t="str">
            <v>Manguera flexible lavamanos inox. 3/8" Eastman</v>
          </cell>
          <cell r="C3658">
            <v>1</v>
          </cell>
          <cell r="D3658" t="str">
            <v>UND</v>
          </cell>
          <cell r="E3658">
            <v>216.1</v>
          </cell>
          <cell r="F3658">
            <v>38.897999999999996</v>
          </cell>
          <cell r="G3658">
            <v>216.1</v>
          </cell>
          <cell r="H3658">
            <v>38.9</v>
          </cell>
        </row>
        <row r="3659">
          <cell r="B3659" t="str">
            <v>Lavamanos de servicio Bco</v>
          </cell>
          <cell r="C3659">
            <v>1</v>
          </cell>
          <cell r="D3659" t="str">
            <v>UND</v>
          </cell>
          <cell r="E3659">
            <v>1398.31</v>
          </cell>
          <cell r="F3659">
            <v>251.69579999999999</v>
          </cell>
          <cell r="G3659">
            <v>1398.31</v>
          </cell>
          <cell r="H3659">
            <v>251.7</v>
          </cell>
        </row>
        <row r="3660">
          <cell r="B3660" t="str">
            <v>Llave sencilla cromada</v>
          </cell>
          <cell r="C3660">
            <v>1</v>
          </cell>
          <cell r="D3660" t="str">
            <v>UND</v>
          </cell>
          <cell r="E3660">
            <v>1070</v>
          </cell>
          <cell r="F3660">
            <v>192.6</v>
          </cell>
          <cell r="G3660">
            <v>1070</v>
          </cell>
          <cell r="H3660">
            <v>192.6</v>
          </cell>
        </row>
        <row r="3661">
          <cell r="B3661" t="str">
            <v>Boquilla para lavamanos sencilla</v>
          </cell>
          <cell r="C3661">
            <v>1</v>
          </cell>
          <cell r="D3661" t="str">
            <v>UND</v>
          </cell>
          <cell r="E3661">
            <v>244.07</v>
          </cell>
          <cell r="F3661">
            <v>43.932599999999994</v>
          </cell>
          <cell r="G3661">
            <v>244.07</v>
          </cell>
          <cell r="H3661">
            <v>43.93</v>
          </cell>
        </row>
        <row r="3662">
          <cell r="B3662" t="str">
            <v>Cola Extensora 1-1/4" PVC</v>
          </cell>
          <cell r="C3662">
            <v>1</v>
          </cell>
          <cell r="D3662" t="str">
            <v>UND</v>
          </cell>
          <cell r="E3662">
            <v>20.25</v>
          </cell>
          <cell r="F3662">
            <v>3.645</v>
          </cell>
          <cell r="G3662">
            <v>20.25</v>
          </cell>
          <cell r="H3662">
            <v>3.65</v>
          </cell>
        </row>
        <row r="3663">
          <cell r="B3663" t="str">
            <v>Sifón 1-1/4" PVC</v>
          </cell>
          <cell r="C3663">
            <v>1</v>
          </cell>
          <cell r="D3663" t="str">
            <v>UND</v>
          </cell>
          <cell r="E3663">
            <v>101.25</v>
          </cell>
          <cell r="F3663">
            <v>18.224999999999998</v>
          </cell>
          <cell r="G3663">
            <v>101.25</v>
          </cell>
          <cell r="H3663">
            <v>18.23</v>
          </cell>
        </row>
        <row r="3664">
          <cell r="B3664" t="str">
            <v>Reducción 2" a 1-1/4" PVC drenaje</v>
          </cell>
          <cell r="C3664">
            <v>1</v>
          </cell>
          <cell r="D3664" t="str">
            <v>UND</v>
          </cell>
          <cell r="E3664">
            <v>25</v>
          </cell>
          <cell r="F3664">
            <v>4.5</v>
          </cell>
          <cell r="G3664">
            <v>25</v>
          </cell>
          <cell r="H3664">
            <v>4.5</v>
          </cell>
        </row>
        <row r="3665">
          <cell r="A3665" t="str">
            <v>CE002</v>
          </cell>
          <cell r="B3665" t="str">
            <v>Cemento blanco</v>
          </cell>
          <cell r="C3665">
            <v>0.05</v>
          </cell>
          <cell r="D3665" t="str">
            <v>FDA</v>
          </cell>
          <cell r="E3665">
            <v>788.98305084745766</v>
          </cell>
          <cell r="F3665">
            <v>142.01694915254237</v>
          </cell>
          <cell r="G3665">
            <v>39.450000000000003</v>
          </cell>
          <cell r="H3665">
            <v>7.1</v>
          </cell>
        </row>
        <row r="3666">
          <cell r="B3666" t="str">
            <v xml:space="preserve">Teflón </v>
          </cell>
          <cell r="C3666">
            <v>0.25</v>
          </cell>
          <cell r="D3666" t="str">
            <v>UND</v>
          </cell>
          <cell r="E3666">
            <v>18.64</v>
          </cell>
          <cell r="F3666">
            <v>3.3552</v>
          </cell>
          <cell r="G3666">
            <v>4.66</v>
          </cell>
          <cell r="H3666">
            <v>0.84</v>
          </cell>
        </row>
        <row r="3667">
          <cell r="B3667" t="str">
            <v>Mano de obra</v>
          </cell>
        </row>
        <row r="3668">
          <cell r="B3668" t="str">
            <v>Mano de Obra Instalación lavamanos</v>
          </cell>
          <cell r="C3668">
            <v>1</v>
          </cell>
          <cell r="D3668" t="str">
            <v>UND</v>
          </cell>
          <cell r="E3668">
            <v>1857.2</v>
          </cell>
          <cell r="F3668">
            <v>0</v>
          </cell>
          <cell r="G3668">
            <v>1857.2</v>
          </cell>
          <cell r="H3668">
            <v>0</v>
          </cell>
        </row>
        <row r="3669">
          <cell r="B3669" t="str">
            <v>Total/UND</v>
          </cell>
          <cell r="G3669">
            <v>5179.68</v>
          </cell>
          <cell r="H3669">
            <v>598.06999999999994</v>
          </cell>
          <cell r="I3669">
            <v>5777.75</v>
          </cell>
        </row>
        <row r="3671">
          <cell r="A3671">
            <v>116.15000000000008</v>
          </cell>
          <cell r="B3671" t="str">
            <v>LAVAMANOS TOPE BATH COLLECTION SIN SALIDAS SANITARIAS</v>
          </cell>
          <cell r="C3671">
            <v>1</v>
          </cell>
          <cell r="D3671" t="str">
            <v>UND</v>
          </cell>
          <cell r="G3671">
            <v>8659.67</v>
          </cell>
          <cell r="H3671">
            <v>1224.4599999999998</v>
          </cell>
          <cell r="I3671">
            <v>9884.1299999999992</v>
          </cell>
        </row>
        <row r="3672">
          <cell r="B3672" t="str">
            <v>Lavamanos de tope Bath Collection sin Salidas</v>
          </cell>
        </row>
        <row r="3673">
          <cell r="B3673" t="str">
            <v>Volumen Análisis</v>
          </cell>
          <cell r="C3673">
            <v>1</v>
          </cell>
          <cell r="D3673" t="str">
            <v>UND</v>
          </cell>
        </row>
        <row r="3674">
          <cell r="B3674" t="str">
            <v>Materiales y Equipos</v>
          </cell>
        </row>
        <row r="3675">
          <cell r="B3675" t="str">
            <v>Niple Cromado 1/2" x 3"</v>
          </cell>
          <cell r="C3675">
            <v>2</v>
          </cell>
          <cell r="D3675" t="str">
            <v>UND</v>
          </cell>
          <cell r="E3675">
            <v>41.53</v>
          </cell>
          <cell r="F3675">
            <v>7.4753999999999996</v>
          </cell>
          <cell r="G3675">
            <v>83.06</v>
          </cell>
          <cell r="H3675">
            <v>14.95</v>
          </cell>
        </row>
        <row r="3676">
          <cell r="B3676" t="str">
            <v>Cubrefalta cromado 1/2"</v>
          </cell>
          <cell r="C3676">
            <v>2</v>
          </cell>
          <cell r="D3676" t="str">
            <v>UND</v>
          </cell>
          <cell r="E3676">
            <v>16.100000000000001</v>
          </cell>
          <cell r="F3676">
            <v>2.8980000000000001</v>
          </cell>
          <cell r="G3676">
            <v>32.200000000000003</v>
          </cell>
          <cell r="H3676">
            <v>5.8</v>
          </cell>
        </row>
        <row r="3677">
          <cell r="B3677" t="str">
            <v>Llave Angular 1/2" a 3/8"</v>
          </cell>
          <cell r="C3677">
            <v>2</v>
          </cell>
          <cell r="D3677" t="str">
            <v>UND</v>
          </cell>
          <cell r="E3677">
            <v>145.76</v>
          </cell>
          <cell r="F3677">
            <v>26.236799999999999</v>
          </cell>
          <cell r="G3677">
            <v>291.52</v>
          </cell>
          <cell r="H3677">
            <v>52.47</v>
          </cell>
        </row>
        <row r="3678">
          <cell r="B3678" t="str">
            <v>Manguera flexible lavamanos inox. 3/8" Eastman</v>
          </cell>
          <cell r="C3678">
            <v>2</v>
          </cell>
          <cell r="D3678" t="str">
            <v>UND</v>
          </cell>
          <cell r="E3678">
            <v>216.1</v>
          </cell>
          <cell r="F3678">
            <v>38.897999999999996</v>
          </cell>
          <cell r="G3678">
            <v>432.2</v>
          </cell>
          <cell r="H3678">
            <v>77.8</v>
          </cell>
        </row>
        <row r="3679">
          <cell r="B3679" t="str">
            <v xml:space="preserve">Lavamanos de Tope Bath Collection  </v>
          </cell>
          <cell r="C3679">
            <v>1</v>
          </cell>
          <cell r="D3679" t="str">
            <v>UND</v>
          </cell>
          <cell r="E3679">
            <v>4110.17</v>
          </cell>
          <cell r="F3679">
            <v>739.8306</v>
          </cell>
          <cell r="G3679">
            <v>4110.17</v>
          </cell>
          <cell r="H3679">
            <v>739.83</v>
          </cell>
        </row>
        <row r="3680">
          <cell r="B3680" t="str">
            <v>Mezcladora Pfister lavamanos</v>
          </cell>
          <cell r="C3680">
            <v>1</v>
          </cell>
          <cell r="D3680" t="str">
            <v>UND</v>
          </cell>
          <cell r="E3680">
            <v>1070.3399999999999</v>
          </cell>
          <cell r="F3680">
            <v>192.66119999999998</v>
          </cell>
          <cell r="G3680">
            <v>1070.3399999999999</v>
          </cell>
          <cell r="H3680">
            <v>192.66</v>
          </cell>
        </row>
        <row r="3681">
          <cell r="B3681" t="str">
            <v>Boquilla para lavamanos autom. push button</v>
          </cell>
          <cell r="C3681">
            <v>1</v>
          </cell>
          <cell r="D3681" t="str">
            <v>UND</v>
          </cell>
          <cell r="E3681">
            <v>592.37</v>
          </cell>
          <cell r="F3681">
            <v>106.6266</v>
          </cell>
          <cell r="G3681">
            <v>592.37</v>
          </cell>
          <cell r="H3681">
            <v>106.63</v>
          </cell>
        </row>
        <row r="3682">
          <cell r="B3682" t="str">
            <v>Cola Extensora 1-1/4" PVC</v>
          </cell>
          <cell r="C3682">
            <v>1</v>
          </cell>
          <cell r="D3682" t="str">
            <v>UND</v>
          </cell>
          <cell r="E3682">
            <v>20.25</v>
          </cell>
          <cell r="F3682">
            <v>3.645</v>
          </cell>
          <cell r="G3682">
            <v>20.25</v>
          </cell>
          <cell r="H3682">
            <v>3.65</v>
          </cell>
        </row>
        <row r="3683">
          <cell r="B3683" t="str">
            <v>Sifón 1-1/4" PVC</v>
          </cell>
          <cell r="C3683">
            <v>1</v>
          </cell>
          <cell r="D3683" t="str">
            <v>UND</v>
          </cell>
          <cell r="E3683">
            <v>101.25</v>
          </cell>
          <cell r="F3683">
            <v>18.224999999999998</v>
          </cell>
          <cell r="G3683">
            <v>101.25</v>
          </cell>
          <cell r="H3683">
            <v>18.23</v>
          </cell>
        </row>
        <row r="3684">
          <cell r="B3684" t="str">
            <v>Reducción 2" a 1-1/4" PVC drenaje</v>
          </cell>
          <cell r="C3684">
            <v>1</v>
          </cell>
          <cell r="D3684" t="str">
            <v>UND</v>
          </cell>
          <cell r="E3684">
            <v>25</v>
          </cell>
          <cell r="F3684">
            <v>4.5</v>
          </cell>
          <cell r="G3684">
            <v>25</v>
          </cell>
          <cell r="H3684">
            <v>4.5</v>
          </cell>
        </row>
        <row r="3685">
          <cell r="A3685" t="str">
            <v>CE002</v>
          </cell>
          <cell r="B3685" t="str">
            <v>Cemento blanco</v>
          </cell>
          <cell r="C3685">
            <v>0.05</v>
          </cell>
          <cell r="D3685" t="str">
            <v>FDA</v>
          </cell>
          <cell r="E3685">
            <v>788.98305084745766</v>
          </cell>
          <cell r="F3685">
            <v>142.01694915254237</v>
          </cell>
          <cell r="G3685">
            <v>39.450000000000003</v>
          </cell>
          <cell r="H3685">
            <v>7.1</v>
          </cell>
        </row>
        <row r="3686">
          <cell r="B3686" t="str">
            <v xml:space="preserve">Teflón </v>
          </cell>
          <cell r="C3686">
            <v>0.25</v>
          </cell>
          <cell r="D3686" t="str">
            <v>UND</v>
          </cell>
          <cell r="E3686">
            <v>18.64</v>
          </cell>
          <cell r="F3686">
            <v>3.3552</v>
          </cell>
          <cell r="G3686">
            <v>4.66</v>
          </cell>
          <cell r="H3686">
            <v>0.84</v>
          </cell>
        </row>
        <row r="3687">
          <cell r="B3687" t="str">
            <v>Mano de obra</v>
          </cell>
        </row>
        <row r="3688">
          <cell r="B3688" t="str">
            <v>Mano de Obra Instalación lavamanos</v>
          </cell>
          <cell r="C3688">
            <v>1</v>
          </cell>
          <cell r="D3688" t="str">
            <v>UND</v>
          </cell>
          <cell r="E3688">
            <v>1857.2</v>
          </cell>
          <cell r="F3688">
            <v>0</v>
          </cell>
          <cell r="G3688">
            <v>1857.2</v>
          </cell>
          <cell r="H3688">
            <v>0</v>
          </cell>
        </row>
        <row r="3689">
          <cell r="B3689" t="str">
            <v>Total/UND</v>
          </cell>
          <cell r="G3689">
            <v>8659.67</v>
          </cell>
          <cell r="H3689">
            <v>1224.4599999999998</v>
          </cell>
          <cell r="I3689">
            <v>9884.1299999999992</v>
          </cell>
        </row>
        <row r="3691">
          <cell r="A3691">
            <v>116.16000000000008</v>
          </cell>
          <cell r="B3691" t="str">
            <v>LAVAMANOS PEDESTAL BATH COLLECTION SIN SALIDAS SANITARIAS</v>
          </cell>
          <cell r="C3691">
            <v>1</v>
          </cell>
          <cell r="D3691" t="str">
            <v>UND</v>
          </cell>
          <cell r="G3691">
            <v>7706.28</v>
          </cell>
          <cell r="H3691">
            <v>1052.8499999999997</v>
          </cell>
          <cell r="I3691">
            <v>8759.1299999999992</v>
          </cell>
        </row>
        <row r="3692">
          <cell r="B3692" t="str">
            <v>Lavamanos pedestal Bath Collection sin salidas sanitarias</v>
          </cell>
        </row>
        <row r="3693">
          <cell r="B3693" t="str">
            <v>Volumen Análisis</v>
          </cell>
          <cell r="C3693">
            <v>1</v>
          </cell>
          <cell r="D3693" t="str">
            <v>UND</v>
          </cell>
        </row>
        <row r="3694">
          <cell r="B3694" t="str">
            <v>Materiales y Equipos</v>
          </cell>
        </row>
        <row r="3695">
          <cell r="B3695" t="str">
            <v>Niple Cromado 1/2" x 3"</v>
          </cell>
          <cell r="C3695">
            <v>2</v>
          </cell>
          <cell r="D3695" t="str">
            <v>UND</v>
          </cell>
          <cell r="E3695">
            <v>41.53</v>
          </cell>
          <cell r="F3695">
            <v>7.4753999999999996</v>
          </cell>
          <cell r="G3695">
            <v>83.06</v>
          </cell>
          <cell r="H3695">
            <v>14.95</v>
          </cell>
        </row>
        <row r="3696">
          <cell r="B3696" t="str">
            <v>Cubrefalta cromado 1/2"</v>
          </cell>
          <cell r="C3696">
            <v>2</v>
          </cell>
          <cell r="D3696" t="str">
            <v>UND</v>
          </cell>
          <cell r="E3696">
            <v>16.100000000000001</v>
          </cell>
          <cell r="F3696">
            <v>2.8980000000000001</v>
          </cell>
          <cell r="G3696">
            <v>32.200000000000003</v>
          </cell>
          <cell r="H3696">
            <v>5.8</v>
          </cell>
        </row>
        <row r="3697">
          <cell r="B3697" t="str">
            <v>Llave Angular 1/2" a 3/8"</v>
          </cell>
          <cell r="C3697">
            <v>2</v>
          </cell>
          <cell r="D3697" t="str">
            <v>UND</v>
          </cell>
          <cell r="E3697">
            <v>145.76</v>
          </cell>
          <cell r="F3697">
            <v>26.236799999999999</v>
          </cell>
          <cell r="G3697">
            <v>291.52</v>
          </cell>
          <cell r="H3697">
            <v>52.47</v>
          </cell>
        </row>
        <row r="3698">
          <cell r="B3698" t="str">
            <v>Manguera flexible lavamanos inox. 3/8" Eastman</v>
          </cell>
          <cell r="C3698">
            <v>2</v>
          </cell>
          <cell r="D3698" t="str">
            <v>UND</v>
          </cell>
          <cell r="E3698">
            <v>216.1</v>
          </cell>
          <cell r="F3698">
            <v>38.897999999999996</v>
          </cell>
          <cell r="G3698">
            <v>432.2</v>
          </cell>
          <cell r="H3698">
            <v>77.8</v>
          </cell>
        </row>
        <row r="3699">
          <cell r="B3699" t="str">
            <v xml:space="preserve">Lavamanos de pedestal Bath Collection  </v>
          </cell>
          <cell r="C3699">
            <v>1</v>
          </cell>
          <cell r="D3699" t="str">
            <v>UND</v>
          </cell>
          <cell r="E3699">
            <v>3156.78</v>
          </cell>
          <cell r="F3699">
            <v>568.22040000000004</v>
          </cell>
          <cell r="G3699">
            <v>3156.78</v>
          </cell>
          <cell r="H3699">
            <v>568.22</v>
          </cell>
        </row>
        <row r="3700">
          <cell r="B3700" t="str">
            <v xml:space="preserve">Mezcladora Pfister lavamanos </v>
          </cell>
          <cell r="C3700">
            <v>1</v>
          </cell>
          <cell r="D3700" t="str">
            <v>UND</v>
          </cell>
          <cell r="E3700">
            <v>1070.3399999999999</v>
          </cell>
          <cell r="F3700">
            <v>192.66119999999998</v>
          </cell>
          <cell r="G3700">
            <v>1070.3399999999999</v>
          </cell>
          <cell r="H3700">
            <v>192.66</v>
          </cell>
        </row>
        <row r="3701">
          <cell r="B3701" t="str">
            <v>Boquilla para lavamanos autom. push button</v>
          </cell>
          <cell r="C3701">
            <v>1</v>
          </cell>
          <cell r="D3701" t="str">
            <v>UND</v>
          </cell>
          <cell r="E3701">
            <v>592.37</v>
          </cell>
          <cell r="F3701">
            <v>106.6266</v>
          </cell>
          <cell r="G3701">
            <v>592.37</v>
          </cell>
          <cell r="H3701">
            <v>106.63</v>
          </cell>
        </row>
        <row r="3702">
          <cell r="B3702" t="str">
            <v>Cola Extensora 1-1/4" PVC</v>
          </cell>
          <cell r="C3702">
            <v>1</v>
          </cell>
          <cell r="D3702" t="str">
            <v>UND</v>
          </cell>
          <cell r="E3702">
            <v>20.25</v>
          </cell>
          <cell r="F3702">
            <v>3.645</v>
          </cell>
          <cell r="G3702">
            <v>20.25</v>
          </cell>
          <cell r="H3702">
            <v>3.65</v>
          </cell>
        </row>
        <row r="3703">
          <cell r="B3703" t="str">
            <v>Sifón 1-1/4" PVC</v>
          </cell>
          <cell r="C3703">
            <v>1</v>
          </cell>
          <cell r="D3703" t="str">
            <v>UND</v>
          </cell>
          <cell r="E3703">
            <v>101.25</v>
          </cell>
          <cell r="F3703">
            <v>18.224999999999998</v>
          </cell>
          <cell r="G3703">
            <v>101.25</v>
          </cell>
          <cell r="H3703">
            <v>18.23</v>
          </cell>
        </row>
        <row r="3704">
          <cell r="B3704" t="str">
            <v>Reducción 2" a 1-1/4" PVC drenaje</v>
          </cell>
          <cell r="C3704">
            <v>1</v>
          </cell>
          <cell r="D3704" t="str">
            <v>UND</v>
          </cell>
          <cell r="E3704">
            <v>25</v>
          </cell>
          <cell r="F3704">
            <v>4.5</v>
          </cell>
          <cell r="G3704">
            <v>25</v>
          </cell>
          <cell r="H3704">
            <v>4.5</v>
          </cell>
        </row>
        <row r="3705">
          <cell r="A3705" t="str">
            <v>CE002</v>
          </cell>
          <cell r="B3705" t="str">
            <v>Cemento blanco</v>
          </cell>
          <cell r="C3705">
            <v>0.05</v>
          </cell>
          <cell r="D3705" t="str">
            <v>FDA</v>
          </cell>
          <cell r="E3705">
            <v>788.98305084745766</v>
          </cell>
          <cell r="F3705">
            <v>142.01694915254237</v>
          </cell>
          <cell r="G3705">
            <v>39.450000000000003</v>
          </cell>
          <cell r="H3705">
            <v>7.1</v>
          </cell>
        </row>
        <row r="3706">
          <cell r="B3706" t="str">
            <v xml:space="preserve">Teflón </v>
          </cell>
          <cell r="C3706">
            <v>0.25</v>
          </cell>
          <cell r="D3706" t="str">
            <v>UND</v>
          </cell>
          <cell r="E3706">
            <v>18.64</v>
          </cell>
          <cell r="F3706">
            <v>3.3552</v>
          </cell>
          <cell r="G3706">
            <v>4.66</v>
          </cell>
          <cell r="H3706">
            <v>0.84</v>
          </cell>
        </row>
        <row r="3707">
          <cell r="B3707" t="str">
            <v>Mano de obra</v>
          </cell>
        </row>
        <row r="3708">
          <cell r="B3708" t="str">
            <v>Mano de Obra Instalación lavamanos</v>
          </cell>
          <cell r="C3708">
            <v>1</v>
          </cell>
          <cell r="D3708" t="str">
            <v>UND</v>
          </cell>
          <cell r="E3708">
            <v>1857.2</v>
          </cell>
          <cell r="F3708">
            <v>0</v>
          </cell>
          <cell r="G3708">
            <v>1857.2</v>
          </cell>
          <cell r="H3708">
            <v>0</v>
          </cell>
        </row>
        <row r="3709">
          <cell r="B3709" t="str">
            <v>Total/UND</v>
          </cell>
          <cell r="G3709">
            <v>7706.28</v>
          </cell>
          <cell r="H3709">
            <v>1052.8499999999997</v>
          </cell>
          <cell r="I3709">
            <v>8759.1299999999992</v>
          </cell>
        </row>
        <row r="3711">
          <cell r="A3711">
            <v>116.17000000000009</v>
          </cell>
          <cell r="B3711" t="str">
            <v>MUEBLE HIDROFUGO DE 0.80m CON LAVAMANOS Y ESPEJO SIN SALIDAS SANITARIAS</v>
          </cell>
          <cell r="C3711">
            <v>1</v>
          </cell>
          <cell r="D3711" t="str">
            <v>UND</v>
          </cell>
          <cell r="G3711">
            <v>16456.14</v>
          </cell>
          <cell r="H3711">
            <v>2627.83</v>
          </cell>
          <cell r="I3711">
            <v>19083.97</v>
          </cell>
        </row>
        <row r="3712">
          <cell r="B3712" t="str">
            <v>Mueble hidrofugo de 0.80m con lavamanos y espejo sin salidas sanitarias</v>
          </cell>
        </row>
        <row r="3713">
          <cell r="B3713" t="str">
            <v>Volumen Análisis</v>
          </cell>
          <cell r="C3713">
            <v>1</v>
          </cell>
          <cell r="D3713" t="str">
            <v>UND</v>
          </cell>
        </row>
        <row r="3714">
          <cell r="B3714" t="str">
            <v>Materiales y Equipos</v>
          </cell>
        </row>
        <row r="3715">
          <cell r="B3715" t="str">
            <v>Niple Cromado 1/2" x 3"</v>
          </cell>
          <cell r="C3715">
            <v>2</v>
          </cell>
          <cell r="D3715" t="str">
            <v>UND</v>
          </cell>
          <cell r="E3715">
            <v>41.53</v>
          </cell>
          <cell r="F3715">
            <v>7.4753999999999996</v>
          </cell>
          <cell r="G3715">
            <v>83.06</v>
          </cell>
          <cell r="H3715">
            <v>14.95</v>
          </cell>
        </row>
        <row r="3716">
          <cell r="B3716" t="str">
            <v>Cubrefalta cromado 1/2"</v>
          </cell>
          <cell r="C3716">
            <v>2</v>
          </cell>
          <cell r="D3716" t="str">
            <v>UND</v>
          </cell>
          <cell r="E3716">
            <v>16.100000000000001</v>
          </cell>
          <cell r="F3716">
            <v>2.8980000000000001</v>
          </cell>
          <cell r="G3716">
            <v>32.200000000000003</v>
          </cell>
          <cell r="H3716">
            <v>5.8</v>
          </cell>
        </row>
        <row r="3717">
          <cell r="B3717" t="str">
            <v>Llave Angular 1/2" a 3/8"</v>
          </cell>
          <cell r="C3717">
            <v>2</v>
          </cell>
          <cell r="D3717" t="str">
            <v>UND</v>
          </cell>
          <cell r="E3717">
            <v>145.76</v>
          </cell>
          <cell r="F3717">
            <v>26.236799999999999</v>
          </cell>
          <cell r="G3717">
            <v>291.52</v>
          </cell>
          <cell r="H3717">
            <v>52.47</v>
          </cell>
        </row>
        <row r="3718">
          <cell r="B3718" t="str">
            <v>Manguera flexible lavamanos inox. 3/8" Eastman</v>
          </cell>
          <cell r="C3718">
            <v>2</v>
          </cell>
          <cell r="D3718" t="str">
            <v>UND</v>
          </cell>
          <cell r="E3718">
            <v>216.1</v>
          </cell>
          <cell r="F3718">
            <v>38.897999999999996</v>
          </cell>
          <cell r="G3718">
            <v>432.2</v>
          </cell>
          <cell r="H3718">
            <v>77.8</v>
          </cell>
        </row>
        <row r="3719">
          <cell r="B3719" t="str">
            <v>Mueble hidrofugo de Lavamanos con espejo</v>
          </cell>
          <cell r="C3719">
            <v>1</v>
          </cell>
          <cell r="D3719" t="str">
            <v>UND</v>
          </cell>
          <cell r="E3719">
            <v>11906.64</v>
          </cell>
          <cell r="F3719">
            <v>2143.1951999999997</v>
          </cell>
          <cell r="G3719">
            <v>11906.64</v>
          </cell>
          <cell r="H3719">
            <v>2143.1999999999998</v>
          </cell>
        </row>
        <row r="3720">
          <cell r="B3720" t="str">
            <v>Mezcladora Pfister lavamanos</v>
          </cell>
          <cell r="C3720">
            <v>1</v>
          </cell>
          <cell r="D3720" t="str">
            <v>UND</v>
          </cell>
          <cell r="E3720">
            <v>1070.3399999999999</v>
          </cell>
          <cell r="F3720">
            <v>192.66119999999998</v>
          </cell>
          <cell r="G3720">
            <v>1070.3399999999999</v>
          </cell>
          <cell r="H3720">
            <v>192.66</v>
          </cell>
        </row>
        <row r="3721">
          <cell r="B3721" t="str">
            <v>Boquilla para lavamanos autom. push button</v>
          </cell>
          <cell r="C3721">
            <v>1</v>
          </cell>
          <cell r="D3721" t="str">
            <v>UND</v>
          </cell>
          <cell r="E3721">
            <v>592.37</v>
          </cell>
          <cell r="F3721">
            <v>106.6266</v>
          </cell>
          <cell r="G3721">
            <v>592.37</v>
          </cell>
          <cell r="H3721">
            <v>106.63</v>
          </cell>
        </row>
        <row r="3722">
          <cell r="B3722" t="str">
            <v>Cola Extensora 1-1/4" PVC</v>
          </cell>
          <cell r="C3722">
            <v>1</v>
          </cell>
          <cell r="D3722" t="str">
            <v>UND</v>
          </cell>
          <cell r="E3722">
            <v>20.25</v>
          </cell>
          <cell r="F3722">
            <v>3.645</v>
          </cell>
          <cell r="G3722">
            <v>20.25</v>
          </cell>
          <cell r="H3722">
            <v>3.65</v>
          </cell>
        </row>
        <row r="3723">
          <cell r="B3723" t="str">
            <v>Sifón 1-1/4" PVC</v>
          </cell>
          <cell r="C3723">
            <v>1</v>
          </cell>
          <cell r="D3723" t="str">
            <v>UND</v>
          </cell>
          <cell r="E3723">
            <v>101.25</v>
          </cell>
          <cell r="F3723">
            <v>18.224999999999998</v>
          </cell>
          <cell r="G3723">
            <v>101.25</v>
          </cell>
          <cell r="H3723">
            <v>18.23</v>
          </cell>
        </row>
        <row r="3724">
          <cell r="B3724" t="str">
            <v>Reducción 2" a 1-1/4" PVC drenaje</v>
          </cell>
          <cell r="C3724">
            <v>1</v>
          </cell>
          <cell r="D3724" t="str">
            <v>UND</v>
          </cell>
          <cell r="E3724">
            <v>25</v>
          </cell>
          <cell r="F3724">
            <v>4.5</v>
          </cell>
          <cell r="G3724">
            <v>25</v>
          </cell>
          <cell r="H3724">
            <v>4.5</v>
          </cell>
        </row>
        <row r="3725">
          <cell r="A3725" t="str">
            <v>CE002</v>
          </cell>
          <cell r="B3725" t="str">
            <v>Cemento blanco</v>
          </cell>
          <cell r="C3725">
            <v>0.05</v>
          </cell>
          <cell r="D3725" t="str">
            <v>FDA</v>
          </cell>
          <cell r="E3725">
            <v>788.98305084745766</v>
          </cell>
          <cell r="F3725">
            <v>142.01694915254237</v>
          </cell>
          <cell r="G3725">
            <v>39.450000000000003</v>
          </cell>
          <cell r="H3725">
            <v>7.1</v>
          </cell>
        </row>
        <row r="3726">
          <cell r="B3726" t="str">
            <v xml:space="preserve">Teflón </v>
          </cell>
          <cell r="C3726">
            <v>0.25</v>
          </cell>
          <cell r="D3726" t="str">
            <v>UND</v>
          </cell>
          <cell r="E3726">
            <v>18.64</v>
          </cell>
          <cell r="F3726">
            <v>3.3552</v>
          </cell>
          <cell r="G3726">
            <v>4.66</v>
          </cell>
          <cell r="H3726">
            <v>0.84</v>
          </cell>
        </row>
        <row r="3727">
          <cell r="B3727" t="str">
            <v>Mano de obra</v>
          </cell>
        </row>
        <row r="3728">
          <cell r="B3728" t="str">
            <v>Mano de Obra Instalación lavamanos</v>
          </cell>
          <cell r="C3728">
            <v>1</v>
          </cell>
          <cell r="D3728" t="str">
            <v>UND</v>
          </cell>
          <cell r="E3728">
            <v>1857.2</v>
          </cell>
          <cell r="F3728">
            <v>0</v>
          </cell>
          <cell r="G3728">
            <v>1857.2</v>
          </cell>
          <cell r="H3728">
            <v>0</v>
          </cell>
        </row>
        <row r="3729">
          <cell r="B3729" t="str">
            <v>Total/UND</v>
          </cell>
          <cell r="G3729">
            <v>16456.14</v>
          </cell>
          <cell r="H3729">
            <v>2627.83</v>
          </cell>
          <cell r="I3729">
            <v>19083.97</v>
          </cell>
        </row>
        <row r="3731">
          <cell r="A3731">
            <v>116.18000000000009</v>
          </cell>
          <cell r="B3731" t="str">
            <v>DESAGUE DE PISO 2" PARRILLA ACERO INOX.</v>
          </cell>
          <cell r="C3731">
            <v>1</v>
          </cell>
          <cell r="D3731" t="str">
            <v>UND</v>
          </cell>
          <cell r="G3731">
            <v>1832.81</v>
          </cell>
          <cell r="H3731">
            <v>90.899999999999991</v>
          </cell>
          <cell r="I3731">
            <v>1923.71</v>
          </cell>
        </row>
        <row r="3732">
          <cell r="B3732" t="str">
            <v>Desague de piso 2" con parrilla acero inoxidable</v>
          </cell>
        </row>
        <row r="3733">
          <cell r="B3733" t="str">
            <v>Volumen Análisis</v>
          </cell>
          <cell r="C3733">
            <v>1</v>
          </cell>
          <cell r="D3733" t="str">
            <v>UND</v>
          </cell>
        </row>
        <row r="3734">
          <cell r="B3734" t="str">
            <v>Materiales y Equipos</v>
          </cell>
        </row>
        <row r="3735">
          <cell r="B3735" t="str">
            <v>Parrilla 2" en acero inoxidable</v>
          </cell>
          <cell r="C3735">
            <v>1</v>
          </cell>
          <cell r="D3735" t="str">
            <v>UND</v>
          </cell>
          <cell r="E3735">
            <v>334.75</v>
          </cell>
          <cell r="F3735">
            <v>60.254999999999995</v>
          </cell>
          <cell r="G3735">
            <v>334.75</v>
          </cell>
          <cell r="H3735">
            <v>60.26</v>
          </cell>
        </row>
        <row r="3736">
          <cell r="B3736" t="str">
            <v>Sifón 2" PVC drenaje</v>
          </cell>
          <cell r="C3736">
            <v>1</v>
          </cell>
          <cell r="D3736" t="str">
            <v>UND</v>
          </cell>
          <cell r="E3736">
            <v>80.510000000000005</v>
          </cell>
          <cell r="F3736">
            <v>14.4918</v>
          </cell>
          <cell r="G3736">
            <v>80.510000000000005</v>
          </cell>
          <cell r="H3736">
            <v>14.49</v>
          </cell>
        </row>
        <row r="3737">
          <cell r="B3737" t="str">
            <v>Cemento PVC OATEY 32oz</v>
          </cell>
          <cell r="C3737">
            <v>0.08</v>
          </cell>
          <cell r="D3737" t="str">
            <v>UND</v>
          </cell>
          <cell r="E3737">
            <v>628.80999999999995</v>
          </cell>
          <cell r="F3737">
            <v>113.18579999999999</v>
          </cell>
          <cell r="G3737">
            <v>50.3</v>
          </cell>
          <cell r="H3737">
            <v>9.0500000000000007</v>
          </cell>
        </row>
        <row r="3738">
          <cell r="A3738" t="str">
            <v>CE002</v>
          </cell>
          <cell r="B3738" t="str">
            <v>Cemento blanco</v>
          </cell>
          <cell r="C3738">
            <v>0.05</v>
          </cell>
          <cell r="D3738" t="str">
            <v>FDA</v>
          </cell>
          <cell r="E3738">
            <v>788.98305084745766</v>
          </cell>
          <cell r="F3738">
            <v>142.01694915254237</v>
          </cell>
          <cell r="G3738">
            <v>39.450000000000003</v>
          </cell>
          <cell r="H3738">
            <v>7.1</v>
          </cell>
        </row>
        <row r="3739">
          <cell r="B3739" t="str">
            <v>Salida Sanitaria A.N. 2" Aérea</v>
          </cell>
          <cell r="C3739">
            <v>0</v>
          </cell>
          <cell r="D3739" t="str">
            <v>UND</v>
          </cell>
          <cell r="E3739">
            <v>1523.8</v>
          </cell>
          <cell r="F3739">
            <v>274.28399999999999</v>
          </cell>
          <cell r="G3739">
            <v>0</v>
          </cell>
          <cell r="H3739">
            <v>0</v>
          </cell>
        </row>
        <row r="3740">
          <cell r="B3740" t="str">
            <v>Mano de obra</v>
          </cell>
        </row>
        <row r="3741">
          <cell r="B3741" t="str">
            <v>Mano de Obra desague de 2"</v>
          </cell>
          <cell r="C3741">
            <v>1</v>
          </cell>
          <cell r="D3741" t="str">
            <v>UND</v>
          </cell>
          <cell r="E3741">
            <v>1327.8</v>
          </cell>
          <cell r="F3741">
            <v>0</v>
          </cell>
          <cell r="G3741">
            <v>1327.8</v>
          </cell>
          <cell r="H3741">
            <v>0</v>
          </cell>
        </row>
        <row r="3742">
          <cell r="B3742" t="str">
            <v>Total/UND</v>
          </cell>
          <cell r="G3742">
            <v>1832.81</v>
          </cell>
          <cell r="H3742">
            <v>90.899999999999991</v>
          </cell>
          <cell r="I3742">
            <v>1923.71</v>
          </cell>
        </row>
        <row r="3744">
          <cell r="A3744">
            <v>116.1900000000001</v>
          </cell>
          <cell r="B3744" t="str">
            <v>DESAGUE DE PISO 2" PARRILLA ZINC</v>
          </cell>
          <cell r="C3744">
            <v>1</v>
          </cell>
          <cell r="D3744" t="str">
            <v>UND</v>
          </cell>
          <cell r="G3744">
            <v>3066.7799999999997</v>
          </cell>
          <cell r="H3744">
            <v>313.01</v>
          </cell>
          <cell r="I3744">
            <v>3379.79</v>
          </cell>
        </row>
        <row r="3745">
          <cell r="B3745" t="str">
            <v>Desague de piso 2" con parrilla zinc</v>
          </cell>
        </row>
        <row r="3746">
          <cell r="B3746" t="str">
            <v>Volumen Análisis</v>
          </cell>
          <cell r="C3746">
            <v>1</v>
          </cell>
          <cell r="D3746" t="str">
            <v>UND</v>
          </cell>
        </row>
        <row r="3747">
          <cell r="B3747" t="str">
            <v>Materiales y Equipos</v>
          </cell>
        </row>
        <row r="3748">
          <cell r="B3748" t="str">
            <v>Parrilla 2" en zinc</v>
          </cell>
          <cell r="C3748">
            <v>1</v>
          </cell>
          <cell r="D3748" t="str">
            <v>UND</v>
          </cell>
          <cell r="E3748">
            <v>44.92</v>
          </cell>
          <cell r="F3748">
            <v>8.0855999999999995</v>
          </cell>
          <cell r="G3748">
            <v>44.92</v>
          </cell>
          <cell r="H3748">
            <v>8.09</v>
          </cell>
        </row>
        <row r="3749">
          <cell r="B3749" t="str">
            <v>Sifón 2" PVC drenaje</v>
          </cell>
          <cell r="C3749">
            <v>1</v>
          </cell>
          <cell r="D3749" t="str">
            <v>UND</v>
          </cell>
          <cell r="E3749">
            <v>80.510000000000005</v>
          </cell>
          <cell r="F3749">
            <v>14.4918</v>
          </cell>
          <cell r="G3749">
            <v>80.510000000000005</v>
          </cell>
          <cell r="H3749">
            <v>14.49</v>
          </cell>
        </row>
        <row r="3750">
          <cell r="B3750" t="str">
            <v>Cemento PVC OATEY 32oz</v>
          </cell>
          <cell r="C3750">
            <v>0.08</v>
          </cell>
          <cell r="D3750" t="str">
            <v>UND</v>
          </cell>
          <cell r="E3750">
            <v>628.80999999999995</v>
          </cell>
          <cell r="F3750">
            <v>113.18579999999999</v>
          </cell>
          <cell r="G3750">
            <v>50.3</v>
          </cell>
          <cell r="H3750">
            <v>9.0500000000000007</v>
          </cell>
        </row>
        <row r="3751">
          <cell r="A3751" t="str">
            <v>CE002</v>
          </cell>
          <cell r="B3751" t="str">
            <v>Cemento blanco</v>
          </cell>
          <cell r="C3751">
            <v>0.05</v>
          </cell>
          <cell r="D3751" t="str">
            <v>FDA</v>
          </cell>
          <cell r="E3751">
            <v>788.98305084745766</v>
          </cell>
          <cell r="F3751">
            <v>142.01694915254237</v>
          </cell>
          <cell r="G3751">
            <v>39.450000000000003</v>
          </cell>
          <cell r="H3751">
            <v>7.1</v>
          </cell>
        </row>
        <row r="3752">
          <cell r="B3752" t="str">
            <v>Salida Sanitaria A.N. 2" Aérea</v>
          </cell>
          <cell r="C3752">
            <v>1</v>
          </cell>
          <cell r="D3752" t="str">
            <v>UND</v>
          </cell>
          <cell r="E3752">
            <v>1523.8</v>
          </cell>
          <cell r="F3752">
            <v>274.28399999999999</v>
          </cell>
          <cell r="G3752">
            <v>1523.8</v>
          </cell>
          <cell r="H3752">
            <v>274.27999999999997</v>
          </cell>
        </row>
        <row r="3753">
          <cell r="B3753" t="str">
            <v>Mano de obra</v>
          </cell>
        </row>
        <row r="3754">
          <cell r="B3754" t="str">
            <v>Mano de Obra desague de 2"</v>
          </cell>
          <cell r="C3754">
            <v>1</v>
          </cell>
          <cell r="D3754" t="str">
            <v>UND</v>
          </cell>
          <cell r="E3754">
            <v>1327.8</v>
          </cell>
          <cell r="F3754">
            <v>0</v>
          </cell>
          <cell r="G3754">
            <v>1327.8</v>
          </cell>
          <cell r="H3754">
            <v>0</v>
          </cell>
        </row>
        <row r="3755">
          <cell r="B3755" t="str">
            <v>Total/UND</v>
          </cell>
          <cell r="G3755">
            <v>3066.7799999999997</v>
          </cell>
          <cell r="H3755">
            <v>313.01</v>
          </cell>
          <cell r="I3755">
            <v>3379.79</v>
          </cell>
        </row>
        <row r="3757">
          <cell r="A3757">
            <v>116.2000000000001</v>
          </cell>
          <cell r="B3757" t="str">
            <v>LAVADERO GRANITO SENCILLO + SALIDAS</v>
          </cell>
          <cell r="C3757">
            <v>1</v>
          </cell>
          <cell r="D3757" t="str">
            <v>UND</v>
          </cell>
          <cell r="G3757">
            <v>9650.73</v>
          </cell>
          <cell r="H3757">
            <v>1570.19</v>
          </cell>
          <cell r="I3757">
            <v>11220.92</v>
          </cell>
        </row>
        <row r="3758">
          <cell r="B3758" t="str">
            <v>Lavadero granito sencillo + salidas</v>
          </cell>
        </row>
        <row r="3759">
          <cell r="B3759" t="str">
            <v>Volumen Análisis</v>
          </cell>
          <cell r="C3759">
            <v>1</v>
          </cell>
          <cell r="D3759" t="str">
            <v>UND</v>
          </cell>
        </row>
        <row r="3760">
          <cell r="B3760" t="str">
            <v>Materiales y Equipos</v>
          </cell>
        </row>
        <row r="3761">
          <cell r="B3761" t="str">
            <v>Niple 1/2" x 3" H.G.</v>
          </cell>
          <cell r="C3761">
            <v>1</v>
          </cell>
          <cell r="D3761" t="str">
            <v>UND</v>
          </cell>
          <cell r="E3761">
            <v>16.95</v>
          </cell>
          <cell r="F3761">
            <v>3.0509999999999997</v>
          </cell>
          <cell r="G3761">
            <v>16.95</v>
          </cell>
          <cell r="H3761">
            <v>3.05</v>
          </cell>
        </row>
        <row r="3762">
          <cell r="B3762" t="str">
            <v>Cubrefalta cromado 1/2"</v>
          </cell>
          <cell r="C3762">
            <v>1</v>
          </cell>
          <cell r="D3762" t="str">
            <v>UND</v>
          </cell>
          <cell r="E3762">
            <v>16.100000000000001</v>
          </cell>
          <cell r="F3762">
            <v>2.8980000000000001</v>
          </cell>
          <cell r="G3762">
            <v>16.100000000000001</v>
          </cell>
          <cell r="H3762">
            <v>2.9</v>
          </cell>
        </row>
        <row r="3763">
          <cell r="B3763" t="str">
            <v>Llave de chorro 1/2"</v>
          </cell>
          <cell r="C3763">
            <v>1</v>
          </cell>
          <cell r="D3763" t="str">
            <v>UND</v>
          </cell>
          <cell r="E3763">
            <v>470.34</v>
          </cell>
          <cell r="F3763">
            <v>84.661199999999994</v>
          </cell>
          <cell r="G3763">
            <v>470.34</v>
          </cell>
          <cell r="H3763">
            <v>84.66</v>
          </cell>
        </row>
        <row r="3764">
          <cell r="B3764" t="str">
            <v>Lavadero de granito sencillo</v>
          </cell>
          <cell r="C3764">
            <v>1</v>
          </cell>
          <cell r="D3764" t="str">
            <v>UND</v>
          </cell>
          <cell r="E3764">
            <v>1398.31</v>
          </cell>
          <cell r="F3764">
            <v>251.69579999999999</v>
          </cell>
          <cell r="G3764">
            <v>1398.31</v>
          </cell>
          <cell r="H3764">
            <v>251.7</v>
          </cell>
        </row>
        <row r="3765">
          <cell r="B3765" t="str">
            <v>Boquilla para lavadero cromo</v>
          </cell>
          <cell r="C3765">
            <v>1</v>
          </cell>
          <cell r="D3765" t="str">
            <v>UND</v>
          </cell>
          <cell r="E3765">
            <v>244.07</v>
          </cell>
          <cell r="F3765">
            <v>43.932599999999994</v>
          </cell>
          <cell r="G3765">
            <v>244.07</v>
          </cell>
          <cell r="H3765">
            <v>43.93</v>
          </cell>
        </row>
        <row r="3766">
          <cell r="B3766" t="str">
            <v>Tubo 1-1/2" PVC drenaje</v>
          </cell>
          <cell r="C3766">
            <v>0.08</v>
          </cell>
          <cell r="D3766" t="str">
            <v>UND</v>
          </cell>
          <cell r="E3766">
            <v>190.68</v>
          </cell>
          <cell r="F3766">
            <v>34.322400000000002</v>
          </cell>
          <cell r="G3766">
            <v>15.25</v>
          </cell>
          <cell r="H3766">
            <v>2.75</v>
          </cell>
        </row>
        <row r="3767">
          <cell r="B3767" t="str">
            <v>Desague de piso 2" acero inox.</v>
          </cell>
          <cell r="C3767">
            <v>1</v>
          </cell>
          <cell r="D3767" t="str">
            <v>UND</v>
          </cell>
          <cell r="E3767">
            <v>3356.14</v>
          </cell>
          <cell r="F3767">
            <v>604.10519999999997</v>
          </cell>
          <cell r="G3767">
            <v>3356.14</v>
          </cell>
          <cell r="H3767">
            <v>604.11</v>
          </cell>
        </row>
        <row r="3768">
          <cell r="A3768" t="str">
            <v>CE002</v>
          </cell>
          <cell r="B3768" t="str">
            <v>Cemento blanco</v>
          </cell>
          <cell r="C3768">
            <v>0.05</v>
          </cell>
          <cell r="D3768" t="str">
            <v>FDA</v>
          </cell>
          <cell r="E3768">
            <v>788.98305084745766</v>
          </cell>
          <cell r="F3768">
            <v>142.01694915254237</v>
          </cell>
          <cell r="G3768">
            <v>39.450000000000003</v>
          </cell>
          <cell r="H3768">
            <v>7.1</v>
          </cell>
        </row>
        <row r="3769">
          <cell r="B3769" t="str">
            <v xml:space="preserve">Teflón </v>
          </cell>
          <cell r="C3769">
            <v>0.25</v>
          </cell>
          <cell r="D3769" t="str">
            <v>UND</v>
          </cell>
          <cell r="E3769">
            <v>18.64</v>
          </cell>
          <cell r="F3769">
            <v>3.3552</v>
          </cell>
          <cell r="G3769">
            <v>4.66</v>
          </cell>
          <cell r="H3769">
            <v>0.84</v>
          </cell>
        </row>
        <row r="3770">
          <cell r="B3770" t="str">
            <v>Salida Agua Potable 1/2" Poliestileno 18mm</v>
          </cell>
          <cell r="C3770">
            <v>1</v>
          </cell>
          <cell r="D3770" t="str">
            <v>UND</v>
          </cell>
          <cell r="E3770">
            <v>1638.14</v>
          </cell>
          <cell r="F3770">
            <v>294.86520000000002</v>
          </cell>
          <cell r="G3770">
            <v>1638.14</v>
          </cell>
          <cell r="H3770">
            <v>294.87</v>
          </cell>
        </row>
        <row r="3771">
          <cell r="B3771" t="str">
            <v>Salida Sanitaria A.N. 2" Aérea</v>
          </cell>
          <cell r="C3771">
            <v>1</v>
          </cell>
          <cell r="D3771" t="str">
            <v>UND</v>
          </cell>
          <cell r="E3771">
            <v>1523.8</v>
          </cell>
          <cell r="F3771">
            <v>274.28399999999999</v>
          </cell>
          <cell r="G3771">
            <v>1523.8</v>
          </cell>
          <cell r="H3771">
            <v>274.27999999999997</v>
          </cell>
        </row>
        <row r="3772">
          <cell r="B3772" t="str">
            <v>Mano de obra</v>
          </cell>
        </row>
        <row r="3773">
          <cell r="B3773" t="str">
            <v>Mano de Obra Instalación lavadero sencillo</v>
          </cell>
          <cell r="C3773">
            <v>1</v>
          </cell>
          <cell r="D3773" t="str">
            <v>UND</v>
          </cell>
          <cell r="E3773">
            <v>927.52</v>
          </cell>
          <cell r="F3773">
            <v>0</v>
          </cell>
          <cell r="G3773">
            <v>927.52</v>
          </cell>
          <cell r="H3773">
            <v>0</v>
          </cell>
        </row>
        <row r="3774">
          <cell r="B3774" t="str">
            <v>Total/UND</v>
          </cell>
          <cell r="G3774">
            <v>9650.73</v>
          </cell>
          <cell r="H3774">
            <v>1570.19</v>
          </cell>
          <cell r="I3774">
            <v>11220.92</v>
          </cell>
        </row>
        <row r="3776">
          <cell r="A3776">
            <v>116.21000000000011</v>
          </cell>
          <cell r="B3776" t="str">
            <v>LAVADERO GRANITO DOBLE + SALIDAS</v>
          </cell>
          <cell r="C3776">
            <v>1</v>
          </cell>
          <cell r="D3776" t="str">
            <v>UND</v>
          </cell>
          <cell r="G3776">
            <v>11713.029999999999</v>
          </cell>
          <cell r="H3776">
            <v>1893.3700000000001</v>
          </cell>
          <cell r="I3776">
            <v>13606.4</v>
          </cell>
        </row>
        <row r="3777">
          <cell r="B3777" t="str">
            <v>Lavadero granito doble + salidas</v>
          </cell>
        </row>
        <row r="3778">
          <cell r="B3778" t="str">
            <v>Volumen Análisis</v>
          </cell>
          <cell r="C3778">
            <v>1</v>
          </cell>
          <cell r="D3778" t="str">
            <v>UND</v>
          </cell>
        </row>
        <row r="3779">
          <cell r="B3779" t="str">
            <v>Materiales y Equipos</v>
          </cell>
        </row>
        <row r="3780">
          <cell r="B3780" t="str">
            <v>Niple 1/2" x 3" H.G.</v>
          </cell>
          <cell r="C3780">
            <v>2</v>
          </cell>
          <cell r="D3780" t="str">
            <v>UND</v>
          </cell>
          <cell r="E3780">
            <v>16.95</v>
          </cell>
          <cell r="F3780">
            <v>3.0509999999999997</v>
          </cell>
          <cell r="G3780">
            <v>33.9</v>
          </cell>
          <cell r="H3780">
            <v>6.1</v>
          </cell>
        </row>
        <row r="3781">
          <cell r="B3781" t="str">
            <v>Cubrefalta cromado 1/2"</v>
          </cell>
          <cell r="C3781">
            <v>2</v>
          </cell>
          <cell r="D3781" t="str">
            <v>UND</v>
          </cell>
          <cell r="E3781">
            <v>16.100000000000001</v>
          </cell>
          <cell r="F3781">
            <v>2.8980000000000001</v>
          </cell>
          <cell r="G3781">
            <v>32.200000000000003</v>
          </cell>
          <cell r="H3781">
            <v>5.8</v>
          </cell>
        </row>
        <row r="3782">
          <cell r="B3782" t="str">
            <v>Llave de chorro 1/2"</v>
          </cell>
          <cell r="C3782">
            <v>2</v>
          </cell>
          <cell r="D3782" t="str">
            <v>UND</v>
          </cell>
          <cell r="E3782">
            <v>470.34</v>
          </cell>
          <cell r="F3782">
            <v>84.661199999999994</v>
          </cell>
          <cell r="G3782">
            <v>940.68</v>
          </cell>
          <cell r="H3782">
            <v>169.32</v>
          </cell>
        </row>
        <row r="3783">
          <cell r="B3783" t="str">
            <v>Lavadero de granito doble</v>
          </cell>
          <cell r="C3783">
            <v>1</v>
          </cell>
          <cell r="D3783" t="str">
            <v>UND</v>
          </cell>
          <cell r="E3783">
            <v>2415.25</v>
          </cell>
          <cell r="F3783">
            <v>434.745</v>
          </cell>
          <cell r="G3783">
            <v>2415.25</v>
          </cell>
          <cell r="H3783">
            <v>434.75</v>
          </cell>
        </row>
        <row r="3784">
          <cell r="B3784" t="str">
            <v>Boquilla para lavadero cromo</v>
          </cell>
          <cell r="C3784">
            <v>2</v>
          </cell>
          <cell r="D3784" t="str">
            <v>UND</v>
          </cell>
          <cell r="E3784">
            <v>244.07</v>
          </cell>
          <cell r="F3784">
            <v>43.932599999999994</v>
          </cell>
          <cell r="G3784">
            <v>488.14</v>
          </cell>
          <cell r="H3784">
            <v>87.87</v>
          </cell>
        </row>
        <row r="3785">
          <cell r="B3785" t="str">
            <v>Tubo 1-1/2" PVC drenaje</v>
          </cell>
          <cell r="C3785">
            <v>0.16</v>
          </cell>
          <cell r="D3785" t="str">
            <v>UND</v>
          </cell>
          <cell r="E3785">
            <v>190.68</v>
          </cell>
          <cell r="F3785">
            <v>34.322400000000002</v>
          </cell>
          <cell r="G3785">
            <v>30.51</v>
          </cell>
          <cell r="H3785">
            <v>5.49</v>
          </cell>
        </row>
        <row r="3786">
          <cell r="B3786" t="str">
            <v>Desague de piso 2" acero inox.</v>
          </cell>
          <cell r="C3786">
            <v>1</v>
          </cell>
          <cell r="D3786" t="str">
            <v>UND</v>
          </cell>
          <cell r="E3786">
            <v>3356.14</v>
          </cell>
          <cell r="F3786">
            <v>604.10519999999997</v>
          </cell>
          <cell r="G3786">
            <v>3356.14</v>
          </cell>
          <cell r="H3786">
            <v>604.11</v>
          </cell>
        </row>
        <row r="3787">
          <cell r="A3787" t="str">
            <v>CE002</v>
          </cell>
          <cell r="B3787" t="str">
            <v>Cemento blanco</v>
          </cell>
          <cell r="C3787">
            <v>7.0000000000000007E-2</v>
          </cell>
          <cell r="D3787" t="str">
            <v>FDA</v>
          </cell>
          <cell r="E3787">
            <v>788.98305084745766</v>
          </cell>
          <cell r="F3787">
            <v>142.01694915254237</v>
          </cell>
          <cell r="G3787">
            <v>55.23</v>
          </cell>
          <cell r="H3787">
            <v>9.94</v>
          </cell>
        </row>
        <row r="3788">
          <cell r="B3788" t="str">
            <v xml:space="preserve">Teflón </v>
          </cell>
          <cell r="C3788">
            <v>0.25</v>
          </cell>
          <cell r="D3788" t="str">
            <v>UND</v>
          </cell>
          <cell r="E3788">
            <v>18.64</v>
          </cell>
          <cell r="F3788">
            <v>3.3552</v>
          </cell>
          <cell r="G3788">
            <v>4.66</v>
          </cell>
          <cell r="H3788">
            <v>0.84</v>
          </cell>
        </row>
        <row r="3789">
          <cell r="B3789" t="str">
            <v>Salida Agua Potable 1/2" Poliestileno 18mm</v>
          </cell>
          <cell r="C3789">
            <v>1</v>
          </cell>
          <cell r="D3789" t="str">
            <v>UND</v>
          </cell>
          <cell r="E3789">
            <v>1638.14</v>
          </cell>
          <cell r="F3789">
            <v>294.86520000000002</v>
          </cell>
          <cell r="G3789">
            <v>1638.14</v>
          </cell>
          <cell r="H3789">
            <v>294.87</v>
          </cell>
        </row>
        <row r="3790">
          <cell r="B3790" t="str">
            <v>Salida Sanitaria A.N. 2" Aérea</v>
          </cell>
          <cell r="C3790">
            <v>1</v>
          </cell>
          <cell r="D3790" t="str">
            <v>UND</v>
          </cell>
          <cell r="E3790">
            <v>1523.8</v>
          </cell>
          <cell r="F3790">
            <v>274.28399999999999</v>
          </cell>
          <cell r="G3790">
            <v>1523.8</v>
          </cell>
          <cell r="H3790">
            <v>274.27999999999997</v>
          </cell>
        </row>
        <row r="3791">
          <cell r="B3791" t="str">
            <v>Mano de obra</v>
          </cell>
        </row>
        <row r="3792">
          <cell r="B3792" t="str">
            <v>Mano de Obra Instalación lavadero doble</v>
          </cell>
          <cell r="C3792">
            <v>1</v>
          </cell>
          <cell r="D3792" t="str">
            <v>UND</v>
          </cell>
          <cell r="E3792">
            <v>1194.3800000000001</v>
          </cell>
          <cell r="F3792">
            <v>0</v>
          </cell>
          <cell r="G3792">
            <v>1194.3800000000001</v>
          </cell>
          <cell r="H3792">
            <v>0</v>
          </cell>
        </row>
        <row r="3793">
          <cell r="B3793" t="str">
            <v>Total/UND</v>
          </cell>
          <cell r="G3793">
            <v>11713.029999999999</v>
          </cell>
          <cell r="H3793">
            <v>1893.3700000000001</v>
          </cell>
          <cell r="I3793">
            <v>13606.4</v>
          </cell>
        </row>
        <row r="3795">
          <cell r="A3795">
            <v>116.22000000000011</v>
          </cell>
          <cell r="B3795" t="str">
            <v>LAVADERO GRANITO SENCILLO SIN SALIDAS</v>
          </cell>
          <cell r="C3795">
            <v>1</v>
          </cell>
          <cell r="D3795" t="str">
            <v>UND</v>
          </cell>
          <cell r="G3795">
            <v>6488.7899999999991</v>
          </cell>
          <cell r="H3795">
            <v>1001.0400000000001</v>
          </cell>
          <cell r="I3795">
            <v>7489.829999999999</v>
          </cell>
        </row>
        <row r="3796">
          <cell r="B3796" t="str">
            <v>Lavadero granito sencillo sin salidas</v>
          </cell>
        </row>
        <row r="3797">
          <cell r="B3797" t="str">
            <v>Volumen Análisis</v>
          </cell>
          <cell r="C3797">
            <v>1</v>
          </cell>
          <cell r="D3797" t="str">
            <v>UND</v>
          </cell>
        </row>
        <row r="3798">
          <cell r="B3798" t="str">
            <v>Materiales y Equipos</v>
          </cell>
        </row>
        <row r="3799">
          <cell r="B3799" t="str">
            <v>Niple 1/2" x 3" H.G.</v>
          </cell>
          <cell r="C3799">
            <v>1</v>
          </cell>
          <cell r="D3799" t="str">
            <v>UND</v>
          </cell>
          <cell r="E3799">
            <v>16.95</v>
          </cell>
          <cell r="F3799">
            <v>3.0509999999999997</v>
          </cell>
          <cell r="G3799">
            <v>16.95</v>
          </cell>
          <cell r="H3799">
            <v>3.05</v>
          </cell>
        </row>
        <row r="3800">
          <cell r="B3800" t="str">
            <v>Cubrefalta cromado 1/2"</v>
          </cell>
          <cell r="C3800">
            <v>1</v>
          </cell>
          <cell r="D3800" t="str">
            <v>UND</v>
          </cell>
          <cell r="E3800">
            <v>16.100000000000001</v>
          </cell>
          <cell r="F3800">
            <v>2.8980000000000001</v>
          </cell>
          <cell r="G3800">
            <v>16.100000000000001</v>
          </cell>
          <cell r="H3800">
            <v>2.9</v>
          </cell>
        </row>
        <row r="3801">
          <cell r="B3801" t="str">
            <v>Llave de chorro 1/2"</v>
          </cell>
          <cell r="C3801">
            <v>1</v>
          </cell>
          <cell r="D3801" t="str">
            <v>UND</v>
          </cell>
          <cell r="E3801">
            <v>470.34</v>
          </cell>
          <cell r="F3801">
            <v>84.661199999999994</v>
          </cell>
          <cell r="G3801">
            <v>470.34</v>
          </cell>
          <cell r="H3801">
            <v>84.66</v>
          </cell>
        </row>
        <row r="3802">
          <cell r="B3802" t="str">
            <v>Lavadero de granito sencillo</v>
          </cell>
          <cell r="C3802">
            <v>1</v>
          </cell>
          <cell r="D3802" t="str">
            <v>UND</v>
          </cell>
          <cell r="E3802">
            <v>1398.31</v>
          </cell>
          <cell r="F3802">
            <v>251.69579999999999</v>
          </cell>
          <cell r="G3802">
            <v>1398.31</v>
          </cell>
          <cell r="H3802">
            <v>251.7</v>
          </cell>
        </row>
        <row r="3803">
          <cell r="B3803" t="str">
            <v>Boquilla para lavadero cromo</v>
          </cell>
          <cell r="C3803">
            <v>1</v>
          </cell>
          <cell r="D3803" t="str">
            <v>UND</v>
          </cell>
          <cell r="E3803">
            <v>244.07</v>
          </cell>
          <cell r="F3803">
            <v>43.932599999999994</v>
          </cell>
          <cell r="G3803">
            <v>244.07</v>
          </cell>
          <cell r="H3803">
            <v>43.93</v>
          </cell>
        </row>
        <row r="3804">
          <cell r="B3804" t="str">
            <v>Tubo 1-1/2" PVC drenaje</v>
          </cell>
          <cell r="C3804">
            <v>0.08</v>
          </cell>
          <cell r="D3804" t="str">
            <v>UND</v>
          </cell>
          <cell r="E3804">
            <v>190.68</v>
          </cell>
          <cell r="F3804">
            <v>34.322400000000002</v>
          </cell>
          <cell r="G3804">
            <v>15.25</v>
          </cell>
          <cell r="H3804">
            <v>2.75</v>
          </cell>
        </row>
        <row r="3805">
          <cell r="B3805" t="str">
            <v>Desague de piso 2" acero inox.</v>
          </cell>
          <cell r="C3805">
            <v>1</v>
          </cell>
          <cell r="D3805" t="str">
            <v>UND</v>
          </cell>
          <cell r="E3805">
            <v>3356.14</v>
          </cell>
          <cell r="F3805">
            <v>604.10519999999997</v>
          </cell>
          <cell r="G3805">
            <v>3356.14</v>
          </cell>
          <cell r="H3805">
            <v>604.11</v>
          </cell>
        </row>
        <row r="3806">
          <cell r="A3806" t="str">
            <v>CE002</v>
          </cell>
          <cell r="B3806" t="str">
            <v>Cemento blanco</v>
          </cell>
          <cell r="C3806">
            <v>0.05</v>
          </cell>
          <cell r="D3806" t="str">
            <v>FDA</v>
          </cell>
          <cell r="E3806">
            <v>788.98305084745766</v>
          </cell>
          <cell r="F3806">
            <v>142.01694915254237</v>
          </cell>
          <cell r="G3806">
            <v>39.450000000000003</v>
          </cell>
          <cell r="H3806">
            <v>7.1</v>
          </cell>
        </row>
        <row r="3807">
          <cell r="B3807" t="str">
            <v xml:space="preserve">Teflón </v>
          </cell>
          <cell r="C3807">
            <v>0.25</v>
          </cell>
          <cell r="D3807" t="str">
            <v>UND</v>
          </cell>
          <cell r="E3807">
            <v>18.64</v>
          </cell>
          <cell r="F3807">
            <v>3.3552</v>
          </cell>
          <cell r="G3807">
            <v>4.66</v>
          </cell>
          <cell r="H3807">
            <v>0.84</v>
          </cell>
        </row>
        <row r="3808">
          <cell r="B3808" t="str">
            <v>Mano de obra</v>
          </cell>
        </row>
        <row r="3809">
          <cell r="B3809" t="str">
            <v>Mano de Obra Instalación lavadero sencillo</v>
          </cell>
          <cell r="C3809">
            <v>1</v>
          </cell>
          <cell r="D3809" t="str">
            <v>UND</v>
          </cell>
          <cell r="E3809">
            <v>927.52</v>
          </cell>
          <cell r="F3809">
            <v>0</v>
          </cell>
          <cell r="G3809">
            <v>927.52</v>
          </cell>
          <cell r="H3809">
            <v>0</v>
          </cell>
        </row>
        <row r="3810">
          <cell r="B3810" t="str">
            <v>Total/UND</v>
          </cell>
          <cell r="G3810">
            <v>6488.7899999999991</v>
          </cell>
          <cell r="H3810">
            <v>1001.0400000000001</v>
          </cell>
          <cell r="I3810">
            <v>7489.829999999999</v>
          </cell>
        </row>
        <row r="3812">
          <cell r="A3812">
            <v>116.23000000000012</v>
          </cell>
          <cell r="B3812" t="str">
            <v>LAVADERO GRANITO DOBLE SIN SALIDAS</v>
          </cell>
          <cell r="C3812">
            <v>1</v>
          </cell>
          <cell r="D3812" t="str">
            <v>UND</v>
          </cell>
          <cell r="G3812">
            <v>8551.09</v>
          </cell>
          <cell r="H3812">
            <v>1324.22</v>
          </cell>
          <cell r="I3812">
            <v>9875.31</v>
          </cell>
        </row>
        <row r="3813">
          <cell r="B3813" t="str">
            <v>Lavadero granito doble sin salidas</v>
          </cell>
        </row>
        <row r="3814">
          <cell r="B3814" t="str">
            <v>Volumen Análisis</v>
          </cell>
          <cell r="C3814">
            <v>1</v>
          </cell>
          <cell r="D3814" t="str">
            <v>UND</v>
          </cell>
        </row>
        <row r="3815">
          <cell r="B3815" t="str">
            <v>Materiales y Equipos</v>
          </cell>
        </row>
        <row r="3816">
          <cell r="B3816" t="str">
            <v>Niple 1/2" x 3" H.G.</v>
          </cell>
          <cell r="C3816">
            <v>2</v>
          </cell>
          <cell r="D3816" t="str">
            <v>UND</v>
          </cell>
          <cell r="E3816">
            <v>16.95</v>
          </cell>
          <cell r="F3816">
            <v>3.0509999999999997</v>
          </cell>
          <cell r="G3816">
            <v>33.9</v>
          </cell>
          <cell r="H3816">
            <v>6.1</v>
          </cell>
        </row>
        <row r="3817">
          <cell r="B3817" t="str">
            <v>Cubrefalta cromado 1/2"</v>
          </cell>
          <cell r="C3817">
            <v>2</v>
          </cell>
          <cell r="D3817" t="str">
            <v>UND</v>
          </cell>
          <cell r="E3817">
            <v>16.100000000000001</v>
          </cell>
          <cell r="F3817">
            <v>2.8980000000000001</v>
          </cell>
          <cell r="G3817">
            <v>32.200000000000003</v>
          </cell>
          <cell r="H3817">
            <v>5.8</v>
          </cell>
        </row>
        <row r="3818">
          <cell r="B3818" t="str">
            <v>Llave de chorro 1/2"</v>
          </cell>
          <cell r="C3818">
            <v>2</v>
          </cell>
          <cell r="D3818" t="str">
            <v>UND</v>
          </cell>
          <cell r="E3818">
            <v>470.34</v>
          </cell>
          <cell r="F3818">
            <v>84.661199999999994</v>
          </cell>
          <cell r="G3818">
            <v>940.68</v>
          </cell>
          <cell r="H3818">
            <v>169.32</v>
          </cell>
        </row>
        <row r="3819">
          <cell r="B3819" t="str">
            <v>Lavadero de granito doble</v>
          </cell>
          <cell r="C3819">
            <v>1</v>
          </cell>
          <cell r="D3819" t="str">
            <v>UND</v>
          </cell>
          <cell r="E3819">
            <v>2415.25</v>
          </cell>
          <cell r="F3819">
            <v>434.745</v>
          </cell>
          <cell r="G3819">
            <v>2415.25</v>
          </cell>
          <cell r="H3819">
            <v>434.75</v>
          </cell>
        </row>
        <row r="3820">
          <cell r="B3820" t="str">
            <v>Boquilla para lavadero cromo</v>
          </cell>
          <cell r="C3820">
            <v>2</v>
          </cell>
          <cell r="D3820" t="str">
            <v>UND</v>
          </cell>
          <cell r="E3820">
            <v>244.07</v>
          </cell>
          <cell r="F3820">
            <v>43.932599999999994</v>
          </cell>
          <cell r="G3820">
            <v>488.14</v>
          </cell>
          <cell r="H3820">
            <v>87.87</v>
          </cell>
        </row>
        <row r="3821">
          <cell r="B3821" t="str">
            <v>Tubo 1-1/2" PVC drenaje</v>
          </cell>
          <cell r="C3821">
            <v>0.16</v>
          </cell>
          <cell r="D3821" t="str">
            <v>UND</v>
          </cell>
          <cell r="E3821">
            <v>190.68</v>
          </cell>
          <cell r="F3821">
            <v>34.322400000000002</v>
          </cell>
          <cell r="G3821">
            <v>30.51</v>
          </cell>
          <cell r="H3821">
            <v>5.49</v>
          </cell>
        </row>
        <row r="3822">
          <cell r="B3822" t="str">
            <v>Desague de piso 2" acero inox.</v>
          </cell>
          <cell r="C3822">
            <v>1</v>
          </cell>
          <cell r="D3822" t="str">
            <v>UND</v>
          </cell>
          <cell r="E3822">
            <v>3356.14</v>
          </cell>
          <cell r="F3822">
            <v>604.10519999999997</v>
          </cell>
          <cell r="G3822">
            <v>3356.14</v>
          </cell>
          <cell r="H3822">
            <v>604.11</v>
          </cell>
        </row>
        <row r="3823">
          <cell r="A3823" t="str">
            <v>CE002</v>
          </cell>
          <cell r="B3823" t="str">
            <v>Cemento blanco</v>
          </cell>
          <cell r="C3823">
            <v>7.0000000000000007E-2</v>
          </cell>
          <cell r="D3823" t="str">
            <v>FDA</v>
          </cell>
          <cell r="E3823">
            <v>788.98305084745766</v>
          </cell>
          <cell r="F3823">
            <v>142.01694915254237</v>
          </cell>
          <cell r="G3823">
            <v>55.23</v>
          </cell>
          <cell r="H3823">
            <v>9.94</v>
          </cell>
        </row>
        <row r="3824">
          <cell r="B3824" t="str">
            <v xml:space="preserve">Teflón </v>
          </cell>
          <cell r="C3824">
            <v>0.25</v>
          </cell>
          <cell r="D3824" t="str">
            <v>UND</v>
          </cell>
          <cell r="E3824">
            <v>18.64</v>
          </cell>
          <cell r="F3824">
            <v>3.3552</v>
          </cell>
          <cell r="G3824">
            <v>4.66</v>
          </cell>
          <cell r="H3824">
            <v>0.84</v>
          </cell>
        </row>
        <row r="3825">
          <cell r="B3825" t="str">
            <v>Mano de obra</v>
          </cell>
        </row>
        <row r="3826">
          <cell r="B3826" t="str">
            <v>Mano de Obra Instalación lavadero doble</v>
          </cell>
          <cell r="C3826">
            <v>1</v>
          </cell>
          <cell r="D3826" t="str">
            <v>UND</v>
          </cell>
          <cell r="E3826">
            <v>1194.3800000000001</v>
          </cell>
          <cell r="F3826">
            <v>0</v>
          </cell>
          <cell r="G3826">
            <v>1194.3800000000001</v>
          </cell>
          <cell r="H3826">
            <v>0</v>
          </cell>
        </row>
        <row r="3827">
          <cell r="B3827" t="str">
            <v>Total/UND</v>
          </cell>
          <cell r="G3827">
            <v>8551.09</v>
          </cell>
          <cell r="H3827">
            <v>1324.22</v>
          </cell>
          <cell r="I3827">
            <v>9875.31</v>
          </cell>
        </row>
        <row r="3829">
          <cell r="A3829">
            <v>116.24000000000012</v>
          </cell>
          <cell r="B3829" t="str">
            <v>FREGADERO ACERO INOX. SENCILLO + SALIDAS</v>
          </cell>
          <cell r="C3829">
            <v>1</v>
          </cell>
          <cell r="D3829" t="str">
            <v>UND</v>
          </cell>
          <cell r="G3829">
            <v>15286.19</v>
          </cell>
          <cell r="H3829">
            <v>2465.3199999999997</v>
          </cell>
          <cell r="I3829">
            <v>17751.510000000002</v>
          </cell>
        </row>
        <row r="3830">
          <cell r="B3830" t="str">
            <v>Fregadero Acero Inoxidable sencillo + salidas</v>
          </cell>
        </row>
        <row r="3831">
          <cell r="B3831" t="str">
            <v>Volumen Análisis</v>
          </cell>
          <cell r="C3831">
            <v>1</v>
          </cell>
          <cell r="D3831" t="str">
            <v>UND</v>
          </cell>
        </row>
        <row r="3832">
          <cell r="B3832" t="str">
            <v>Materiales y Equipos</v>
          </cell>
        </row>
        <row r="3833">
          <cell r="B3833" t="str">
            <v>Niple Cromado 1/2" x 3"</v>
          </cell>
          <cell r="C3833">
            <v>2</v>
          </cell>
          <cell r="D3833" t="str">
            <v>UND</v>
          </cell>
          <cell r="E3833">
            <v>41.53</v>
          </cell>
          <cell r="F3833">
            <v>7.4753999999999996</v>
          </cell>
          <cell r="G3833">
            <v>83.06</v>
          </cell>
          <cell r="H3833">
            <v>14.95</v>
          </cell>
        </row>
        <row r="3834">
          <cell r="B3834" t="str">
            <v>Cubrefalta cromado 1/2"</v>
          </cell>
          <cell r="C3834">
            <v>2</v>
          </cell>
          <cell r="D3834" t="str">
            <v>UND</v>
          </cell>
          <cell r="E3834">
            <v>16.100000000000001</v>
          </cell>
          <cell r="F3834">
            <v>2.8980000000000001</v>
          </cell>
          <cell r="G3834">
            <v>32.200000000000003</v>
          </cell>
          <cell r="H3834">
            <v>5.8</v>
          </cell>
        </row>
        <row r="3835">
          <cell r="B3835" t="str">
            <v>Llave Angular 1/2" a 3/8"</v>
          </cell>
          <cell r="C3835">
            <v>2</v>
          </cell>
          <cell r="D3835" t="str">
            <v>UND</v>
          </cell>
          <cell r="E3835">
            <v>145.76</v>
          </cell>
          <cell r="F3835">
            <v>26.236799999999999</v>
          </cell>
          <cell r="G3835">
            <v>291.52</v>
          </cell>
          <cell r="H3835">
            <v>52.47</v>
          </cell>
        </row>
        <row r="3836">
          <cell r="B3836" t="str">
            <v>Manguera flexible fregadero inox. 3/8" Eastman</v>
          </cell>
          <cell r="C3836">
            <v>2</v>
          </cell>
          <cell r="D3836" t="str">
            <v>UND</v>
          </cell>
          <cell r="E3836">
            <v>216.1</v>
          </cell>
          <cell r="F3836">
            <v>38.897999999999996</v>
          </cell>
          <cell r="G3836">
            <v>432.2</v>
          </cell>
          <cell r="H3836">
            <v>77.8</v>
          </cell>
        </row>
        <row r="3837">
          <cell r="B3837" t="str">
            <v xml:space="preserve">Fregadero Acero Inox. sencillo 25"x22" 3H </v>
          </cell>
          <cell r="C3837">
            <v>1</v>
          </cell>
          <cell r="D3837" t="str">
            <v>UND</v>
          </cell>
          <cell r="E3837">
            <v>1097.46</v>
          </cell>
          <cell r="F3837">
            <v>197.5428</v>
          </cell>
          <cell r="G3837">
            <v>1097.46</v>
          </cell>
          <cell r="H3837">
            <v>197.54</v>
          </cell>
        </row>
        <row r="3838">
          <cell r="B3838" t="str">
            <v>Mezcladora para fregadero cromo Deluxe</v>
          </cell>
          <cell r="C3838">
            <v>1</v>
          </cell>
          <cell r="D3838" t="str">
            <v>UND</v>
          </cell>
          <cell r="E3838">
            <v>6233.9</v>
          </cell>
          <cell r="F3838">
            <v>1122.1019999999999</v>
          </cell>
          <cell r="G3838">
            <v>6233.9</v>
          </cell>
          <cell r="H3838">
            <v>1122.0999999999999</v>
          </cell>
        </row>
        <row r="3839">
          <cell r="B3839" t="str">
            <v>Boquilla para fregadero cromada</v>
          </cell>
          <cell r="C3839">
            <v>1</v>
          </cell>
          <cell r="D3839" t="str">
            <v>UND</v>
          </cell>
          <cell r="E3839">
            <v>202.54</v>
          </cell>
          <cell r="F3839">
            <v>36.4572</v>
          </cell>
          <cell r="G3839">
            <v>202.54</v>
          </cell>
          <cell r="H3839">
            <v>36.46</v>
          </cell>
        </row>
        <row r="3840">
          <cell r="B3840" t="str">
            <v>Cola Extensora 1-1/4" PVC</v>
          </cell>
          <cell r="C3840">
            <v>1</v>
          </cell>
          <cell r="D3840" t="str">
            <v>UND</v>
          </cell>
          <cell r="E3840">
            <v>20.25</v>
          </cell>
          <cell r="F3840">
            <v>3.645</v>
          </cell>
          <cell r="G3840">
            <v>20.25</v>
          </cell>
          <cell r="H3840">
            <v>3.65</v>
          </cell>
        </row>
        <row r="3841">
          <cell r="B3841" t="str">
            <v>Sifón 1-1/4" PVC</v>
          </cell>
          <cell r="C3841">
            <v>1</v>
          </cell>
          <cell r="D3841" t="str">
            <v>UND</v>
          </cell>
          <cell r="E3841">
            <v>101.25</v>
          </cell>
          <cell r="F3841">
            <v>18.224999999999998</v>
          </cell>
          <cell r="G3841">
            <v>101.25</v>
          </cell>
          <cell r="H3841">
            <v>18.23</v>
          </cell>
        </row>
        <row r="3842">
          <cell r="B3842" t="str">
            <v>Desague sencillo para fregadero PVC</v>
          </cell>
          <cell r="C3842">
            <v>1</v>
          </cell>
          <cell r="D3842" t="str">
            <v>UND</v>
          </cell>
          <cell r="E3842">
            <v>93.22</v>
          </cell>
          <cell r="F3842">
            <v>16.779599999999999</v>
          </cell>
          <cell r="G3842">
            <v>93.22</v>
          </cell>
          <cell r="H3842">
            <v>16.78</v>
          </cell>
        </row>
        <row r="3843">
          <cell r="B3843" t="str">
            <v>Reducción 2" a 1-1/4" PVC drenaje</v>
          </cell>
          <cell r="C3843">
            <v>1</v>
          </cell>
          <cell r="D3843" t="str">
            <v>UND</v>
          </cell>
          <cell r="E3843">
            <v>25</v>
          </cell>
          <cell r="F3843">
            <v>4.5</v>
          </cell>
          <cell r="G3843">
            <v>25</v>
          </cell>
          <cell r="H3843">
            <v>4.5</v>
          </cell>
        </row>
        <row r="3844">
          <cell r="A3844" t="str">
            <v>CE002</v>
          </cell>
          <cell r="B3844" t="str">
            <v>Cemento blanco</v>
          </cell>
          <cell r="C3844">
            <v>0.05</v>
          </cell>
          <cell r="D3844" t="str">
            <v>FDA</v>
          </cell>
          <cell r="E3844">
            <v>788.98305084745766</v>
          </cell>
          <cell r="F3844">
            <v>142.01694915254237</v>
          </cell>
          <cell r="G3844">
            <v>39.450000000000003</v>
          </cell>
          <cell r="H3844">
            <v>7.1</v>
          </cell>
        </row>
        <row r="3845">
          <cell r="B3845" t="str">
            <v xml:space="preserve">Teflón </v>
          </cell>
          <cell r="C3845">
            <v>0.25</v>
          </cell>
          <cell r="D3845" t="str">
            <v>UND</v>
          </cell>
          <cell r="E3845">
            <v>18.64</v>
          </cell>
          <cell r="F3845">
            <v>3.3552</v>
          </cell>
          <cell r="G3845">
            <v>4.66</v>
          </cell>
          <cell r="H3845">
            <v>0.84</v>
          </cell>
        </row>
        <row r="3846">
          <cell r="B3846" t="str">
            <v>Silicón antihongos fijación fregadero</v>
          </cell>
          <cell r="C3846">
            <v>1</v>
          </cell>
          <cell r="D3846" t="str">
            <v>UND</v>
          </cell>
          <cell r="E3846">
            <v>239.4</v>
          </cell>
          <cell r="F3846">
            <v>43.091999999999999</v>
          </cell>
          <cell r="G3846">
            <v>239.4</v>
          </cell>
          <cell r="H3846">
            <v>43.09</v>
          </cell>
        </row>
        <row r="3847">
          <cell r="B3847" t="str">
            <v>Salida Agua Potable 1/2" Poliestileno 18mm</v>
          </cell>
          <cell r="C3847">
            <v>2</v>
          </cell>
          <cell r="D3847" t="str">
            <v>UND</v>
          </cell>
          <cell r="E3847">
            <v>1638.14</v>
          </cell>
          <cell r="F3847">
            <v>294.86520000000002</v>
          </cell>
          <cell r="G3847">
            <v>3276.28</v>
          </cell>
          <cell r="H3847">
            <v>589.73</v>
          </cell>
        </row>
        <row r="3848">
          <cell r="B3848" t="str">
            <v>Salida Sanitaria A.N. 2" Aérea</v>
          </cell>
          <cell r="C3848">
            <v>1</v>
          </cell>
          <cell r="D3848" t="str">
            <v>UND</v>
          </cell>
          <cell r="E3848">
            <v>1523.8</v>
          </cell>
          <cell r="F3848">
            <v>274.28399999999999</v>
          </cell>
          <cell r="G3848">
            <v>1523.8</v>
          </cell>
          <cell r="H3848">
            <v>274.27999999999997</v>
          </cell>
        </row>
        <row r="3849">
          <cell r="B3849" t="str">
            <v>Mano de obra</v>
          </cell>
        </row>
        <row r="3850">
          <cell r="B3850" t="str">
            <v>Mano de Obra Instalación fregadero sencillo</v>
          </cell>
          <cell r="C3850">
            <v>1</v>
          </cell>
          <cell r="D3850" t="str">
            <v>UND</v>
          </cell>
          <cell r="E3850">
            <v>1590</v>
          </cell>
          <cell r="F3850">
            <v>0</v>
          </cell>
          <cell r="G3850">
            <v>1590</v>
          </cell>
          <cell r="H3850">
            <v>0</v>
          </cell>
        </row>
        <row r="3851">
          <cell r="B3851" t="str">
            <v>Total/UND</v>
          </cell>
          <cell r="G3851">
            <v>15286.19</v>
          </cell>
          <cell r="H3851">
            <v>2465.3199999999997</v>
          </cell>
          <cell r="I3851">
            <v>17751.510000000002</v>
          </cell>
        </row>
        <row r="3853">
          <cell r="A3853">
            <v>116.25000000000013</v>
          </cell>
          <cell r="B3853" t="str">
            <v>FREGADERO ACERO INOX. DOBLE + SALIDAS</v>
          </cell>
          <cell r="C3853">
            <v>1</v>
          </cell>
          <cell r="D3853" t="str">
            <v>UND</v>
          </cell>
          <cell r="G3853">
            <v>17277.88</v>
          </cell>
          <cell r="H3853">
            <v>2775.7199999999993</v>
          </cell>
          <cell r="I3853">
            <v>20053.599999999999</v>
          </cell>
        </row>
        <row r="3854">
          <cell r="B3854" t="str">
            <v>Fregadero Acero Inoxidable doble + salidas</v>
          </cell>
        </row>
        <row r="3855">
          <cell r="B3855" t="str">
            <v>Volumen Análisis</v>
          </cell>
          <cell r="C3855">
            <v>1</v>
          </cell>
          <cell r="D3855" t="str">
            <v>UND</v>
          </cell>
        </row>
        <row r="3856">
          <cell r="B3856" t="str">
            <v>Materiales y Equipos</v>
          </cell>
        </row>
        <row r="3857">
          <cell r="B3857" t="str">
            <v>Niple Cromado 1/2" x 3"</v>
          </cell>
          <cell r="C3857">
            <v>2</v>
          </cell>
          <cell r="D3857" t="str">
            <v>UND</v>
          </cell>
          <cell r="E3857">
            <v>41.53</v>
          </cell>
          <cell r="F3857">
            <v>7.4753999999999996</v>
          </cell>
          <cell r="G3857">
            <v>83.06</v>
          </cell>
          <cell r="H3857">
            <v>14.95</v>
          </cell>
        </row>
        <row r="3858">
          <cell r="B3858" t="str">
            <v>Cubrefalta cromado 1/2"</v>
          </cell>
          <cell r="C3858">
            <v>2</v>
          </cell>
          <cell r="D3858" t="str">
            <v>UND</v>
          </cell>
          <cell r="E3858">
            <v>16.100000000000001</v>
          </cell>
          <cell r="F3858">
            <v>2.8980000000000001</v>
          </cell>
          <cell r="G3858">
            <v>32.200000000000003</v>
          </cell>
          <cell r="H3858">
            <v>5.8</v>
          </cell>
        </row>
        <row r="3859">
          <cell r="B3859" t="str">
            <v>Llave Angular 1/2" a 3/8"</v>
          </cell>
          <cell r="C3859">
            <v>2</v>
          </cell>
          <cell r="D3859" t="str">
            <v>UND</v>
          </cell>
          <cell r="E3859">
            <v>145.76</v>
          </cell>
          <cell r="F3859">
            <v>26.236799999999999</v>
          </cell>
          <cell r="G3859">
            <v>291.52</v>
          </cell>
          <cell r="H3859">
            <v>52.47</v>
          </cell>
        </row>
        <row r="3860">
          <cell r="B3860" t="str">
            <v>Manguera flexible fregadero inox. 3/8" Eastman</v>
          </cell>
          <cell r="C3860">
            <v>2</v>
          </cell>
          <cell r="D3860" t="str">
            <v>UND</v>
          </cell>
          <cell r="E3860">
            <v>216.1</v>
          </cell>
          <cell r="F3860">
            <v>38.897999999999996</v>
          </cell>
          <cell r="G3860">
            <v>432.2</v>
          </cell>
          <cell r="H3860">
            <v>77.8</v>
          </cell>
        </row>
        <row r="3861">
          <cell r="B3861" t="str">
            <v xml:space="preserve">Fregadero Acero Inox. Doble 3H 22.7" x 33" </v>
          </cell>
          <cell r="C3861">
            <v>1</v>
          </cell>
          <cell r="D3861" t="str">
            <v>UND</v>
          </cell>
          <cell r="E3861">
            <v>2538.14</v>
          </cell>
          <cell r="F3861">
            <v>456.86519999999996</v>
          </cell>
          <cell r="G3861">
            <v>2538.14</v>
          </cell>
          <cell r="H3861">
            <v>456.87</v>
          </cell>
        </row>
        <row r="3862">
          <cell r="B3862" t="str">
            <v>Mezcladora para fregadero cromo Deluxe</v>
          </cell>
          <cell r="C3862">
            <v>1</v>
          </cell>
          <cell r="D3862" t="str">
            <v>UND</v>
          </cell>
          <cell r="E3862">
            <v>6233.9</v>
          </cell>
          <cell r="F3862">
            <v>1122.1019999999999</v>
          </cell>
          <cell r="G3862">
            <v>6233.9</v>
          </cell>
          <cell r="H3862">
            <v>1122.0999999999999</v>
          </cell>
        </row>
        <row r="3863">
          <cell r="B3863" t="str">
            <v>Boquilla para fregadero cromada</v>
          </cell>
          <cell r="C3863">
            <v>2</v>
          </cell>
          <cell r="D3863" t="str">
            <v>UND</v>
          </cell>
          <cell r="E3863">
            <v>202.54</v>
          </cell>
          <cell r="F3863">
            <v>36.4572</v>
          </cell>
          <cell r="G3863">
            <v>405.08</v>
          </cell>
          <cell r="H3863">
            <v>72.91</v>
          </cell>
        </row>
        <row r="3864">
          <cell r="B3864" t="str">
            <v>Cola Extensora 1-1/4" PVC</v>
          </cell>
          <cell r="C3864">
            <v>2</v>
          </cell>
          <cell r="D3864" t="str">
            <v>UND</v>
          </cell>
          <cell r="E3864">
            <v>20.25</v>
          </cell>
          <cell r="F3864">
            <v>3.645</v>
          </cell>
          <cell r="G3864">
            <v>40.5</v>
          </cell>
          <cell r="H3864">
            <v>7.29</v>
          </cell>
        </row>
        <row r="3865">
          <cell r="B3865" t="str">
            <v>Sifón 1-1/4" PVC</v>
          </cell>
          <cell r="C3865">
            <v>1</v>
          </cell>
          <cell r="D3865" t="str">
            <v>UND</v>
          </cell>
          <cell r="E3865">
            <v>101.25</v>
          </cell>
          <cell r="F3865">
            <v>18.224999999999998</v>
          </cell>
          <cell r="G3865">
            <v>101.25</v>
          </cell>
          <cell r="H3865">
            <v>18.23</v>
          </cell>
        </row>
        <row r="3866">
          <cell r="B3866" t="str">
            <v>Desague Doble para fregadero PVC</v>
          </cell>
          <cell r="C3866">
            <v>1</v>
          </cell>
          <cell r="D3866" t="str">
            <v>UND</v>
          </cell>
          <cell r="E3866">
            <v>154.24</v>
          </cell>
          <cell r="F3866">
            <v>27.763200000000001</v>
          </cell>
          <cell r="G3866">
            <v>154.24</v>
          </cell>
          <cell r="H3866">
            <v>27.76</v>
          </cell>
        </row>
        <row r="3867">
          <cell r="B3867" t="str">
            <v>Reducción 2" a 1-1/4" PVC drenaje</v>
          </cell>
          <cell r="C3867">
            <v>1</v>
          </cell>
          <cell r="D3867" t="str">
            <v>UND</v>
          </cell>
          <cell r="E3867">
            <v>25</v>
          </cell>
          <cell r="F3867">
            <v>4.5</v>
          </cell>
          <cell r="G3867">
            <v>25</v>
          </cell>
          <cell r="H3867">
            <v>4.5</v>
          </cell>
        </row>
        <row r="3868">
          <cell r="A3868" t="str">
            <v>CE002</v>
          </cell>
          <cell r="B3868" t="str">
            <v>Cemento blanco</v>
          </cell>
          <cell r="C3868">
            <v>0.05</v>
          </cell>
          <cell r="D3868" t="str">
            <v>FDA</v>
          </cell>
          <cell r="E3868">
            <v>788.98305084745766</v>
          </cell>
          <cell r="F3868">
            <v>142.01694915254237</v>
          </cell>
          <cell r="G3868">
            <v>39.450000000000003</v>
          </cell>
          <cell r="H3868">
            <v>7.1</v>
          </cell>
        </row>
        <row r="3869">
          <cell r="B3869" t="str">
            <v xml:space="preserve">Teflón </v>
          </cell>
          <cell r="C3869">
            <v>0.25</v>
          </cell>
          <cell r="D3869" t="str">
            <v>UND</v>
          </cell>
          <cell r="E3869">
            <v>18.64</v>
          </cell>
          <cell r="F3869">
            <v>3.3552</v>
          </cell>
          <cell r="G3869">
            <v>4.66</v>
          </cell>
          <cell r="H3869">
            <v>0.84</v>
          </cell>
        </row>
        <row r="3870">
          <cell r="B3870" t="str">
            <v>Silicón antihongos fijación fregadero</v>
          </cell>
          <cell r="C3870">
            <v>1</v>
          </cell>
          <cell r="D3870" t="str">
            <v>UND</v>
          </cell>
          <cell r="E3870">
            <v>239.4</v>
          </cell>
          <cell r="F3870">
            <v>43.091999999999999</v>
          </cell>
          <cell r="G3870">
            <v>239.4</v>
          </cell>
          <cell r="H3870">
            <v>43.09</v>
          </cell>
        </row>
        <row r="3871">
          <cell r="B3871" t="str">
            <v>Salida Agua Potable 1/2" Poliestileno 18mm</v>
          </cell>
          <cell r="C3871">
            <v>2</v>
          </cell>
          <cell r="D3871" t="str">
            <v>UND</v>
          </cell>
          <cell r="E3871">
            <v>1638.14</v>
          </cell>
          <cell r="F3871">
            <v>294.86520000000002</v>
          </cell>
          <cell r="G3871">
            <v>3276.28</v>
          </cell>
          <cell r="H3871">
            <v>589.73</v>
          </cell>
        </row>
        <row r="3872">
          <cell r="B3872" t="str">
            <v>Salida Sanitaria A.N. 2" Aérea</v>
          </cell>
          <cell r="C3872">
            <v>1</v>
          </cell>
          <cell r="D3872" t="str">
            <v>UND</v>
          </cell>
          <cell r="E3872">
            <v>1523.8</v>
          </cell>
          <cell r="F3872">
            <v>274.28399999999999</v>
          </cell>
          <cell r="G3872">
            <v>1523.8</v>
          </cell>
          <cell r="H3872">
            <v>274.27999999999997</v>
          </cell>
        </row>
        <row r="3873">
          <cell r="B3873" t="str">
            <v>Mano de obra</v>
          </cell>
        </row>
        <row r="3874">
          <cell r="B3874" t="str">
            <v>Mano de Obra Instalación fregadero sencillo</v>
          </cell>
          <cell r="C3874">
            <v>1</v>
          </cell>
          <cell r="D3874" t="str">
            <v>UND</v>
          </cell>
          <cell r="E3874">
            <v>1857.2</v>
          </cell>
          <cell r="F3874">
            <v>0</v>
          </cell>
          <cell r="G3874">
            <v>1857.2</v>
          </cell>
          <cell r="H3874">
            <v>0</v>
          </cell>
        </row>
        <row r="3875">
          <cell r="B3875" t="str">
            <v>Total/UND</v>
          </cell>
          <cell r="G3875">
            <v>17277.88</v>
          </cell>
          <cell r="H3875">
            <v>2775.7199999999993</v>
          </cell>
          <cell r="I3875">
            <v>20053.599999999999</v>
          </cell>
        </row>
        <row r="3877">
          <cell r="A3877">
            <v>116.26000000000013</v>
          </cell>
          <cell r="B3877" t="str">
            <v>FREGADERO ACERO INOX. SENCILLO SIN SALIDAS</v>
          </cell>
          <cell r="C3877">
            <v>1</v>
          </cell>
          <cell r="D3877" t="str">
            <v>UND</v>
          </cell>
          <cell r="G3877">
            <v>10486.11</v>
          </cell>
          <cell r="H3877">
            <v>1601.3099999999997</v>
          </cell>
          <cell r="I3877">
            <v>12087.42</v>
          </cell>
        </row>
        <row r="3878">
          <cell r="B3878" t="str">
            <v>Fregadero Acero Inoxidable sencillo sin salidas</v>
          </cell>
        </row>
        <row r="3879">
          <cell r="B3879" t="str">
            <v>Volumen Análisis</v>
          </cell>
          <cell r="C3879">
            <v>1</v>
          </cell>
          <cell r="D3879" t="str">
            <v>UND</v>
          </cell>
        </row>
        <row r="3880">
          <cell r="B3880" t="str">
            <v>Materiales y Equipos</v>
          </cell>
        </row>
        <row r="3881">
          <cell r="B3881" t="str">
            <v>Niple Cromado 1/2" x 3"</v>
          </cell>
          <cell r="C3881">
            <v>2</v>
          </cell>
          <cell r="D3881" t="str">
            <v>UND</v>
          </cell>
          <cell r="E3881">
            <v>41.53</v>
          </cell>
          <cell r="F3881">
            <v>7.4753999999999996</v>
          </cell>
          <cell r="G3881">
            <v>83.06</v>
          </cell>
          <cell r="H3881">
            <v>14.95</v>
          </cell>
        </row>
        <row r="3882">
          <cell r="B3882" t="str">
            <v>Cubrefalta cromado 1/2"</v>
          </cell>
          <cell r="C3882">
            <v>2</v>
          </cell>
          <cell r="D3882" t="str">
            <v>UND</v>
          </cell>
          <cell r="E3882">
            <v>16.100000000000001</v>
          </cell>
          <cell r="F3882">
            <v>2.8980000000000001</v>
          </cell>
          <cell r="G3882">
            <v>32.200000000000003</v>
          </cell>
          <cell r="H3882">
            <v>5.8</v>
          </cell>
        </row>
        <row r="3883">
          <cell r="B3883" t="str">
            <v>Llave Angular 1/2" a 3/8"</v>
          </cell>
          <cell r="C3883">
            <v>2</v>
          </cell>
          <cell r="D3883" t="str">
            <v>UND</v>
          </cell>
          <cell r="E3883">
            <v>145.76</v>
          </cell>
          <cell r="F3883">
            <v>26.236799999999999</v>
          </cell>
          <cell r="G3883">
            <v>291.52</v>
          </cell>
          <cell r="H3883">
            <v>52.47</v>
          </cell>
        </row>
        <row r="3884">
          <cell r="B3884" t="str">
            <v>Manguera flexible fregadero inox. 3/8" Eastman</v>
          </cell>
          <cell r="C3884">
            <v>2</v>
          </cell>
          <cell r="D3884" t="str">
            <v>UND</v>
          </cell>
          <cell r="E3884">
            <v>216.1</v>
          </cell>
          <cell r="F3884">
            <v>38.897999999999996</v>
          </cell>
          <cell r="G3884">
            <v>432.2</v>
          </cell>
          <cell r="H3884">
            <v>77.8</v>
          </cell>
        </row>
        <row r="3885">
          <cell r="B3885" t="str">
            <v xml:space="preserve">Fregadero Acero Inox. sencillo 25"x22" 3H </v>
          </cell>
          <cell r="C3885">
            <v>1</v>
          </cell>
          <cell r="D3885" t="str">
            <v>UND</v>
          </cell>
          <cell r="E3885">
            <v>1097.46</v>
          </cell>
          <cell r="F3885">
            <v>197.5428</v>
          </cell>
          <cell r="G3885">
            <v>1097.46</v>
          </cell>
          <cell r="H3885">
            <v>197.54</v>
          </cell>
        </row>
        <row r="3886">
          <cell r="B3886" t="str">
            <v>Mezcladora para fregadero cromo Deluxe</v>
          </cell>
          <cell r="C3886">
            <v>1</v>
          </cell>
          <cell r="D3886" t="str">
            <v>UND</v>
          </cell>
          <cell r="E3886">
            <v>6233.9</v>
          </cell>
          <cell r="F3886">
            <v>1122.1019999999999</v>
          </cell>
          <cell r="G3886">
            <v>6233.9</v>
          </cell>
          <cell r="H3886">
            <v>1122.0999999999999</v>
          </cell>
        </row>
        <row r="3887">
          <cell r="B3887" t="str">
            <v>Boquilla para fregadero cromada</v>
          </cell>
          <cell r="C3887">
            <v>1</v>
          </cell>
          <cell r="D3887" t="str">
            <v>UND</v>
          </cell>
          <cell r="E3887">
            <v>202.54</v>
          </cell>
          <cell r="F3887">
            <v>36.4572</v>
          </cell>
          <cell r="G3887">
            <v>202.54</v>
          </cell>
          <cell r="H3887">
            <v>36.46</v>
          </cell>
        </row>
        <row r="3888">
          <cell r="B3888" t="str">
            <v>Cola Extensora 1-1/4" PVC</v>
          </cell>
          <cell r="C3888">
            <v>1</v>
          </cell>
          <cell r="D3888" t="str">
            <v>UND</v>
          </cell>
          <cell r="E3888">
            <v>20.25</v>
          </cell>
          <cell r="F3888">
            <v>3.645</v>
          </cell>
          <cell r="G3888">
            <v>20.25</v>
          </cell>
          <cell r="H3888">
            <v>3.65</v>
          </cell>
        </row>
        <row r="3889">
          <cell r="B3889" t="str">
            <v>Sifón 1-1/4" PVC</v>
          </cell>
          <cell r="C3889">
            <v>1</v>
          </cell>
          <cell r="D3889" t="str">
            <v>UND</v>
          </cell>
          <cell r="E3889">
            <v>101.25</v>
          </cell>
          <cell r="F3889">
            <v>18.224999999999998</v>
          </cell>
          <cell r="G3889">
            <v>101.25</v>
          </cell>
          <cell r="H3889">
            <v>18.23</v>
          </cell>
        </row>
        <row r="3890">
          <cell r="B3890" t="str">
            <v>Desague sencillo para fregadero PVC</v>
          </cell>
          <cell r="C3890">
            <v>1</v>
          </cell>
          <cell r="D3890" t="str">
            <v>UND</v>
          </cell>
          <cell r="E3890">
            <v>93.22</v>
          </cell>
          <cell r="F3890">
            <v>16.779599999999999</v>
          </cell>
          <cell r="G3890">
            <v>93.22</v>
          </cell>
          <cell r="H3890">
            <v>16.78</v>
          </cell>
        </row>
        <row r="3891">
          <cell r="B3891" t="str">
            <v>Reducción 2" a 1-1/4" PVC drenaje</v>
          </cell>
          <cell r="C3891">
            <v>1</v>
          </cell>
          <cell r="D3891" t="str">
            <v>UND</v>
          </cell>
          <cell r="E3891">
            <v>25</v>
          </cell>
          <cell r="F3891">
            <v>4.5</v>
          </cell>
          <cell r="G3891">
            <v>25</v>
          </cell>
          <cell r="H3891">
            <v>4.5</v>
          </cell>
        </row>
        <row r="3892">
          <cell r="A3892" t="str">
            <v>CE002</v>
          </cell>
          <cell r="B3892" t="str">
            <v>Cemento blanco</v>
          </cell>
          <cell r="C3892">
            <v>0.05</v>
          </cell>
          <cell r="D3892" t="str">
            <v>FDA</v>
          </cell>
          <cell r="E3892">
            <v>788.98305084745766</v>
          </cell>
          <cell r="F3892">
            <v>142.01694915254237</v>
          </cell>
          <cell r="G3892">
            <v>39.450000000000003</v>
          </cell>
          <cell r="H3892">
            <v>7.1</v>
          </cell>
        </row>
        <row r="3893">
          <cell r="B3893" t="str">
            <v xml:space="preserve">Teflón </v>
          </cell>
          <cell r="C3893">
            <v>0.25</v>
          </cell>
          <cell r="D3893" t="str">
            <v>UND</v>
          </cell>
          <cell r="E3893">
            <v>18.64</v>
          </cell>
          <cell r="F3893">
            <v>3.3552</v>
          </cell>
          <cell r="G3893">
            <v>4.66</v>
          </cell>
          <cell r="H3893">
            <v>0.84</v>
          </cell>
        </row>
        <row r="3894">
          <cell r="B3894" t="str">
            <v>Silicón antihongos fijación fregadero</v>
          </cell>
          <cell r="C3894">
            <v>1</v>
          </cell>
          <cell r="D3894" t="str">
            <v>UND</v>
          </cell>
          <cell r="E3894">
            <v>239.4</v>
          </cell>
          <cell r="F3894">
            <v>43.091999999999999</v>
          </cell>
          <cell r="G3894">
            <v>239.4</v>
          </cell>
          <cell r="H3894">
            <v>43.09</v>
          </cell>
        </row>
        <row r="3895">
          <cell r="B3895" t="str">
            <v>Mano de obra</v>
          </cell>
        </row>
        <row r="3896">
          <cell r="B3896" t="str">
            <v>Mano de Obra Instalación fregadero sencillo</v>
          </cell>
          <cell r="C3896">
            <v>1</v>
          </cell>
          <cell r="D3896" t="str">
            <v>UND</v>
          </cell>
          <cell r="E3896">
            <v>1590</v>
          </cell>
          <cell r="F3896">
            <v>0</v>
          </cell>
          <cell r="G3896">
            <v>1590</v>
          </cell>
          <cell r="H3896">
            <v>0</v>
          </cell>
        </row>
        <row r="3897">
          <cell r="B3897" t="str">
            <v>Total/UND</v>
          </cell>
          <cell r="G3897">
            <v>10486.11</v>
          </cell>
          <cell r="H3897">
            <v>1601.3099999999997</v>
          </cell>
          <cell r="I3897">
            <v>12087.42</v>
          </cell>
        </row>
        <row r="3899">
          <cell r="A3899">
            <v>116.27000000000014</v>
          </cell>
          <cell r="B3899" t="str">
            <v>FREGADERO ACERO INOX. DOBLE SIN SALIDAS</v>
          </cell>
          <cell r="C3899">
            <v>1</v>
          </cell>
          <cell r="D3899" t="str">
            <v>UND</v>
          </cell>
          <cell r="G3899">
            <v>12477.800000000001</v>
          </cell>
          <cell r="H3899">
            <v>1911.7099999999996</v>
          </cell>
          <cell r="I3899">
            <v>14389.51</v>
          </cell>
        </row>
        <row r="3900">
          <cell r="B3900" t="str">
            <v>Fregadero Acero Inoxidable doble sin salidas</v>
          </cell>
        </row>
        <row r="3901">
          <cell r="B3901" t="str">
            <v>Volumen Análisis</v>
          </cell>
          <cell r="C3901">
            <v>1</v>
          </cell>
          <cell r="D3901" t="str">
            <v>UND</v>
          </cell>
        </row>
        <row r="3902">
          <cell r="B3902" t="str">
            <v>Materiales y Equipos</v>
          </cell>
        </row>
        <row r="3903">
          <cell r="B3903" t="str">
            <v>Niple Cromado 1/2" x 3"</v>
          </cell>
          <cell r="C3903">
            <v>2</v>
          </cell>
          <cell r="D3903" t="str">
            <v>UND</v>
          </cell>
          <cell r="E3903">
            <v>41.53</v>
          </cell>
          <cell r="F3903">
            <v>7.4753999999999996</v>
          </cell>
          <cell r="G3903">
            <v>83.06</v>
          </cell>
          <cell r="H3903">
            <v>14.95</v>
          </cell>
        </row>
        <row r="3904">
          <cell r="B3904" t="str">
            <v>Cubrefalta cromado 1/2"</v>
          </cell>
          <cell r="C3904">
            <v>2</v>
          </cell>
          <cell r="D3904" t="str">
            <v>UND</v>
          </cell>
          <cell r="E3904">
            <v>16.100000000000001</v>
          </cell>
          <cell r="F3904">
            <v>2.8980000000000001</v>
          </cell>
          <cell r="G3904">
            <v>32.200000000000003</v>
          </cell>
          <cell r="H3904">
            <v>5.8</v>
          </cell>
        </row>
        <row r="3905">
          <cell r="B3905" t="str">
            <v>Llave Angular 1/2" a 3/8"</v>
          </cell>
          <cell r="C3905">
            <v>2</v>
          </cell>
          <cell r="D3905" t="str">
            <v>UND</v>
          </cell>
          <cell r="E3905">
            <v>145.76</v>
          </cell>
          <cell r="F3905">
            <v>26.236799999999999</v>
          </cell>
          <cell r="G3905">
            <v>291.52</v>
          </cell>
          <cell r="H3905">
            <v>52.47</v>
          </cell>
        </row>
        <row r="3906">
          <cell r="B3906" t="str">
            <v>Manguera flexible fregadero inox. 3/8" Eastman</v>
          </cell>
          <cell r="C3906">
            <v>2</v>
          </cell>
          <cell r="D3906" t="str">
            <v>UND</v>
          </cell>
          <cell r="E3906">
            <v>216.1</v>
          </cell>
          <cell r="F3906">
            <v>38.897999999999996</v>
          </cell>
          <cell r="G3906">
            <v>432.2</v>
          </cell>
          <cell r="H3906">
            <v>77.8</v>
          </cell>
        </row>
        <row r="3907">
          <cell r="B3907" t="str">
            <v xml:space="preserve">Fregadero Acero Inox. Doble 3H 22.7" x 33" </v>
          </cell>
          <cell r="C3907">
            <v>1</v>
          </cell>
          <cell r="D3907" t="str">
            <v>UND</v>
          </cell>
          <cell r="E3907">
            <v>2538.14</v>
          </cell>
          <cell r="F3907">
            <v>456.86519999999996</v>
          </cell>
          <cell r="G3907">
            <v>2538.14</v>
          </cell>
          <cell r="H3907">
            <v>456.87</v>
          </cell>
        </row>
        <row r="3908">
          <cell r="B3908" t="str">
            <v>Mezcladora para fregadero cromo Deluxe</v>
          </cell>
          <cell r="C3908">
            <v>1</v>
          </cell>
          <cell r="D3908" t="str">
            <v>UND</v>
          </cell>
          <cell r="E3908">
            <v>6233.9</v>
          </cell>
          <cell r="F3908">
            <v>1122.1019999999999</v>
          </cell>
          <cell r="G3908">
            <v>6233.9</v>
          </cell>
          <cell r="H3908">
            <v>1122.0999999999999</v>
          </cell>
        </row>
        <row r="3909">
          <cell r="B3909" t="str">
            <v>Boquilla para fregadero cromada</v>
          </cell>
          <cell r="C3909">
            <v>2</v>
          </cell>
          <cell r="D3909" t="str">
            <v>UND</v>
          </cell>
          <cell r="E3909">
            <v>202.54</v>
          </cell>
          <cell r="F3909">
            <v>36.4572</v>
          </cell>
          <cell r="G3909">
            <v>405.08</v>
          </cell>
          <cell r="H3909">
            <v>72.91</v>
          </cell>
        </row>
        <row r="3910">
          <cell r="B3910" t="str">
            <v>Cola Extensora 1-1/4" PVC</v>
          </cell>
          <cell r="C3910">
            <v>2</v>
          </cell>
          <cell r="D3910" t="str">
            <v>UND</v>
          </cell>
          <cell r="E3910">
            <v>20.25</v>
          </cell>
          <cell r="F3910">
            <v>3.645</v>
          </cell>
          <cell r="G3910">
            <v>40.5</v>
          </cell>
          <cell r="H3910">
            <v>7.29</v>
          </cell>
        </row>
        <row r="3911">
          <cell r="B3911" t="str">
            <v>Sifón 1-1/4" PVC</v>
          </cell>
          <cell r="C3911">
            <v>1</v>
          </cell>
          <cell r="D3911" t="str">
            <v>UND</v>
          </cell>
          <cell r="E3911">
            <v>101.25</v>
          </cell>
          <cell r="F3911">
            <v>18.224999999999998</v>
          </cell>
          <cell r="G3911">
            <v>101.25</v>
          </cell>
          <cell r="H3911">
            <v>18.23</v>
          </cell>
        </row>
        <row r="3912">
          <cell r="B3912" t="str">
            <v>Desague Doble para fregadero PVC</v>
          </cell>
          <cell r="C3912">
            <v>1</v>
          </cell>
          <cell r="D3912" t="str">
            <v>UND</v>
          </cell>
          <cell r="E3912">
            <v>154.24</v>
          </cell>
          <cell r="F3912">
            <v>27.763200000000001</v>
          </cell>
          <cell r="G3912">
            <v>154.24</v>
          </cell>
          <cell r="H3912">
            <v>27.76</v>
          </cell>
        </row>
        <row r="3913">
          <cell r="B3913" t="str">
            <v>Reducción 2" a 1-1/4" PVC drenaje</v>
          </cell>
          <cell r="C3913">
            <v>1</v>
          </cell>
          <cell r="D3913" t="str">
            <v>UND</v>
          </cell>
          <cell r="E3913">
            <v>25</v>
          </cell>
          <cell r="F3913">
            <v>4.5</v>
          </cell>
          <cell r="G3913">
            <v>25</v>
          </cell>
          <cell r="H3913">
            <v>4.5</v>
          </cell>
        </row>
        <row r="3914">
          <cell r="A3914" t="str">
            <v>CE002</v>
          </cell>
          <cell r="B3914" t="str">
            <v>Cemento blanco</v>
          </cell>
          <cell r="C3914">
            <v>0.05</v>
          </cell>
          <cell r="D3914" t="str">
            <v>FDA</v>
          </cell>
          <cell r="E3914">
            <v>788.98305084745766</v>
          </cell>
          <cell r="F3914">
            <v>142.01694915254237</v>
          </cell>
          <cell r="G3914">
            <v>39.450000000000003</v>
          </cell>
          <cell r="H3914">
            <v>7.1</v>
          </cell>
        </row>
        <row r="3915">
          <cell r="B3915" t="str">
            <v xml:space="preserve">Teflón </v>
          </cell>
          <cell r="C3915">
            <v>0.25</v>
          </cell>
          <cell r="D3915" t="str">
            <v>UND</v>
          </cell>
          <cell r="E3915">
            <v>18.64</v>
          </cell>
          <cell r="F3915">
            <v>3.3552</v>
          </cell>
          <cell r="G3915">
            <v>4.66</v>
          </cell>
          <cell r="H3915">
            <v>0.84</v>
          </cell>
        </row>
        <row r="3916">
          <cell r="B3916" t="str">
            <v>Silicón antihongos fijación fregadero</v>
          </cell>
          <cell r="C3916">
            <v>1</v>
          </cell>
          <cell r="D3916" t="str">
            <v>UND</v>
          </cell>
          <cell r="E3916">
            <v>239.4</v>
          </cell>
          <cell r="F3916">
            <v>43.091999999999999</v>
          </cell>
          <cell r="G3916">
            <v>239.4</v>
          </cell>
          <cell r="H3916">
            <v>43.09</v>
          </cell>
        </row>
        <row r="3917">
          <cell r="B3917" t="str">
            <v>Mano de obra</v>
          </cell>
        </row>
        <row r="3918">
          <cell r="B3918" t="str">
            <v>Mano de Obra Instalación fregadero sencillo</v>
          </cell>
          <cell r="C3918">
            <v>1</v>
          </cell>
          <cell r="D3918" t="str">
            <v>UND</v>
          </cell>
          <cell r="E3918">
            <v>1857.2</v>
          </cell>
          <cell r="F3918">
            <v>0</v>
          </cell>
          <cell r="G3918">
            <v>1857.2</v>
          </cell>
          <cell r="H3918">
            <v>0</v>
          </cell>
        </row>
        <row r="3919">
          <cell r="B3919" t="str">
            <v>Total/UND</v>
          </cell>
          <cell r="G3919">
            <v>12477.800000000001</v>
          </cell>
          <cell r="H3919">
            <v>1911.7099999999996</v>
          </cell>
          <cell r="I3919">
            <v>14389.51</v>
          </cell>
        </row>
        <row r="3921">
          <cell r="A3921">
            <v>116.28000000000014</v>
          </cell>
          <cell r="B3921" t="str">
            <v>DUCHA SENCILLA LLAVE EMP. + SALIDAS AP y AN</v>
          </cell>
          <cell r="C3921">
            <v>1</v>
          </cell>
          <cell r="D3921" t="str">
            <v>UND</v>
          </cell>
          <cell r="G3921">
            <v>7778.5300000000007</v>
          </cell>
          <cell r="H3921">
            <v>1209.5700000000002</v>
          </cell>
          <cell r="I3921">
            <v>8988.1</v>
          </cell>
        </row>
        <row r="3922">
          <cell r="B3922" t="str">
            <v>Ducha sencilla mezcladora empotrada + salidas</v>
          </cell>
        </row>
        <row r="3923">
          <cell r="B3923" t="str">
            <v>Volumen Análisis</v>
          </cell>
          <cell r="C3923">
            <v>1</v>
          </cell>
          <cell r="D3923" t="str">
            <v>UND</v>
          </cell>
        </row>
        <row r="3924">
          <cell r="B3924" t="str">
            <v>Materiales y Equipos</v>
          </cell>
        </row>
        <row r="3925">
          <cell r="B3925" t="str">
            <v>Cubrefalta cromado 1/2"</v>
          </cell>
          <cell r="C3925">
            <v>1</v>
          </cell>
          <cell r="D3925" t="str">
            <v>UND</v>
          </cell>
          <cell r="E3925">
            <v>16.100000000000001</v>
          </cell>
          <cell r="F3925">
            <v>2.8980000000000001</v>
          </cell>
          <cell r="G3925">
            <v>16.100000000000001</v>
          </cell>
          <cell r="H3925">
            <v>2.9</v>
          </cell>
        </row>
        <row r="3926">
          <cell r="B3926" t="str">
            <v>Roceador de ducha Genebre</v>
          </cell>
          <cell r="C3926">
            <v>1</v>
          </cell>
          <cell r="D3926" t="str">
            <v>UND</v>
          </cell>
          <cell r="E3926">
            <v>1038.1400000000001</v>
          </cell>
          <cell r="F3926">
            <v>186.86520000000002</v>
          </cell>
          <cell r="G3926">
            <v>1038.1400000000001</v>
          </cell>
          <cell r="H3926">
            <v>186.87</v>
          </cell>
        </row>
        <row r="3927">
          <cell r="B3927" t="str">
            <v>Llave de empotrar para ducha Sayco</v>
          </cell>
          <cell r="C3927">
            <v>1</v>
          </cell>
          <cell r="D3927" t="str">
            <v>UND</v>
          </cell>
          <cell r="E3927">
            <v>916.95</v>
          </cell>
          <cell r="F3927">
            <v>165.05100000000002</v>
          </cell>
          <cell r="G3927">
            <v>916.95</v>
          </cell>
          <cell r="H3927">
            <v>165.05</v>
          </cell>
        </row>
        <row r="3928">
          <cell r="B3928" t="str">
            <v>Desague de piso 2" parrilla zinc</v>
          </cell>
          <cell r="C3928">
            <v>1</v>
          </cell>
          <cell r="D3928" t="str">
            <v>UND</v>
          </cell>
          <cell r="E3928">
            <v>3066.31</v>
          </cell>
          <cell r="F3928">
            <v>551.93579999999997</v>
          </cell>
          <cell r="G3928">
            <v>3066.31</v>
          </cell>
          <cell r="H3928">
            <v>551.94000000000005</v>
          </cell>
        </row>
        <row r="3929">
          <cell r="A3929" t="str">
            <v>CE002</v>
          </cell>
          <cell r="B3929" t="str">
            <v>Cemento blanco</v>
          </cell>
          <cell r="C3929">
            <v>0.05</v>
          </cell>
          <cell r="D3929" t="str">
            <v>FDA</v>
          </cell>
          <cell r="E3929">
            <v>788.98305084745766</v>
          </cell>
          <cell r="F3929">
            <v>142.01694915254237</v>
          </cell>
          <cell r="G3929">
            <v>39.450000000000003</v>
          </cell>
          <cell r="H3929">
            <v>7.1</v>
          </cell>
        </row>
        <row r="3930">
          <cell r="B3930" t="str">
            <v xml:space="preserve">Teflón </v>
          </cell>
          <cell r="C3930">
            <v>0.25</v>
          </cell>
          <cell r="D3930" t="str">
            <v>UND</v>
          </cell>
          <cell r="E3930">
            <v>18.64</v>
          </cell>
          <cell r="F3930">
            <v>3.3552</v>
          </cell>
          <cell r="G3930">
            <v>4.66</v>
          </cell>
          <cell r="H3930">
            <v>0.84</v>
          </cell>
        </row>
        <row r="3931">
          <cell r="B3931" t="str">
            <v>Salida Agua Potable 1/2" Poliestileno 18mm</v>
          </cell>
          <cell r="C3931">
            <v>1</v>
          </cell>
          <cell r="D3931" t="str">
            <v>UND</v>
          </cell>
          <cell r="E3931">
            <v>1638.14</v>
          </cell>
          <cell r="F3931">
            <v>294.86520000000002</v>
          </cell>
          <cell r="G3931">
            <v>1638.14</v>
          </cell>
          <cell r="H3931">
            <v>294.87</v>
          </cell>
        </row>
        <row r="3932">
          <cell r="B3932" t="str">
            <v>Mano de obra</v>
          </cell>
        </row>
        <row r="3933">
          <cell r="B3933" t="str">
            <v>Mano de Obra Instalación llave empotrada</v>
          </cell>
          <cell r="C3933">
            <v>1</v>
          </cell>
          <cell r="D3933" t="str">
            <v>UND</v>
          </cell>
          <cell r="E3933">
            <v>529.39</v>
          </cell>
          <cell r="F3933">
            <v>0</v>
          </cell>
          <cell r="G3933">
            <v>529.39</v>
          </cell>
          <cell r="H3933">
            <v>0</v>
          </cell>
        </row>
        <row r="3934">
          <cell r="B3934" t="str">
            <v>Mano de Obra Instalación ducha</v>
          </cell>
          <cell r="C3934">
            <v>1</v>
          </cell>
          <cell r="D3934" t="str">
            <v>UND</v>
          </cell>
          <cell r="E3934">
            <v>529.39</v>
          </cell>
          <cell r="F3934">
            <v>0</v>
          </cell>
          <cell r="G3934">
            <v>529.39</v>
          </cell>
          <cell r="H3934">
            <v>0</v>
          </cell>
        </row>
        <row r="3935">
          <cell r="B3935" t="str">
            <v>Total/UND</v>
          </cell>
          <cell r="G3935">
            <v>7778.5300000000007</v>
          </cell>
          <cell r="H3935">
            <v>1209.5700000000002</v>
          </cell>
          <cell r="I3935">
            <v>8988.1</v>
          </cell>
        </row>
        <row r="3937">
          <cell r="A3937">
            <v>116.29000000000015</v>
          </cell>
          <cell r="B3937" t="str">
            <v>DUCHA CON MEZCLADORA DE SUPERFICIE + SALIDAS AGUA POTABLE Y DESAGUE</v>
          </cell>
          <cell r="C3937">
            <v>1</v>
          </cell>
          <cell r="D3937" t="str">
            <v>UND</v>
          </cell>
          <cell r="G3937">
            <v>7325.3900000000012</v>
          </cell>
          <cell r="H3937">
            <v>1151.6099999999999</v>
          </cell>
          <cell r="I3937">
            <v>8477.0000000000018</v>
          </cell>
        </row>
        <row r="3938">
          <cell r="B3938" t="str">
            <v>Ducha Mezcladora de superficie + salidas</v>
          </cell>
        </row>
        <row r="3939">
          <cell r="B3939" t="str">
            <v>Volumen Análisis</v>
          </cell>
          <cell r="C3939">
            <v>1</v>
          </cell>
          <cell r="D3939" t="str">
            <v>UND</v>
          </cell>
        </row>
        <row r="3940">
          <cell r="B3940" t="str">
            <v>Materiales y Equipos</v>
          </cell>
        </row>
        <row r="3941">
          <cell r="B3941" t="str">
            <v>Coupling de 1/2" H.G.</v>
          </cell>
          <cell r="C3941">
            <v>2</v>
          </cell>
          <cell r="D3941" t="str">
            <v>UND</v>
          </cell>
          <cell r="E3941">
            <v>24</v>
          </cell>
          <cell r="F3941">
            <v>4.32</v>
          </cell>
          <cell r="G3941">
            <v>48</v>
          </cell>
          <cell r="H3941">
            <v>8.64</v>
          </cell>
        </row>
        <row r="3942">
          <cell r="B3942" t="str">
            <v>Mezcladora monomando Geneve de superficie</v>
          </cell>
          <cell r="C3942">
            <v>1</v>
          </cell>
          <cell r="D3942" t="str">
            <v>UND</v>
          </cell>
          <cell r="E3942">
            <v>1545.13</v>
          </cell>
          <cell r="F3942">
            <v>278.1234</v>
          </cell>
          <cell r="G3942">
            <v>1545.13</v>
          </cell>
          <cell r="H3942">
            <v>278.12</v>
          </cell>
        </row>
        <row r="3943">
          <cell r="B3943" t="str">
            <v xml:space="preserve">Teflón </v>
          </cell>
          <cell r="C3943">
            <v>0.25</v>
          </cell>
          <cell r="D3943" t="str">
            <v>UND</v>
          </cell>
          <cell r="E3943">
            <v>18.64</v>
          </cell>
          <cell r="F3943">
            <v>3.3552</v>
          </cell>
          <cell r="G3943">
            <v>4.66</v>
          </cell>
          <cell r="H3943">
            <v>0.84</v>
          </cell>
        </row>
        <row r="3944">
          <cell r="B3944" t="str">
            <v>Salida Agua Potable 1/2" Poliestileno 18mm</v>
          </cell>
          <cell r="C3944">
            <v>2</v>
          </cell>
          <cell r="D3944" t="str">
            <v>UND</v>
          </cell>
          <cell r="E3944">
            <v>1638.14</v>
          </cell>
          <cell r="F3944">
            <v>294.86520000000002</v>
          </cell>
          <cell r="G3944">
            <v>3276.28</v>
          </cell>
          <cell r="H3944">
            <v>589.73</v>
          </cell>
        </row>
        <row r="3945">
          <cell r="B3945" t="str">
            <v>Salida Sanitaria A.N. 2" Aérea</v>
          </cell>
          <cell r="C3945">
            <v>1</v>
          </cell>
          <cell r="D3945" t="str">
            <v>UND</v>
          </cell>
          <cell r="E3945">
            <v>1523.8</v>
          </cell>
          <cell r="F3945">
            <v>274.28399999999999</v>
          </cell>
          <cell r="G3945">
            <v>1523.8</v>
          </cell>
          <cell r="H3945">
            <v>274.27999999999997</v>
          </cell>
        </row>
        <row r="3946">
          <cell r="B3946" t="str">
            <v>Mano de obra</v>
          </cell>
        </row>
        <row r="3947">
          <cell r="B3947" t="str">
            <v>Mano de Obra Instalación mezcladora superf.</v>
          </cell>
          <cell r="C3947">
            <v>1</v>
          </cell>
          <cell r="D3947" t="str">
            <v>UND</v>
          </cell>
          <cell r="E3947">
            <v>927.52</v>
          </cell>
          <cell r="F3947">
            <v>0</v>
          </cell>
          <cell r="G3947">
            <v>927.52</v>
          </cell>
          <cell r="H3947">
            <v>0</v>
          </cell>
        </row>
        <row r="3948">
          <cell r="B3948" t="str">
            <v>Total/UND</v>
          </cell>
          <cell r="G3948">
            <v>7325.3900000000012</v>
          </cell>
          <cell r="H3948">
            <v>1151.6099999999999</v>
          </cell>
          <cell r="I3948">
            <v>8477.0000000000018</v>
          </cell>
        </row>
        <row r="3950">
          <cell r="A3950">
            <v>116.30000000000015</v>
          </cell>
          <cell r="B3950" t="str">
            <v>DUCHA CON MEZCLADORA EMPOTRADA + SALIDAS AGUA POTABLE Y DESAGUE</v>
          </cell>
          <cell r="C3950">
            <v>1</v>
          </cell>
          <cell r="D3950" t="str">
            <v>UND</v>
          </cell>
          <cell r="G3950">
            <v>9624.01</v>
          </cell>
          <cell r="H3950">
            <v>1446.1200000000001</v>
          </cell>
          <cell r="I3950">
            <v>11070.130000000001</v>
          </cell>
        </row>
        <row r="3951">
          <cell r="B3951" t="str">
            <v>Ducha Mezcladora empotrada + salidas</v>
          </cell>
        </row>
        <row r="3952">
          <cell r="B3952" t="str">
            <v>Volumen Análisis</v>
          </cell>
          <cell r="C3952">
            <v>1</v>
          </cell>
          <cell r="D3952" t="str">
            <v>UND</v>
          </cell>
        </row>
        <row r="3953">
          <cell r="B3953" t="str">
            <v>Materiales y Equipos</v>
          </cell>
        </row>
        <row r="3954">
          <cell r="B3954" t="str">
            <v>Coupling de 1/2" H.G.</v>
          </cell>
          <cell r="C3954">
            <v>3</v>
          </cell>
          <cell r="D3954" t="str">
            <v>UND</v>
          </cell>
          <cell r="E3954">
            <v>24</v>
          </cell>
          <cell r="F3954">
            <v>4.32</v>
          </cell>
          <cell r="G3954">
            <v>72</v>
          </cell>
          <cell r="H3954">
            <v>12.96</v>
          </cell>
        </row>
        <row r="3955">
          <cell r="B3955" t="str">
            <v>Niple 1/2" x 3" H.G.</v>
          </cell>
          <cell r="C3955">
            <v>1</v>
          </cell>
          <cell r="D3955" t="str">
            <v>UND</v>
          </cell>
          <cell r="E3955">
            <v>16.95</v>
          </cell>
          <cell r="F3955">
            <v>3.0509999999999997</v>
          </cell>
          <cell r="G3955">
            <v>16.95</v>
          </cell>
          <cell r="H3955">
            <v>3.05</v>
          </cell>
        </row>
        <row r="3956">
          <cell r="B3956" t="str">
            <v>Mezcladora Monomando Pfisters de empotrar</v>
          </cell>
          <cell r="C3956">
            <v>1</v>
          </cell>
          <cell r="D3956" t="str">
            <v>UND</v>
          </cell>
          <cell r="E3956">
            <v>3140.31</v>
          </cell>
          <cell r="F3956">
            <v>565.25580000000002</v>
          </cell>
          <cell r="G3956">
            <v>3140.31</v>
          </cell>
          <cell r="H3956">
            <v>565.26</v>
          </cell>
        </row>
        <row r="3957">
          <cell r="B3957" t="str">
            <v xml:space="preserve">Teflón </v>
          </cell>
          <cell r="C3957">
            <v>0.25</v>
          </cell>
          <cell r="D3957" t="str">
            <v>UND</v>
          </cell>
          <cell r="E3957">
            <v>18.64</v>
          </cell>
          <cell r="F3957">
            <v>3.3552</v>
          </cell>
          <cell r="G3957">
            <v>4.66</v>
          </cell>
          <cell r="H3957">
            <v>0.84</v>
          </cell>
        </row>
        <row r="3958">
          <cell r="B3958" t="str">
            <v>Salida Agua Potable 1/2" Poliestileno 18mm</v>
          </cell>
          <cell r="C3958">
            <v>2</v>
          </cell>
          <cell r="D3958" t="str">
            <v>UND</v>
          </cell>
          <cell r="E3958">
            <v>1638.14</v>
          </cell>
          <cell r="F3958">
            <v>294.86520000000002</v>
          </cell>
          <cell r="G3958">
            <v>3276.28</v>
          </cell>
          <cell r="H3958">
            <v>589.73</v>
          </cell>
        </row>
        <row r="3959">
          <cell r="B3959" t="str">
            <v>Salida Sanitaria A.N. 2" Aérea</v>
          </cell>
          <cell r="C3959">
            <v>1</v>
          </cell>
          <cell r="D3959" t="str">
            <v>UND</v>
          </cell>
          <cell r="E3959">
            <v>1523.8</v>
          </cell>
          <cell r="F3959">
            <v>274.28399999999999</v>
          </cell>
          <cell r="G3959">
            <v>1523.8</v>
          </cell>
          <cell r="H3959">
            <v>274.27999999999997</v>
          </cell>
        </row>
        <row r="3960">
          <cell r="B3960" t="str">
            <v>Mano de obra</v>
          </cell>
        </row>
        <row r="3961">
          <cell r="B3961" t="str">
            <v>Mano de Obra Instalación mezclad. empotrada</v>
          </cell>
          <cell r="C3961">
            <v>1</v>
          </cell>
          <cell r="D3961" t="str">
            <v>UND</v>
          </cell>
          <cell r="E3961">
            <v>1590.01</v>
          </cell>
          <cell r="F3961">
            <v>0</v>
          </cell>
          <cell r="G3961">
            <v>1590.01</v>
          </cell>
          <cell r="H3961">
            <v>0</v>
          </cell>
        </row>
        <row r="3962">
          <cell r="B3962" t="str">
            <v>Total/UND</v>
          </cell>
          <cell r="G3962">
            <v>9624.01</v>
          </cell>
          <cell r="H3962">
            <v>1446.1200000000001</v>
          </cell>
          <cell r="I3962">
            <v>11070.130000000001</v>
          </cell>
        </row>
        <row r="3964">
          <cell r="A3964">
            <v>116.31000000000016</v>
          </cell>
          <cell r="B3964" t="str">
            <v>BAÑERA DE ACRILICO CON FALDA + DUCHA CON MEZCLADORA SUPERFICIE + SALIDAS Y DESAGUE</v>
          </cell>
          <cell r="C3964">
            <v>1</v>
          </cell>
          <cell r="D3964" t="str">
            <v>UND</v>
          </cell>
          <cell r="G3964">
            <v>19889</v>
          </cell>
          <cell r="H3964">
            <v>3460.52</v>
          </cell>
          <cell r="I3964">
            <v>23349.52</v>
          </cell>
          <cell r="J3964" t="str">
            <v>rendi. 50 tub/dia</v>
          </cell>
        </row>
        <row r="3965">
          <cell r="B3965" t="str">
            <v>Bañera acrílico con falda + mezcladora y salidas</v>
          </cell>
        </row>
        <row r="3966">
          <cell r="B3966" t="str">
            <v>Volumen Análisis</v>
          </cell>
          <cell r="C3966">
            <v>1</v>
          </cell>
          <cell r="D3966" t="str">
            <v>UND</v>
          </cell>
        </row>
        <row r="3967">
          <cell r="B3967" t="str">
            <v>Materiales y Equipos</v>
          </cell>
        </row>
        <row r="3968">
          <cell r="B3968" t="str">
            <v>Desague PVC para bañera Eastman</v>
          </cell>
          <cell r="C3968">
            <v>1</v>
          </cell>
          <cell r="D3968" t="str">
            <v>UND</v>
          </cell>
          <cell r="E3968">
            <v>381.36</v>
          </cell>
          <cell r="F3968">
            <v>68.644800000000004</v>
          </cell>
          <cell r="G3968">
            <v>381.36</v>
          </cell>
          <cell r="H3968">
            <v>68.64</v>
          </cell>
        </row>
        <row r="3969">
          <cell r="B3969" t="str">
            <v>Bañera en acrílico con falda</v>
          </cell>
          <cell r="C3969">
            <v>1</v>
          </cell>
          <cell r="D3969" t="str">
            <v>UND</v>
          </cell>
          <cell r="E3969">
            <v>8384.75</v>
          </cell>
          <cell r="F3969">
            <v>1509.2549999999999</v>
          </cell>
          <cell r="G3969">
            <v>8384.75</v>
          </cell>
          <cell r="H3969">
            <v>1509.26</v>
          </cell>
        </row>
        <row r="3970">
          <cell r="B3970" t="str">
            <v>Silicón de poliuretano</v>
          </cell>
          <cell r="C3970">
            <v>1</v>
          </cell>
          <cell r="D3970" t="str">
            <v>UND</v>
          </cell>
          <cell r="E3970">
            <v>328.81</v>
          </cell>
          <cell r="F3970">
            <v>59.1858</v>
          </cell>
          <cell r="G3970">
            <v>328.81</v>
          </cell>
          <cell r="H3970">
            <v>59.19</v>
          </cell>
        </row>
        <row r="3971">
          <cell r="B3971" t="str">
            <v>Mezcla 1:4 para acuñe de bañera</v>
          </cell>
          <cell r="C3971">
            <v>0.11</v>
          </cell>
          <cell r="D3971" t="str">
            <v>UND</v>
          </cell>
          <cell r="E3971">
            <v>4601.55</v>
          </cell>
          <cell r="F3971">
            <v>828.279</v>
          </cell>
          <cell r="G3971">
            <v>506.17</v>
          </cell>
          <cell r="H3971">
            <v>91.11</v>
          </cell>
        </row>
        <row r="3972">
          <cell r="B3972" t="str">
            <v>Ducha con mezcladora empotrada + salidas</v>
          </cell>
          <cell r="C3972">
            <v>1</v>
          </cell>
          <cell r="D3972" t="str">
            <v>UND</v>
          </cell>
          <cell r="E3972">
            <v>9624.01</v>
          </cell>
          <cell r="F3972">
            <v>1732.3217999999999</v>
          </cell>
          <cell r="G3972">
            <v>9624.01</v>
          </cell>
          <cell r="H3972">
            <v>1732.32</v>
          </cell>
        </row>
        <row r="3973">
          <cell r="B3973" t="str">
            <v>Mano de obra</v>
          </cell>
        </row>
        <row r="3974">
          <cell r="B3974" t="str">
            <v>Mano de Obra Instalación y acuñe bañera</v>
          </cell>
          <cell r="C3974">
            <v>1</v>
          </cell>
          <cell r="D3974" t="str">
            <v>UND</v>
          </cell>
          <cell r="E3974">
            <v>663.9</v>
          </cell>
          <cell r="F3974">
            <v>0</v>
          </cell>
          <cell r="G3974">
            <v>663.9</v>
          </cell>
          <cell r="H3974">
            <v>0</v>
          </cell>
          <cell r="J3974">
            <v>4.7853599999999998</v>
          </cell>
        </row>
        <row r="3975">
          <cell r="B3975" t="str">
            <v>Total/UND</v>
          </cell>
          <cell r="G3975">
            <v>19889</v>
          </cell>
          <cell r="H3975">
            <v>3460.52</v>
          </cell>
          <cell r="I3975">
            <v>23349.52</v>
          </cell>
          <cell r="J3975">
            <v>4.7853600000000007E-3</v>
          </cell>
        </row>
        <row r="3976">
          <cell r="J3976">
            <v>6.0999999999999999E-2</v>
          </cell>
        </row>
        <row r="3977">
          <cell r="A3977">
            <v>116.32000000000016</v>
          </cell>
          <cell r="B3977" t="str">
            <v>BAÑERA ACRILICO CON FALDA + DUCHA CON MEZCLADORA EMPOTRADA +SALIDAS Y DESAGUE</v>
          </cell>
          <cell r="C3977">
            <v>1</v>
          </cell>
          <cell r="D3977" t="str">
            <v>UND</v>
          </cell>
          <cell r="G3977">
            <v>17590.38</v>
          </cell>
          <cell r="H3977">
            <v>3046.77</v>
          </cell>
          <cell r="I3977">
            <v>20637.150000000001</v>
          </cell>
        </row>
        <row r="3978">
          <cell r="B3978" t="str">
            <v>Bañera acrílico con falda + mezcladora y salidas</v>
          </cell>
        </row>
        <row r="3979">
          <cell r="B3979" t="str">
            <v>Volumen Análisis</v>
          </cell>
          <cell r="C3979">
            <v>1</v>
          </cell>
          <cell r="D3979" t="str">
            <v>UND</v>
          </cell>
        </row>
        <row r="3980">
          <cell r="B3980" t="str">
            <v>Materiales y Equipos</v>
          </cell>
        </row>
        <row r="3981">
          <cell r="B3981" t="str">
            <v>Desague PVC para bañera Eastman</v>
          </cell>
          <cell r="C3981">
            <v>1</v>
          </cell>
          <cell r="D3981" t="str">
            <v>UND</v>
          </cell>
          <cell r="E3981">
            <v>381.36</v>
          </cell>
          <cell r="F3981">
            <v>68.644800000000004</v>
          </cell>
          <cell r="G3981">
            <v>381.36</v>
          </cell>
          <cell r="H3981">
            <v>68.64</v>
          </cell>
        </row>
        <row r="3982">
          <cell r="B3982" t="str">
            <v>Bañera en acrílico con falda</v>
          </cell>
          <cell r="C3982">
            <v>1</v>
          </cell>
          <cell r="D3982" t="str">
            <v>UND</v>
          </cell>
          <cell r="E3982">
            <v>8384.75</v>
          </cell>
          <cell r="F3982">
            <v>1509.2549999999999</v>
          </cell>
          <cell r="G3982">
            <v>8384.75</v>
          </cell>
          <cell r="H3982">
            <v>1509.26</v>
          </cell>
        </row>
        <row r="3983">
          <cell r="B3983" t="str">
            <v>Silicón de poliuretano</v>
          </cell>
          <cell r="C3983">
            <v>1</v>
          </cell>
          <cell r="D3983" t="str">
            <v>UND</v>
          </cell>
          <cell r="E3983">
            <v>328.81</v>
          </cell>
          <cell r="F3983">
            <v>59.1858</v>
          </cell>
          <cell r="G3983">
            <v>328.81</v>
          </cell>
          <cell r="H3983">
            <v>59.19</v>
          </cell>
        </row>
        <row r="3984">
          <cell r="B3984" t="str">
            <v>Mezcla 1:4 para acuñe de bañera</v>
          </cell>
          <cell r="C3984">
            <v>0.11</v>
          </cell>
          <cell r="D3984" t="str">
            <v>UND</v>
          </cell>
          <cell r="E3984">
            <v>4601.55</v>
          </cell>
          <cell r="F3984">
            <v>828.279</v>
          </cell>
          <cell r="G3984">
            <v>506.17</v>
          </cell>
          <cell r="H3984">
            <v>91.11</v>
          </cell>
          <cell r="J3984" t="str">
            <v>ANCHO</v>
          </cell>
          <cell r="K3984" t="str">
            <v>LARGO</v>
          </cell>
          <cell r="L3984" t="str">
            <v>PROF.</v>
          </cell>
        </row>
        <row r="3985">
          <cell r="B3985" t="str">
            <v>Ducha con mezcladora superficie + salidas</v>
          </cell>
          <cell r="C3985">
            <v>1</v>
          </cell>
          <cell r="D3985" t="str">
            <v>UND</v>
          </cell>
          <cell r="E3985">
            <v>7325.3900000000012</v>
          </cell>
          <cell r="F3985">
            <v>1318.5702000000001</v>
          </cell>
          <cell r="G3985">
            <v>7325.39</v>
          </cell>
          <cell r="H3985">
            <v>1318.57</v>
          </cell>
          <cell r="J3985">
            <v>1.5</v>
          </cell>
          <cell r="K3985">
            <v>1.3</v>
          </cell>
          <cell r="L3985">
            <v>1.5</v>
          </cell>
        </row>
        <row r="3986">
          <cell r="B3986" t="str">
            <v>Mano de obra</v>
          </cell>
        </row>
        <row r="3987">
          <cell r="B3987" t="str">
            <v>Mano de Obra Instalación y acuñe bañera</v>
          </cell>
          <cell r="C3987">
            <v>1</v>
          </cell>
          <cell r="D3987" t="str">
            <v>UND</v>
          </cell>
          <cell r="E3987">
            <v>663.9</v>
          </cell>
          <cell r="F3987">
            <v>0</v>
          </cell>
          <cell r="G3987">
            <v>663.9</v>
          </cell>
          <cell r="H3987">
            <v>0</v>
          </cell>
        </row>
        <row r="3988">
          <cell r="B3988" t="str">
            <v>Total/UND</v>
          </cell>
          <cell r="G3988">
            <v>17590.38</v>
          </cell>
          <cell r="H3988">
            <v>3046.77</v>
          </cell>
          <cell r="I3988">
            <v>20637.150000000001</v>
          </cell>
        </row>
        <row r="3990">
          <cell r="A3990">
            <v>116.33000000000017</v>
          </cell>
          <cell r="B3990" t="str">
            <v>ORINAL PEQUEÑO + SALIDAS AP Y AN</v>
          </cell>
          <cell r="C3990">
            <v>1</v>
          </cell>
          <cell r="D3990" t="str">
            <v>UND</v>
          </cell>
          <cell r="G3990">
            <v>9254.18</v>
          </cell>
          <cell r="H3990">
            <v>1426.76</v>
          </cell>
          <cell r="I3990">
            <v>10680.94</v>
          </cell>
        </row>
        <row r="3991">
          <cell r="B3991" t="str">
            <v>Orinal pequeño + salidas AP y AN</v>
          </cell>
        </row>
        <row r="3992">
          <cell r="B3992" t="str">
            <v>Volumen Análisis</v>
          </cell>
          <cell r="C3992">
            <v>1</v>
          </cell>
          <cell r="D3992" t="str">
            <v>UND</v>
          </cell>
        </row>
        <row r="3993">
          <cell r="B3993" t="str">
            <v>Materiales y Equipos</v>
          </cell>
        </row>
        <row r="3994">
          <cell r="B3994" t="str">
            <v>Niple Cromado 1/2" x 3"</v>
          </cell>
          <cell r="C3994">
            <v>1</v>
          </cell>
          <cell r="D3994" t="str">
            <v>UND</v>
          </cell>
          <cell r="E3994">
            <v>41.53</v>
          </cell>
          <cell r="F3994">
            <v>7.4753999999999996</v>
          </cell>
          <cell r="G3994">
            <v>41.53</v>
          </cell>
          <cell r="H3994">
            <v>7.48</v>
          </cell>
        </row>
        <row r="3995">
          <cell r="B3995" t="str">
            <v>Cubrefalta cromado 1/2"</v>
          </cell>
          <cell r="C3995">
            <v>1</v>
          </cell>
          <cell r="D3995" t="str">
            <v>UND</v>
          </cell>
          <cell r="E3995">
            <v>16.100000000000001</v>
          </cell>
          <cell r="F3995">
            <v>2.8980000000000001</v>
          </cell>
          <cell r="G3995">
            <v>16.100000000000001</v>
          </cell>
          <cell r="H3995">
            <v>2.9</v>
          </cell>
        </row>
        <row r="3996">
          <cell r="B3996" t="str">
            <v>Llave Angular 1/2" a 3/8"</v>
          </cell>
          <cell r="C3996">
            <v>1</v>
          </cell>
          <cell r="D3996" t="str">
            <v>UND</v>
          </cell>
          <cell r="E3996">
            <v>145.76</v>
          </cell>
          <cell r="F3996">
            <v>26.236799999999999</v>
          </cell>
          <cell r="G3996">
            <v>145.76</v>
          </cell>
          <cell r="H3996">
            <v>26.24</v>
          </cell>
        </row>
        <row r="3997">
          <cell r="B3997" t="str">
            <v>Manguera flexible orinal inox. 3/8" Eastman</v>
          </cell>
          <cell r="C3997">
            <v>1</v>
          </cell>
          <cell r="D3997" t="str">
            <v>UND</v>
          </cell>
          <cell r="E3997">
            <v>194.92</v>
          </cell>
          <cell r="F3997">
            <v>35.085599999999999</v>
          </cell>
          <cell r="G3997">
            <v>194.92</v>
          </cell>
          <cell r="H3997">
            <v>35.090000000000003</v>
          </cell>
        </row>
        <row r="3998">
          <cell r="B3998" t="str">
            <v>Orinal pequeño color blanco</v>
          </cell>
          <cell r="C3998">
            <v>1</v>
          </cell>
          <cell r="D3998" t="str">
            <v>UND</v>
          </cell>
          <cell r="E3998">
            <v>2283.9</v>
          </cell>
          <cell r="F3998">
            <v>411.10199999999998</v>
          </cell>
          <cell r="G3998">
            <v>2283.9</v>
          </cell>
          <cell r="H3998">
            <v>411.1</v>
          </cell>
        </row>
        <row r="3999">
          <cell r="B3999" t="str">
            <v>Llave cromada para orinal</v>
          </cell>
          <cell r="C3999">
            <v>1</v>
          </cell>
          <cell r="D3999" t="str">
            <v>UND</v>
          </cell>
          <cell r="E3999">
            <v>273.73</v>
          </cell>
          <cell r="F3999">
            <v>49.2714</v>
          </cell>
          <cell r="G3999">
            <v>273.73</v>
          </cell>
          <cell r="H3999">
            <v>49.27</v>
          </cell>
        </row>
        <row r="4000">
          <cell r="B4000" t="str">
            <v>Sifón 1-1/4" PVC</v>
          </cell>
          <cell r="C4000">
            <v>1</v>
          </cell>
          <cell r="D4000" t="str">
            <v>UND</v>
          </cell>
          <cell r="E4000">
            <v>101.25</v>
          </cell>
          <cell r="F4000">
            <v>18.224999999999998</v>
          </cell>
          <cell r="G4000">
            <v>101.25</v>
          </cell>
          <cell r="H4000">
            <v>18.23</v>
          </cell>
        </row>
        <row r="4001">
          <cell r="B4001" t="str">
            <v>Reducción 2" a 1-1/4" PVC drenaje</v>
          </cell>
          <cell r="C4001">
            <v>1</v>
          </cell>
          <cell r="D4001" t="str">
            <v>UND</v>
          </cell>
          <cell r="E4001">
            <v>25</v>
          </cell>
          <cell r="F4001">
            <v>4.5</v>
          </cell>
          <cell r="G4001">
            <v>25</v>
          </cell>
          <cell r="H4001">
            <v>4.5</v>
          </cell>
        </row>
        <row r="4002">
          <cell r="A4002" t="str">
            <v>CE002</v>
          </cell>
          <cell r="B4002" t="str">
            <v>Cemento blanco</v>
          </cell>
          <cell r="C4002">
            <v>0.05</v>
          </cell>
          <cell r="D4002" t="str">
            <v>FDA</v>
          </cell>
          <cell r="E4002">
            <v>788.98305084745766</v>
          </cell>
          <cell r="F4002">
            <v>142.01694915254237</v>
          </cell>
          <cell r="G4002">
            <v>39.450000000000003</v>
          </cell>
          <cell r="H4002">
            <v>7.1</v>
          </cell>
        </row>
        <row r="4003">
          <cell r="B4003" t="str">
            <v xml:space="preserve">Teflón </v>
          </cell>
          <cell r="C4003">
            <v>0.25</v>
          </cell>
          <cell r="D4003" t="str">
            <v>UND</v>
          </cell>
          <cell r="E4003">
            <v>18.64</v>
          </cell>
          <cell r="F4003">
            <v>3.3552</v>
          </cell>
          <cell r="G4003">
            <v>4.66</v>
          </cell>
          <cell r="H4003">
            <v>0.84</v>
          </cell>
        </row>
        <row r="4004">
          <cell r="B4004" t="str">
            <v>Salida Agua Potable 1/2" Poliestileno 18mm</v>
          </cell>
          <cell r="C4004">
            <v>2</v>
          </cell>
          <cell r="D4004" t="str">
            <v>UND</v>
          </cell>
          <cell r="E4004">
            <v>1638.14</v>
          </cell>
          <cell r="F4004">
            <v>294.86520000000002</v>
          </cell>
          <cell r="G4004">
            <v>3276.28</v>
          </cell>
          <cell r="H4004">
            <v>589.73</v>
          </cell>
        </row>
        <row r="4005">
          <cell r="B4005" t="str">
            <v>Salida Sanitaria A.N. 2" Aérea</v>
          </cell>
          <cell r="C4005">
            <v>1</v>
          </cell>
          <cell r="D4005" t="str">
            <v>UND</v>
          </cell>
          <cell r="E4005">
            <v>1523.8</v>
          </cell>
          <cell r="F4005">
            <v>274.28399999999999</v>
          </cell>
          <cell r="G4005">
            <v>1523.8</v>
          </cell>
          <cell r="H4005">
            <v>274.27999999999997</v>
          </cell>
        </row>
        <row r="4006">
          <cell r="B4006" t="str">
            <v>Mano de obra</v>
          </cell>
        </row>
        <row r="4007">
          <cell r="B4007" t="str">
            <v>Mano de Obra Instalación orinal</v>
          </cell>
          <cell r="C4007">
            <v>1</v>
          </cell>
          <cell r="D4007" t="str">
            <v>UND</v>
          </cell>
          <cell r="E4007">
            <v>1327.8</v>
          </cell>
          <cell r="F4007">
            <v>0</v>
          </cell>
          <cell r="G4007">
            <v>1327.8</v>
          </cell>
          <cell r="H4007">
            <v>0</v>
          </cell>
        </row>
        <row r="4008">
          <cell r="B4008" t="str">
            <v>Total/UND</v>
          </cell>
          <cell r="G4008">
            <v>9254.18</v>
          </cell>
          <cell r="H4008">
            <v>1426.76</v>
          </cell>
          <cell r="I4008">
            <v>10680.94</v>
          </cell>
        </row>
        <row r="4010">
          <cell r="A4010">
            <v>116.34000000000017</v>
          </cell>
          <cell r="B4010" t="str">
            <v xml:space="preserve">ORINAL PEQUEÑO SIN SALIDAS </v>
          </cell>
          <cell r="C4010">
            <v>1</v>
          </cell>
          <cell r="D4010" t="str">
            <v>UND</v>
          </cell>
          <cell r="G4010">
            <v>4454.0999999999995</v>
          </cell>
          <cell r="H4010">
            <v>562.75000000000011</v>
          </cell>
          <cell r="I4010">
            <v>5016.8499999999995</v>
          </cell>
        </row>
        <row r="4011">
          <cell r="B4011" t="str">
            <v>Orinal pequeño sin salidas</v>
          </cell>
        </row>
        <row r="4012">
          <cell r="B4012" t="str">
            <v>Volumen Análisis</v>
          </cell>
          <cell r="C4012">
            <v>1</v>
          </cell>
          <cell r="D4012" t="str">
            <v>UND</v>
          </cell>
        </row>
        <row r="4013">
          <cell r="B4013" t="str">
            <v>Materiales y Equipos</v>
          </cell>
        </row>
        <row r="4014">
          <cell r="B4014" t="str">
            <v>Niple Cromado 1/2" x 3"</v>
          </cell>
          <cell r="C4014">
            <v>1</v>
          </cell>
          <cell r="D4014" t="str">
            <v>UND</v>
          </cell>
          <cell r="E4014">
            <v>41.53</v>
          </cell>
          <cell r="F4014">
            <v>7.4753999999999996</v>
          </cell>
          <cell r="G4014">
            <v>41.53</v>
          </cell>
          <cell r="H4014">
            <v>7.48</v>
          </cell>
        </row>
        <row r="4015">
          <cell r="B4015" t="str">
            <v>Cubrefalta cromado 1/2"</v>
          </cell>
          <cell r="C4015">
            <v>1</v>
          </cell>
          <cell r="D4015" t="str">
            <v>UND</v>
          </cell>
          <cell r="E4015">
            <v>16.100000000000001</v>
          </cell>
          <cell r="F4015">
            <v>2.8980000000000001</v>
          </cell>
          <cell r="G4015">
            <v>16.100000000000001</v>
          </cell>
          <cell r="H4015">
            <v>2.9</v>
          </cell>
        </row>
        <row r="4016">
          <cell r="B4016" t="str">
            <v>Llave Angular 1/2" a 3/8"</v>
          </cell>
          <cell r="C4016">
            <v>1</v>
          </cell>
          <cell r="D4016" t="str">
            <v>UND</v>
          </cell>
          <cell r="E4016">
            <v>145.76</v>
          </cell>
          <cell r="F4016">
            <v>26.236799999999999</v>
          </cell>
          <cell r="G4016">
            <v>145.76</v>
          </cell>
          <cell r="H4016">
            <v>26.24</v>
          </cell>
        </row>
        <row r="4017">
          <cell r="B4017" t="str">
            <v>Manguera flexible orinal inox. 3/8" Eastman</v>
          </cell>
          <cell r="C4017">
            <v>1</v>
          </cell>
          <cell r="D4017" t="str">
            <v>UND</v>
          </cell>
          <cell r="E4017">
            <v>194.92</v>
          </cell>
          <cell r="F4017">
            <v>35.085599999999999</v>
          </cell>
          <cell r="G4017">
            <v>194.92</v>
          </cell>
          <cell r="H4017">
            <v>35.090000000000003</v>
          </cell>
        </row>
        <row r="4018">
          <cell r="B4018" t="str">
            <v>Orinal pequeño color blanco</v>
          </cell>
          <cell r="C4018">
            <v>1</v>
          </cell>
          <cell r="D4018" t="str">
            <v>UND</v>
          </cell>
          <cell r="E4018">
            <v>2283.9</v>
          </cell>
          <cell r="F4018">
            <v>411.10199999999998</v>
          </cell>
          <cell r="G4018">
            <v>2283.9</v>
          </cell>
          <cell r="H4018">
            <v>411.1</v>
          </cell>
        </row>
        <row r="4019">
          <cell r="B4019" t="str">
            <v>Llave cromada para orinal</v>
          </cell>
          <cell r="C4019">
            <v>1</v>
          </cell>
          <cell r="D4019" t="str">
            <v>UND</v>
          </cell>
          <cell r="E4019">
            <v>273.73</v>
          </cell>
          <cell r="F4019">
            <v>49.2714</v>
          </cell>
          <cell r="G4019">
            <v>273.73</v>
          </cell>
          <cell r="H4019">
            <v>49.27</v>
          </cell>
        </row>
        <row r="4020">
          <cell r="B4020" t="str">
            <v>Sifón 1-1/4" PVC</v>
          </cell>
          <cell r="C4020">
            <v>1</v>
          </cell>
          <cell r="D4020" t="str">
            <v>UND</v>
          </cell>
          <cell r="E4020">
            <v>101.25</v>
          </cell>
          <cell r="F4020">
            <v>18.224999999999998</v>
          </cell>
          <cell r="G4020">
            <v>101.25</v>
          </cell>
          <cell r="H4020">
            <v>18.23</v>
          </cell>
          <cell r="J4020">
            <v>3</v>
          </cell>
          <cell r="K4020" t="e">
            <v>#REF!</v>
          </cell>
        </row>
        <row r="4021">
          <cell r="B4021" t="str">
            <v>Reducción 2" a 1-1/4" PVC drenaje</v>
          </cell>
          <cell r="C4021">
            <v>1</v>
          </cell>
          <cell r="D4021" t="str">
            <v>UND</v>
          </cell>
          <cell r="E4021">
            <v>25</v>
          </cell>
          <cell r="F4021">
            <v>4.5</v>
          </cell>
          <cell r="G4021">
            <v>25</v>
          </cell>
          <cell r="H4021">
            <v>4.5</v>
          </cell>
        </row>
        <row r="4022">
          <cell r="A4022" t="str">
            <v>CE002</v>
          </cell>
          <cell r="B4022" t="str">
            <v>Cemento blanco</v>
          </cell>
          <cell r="C4022">
            <v>0.05</v>
          </cell>
          <cell r="D4022" t="str">
            <v>FDA</v>
          </cell>
          <cell r="E4022">
            <v>788.98305084745766</v>
          </cell>
          <cell r="F4022">
            <v>142.01694915254237</v>
          </cell>
          <cell r="G4022">
            <v>39.450000000000003</v>
          </cell>
          <cell r="H4022">
            <v>7.1</v>
          </cell>
        </row>
        <row r="4023">
          <cell r="B4023" t="str">
            <v xml:space="preserve">Teflón </v>
          </cell>
          <cell r="C4023">
            <v>0.25</v>
          </cell>
          <cell r="D4023" t="str">
            <v>UND</v>
          </cell>
          <cell r="E4023">
            <v>18.64</v>
          </cell>
          <cell r="F4023">
            <v>3.3552</v>
          </cell>
          <cell r="G4023">
            <v>4.66</v>
          </cell>
          <cell r="H4023">
            <v>0.84</v>
          </cell>
        </row>
        <row r="4024">
          <cell r="B4024" t="str">
            <v>Mano de obra</v>
          </cell>
        </row>
        <row r="4025">
          <cell r="B4025" t="str">
            <v>Mano de Obra Instalación orinal</v>
          </cell>
          <cell r="C4025">
            <v>1</v>
          </cell>
          <cell r="D4025" t="str">
            <v>UND</v>
          </cell>
          <cell r="E4025">
            <v>1327.8</v>
          </cell>
          <cell r="F4025">
            <v>0</v>
          </cell>
          <cell r="G4025">
            <v>1327.8</v>
          </cell>
          <cell r="H4025">
            <v>0</v>
          </cell>
        </row>
        <row r="4026">
          <cell r="B4026" t="str">
            <v>Total/UND</v>
          </cell>
          <cell r="G4026">
            <v>4454.0999999999995</v>
          </cell>
          <cell r="H4026">
            <v>562.75000000000011</v>
          </cell>
          <cell r="I4026">
            <v>5016.8499999999995</v>
          </cell>
        </row>
        <row r="4028">
          <cell r="A4028">
            <v>116.35000000000018</v>
          </cell>
          <cell r="B4028" t="str">
            <v>CAMARA DE INSPECCION 0.70x0.70x0.70 CALICHE</v>
          </cell>
          <cell r="C4028">
            <v>1</v>
          </cell>
          <cell r="D4028" t="str">
            <v>UND</v>
          </cell>
          <cell r="G4028">
            <v>4836.4500000000007</v>
          </cell>
          <cell r="H4028">
            <v>397.05</v>
          </cell>
          <cell r="I4028">
            <v>5233.5000000000009</v>
          </cell>
        </row>
        <row r="4029">
          <cell r="B4029" t="str">
            <v>Volumen Análisis</v>
          </cell>
          <cell r="C4029">
            <v>1</v>
          </cell>
          <cell r="D4029" t="str">
            <v>UND</v>
          </cell>
        </row>
        <row r="4030">
          <cell r="B4030" t="str">
            <v>Materiales y Equipos</v>
          </cell>
        </row>
        <row r="4031">
          <cell r="B4031" t="str">
            <v>Carga y bote de material a mano</v>
          </cell>
          <cell r="C4031">
            <v>1.22</v>
          </cell>
          <cell r="D4031" t="str">
            <v>M3E</v>
          </cell>
          <cell r="E4031">
            <v>577.31958762886597</v>
          </cell>
          <cell r="F4031">
            <v>0</v>
          </cell>
          <cell r="G4031">
            <v>704.33</v>
          </cell>
          <cell r="H4031">
            <v>0</v>
          </cell>
        </row>
        <row r="4032">
          <cell r="A4032">
            <v>102.01</v>
          </cell>
          <cell r="B4032" t="str">
            <v>Hormigón 1:3:5 ligado a mano en piso y losa</v>
          </cell>
          <cell r="C4032">
            <v>0.22</v>
          </cell>
          <cell r="D4032" t="str">
            <v>M3</v>
          </cell>
          <cell r="E4032">
            <v>5035.38</v>
          </cell>
          <cell r="F4032">
            <v>760.81000000000006</v>
          </cell>
          <cell r="G4032">
            <v>1107.78</v>
          </cell>
          <cell r="H4032">
            <v>167.38</v>
          </cell>
        </row>
        <row r="4033">
          <cell r="B4033" t="str">
            <v>Bloques de 6" (solo suministro)</v>
          </cell>
          <cell r="C4033">
            <v>8</v>
          </cell>
          <cell r="D4033" t="str">
            <v>UND</v>
          </cell>
          <cell r="E4033">
            <v>29.66</v>
          </cell>
          <cell r="F4033">
            <v>5.3388</v>
          </cell>
          <cell r="G4033">
            <v>237.28</v>
          </cell>
          <cell r="H4033">
            <v>42.71</v>
          </cell>
        </row>
        <row r="4034">
          <cell r="B4034" t="str">
            <v>Acero corrugado 3/8"</v>
          </cell>
          <cell r="C4034">
            <v>0.15</v>
          </cell>
          <cell r="D4034" t="str">
            <v>QQ</v>
          </cell>
          <cell r="E4034">
            <v>2245.7600000000002</v>
          </cell>
          <cell r="F4034">
            <v>404.23680000000002</v>
          </cell>
          <cell r="G4034">
            <v>336.86</v>
          </cell>
          <cell r="H4034">
            <v>60.64</v>
          </cell>
        </row>
        <row r="4035">
          <cell r="A4035">
            <v>112.01</v>
          </cell>
          <cell r="B4035" t="str">
            <v>Mortero 1:3 para pañete pulido</v>
          </cell>
          <cell r="C4035">
            <v>0.13</v>
          </cell>
          <cell r="D4035" t="str">
            <v>M3</v>
          </cell>
          <cell r="E4035">
            <v>5727.81</v>
          </cell>
          <cell r="F4035">
            <v>971.69</v>
          </cell>
          <cell r="G4035">
            <v>744.62</v>
          </cell>
          <cell r="H4035">
            <v>126.32</v>
          </cell>
        </row>
        <row r="4036">
          <cell r="B4036" t="str">
            <v>Mano de obra</v>
          </cell>
        </row>
        <row r="4037">
          <cell r="B4037" t="str">
            <v>Excavación a mano</v>
          </cell>
          <cell r="C4037">
            <v>0.9</v>
          </cell>
          <cell r="D4037" t="str">
            <v>M3N</v>
          </cell>
          <cell r="E4037">
            <v>572.64</v>
          </cell>
          <cell r="F4037">
            <v>0</v>
          </cell>
          <cell r="G4037">
            <v>515.38</v>
          </cell>
          <cell r="H4037">
            <v>0</v>
          </cell>
        </row>
        <row r="4038">
          <cell r="B4038" t="str">
            <v xml:space="preserve">Mano de Obra cámara de inspección </v>
          </cell>
          <cell r="C4038">
            <v>1</v>
          </cell>
          <cell r="D4038" t="str">
            <v>UND</v>
          </cell>
          <cell r="E4038">
            <v>1190.2</v>
          </cell>
          <cell r="F4038">
            <v>0</v>
          </cell>
          <cell r="G4038">
            <v>1190.2</v>
          </cell>
          <cell r="H4038">
            <v>0</v>
          </cell>
        </row>
        <row r="4039">
          <cell r="B4039" t="str">
            <v>Total/UND</v>
          </cell>
          <cell r="G4039">
            <v>4836.4500000000007</v>
          </cell>
          <cell r="H4039">
            <v>397.05</v>
          </cell>
          <cell r="I4039">
            <v>5233.5000000000009</v>
          </cell>
        </row>
        <row r="4041">
          <cell r="A4041">
            <v>116.36000000000018</v>
          </cell>
          <cell r="B4041" t="str">
            <v>CAMARA DE INSPECCION 0.70x0.70x0.70 ROCA</v>
          </cell>
          <cell r="C4041">
            <v>1</v>
          </cell>
          <cell r="D4041" t="str">
            <v>UND</v>
          </cell>
          <cell r="G4041">
            <v>6679.8399999999992</v>
          </cell>
          <cell r="H4041">
            <v>821.63000000000011</v>
          </cell>
          <cell r="I4041">
            <v>7501.4699999999993</v>
          </cell>
        </row>
        <row r="4042">
          <cell r="B4042" t="str">
            <v>Volumen Análisis</v>
          </cell>
          <cell r="C4042">
            <v>1</v>
          </cell>
          <cell r="D4042" t="str">
            <v>UND</v>
          </cell>
        </row>
        <row r="4043">
          <cell r="B4043" t="str">
            <v>Materiales y Equipos</v>
          </cell>
        </row>
        <row r="4044">
          <cell r="B4044" t="str">
            <v>Excavación roca a compresor</v>
          </cell>
          <cell r="C4044">
            <v>0.9</v>
          </cell>
          <cell r="D4044" t="str">
            <v>M3N</v>
          </cell>
          <cell r="E4044">
            <v>2620.8599999999997</v>
          </cell>
          <cell r="F4044">
            <v>471.75479999999993</v>
          </cell>
          <cell r="G4044">
            <v>2358.77</v>
          </cell>
          <cell r="H4044">
            <v>424.58</v>
          </cell>
        </row>
        <row r="4045">
          <cell r="B4045" t="str">
            <v>Carga y bote de material a mano</v>
          </cell>
          <cell r="C4045">
            <v>1.22</v>
          </cell>
          <cell r="D4045" t="str">
            <v>M3E</v>
          </cell>
          <cell r="E4045">
            <v>577.31958762886597</v>
          </cell>
          <cell r="F4045">
            <v>0</v>
          </cell>
          <cell r="G4045">
            <v>704.33</v>
          </cell>
          <cell r="H4045">
            <v>0</v>
          </cell>
        </row>
        <row r="4046">
          <cell r="A4046">
            <v>102.01</v>
          </cell>
          <cell r="B4046" t="str">
            <v>Hormigón 1:3:5 ligado a mano en piso y losa</v>
          </cell>
          <cell r="C4046">
            <v>0.22</v>
          </cell>
          <cell r="D4046" t="str">
            <v>M3</v>
          </cell>
          <cell r="E4046">
            <v>5035.38</v>
          </cell>
          <cell r="F4046">
            <v>760.81000000000006</v>
          </cell>
          <cell r="G4046">
            <v>1107.78</v>
          </cell>
          <cell r="H4046">
            <v>167.38</v>
          </cell>
        </row>
        <row r="4047">
          <cell r="B4047" t="str">
            <v>Bloques de 6" (solo suministro)</v>
          </cell>
          <cell r="C4047">
            <v>8</v>
          </cell>
          <cell r="D4047" t="str">
            <v>UND</v>
          </cell>
          <cell r="E4047">
            <v>29.66</v>
          </cell>
          <cell r="F4047">
            <v>5.3388</v>
          </cell>
          <cell r="G4047">
            <v>237.28</v>
          </cell>
          <cell r="H4047">
            <v>42.71</v>
          </cell>
        </row>
        <row r="4048">
          <cell r="B4048" t="str">
            <v>Acero corrugado 3/8"</v>
          </cell>
          <cell r="C4048">
            <v>0.15</v>
          </cell>
          <cell r="D4048" t="str">
            <v>QQ</v>
          </cell>
          <cell r="E4048">
            <v>2245.7600000000002</v>
          </cell>
          <cell r="F4048">
            <v>404.23680000000002</v>
          </cell>
          <cell r="G4048">
            <v>336.86</v>
          </cell>
          <cell r="H4048">
            <v>60.64</v>
          </cell>
        </row>
        <row r="4049">
          <cell r="A4049">
            <v>112.01</v>
          </cell>
          <cell r="B4049" t="str">
            <v>Mortero 1:3 para pañete pulido</v>
          </cell>
          <cell r="C4049">
            <v>0.13</v>
          </cell>
          <cell r="D4049" t="str">
            <v>M3</v>
          </cell>
          <cell r="E4049">
            <v>5727.81</v>
          </cell>
          <cell r="F4049">
            <v>971.69</v>
          </cell>
          <cell r="G4049">
            <v>744.62</v>
          </cell>
          <cell r="H4049">
            <v>126.32</v>
          </cell>
        </row>
        <row r="4050">
          <cell r="B4050" t="str">
            <v>Mano de obra</v>
          </cell>
        </row>
        <row r="4051">
          <cell r="B4051" t="str">
            <v xml:space="preserve">Mano de Obra cámara de inspección </v>
          </cell>
          <cell r="C4051">
            <v>1</v>
          </cell>
          <cell r="D4051" t="str">
            <v>UND</v>
          </cell>
          <cell r="E4051">
            <v>1190.2</v>
          </cell>
          <cell r="F4051">
            <v>0</v>
          </cell>
          <cell r="G4051">
            <v>1190.2</v>
          </cell>
          <cell r="H4051">
            <v>0</v>
          </cell>
        </row>
        <row r="4052">
          <cell r="B4052" t="str">
            <v>Total/UND</v>
          </cell>
          <cell r="G4052">
            <v>6679.8399999999992</v>
          </cell>
          <cell r="H4052">
            <v>821.63000000000011</v>
          </cell>
          <cell r="I4052">
            <v>7501.4699999999993</v>
          </cell>
        </row>
        <row r="4054">
          <cell r="A4054">
            <v>116.37000000000019</v>
          </cell>
          <cell r="B4054" t="str">
            <v>TRAMPA DE GRASA 1.00x1.00x1.00 CALICHE</v>
          </cell>
          <cell r="C4054">
            <v>1</v>
          </cell>
          <cell r="D4054" t="str">
            <v>UND</v>
          </cell>
          <cell r="G4054" t="e">
            <v>#N/A</v>
          </cell>
          <cell r="H4054" t="e">
            <v>#N/A</v>
          </cell>
          <cell r="I4054" t="e">
            <v>#N/A</v>
          </cell>
        </row>
        <row r="4055">
          <cell r="B4055" t="str">
            <v>Trampa de grasa 1.00x1.00x1.00m Calcihe</v>
          </cell>
        </row>
        <row r="4056">
          <cell r="B4056" t="str">
            <v>Volumen Análisis</v>
          </cell>
          <cell r="C4056">
            <v>1</v>
          </cell>
          <cell r="D4056" t="str">
            <v>UND</v>
          </cell>
        </row>
        <row r="4057">
          <cell r="B4057" t="str">
            <v>Materiales y Equipos</v>
          </cell>
        </row>
        <row r="4058">
          <cell r="A4058">
            <v>101.16000000000008</v>
          </cell>
          <cell r="B4058" t="str">
            <v>Carga y bote de material a mano</v>
          </cell>
          <cell r="C4058">
            <v>0</v>
          </cell>
          <cell r="D4058" t="str">
            <v>M3E</v>
          </cell>
          <cell r="E4058" t="e">
            <v>#N/A</v>
          </cell>
          <cell r="F4058" t="e">
            <v>#N/A</v>
          </cell>
          <cell r="G4058" t="e">
            <v>#N/A</v>
          </cell>
          <cell r="H4058" t="e">
            <v>#N/A</v>
          </cell>
        </row>
        <row r="4059">
          <cell r="A4059">
            <v>102.01</v>
          </cell>
          <cell r="B4059" t="str">
            <v>Hormigón 1:3:5 ligado a mano en piso y losa</v>
          </cell>
          <cell r="C4059">
            <v>0.37400000000000005</v>
          </cell>
          <cell r="D4059" t="str">
            <v>M3</v>
          </cell>
          <cell r="E4059">
            <v>5035.38</v>
          </cell>
          <cell r="F4059">
            <v>760.81000000000006</v>
          </cell>
          <cell r="G4059">
            <v>1883.23</v>
          </cell>
          <cell r="H4059">
            <v>284.54000000000002</v>
          </cell>
        </row>
        <row r="4060">
          <cell r="A4060" t="str">
            <v>BLQH003</v>
          </cell>
          <cell r="B4060" t="str">
            <v>Bloques de 6" (solo suministro)</v>
          </cell>
          <cell r="C4060">
            <v>0</v>
          </cell>
          <cell r="D4060" t="str">
            <v>UND</v>
          </cell>
          <cell r="E4060">
            <v>38.135593220338983</v>
          </cell>
          <cell r="F4060">
            <v>6.8644067796610164</v>
          </cell>
          <cell r="G4060">
            <v>0</v>
          </cell>
          <cell r="H4060">
            <v>0</v>
          </cell>
        </row>
        <row r="4061">
          <cell r="A4061" t="str">
            <v>AE001</v>
          </cell>
          <cell r="B4061" t="str">
            <v>Acero corrugado 3/8"</v>
          </cell>
          <cell r="C4061">
            <v>0.24</v>
          </cell>
          <cell r="D4061" t="str">
            <v>QQ</v>
          </cell>
          <cell r="E4061">
            <v>2796.6101694915255</v>
          </cell>
          <cell r="F4061">
            <v>503.38983050847457</v>
          </cell>
          <cell r="G4061">
            <v>671.19</v>
          </cell>
          <cell r="H4061">
            <v>120.81</v>
          </cell>
        </row>
        <row r="4062">
          <cell r="A4062">
            <v>112.01</v>
          </cell>
          <cell r="B4062" t="str">
            <v>Mortero 1:3 para pañete pulido</v>
          </cell>
          <cell r="C4062">
            <v>0.26</v>
          </cell>
          <cell r="D4062" t="str">
            <v>M3</v>
          </cell>
          <cell r="E4062">
            <v>5727.81</v>
          </cell>
          <cell r="F4062">
            <v>971.69</v>
          </cell>
          <cell r="G4062">
            <v>1489.23</v>
          </cell>
          <cell r="H4062">
            <v>252.64</v>
          </cell>
        </row>
        <row r="4063">
          <cell r="B4063" t="str">
            <v>Mano de obra</v>
          </cell>
        </row>
        <row r="4064">
          <cell r="A4064">
            <v>100.02000000000001</v>
          </cell>
          <cell r="B4064" t="str">
            <v>Excavación a mano</v>
          </cell>
          <cell r="C4064">
            <v>0</v>
          </cell>
          <cell r="D4064" t="str">
            <v>M3N</v>
          </cell>
          <cell r="E4064">
            <v>572.64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>
            <v>1400.05</v>
          </cell>
          <cell r="B4065" t="str">
            <v>Zabaletas interior cisterna</v>
          </cell>
          <cell r="C4065">
            <v>0</v>
          </cell>
          <cell r="D4065" t="str">
            <v>ML</v>
          </cell>
          <cell r="E4065">
            <v>72.819999999999993</v>
          </cell>
          <cell r="F4065">
            <v>0</v>
          </cell>
          <cell r="G4065">
            <v>0</v>
          </cell>
          <cell r="H4065">
            <v>0</v>
          </cell>
        </row>
        <row r="4066">
          <cell r="A4066">
            <v>1513.07</v>
          </cell>
          <cell r="B4066" t="str">
            <v>Mano de Obra trampa de grasa</v>
          </cell>
          <cell r="C4066">
            <v>1</v>
          </cell>
          <cell r="D4066" t="str">
            <v>UND</v>
          </cell>
          <cell r="E4066">
            <v>2388.73</v>
          </cell>
          <cell r="F4066">
            <v>0</v>
          </cell>
          <cell r="G4066">
            <v>2388.73</v>
          </cell>
          <cell r="H4066">
            <v>0</v>
          </cell>
        </row>
        <row r="4067">
          <cell r="B4067" t="str">
            <v>Total/UND</v>
          </cell>
          <cell r="G4067" t="e">
            <v>#N/A</v>
          </cell>
          <cell r="H4067" t="e">
            <v>#N/A</v>
          </cell>
          <cell r="I4067" t="e">
            <v>#N/A</v>
          </cell>
        </row>
        <row r="4069">
          <cell r="A4069">
            <v>116.38000000000019</v>
          </cell>
          <cell r="B4069" t="str">
            <v>TRAMPA DE GRASA 1.00x1.00x1.00 ROCA</v>
          </cell>
          <cell r="C4069">
            <v>1</v>
          </cell>
          <cell r="D4069" t="str">
            <v>UND</v>
          </cell>
          <cell r="G4069" t="e">
            <v>#N/A</v>
          </cell>
          <cell r="H4069" t="e">
            <v>#N/A</v>
          </cell>
          <cell r="I4069" t="e">
            <v>#N/A</v>
          </cell>
        </row>
        <row r="4070">
          <cell r="B4070" t="str">
            <v>Volumen Análisis</v>
          </cell>
          <cell r="C4070">
            <v>1</v>
          </cell>
          <cell r="D4070" t="str">
            <v>UND</v>
          </cell>
        </row>
        <row r="4071">
          <cell r="B4071" t="str">
            <v>Materiales y Equipos</v>
          </cell>
        </row>
        <row r="4072">
          <cell r="A4072">
            <v>101.05000000000003</v>
          </cell>
          <cell r="B4072" t="str">
            <v>Excavación roca a compresor</v>
          </cell>
          <cell r="C4072">
            <v>0</v>
          </cell>
          <cell r="D4072" t="str">
            <v>M3N</v>
          </cell>
          <cell r="E4072" t="e">
            <v>#N/A</v>
          </cell>
          <cell r="F4072" t="e">
            <v>#N/A</v>
          </cell>
          <cell r="G4072" t="e">
            <v>#N/A</v>
          </cell>
          <cell r="H4072" t="e">
            <v>#N/A</v>
          </cell>
        </row>
        <row r="4073">
          <cell r="A4073">
            <v>101.16000000000008</v>
          </cell>
          <cell r="B4073" t="str">
            <v>Carga y bote de material a mano</v>
          </cell>
          <cell r="C4073">
            <v>0</v>
          </cell>
          <cell r="D4073" t="str">
            <v>M3E</v>
          </cell>
          <cell r="E4073" t="e">
            <v>#N/A</v>
          </cell>
          <cell r="F4073" t="e">
            <v>#N/A</v>
          </cell>
          <cell r="G4073" t="e">
            <v>#N/A</v>
          </cell>
          <cell r="H4073" t="e">
            <v>#N/A</v>
          </cell>
        </row>
        <row r="4074">
          <cell r="A4074">
            <v>102.01</v>
          </cell>
          <cell r="B4074" t="str">
            <v>Hormigón 1:3:5 ligado a mano en piso y losa</v>
          </cell>
          <cell r="C4074">
            <v>0.37400000000000005</v>
          </cell>
          <cell r="D4074" t="str">
            <v>M3</v>
          </cell>
          <cell r="E4074">
            <v>5035.38</v>
          </cell>
          <cell r="F4074">
            <v>760.81000000000006</v>
          </cell>
          <cell r="G4074">
            <v>1883.23</v>
          </cell>
          <cell r="H4074">
            <v>284.54000000000002</v>
          </cell>
        </row>
        <row r="4075">
          <cell r="A4075" t="str">
            <v>BLQH003</v>
          </cell>
          <cell r="B4075" t="str">
            <v>Bloques de 6" (solo suministro)</v>
          </cell>
          <cell r="C4075">
            <v>0</v>
          </cell>
          <cell r="D4075" t="str">
            <v>UND</v>
          </cell>
          <cell r="E4075">
            <v>38.135593220338983</v>
          </cell>
          <cell r="F4075">
            <v>6.8644067796610164</v>
          </cell>
          <cell r="G4075">
            <v>0</v>
          </cell>
          <cell r="H4075">
            <v>0</v>
          </cell>
        </row>
        <row r="4076">
          <cell r="A4076" t="str">
            <v>AE001</v>
          </cell>
          <cell r="B4076" t="str">
            <v>Acero corrugado 3/8"</v>
          </cell>
          <cell r="C4076">
            <v>0.24</v>
          </cell>
          <cell r="D4076" t="str">
            <v>QQ</v>
          </cell>
          <cell r="E4076">
            <v>2796.6101694915255</v>
          </cell>
          <cell r="F4076">
            <v>503.38983050847457</v>
          </cell>
          <cell r="G4076">
            <v>671.19</v>
          </cell>
          <cell r="H4076">
            <v>120.81</v>
          </cell>
        </row>
        <row r="4077">
          <cell r="A4077">
            <v>112.01</v>
          </cell>
          <cell r="B4077" t="str">
            <v>Mortero 1:3 para pañete pulido</v>
          </cell>
          <cell r="C4077">
            <v>0.26</v>
          </cell>
          <cell r="D4077" t="str">
            <v>M3</v>
          </cell>
          <cell r="E4077">
            <v>5727.81</v>
          </cell>
          <cell r="F4077">
            <v>971.69</v>
          </cell>
          <cell r="G4077">
            <v>1489.23</v>
          </cell>
          <cell r="H4077">
            <v>252.64</v>
          </cell>
        </row>
        <row r="4078">
          <cell r="B4078" t="str">
            <v>Mano de obra</v>
          </cell>
        </row>
        <row r="4079">
          <cell r="A4079">
            <v>1513.07</v>
          </cell>
          <cell r="B4079" t="str">
            <v>Mano de Obra trampa de grasa</v>
          </cell>
          <cell r="C4079">
            <v>1</v>
          </cell>
          <cell r="D4079" t="str">
            <v>UND</v>
          </cell>
          <cell r="E4079">
            <v>2388.73</v>
          </cell>
          <cell r="F4079">
            <v>0</v>
          </cell>
          <cell r="G4079">
            <v>2388.73</v>
          </cell>
          <cell r="H4079">
            <v>0</v>
          </cell>
        </row>
        <row r="4080">
          <cell r="A4080">
            <v>1400.05</v>
          </cell>
          <cell r="B4080" t="str">
            <v>Zabaletas interior cisterna</v>
          </cell>
          <cell r="C4080">
            <v>0</v>
          </cell>
          <cell r="D4080" t="str">
            <v>ML</v>
          </cell>
          <cell r="E4080">
            <v>72.819999999999993</v>
          </cell>
          <cell r="F4080">
            <v>0</v>
          </cell>
          <cell r="G4080">
            <v>0</v>
          </cell>
          <cell r="H4080">
            <v>0</v>
          </cell>
        </row>
        <row r="4081">
          <cell r="B4081" t="str">
            <v>Total/UND</v>
          </cell>
          <cell r="G4081" t="e">
            <v>#N/A</v>
          </cell>
          <cell r="H4081" t="e">
            <v>#N/A</v>
          </cell>
          <cell r="I4081" t="e">
            <v>#N/A</v>
          </cell>
        </row>
        <row r="4083">
          <cell r="A4083">
            <v>116.3900000000002</v>
          </cell>
          <cell r="B4083" t="str">
            <v>CAMARA SEPTICA 1.70x3.40x1.70m CALICHE</v>
          </cell>
          <cell r="C4083">
            <v>1</v>
          </cell>
          <cell r="D4083" t="str">
            <v>UND</v>
          </cell>
          <cell r="G4083" t="e">
            <v>#N/A</v>
          </cell>
          <cell r="H4083" t="e">
            <v>#N/A</v>
          </cell>
          <cell r="I4083" t="e">
            <v>#N/A</v>
          </cell>
        </row>
        <row r="4084">
          <cell r="B4084" t="str">
            <v>Cámara Séptica 1.70x3.40x1.70m Calcihe</v>
          </cell>
        </row>
        <row r="4085">
          <cell r="B4085" t="str">
            <v>Volumen Análisis</v>
          </cell>
          <cell r="C4085">
            <v>1</v>
          </cell>
          <cell r="D4085" t="str">
            <v>UND</v>
          </cell>
        </row>
        <row r="4086">
          <cell r="B4086" t="str">
            <v>Materiales y Equipos</v>
          </cell>
        </row>
        <row r="4087">
          <cell r="A4087">
            <v>101.16000000000008</v>
          </cell>
          <cell r="B4087" t="str">
            <v>Carga y bote de material a mano</v>
          </cell>
          <cell r="C4087">
            <v>18.981000000000002</v>
          </cell>
          <cell r="D4087" t="str">
            <v>M3E</v>
          </cell>
          <cell r="E4087" t="e">
            <v>#N/A</v>
          </cell>
          <cell r="F4087" t="e">
            <v>#N/A</v>
          </cell>
          <cell r="G4087" t="e">
            <v>#N/A</v>
          </cell>
          <cell r="H4087" t="e">
            <v>#N/A</v>
          </cell>
        </row>
        <row r="4088">
          <cell r="A4088">
            <v>103.12000000000005</v>
          </cell>
          <cell r="B4088" t="str">
            <v xml:space="preserve">PLATEA DE HORMIGÓN ARMADO PARA FILTRANTES E=0.12M, F'C=210KG/CM2 (LIGADORA), Ø3/8"@0.20M AD </v>
          </cell>
          <cell r="C4088">
            <v>0.74</v>
          </cell>
          <cell r="D4088" t="str">
            <v>M3</v>
          </cell>
          <cell r="E4088">
            <v>10590.64</v>
          </cell>
          <cell r="F4088">
            <v>1728.1299999999999</v>
          </cell>
          <cell r="G4088">
            <v>7837.07</v>
          </cell>
          <cell r="H4088">
            <v>1278.82</v>
          </cell>
        </row>
        <row r="4089">
          <cell r="A4089">
            <v>108.04000000000002</v>
          </cell>
          <cell r="B4089" t="str">
            <v>LOSA DE HA E=0.10M, F'C=210KG/CM2 (LIGAD.), Ø3/8" @ 0.25M AD</v>
          </cell>
          <cell r="C4089">
            <v>0.74</v>
          </cell>
          <cell r="D4089" t="str">
            <v>M3</v>
          </cell>
          <cell r="E4089">
            <v>13475.79</v>
          </cell>
          <cell r="F4089">
            <v>1565.43</v>
          </cell>
          <cell r="G4089">
            <v>9972.08</v>
          </cell>
          <cell r="H4089">
            <v>1158.42</v>
          </cell>
        </row>
        <row r="4090">
          <cell r="A4090">
            <v>113.09000000000005</v>
          </cell>
          <cell r="B4090" t="str">
            <v>BLOQUES HORMIGON DE 6" - 3/8" @ 0.60m BNP A CÁMARAS LLENAS</v>
          </cell>
          <cell r="C4090">
            <v>20.23</v>
          </cell>
          <cell r="D4090" t="str">
            <v>M2</v>
          </cell>
          <cell r="E4090">
            <v>1434.0900000000001</v>
          </cell>
          <cell r="F4090">
            <v>202.92</v>
          </cell>
          <cell r="G4090">
            <v>29011.64</v>
          </cell>
          <cell r="H4090">
            <v>4105.07</v>
          </cell>
        </row>
        <row r="4091">
          <cell r="A4091">
            <v>114.06000000000003</v>
          </cell>
          <cell r="B4091" t="str">
            <v>EMPAÑETE PULIDO</v>
          </cell>
          <cell r="C4091">
            <v>23.12</v>
          </cell>
          <cell r="D4091" t="str">
            <v>M2</v>
          </cell>
          <cell r="E4091">
            <v>386.02</v>
          </cell>
          <cell r="F4091">
            <v>31.66</v>
          </cell>
          <cell r="G4091">
            <v>8924.7800000000007</v>
          </cell>
          <cell r="H4091">
            <v>731.98</v>
          </cell>
        </row>
        <row r="4092">
          <cell r="B4092" t="str">
            <v>Mano de obra</v>
          </cell>
        </row>
        <row r="4093">
          <cell r="A4093">
            <v>100.02000000000001</v>
          </cell>
          <cell r="B4093" t="str">
            <v>Excavación a mano</v>
          </cell>
          <cell r="C4093">
            <v>14.06</v>
          </cell>
          <cell r="D4093" t="str">
            <v>M3N</v>
          </cell>
          <cell r="E4093">
            <v>572.64</v>
          </cell>
          <cell r="F4093">
            <v>0</v>
          </cell>
          <cell r="G4093">
            <v>8051.32</v>
          </cell>
          <cell r="H4093">
            <v>0</v>
          </cell>
        </row>
        <row r="4094">
          <cell r="B4094" t="str">
            <v>Total/UND</v>
          </cell>
          <cell r="G4094" t="e">
            <v>#N/A</v>
          </cell>
          <cell r="H4094" t="e">
            <v>#N/A</v>
          </cell>
          <cell r="I4094" t="e">
            <v>#N/A</v>
          </cell>
        </row>
        <row r="4096">
          <cell r="A4096">
            <v>116.3910000000002</v>
          </cell>
          <cell r="B4096" t="str">
            <v>CAMARA SEPTICA 1.50x1.30x1.50m CALICHE</v>
          </cell>
          <cell r="C4096">
            <v>1</v>
          </cell>
          <cell r="D4096" t="str">
            <v>UND</v>
          </cell>
          <cell r="G4096">
            <v>24272.020000000004</v>
          </cell>
          <cell r="H4096">
            <v>4191.24</v>
          </cell>
          <cell r="I4096">
            <v>28463.260000000002</v>
          </cell>
        </row>
        <row r="4097">
          <cell r="B4097" t="str">
            <v>Volumen Análisis</v>
          </cell>
          <cell r="C4097">
            <v>1</v>
          </cell>
          <cell r="D4097" t="str">
            <v>UND</v>
          </cell>
        </row>
        <row r="4098">
          <cell r="B4098" t="str">
            <v>Materiales y Equipos</v>
          </cell>
        </row>
        <row r="4099">
          <cell r="A4099">
            <v>2.1599999999999966</v>
          </cell>
          <cell r="B4099" t="str">
            <v>Carga y bote de material a mano</v>
          </cell>
          <cell r="C4099">
            <v>3.94875</v>
          </cell>
          <cell r="D4099" t="str">
            <v>M3E</v>
          </cell>
          <cell r="E4099">
            <v>367.0494845360825</v>
          </cell>
          <cell r="F4099">
            <v>0</v>
          </cell>
          <cell r="G4099">
            <v>1449.39</v>
          </cell>
          <cell r="H4099">
            <v>1449.39</v>
          </cell>
        </row>
        <row r="4100">
          <cell r="A4100">
            <v>103.12000000000005</v>
          </cell>
          <cell r="B4100" t="str">
            <v xml:space="preserve">PLATEA DE HORMIGÓN ARMADO PARA FILTRANTES E=0.12M, F'C=210KG/CM2 (LIGADORA), Ø3/8"@0.20M AD </v>
          </cell>
          <cell r="C4100">
            <v>0.23400000000000001</v>
          </cell>
          <cell r="D4100" t="str">
            <v>M3</v>
          </cell>
          <cell r="E4100">
            <v>10590.64</v>
          </cell>
          <cell r="F4100">
            <v>1728.1299999999999</v>
          </cell>
          <cell r="G4100">
            <v>2478.21</v>
          </cell>
          <cell r="H4100">
            <v>404.38</v>
          </cell>
        </row>
        <row r="4101">
          <cell r="A4101">
            <v>108.04000000000002</v>
          </cell>
          <cell r="B4101" t="str">
            <v>LOSA DE HA E=0.10M, F'C=210KG/CM2 (LIGAD.), Ø3/8" @ 0.25M AD</v>
          </cell>
          <cell r="C4101">
            <v>0.19500000000000003</v>
          </cell>
          <cell r="D4101" t="str">
            <v>M3</v>
          </cell>
          <cell r="E4101">
            <v>13475.79</v>
          </cell>
          <cell r="F4101">
            <v>1565.43</v>
          </cell>
          <cell r="G4101">
            <v>2627.78</v>
          </cell>
          <cell r="H4101">
            <v>305.26</v>
          </cell>
        </row>
        <row r="4102">
          <cell r="A4102">
            <v>113.09000000000005</v>
          </cell>
          <cell r="B4102" t="str">
            <v>BLOQUES HORMIGON DE 6" - 3/8" @ 0.60m BNP A CÁMARAS LLENAS</v>
          </cell>
          <cell r="C4102">
            <v>8.3999999999999986</v>
          </cell>
          <cell r="D4102" t="str">
            <v>M2</v>
          </cell>
          <cell r="E4102">
            <v>1434.0900000000001</v>
          </cell>
          <cell r="F4102">
            <v>202.92</v>
          </cell>
          <cell r="G4102">
            <v>12046.36</v>
          </cell>
          <cell r="H4102">
            <v>1704.53</v>
          </cell>
        </row>
        <row r="4103">
          <cell r="A4103">
            <v>114.06000000000003</v>
          </cell>
          <cell r="B4103" t="str">
            <v>EMPAÑETE PULIDO</v>
          </cell>
          <cell r="C4103">
            <v>10.349999999999998</v>
          </cell>
          <cell r="D4103" t="str">
            <v>M2</v>
          </cell>
          <cell r="E4103">
            <v>386.02</v>
          </cell>
          <cell r="F4103">
            <v>31.66</v>
          </cell>
          <cell r="G4103">
            <v>3995.31</v>
          </cell>
          <cell r="H4103">
            <v>327.68</v>
          </cell>
        </row>
        <row r="4104">
          <cell r="B4104" t="str">
            <v>Mano de obra</v>
          </cell>
        </row>
        <row r="4105">
          <cell r="A4105">
            <v>100.02000000000001</v>
          </cell>
          <cell r="B4105" t="str">
            <v>Excavación a mano</v>
          </cell>
          <cell r="C4105">
            <v>2.9249999999999998</v>
          </cell>
          <cell r="D4105" t="str">
            <v>M3N</v>
          </cell>
          <cell r="E4105">
            <v>572.64</v>
          </cell>
          <cell r="F4105">
            <v>0</v>
          </cell>
          <cell r="G4105">
            <v>1674.97</v>
          </cell>
          <cell r="H4105">
            <v>0</v>
          </cell>
        </row>
        <row r="4106">
          <cell r="B4106" t="str">
            <v>Total/UND</v>
          </cell>
          <cell r="G4106">
            <v>24272.020000000004</v>
          </cell>
          <cell r="H4106">
            <v>4191.24</v>
          </cell>
          <cell r="I4106">
            <v>28463.260000000002</v>
          </cell>
        </row>
        <row r="4108">
          <cell r="A4108">
            <v>116.4000000000002</v>
          </cell>
          <cell r="B4108" t="str">
            <v>CAMARA SEPTICA 1.70x3.40x1.70m ROCA</v>
          </cell>
          <cell r="C4108">
            <v>1</v>
          </cell>
          <cell r="D4108" t="str">
            <v>UND</v>
          </cell>
          <cell r="G4108">
            <v>103118.06</v>
          </cell>
          <cell r="H4108">
            <v>16588.899999999998</v>
          </cell>
          <cell r="I4108">
            <v>119706.95999999999</v>
          </cell>
        </row>
        <row r="4109">
          <cell r="B4109" t="str">
            <v xml:space="preserve">Cámara Séptica 1.70x3.40x1.70m Roca </v>
          </cell>
        </row>
        <row r="4110">
          <cell r="B4110" t="str">
            <v>Volumen Análisis</v>
          </cell>
          <cell r="C4110">
            <v>1</v>
          </cell>
          <cell r="D4110" t="str">
            <v>UND</v>
          </cell>
        </row>
        <row r="4111">
          <cell r="B4111" t="str">
            <v>Materiales y Equipos</v>
          </cell>
        </row>
        <row r="4112">
          <cell r="B4112" t="str">
            <v>Excavación roca a compresor</v>
          </cell>
          <cell r="C4112">
            <v>14.06</v>
          </cell>
          <cell r="D4112" t="str">
            <v>M3N</v>
          </cell>
          <cell r="E4112">
            <v>2620.8599999999997</v>
          </cell>
          <cell r="F4112">
            <v>471.75479999999993</v>
          </cell>
          <cell r="G4112">
            <v>36849.29</v>
          </cell>
          <cell r="H4112">
            <v>6632.87</v>
          </cell>
        </row>
        <row r="4113">
          <cell r="B4113" t="str">
            <v>Carga y bote de material a mano</v>
          </cell>
          <cell r="C4113">
            <v>18.98</v>
          </cell>
          <cell r="D4113" t="str">
            <v>M3E</v>
          </cell>
          <cell r="E4113">
            <v>577.31958762886597</v>
          </cell>
          <cell r="F4113">
            <v>0</v>
          </cell>
          <cell r="G4113">
            <v>10957.53</v>
          </cell>
          <cell r="H4113">
            <v>0</v>
          </cell>
        </row>
        <row r="4114">
          <cell r="B4114" t="str">
            <v>Piso en Hormigón 1:2:4 e=0.10m 3/8"@0.25m</v>
          </cell>
          <cell r="C4114">
            <v>0.74</v>
          </cell>
          <cell r="D4114" t="str">
            <v>M3</v>
          </cell>
          <cell r="E4114">
            <v>12298.63</v>
          </cell>
          <cell r="F4114">
            <v>2213.7533999999996</v>
          </cell>
          <cell r="G4114">
            <v>9100.99</v>
          </cell>
          <cell r="H4114">
            <v>1638.18</v>
          </cell>
        </row>
        <row r="4115">
          <cell r="B4115" t="str">
            <v>Losa en Hormigón 1:2:4 e=0.10m 3/8"@0.25m</v>
          </cell>
          <cell r="C4115">
            <v>0.74</v>
          </cell>
          <cell r="D4115" t="str">
            <v>M3</v>
          </cell>
          <cell r="E4115">
            <v>13795.05</v>
          </cell>
          <cell r="F4115">
            <v>2483.1089999999999</v>
          </cell>
          <cell r="G4115">
            <v>10208.34</v>
          </cell>
          <cell r="H4115">
            <v>1837.5</v>
          </cell>
        </row>
        <row r="4116">
          <cell r="B4116" t="str">
            <v>Bloques de 6" BNP</v>
          </cell>
          <cell r="C4116">
            <v>20.23</v>
          </cell>
          <cell r="D4116" t="str">
            <v>M2</v>
          </cell>
          <cell r="E4116">
            <v>1357.7900000000002</v>
          </cell>
          <cell r="F4116">
            <v>244.40220000000002</v>
          </cell>
          <cell r="G4116">
            <v>27468.09</v>
          </cell>
          <cell r="H4116">
            <v>4944.26</v>
          </cell>
        </row>
        <row r="4117">
          <cell r="B4117" t="str">
            <v>Pañete pulido</v>
          </cell>
          <cell r="C4117">
            <v>23.12</v>
          </cell>
          <cell r="D4117" t="str">
            <v>M2</v>
          </cell>
          <cell r="E4117">
            <v>369.10999999999996</v>
          </cell>
          <cell r="F4117">
            <v>66.439799999999991</v>
          </cell>
          <cell r="G4117">
            <v>8533.82</v>
          </cell>
          <cell r="H4117">
            <v>1536.09</v>
          </cell>
        </row>
        <row r="4118">
          <cell r="B4118" t="str">
            <v>Total/UND</v>
          </cell>
          <cell r="G4118">
            <v>103118.06</v>
          </cell>
          <cell r="H4118">
            <v>16588.899999999998</v>
          </cell>
          <cell r="I4118">
            <v>119706.95999999999</v>
          </cell>
        </row>
        <row r="4120">
          <cell r="A4120">
            <v>116.41000000000021</v>
          </cell>
          <cell r="B4120" t="str">
            <v>CISTERNA 4,000 GLS 2.50x3.50x2.00m CALICHE</v>
          </cell>
          <cell r="C4120">
            <v>1</v>
          </cell>
          <cell r="D4120" t="str">
            <v>UND</v>
          </cell>
          <cell r="G4120">
            <v>114062.71</v>
          </cell>
          <cell r="H4120">
            <v>14366.879999999997</v>
          </cell>
          <cell r="I4120">
            <v>128429.59</v>
          </cell>
        </row>
        <row r="4121">
          <cell r="B4121" t="str">
            <v>Cisterna 4,000 Gls 2.50x3.50x2.00m Calcihe</v>
          </cell>
        </row>
        <row r="4122">
          <cell r="B4122" t="str">
            <v>Volumen Análisis</v>
          </cell>
          <cell r="C4122">
            <v>1</v>
          </cell>
          <cell r="D4122" t="str">
            <v>UND</v>
          </cell>
        </row>
        <row r="4123">
          <cell r="B4123" t="str">
            <v>Materiales y Equipos</v>
          </cell>
        </row>
        <row r="4124">
          <cell r="B4124" t="str">
            <v>Carga y bote de material a mano</v>
          </cell>
          <cell r="C4124">
            <v>34.195500000000003</v>
          </cell>
          <cell r="D4124" t="str">
            <v>M3E</v>
          </cell>
          <cell r="E4124">
            <v>577.31958762886597</v>
          </cell>
          <cell r="F4124">
            <v>0</v>
          </cell>
          <cell r="G4124">
            <v>19741.73</v>
          </cell>
          <cell r="H4124">
            <v>0</v>
          </cell>
        </row>
        <row r="4125">
          <cell r="B4125" t="str">
            <v>Piso en Hormigón 1:2:4 e=0.10m 3/8"@0.25m</v>
          </cell>
          <cell r="C4125">
            <v>1.36</v>
          </cell>
          <cell r="D4125" t="str">
            <v>M3</v>
          </cell>
          <cell r="E4125">
            <v>12298.63</v>
          </cell>
          <cell r="F4125">
            <v>2213.7533999999996</v>
          </cell>
          <cell r="G4125">
            <v>16726.14</v>
          </cell>
          <cell r="H4125">
            <v>3010.7</v>
          </cell>
        </row>
        <row r="4126">
          <cell r="B4126" t="str">
            <v>Losa en Hormigón 1:2:4 e=0.10m 3/8"@0.25m</v>
          </cell>
          <cell r="C4126">
            <v>1.36</v>
          </cell>
          <cell r="D4126" t="str">
            <v>M3</v>
          </cell>
          <cell r="E4126">
            <v>13795.05</v>
          </cell>
          <cell r="F4126">
            <v>2483.1089999999999</v>
          </cell>
          <cell r="G4126">
            <v>18761.27</v>
          </cell>
          <cell r="H4126">
            <v>3377.03</v>
          </cell>
        </row>
        <row r="4127">
          <cell r="B4127" t="str">
            <v>Bloques de 8" BNP</v>
          </cell>
          <cell r="C4127">
            <v>23</v>
          </cell>
          <cell r="D4127" t="str">
            <v>M2</v>
          </cell>
          <cell r="E4127">
            <v>1357.7900000000002</v>
          </cell>
          <cell r="F4127">
            <v>244.40220000000002</v>
          </cell>
          <cell r="G4127">
            <v>31229.17</v>
          </cell>
          <cell r="H4127">
            <v>5621.25</v>
          </cell>
        </row>
        <row r="4128">
          <cell r="B4128" t="str">
            <v>Pañete pulido</v>
          </cell>
          <cell r="C4128">
            <v>23</v>
          </cell>
          <cell r="D4128" t="str">
            <v>M2</v>
          </cell>
          <cell r="E4128">
            <v>369.10999999999996</v>
          </cell>
          <cell r="F4128">
            <v>66.439799999999991</v>
          </cell>
          <cell r="G4128">
            <v>8489.5300000000007</v>
          </cell>
          <cell r="H4128">
            <v>1528.12</v>
          </cell>
        </row>
        <row r="4129">
          <cell r="B4129" t="str">
            <v>Zabaletas interior cisterna</v>
          </cell>
          <cell r="C4129">
            <v>20</v>
          </cell>
          <cell r="D4129" t="str">
            <v>ML</v>
          </cell>
          <cell r="E4129">
            <v>147.19</v>
          </cell>
          <cell r="F4129">
            <v>26.494199999999999</v>
          </cell>
          <cell r="G4129">
            <v>2943.8</v>
          </cell>
          <cell r="H4129">
            <v>529.88</v>
          </cell>
        </row>
        <row r="4130">
          <cell r="B4130" t="str">
            <v>Tapa de hierro galvanizado</v>
          </cell>
          <cell r="C4130">
            <v>1</v>
          </cell>
          <cell r="D4130" t="str">
            <v>UND</v>
          </cell>
          <cell r="E4130">
            <v>1666.1</v>
          </cell>
          <cell r="F4130">
            <v>299.89799999999997</v>
          </cell>
          <cell r="G4130">
            <v>1666.1</v>
          </cell>
          <cell r="H4130">
            <v>299.89999999999998</v>
          </cell>
        </row>
        <row r="4131">
          <cell r="B4131" t="str">
            <v>Mano de obra</v>
          </cell>
        </row>
        <row r="4132">
          <cell r="B4132" t="str">
            <v>Excavación a mano</v>
          </cell>
          <cell r="C4132">
            <v>25.33</v>
          </cell>
          <cell r="D4132" t="str">
            <v>M3N</v>
          </cell>
          <cell r="E4132">
            <v>572.64</v>
          </cell>
          <cell r="F4132">
            <v>0</v>
          </cell>
          <cell r="G4132">
            <v>14504.97</v>
          </cell>
          <cell r="H4132">
            <v>0</v>
          </cell>
        </row>
        <row r="4133">
          <cell r="B4133" t="str">
            <v>Total/UND</v>
          </cell>
          <cell r="G4133">
            <v>114062.71</v>
          </cell>
          <cell r="H4133">
            <v>14366.879999999997</v>
          </cell>
          <cell r="I4133">
            <v>128429.59</v>
          </cell>
        </row>
        <row r="4135">
          <cell r="A4135">
            <v>116.42000000000021</v>
          </cell>
          <cell r="B4135" t="str">
            <v>CISTERNA 4,000 GLS 2.50x3.50x2.00m ROCA</v>
          </cell>
          <cell r="C4135">
            <v>1</v>
          </cell>
          <cell r="D4135" t="str">
            <v>UND</v>
          </cell>
          <cell r="G4135">
            <v>165946.72</v>
          </cell>
          <cell r="H4135">
            <v>26316.43</v>
          </cell>
          <cell r="I4135">
            <v>192263.15</v>
          </cell>
        </row>
        <row r="4136">
          <cell r="B4136" t="str">
            <v xml:space="preserve">Cisterna 4,000 Gls 2.50x3.50x2.00m Roca </v>
          </cell>
        </row>
        <row r="4137">
          <cell r="B4137" t="str">
            <v>Volumen Análisis</v>
          </cell>
          <cell r="C4137">
            <v>1</v>
          </cell>
          <cell r="D4137" t="str">
            <v>UND</v>
          </cell>
        </row>
        <row r="4138">
          <cell r="B4138" t="str">
            <v>Materiales y Equipos</v>
          </cell>
        </row>
        <row r="4139">
          <cell r="B4139" t="str">
            <v>Excavación roca a compresor</v>
          </cell>
          <cell r="C4139">
            <v>25.33</v>
          </cell>
          <cell r="D4139" t="str">
            <v>M3N</v>
          </cell>
          <cell r="E4139">
            <v>2620.8599999999997</v>
          </cell>
          <cell r="F4139">
            <v>471.75479999999993</v>
          </cell>
          <cell r="G4139">
            <v>66386.38</v>
          </cell>
          <cell r="H4139">
            <v>11949.55</v>
          </cell>
        </row>
        <row r="4140">
          <cell r="B4140" t="str">
            <v>Carga y bote de material a mano</v>
          </cell>
          <cell r="C4140">
            <v>34.200000000000003</v>
          </cell>
          <cell r="D4140" t="str">
            <v>M3E</v>
          </cell>
          <cell r="E4140">
            <v>577.31958762886597</v>
          </cell>
          <cell r="F4140">
            <v>0</v>
          </cell>
          <cell r="G4140">
            <v>19744.330000000002</v>
          </cell>
          <cell r="H4140">
            <v>0</v>
          </cell>
        </row>
        <row r="4141">
          <cell r="B4141" t="str">
            <v>Piso en Hormigón 1:2:4 e=0.10m 3/8"@0.25m</v>
          </cell>
          <cell r="C4141">
            <v>1.36</v>
          </cell>
          <cell r="D4141" t="str">
            <v>M3</v>
          </cell>
          <cell r="E4141">
            <v>12298.63</v>
          </cell>
          <cell r="F4141">
            <v>2213.7533999999996</v>
          </cell>
          <cell r="G4141">
            <v>16726.14</v>
          </cell>
          <cell r="H4141">
            <v>3010.7</v>
          </cell>
        </row>
        <row r="4142">
          <cell r="B4142" t="str">
            <v>Losa en Hormigón 1:2:4 e=0.10m 3/8"@0.25m</v>
          </cell>
          <cell r="C4142">
            <v>1.36</v>
          </cell>
          <cell r="D4142" t="str">
            <v>M3</v>
          </cell>
          <cell r="E4142">
            <v>13795.05</v>
          </cell>
          <cell r="F4142">
            <v>2483.1089999999999</v>
          </cell>
          <cell r="G4142">
            <v>18761.27</v>
          </cell>
          <cell r="H4142">
            <v>3377.03</v>
          </cell>
        </row>
        <row r="4143">
          <cell r="B4143" t="str">
            <v>Bloques de 8" BNP</v>
          </cell>
          <cell r="C4143">
            <v>23</v>
          </cell>
          <cell r="D4143" t="str">
            <v>M2</v>
          </cell>
          <cell r="E4143">
            <v>1357.7900000000002</v>
          </cell>
          <cell r="F4143">
            <v>244.40220000000002</v>
          </cell>
          <cell r="G4143">
            <v>31229.17</v>
          </cell>
          <cell r="H4143">
            <v>5621.25</v>
          </cell>
        </row>
        <row r="4144">
          <cell r="B4144" t="str">
            <v>Pañete pulido</v>
          </cell>
          <cell r="C4144">
            <v>23</v>
          </cell>
          <cell r="D4144" t="str">
            <v>M2</v>
          </cell>
          <cell r="E4144">
            <v>369.10999999999996</v>
          </cell>
          <cell r="F4144">
            <v>66.439799999999991</v>
          </cell>
          <cell r="G4144">
            <v>8489.5300000000007</v>
          </cell>
          <cell r="H4144">
            <v>1528.12</v>
          </cell>
        </row>
        <row r="4145">
          <cell r="B4145" t="str">
            <v>Zabaletas interior cisterna</v>
          </cell>
          <cell r="C4145">
            <v>20</v>
          </cell>
          <cell r="D4145" t="str">
            <v>ML</v>
          </cell>
          <cell r="E4145">
            <v>147.19</v>
          </cell>
          <cell r="F4145">
            <v>26.494199999999999</v>
          </cell>
          <cell r="G4145">
            <v>2943.8</v>
          </cell>
          <cell r="H4145">
            <v>529.88</v>
          </cell>
        </row>
        <row r="4146">
          <cell r="B4146" t="str">
            <v>Tapa de hierro galvanizado</v>
          </cell>
          <cell r="C4146">
            <v>1</v>
          </cell>
          <cell r="D4146" t="str">
            <v>UND</v>
          </cell>
          <cell r="E4146">
            <v>1666.1</v>
          </cell>
          <cell r="F4146">
            <v>299.89799999999997</v>
          </cell>
          <cell r="G4146">
            <v>1666.1</v>
          </cell>
          <cell r="H4146">
            <v>299.89999999999998</v>
          </cell>
        </row>
        <row r="4147">
          <cell r="B4147" t="str">
            <v>Total/UND</v>
          </cell>
          <cell r="G4147">
            <v>165946.72</v>
          </cell>
          <cell r="H4147">
            <v>26316.43</v>
          </cell>
          <cell r="I4147">
            <v>192263.15</v>
          </cell>
        </row>
        <row r="4149">
          <cell r="A4149">
            <v>116.43000000000022</v>
          </cell>
          <cell r="B4149" t="str">
            <v>TUBERÍA DRENAJE PVC 6" SDR-41</v>
          </cell>
          <cell r="C4149">
            <v>1</v>
          </cell>
          <cell r="D4149" t="str">
            <v>ML</v>
          </cell>
          <cell r="G4149">
            <v>451.35199999999998</v>
          </cell>
          <cell r="H4149">
            <v>74.169000000000011</v>
          </cell>
          <cell r="I4149">
            <v>525.52099999999996</v>
          </cell>
        </row>
        <row r="4151">
          <cell r="B4151" t="str">
            <v>Volumen Análisis</v>
          </cell>
          <cell r="C4151">
            <v>20</v>
          </cell>
          <cell r="D4151" t="str">
            <v>ML</v>
          </cell>
        </row>
        <row r="4152">
          <cell r="A4152" t="str">
            <v>SANIT124</v>
          </cell>
          <cell r="B4152" t="str">
            <v>Tubo 6"x19 PVC SDR-41</v>
          </cell>
          <cell r="C4152">
            <v>3.4526315789473681</v>
          </cell>
          <cell r="D4152" t="str">
            <v>UND</v>
          </cell>
          <cell r="E4152">
            <v>2372.8813559322034</v>
          </cell>
          <cell r="F4152">
            <v>427.11864406779659</v>
          </cell>
          <cell r="G4152">
            <v>8192.69</v>
          </cell>
          <cell r="H4152">
            <v>1474.68</v>
          </cell>
        </row>
        <row r="4153">
          <cell r="A4153" t="str">
            <v>CE-PVC-01</v>
          </cell>
          <cell r="B4153" t="str">
            <v>Cemento PVC OATEY 32oz</v>
          </cell>
          <cell r="C4153">
            <v>1.44E-2</v>
          </cell>
          <cell r="D4153" t="str">
            <v>UND</v>
          </cell>
          <cell r="E4153">
            <v>628.81355932203394</v>
          </cell>
          <cell r="F4153">
            <v>113.1864406779661</v>
          </cell>
          <cell r="G4153">
            <v>9.0500000000000007</v>
          </cell>
          <cell r="H4153">
            <v>1.63</v>
          </cell>
        </row>
        <row r="4154">
          <cell r="B4154" t="str">
            <v xml:space="preserve">Herramientas </v>
          </cell>
          <cell r="C4154">
            <v>0.05</v>
          </cell>
          <cell r="E4154">
            <v>786</v>
          </cell>
          <cell r="F4154">
            <v>141.47999999999999</v>
          </cell>
          <cell r="G4154">
            <v>39.299999999999997</v>
          </cell>
          <cell r="H4154">
            <v>7.07</v>
          </cell>
        </row>
        <row r="4155">
          <cell r="B4155" t="str">
            <v>Mano de Obra</v>
          </cell>
        </row>
        <row r="4156">
          <cell r="A4156">
            <v>1503.07</v>
          </cell>
          <cell r="B4156" t="str">
            <v>Instalación tuberías 6"</v>
          </cell>
          <cell r="C4156">
            <v>20</v>
          </cell>
          <cell r="D4156" t="str">
            <v>ML</v>
          </cell>
          <cell r="E4156">
            <v>39.299999999999997</v>
          </cell>
          <cell r="G4156">
            <v>786</v>
          </cell>
          <cell r="H4156">
            <v>0</v>
          </cell>
        </row>
        <row r="4157">
          <cell r="B4157" t="str">
            <v>Total/UND</v>
          </cell>
          <cell r="G4157">
            <v>9027.0399999999991</v>
          </cell>
          <cell r="H4157">
            <v>1483.38</v>
          </cell>
          <cell r="I4157">
            <v>10510.419999999998</v>
          </cell>
        </row>
        <row r="4159">
          <cell r="A4159">
            <v>116.44000000000023</v>
          </cell>
          <cell r="B4159" t="str">
            <v>TUBERÍA DRENAJE PVC 8" SDR-41</v>
          </cell>
          <cell r="C4159">
            <v>1</v>
          </cell>
          <cell r="D4159" t="str">
            <v>ML</v>
          </cell>
          <cell r="G4159">
            <v>1097.3805</v>
          </cell>
          <cell r="H4159">
            <v>189.78149999999999</v>
          </cell>
          <cell r="I4159">
            <v>1287.162</v>
          </cell>
        </row>
        <row r="4161">
          <cell r="B4161" t="str">
            <v>Volumen Análisis</v>
          </cell>
          <cell r="C4161">
            <v>20</v>
          </cell>
          <cell r="D4161" t="str">
            <v>ML</v>
          </cell>
        </row>
        <row r="4162">
          <cell r="A4162" t="str">
            <v>SANIT125</v>
          </cell>
          <cell r="B4162" t="str">
            <v>Tubo 8"x19 PVC SDR-41</v>
          </cell>
          <cell r="C4162">
            <v>3.4526315789473681</v>
          </cell>
          <cell r="D4162" t="str">
            <v>UND</v>
          </cell>
          <cell r="E4162">
            <v>6092.3728813559328</v>
          </cell>
          <cell r="F4162">
            <v>1096.6271186440679</v>
          </cell>
          <cell r="G4162">
            <v>21034.720000000001</v>
          </cell>
          <cell r="H4162">
            <v>3786.25</v>
          </cell>
        </row>
        <row r="4163">
          <cell r="A4163" t="str">
            <v>CE-PVC-01</v>
          </cell>
          <cell r="B4163" t="str">
            <v>Cemento PVC OATEY 32oz</v>
          </cell>
          <cell r="C4163">
            <v>1.44E-2</v>
          </cell>
          <cell r="D4163" t="str">
            <v>UND</v>
          </cell>
          <cell r="E4163">
            <v>628.81355932203394</v>
          </cell>
          <cell r="F4163">
            <v>113.1864406779661</v>
          </cell>
          <cell r="G4163">
            <v>9.0500000000000007</v>
          </cell>
          <cell r="H4163">
            <v>1.63</v>
          </cell>
        </row>
        <row r="4164">
          <cell r="B4164" t="str">
            <v xml:space="preserve">Herramientas </v>
          </cell>
          <cell r="C4164">
            <v>0.05</v>
          </cell>
          <cell r="E4164">
            <v>860.8</v>
          </cell>
          <cell r="F4164">
            <v>154.94399999999999</v>
          </cell>
          <cell r="G4164">
            <v>43.04</v>
          </cell>
          <cell r="H4164">
            <v>7.75</v>
          </cell>
        </row>
        <row r="4165">
          <cell r="B4165" t="str">
            <v>Mano de Obra</v>
          </cell>
        </row>
        <row r="4166">
          <cell r="A4166">
            <v>1503.08</v>
          </cell>
          <cell r="B4166" t="str">
            <v>Instalación tuberías 8"</v>
          </cell>
          <cell r="C4166">
            <v>20</v>
          </cell>
          <cell r="D4166" t="str">
            <v>ML</v>
          </cell>
          <cell r="E4166">
            <v>43.04</v>
          </cell>
          <cell r="G4166">
            <v>860.8</v>
          </cell>
          <cell r="H4166">
            <v>0</v>
          </cell>
        </row>
        <row r="4167">
          <cell r="B4167" t="str">
            <v>Total/UND</v>
          </cell>
          <cell r="G4167">
            <v>21947.61</v>
          </cell>
          <cell r="H4167">
            <v>3795.63</v>
          </cell>
          <cell r="I4167">
            <v>25743.24</v>
          </cell>
        </row>
        <row r="4169">
          <cell r="A4169">
            <v>116.45000000000023</v>
          </cell>
          <cell r="B4169" t="str">
            <v>TUBERÍA DRENAJE PVC 12" SDR-41</v>
          </cell>
          <cell r="C4169">
            <v>1</v>
          </cell>
          <cell r="D4169" t="str">
            <v>ML</v>
          </cell>
          <cell r="G4169">
            <v>3322.0254999999997</v>
          </cell>
          <cell r="H4169">
            <v>587.89350000000002</v>
          </cell>
          <cell r="I4169">
            <v>3909.9189999999999</v>
          </cell>
        </row>
        <row r="4171">
          <cell r="B4171" t="str">
            <v>Volumen Análisis</v>
          </cell>
          <cell r="C4171">
            <v>20</v>
          </cell>
          <cell r="D4171" t="str">
            <v>ML</v>
          </cell>
        </row>
        <row r="4172">
          <cell r="A4172" t="str">
            <v>SANIT163</v>
          </cell>
          <cell r="B4172" t="str">
            <v>Tubo 12"x19 PVC SDR-41</v>
          </cell>
          <cell r="C4172">
            <v>3.5</v>
          </cell>
          <cell r="D4172" t="str">
            <v>UND</v>
          </cell>
          <cell r="E4172">
            <v>18644.067796610172</v>
          </cell>
          <cell r="F4172">
            <v>3355.9322033898306</v>
          </cell>
          <cell r="G4172">
            <v>65254.239999999998</v>
          </cell>
          <cell r="H4172">
            <v>11745.76</v>
          </cell>
        </row>
        <row r="4173">
          <cell r="A4173" t="str">
            <v>CE-PVC-01</v>
          </cell>
          <cell r="B4173" t="str">
            <v>Cemento PVC OATEY 32oz</v>
          </cell>
          <cell r="C4173">
            <v>1.7999999999999999E-2</v>
          </cell>
          <cell r="D4173" t="str">
            <v>UND</v>
          </cell>
          <cell r="E4173">
            <v>628.81355932203394</v>
          </cell>
          <cell r="F4173">
            <v>113.1864406779661</v>
          </cell>
          <cell r="G4173">
            <v>11.32</v>
          </cell>
          <cell r="H4173">
            <v>2.04</v>
          </cell>
        </row>
        <row r="4174">
          <cell r="B4174" t="str">
            <v xml:space="preserve">Herramientas </v>
          </cell>
          <cell r="C4174">
            <v>0.05</v>
          </cell>
          <cell r="E4174">
            <v>1119</v>
          </cell>
          <cell r="F4174">
            <v>201.42</v>
          </cell>
          <cell r="G4174">
            <v>55.95</v>
          </cell>
          <cell r="H4174">
            <v>10.07</v>
          </cell>
        </row>
        <row r="4175">
          <cell r="B4175" t="str">
            <v>Mano de Obra</v>
          </cell>
        </row>
        <row r="4176">
          <cell r="A4176">
            <v>1503.1</v>
          </cell>
          <cell r="B4176" t="str">
            <v>Instalación tuberías 12"</v>
          </cell>
          <cell r="C4176">
            <v>20</v>
          </cell>
          <cell r="D4176" t="str">
            <v>ML</v>
          </cell>
          <cell r="E4176">
            <v>55.95</v>
          </cell>
          <cell r="G4176">
            <v>1119</v>
          </cell>
          <cell r="H4176">
            <v>0</v>
          </cell>
        </row>
        <row r="4177">
          <cell r="B4177" t="str">
            <v>Total/UND</v>
          </cell>
          <cell r="G4177">
            <v>66440.509999999995</v>
          </cell>
          <cell r="H4177">
            <v>11757.87</v>
          </cell>
          <cell r="I4177">
            <v>78198.37999999999</v>
          </cell>
        </row>
        <row r="4179">
          <cell r="A4179">
            <v>116.46000000000024</v>
          </cell>
          <cell r="B4179" t="str">
            <v>TUBERÍA DRENAJE PVC 10" SDR-41</v>
          </cell>
          <cell r="C4179">
            <v>1</v>
          </cell>
          <cell r="D4179" t="str">
            <v>ML</v>
          </cell>
          <cell r="G4179">
            <v>1266.0690000000002</v>
          </cell>
          <cell r="H4179">
            <v>218.59550000000004</v>
          </cell>
          <cell r="I4179">
            <v>1484.6645000000003</v>
          </cell>
        </row>
        <row r="4181">
          <cell r="B4181" t="str">
            <v>Volumen Análisis</v>
          </cell>
          <cell r="C4181">
            <v>20</v>
          </cell>
          <cell r="D4181" t="str">
            <v>ML</v>
          </cell>
        </row>
        <row r="4182">
          <cell r="A4182" t="str">
            <v>SANIT164</v>
          </cell>
          <cell r="B4182" t="str">
            <v>Tubo 10"x19 PVC SDR-41</v>
          </cell>
          <cell r="C4182">
            <v>3.5</v>
          </cell>
          <cell r="D4182" t="str">
            <v>UND</v>
          </cell>
          <cell r="E4182">
            <v>6921.1864406779669</v>
          </cell>
          <cell r="F4182">
            <v>1245.8135593220341</v>
          </cell>
          <cell r="G4182">
            <v>24224.15</v>
          </cell>
          <cell r="H4182">
            <v>4360.3500000000004</v>
          </cell>
        </row>
        <row r="4183">
          <cell r="A4183" t="str">
            <v>CE-PVC-01</v>
          </cell>
          <cell r="B4183" t="str">
            <v>Cemento PVC OATEY 32oz</v>
          </cell>
          <cell r="C4183">
            <v>0.02</v>
          </cell>
          <cell r="D4183" t="str">
            <v>UND</v>
          </cell>
          <cell r="E4183">
            <v>628.81355932203394</v>
          </cell>
          <cell r="F4183">
            <v>113.1864406779661</v>
          </cell>
          <cell r="G4183">
            <v>12.58</v>
          </cell>
          <cell r="H4183">
            <v>2.2599999999999998</v>
          </cell>
        </row>
        <row r="4184">
          <cell r="B4184" t="str">
            <v xml:space="preserve">Herramientas </v>
          </cell>
          <cell r="C4184">
            <v>0.05</v>
          </cell>
          <cell r="E4184">
            <v>1033</v>
          </cell>
          <cell r="F4184">
            <v>185.94</v>
          </cell>
          <cell r="G4184">
            <v>51.65</v>
          </cell>
          <cell r="H4184">
            <v>9.3000000000000007</v>
          </cell>
        </row>
        <row r="4185">
          <cell r="B4185" t="str">
            <v>Mano de Obra</v>
          </cell>
        </row>
        <row r="4186">
          <cell r="A4186">
            <v>1503.09</v>
          </cell>
          <cell r="B4186" t="str">
            <v>Instalación tuberías 10"</v>
          </cell>
          <cell r="C4186">
            <v>20</v>
          </cell>
          <cell r="D4186" t="str">
            <v>ML</v>
          </cell>
          <cell r="E4186">
            <v>51.65</v>
          </cell>
          <cell r="G4186">
            <v>1033</v>
          </cell>
          <cell r="H4186">
            <v>0</v>
          </cell>
        </row>
        <row r="4187">
          <cell r="B4187" t="str">
            <v>Total/UND</v>
          </cell>
          <cell r="G4187">
            <v>25321.380000000005</v>
          </cell>
          <cell r="H4187">
            <v>4371.9100000000008</v>
          </cell>
          <cell r="I4187">
            <v>29693.290000000005</v>
          </cell>
        </row>
        <row r="4189">
          <cell r="A4189">
            <v>116.47000000000024</v>
          </cell>
          <cell r="B4189" t="str">
            <v>ALCANTARILLA DE HORMIGÓN 18"</v>
          </cell>
          <cell r="C4189">
            <v>1</v>
          </cell>
          <cell r="D4189" t="str">
            <v>ML</v>
          </cell>
          <cell r="G4189">
            <v>1967.3081168831168</v>
          </cell>
          <cell r="H4189">
            <v>294.46266233766238</v>
          </cell>
          <cell r="I4189">
            <v>2261.7707792207793</v>
          </cell>
        </row>
        <row r="4190">
          <cell r="B4190" t="str">
            <v>Volumen Análisis</v>
          </cell>
          <cell r="C4190">
            <v>30.8</v>
          </cell>
          <cell r="D4190" t="str">
            <v>ML</v>
          </cell>
        </row>
        <row r="4192">
          <cell r="A4192" t="str">
            <v>SANIT004</v>
          </cell>
          <cell r="B4192" t="str">
            <v>Tubos de Hormigon simple de 18¨ x 1.10m</v>
          </cell>
          <cell r="C4192">
            <v>30</v>
          </cell>
          <cell r="D4192" t="str">
            <v>UND</v>
          </cell>
          <cell r="E4192">
            <v>1450</v>
          </cell>
          <cell r="F4192">
            <v>261</v>
          </cell>
          <cell r="G4192">
            <v>43500</v>
          </cell>
          <cell r="H4192">
            <v>7830</v>
          </cell>
        </row>
        <row r="4193">
          <cell r="A4193">
            <v>112.01</v>
          </cell>
          <cell r="B4193" t="str">
            <v xml:space="preserve">MORTERO 1:3 </v>
          </cell>
          <cell r="C4193">
            <v>5.5800000000000002E-2</v>
          </cell>
          <cell r="D4193" t="str">
            <v>M3</v>
          </cell>
          <cell r="E4193">
            <v>5727.81</v>
          </cell>
          <cell r="F4193">
            <v>971.69</v>
          </cell>
          <cell r="G4193">
            <v>319.61</v>
          </cell>
          <cell r="H4193">
            <v>54.22</v>
          </cell>
        </row>
        <row r="4194">
          <cell r="B4194" t="str">
            <v xml:space="preserve">Herramientas </v>
          </cell>
          <cell r="C4194">
            <v>0.03</v>
          </cell>
          <cell r="E4194">
            <v>7622.38</v>
          </cell>
          <cell r="F4194">
            <v>1372.0283999999999</v>
          </cell>
          <cell r="G4194">
            <v>228.67</v>
          </cell>
          <cell r="H4194">
            <v>41.16</v>
          </cell>
        </row>
        <row r="4195">
          <cell r="B4195" t="str">
            <v>Uso de grua</v>
          </cell>
          <cell r="C4195">
            <v>0.6</v>
          </cell>
          <cell r="D4195" t="str">
            <v>DIA</v>
          </cell>
          <cell r="E4195">
            <v>10593.220338983052</v>
          </cell>
          <cell r="F4195">
            <v>1906.7796610169494</v>
          </cell>
          <cell r="G4195">
            <v>6355.93</v>
          </cell>
          <cell r="H4195">
            <v>1144.07</v>
          </cell>
        </row>
        <row r="4196">
          <cell r="B4196" t="str">
            <v>Transporte tuberías</v>
          </cell>
          <cell r="C4196">
            <v>0.05</v>
          </cell>
          <cell r="E4196">
            <v>51330</v>
          </cell>
          <cell r="F4196">
            <v>0</v>
          </cell>
          <cell r="G4196">
            <v>2566.5</v>
          </cell>
          <cell r="H4196">
            <v>0</v>
          </cell>
        </row>
        <row r="4197">
          <cell r="B4197" t="str">
            <v>Mano de Obra</v>
          </cell>
        </row>
        <row r="4198">
          <cell r="A4198">
            <v>1522.05</v>
          </cell>
          <cell r="B4198" t="str">
            <v>Instal. De tubería de alcantarilla</v>
          </cell>
          <cell r="C4198">
            <v>30.8</v>
          </cell>
          <cell r="D4198" t="str">
            <v>ML</v>
          </cell>
          <cell r="E4198">
            <v>247.48</v>
          </cell>
          <cell r="G4198">
            <v>7622.38</v>
          </cell>
          <cell r="H4198">
            <v>0</v>
          </cell>
        </row>
        <row r="4199">
          <cell r="B4199" t="str">
            <v>Total/UND</v>
          </cell>
          <cell r="G4199">
            <v>60593.09</v>
          </cell>
          <cell r="H4199">
            <v>9069.4500000000007</v>
          </cell>
          <cell r="I4199">
            <v>69662.539999999994</v>
          </cell>
        </row>
        <row r="4201">
          <cell r="A4201">
            <v>116.48000000000025</v>
          </cell>
          <cell r="B4201" t="str">
            <v>ALCANTARILLA DE HORMIGÓN 24"</v>
          </cell>
          <cell r="C4201">
            <v>1</v>
          </cell>
          <cell r="D4201" t="str">
            <v>ML</v>
          </cell>
          <cell r="G4201">
            <v>2518.2868333333331</v>
          </cell>
          <cell r="H4201">
            <v>371.00616666666667</v>
          </cell>
          <cell r="I4201">
            <v>2889.2929999999997</v>
          </cell>
        </row>
        <row r="4202">
          <cell r="B4202" t="str">
            <v>Volumen Análisis</v>
          </cell>
          <cell r="C4202">
            <v>60</v>
          </cell>
          <cell r="D4202" t="str">
            <v>ML</v>
          </cell>
        </row>
        <row r="4204">
          <cell r="A4204" t="str">
            <v>SANIT006</v>
          </cell>
          <cell r="B4204" t="str">
            <v>Tubos de Hormigon armado de 24¨ x 1.20m</v>
          </cell>
          <cell r="C4204">
            <v>50</v>
          </cell>
          <cell r="D4204" t="str">
            <v>UND</v>
          </cell>
          <cell r="E4204">
            <v>2200</v>
          </cell>
          <cell r="F4204">
            <v>396</v>
          </cell>
          <cell r="G4204">
            <v>110000</v>
          </cell>
          <cell r="H4204">
            <v>19800</v>
          </cell>
        </row>
        <row r="4205">
          <cell r="A4205">
            <v>112.01</v>
          </cell>
          <cell r="B4205" t="str">
            <v xml:space="preserve">MORTERO 1:3 </v>
          </cell>
          <cell r="C4205">
            <v>6.0999999999999999E-2</v>
          </cell>
          <cell r="D4205" t="str">
            <v>M3</v>
          </cell>
          <cell r="E4205">
            <v>5727.81</v>
          </cell>
          <cell r="F4205">
            <v>971.69</v>
          </cell>
          <cell r="G4205">
            <v>349.4</v>
          </cell>
          <cell r="H4205">
            <v>59.27</v>
          </cell>
        </row>
        <row r="4206">
          <cell r="B4206" t="str">
            <v xml:space="preserve">Herramientas </v>
          </cell>
          <cell r="C4206">
            <v>0.03</v>
          </cell>
          <cell r="E4206">
            <v>20918.400000000001</v>
          </cell>
          <cell r="F4206">
            <v>3765.3119999999999</v>
          </cell>
          <cell r="G4206">
            <v>627.54999999999995</v>
          </cell>
          <cell r="H4206">
            <v>112.96</v>
          </cell>
        </row>
        <row r="4207">
          <cell r="B4207" t="str">
            <v>Uso de grua</v>
          </cell>
          <cell r="C4207">
            <v>1.2</v>
          </cell>
          <cell r="D4207" t="str">
            <v>DIA</v>
          </cell>
          <cell r="E4207">
            <v>10593.220338983052</v>
          </cell>
          <cell r="F4207">
            <v>1906.7796610169494</v>
          </cell>
          <cell r="G4207">
            <v>12711.86</v>
          </cell>
          <cell r="H4207">
            <v>2288.14</v>
          </cell>
        </row>
        <row r="4208">
          <cell r="B4208" t="str">
            <v>Transporte tuberías</v>
          </cell>
          <cell r="C4208">
            <v>0.05</v>
          </cell>
          <cell r="E4208">
            <v>129800</v>
          </cell>
          <cell r="F4208">
            <v>0</v>
          </cell>
          <cell r="G4208">
            <v>6490</v>
          </cell>
          <cell r="H4208">
            <v>0</v>
          </cell>
        </row>
        <row r="4209">
          <cell r="B4209" t="str">
            <v>Mano de Obra</v>
          </cell>
        </row>
        <row r="4210">
          <cell r="A4210">
            <v>1522.06</v>
          </cell>
          <cell r="B4210" t="str">
            <v>Instal. De tubería de alcantarilla</v>
          </cell>
          <cell r="C4210">
            <v>60</v>
          </cell>
          <cell r="D4210" t="str">
            <v>ML</v>
          </cell>
          <cell r="E4210">
            <v>348.64</v>
          </cell>
          <cell r="G4210">
            <v>20918.400000000001</v>
          </cell>
          <cell r="H4210">
            <v>0</v>
          </cell>
        </row>
        <row r="4211">
          <cell r="B4211" t="str">
            <v>Total/UND</v>
          </cell>
          <cell r="G4211">
            <v>151097.21</v>
          </cell>
          <cell r="H4211">
            <v>22260.37</v>
          </cell>
          <cell r="I4211">
            <v>173357.58</v>
          </cell>
        </row>
        <row r="4213">
          <cell r="A4213">
            <v>116.49000000000025</v>
          </cell>
          <cell r="B4213" t="str">
            <v>ALCANTARILLA DE HORMIGÓN 60"</v>
          </cell>
          <cell r="C4213">
            <v>1</v>
          </cell>
          <cell r="D4213" t="str">
            <v>ML</v>
          </cell>
          <cell r="G4213">
            <v>11801.363500000001</v>
          </cell>
          <cell r="H4213">
            <v>1884.1671666666668</v>
          </cell>
          <cell r="I4213">
            <v>13685.530666666667</v>
          </cell>
        </row>
        <row r="4214">
          <cell r="B4214" t="str">
            <v>Volumen Análisis</v>
          </cell>
          <cell r="C4214">
            <v>60</v>
          </cell>
          <cell r="D4214" t="str">
            <v>ML</v>
          </cell>
        </row>
        <row r="4216">
          <cell r="A4216" t="str">
            <v>SANIT011</v>
          </cell>
          <cell r="B4216" t="str">
            <v>Tubos de Hormigon armado de 60¨ x 1.20m</v>
          </cell>
          <cell r="C4216">
            <v>50</v>
          </cell>
          <cell r="D4216" t="str">
            <v>UND</v>
          </cell>
          <cell r="E4216">
            <v>12000</v>
          </cell>
          <cell r="F4216">
            <v>2160</v>
          </cell>
          <cell r="G4216">
            <v>600000</v>
          </cell>
          <cell r="H4216">
            <v>108000</v>
          </cell>
        </row>
        <row r="4217">
          <cell r="A4217">
            <v>112.01</v>
          </cell>
          <cell r="B4217" t="str">
            <v xml:space="preserve">MORTERO 1:3 </v>
          </cell>
          <cell r="C4217">
            <v>0.24</v>
          </cell>
          <cell r="D4217" t="str">
            <v>M3</v>
          </cell>
          <cell r="E4217">
            <v>5727.81</v>
          </cell>
          <cell r="F4217">
            <v>971.69</v>
          </cell>
          <cell r="G4217">
            <v>1374.67</v>
          </cell>
          <cell r="H4217">
            <v>233.21</v>
          </cell>
        </row>
        <row r="4218">
          <cell r="B4218" t="str">
            <v xml:space="preserve">Herramientas </v>
          </cell>
          <cell r="C4218">
            <v>0.03</v>
          </cell>
          <cell r="E4218">
            <v>44547</v>
          </cell>
          <cell r="F4218">
            <v>8018.46</v>
          </cell>
          <cell r="G4218">
            <v>1336.41</v>
          </cell>
          <cell r="H4218">
            <v>240.55</v>
          </cell>
        </row>
        <row r="4219">
          <cell r="B4219" t="str">
            <v>Uso de grua</v>
          </cell>
          <cell r="C4219">
            <v>2.4</v>
          </cell>
          <cell r="D4219" t="str">
            <v>DIA</v>
          </cell>
          <cell r="E4219">
            <v>10593.220338983052</v>
          </cell>
          <cell r="F4219">
            <v>1906.7796610169494</v>
          </cell>
          <cell r="G4219">
            <v>25423.73</v>
          </cell>
          <cell r="H4219">
            <v>4576.2700000000004</v>
          </cell>
        </row>
        <row r="4220">
          <cell r="B4220" t="str">
            <v>Transporte tuberías</v>
          </cell>
          <cell r="C4220">
            <v>0.05</v>
          </cell>
          <cell r="E4220">
            <v>708000</v>
          </cell>
          <cell r="F4220">
            <v>0</v>
          </cell>
          <cell r="G4220">
            <v>35400</v>
          </cell>
          <cell r="H4220">
            <v>0</v>
          </cell>
        </row>
        <row r="4221">
          <cell r="B4221" t="str">
            <v>Mano de Obra</v>
          </cell>
        </row>
        <row r="4222">
          <cell r="A4222">
            <v>1523.08</v>
          </cell>
          <cell r="B4222" t="str">
            <v>Instal. De tubería de alcantarilla</v>
          </cell>
          <cell r="C4222">
            <v>60</v>
          </cell>
          <cell r="D4222" t="str">
            <v>ML</v>
          </cell>
          <cell r="E4222">
            <v>742.45</v>
          </cell>
          <cell r="G4222">
            <v>44547</v>
          </cell>
          <cell r="H4222">
            <v>0</v>
          </cell>
        </row>
        <row r="4223">
          <cell r="B4223" t="str">
            <v>Total/UND</v>
          </cell>
          <cell r="G4223">
            <v>708081.81</v>
          </cell>
          <cell r="H4223">
            <v>113050.03000000001</v>
          </cell>
          <cell r="I4223">
            <v>821131.84000000008</v>
          </cell>
        </row>
        <row r="4225">
          <cell r="A4225">
            <v>116.50000000000026</v>
          </cell>
          <cell r="B4225" t="str">
            <v>CAMARA SEPTICA 1.50x1.30x1.50m CALICHE</v>
          </cell>
          <cell r="C4225">
            <v>1</v>
          </cell>
          <cell r="D4225" t="str">
            <v>UND</v>
          </cell>
          <cell r="G4225" t="e">
            <v>#N/A</v>
          </cell>
          <cell r="H4225" t="e">
            <v>#N/A</v>
          </cell>
          <cell r="I4225" t="e">
            <v>#N/A</v>
          </cell>
        </row>
        <row r="4227">
          <cell r="B4227" t="str">
            <v>Volumen Análisis</v>
          </cell>
          <cell r="C4227">
            <v>1</v>
          </cell>
          <cell r="D4227" t="str">
            <v>UND</v>
          </cell>
        </row>
        <row r="4228">
          <cell r="B4228" t="str">
            <v>Materiales y Equipos</v>
          </cell>
        </row>
        <row r="4229">
          <cell r="A4229">
            <v>101.16000000000008</v>
          </cell>
          <cell r="B4229" t="str">
            <v>Carga y bote de material a mano</v>
          </cell>
          <cell r="C4229">
            <v>3.94875</v>
          </cell>
          <cell r="D4229" t="str">
            <v>M3E</v>
          </cell>
          <cell r="E4229" t="e">
            <v>#N/A</v>
          </cell>
          <cell r="F4229" t="e">
            <v>#N/A</v>
          </cell>
          <cell r="G4229" t="e">
            <v>#N/A</v>
          </cell>
          <cell r="H4229" t="e">
            <v>#N/A</v>
          </cell>
        </row>
        <row r="4230">
          <cell r="A4230">
            <v>103.13000000000005</v>
          </cell>
          <cell r="B4230" t="str">
            <v>Piso en Hormigón 1:2:4 e=0.10m 3/8"@0.20m</v>
          </cell>
          <cell r="C4230">
            <v>0.19500000000000001</v>
          </cell>
          <cell r="D4230" t="str">
            <v>M3</v>
          </cell>
          <cell r="E4230">
            <v>11550.41</v>
          </cell>
          <cell r="F4230">
            <v>1883.84</v>
          </cell>
          <cell r="G4230">
            <v>2252.33</v>
          </cell>
          <cell r="H4230">
            <v>367.35</v>
          </cell>
        </row>
        <row r="4231">
          <cell r="A4231">
            <v>108.04000000000002</v>
          </cell>
          <cell r="B4231" t="str">
            <v>Losa en Hormigón 1:2:4 e=0.10m 3/8"@0.25m</v>
          </cell>
          <cell r="C4231">
            <v>0.19500000000000001</v>
          </cell>
          <cell r="D4231" t="str">
            <v>M3</v>
          </cell>
          <cell r="E4231">
            <v>13475.79</v>
          </cell>
          <cell r="F4231">
            <v>1565.43</v>
          </cell>
          <cell r="G4231">
            <v>2627.78</v>
          </cell>
          <cell r="H4231">
            <v>305.26</v>
          </cell>
        </row>
        <row r="4232">
          <cell r="A4232">
            <v>113.09000000000005</v>
          </cell>
          <cell r="B4232" t="str">
            <v>Bloques de 6" BNP</v>
          </cell>
          <cell r="C4232">
            <v>8.4</v>
          </cell>
          <cell r="D4232" t="str">
            <v>M2</v>
          </cell>
          <cell r="E4232">
            <v>1434.0900000000001</v>
          </cell>
          <cell r="F4232">
            <v>202.92</v>
          </cell>
          <cell r="G4232">
            <v>12046.36</v>
          </cell>
          <cell r="H4232">
            <v>1704.53</v>
          </cell>
        </row>
        <row r="4233">
          <cell r="A4233">
            <v>114.06000000000003</v>
          </cell>
          <cell r="B4233" t="str">
            <v>Pañete pulido</v>
          </cell>
          <cell r="C4233">
            <v>10.35</v>
          </cell>
          <cell r="D4233" t="str">
            <v>M2</v>
          </cell>
          <cell r="E4233">
            <v>386.02</v>
          </cell>
          <cell r="F4233">
            <v>31.66</v>
          </cell>
          <cell r="G4233">
            <v>3995.31</v>
          </cell>
          <cell r="H4233">
            <v>327.68</v>
          </cell>
        </row>
        <row r="4234">
          <cell r="A4234">
            <v>119.12000000000006</v>
          </cell>
          <cell r="B4234" t="str">
            <v xml:space="preserve">Zabaletas interior </v>
          </cell>
        </row>
        <row r="4235">
          <cell r="B4235" t="str">
            <v>Mano de obra</v>
          </cell>
        </row>
        <row r="4236">
          <cell r="A4236">
            <v>100.02000000000001</v>
          </cell>
          <cell r="B4236" t="str">
            <v>Excavación a mano</v>
          </cell>
          <cell r="C4236">
            <v>2.9249999999999998</v>
          </cell>
          <cell r="D4236" t="str">
            <v>M3N</v>
          </cell>
          <cell r="E4236">
            <v>572.64</v>
          </cell>
          <cell r="F4236">
            <v>0</v>
          </cell>
          <cell r="G4236">
            <v>1674.97</v>
          </cell>
          <cell r="H4236">
            <v>0</v>
          </cell>
        </row>
        <row r="4237">
          <cell r="B4237" t="str">
            <v>Total/UND</v>
          </cell>
          <cell r="G4237" t="e">
            <v>#N/A</v>
          </cell>
          <cell r="H4237" t="e">
            <v>#N/A</v>
          </cell>
          <cell r="I4237" t="e">
            <v>#N/A</v>
          </cell>
        </row>
        <row r="4239">
          <cell r="A4239">
            <v>116.51000000000026</v>
          </cell>
          <cell r="B4239" t="str">
            <v>TUBERÍA DRENAJE PVC 1/2" SOTERRADA</v>
          </cell>
          <cell r="C4239">
            <v>1</v>
          </cell>
          <cell r="D4239" t="str">
            <v>ML</v>
          </cell>
          <cell r="G4239">
            <v>37.283000000000001</v>
          </cell>
          <cell r="H4239">
            <v>5.2275000000000009</v>
          </cell>
          <cell r="I4239">
            <v>42.5105</v>
          </cell>
        </row>
        <row r="4241">
          <cell r="B4241" t="str">
            <v>Volumen Análisis</v>
          </cell>
          <cell r="C4241">
            <v>20</v>
          </cell>
          <cell r="D4241" t="str">
            <v>ML</v>
          </cell>
        </row>
        <row r="4242">
          <cell r="A4242" t="str">
            <v>SANIT013</v>
          </cell>
          <cell r="B4242" t="str">
            <v>Tubo ½"x19' PVC SCH-40</v>
          </cell>
          <cell r="C4242">
            <v>3.5</v>
          </cell>
          <cell r="D4242" t="str">
            <v>UND</v>
          </cell>
          <cell r="E4242">
            <v>162.71186440677968</v>
          </cell>
          <cell r="F4242">
            <v>29.288135593220343</v>
          </cell>
          <cell r="G4242">
            <v>569.49</v>
          </cell>
          <cell r="H4242">
            <v>102.51</v>
          </cell>
        </row>
        <row r="4243">
          <cell r="A4243" t="str">
            <v>CE-PVC-01</v>
          </cell>
          <cell r="B4243" t="str">
            <v>Cemento PVC OATEY 32oz</v>
          </cell>
          <cell r="C4243">
            <v>1.7999999999999999E-2</v>
          </cell>
          <cell r="D4243" t="str">
            <v>UND</v>
          </cell>
          <cell r="E4243">
            <v>628.81355932203394</v>
          </cell>
          <cell r="F4243">
            <v>113.1864406779661</v>
          </cell>
          <cell r="G4243">
            <v>11.32</v>
          </cell>
          <cell r="H4243">
            <v>2.04</v>
          </cell>
        </row>
        <row r="4244">
          <cell r="B4244" t="str">
            <v xml:space="preserve">Herramientas </v>
          </cell>
          <cell r="C4244">
            <v>5</v>
          </cell>
          <cell r="D4244" t="str">
            <v>%</v>
          </cell>
          <cell r="E4244">
            <v>157</v>
          </cell>
          <cell r="F4244">
            <v>0</v>
          </cell>
          <cell r="G4244">
            <v>7.85</v>
          </cell>
          <cell r="H4244">
            <v>0</v>
          </cell>
        </row>
        <row r="4245">
          <cell r="B4245" t="str">
            <v>Mano de Obra</v>
          </cell>
        </row>
        <row r="4246">
          <cell r="A4246">
            <v>1503.01</v>
          </cell>
          <cell r="B4246" t="str">
            <v>Instalación tuberías 1/2" y 3/4"</v>
          </cell>
          <cell r="C4246">
            <v>20</v>
          </cell>
          <cell r="D4246" t="str">
            <v>ML</v>
          </cell>
          <cell r="E4246">
            <v>7.85</v>
          </cell>
          <cell r="G4246">
            <v>157</v>
          </cell>
          <cell r="H4246">
            <v>0</v>
          </cell>
        </row>
        <row r="4247">
          <cell r="B4247" t="str">
            <v>Total/UND</v>
          </cell>
          <cell r="G4247">
            <v>745.66000000000008</v>
          </cell>
          <cell r="H4247">
            <v>104.55000000000001</v>
          </cell>
          <cell r="I4247">
            <v>850.21</v>
          </cell>
        </row>
        <row r="4249">
          <cell r="A4249">
            <v>116.52000000000027</v>
          </cell>
          <cell r="B4249" t="str">
            <v>TUBERÍA DRENAJE PVC 3/4" SOTERRADA</v>
          </cell>
          <cell r="C4249">
            <v>1</v>
          </cell>
          <cell r="D4249" t="str">
            <v>ML</v>
          </cell>
          <cell r="G4249">
            <v>46.626500000000007</v>
          </cell>
          <cell r="H4249">
            <v>6.9089999999999989</v>
          </cell>
          <cell r="I4249">
            <v>53.535500000000006</v>
          </cell>
        </row>
        <row r="4251">
          <cell r="B4251" t="str">
            <v>Volumen Análisis</v>
          </cell>
          <cell r="C4251">
            <v>20</v>
          </cell>
          <cell r="D4251" t="str">
            <v>ML</v>
          </cell>
        </row>
        <row r="4252">
          <cell r="A4252" t="str">
            <v>SANIT014</v>
          </cell>
          <cell r="B4252" t="str">
            <v>Tubo ¾"x19' PVC SCH-40</v>
          </cell>
          <cell r="C4252">
            <v>3.5</v>
          </cell>
          <cell r="D4252" t="str">
            <v>UND</v>
          </cell>
          <cell r="E4252">
            <v>216.10169491525426</v>
          </cell>
          <cell r="F4252">
            <v>38.898305084745765</v>
          </cell>
          <cell r="G4252">
            <v>756.36</v>
          </cell>
          <cell r="H4252">
            <v>136.13999999999999</v>
          </cell>
        </row>
        <row r="4253">
          <cell r="A4253" t="str">
            <v>CE-PVC-01</v>
          </cell>
          <cell r="B4253" t="str">
            <v>Cemento PVC OATEY 32oz</v>
          </cell>
          <cell r="C4253">
            <v>1.7999999999999999E-2</v>
          </cell>
          <cell r="D4253" t="str">
            <v>UND</v>
          </cell>
          <cell r="E4253">
            <v>628.81355932203394</v>
          </cell>
          <cell r="F4253">
            <v>113.1864406779661</v>
          </cell>
          <cell r="G4253">
            <v>11.32</v>
          </cell>
          <cell r="H4253">
            <v>2.04</v>
          </cell>
        </row>
        <row r="4254">
          <cell r="B4254" t="str">
            <v xml:space="preserve">Herramientas </v>
          </cell>
          <cell r="C4254">
            <v>5</v>
          </cell>
          <cell r="D4254" t="str">
            <v>%</v>
          </cell>
          <cell r="E4254">
            <v>157</v>
          </cell>
          <cell r="F4254">
            <v>0</v>
          </cell>
          <cell r="G4254">
            <v>7.85</v>
          </cell>
          <cell r="H4254">
            <v>0</v>
          </cell>
        </row>
        <row r="4255">
          <cell r="B4255" t="str">
            <v>Mano de Obra</v>
          </cell>
        </row>
        <row r="4256">
          <cell r="A4256">
            <v>1503.01</v>
          </cell>
          <cell r="B4256" t="str">
            <v>Instalación tuberías 1/2" y 3/4"</v>
          </cell>
          <cell r="C4256">
            <v>20</v>
          </cell>
          <cell r="D4256" t="str">
            <v>ML</v>
          </cell>
          <cell r="E4256">
            <v>7.85</v>
          </cell>
          <cell r="G4256">
            <v>157</v>
          </cell>
          <cell r="H4256">
            <v>0</v>
          </cell>
        </row>
        <row r="4257">
          <cell r="B4257" t="str">
            <v>Total/UND</v>
          </cell>
          <cell r="G4257">
            <v>932.53000000000009</v>
          </cell>
          <cell r="H4257">
            <v>138.17999999999998</v>
          </cell>
          <cell r="I4257">
            <v>1070.71</v>
          </cell>
        </row>
        <row r="4259">
          <cell r="A4259">
            <v>116.53000000000027</v>
          </cell>
          <cell r="B4259" t="str">
            <v>BAJANTE PLUVIAL Ø3" (3ml)</v>
          </cell>
          <cell r="C4259">
            <v>1</v>
          </cell>
          <cell r="D4259" t="str">
            <v>UND</v>
          </cell>
          <cell r="G4259">
            <v>1997.31</v>
          </cell>
          <cell r="H4259">
            <v>184.20999999999998</v>
          </cell>
          <cell r="I4259">
            <v>2181.52</v>
          </cell>
        </row>
        <row r="4261">
          <cell r="B4261" t="str">
            <v>Volumen Análisis</v>
          </cell>
          <cell r="C4261">
            <v>1</v>
          </cell>
          <cell r="D4261" t="str">
            <v>UND</v>
          </cell>
        </row>
        <row r="4262">
          <cell r="A4262" t="str">
            <v>SANIT122</v>
          </cell>
          <cell r="B4262" t="str">
            <v>Tubo 3"x19 PVC SDR-41</v>
          </cell>
          <cell r="C4262">
            <v>0.52</v>
          </cell>
          <cell r="D4262" t="str">
            <v>UND</v>
          </cell>
          <cell r="E4262">
            <v>652.54237288135596</v>
          </cell>
          <cell r="F4262">
            <v>117.45762711864407</v>
          </cell>
          <cell r="G4262">
            <v>339.32</v>
          </cell>
          <cell r="H4262">
            <v>61.08</v>
          </cell>
        </row>
        <row r="4263">
          <cell r="A4263" t="str">
            <v>SANIT134</v>
          </cell>
          <cell r="B4263" t="str">
            <v>Codo PVC drenaje 3" x 90°</v>
          </cell>
          <cell r="C4263">
            <v>2</v>
          </cell>
          <cell r="D4263" t="str">
            <v>UND</v>
          </cell>
          <cell r="E4263">
            <v>70.33898305084746</v>
          </cell>
          <cell r="F4263">
            <v>12.661016949152541</v>
          </cell>
          <cell r="G4263">
            <v>140.68</v>
          </cell>
          <cell r="H4263">
            <v>25.32</v>
          </cell>
        </row>
        <row r="4264">
          <cell r="A4264" t="str">
            <v>SANIT129</v>
          </cell>
          <cell r="B4264" t="str">
            <v xml:space="preserve">Tee PVC drenaje 3" </v>
          </cell>
          <cell r="C4264">
            <v>1</v>
          </cell>
          <cell r="D4264" t="str">
            <v>UND</v>
          </cell>
          <cell r="E4264">
            <v>405.93220338983053</v>
          </cell>
          <cell r="F4264">
            <v>73.067796610169495</v>
          </cell>
          <cell r="G4264">
            <v>405.93</v>
          </cell>
          <cell r="H4264">
            <v>73.069999999999993</v>
          </cell>
        </row>
        <row r="4265">
          <cell r="A4265" t="str">
            <v>CE-PVC-01</v>
          </cell>
          <cell r="B4265" t="str">
            <v>Cemento PVC</v>
          </cell>
          <cell r="C4265">
            <v>0.01</v>
          </cell>
          <cell r="D4265" t="str">
            <v>UND</v>
          </cell>
          <cell r="E4265">
            <v>628.81355932203394</v>
          </cell>
          <cell r="F4265">
            <v>113.1864406779661</v>
          </cell>
          <cell r="G4265">
            <v>6.29</v>
          </cell>
          <cell r="H4265">
            <v>1.1299999999999999</v>
          </cell>
        </row>
        <row r="4266">
          <cell r="A4266" t="str">
            <v>TORNIL005</v>
          </cell>
          <cell r="B4266" t="str">
            <v xml:space="preserve">Tarugo azul con tornillo   </v>
          </cell>
          <cell r="C4266">
            <v>6</v>
          </cell>
          <cell r="D4266" t="str">
            <v>UND</v>
          </cell>
          <cell r="E4266">
            <v>2.2118644067796609</v>
          </cell>
          <cell r="F4266">
            <v>0.39813559322033892</v>
          </cell>
          <cell r="G4266">
            <v>13.27</v>
          </cell>
          <cell r="H4266">
            <v>2.39</v>
          </cell>
        </row>
        <row r="4267">
          <cell r="A4267" t="str">
            <v>ELECT094</v>
          </cell>
          <cell r="B4267" t="str">
            <v>Abrazadera 3" EMT</v>
          </cell>
          <cell r="C4267">
            <v>3</v>
          </cell>
          <cell r="D4267" t="str">
            <v>UND</v>
          </cell>
          <cell r="E4267">
            <v>39.305084745762713</v>
          </cell>
          <cell r="F4267">
            <v>7.074915254237288</v>
          </cell>
          <cell r="G4267">
            <v>117.92</v>
          </cell>
          <cell r="H4267">
            <v>21.22</v>
          </cell>
        </row>
        <row r="4268">
          <cell r="B4268" t="str">
            <v xml:space="preserve">Herramientas </v>
          </cell>
          <cell r="C4268">
            <v>5</v>
          </cell>
          <cell r="D4268" t="str">
            <v>%</v>
          </cell>
          <cell r="E4268">
            <v>927.52</v>
          </cell>
          <cell r="F4268">
            <v>0</v>
          </cell>
          <cell r="G4268">
            <v>46.38</v>
          </cell>
          <cell r="H4268">
            <v>0</v>
          </cell>
        </row>
        <row r="4269">
          <cell r="B4269" t="str">
            <v>Mano de Obra</v>
          </cell>
        </row>
        <row r="4270">
          <cell r="A4270">
            <v>1516.02</v>
          </cell>
          <cell r="B4270" t="str">
            <v>Instalación de desagüe pluvial de 3”</v>
          </cell>
          <cell r="C4270">
            <v>1</v>
          </cell>
          <cell r="D4270" t="str">
            <v>UND</v>
          </cell>
          <cell r="E4270">
            <v>927.52</v>
          </cell>
          <cell r="G4270">
            <v>927.52</v>
          </cell>
          <cell r="H4270">
            <v>0</v>
          </cell>
        </row>
        <row r="4271">
          <cell r="B4271" t="str">
            <v>Total/UND</v>
          </cell>
          <cell r="G4271">
            <v>1997.31</v>
          </cell>
          <cell r="H4271">
            <v>184.20999999999998</v>
          </cell>
          <cell r="I4271">
            <v>2181.52</v>
          </cell>
        </row>
        <row r="4273">
          <cell r="A4273">
            <v>116.54000000000028</v>
          </cell>
          <cell r="B4273" t="str">
            <v xml:space="preserve">S/C: LLAVE DE CHORRO Ø1/2", INCLUYE SALIDA </v>
          </cell>
          <cell r="C4273">
            <v>1</v>
          </cell>
          <cell r="D4273" t="str">
            <v>UND</v>
          </cell>
          <cell r="G4273">
            <v>1527.3400000000001</v>
          </cell>
          <cell r="H4273">
            <v>49.18</v>
          </cell>
          <cell r="I4273">
            <v>1576.5200000000002</v>
          </cell>
        </row>
        <row r="4275">
          <cell r="B4275" t="str">
            <v>Volumen Análisis</v>
          </cell>
          <cell r="C4275">
            <v>1</v>
          </cell>
          <cell r="D4275" t="str">
            <v>UND</v>
          </cell>
        </row>
        <row r="4276">
          <cell r="A4276" t="str">
            <v>SANIT339</v>
          </cell>
          <cell r="B4276" t="str">
            <v>Llave de chorro 1/2"</v>
          </cell>
          <cell r="C4276">
            <v>1</v>
          </cell>
          <cell r="D4276" t="str">
            <v>UND</v>
          </cell>
          <cell r="E4276">
            <v>266.94915254237287</v>
          </cell>
          <cell r="F4276">
            <v>48.050847457627114</v>
          </cell>
          <cell r="G4276">
            <v>266.95</v>
          </cell>
          <cell r="H4276">
            <v>48.05</v>
          </cell>
        </row>
        <row r="4277">
          <cell r="A4277" t="str">
            <v>CE-PVC-01</v>
          </cell>
          <cell r="B4277" t="str">
            <v>Cemento PVC</v>
          </cell>
          <cell r="C4277">
            <v>0.01</v>
          </cell>
          <cell r="D4277" t="str">
            <v>UND</v>
          </cell>
          <cell r="E4277">
            <v>628.81355932203394</v>
          </cell>
          <cell r="F4277">
            <v>113.1864406779661</v>
          </cell>
          <cell r="G4277">
            <v>6.29</v>
          </cell>
          <cell r="H4277">
            <v>1.1299999999999999</v>
          </cell>
        </row>
        <row r="4278">
          <cell r="B4278" t="str">
            <v xml:space="preserve">Herramientas </v>
          </cell>
          <cell r="C4278">
            <v>5</v>
          </cell>
          <cell r="D4278" t="str">
            <v>%</v>
          </cell>
          <cell r="E4278">
            <v>1194.3800000000001</v>
          </cell>
          <cell r="F4278">
            <v>0</v>
          </cell>
          <cell r="G4278">
            <v>59.72</v>
          </cell>
          <cell r="H4278">
            <v>0</v>
          </cell>
        </row>
        <row r="4279">
          <cell r="B4279" t="str">
            <v>Mano de Obra</v>
          </cell>
        </row>
        <row r="4280">
          <cell r="A4280">
            <v>1510.01</v>
          </cell>
          <cell r="B4280" t="str">
            <v>Instalación llave chorro jardín ½” y ¾” incluyendo línea de 3 ML Max Dist</v>
          </cell>
          <cell r="C4280">
            <v>1</v>
          </cell>
          <cell r="D4280" t="str">
            <v>UND</v>
          </cell>
          <cell r="E4280">
            <v>1194.3800000000001</v>
          </cell>
          <cell r="G4280">
            <v>1194.3800000000001</v>
          </cell>
          <cell r="H4280">
            <v>0</v>
          </cell>
        </row>
        <row r="4281">
          <cell r="B4281" t="str">
            <v>Total/UND</v>
          </cell>
          <cell r="G4281">
            <v>1527.3400000000001</v>
          </cell>
          <cell r="H4281">
            <v>49.18</v>
          </cell>
          <cell r="I4281">
            <v>1576.5200000000002</v>
          </cell>
        </row>
        <row r="4282">
          <cell r="A4282">
            <v>116.55000000000028</v>
          </cell>
          <cell r="B4282" t="str">
            <v xml:space="preserve">S/C: CODO DE Ø8"x90º PVC, PARA DRENAJE </v>
          </cell>
          <cell r="C4282">
            <v>1</v>
          </cell>
          <cell r="D4282" t="str">
            <v>UND</v>
          </cell>
          <cell r="G4282">
            <v>3658.41</v>
          </cell>
          <cell r="H4282">
            <v>596.04999999999995</v>
          </cell>
          <cell r="I4282">
            <v>4254.46</v>
          </cell>
        </row>
        <row r="4284">
          <cell r="B4284" t="str">
            <v>Volumen Análisis</v>
          </cell>
          <cell r="C4284">
            <v>1</v>
          </cell>
          <cell r="D4284" t="str">
            <v>UND</v>
          </cell>
        </row>
        <row r="4285">
          <cell r="A4285" t="str">
            <v>SANIT372</v>
          </cell>
          <cell r="B4285" t="str">
            <v xml:space="preserve">Codo drenaje 8" x90° SDR-41 </v>
          </cell>
          <cell r="C4285">
            <v>1</v>
          </cell>
          <cell r="D4285" t="str">
            <v>UND</v>
          </cell>
          <cell r="E4285">
            <v>3305.0847457627119</v>
          </cell>
          <cell r="F4285">
            <v>594.91525423728808</v>
          </cell>
          <cell r="G4285">
            <v>3305.08</v>
          </cell>
          <cell r="H4285">
            <v>594.91999999999996</v>
          </cell>
        </row>
        <row r="4286">
          <cell r="A4286" t="str">
            <v>CE-PVC-01</v>
          </cell>
          <cell r="B4286" t="str">
            <v>Cemento PVC</v>
          </cell>
          <cell r="C4286">
            <v>0.01</v>
          </cell>
          <cell r="D4286" t="str">
            <v>UND</v>
          </cell>
          <cell r="E4286">
            <v>628.81355932203394</v>
          </cell>
          <cell r="F4286">
            <v>113.1864406779661</v>
          </cell>
          <cell r="G4286">
            <v>6.29</v>
          </cell>
          <cell r="H4286">
            <v>1.1299999999999999</v>
          </cell>
        </row>
        <row r="4287">
          <cell r="B4287" t="str">
            <v xml:space="preserve">Herramientas </v>
          </cell>
          <cell r="C4287">
            <v>5</v>
          </cell>
          <cell r="D4287" t="str">
            <v>%</v>
          </cell>
          <cell r="E4287">
            <v>330.51</v>
          </cell>
          <cell r="F4287">
            <v>0</v>
          </cell>
          <cell r="G4287">
            <v>16.53</v>
          </cell>
          <cell r="H4287">
            <v>0</v>
          </cell>
        </row>
        <row r="4288">
          <cell r="B4288" t="str">
            <v>Mano de Obra</v>
          </cell>
        </row>
        <row r="4289">
          <cell r="A4289">
            <v>1516.02</v>
          </cell>
          <cell r="B4289" t="str">
            <v>Instalación de Codo Ø8"</v>
          </cell>
          <cell r="C4289">
            <v>1</v>
          </cell>
          <cell r="D4289" t="str">
            <v>UND</v>
          </cell>
          <cell r="E4289">
            <v>330.50800000000004</v>
          </cell>
          <cell r="G4289">
            <v>330.51</v>
          </cell>
          <cell r="H4289">
            <v>0</v>
          </cell>
        </row>
        <row r="4290">
          <cell r="B4290" t="str">
            <v>Total/UND</v>
          </cell>
          <cell r="G4290">
            <v>3658.41</v>
          </cell>
          <cell r="H4290">
            <v>596.04999999999995</v>
          </cell>
          <cell r="I4290">
            <v>4254.46</v>
          </cell>
        </row>
        <row r="4292">
          <cell r="A4292">
            <v>116.56000000000029</v>
          </cell>
          <cell r="B4292" t="str">
            <v xml:space="preserve">S/C: CURVA DE Ø8"x45º PVC, PARA DRENAJE </v>
          </cell>
          <cell r="C4292">
            <v>1</v>
          </cell>
          <cell r="D4292" t="str">
            <v>UND</v>
          </cell>
          <cell r="G4292">
            <v>3120.4700000000003</v>
          </cell>
          <cell r="H4292">
            <v>508.42</v>
          </cell>
          <cell r="I4292">
            <v>3628.8900000000003</v>
          </cell>
        </row>
        <row r="4294">
          <cell r="B4294" t="str">
            <v>Volumen Análisis</v>
          </cell>
          <cell r="C4294">
            <v>1</v>
          </cell>
          <cell r="D4294" t="str">
            <v>UND</v>
          </cell>
        </row>
        <row r="4295">
          <cell r="A4295" t="str">
            <v>SANIT373</v>
          </cell>
          <cell r="B4295" t="str">
            <v xml:space="preserve">Codo drenaje 8" x45° SDR-41 </v>
          </cell>
          <cell r="C4295">
            <v>1</v>
          </cell>
          <cell r="D4295" t="str">
            <v>UND</v>
          </cell>
          <cell r="E4295">
            <v>2818.2627118644073</v>
          </cell>
          <cell r="F4295">
            <v>507.28728813559331</v>
          </cell>
          <cell r="G4295">
            <v>2818.26</v>
          </cell>
          <cell r="H4295">
            <v>507.29</v>
          </cell>
        </row>
        <row r="4296">
          <cell r="A4296" t="str">
            <v>CE-PVC-01</v>
          </cell>
          <cell r="B4296" t="str">
            <v>Cemento PVC</v>
          </cell>
          <cell r="C4296">
            <v>0.01</v>
          </cell>
          <cell r="D4296" t="str">
            <v>UND</v>
          </cell>
          <cell r="E4296">
            <v>628.81355932203394</v>
          </cell>
          <cell r="F4296">
            <v>113.1864406779661</v>
          </cell>
          <cell r="G4296">
            <v>6.29</v>
          </cell>
          <cell r="H4296">
            <v>1.1299999999999999</v>
          </cell>
        </row>
        <row r="4297">
          <cell r="B4297" t="str">
            <v xml:space="preserve">Herramientas </v>
          </cell>
          <cell r="C4297">
            <v>5</v>
          </cell>
          <cell r="D4297" t="str">
            <v>%</v>
          </cell>
          <cell r="E4297">
            <v>281.83</v>
          </cell>
          <cell r="F4297">
            <v>0</v>
          </cell>
          <cell r="G4297">
            <v>14.09</v>
          </cell>
          <cell r="H4297">
            <v>0</v>
          </cell>
        </row>
        <row r="4298">
          <cell r="B4298" t="str">
            <v>Mano de Obra</v>
          </cell>
        </row>
        <row r="4299">
          <cell r="A4299">
            <v>1516.02</v>
          </cell>
          <cell r="B4299" t="str">
            <v>Instalación de Codo Ø8"</v>
          </cell>
          <cell r="C4299">
            <v>1</v>
          </cell>
          <cell r="D4299" t="str">
            <v>UND</v>
          </cell>
          <cell r="E4299">
            <v>281.82600000000002</v>
          </cell>
          <cell r="G4299">
            <v>281.83</v>
          </cell>
          <cell r="H4299">
            <v>0</v>
          </cell>
        </row>
        <row r="4300">
          <cell r="B4300" t="str">
            <v>Total/UND</v>
          </cell>
          <cell r="G4300">
            <v>3120.4700000000003</v>
          </cell>
          <cell r="H4300">
            <v>508.42</v>
          </cell>
          <cell r="I4300">
            <v>3628.8900000000003</v>
          </cell>
        </row>
        <row r="4302">
          <cell r="A4302">
            <v>116.57000000000029</v>
          </cell>
          <cell r="B4302" t="str">
            <v>TUBERÍA DRENAJE PVC 4" SOTERRADA</v>
          </cell>
          <cell r="C4302">
            <v>1</v>
          </cell>
          <cell r="D4302" t="str">
            <v>ML</v>
          </cell>
          <cell r="G4302">
            <v>668.83150000000001</v>
          </cell>
          <cell r="H4302">
            <v>31.869</v>
          </cell>
          <cell r="I4302">
            <v>700.70050000000003</v>
          </cell>
        </row>
        <row r="4304">
          <cell r="B4304" t="str">
            <v>Volumen Análisis</v>
          </cell>
          <cell r="C4304">
            <v>20</v>
          </cell>
          <cell r="D4304" t="str">
            <v>ML</v>
          </cell>
        </row>
        <row r="4305">
          <cell r="A4305" t="str">
            <v>SANIT123</v>
          </cell>
          <cell r="B4305" t="str">
            <v>Tubo 4"x19 PVC SDR-41</v>
          </cell>
          <cell r="C4305">
            <v>3.5</v>
          </cell>
          <cell r="D4305" t="str">
            <v>UND</v>
          </cell>
          <cell r="E4305">
            <v>1008.4745762711865</v>
          </cell>
          <cell r="F4305">
            <v>181.52542372881356</v>
          </cell>
          <cell r="G4305">
            <v>3529.66</v>
          </cell>
          <cell r="H4305">
            <v>635.34</v>
          </cell>
        </row>
        <row r="4306">
          <cell r="A4306" t="str">
            <v>CE-PVC-01</v>
          </cell>
          <cell r="B4306" t="str">
            <v>Cemento PVC OATEY 32oz</v>
          </cell>
          <cell r="C4306">
            <v>1.7999999999999999E-2</v>
          </cell>
          <cell r="D4306" t="str">
            <v>UND</v>
          </cell>
          <cell r="E4306">
            <v>628.81355932203394</v>
          </cell>
          <cell r="F4306">
            <v>113.1864406779661</v>
          </cell>
          <cell r="G4306">
            <v>11.32</v>
          </cell>
          <cell r="H4306">
            <v>2.04</v>
          </cell>
        </row>
        <row r="4307">
          <cell r="B4307" t="str">
            <v xml:space="preserve">Herramientas </v>
          </cell>
          <cell r="C4307">
            <v>5</v>
          </cell>
          <cell r="D4307" t="str">
            <v>%</v>
          </cell>
          <cell r="E4307">
            <v>1420.4</v>
          </cell>
          <cell r="F4307">
            <v>0</v>
          </cell>
          <cell r="G4307">
            <v>71.02</v>
          </cell>
          <cell r="H4307">
            <v>0</v>
          </cell>
        </row>
        <row r="4308">
          <cell r="A4308">
            <v>2.0199999999999996</v>
          </cell>
          <cell r="B4308" t="str">
            <v xml:space="preserve">Excavación en tiera a mano </v>
          </cell>
          <cell r="C4308">
            <v>12.6</v>
          </cell>
          <cell r="D4308" t="str">
            <v>M3</v>
          </cell>
          <cell r="E4308">
            <v>365.53149999999999</v>
          </cell>
          <cell r="F4308">
            <v>0</v>
          </cell>
          <cell r="G4308">
            <v>4605.7</v>
          </cell>
          <cell r="H4308">
            <v>0</v>
          </cell>
        </row>
        <row r="4309">
          <cell r="A4309">
            <v>2.2699999999999942</v>
          </cell>
          <cell r="B4309" t="str">
            <v xml:space="preserve">Asiento de arena </v>
          </cell>
          <cell r="C4309">
            <v>1.2</v>
          </cell>
          <cell r="D4309" t="str">
            <v>M3</v>
          </cell>
          <cell r="E4309">
            <v>1769.3643</v>
          </cell>
          <cell r="F4309">
            <v>0</v>
          </cell>
          <cell r="G4309">
            <v>2123.2399999999998</v>
          </cell>
          <cell r="H4309">
            <v>0</v>
          </cell>
        </row>
        <row r="4310">
          <cell r="A4310">
            <v>2.279999999999994</v>
          </cell>
          <cell r="B4310" t="str">
            <v xml:space="preserve">Relleno de reposición </v>
          </cell>
          <cell r="C4310">
            <v>13.4855229696</v>
          </cell>
          <cell r="D4310" t="str">
            <v>M3</v>
          </cell>
          <cell r="E4310">
            <v>107.95436619718311</v>
          </cell>
          <cell r="F4310">
            <v>0</v>
          </cell>
          <cell r="G4310">
            <v>1455.82</v>
          </cell>
          <cell r="H4310">
            <v>0</v>
          </cell>
        </row>
        <row r="4311">
          <cell r="A4311">
            <v>2.1599999999999966</v>
          </cell>
          <cell r="B4311" t="str">
            <v xml:space="preserve">Bote de material producto de excavación </v>
          </cell>
          <cell r="C4311">
            <v>0.43447703040000007</v>
          </cell>
          <cell r="D4311" t="str">
            <v>M3</v>
          </cell>
          <cell r="E4311">
            <v>367.0494845360825</v>
          </cell>
          <cell r="F4311">
            <v>0</v>
          </cell>
          <cell r="G4311">
            <v>159.47</v>
          </cell>
          <cell r="H4311">
            <v>0</v>
          </cell>
        </row>
        <row r="4312">
          <cell r="B4312" t="str">
            <v>Mano de Obra</v>
          </cell>
        </row>
        <row r="4313">
          <cell r="A4313">
            <v>1518.02</v>
          </cell>
          <cell r="B4313" t="str">
            <v>Tuberías de 4”</v>
          </cell>
          <cell r="C4313">
            <v>20</v>
          </cell>
          <cell r="D4313" t="str">
            <v>ML</v>
          </cell>
          <cell r="E4313">
            <v>71.02</v>
          </cell>
          <cell r="G4313">
            <v>1420.4</v>
          </cell>
          <cell r="H4313">
            <v>0</v>
          </cell>
        </row>
        <row r="4314">
          <cell r="B4314" t="str">
            <v>Total/UND</v>
          </cell>
          <cell r="G4314">
            <v>13376.63</v>
          </cell>
          <cell r="H4314">
            <v>637.38</v>
          </cell>
          <cell r="I4314">
            <v>14014.009999999998</v>
          </cell>
        </row>
        <row r="4316">
          <cell r="A4316">
            <v>116.5800000000003</v>
          </cell>
          <cell r="B4316" t="str">
            <v xml:space="preserve">S/C: CODO DE Ø12"x90º PVC, PARA DRENAJE </v>
          </cell>
          <cell r="C4316">
            <v>1</v>
          </cell>
          <cell r="D4316" t="str">
            <v>UND</v>
          </cell>
          <cell r="G4316">
            <v>9045.19</v>
          </cell>
          <cell r="H4316">
            <v>1473.5300000000002</v>
          </cell>
          <cell r="I4316">
            <v>10518.720000000001</v>
          </cell>
        </row>
        <row r="4318">
          <cell r="B4318" t="str">
            <v>Volumen Análisis</v>
          </cell>
          <cell r="C4318">
            <v>1</v>
          </cell>
          <cell r="D4318" t="str">
            <v>UND</v>
          </cell>
        </row>
        <row r="4319">
          <cell r="A4319" t="str">
            <v>SANIT376</v>
          </cell>
          <cell r="B4319" t="str">
            <v xml:space="preserve">Codo drenaje 12" x90° SDR-41 </v>
          </cell>
          <cell r="C4319">
            <v>1</v>
          </cell>
          <cell r="D4319" t="str">
            <v>UND</v>
          </cell>
          <cell r="E4319">
            <v>8180</v>
          </cell>
          <cell r="F4319">
            <v>1472.3999999999999</v>
          </cell>
          <cell r="G4319">
            <v>8180</v>
          </cell>
          <cell r="H4319">
            <v>1472.4</v>
          </cell>
        </row>
        <row r="4320">
          <cell r="A4320" t="str">
            <v>CE-PVC-01</v>
          </cell>
          <cell r="B4320" t="str">
            <v>Cemento PVC</v>
          </cell>
          <cell r="C4320">
            <v>0.01</v>
          </cell>
          <cell r="D4320" t="str">
            <v>UND</v>
          </cell>
          <cell r="E4320">
            <v>628.81355932203394</v>
          </cell>
          <cell r="F4320">
            <v>113.1864406779661</v>
          </cell>
          <cell r="G4320">
            <v>6.29</v>
          </cell>
          <cell r="H4320">
            <v>1.1299999999999999</v>
          </cell>
        </row>
        <row r="4321">
          <cell r="B4321" t="str">
            <v xml:space="preserve">Herramientas </v>
          </cell>
          <cell r="C4321">
            <v>5</v>
          </cell>
          <cell r="D4321" t="str">
            <v>%</v>
          </cell>
          <cell r="E4321">
            <v>818</v>
          </cell>
          <cell r="F4321">
            <v>0</v>
          </cell>
          <cell r="G4321">
            <v>40.9</v>
          </cell>
          <cell r="H4321">
            <v>0</v>
          </cell>
        </row>
        <row r="4322">
          <cell r="B4322" t="str">
            <v>Mano de Obra</v>
          </cell>
        </row>
        <row r="4323">
          <cell r="A4323">
            <v>1516.02</v>
          </cell>
          <cell r="B4323" t="str">
            <v>Instalación de Codo Ø12"</v>
          </cell>
          <cell r="C4323">
            <v>1</v>
          </cell>
          <cell r="D4323" t="str">
            <v>UND</v>
          </cell>
          <cell r="E4323">
            <v>818</v>
          </cell>
          <cell r="G4323">
            <v>818</v>
          </cell>
          <cell r="H4323">
            <v>0</v>
          </cell>
        </row>
        <row r="4324">
          <cell r="B4324" t="str">
            <v>Total/UND</v>
          </cell>
          <cell r="G4324">
            <v>9045.19</v>
          </cell>
          <cell r="H4324">
            <v>1473.5300000000002</v>
          </cell>
          <cell r="I4324">
            <v>10518.720000000001</v>
          </cell>
        </row>
        <row r="4326">
          <cell r="A4326">
            <v>116.5900000000003</v>
          </cell>
          <cell r="B4326" t="str">
            <v xml:space="preserve">S/C: CURVA DE Ø12"x45º PVC, PARA DRENAJE </v>
          </cell>
          <cell r="C4326">
            <v>1</v>
          </cell>
          <cell r="D4326" t="str">
            <v>UND</v>
          </cell>
          <cell r="G4326">
            <v>4138.99</v>
          </cell>
          <cell r="H4326">
            <v>674.33</v>
          </cell>
          <cell r="I4326">
            <v>4813.32</v>
          </cell>
        </row>
        <row r="4328">
          <cell r="B4328" t="str">
            <v>Volumen Análisis</v>
          </cell>
          <cell r="C4328">
            <v>1</v>
          </cell>
          <cell r="D4328" t="str">
            <v>UND</v>
          </cell>
        </row>
        <row r="4329">
          <cell r="A4329" t="str">
            <v>SANIT377</v>
          </cell>
          <cell r="B4329" t="str">
            <v xml:space="preserve">Codo drenaje 12" x45° SDR-41 </v>
          </cell>
          <cell r="C4329">
            <v>1</v>
          </cell>
          <cell r="D4329" t="str">
            <v>UND</v>
          </cell>
          <cell r="E4329">
            <v>3740</v>
          </cell>
          <cell r="F4329">
            <v>673.19999999999993</v>
          </cell>
          <cell r="G4329">
            <v>3740</v>
          </cell>
          <cell r="H4329">
            <v>673.2</v>
          </cell>
        </row>
        <row r="4330">
          <cell r="A4330" t="str">
            <v>CE-PVC-01</v>
          </cell>
          <cell r="B4330" t="str">
            <v>Cemento PVC</v>
          </cell>
          <cell r="C4330">
            <v>0.01</v>
          </cell>
          <cell r="D4330" t="str">
            <v>UND</v>
          </cell>
          <cell r="E4330">
            <v>628.81355932203394</v>
          </cell>
          <cell r="F4330">
            <v>113.1864406779661</v>
          </cell>
          <cell r="G4330">
            <v>6.29</v>
          </cell>
          <cell r="H4330">
            <v>1.1299999999999999</v>
          </cell>
        </row>
        <row r="4331">
          <cell r="B4331" t="str">
            <v xml:space="preserve">Herramientas </v>
          </cell>
          <cell r="C4331">
            <v>5</v>
          </cell>
          <cell r="D4331" t="str">
            <v>%</v>
          </cell>
          <cell r="E4331">
            <v>374</v>
          </cell>
          <cell r="F4331">
            <v>0</v>
          </cell>
          <cell r="G4331">
            <v>18.7</v>
          </cell>
          <cell r="H4331">
            <v>0</v>
          </cell>
        </row>
        <row r="4332">
          <cell r="B4332" t="str">
            <v>Mano de Obra</v>
          </cell>
        </row>
        <row r="4333">
          <cell r="A4333">
            <v>1516.02</v>
          </cell>
          <cell r="B4333" t="str">
            <v>Instalación de Codo Ø12"</v>
          </cell>
          <cell r="C4333">
            <v>1</v>
          </cell>
          <cell r="D4333" t="str">
            <v>UND</v>
          </cell>
          <cell r="E4333">
            <v>374</v>
          </cell>
          <cell r="G4333">
            <v>374</v>
          </cell>
          <cell r="H4333">
            <v>0</v>
          </cell>
        </row>
        <row r="4334">
          <cell r="B4334" t="str">
            <v>Total/UND</v>
          </cell>
          <cell r="G4334">
            <v>4138.99</v>
          </cell>
          <cell r="H4334">
            <v>674.33</v>
          </cell>
          <cell r="I4334">
            <v>4813.32</v>
          </cell>
        </row>
        <row r="4336">
          <cell r="A4336">
            <v>116.60000000000031</v>
          </cell>
          <cell r="B4336" t="str">
            <v xml:space="preserve">S/C: TEE DE Ø12" PVC, PARA DRENAJE </v>
          </cell>
          <cell r="C4336">
            <v>1</v>
          </cell>
          <cell r="D4336" t="str">
            <v>UND</v>
          </cell>
          <cell r="G4336">
            <v>7691.57</v>
          </cell>
          <cell r="H4336">
            <v>1253.0300000000002</v>
          </cell>
          <cell r="I4336">
            <v>8944.6</v>
          </cell>
        </row>
        <row r="4338">
          <cell r="B4338" t="str">
            <v>Volumen Análisis</v>
          </cell>
          <cell r="C4338">
            <v>1</v>
          </cell>
          <cell r="D4338" t="str">
            <v>UND</v>
          </cell>
        </row>
        <row r="4339">
          <cell r="A4339" t="str">
            <v>SANIT378</v>
          </cell>
          <cell r="B4339" t="str">
            <v xml:space="preserve">Tee drenaje 12" SDR-41 </v>
          </cell>
          <cell r="C4339">
            <v>1</v>
          </cell>
          <cell r="D4339" t="str">
            <v>UND</v>
          </cell>
          <cell r="E4339">
            <v>6955</v>
          </cell>
          <cell r="F4339">
            <v>1251.8999999999999</v>
          </cell>
          <cell r="G4339">
            <v>6955</v>
          </cell>
          <cell r="H4339">
            <v>1251.9000000000001</v>
          </cell>
        </row>
        <row r="4340">
          <cell r="A4340" t="str">
            <v>CE-PVC-01</v>
          </cell>
          <cell r="B4340" t="str">
            <v>Cemento PVC</v>
          </cell>
          <cell r="C4340">
            <v>0.01</v>
          </cell>
          <cell r="D4340" t="str">
            <v>UND</v>
          </cell>
          <cell r="E4340">
            <v>628.81355932203394</v>
          </cell>
          <cell r="F4340">
            <v>113.1864406779661</v>
          </cell>
          <cell r="G4340">
            <v>6.29</v>
          </cell>
          <cell r="H4340">
            <v>1.1299999999999999</v>
          </cell>
        </row>
        <row r="4341">
          <cell r="B4341" t="str">
            <v xml:space="preserve">Herramientas </v>
          </cell>
          <cell r="C4341">
            <v>5</v>
          </cell>
          <cell r="D4341" t="str">
            <v>%</v>
          </cell>
          <cell r="E4341">
            <v>695.5</v>
          </cell>
          <cell r="F4341">
            <v>0</v>
          </cell>
          <cell r="G4341">
            <v>34.78</v>
          </cell>
          <cell r="H4341">
            <v>0</v>
          </cell>
        </row>
        <row r="4342">
          <cell r="B4342" t="str">
            <v>Mano de Obra</v>
          </cell>
        </row>
        <row r="4343">
          <cell r="A4343">
            <v>1516.02</v>
          </cell>
          <cell r="B4343" t="str">
            <v>Instalación de Codo Ø12"</v>
          </cell>
          <cell r="C4343">
            <v>1</v>
          </cell>
          <cell r="D4343" t="str">
            <v>UND</v>
          </cell>
          <cell r="E4343">
            <v>695.5</v>
          </cell>
          <cell r="G4343">
            <v>695.5</v>
          </cell>
          <cell r="H4343">
            <v>0</v>
          </cell>
        </row>
        <row r="4344">
          <cell r="B4344" t="str">
            <v>Total/UND</v>
          </cell>
          <cell r="G4344">
            <v>7691.57</v>
          </cell>
          <cell r="H4344">
            <v>1253.0300000000002</v>
          </cell>
          <cell r="I4344">
            <v>8944.6</v>
          </cell>
        </row>
        <row r="4346">
          <cell r="A4346">
            <v>116.61000000000031</v>
          </cell>
          <cell r="B4346" t="str">
            <v>ALCANTARILLA DE HORMIGÓN 30"</v>
          </cell>
          <cell r="C4346">
            <v>1</v>
          </cell>
          <cell r="D4346" t="str">
            <v>ML</v>
          </cell>
          <cell r="G4346">
            <v>3212.997166666667</v>
          </cell>
          <cell r="H4346">
            <v>462.79833333333329</v>
          </cell>
          <cell r="I4346">
            <v>3675.7955000000002</v>
          </cell>
        </row>
        <row r="4347">
          <cell r="B4347" t="str">
            <v>Volumen Análisis</v>
          </cell>
          <cell r="C4347">
            <v>60</v>
          </cell>
          <cell r="D4347" t="str">
            <v>ML</v>
          </cell>
        </row>
        <row r="4349">
          <cell r="A4349" t="str">
            <v>SANIT007</v>
          </cell>
          <cell r="B4349" t="str">
            <v/>
          </cell>
          <cell r="C4349">
            <v>50</v>
          </cell>
          <cell r="D4349" t="str">
            <v>UND</v>
          </cell>
          <cell r="E4349">
            <v>2800</v>
          </cell>
          <cell r="F4349">
            <v>504</v>
          </cell>
          <cell r="G4349">
            <v>140000</v>
          </cell>
          <cell r="H4349">
            <v>25200</v>
          </cell>
        </row>
        <row r="4350">
          <cell r="A4350">
            <v>112.01</v>
          </cell>
          <cell r="B4350" t="str">
            <v xml:space="preserve">MORTERO 1:3 </v>
          </cell>
          <cell r="C4350">
            <v>0.12</v>
          </cell>
          <cell r="D4350" t="str">
            <v>M3</v>
          </cell>
          <cell r="E4350">
            <v>5727.81</v>
          </cell>
          <cell r="F4350">
            <v>971.69</v>
          </cell>
          <cell r="G4350">
            <v>687.34</v>
          </cell>
          <cell r="H4350">
            <v>116.6</v>
          </cell>
        </row>
        <row r="4351">
          <cell r="B4351" t="str">
            <v xml:space="preserve">Herramientas </v>
          </cell>
          <cell r="C4351">
            <v>0.03</v>
          </cell>
          <cell r="E4351">
            <v>30214.2</v>
          </cell>
          <cell r="F4351">
            <v>5438.5559999999996</v>
          </cell>
          <cell r="G4351">
            <v>906.43</v>
          </cell>
          <cell r="H4351">
            <v>163.16</v>
          </cell>
        </row>
        <row r="4352">
          <cell r="B4352" t="str">
            <v>Uso de grua</v>
          </cell>
          <cell r="C4352">
            <v>1.2</v>
          </cell>
          <cell r="D4352" t="str">
            <v>DIA</v>
          </cell>
          <cell r="E4352">
            <v>10593.220338983052</v>
          </cell>
          <cell r="F4352">
            <v>1906.7796610169494</v>
          </cell>
          <cell r="G4352">
            <v>12711.86</v>
          </cell>
          <cell r="H4352">
            <v>2288.14</v>
          </cell>
        </row>
        <row r="4353">
          <cell r="B4353" t="str">
            <v>Transporte tuberías</v>
          </cell>
          <cell r="C4353">
            <v>0.05</v>
          </cell>
          <cell r="E4353">
            <v>165200</v>
          </cell>
          <cell r="F4353">
            <v>0</v>
          </cell>
          <cell r="G4353">
            <v>8260</v>
          </cell>
          <cell r="H4353">
            <v>0</v>
          </cell>
        </row>
        <row r="4354">
          <cell r="B4354" t="str">
            <v>Mano de Obra</v>
          </cell>
        </row>
        <row r="4355">
          <cell r="A4355">
            <v>1522.07</v>
          </cell>
          <cell r="B4355" t="str">
            <v>Instal. De tubería de alcantarilla</v>
          </cell>
          <cell r="C4355">
            <v>60</v>
          </cell>
          <cell r="D4355" t="str">
            <v>ML</v>
          </cell>
          <cell r="E4355">
            <v>503.57</v>
          </cell>
          <cell r="G4355">
            <v>30214.2</v>
          </cell>
          <cell r="H4355">
            <v>0</v>
          </cell>
        </row>
        <row r="4356">
          <cell r="B4356" t="str">
            <v>Total/UND</v>
          </cell>
          <cell r="G4356">
            <v>192779.83000000002</v>
          </cell>
          <cell r="H4356">
            <v>27767.899999999998</v>
          </cell>
          <cell r="I4356">
            <v>220547.73</v>
          </cell>
        </row>
        <row r="4358">
          <cell r="A4358">
            <v>116.62000000000032</v>
          </cell>
          <cell r="B4358" t="str">
            <v>HINCADO DE TUBERÍA PARA POZO PVC 8" SDR-41</v>
          </cell>
          <cell r="C4358">
            <v>1</v>
          </cell>
          <cell r="D4358" t="str">
            <v>PL</v>
          </cell>
          <cell r="G4358">
            <v>452.03042857142856</v>
          </cell>
          <cell r="H4358">
            <v>58.865571428571428</v>
          </cell>
          <cell r="I4358">
            <v>510.89599999999996</v>
          </cell>
        </row>
        <row r="4360">
          <cell r="B4360" t="str">
            <v>Volumen Análisis</v>
          </cell>
          <cell r="C4360">
            <v>70</v>
          </cell>
          <cell r="D4360" t="str">
            <v>pl</v>
          </cell>
        </row>
        <row r="4361">
          <cell r="A4361" t="str">
            <v>SANIT125</v>
          </cell>
          <cell r="B4361" t="str">
            <v>Tubo 8"x19 PVC SDR-41</v>
          </cell>
          <cell r="C4361">
            <v>3.6842105263157894</v>
          </cell>
          <cell r="D4361" t="str">
            <v>UND</v>
          </cell>
          <cell r="E4361">
            <v>6092.3728813559328</v>
          </cell>
          <cell r="F4361">
            <v>1096.6271186440679</v>
          </cell>
          <cell r="G4361">
            <v>22445.58</v>
          </cell>
          <cell r="H4361">
            <v>4040.21</v>
          </cell>
        </row>
        <row r="4362">
          <cell r="A4362" t="str">
            <v>CE-PVC-01</v>
          </cell>
          <cell r="B4362" t="str">
            <v>Cemento PVC OATEY 32oz</v>
          </cell>
          <cell r="C4362">
            <v>1.44E-2</v>
          </cell>
          <cell r="D4362" t="str">
            <v>UND</v>
          </cell>
          <cell r="E4362">
            <v>628.81355932203394</v>
          </cell>
          <cell r="F4362">
            <v>113.1864406779661</v>
          </cell>
          <cell r="G4362">
            <v>9.0500000000000007</v>
          </cell>
          <cell r="H4362">
            <v>1.63</v>
          </cell>
        </row>
        <row r="4363">
          <cell r="B4363" t="str">
            <v xml:space="preserve">Herramientas </v>
          </cell>
          <cell r="C4363">
            <v>0.05</v>
          </cell>
          <cell r="E4363">
            <v>8750</v>
          </cell>
          <cell r="F4363">
            <v>1575</v>
          </cell>
          <cell r="G4363">
            <v>437.5</v>
          </cell>
          <cell r="H4363">
            <v>78.75</v>
          </cell>
        </row>
        <row r="4364">
          <cell r="B4364" t="str">
            <v>Mano de Obra</v>
          </cell>
        </row>
        <row r="4365">
          <cell r="B4365" t="str">
            <v>Colocación de tubería</v>
          </cell>
          <cell r="C4365">
            <v>70</v>
          </cell>
          <cell r="D4365" t="str">
            <v>PIE</v>
          </cell>
          <cell r="E4365">
            <v>125</v>
          </cell>
          <cell r="G4365">
            <v>8750</v>
          </cell>
          <cell r="H4365">
            <v>0</v>
          </cell>
        </row>
        <row r="4366">
          <cell r="B4366" t="str">
            <v>Total/UND</v>
          </cell>
          <cell r="G4366">
            <v>31642.13</v>
          </cell>
          <cell r="H4366">
            <v>4120.59</v>
          </cell>
          <cell r="I4366">
            <v>35762.720000000001</v>
          </cell>
        </row>
        <row r="4368">
          <cell r="A4368">
            <v>116.63000000000032</v>
          </cell>
          <cell r="B4368" t="str">
            <v>HINCADO DE TUBERÍA PARA POZO PVC 12" SDR-41</v>
          </cell>
          <cell r="C4368">
            <v>1</v>
          </cell>
          <cell r="D4368" t="str">
            <v>PL</v>
          </cell>
          <cell r="G4368">
            <v>1217.646</v>
          </cell>
          <cell r="H4368">
            <v>178.67628571428568</v>
          </cell>
          <cell r="I4368">
            <v>1396.3222857142857</v>
          </cell>
        </row>
        <row r="4370">
          <cell r="B4370" t="str">
            <v>Volumen Análisis</v>
          </cell>
          <cell r="C4370">
            <v>70</v>
          </cell>
          <cell r="D4370" t="str">
            <v>ML</v>
          </cell>
        </row>
        <row r="4371">
          <cell r="A4371" t="str">
            <v>SANIT163</v>
          </cell>
          <cell r="B4371" t="str">
            <v>Tubo 12"x19 PVC SDR-41</v>
          </cell>
          <cell r="C4371">
            <v>3.6842105263157894</v>
          </cell>
          <cell r="D4371" t="str">
            <v>UND</v>
          </cell>
          <cell r="E4371">
            <v>18644.067796610172</v>
          </cell>
          <cell r="F4371">
            <v>3355.9322033898306</v>
          </cell>
          <cell r="G4371">
            <v>68688.67</v>
          </cell>
          <cell r="H4371">
            <v>12363.96</v>
          </cell>
        </row>
        <row r="4372">
          <cell r="A4372" t="str">
            <v>CE-PVC-01</v>
          </cell>
          <cell r="B4372" t="str">
            <v>Cemento PVC OATEY 32oz</v>
          </cell>
          <cell r="C4372">
            <v>1.44E-2</v>
          </cell>
          <cell r="D4372" t="str">
            <v>UND</v>
          </cell>
          <cell r="E4372">
            <v>628.81355932203394</v>
          </cell>
          <cell r="F4372">
            <v>113.1864406779661</v>
          </cell>
          <cell r="G4372">
            <v>9.0500000000000007</v>
          </cell>
          <cell r="H4372">
            <v>1.63</v>
          </cell>
        </row>
        <row r="4373">
          <cell r="B4373" t="str">
            <v xml:space="preserve">Herramientas </v>
          </cell>
          <cell r="C4373">
            <v>0.05</v>
          </cell>
          <cell r="E4373">
            <v>15750</v>
          </cell>
          <cell r="F4373">
            <v>2835</v>
          </cell>
          <cell r="G4373">
            <v>787.5</v>
          </cell>
          <cell r="H4373">
            <v>141.75</v>
          </cell>
        </row>
        <row r="4374">
          <cell r="B4374" t="str">
            <v>Mano de Obra</v>
          </cell>
        </row>
        <row r="4375">
          <cell r="B4375" t="str">
            <v>Colocación de tubería</v>
          </cell>
          <cell r="C4375">
            <v>70</v>
          </cell>
          <cell r="D4375" t="str">
            <v>PIE</v>
          </cell>
          <cell r="E4375">
            <v>225</v>
          </cell>
          <cell r="G4375">
            <v>15750</v>
          </cell>
          <cell r="H4375">
            <v>0</v>
          </cell>
        </row>
        <row r="4376">
          <cell r="B4376" t="str">
            <v>Total/UND</v>
          </cell>
          <cell r="G4376">
            <v>85235.22</v>
          </cell>
          <cell r="H4376">
            <v>12507.339999999998</v>
          </cell>
          <cell r="I4376">
            <v>97742.56</v>
          </cell>
        </row>
        <row r="4378">
          <cell r="A4378">
            <v>116.64000000000033</v>
          </cell>
          <cell r="B4378" t="str">
            <v>TUBERÍA DRENAJE PVC 16" SDR-41</v>
          </cell>
          <cell r="C4378">
            <v>1</v>
          </cell>
          <cell r="D4378" t="str">
            <v>ML</v>
          </cell>
          <cell r="G4378">
            <v>4311.5264999999999</v>
          </cell>
          <cell r="H4378">
            <v>757.87</v>
          </cell>
          <cell r="I4378">
            <v>5069.3964999999998</v>
          </cell>
        </row>
        <row r="4380">
          <cell r="B4380" t="str">
            <v>Volumen Análisis</v>
          </cell>
          <cell r="C4380">
            <v>20</v>
          </cell>
          <cell r="D4380" t="str">
            <v>ML</v>
          </cell>
        </row>
        <row r="4381">
          <cell r="A4381" t="str">
            <v>SANIT379</v>
          </cell>
          <cell r="B4381" t="str">
            <v>Tubo drenaje SDR-41 16"</v>
          </cell>
          <cell r="C4381">
            <v>3.5</v>
          </cell>
          <cell r="D4381" t="str">
            <v>UND</v>
          </cell>
          <cell r="E4381">
            <v>24025.423728813559</v>
          </cell>
          <cell r="F4381">
            <v>4324.5762711864409</v>
          </cell>
          <cell r="G4381">
            <v>84088.98</v>
          </cell>
          <cell r="H4381">
            <v>15136.02</v>
          </cell>
        </row>
        <row r="4382">
          <cell r="A4382" t="str">
            <v>CE-PVC-01</v>
          </cell>
          <cell r="B4382" t="str">
            <v>Cemento PVC OATEY 32oz</v>
          </cell>
          <cell r="C4382">
            <v>2.8000000000000001E-2</v>
          </cell>
          <cell r="D4382" t="str">
            <v>UND</v>
          </cell>
          <cell r="E4382">
            <v>628.81355932203394</v>
          </cell>
          <cell r="F4382">
            <v>113.1864406779661</v>
          </cell>
          <cell r="G4382">
            <v>17.61</v>
          </cell>
          <cell r="H4382">
            <v>3.17</v>
          </cell>
        </row>
        <row r="4383">
          <cell r="B4383" t="str">
            <v xml:space="preserve">Herramientas </v>
          </cell>
          <cell r="C4383">
            <v>0.05</v>
          </cell>
          <cell r="E4383">
            <v>2022.8</v>
          </cell>
          <cell r="F4383">
            <v>364.10399999999998</v>
          </cell>
          <cell r="G4383">
            <v>101.14</v>
          </cell>
          <cell r="H4383">
            <v>18.21</v>
          </cell>
        </row>
        <row r="4384">
          <cell r="B4384" t="str">
            <v>Mano de Obra</v>
          </cell>
        </row>
        <row r="4385">
          <cell r="A4385">
            <v>1522.03</v>
          </cell>
          <cell r="B4385" t="str">
            <v>Tubería de 16"</v>
          </cell>
          <cell r="C4385">
            <v>20</v>
          </cell>
          <cell r="D4385" t="str">
            <v>ML</v>
          </cell>
          <cell r="E4385">
            <v>101.14</v>
          </cell>
          <cell r="G4385">
            <v>2022.8</v>
          </cell>
          <cell r="H4385">
            <v>0</v>
          </cell>
        </row>
        <row r="4386">
          <cell r="B4386" t="str">
            <v>Total/UND</v>
          </cell>
          <cell r="G4386">
            <v>86230.53</v>
          </cell>
          <cell r="H4386">
            <v>15157.4</v>
          </cell>
          <cell r="I4386">
            <v>101387.93</v>
          </cell>
        </row>
        <row r="4388">
          <cell r="A4388">
            <v>116.65000000000033</v>
          </cell>
          <cell r="B4388" t="str">
            <v>TUBERÍA DRENAJE PVC 18" SDR-41</v>
          </cell>
          <cell r="C4388">
            <v>1</v>
          </cell>
          <cell r="D4388" t="str">
            <v>ML</v>
          </cell>
          <cell r="G4388">
            <v>4822.1305000000011</v>
          </cell>
          <cell r="H4388">
            <v>849.77850000000001</v>
          </cell>
          <cell r="I4388">
            <v>5671.9090000000015</v>
          </cell>
        </row>
        <row r="4390">
          <cell r="B4390" t="str">
            <v>Volumen Análisis</v>
          </cell>
          <cell r="C4390">
            <v>20</v>
          </cell>
          <cell r="D4390" t="str">
            <v>ML</v>
          </cell>
        </row>
        <row r="4391">
          <cell r="A4391" t="str">
            <v>SANIT380</v>
          </cell>
          <cell r="B4391" t="str">
            <v>Tubo drenaje SDR-41 18"</v>
          </cell>
          <cell r="C4391">
            <v>3.5</v>
          </cell>
          <cell r="D4391" t="str">
            <v>UND</v>
          </cell>
          <cell r="E4391">
            <v>26944.957627118649</v>
          </cell>
          <cell r="F4391">
            <v>4850.0923728813568</v>
          </cell>
          <cell r="G4391">
            <v>94307.35</v>
          </cell>
          <cell r="H4391">
            <v>16975.32</v>
          </cell>
        </row>
        <row r="4392">
          <cell r="A4392" t="str">
            <v>CE-PVC-01</v>
          </cell>
          <cell r="B4392" t="str">
            <v>Cemento PVC OATEY 32oz</v>
          </cell>
          <cell r="C4392">
            <v>1.7999999999999999E-2</v>
          </cell>
          <cell r="D4392" t="str">
            <v>UND</v>
          </cell>
          <cell r="E4392">
            <v>628.81355932203394</v>
          </cell>
          <cell r="F4392">
            <v>113.1864406779661</v>
          </cell>
          <cell r="G4392">
            <v>11.32</v>
          </cell>
          <cell r="H4392">
            <v>2.04</v>
          </cell>
        </row>
        <row r="4393">
          <cell r="B4393" t="str">
            <v xml:space="preserve">Herramientas </v>
          </cell>
          <cell r="C4393">
            <v>0.05</v>
          </cell>
          <cell r="E4393">
            <v>2022.8</v>
          </cell>
          <cell r="F4393">
            <v>364.10399999999998</v>
          </cell>
          <cell r="G4393">
            <v>101.14</v>
          </cell>
          <cell r="H4393">
            <v>18.21</v>
          </cell>
        </row>
        <row r="4394">
          <cell r="B4394" t="str">
            <v>Mano de Obra</v>
          </cell>
        </row>
        <row r="4395">
          <cell r="A4395">
            <v>1522.03</v>
          </cell>
          <cell r="B4395" t="str">
            <v>Tubería de 18"</v>
          </cell>
          <cell r="C4395">
            <v>20</v>
          </cell>
          <cell r="D4395" t="str">
            <v>ML</v>
          </cell>
          <cell r="E4395">
            <v>101.14</v>
          </cell>
          <cell r="G4395">
            <v>2022.8</v>
          </cell>
          <cell r="H4395">
            <v>0</v>
          </cell>
        </row>
        <row r="4396">
          <cell r="B4396" t="str">
            <v>Total/UND</v>
          </cell>
          <cell r="G4396">
            <v>96442.610000000015</v>
          </cell>
          <cell r="H4396">
            <v>16995.57</v>
          </cell>
          <cell r="I4396">
            <v>113438.18000000002</v>
          </cell>
        </row>
        <row r="4398">
          <cell r="A4398">
            <v>116.66000000000034</v>
          </cell>
          <cell r="B4398" t="str">
            <v>ALCANTARILLA DE HORMIGÓN 36"</v>
          </cell>
          <cell r="C4398">
            <v>1</v>
          </cell>
          <cell r="D4398" t="str">
            <v>ML</v>
          </cell>
          <cell r="G4398">
            <v>4183.747166666667</v>
          </cell>
          <cell r="H4398">
            <v>627.7983333333334</v>
          </cell>
          <cell r="I4398">
            <v>4811.5455000000002</v>
          </cell>
        </row>
        <row r="4399">
          <cell r="B4399" t="str">
            <v>Volumen Análisis</v>
          </cell>
          <cell r="C4399">
            <v>60</v>
          </cell>
          <cell r="D4399" t="str">
            <v>ML</v>
          </cell>
        </row>
        <row r="4401">
          <cell r="A4401" t="str">
            <v>SANIT008</v>
          </cell>
          <cell r="B4401" t="str">
            <v/>
          </cell>
          <cell r="C4401">
            <v>50</v>
          </cell>
          <cell r="D4401" t="str">
            <v>UND</v>
          </cell>
          <cell r="E4401">
            <v>3900</v>
          </cell>
          <cell r="F4401">
            <v>702</v>
          </cell>
          <cell r="G4401">
            <v>195000</v>
          </cell>
          <cell r="H4401">
            <v>35100</v>
          </cell>
        </row>
        <row r="4402">
          <cell r="A4402">
            <v>112.01</v>
          </cell>
          <cell r="B4402" t="str">
            <v xml:space="preserve">MORTERO 1:3 </v>
          </cell>
          <cell r="C4402">
            <v>0.12</v>
          </cell>
          <cell r="D4402" t="str">
            <v>M3</v>
          </cell>
          <cell r="E4402">
            <v>5727.81</v>
          </cell>
          <cell r="F4402">
            <v>971.69</v>
          </cell>
          <cell r="G4402">
            <v>687.34</v>
          </cell>
          <cell r="H4402">
            <v>116.6</v>
          </cell>
        </row>
        <row r="4403">
          <cell r="B4403" t="str">
            <v xml:space="preserve">Herramientas </v>
          </cell>
          <cell r="C4403">
            <v>0.03</v>
          </cell>
          <cell r="E4403">
            <v>30214.2</v>
          </cell>
          <cell r="F4403">
            <v>5438.5559999999996</v>
          </cell>
          <cell r="G4403">
            <v>906.43</v>
          </cell>
          <cell r="H4403">
            <v>163.16</v>
          </cell>
        </row>
        <row r="4404">
          <cell r="B4404" t="str">
            <v>Uso de grua</v>
          </cell>
          <cell r="C4404">
            <v>1.2</v>
          </cell>
          <cell r="D4404" t="str">
            <v>DIA</v>
          </cell>
          <cell r="E4404">
            <v>10593.220338983052</v>
          </cell>
          <cell r="F4404">
            <v>1906.7796610169494</v>
          </cell>
          <cell r="G4404">
            <v>12711.86</v>
          </cell>
          <cell r="H4404">
            <v>2288.14</v>
          </cell>
        </row>
        <row r="4405">
          <cell r="B4405" t="str">
            <v>Transporte tuberías</v>
          </cell>
          <cell r="C4405">
            <v>0.05</v>
          </cell>
          <cell r="E4405">
            <v>230100</v>
          </cell>
          <cell r="F4405">
            <v>0</v>
          </cell>
          <cell r="G4405">
            <v>11505</v>
          </cell>
          <cell r="H4405">
            <v>0</v>
          </cell>
        </row>
        <row r="4406">
          <cell r="B4406" t="str">
            <v>Mano de Obra</v>
          </cell>
        </row>
        <row r="4407">
          <cell r="A4407">
            <v>1522.07</v>
          </cell>
          <cell r="B4407" t="str">
            <v>Instal. De tubería de alcantarilla</v>
          </cell>
          <cell r="C4407">
            <v>60</v>
          </cell>
          <cell r="D4407" t="str">
            <v>ML</v>
          </cell>
          <cell r="E4407">
            <v>503.57</v>
          </cell>
          <cell r="G4407">
            <v>30214.2</v>
          </cell>
          <cell r="H4407">
            <v>0</v>
          </cell>
        </row>
        <row r="4408">
          <cell r="B4408" t="str">
            <v>Total/UND</v>
          </cell>
          <cell r="G4408">
            <v>251024.83000000002</v>
          </cell>
          <cell r="H4408">
            <v>37667.9</v>
          </cell>
          <cell r="I4408">
            <v>288692.73000000004</v>
          </cell>
        </row>
        <row r="4410">
          <cell r="A4410">
            <v>116.67000000000034</v>
          </cell>
          <cell r="B4410" t="str">
            <v xml:space="preserve">TUBERÍA DRENAJE PVC 2" </v>
          </cell>
          <cell r="C4410">
            <v>1</v>
          </cell>
          <cell r="D4410" t="str">
            <v>ML</v>
          </cell>
          <cell r="G4410">
            <v>144.929</v>
          </cell>
          <cell r="H4410">
            <v>15.104500000000002</v>
          </cell>
          <cell r="I4410">
            <v>160.0335</v>
          </cell>
        </row>
        <row r="4412">
          <cell r="B4412" t="str">
            <v>Volumen Análisis</v>
          </cell>
          <cell r="C4412">
            <v>20</v>
          </cell>
          <cell r="D4412" t="str">
            <v>ML</v>
          </cell>
        </row>
        <row r="4413">
          <cell r="A4413" t="str">
            <v>SANIT115</v>
          </cell>
          <cell r="B4413" t="str">
            <v>Tubo 2"x19' PVC SDR-26</v>
          </cell>
          <cell r="C4413">
            <v>3.5</v>
          </cell>
          <cell r="D4413" t="str">
            <v>UND</v>
          </cell>
          <cell r="E4413">
            <v>476.27118644067798</v>
          </cell>
          <cell r="F4413">
            <v>85.728813559322035</v>
          </cell>
          <cell r="G4413">
            <v>1666.95</v>
          </cell>
          <cell r="H4413">
            <v>300.05</v>
          </cell>
        </row>
        <row r="4414">
          <cell r="A4414" t="str">
            <v>CE-PVC-01</v>
          </cell>
          <cell r="B4414" t="str">
            <v>Cemento PVC OATEY 32oz</v>
          </cell>
          <cell r="C4414">
            <v>1.7999999999999999E-2</v>
          </cell>
          <cell r="D4414" t="str">
            <v>UND</v>
          </cell>
          <cell r="E4414">
            <v>628.81355932203394</v>
          </cell>
          <cell r="F4414">
            <v>113.1864406779661</v>
          </cell>
          <cell r="G4414">
            <v>11.32</v>
          </cell>
          <cell r="H4414">
            <v>2.04</v>
          </cell>
        </row>
        <row r="4415">
          <cell r="B4415" t="str">
            <v xml:space="preserve">Herramientas </v>
          </cell>
          <cell r="C4415">
            <v>5</v>
          </cell>
          <cell r="D4415" t="str">
            <v>%</v>
          </cell>
          <cell r="E4415">
            <v>1162.2</v>
          </cell>
          <cell r="F4415">
            <v>0</v>
          </cell>
          <cell r="G4415">
            <v>58.11</v>
          </cell>
          <cell r="H4415">
            <v>0</v>
          </cell>
        </row>
        <row r="4416">
          <cell r="B4416" t="str">
            <v>Mano de Obra</v>
          </cell>
        </row>
        <row r="4417">
          <cell r="A4417">
            <v>1518.01</v>
          </cell>
          <cell r="B4417" t="str">
            <v>Tuberías de 2”</v>
          </cell>
          <cell r="C4417">
            <v>20</v>
          </cell>
          <cell r="D4417" t="str">
            <v>ML</v>
          </cell>
          <cell r="E4417">
            <v>58.11</v>
          </cell>
          <cell r="G4417">
            <v>1162.2</v>
          </cell>
          <cell r="H4417">
            <v>0</v>
          </cell>
        </row>
        <row r="4418">
          <cell r="B4418" t="str">
            <v>Total/UND</v>
          </cell>
          <cell r="G4418">
            <v>2898.58</v>
          </cell>
          <cell r="H4418">
            <v>302.09000000000003</v>
          </cell>
          <cell r="I4418">
            <v>3200.67</v>
          </cell>
        </row>
        <row r="4420">
          <cell r="A4420">
            <v>116.68000000000035</v>
          </cell>
          <cell r="B4420" t="str">
            <v>VENTILACIÓN Ø3" (3ml)</v>
          </cell>
          <cell r="C4420">
            <v>1</v>
          </cell>
          <cell r="D4420" t="str">
            <v>UND</v>
          </cell>
          <cell r="G4420">
            <v>1565.38</v>
          </cell>
          <cell r="H4420">
            <v>81.240000000000009</v>
          </cell>
          <cell r="I4420">
            <v>1646.6200000000001</v>
          </cell>
        </row>
        <row r="4422">
          <cell r="B4422" t="str">
            <v>Volumen Análisis</v>
          </cell>
          <cell r="C4422">
            <v>1</v>
          </cell>
          <cell r="D4422" t="str">
            <v>UND</v>
          </cell>
        </row>
        <row r="4423">
          <cell r="A4423" t="str">
            <v>SANIT129</v>
          </cell>
          <cell r="B4423" t="str">
            <v>Tubo 3"x19' PVC DRENAJE</v>
          </cell>
          <cell r="C4423">
            <v>0.6</v>
          </cell>
          <cell r="D4423" t="str">
            <v>UND</v>
          </cell>
          <cell r="E4423">
            <v>405.93220338983053</v>
          </cell>
          <cell r="F4423">
            <v>73.067796610169495</v>
          </cell>
          <cell r="G4423">
            <v>243.56</v>
          </cell>
          <cell r="H4423">
            <v>43.84</v>
          </cell>
        </row>
        <row r="4424">
          <cell r="A4424" t="str">
            <v>SANIT134</v>
          </cell>
          <cell r="B4424" t="str">
            <v>Codo PVC drenaje 3" x 90°</v>
          </cell>
          <cell r="C4424">
            <v>1</v>
          </cell>
          <cell r="D4424" t="str">
            <v>UND</v>
          </cell>
          <cell r="E4424">
            <v>70.33898305084746</v>
          </cell>
          <cell r="F4424">
            <v>12.661016949152541</v>
          </cell>
          <cell r="G4424">
            <v>70.34</v>
          </cell>
          <cell r="H4424">
            <v>12.66</v>
          </cell>
        </row>
        <row r="4425">
          <cell r="A4425" t="str">
            <v>CE-PVC-01</v>
          </cell>
          <cell r="B4425" t="str">
            <v>Cemento PVC</v>
          </cell>
          <cell r="C4425">
            <v>0.01</v>
          </cell>
          <cell r="D4425" t="str">
            <v>UND</v>
          </cell>
          <cell r="E4425">
            <v>628.81355932203394</v>
          </cell>
          <cell r="F4425">
            <v>113.1864406779661</v>
          </cell>
          <cell r="G4425">
            <v>6.29</v>
          </cell>
          <cell r="H4425">
            <v>1.1299999999999999</v>
          </cell>
        </row>
        <row r="4426">
          <cell r="A4426" t="str">
            <v>TORNIL005</v>
          </cell>
          <cell r="B4426" t="str">
            <v xml:space="preserve">Tarugo azul con tornillo   </v>
          </cell>
          <cell r="C4426">
            <v>6</v>
          </cell>
          <cell r="D4426" t="str">
            <v>UND</v>
          </cell>
          <cell r="E4426">
            <v>2.2118644067796609</v>
          </cell>
          <cell r="F4426">
            <v>0.39813559322033892</v>
          </cell>
          <cell r="G4426">
            <v>13.27</v>
          </cell>
          <cell r="H4426">
            <v>2.39</v>
          </cell>
        </row>
        <row r="4427">
          <cell r="A4427" t="str">
            <v>ELECT094</v>
          </cell>
          <cell r="B4427" t="str">
            <v>Abrazadera 3" EMT</v>
          </cell>
          <cell r="C4427">
            <v>3</v>
          </cell>
          <cell r="D4427" t="str">
            <v>UND</v>
          </cell>
          <cell r="E4427">
            <v>39.305084745762713</v>
          </cell>
          <cell r="F4427">
            <v>7.074915254237288</v>
          </cell>
          <cell r="G4427">
            <v>117.92</v>
          </cell>
          <cell r="H4427">
            <v>21.22</v>
          </cell>
        </row>
        <row r="4428">
          <cell r="B4428" t="str">
            <v xml:space="preserve">Herramientas </v>
          </cell>
          <cell r="C4428">
            <v>5</v>
          </cell>
          <cell r="D4428" t="str">
            <v>%</v>
          </cell>
          <cell r="E4428">
            <v>1060.95</v>
          </cell>
          <cell r="F4428">
            <v>0</v>
          </cell>
          <cell r="G4428">
            <v>53.05</v>
          </cell>
          <cell r="H4428">
            <v>0</v>
          </cell>
        </row>
        <row r="4429">
          <cell r="B4429" t="str">
            <v>Mano de Obra</v>
          </cell>
        </row>
        <row r="4430">
          <cell r="A4430">
            <v>1514.02</v>
          </cell>
          <cell r="B4430" t="str">
            <v>Instalación ventilación de 3”</v>
          </cell>
          <cell r="C4430">
            <v>1</v>
          </cell>
          <cell r="D4430" t="str">
            <v>UND</v>
          </cell>
          <cell r="E4430">
            <v>1060.95</v>
          </cell>
          <cell r="G4430">
            <v>1060.95</v>
          </cell>
          <cell r="H4430">
            <v>0</v>
          </cell>
        </row>
        <row r="4431">
          <cell r="B4431" t="str">
            <v>Total/UND</v>
          </cell>
          <cell r="G4431">
            <v>1565.38</v>
          </cell>
          <cell r="H4431">
            <v>81.240000000000009</v>
          </cell>
          <cell r="I4431">
            <v>1646.6200000000001</v>
          </cell>
        </row>
        <row r="4433">
          <cell r="A4433">
            <v>116.69000000000035</v>
          </cell>
          <cell r="B4433" t="str">
            <v>BAJANTE DESCARGA Ø4" SDR-41 (3ml)</v>
          </cell>
          <cell r="C4433">
            <v>1</v>
          </cell>
          <cell r="D4433" t="str">
            <v>UND</v>
          </cell>
          <cell r="G4433">
            <v>2578.4499999999998</v>
          </cell>
          <cell r="H4433">
            <v>213.17</v>
          </cell>
          <cell r="I4433">
            <v>2791.62</v>
          </cell>
        </row>
        <row r="4435">
          <cell r="B4435" t="str">
            <v>Volumen Análisis</v>
          </cell>
          <cell r="C4435">
            <v>1</v>
          </cell>
          <cell r="D4435" t="str">
            <v>UND</v>
          </cell>
        </row>
        <row r="4436">
          <cell r="A4436" t="str">
            <v>SANIT123</v>
          </cell>
          <cell r="B4436" t="str">
            <v>Tubo 4"x19 PVC SDR-41</v>
          </cell>
          <cell r="C4436">
            <v>0.6</v>
          </cell>
          <cell r="D4436" t="str">
            <v>UND</v>
          </cell>
          <cell r="E4436">
            <v>1008.4745762711865</v>
          </cell>
          <cell r="F4436">
            <v>181.52542372881356</v>
          </cell>
          <cell r="G4436">
            <v>605.08000000000004</v>
          </cell>
          <cell r="H4436">
            <v>108.92</v>
          </cell>
        </row>
        <row r="4437">
          <cell r="A4437" t="str">
            <v>SANIT135</v>
          </cell>
          <cell r="B4437" t="str">
            <v>Codo PVC drenaje 3" x 90°</v>
          </cell>
          <cell r="C4437">
            <v>2</v>
          </cell>
          <cell r="D4437" t="str">
            <v>UND</v>
          </cell>
          <cell r="E4437">
            <v>101.69491525423729</v>
          </cell>
          <cell r="F4437">
            <v>18.305084745762709</v>
          </cell>
          <cell r="G4437">
            <v>203.39</v>
          </cell>
          <cell r="H4437">
            <v>36.61</v>
          </cell>
        </row>
        <row r="4438">
          <cell r="A4438" t="str">
            <v>SANIT144</v>
          </cell>
          <cell r="B4438" t="str">
            <v xml:space="preserve">Tee PVC drenaje 3" </v>
          </cell>
          <cell r="C4438">
            <v>1</v>
          </cell>
          <cell r="D4438" t="str">
            <v>UND</v>
          </cell>
          <cell r="E4438">
            <v>179.66101694915255</v>
          </cell>
          <cell r="F4438">
            <v>32.33898305084746</v>
          </cell>
          <cell r="G4438">
            <v>179.66</v>
          </cell>
          <cell r="H4438">
            <v>32.340000000000003</v>
          </cell>
        </row>
        <row r="4439">
          <cell r="A4439" t="str">
            <v>CE-PVC-01</v>
          </cell>
          <cell r="B4439" t="str">
            <v>Cemento PVC</v>
          </cell>
          <cell r="C4439">
            <v>0.01</v>
          </cell>
          <cell r="D4439" t="str">
            <v>UND</v>
          </cell>
          <cell r="E4439">
            <v>628.81355932203394</v>
          </cell>
          <cell r="F4439">
            <v>113.1864406779661</v>
          </cell>
          <cell r="G4439">
            <v>6.29</v>
          </cell>
          <cell r="H4439">
            <v>1.1299999999999999</v>
          </cell>
        </row>
        <row r="4440">
          <cell r="A4440" t="str">
            <v>TORNIL005</v>
          </cell>
          <cell r="B4440" t="str">
            <v xml:space="preserve">Tarugo azul con tornillo   </v>
          </cell>
          <cell r="C4440">
            <v>6</v>
          </cell>
          <cell r="D4440" t="str">
            <v>UND</v>
          </cell>
          <cell r="E4440">
            <v>2.2118644067796609</v>
          </cell>
          <cell r="F4440">
            <v>0.39813559322033892</v>
          </cell>
          <cell r="G4440">
            <v>13.27</v>
          </cell>
          <cell r="H4440">
            <v>2.39</v>
          </cell>
        </row>
        <row r="4441">
          <cell r="A4441" t="str">
            <v>ELECT095</v>
          </cell>
          <cell r="B4441" t="str">
            <v>Abrazadera 4" EMT</v>
          </cell>
          <cell r="C4441">
            <v>3</v>
          </cell>
          <cell r="D4441" t="str">
            <v>UND</v>
          </cell>
          <cell r="E4441">
            <v>58.855932203389834</v>
          </cell>
          <cell r="F4441">
            <v>10.594067796610169</v>
          </cell>
          <cell r="G4441">
            <v>176.57</v>
          </cell>
          <cell r="H4441">
            <v>31.78</v>
          </cell>
        </row>
        <row r="4442">
          <cell r="B4442" t="str">
            <v xml:space="preserve">Herramientas </v>
          </cell>
          <cell r="C4442">
            <v>5</v>
          </cell>
          <cell r="D4442" t="str">
            <v>%</v>
          </cell>
          <cell r="E4442">
            <v>1327.8</v>
          </cell>
          <cell r="F4442">
            <v>0</v>
          </cell>
          <cell r="G4442">
            <v>66.39</v>
          </cell>
          <cell r="H4442">
            <v>0</v>
          </cell>
        </row>
        <row r="4443">
          <cell r="B4443" t="str">
            <v>Mano de Obra</v>
          </cell>
        </row>
        <row r="4444">
          <cell r="A4444">
            <v>1515.04</v>
          </cell>
          <cell r="B4444" t="str">
            <v>Columna bajante de 4”</v>
          </cell>
          <cell r="C4444">
            <v>1</v>
          </cell>
          <cell r="D4444" t="str">
            <v>UND</v>
          </cell>
          <cell r="E4444">
            <v>1327.8</v>
          </cell>
          <cell r="G4444">
            <v>1327.8</v>
          </cell>
          <cell r="H4444">
            <v>0</v>
          </cell>
        </row>
        <row r="4445">
          <cell r="B4445" t="str">
            <v>Total/UND</v>
          </cell>
          <cell r="G4445">
            <v>2578.4499999999998</v>
          </cell>
          <cell r="H4445">
            <v>213.17</v>
          </cell>
          <cell r="I4445">
            <v>2791.62</v>
          </cell>
        </row>
        <row r="4447">
          <cell r="A4447">
            <v>116.70000000000036</v>
          </cell>
          <cell r="B4447" t="str">
            <v>TUBERÍA DRENAJE PVC 4" SDR-41</v>
          </cell>
          <cell r="C4447">
            <v>1</v>
          </cell>
          <cell r="D4447" t="str">
            <v>ML</v>
          </cell>
          <cell r="G4447">
            <v>207.785</v>
          </cell>
          <cell r="H4447">
            <v>31.593</v>
          </cell>
          <cell r="I4447">
            <v>239.37799999999999</v>
          </cell>
        </row>
        <row r="4449">
          <cell r="B4449" t="str">
            <v>Volumen Análisis</v>
          </cell>
          <cell r="C4449">
            <v>20</v>
          </cell>
          <cell r="D4449" t="str">
            <v>ML</v>
          </cell>
        </row>
        <row r="4450">
          <cell r="A4450" t="str">
            <v>SANIT123</v>
          </cell>
          <cell r="B4450" t="str">
            <v>Tubo 4"x19 PVC SDR-41</v>
          </cell>
          <cell r="C4450">
            <v>3.4526315789473681</v>
          </cell>
          <cell r="D4450" t="str">
            <v>UND</v>
          </cell>
          <cell r="E4450">
            <v>1008.4745762711865</v>
          </cell>
          <cell r="F4450">
            <v>181.52542372881356</v>
          </cell>
          <cell r="G4450">
            <v>3481.89</v>
          </cell>
          <cell r="H4450">
            <v>626.74</v>
          </cell>
        </row>
        <row r="4451">
          <cell r="A4451" t="str">
            <v>CE-PVC-01</v>
          </cell>
          <cell r="B4451" t="str">
            <v>Cemento PVC OATEY 32oz</v>
          </cell>
          <cell r="C4451">
            <v>1.44E-2</v>
          </cell>
          <cell r="D4451" t="str">
            <v>UND</v>
          </cell>
          <cell r="E4451">
            <v>628.81355932203394</v>
          </cell>
          <cell r="F4451">
            <v>113.1864406779661</v>
          </cell>
          <cell r="G4451">
            <v>9.0500000000000007</v>
          </cell>
          <cell r="H4451">
            <v>1.63</v>
          </cell>
        </row>
        <row r="4452">
          <cell r="B4452" t="str">
            <v xml:space="preserve">Herramientas </v>
          </cell>
          <cell r="C4452">
            <v>0.03</v>
          </cell>
          <cell r="E4452">
            <v>645.4</v>
          </cell>
          <cell r="F4452">
            <v>116.172</v>
          </cell>
          <cell r="G4452">
            <v>19.36</v>
          </cell>
          <cell r="H4452">
            <v>3.49</v>
          </cell>
        </row>
        <row r="4453">
          <cell r="B4453" t="str">
            <v>Mano de Obra</v>
          </cell>
        </row>
        <row r="4454">
          <cell r="A4454">
            <v>1503.06</v>
          </cell>
          <cell r="B4454" t="str">
            <v>Instalación tuberías 4"</v>
          </cell>
          <cell r="C4454">
            <v>20</v>
          </cell>
          <cell r="D4454" t="str">
            <v>ML</v>
          </cell>
          <cell r="E4454">
            <v>32.270000000000003</v>
          </cell>
          <cell r="G4454">
            <v>645.4</v>
          </cell>
          <cell r="H4454">
            <v>0</v>
          </cell>
        </row>
        <row r="4455">
          <cell r="B4455" t="str">
            <v>Total/UND</v>
          </cell>
          <cell r="G4455">
            <v>4155.7</v>
          </cell>
          <cell r="H4455">
            <v>631.86</v>
          </cell>
          <cell r="I4455">
            <v>4787.5599999999995</v>
          </cell>
        </row>
        <row r="4457">
          <cell r="A4457">
            <v>116.71000000000036</v>
          </cell>
          <cell r="B4457" t="str">
            <v>COLUMNA A.F. PVC SCH-40 3/4"  (3ml)</v>
          </cell>
          <cell r="C4457">
            <v>1</v>
          </cell>
          <cell r="D4457" t="str">
            <v>UND</v>
          </cell>
          <cell r="G4457">
            <v>1031.92</v>
          </cell>
          <cell r="H4457">
            <v>35.25</v>
          </cell>
          <cell r="I4457">
            <v>1067.17</v>
          </cell>
        </row>
        <row r="4459">
          <cell r="B4459" t="str">
            <v>Volumen Análisis</v>
          </cell>
          <cell r="C4459">
            <v>1</v>
          </cell>
          <cell r="D4459" t="str">
            <v>UND</v>
          </cell>
        </row>
        <row r="4460">
          <cell r="A4460" t="str">
            <v>SANIT014</v>
          </cell>
          <cell r="B4460" t="str">
            <v>Tubo ¾"x19' PVC SCH-40</v>
          </cell>
          <cell r="C4460">
            <v>0.6</v>
          </cell>
          <cell r="D4460" t="str">
            <v>UND</v>
          </cell>
          <cell r="E4460">
            <v>216.10169491525426</v>
          </cell>
          <cell r="F4460">
            <v>38.898305084745765</v>
          </cell>
          <cell r="G4460">
            <v>129.66</v>
          </cell>
          <cell r="H4460">
            <v>23.34</v>
          </cell>
        </row>
        <row r="4461">
          <cell r="A4461" t="str">
            <v>SANIT030</v>
          </cell>
          <cell r="B4461" t="str">
            <v>Codo PVC drenaje 3" x 90°</v>
          </cell>
          <cell r="C4461">
            <v>2</v>
          </cell>
          <cell r="D4461" t="str">
            <v>UND</v>
          </cell>
          <cell r="E4461">
            <v>11.864406779661017</v>
          </cell>
          <cell r="F4461">
            <v>2.1355932203389831</v>
          </cell>
          <cell r="G4461">
            <v>23.73</v>
          </cell>
          <cell r="H4461">
            <v>4.2699999999999996</v>
          </cell>
        </row>
        <row r="4462">
          <cell r="A4462" t="str">
            <v>SANIT048</v>
          </cell>
          <cell r="B4462" t="str">
            <v xml:space="preserve">Tee PVC drenaje 3" </v>
          </cell>
          <cell r="C4462">
            <v>1</v>
          </cell>
          <cell r="D4462" t="str">
            <v>UND</v>
          </cell>
          <cell r="E4462">
            <v>13.559322033898306</v>
          </cell>
          <cell r="F4462">
            <v>2.4406779661016951</v>
          </cell>
          <cell r="G4462">
            <v>13.56</v>
          </cell>
          <cell r="H4462">
            <v>2.44</v>
          </cell>
        </row>
        <row r="4463">
          <cell r="A4463" t="str">
            <v>CE-PVC-01</v>
          </cell>
          <cell r="B4463" t="str">
            <v>Cemento PVC</v>
          </cell>
          <cell r="C4463">
            <v>0.01</v>
          </cell>
          <cell r="D4463" t="str">
            <v>UND</v>
          </cell>
          <cell r="E4463">
            <v>628.81355932203394</v>
          </cell>
          <cell r="F4463">
            <v>113.1864406779661</v>
          </cell>
          <cell r="G4463">
            <v>6.29</v>
          </cell>
          <cell r="H4463">
            <v>1.1299999999999999</v>
          </cell>
        </row>
        <row r="4464">
          <cell r="A4464" t="str">
            <v>TORNIL005</v>
          </cell>
          <cell r="B4464" t="str">
            <v xml:space="preserve">Tarugo azul con tornillo   </v>
          </cell>
          <cell r="C4464">
            <v>6</v>
          </cell>
          <cell r="D4464" t="str">
            <v>UND</v>
          </cell>
          <cell r="E4464">
            <v>2.2118644067796609</v>
          </cell>
          <cell r="F4464">
            <v>0.39813559322033892</v>
          </cell>
          <cell r="G4464">
            <v>13.27</v>
          </cell>
          <cell r="H4464">
            <v>2.39</v>
          </cell>
        </row>
        <row r="4465">
          <cell r="A4465" t="str">
            <v>ELECT090</v>
          </cell>
          <cell r="B4465" t="str">
            <v>Abrazadera 3/4" EMT</v>
          </cell>
          <cell r="C4465">
            <v>3</v>
          </cell>
          <cell r="D4465" t="str">
            <v>UND</v>
          </cell>
          <cell r="E4465">
            <v>3.1186440677966103</v>
          </cell>
          <cell r="F4465">
            <v>0.56135593220338986</v>
          </cell>
          <cell r="G4465">
            <v>9.36</v>
          </cell>
          <cell r="H4465">
            <v>1.68</v>
          </cell>
        </row>
        <row r="4466">
          <cell r="B4466" t="str">
            <v xml:space="preserve">Herramientas </v>
          </cell>
          <cell r="C4466">
            <v>5</v>
          </cell>
          <cell r="D4466" t="str">
            <v>%</v>
          </cell>
          <cell r="E4466">
            <v>796.24</v>
          </cell>
          <cell r="F4466">
            <v>0</v>
          </cell>
          <cell r="G4466">
            <v>39.81</v>
          </cell>
          <cell r="H4466">
            <v>0</v>
          </cell>
        </row>
        <row r="4467">
          <cell r="B4467" t="str">
            <v>Mano de Obra</v>
          </cell>
        </row>
        <row r="4468">
          <cell r="A4468">
            <v>1515.01</v>
          </cell>
          <cell r="B4468" t="str">
            <v xml:space="preserve">Columna bajante de 1 ½” </v>
          </cell>
          <cell r="C4468">
            <v>1</v>
          </cell>
          <cell r="D4468" t="str">
            <v>UND</v>
          </cell>
          <cell r="E4468">
            <v>796.24</v>
          </cell>
          <cell r="G4468">
            <v>796.24</v>
          </cell>
          <cell r="H4468">
            <v>0</v>
          </cell>
        </row>
        <row r="4469">
          <cell r="B4469" t="str">
            <v>Total/UND</v>
          </cell>
          <cell r="G4469">
            <v>1031.92</v>
          </cell>
          <cell r="H4469">
            <v>35.25</v>
          </cell>
          <cell r="I4469">
            <v>1067.17</v>
          </cell>
        </row>
        <row r="4471">
          <cell r="A4471">
            <v>116.72000000000037</v>
          </cell>
          <cell r="B4471" t="str">
            <v>CAMARA SEPTICA 1.30x1.94x1.70m CALICHE</v>
          </cell>
          <cell r="C4471">
            <v>1</v>
          </cell>
          <cell r="D4471" t="str">
            <v>UND</v>
          </cell>
          <cell r="G4471" t="e">
            <v>#N/A</v>
          </cell>
          <cell r="H4471" t="e">
            <v>#N/A</v>
          </cell>
          <cell r="I4471" t="e">
            <v>#N/A</v>
          </cell>
        </row>
        <row r="4472">
          <cell r="B4472" t="str">
            <v>Cámara Séptica 1.30x31.94x1.70m Calcihe</v>
          </cell>
        </row>
        <row r="4473">
          <cell r="B4473" t="str">
            <v>Volumen Análisis</v>
          </cell>
          <cell r="C4473">
            <v>1</v>
          </cell>
          <cell r="D4473" t="str">
            <v>UND</v>
          </cell>
        </row>
        <row r="4474">
          <cell r="B4474" t="str">
            <v>Materiales y Equipos</v>
          </cell>
        </row>
        <row r="4475">
          <cell r="A4475">
            <v>101.16000000000008</v>
          </cell>
          <cell r="B4475" t="str">
            <v>Carga y bote de material a mano</v>
          </cell>
          <cell r="C4475">
            <v>5.57</v>
          </cell>
          <cell r="D4475" t="str">
            <v>M3E</v>
          </cell>
          <cell r="E4475" t="e">
            <v>#N/A</v>
          </cell>
          <cell r="F4475" t="e">
            <v>#N/A</v>
          </cell>
          <cell r="G4475" t="e">
            <v>#N/A</v>
          </cell>
          <cell r="H4475" t="e">
            <v>#N/A</v>
          </cell>
        </row>
        <row r="4476">
          <cell r="A4476">
            <v>103.12000000000005</v>
          </cell>
          <cell r="B4476" t="str">
            <v xml:space="preserve">PLATEA DE HORMIGÓN ARMADO PARA FILTRANTES E=0.12M, F'C=210KG/CM2 (LIGADORA), Ø3/8"@0.20M AD </v>
          </cell>
          <cell r="C4476">
            <v>0.30299999999999999</v>
          </cell>
          <cell r="D4476" t="str">
            <v>M3</v>
          </cell>
          <cell r="E4476">
            <v>10590.64</v>
          </cell>
          <cell r="F4476">
            <v>1728.1299999999999</v>
          </cell>
          <cell r="G4476">
            <v>3208.96</v>
          </cell>
          <cell r="H4476">
            <v>523.62</v>
          </cell>
        </row>
        <row r="4477">
          <cell r="A4477">
            <v>108.04000000000002</v>
          </cell>
          <cell r="B4477" t="str">
            <v>LOSA DE HA E=0.10M, F'C=210KG/CM2 (LIGAD.), Ø3/8" @ 0.25M AD</v>
          </cell>
          <cell r="C4477">
            <v>0.221</v>
          </cell>
          <cell r="D4477" t="str">
            <v>M3</v>
          </cell>
          <cell r="E4477">
            <v>13475.79</v>
          </cell>
          <cell r="F4477">
            <v>1565.43</v>
          </cell>
          <cell r="G4477">
            <v>2978.15</v>
          </cell>
          <cell r="H4477">
            <v>345.96</v>
          </cell>
        </row>
        <row r="4478">
          <cell r="A4478">
            <v>113.09000000000005</v>
          </cell>
          <cell r="B4478" t="str">
            <v>BLOQUES HORMIGON DE 6" - 3/8" @ 0.60m BNP A CÁMARAS LLENAS</v>
          </cell>
          <cell r="C4478">
            <v>11.02</v>
          </cell>
          <cell r="D4478" t="str">
            <v>M2</v>
          </cell>
          <cell r="E4478">
            <v>1434.0900000000001</v>
          </cell>
          <cell r="F4478">
            <v>202.92</v>
          </cell>
          <cell r="G4478">
            <v>15803.67</v>
          </cell>
          <cell r="H4478">
            <v>2236.1799999999998</v>
          </cell>
        </row>
        <row r="4479">
          <cell r="A4479">
            <v>114.06000000000003</v>
          </cell>
          <cell r="B4479" t="str">
            <v>EMPAÑETE PULIDO</v>
          </cell>
          <cell r="C4479">
            <v>16.059999999999999</v>
          </cell>
          <cell r="D4479" t="str">
            <v>M2</v>
          </cell>
          <cell r="E4479">
            <v>386.02</v>
          </cell>
          <cell r="F4479">
            <v>31.66</v>
          </cell>
          <cell r="G4479">
            <v>6199.48</v>
          </cell>
          <cell r="H4479">
            <v>508.46</v>
          </cell>
        </row>
        <row r="4480">
          <cell r="B4480" t="str">
            <v>Mano de obra</v>
          </cell>
        </row>
        <row r="4481">
          <cell r="A4481">
            <v>100.02000000000001</v>
          </cell>
          <cell r="B4481" t="str">
            <v>Excavación a mano</v>
          </cell>
          <cell r="C4481">
            <v>4.2869999999999999</v>
          </cell>
          <cell r="D4481" t="str">
            <v>M3N</v>
          </cell>
          <cell r="E4481">
            <v>572.64</v>
          </cell>
          <cell r="F4481">
            <v>0</v>
          </cell>
          <cell r="G4481">
            <v>2454.91</v>
          </cell>
          <cell r="H4481">
            <v>0</v>
          </cell>
        </row>
        <row r="4482">
          <cell r="B4482" t="str">
            <v>Total/UND</v>
          </cell>
          <cell r="G4482" t="e">
            <v>#N/A</v>
          </cell>
          <cell r="H4482" t="e">
            <v>#N/A</v>
          </cell>
          <cell r="I4482" t="e">
            <v>#N/A</v>
          </cell>
        </row>
        <row r="4484">
          <cell r="A4484">
            <v>116.73000000000037</v>
          </cell>
          <cell r="B4484" t="str">
            <v>TUBERÍA DRENAJE PVC 6" SOTERRADA</v>
          </cell>
          <cell r="C4484">
            <v>1</v>
          </cell>
          <cell r="D4484" t="str">
            <v>ML</v>
          </cell>
          <cell r="G4484">
            <v>557.14599999999996</v>
          </cell>
          <cell r="H4484">
            <v>74.847999999999999</v>
          </cell>
          <cell r="I4484">
            <v>631.99399999999991</v>
          </cell>
        </row>
        <row r="4486">
          <cell r="B4486" t="str">
            <v>Volumen Análisis</v>
          </cell>
          <cell r="C4486">
            <v>20</v>
          </cell>
          <cell r="D4486" t="str">
            <v>ML</v>
          </cell>
        </row>
        <row r="4487">
          <cell r="A4487" t="str">
            <v>SANIT124</v>
          </cell>
          <cell r="B4487" t="str">
            <v>Tubo 6"x19 PVC SDR-41</v>
          </cell>
          <cell r="C4487">
            <v>3.5</v>
          </cell>
          <cell r="D4487" t="str">
            <v>UND</v>
          </cell>
          <cell r="E4487">
            <v>2372.8813559322034</v>
          </cell>
          <cell r="F4487">
            <v>427.11864406779659</v>
          </cell>
          <cell r="G4487">
            <v>8305.08</v>
          </cell>
          <cell r="H4487">
            <v>1494.92</v>
          </cell>
        </row>
        <row r="4488">
          <cell r="A4488" t="str">
            <v>CE-PVC-01</v>
          </cell>
          <cell r="B4488" t="str">
            <v>Cemento PVC OATEY 32oz</v>
          </cell>
          <cell r="C4488">
            <v>1.7999999999999999E-2</v>
          </cell>
          <cell r="D4488" t="str">
            <v>UND</v>
          </cell>
          <cell r="E4488">
            <v>628.81355932203394</v>
          </cell>
          <cell r="F4488">
            <v>113.1864406779661</v>
          </cell>
          <cell r="G4488">
            <v>11.32</v>
          </cell>
          <cell r="H4488">
            <v>2.04</v>
          </cell>
        </row>
        <row r="4489">
          <cell r="B4489" t="str">
            <v xml:space="preserve">Herramientas </v>
          </cell>
          <cell r="C4489">
            <v>5</v>
          </cell>
          <cell r="D4489" t="str">
            <v>%</v>
          </cell>
          <cell r="E4489">
            <v>786</v>
          </cell>
          <cell r="F4489">
            <v>0</v>
          </cell>
          <cell r="G4489">
            <v>39.299999999999997</v>
          </cell>
          <cell r="H4489">
            <v>0</v>
          </cell>
        </row>
        <row r="4490">
          <cell r="A4490">
            <v>2.0199999999999996</v>
          </cell>
          <cell r="B4490" t="str">
            <v xml:space="preserve">Excavación en tiera a mano </v>
          </cell>
          <cell r="C4490">
            <v>3</v>
          </cell>
          <cell r="D4490" t="str">
            <v>M3</v>
          </cell>
          <cell r="E4490">
            <v>365.53149999999999</v>
          </cell>
          <cell r="F4490">
            <v>0</v>
          </cell>
          <cell r="G4490">
            <v>1096.5899999999999</v>
          </cell>
          <cell r="H4490">
            <v>0</v>
          </cell>
        </row>
        <row r="4491">
          <cell r="A4491">
            <v>2.2699999999999942</v>
          </cell>
          <cell r="B4491" t="str">
            <v xml:space="preserve">Asiento de arena </v>
          </cell>
          <cell r="C4491">
            <v>0.26</v>
          </cell>
          <cell r="D4491" t="str">
            <v>M3</v>
          </cell>
          <cell r="E4491">
            <v>1769.3643</v>
          </cell>
          <cell r="F4491">
            <v>0</v>
          </cell>
          <cell r="G4491">
            <v>460.03</v>
          </cell>
          <cell r="H4491">
            <v>0</v>
          </cell>
        </row>
        <row r="4492">
          <cell r="A4492">
            <v>2.279999999999994</v>
          </cell>
          <cell r="B4492" t="str">
            <v xml:space="preserve">Relleno de reposición </v>
          </cell>
          <cell r="C4492">
            <v>2.67</v>
          </cell>
          <cell r="D4492" t="str">
            <v>M3</v>
          </cell>
          <cell r="E4492">
            <v>107.95436619718311</v>
          </cell>
          <cell r="F4492">
            <v>0</v>
          </cell>
          <cell r="G4492">
            <v>288.24</v>
          </cell>
          <cell r="H4492">
            <v>0</v>
          </cell>
        </row>
        <row r="4493">
          <cell r="A4493">
            <v>2.1599999999999966</v>
          </cell>
          <cell r="B4493" t="str">
            <v xml:space="preserve">Bote de material producto de excavación </v>
          </cell>
          <cell r="C4493">
            <v>0.42599999999999999</v>
          </cell>
          <cell r="D4493" t="str">
            <v>M3</v>
          </cell>
          <cell r="E4493">
            <v>367.0494845360825</v>
          </cell>
          <cell r="F4493">
            <v>0</v>
          </cell>
          <cell r="G4493">
            <v>156.36000000000001</v>
          </cell>
          <cell r="H4493">
            <v>0</v>
          </cell>
        </row>
        <row r="4494">
          <cell r="B4494" t="str">
            <v>Mano de Obra</v>
          </cell>
        </row>
        <row r="4495">
          <cell r="A4495">
            <v>1503.07</v>
          </cell>
          <cell r="B4495" t="str">
            <v>Instalación tuberías 6"</v>
          </cell>
          <cell r="C4495">
            <v>20</v>
          </cell>
          <cell r="D4495" t="str">
            <v>ML</v>
          </cell>
          <cell r="E4495">
            <v>39.299999999999997</v>
          </cell>
          <cell r="G4495">
            <v>786</v>
          </cell>
          <cell r="H4495">
            <v>0</v>
          </cell>
        </row>
        <row r="4496">
          <cell r="B4496" t="str">
            <v>Total/UND</v>
          </cell>
          <cell r="G4496">
            <v>11142.92</v>
          </cell>
          <cell r="H4496">
            <v>1496.96</v>
          </cell>
          <cell r="I4496">
            <v>12639.880000000001</v>
          </cell>
        </row>
        <row r="4498">
          <cell r="A4498">
            <v>116.74000000000038</v>
          </cell>
          <cell r="B4498" t="str">
            <v>ALCANTARILLA DE HORMIGÓN 36"</v>
          </cell>
          <cell r="C4498">
            <v>1</v>
          </cell>
          <cell r="D4498" t="str">
            <v>ML</v>
          </cell>
          <cell r="G4498">
            <v>5577.0434999999998</v>
          </cell>
          <cell r="H4498">
            <v>824.08816666666667</v>
          </cell>
          <cell r="I4498">
            <v>6401.1316666666662</v>
          </cell>
        </row>
        <row r="4499">
          <cell r="B4499" t="str">
            <v>Volumen Análisis</v>
          </cell>
          <cell r="C4499">
            <v>60</v>
          </cell>
          <cell r="D4499" t="str">
            <v>ML</v>
          </cell>
        </row>
        <row r="4501">
          <cell r="A4501" t="str">
            <v>SANIT009</v>
          </cell>
          <cell r="B4501" t="str">
            <v>Tubos de Hormigon armado de 42¨ x 1.20m</v>
          </cell>
          <cell r="C4501">
            <v>50</v>
          </cell>
          <cell r="D4501" t="str">
            <v>UND</v>
          </cell>
          <cell r="E4501">
            <v>5200</v>
          </cell>
          <cell r="F4501">
            <v>936</v>
          </cell>
          <cell r="G4501">
            <v>260000</v>
          </cell>
          <cell r="H4501">
            <v>46800</v>
          </cell>
        </row>
        <row r="4502">
          <cell r="A4502">
            <v>112.01</v>
          </cell>
          <cell r="B4502" t="str">
            <v xml:space="preserve">MORTERO 1:3 </v>
          </cell>
          <cell r="C4502">
            <v>0.12</v>
          </cell>
          <cell r="D4502" t="str">
            <v>M3</v>
          </cell>
          <cell r="E4502">
            <v>5727.81</v>
          </cell>
          <cell r="F4502">
            <v>971.69</v>
          </cell>
          <cell r="G4502">
            <v>687.34</v>
          </cell>
          <cell r="H4502">
            <v>116.6</v>
          </cell>
        </row>
        <row r="4503">
          <cell r="B4503" t="str">
            <v xml:space="preserve">Herramientas </v>
          </cell>
          <cell r="C4503">
            <v>0.03</v>
          </cell>
          <cell r="E4503">
            <v>44547</v>
          </cell>
          <cell r="F4503">
            <v>8018.46</v>
          </cell>
          <cell r="G4503">
            <v>1336.41</v>
          </cell>
          <cell r="H4503">
            <v>240.55</v>
          </cell>
        </row>
        <row r="4504">
          <cell r="B4504" t="str">
            <v>Uso de grua</v>
          </cell>
          <cell r="C4504">
            <v>1.2</v>
          </cell>
          <cell r="D4504" t="str">
            <v>DIA</v>
          </cell>
          <cell r="E4504">
            <v>10593.220338983052</v>
          </cell>
          <cell r="F4504">
            <v>1906.7796610169494</v>
          </cell>
          <cell r="G4504">
            <v>12711.86</v>
          </cell>
          <cell r="H4504">
            <v>2288.14</v>
          </cell>
        </row>
        <row r="4505">
          <cell r="B4505" t="str">
            <v>Transporte tuberías</v>
          </cell>
          <cell r="C4505">
            <v>0.05</v>
          </cell>
          <cell r="E4505">
            <v>306800</v>
          </cell>
          <cell r="F4505">
            <v>0</v>
          </cell>
          <cell r="G4505">
            <v>15340</v>
          </cell>
          <cell r="H4505">
            <v>0</v>
          </cell>
        </row>
        <row r="4506">
          <cell r="B4506" t="str">
            <v>Mano de Obra</v>
          </cell>
        </row>
        <row r="4507">
          <cell r="A4507">
            <v>1523.08</v>
          </cell>
          <cell r="B4507" t="str">
            <v>Instal. De tubería de alcantarilla</v>
          </cell>
          <cell r="C4507">
            <v>60</v>
          </cell>
          <cell r="D4507" t="str">
            <v>ML</v>
          </cell>
          <cell r="E4507">
            <v>742.45</v>
          </cell>
          <cell r="G4507">
            <v>44547</v>
          </cell>
          <cell r="H4507">
            <v>0</v>
          </cell>
        </row>
        <row r="4508">
          <cell r="B4508" t="str">
            <v>Total/UND</v>
          </cell>
          <cell r="G4508">
            <v>334622.61</v>
          </cell>
          <cell r="H4508">
            <v>49445.29</v>
          </cell>
          <cell r="I4508">
            <v>384067.89999999997</v>
          </cell>
        </row>
        <row r="4510">
          <cell r="A4510">
            <v>117</v>
          </cell>
          <cell r="B4510" t="str">
            <v>INSTALACIONES ELECTRICAS</v>
          </cell>
        </row>
        <row r="4511">
          <cell r="A4511">
            <v>117.01</v>
          </cell>
          <cell r="B4511" t="str">
            <v>LUZ CENITAL</v>
          </cell>
          <cell r="C4511">
            <v>1</v>
          </cell>
          <cell r="D4511" t="str">
            <v>UND</v>
          </cell>
          <cell r="G4511">
            <v>1393.602711864407</v>
          </cell>
          <cell r="H4511">
            <v>103.54</v>
          </cell>
          <cell r="I4511">
            <v>1497.1427118644069</v>
          </cell>
        </row>
        <row r="4512">
          <cell r="B4512" t="str">
            <v>Luz Cenital</v>
          </cell>
        </row>
        <row r="4513">
          <cell r="B4513" t="str">
            <v>Volumen Análisis</v>
          </cell>
          <cell r="C4513">
            <v>1</v>
          </cell>
          <cell r="D4513" t="str">
            <v>UND</v>
          </cell>
        </row>
        <row r="4514">
          <cell r="B4514" t="str">
            <v>Materiales y Equipos</v>
          </cell>
        </row>
        <row r="4515">
          <cell r="A4515" t="str">
            <v>SANIT111</v>
          </cell>
          <cell r="B4515" t="str">
            <v>Tubo ½"x19' PVC SDR-26 + 15% desp.</v>
          </cell>
          <cell r="C4515">
            <v>1.1499999999999999</v>
          </cell>
          <cell r="D4515" t="str">
            <v>UND</v>
          </cell>
          <cell r="E4515">
            <v>51.694915254237294</v>
          </cell>
          <cell r="F4515">
            <v>9.3050847457627128</v>
          </cell>
          <cell r="G4515">
            <v>59.45</v>
          </cell>
          <cell r="H4515">
            <v>10.7</v>
          </cell>
        </row>
        <row r="4516">
          <cell r="A4516" t="str">
            <v>ELECT054</v>
          </cell>
          <cell r="B4516" t="str">
            <v>Caja octagonal</v>
          </cell>
          <cell r="C4516">
            <v>1</v>
          </cell>
          <cell r="D4516" t="str">
            <v>UND</v>
          </cell>
          <cell r="E4516">
            <v>46.610169491525426</v>
          </cell>
          <cell r="F4516">
            <v>8.3898305084745761</v>
          </cell>
          <cell r="G4516">
            <v>46.61</v>
          </cell>
          <cell r="H4516">
            <v>8.39</v>
          </cell>
        </row>
        <row r="4517">
          <cell r="A4517" t="str">
            <v>ELECT010</v>
          </cell>
          <cell r="B4517" t="str">
            <v>Alambre #12 TW</v>
          </cell>
          <cell r="C4517">
            <v>40</v>
          </cell>
          <cell r="D4517" t="str">
            <v>PIE</v>
          </cell>
          <cell r="E4517">
            <v>9.4152542372881349</v>
          </cell>
          <cell r="F4517">
            <v>1.6947457627118643</v>
          </cell>
          <cell r="G4517">
            <v>376.61</v>
          </cell>
          <cell r="H4517">
            <v>67.790000000000006</v>
          </cell>
        </row>
        <row r="4518">
          <cell r="A4518" t="str">
            <v>ELECT114</v>
          </cell>
          <cell r="B4518" t="str">
            <v>Roseta de porcelana</v>
          </cell>
          <cell r="C4518">
            <v>1</v>
          </cell>
          <cell r="D4518" t="str">
            <v>UND</v>
          </cell>
          <cell r="E4518">
            <v>67.79661016949153</v>
          </cell>
          <cell r="F4518">
            <v>12.203389830508474</v>
          </cell>
          <cell r="G4518">
            <v>67.8</v>
          </cell>
          <cell r="H4518">
            <v>12.2</v>
          </cell>
        </row>
        <row r="4519">
          <cell r="A4519" t="str">
            <v>ELECT067</v>
          </cell>
          <cell r="B4519" t="str">
            <v>Cinta adhesiva eléctrica 3M (rollo)</v>
          </cell>
          <cell r="C4519">
            <v>0.05</v>
          </cell>
          <cell r="D4519" t="str">
            <v>UND</v>
          </cell>
          <cell r="E4519">
            <v>338.98305084745766</v>
          </cell>
          <cell r="F4519">
            <v>61.016949152542374</v>
          </cell>
          <cell r="G4519">
            <v>16.95</v>
          </cell>
          <cell r="H4519">
            <v>3.05</v>
          </cell>
        </row>
        <row r="4520">
          <cell r="A4520" t="str">
            <v>CE-PVC-01</v>
          </cell>
          <cell r="B4520" t="str">
            <v xml:space="preserve">Cemento PVC + 30% desp. </v>
          </cell>
          <cell r="C4520">
            <v>1.2500000000000001E-2</v>
          </cell>
          <cell r="D4520" t="str">
            <v>UND</v>
          </cell>
          <cell r="E4520">
            <v>628.81355932203394</v>
          </cell>
          <cell r="F4520">
            <v>113.1864406779661</v>
          </cell>
          <cell r="G4520">
            <v>7.86</v>
          </cell>
          <cell r="H4520">
            <v>1.41</v>
          </cell>
        </row>
        <row r="4521">
          <cell r="B4521" t="str">
            <v>Mano de obra</v>
          </cell>
        </row>
        <row r="4522">
          <cell r="A4522">
            <v>800.02</v>
          </cell>
          <cell r="B4522" t="str">
            <v>Mano de obra</v>
          </cell>
          <cell r="C4522">
            <v>1</v>
          </cell>
          <cell r="D4522" t="str">
            <v>UND</v>
          </cell>
          <cell r="E4522">
            <v>589.66</v>
          </cell>
          <cell r="F4522">
            <v>0</v>
          </cell>
          <cell r="G4522">
            <v>589.66</v>
          </cell>
          <cell r="H4522">
            <v>0</v>
          </cell>
        </row>
        <row r="4523">
          <cell r="B4523" t="str">
            <v>Gastos indirectos contratistas eléctricos</v>
          </cell>
          <cell r="C4523">
            <v>0.2</v>
          </cell>
          <cell r="E4523">
            <v>1143.3135593220341</v>
          </cell>
          <cell r="F4523">
            <v>0</v>
          </cell>
          <cell r="G4523">
            <v>228.66271186440682</v>
          </cell>
          <cell r="H4523">
            <v>0</v>
          </cell>
          <cell r="I4523">
            <v>1268.48</v>
          </cell>
        </row>
        <row r="4524">
          <cell r="B4524" t="str">
            <v>Total/UND</v>
          </cell>
          <cell r="G4524">
            <v>1393.602711864407</v>
          </cell>
          <cell r="H4524">
            <v>103.54</v>
          </cell>
          <cell r="I4524">
            <v>1497.1427118644069</v>
          </cell>
        </row>
        <row r="4525">
          <cell r="A4525">
            <v>117.02000000000001</v>
          </cell>
          <cell r="B4525" t="str">
            <v>INTERRUPTOR SENCILLO, incl. Salida</v>
          </cell>
          <cell r="C4525">
            <v>1</v>
          </cell>
          <cell r="D4525" t="str">
            <v>UND</v>
          </cell>
          <cell r="G4525">
            <v>1401.3091525423731</v>
          </cell>
          <cell r="H4525">
            <v>104.71000000000001</v>
          </cell>
          <cell r="I4525">
            <v>1506.0191525423731</v>
          </cell>
        </row>
        <row r="4526">
          <cell r="A4526">
            <v>117.02000000000001</v>
          </cell>
          <cell r="B4526" t="str">
            <v>INTERRUPTOR SENCILLO, incl. Salida</v>
          </cell>
          <cell r="C4526">
            <v>1</v>
          </cell>
          <cell r="D4526" t="str">
            <v>UND</v>
          </cell>
          <cell r="G4526">
            <v>1401.3091525423731</v>
          </cell>
          <cell r="H4526">
            <v>104.71000000000001</v>
          </cell>
          <cell r="I4526">
            <v>1506.0191525423731</v>
          </cell>
        </row>
        <row r="4527">
          <cell r="B4527" t="str">
            <v>Interruptor Sencillo</v>
          </cell>
          <cell r="C4527">
            <v>1</v>
          </cell>
          <cell r="D4527" t="str">
            <v>UND</v>
          </cell>
        </row>
        <row r="4528">
          <cell r="B4528" t="str">
            <v>Volumen Análisis</v>
          </cell>
          <cell r="C4528">
            <v>1</v>
          </cell>
          <cell r="D4528" t="str">
            <v>UND</v>
          </cell>
        </row>
        <row r="4529">
          <cell r="A4529" t="str">
            <v>SANIT111</v>
          </cell>
          <cell r="B4529" t="str">
            <v>Materiales y Equipos</v>
          </cell>
          <cell r="C4529">
            <v>1.1499999999999999</v>
          </cell>
          <cell r="D4529" t="str">
            <v>UND</v>
          </cell>
          <cell r="E4529">
            <v>51.694915254237294</v>
          </cell>
          <cell r="F4529">
            <v>9.3050847457627128</v>
          </cell>
          <cell r="G4529">
            <v>59.45</v>
          </cell>
          <cell r="H4529">
            <v>10.7</v>
          </cell>
        </row>
        <row r="4530">
          <cell r="A4530" t="str">
            <v>SANIT111</v>
          </cell>
          <cell r="B4530" t="str">
            <v>Tubo ½"x19' PVC SDR-26 + 15% desp.</v>
          </cell>
          <cell r="C4530">
            <v>1.1499999999999999</v>
          </cell>
          <cell r="D4530" t="str">
            <v>UND</v>
          </cell>
          <cell r="E4530">
            <v>51.694915254237294</v>
          </cell>
          <cell r="F4530">
            <v>9.3050847457627128</v>
          </cell>
          <cell r="G4530">
            <v>59.45</v>
          </cell>
          <cell r="H4530">
            <v>10.7</v>
          </cell>
        </row>
        <row r="4531">
          <cell r="A4531" t="str">
            <v>ELECT056</v>
          </cell>
          <cell r="B4531" t="str">
            <v>Caja rectangular ½"</v>
          </cell>
          <cell r="C4531">
            <v>1</v>
          </cell>
          <cell r="D4531" t="str">
            <v>UND</v>
          </cell>
          <cell r="E4531">
            <v>32.703389830508478</v>
          </cell>
          <cell r="F4531">
            <v>5.8866101694915258</v>
          </cell>
          <cell r="G4531">
            <v>32.700000000000003</v>
          </cell>
          <cell r="H4531">
            <v>5.89</v>
          </cell>
        </row>
        <row r="4532">
          <cell r="A4532" t="str">
            <v>ELECT010</v>
          </cell>
          <cell r="B4532" t="str">
            <v>Alambre #12 TW</v>
          </cell>
          <cell r="C4532">
            <v>40</v>
          </cell>
          <cell r="D4532" t="str">
            <v>PIE</v>
          </cell>
          <cell r="E4532">
            <v>9.4152542372881349</v>
          </cell>
          <cell r="F4532">
            <v>1.6947457627118643</v>
          </cell>
          <cell r="G4532">
            <v>376.61</v>
          </cell>
          <cell r="H4532">
            <v>67.790000000000006</v>
          </cell>
        </row>
        <row r="4533">
          <cell r="A4533" t="str">
            <v>ELECT125</v>
          </cell>
          <cell r="B4533" t="str">
            <v>Accesorio Tapa interruptor sencillo</v>
          </cell>
          <cell r="C4533">
            <v>1</v>
          </cell>
          <cell r="D4533" t="str">
            <v>UND</v>
          </cell>
          <cell r="E4533">
            <v>72.033898305084747</v>
          </cell>
          <cell r="F4533">
            <v>12.966101694915254</v>
          </cell>
          <cell r="G4533">
            <v>72.03</v>
          </cell>
          <cell r="H4533">
            <v>12.97</v>
          </cell>
        </row>
        <row r="4534">
          <cell r="A4534" t="str">
            <v>ELECT068</v>
          </cell>
          <cell r="B4534" t="str">
            <v>Codo electrico PVC 1/2"</v>
          </cell>
          <cell r="C4534">
            <v>1</v>
          </cell>
          <cell r="D4534" t="str">
            <v>UND</v>
          </cell>
          <cell r="E4534">
            <v>16.101694915254239</v>
          </cell>
          <cell r="F4534">
            <v>2.898305084745763</v>
          </cell>
          <cell r="G4534">
            <v>16.100000000000001</v>
          </cell>
          <cell r="H4534">
            <v>2.9</v>
          </cell>
        </row>
        <row r="4535">
          <cell r="A4535" t="str">
            <v>ELECT067</v>
          </cell>
          <cell r="B4535" t="str">
            <v>Cinta adhesiva eléctrica 3M (rollo)</v>
          </cell>
          <cell r="C4535">
            <v>0.05</v>
          </cell>
          <cell r="D4535" t="str">
            <v>UND</v>
          </cell>
          <cell r="E4535">
            <v>338.98305084745766</v>
          </cell>
          <cell r="F4535">
            <v>61.016949152542374</v>
          </cell>
          <cell r="G4535">
            <v>16.95</v>
          </cell>
          <cell r="H4535">
            <v>3.05</v>
          </cell>
        </row>
        <row r="4536">
          <cell r="A4536" t="str">
            <v>CE-PVC-01</v>
          </cell>
          <cell r="B4536" t="str">
            <v>Cemento PVC + 30% desp.</v>
          </cell>
          <cell r="C4536">
            <v>1.2500000000000001E-2</v>
          </cell>
          <cell r="D4536" t="str">
            <v>UND</v>
          </cell>
          <cell r="E4536">
            <v>628.81355932203394</v>
          </cell>
          <cell r="F4536">
            <v>113.1864406779661</v>
          </cell>
          <cell r="G4536">
            <v>7.86</v>
          </cell>
          <cell r="H4536">
            <v>1.41</v>
          </cell>
        </row>
        <row r="4537">
          <cell r="A4537">
            <v>800.03</v>
          </cell>
          <cell r="B4537" t="str">
            <v>Mano de obra</v>
          </cell>
          <cell r="C4537">
            <v>1</v>
          </cell>
          <cell r="D4537" t="str">
            <v>UND</v>
          </cell>
          <cell r="E4537">
            <v>589.66</v>
          </cell>
          <cell r="F4537">
            <v>0</v>
          </cell>
          <cell r="G4537">
            <v>589.66</v>
          </cell>
          <cell r="H4537">
            <v>0</v>
          </cell>
        </row>
        <row r="4538">
          <cell r="A4538">
            <v>800.03</v>
          </cell>
          <cell r="B4538" t="str">
            <v>Mano de obra interruptor sencillo</v>
          </cell>
          <cell r="C4538">
            <v>1</v>
          </cell>
          <cell r="D4538" t="str">
            <v>UND</v>
          </cell>
          <cell r="E4538">
            <v>589.66</v>
          </cell>
          <cell r="F4538">
            <v>0</v>
          </cell>
          <cell r="G4538">
            <v>589.66</v>
          </cell>
          <cell r="H4538">
            <v>0</v>
          </cell>
        </row>
        <row r="4539">
          <cell r="B4539" t="str">
            <v>Gastos indirectos contratistas eléctricos</v>
          </cell>
          <cell r="C4539">
            <v>0.2</v>
          </cell>
          <cell r="E4539">
            <v>1149.7457627118645</v>
          </cell>
          <cell r="F4539">
            <v>0</v>
          </cell>
          <cell r="G4539">
            <v>229.9491525423729</v>
          </cell>
          <cell r="H4539">
            <v>0</v>
          </cell>
          <cell r="I4539">
            <v>1506.0191525423731</v>
          </cell>
        </row>
        <row r="4540">
          <cell r="B4540" t="str">
            <v>Total/UND</v>
          </cell>
          <cell r="G4540">
            <v>1401.3091525423731</v>
          </cell>
          <cell r="H4540">
            <v>104.71000000000001</v>
          </cell>
          <cell r="I4540">
            <v>1506.0191525423731</v>
          </cell>
        </row>
        <row r="4541">
          <cell r="A4541">
            <v>117.03000000000002</v>
          </cell>
          <cell r="B4541" t="str">
            <v>INTERRUPTOR DOBLE, , incl. Salida</v>
          </cell>
          <cell r="C4541">
            <v>1</v>
          </cell>
          <cell r="D4541" t="str">
            <v>UND</v>
          </cell>
          <cell r="G4541">
            <v>1645.5511864406781</v>
          </cell>
          <cell r="H4541">
            <v>146.99</v>
          </cell>
          <cell r="I4541">
            <v>1792.5411864406781</v>
          </cell>
        </row>
        <row r="4542">
          <cell r="A4542">
            <v>117.03000000000002</v>
          </cell>
          <cell r="B4542" t="str">
            <v>INTERRUPTOR DOBLE, , incl. Salida</v>
          </cell>
          <cell r="C4542">
            <v>1</v>
          </cell>
          <cell r="D4542" t="str">
            <v>UND</v>
          </cell>
          <cell r="G4542">
            <v>1645.5511864406781</v>
          </cell>
          <cell r="H4542">
            <v>146.99</v>
          </cell>
          <cell r="I4542">
            <v>1792.5411864406781</v>
          </cell>
        </row>
        <row r="4543">
          <cell r="B4543" t="str">
            <v>Interruptor Doble</v>
          </cell>
          <cell r="C4543">
            <v>1</v>
          </cell>
          <cell r="D4543" t="str">
            <v>UND</v>
          </cell>
        </row>
        <row r="4544">
          <cell r="B4544" t="str">
            <v>Volumen Análisis</v>
          </cell>
          <cell r="C4544">
            <v>1</v>
          </cell>
          <cell r="D4544" t="str">
            <v>UND</v>
          </cell>
        </row>
        <row r="4545">
          <cell r="A4545" t="str">
            <v>SANIT111</v>
          </cell>
          <cell r="B4545" t="str">
            <v>Materiales y Equipos</v>
          </cell>
          <cell r="C4545">
            <v>1.1499999999999999</v>
          </cell>
          <cell r="D4545" t="str">
            <v>UND</v>
          </cell>
          <cell r="E4545">
            <v>51.694915254237294</v>
          </cell>
          <cell r="F4545">
            <v>9.3050847457627128</v>
          </cell>
          <cell r="G4545">
            <v>59.45</v>
          </cell>
          <cell r="H4545">
            <v>10.7</v>
          </cell>
        </row>
        <row r="4546">
          <cell r="A4546" t="str">
            <v>SANIT111</v>
          </cell>
          <cell r="B4546" t="str">
            <v>Tubo ½"x19' PVC SDR-26 + 15% desp.</v>
          </cell>
          <cell r="C4546">
            <v>1.1499999999999999</v>
          </cell>
          <cell r="D4546" t="str">
            <v>UND</v>
          </cell>
          <cell r="E4546">
            <v>51.694915254237294</v>
          </cell>
          <cell r="F4546">
            <v>9.3050847457627128</v>
          </cell>
          <cell r="G4546">
            <v>59.45</v>
          </cell>
          <cell r="H4546">
            <v>10.7</v>
          </cell>
        </row>
        <row r="4547">
          <cell r="A4547" t="str">
            <v>ELECT056</v>
          </cell>
          <cell r="B4547" t="str">
            <v>Caja rectangular ½"</v>
          </cell>
          <cell r="C4547">
            <v>1</v>
          </cell>
          <cell r="D4547" t="str">
            <v>UND</v>
          </cell>
          <cell r="E4547">
            <v>32.703389830508478</v>
          </cell>
          <cell r="F4547">
            <v>5.8866101694915258</v>
          </cell>
          <cell r="G4547">
            <v>32.700000000000003</v>
          </cell>
          <cell r="H4547">
            <v>5.89</v>
          </cell>
        </row>
        <row r="4548">
          <cell r="A4548" t="str">
            <v>ELECT010</v>
          </cell>
          <cell r="B4548" t="str">
            <v>Alambre #12 TW</v>
          </cell>
          <cell r="C4548">
            <v>60</v>
          </cell>
          <cell r="D4548" t="str">
            <v>PIE</v>
          </cell>
          <cell r="E4548">
            <v>9.4152542372881349</v>
          </cell>
          <cell r="F4548">
            <v>1.6947457627118643</v>
          </cell>
          <cell r="G4548">
            <v>564.91999999999996</v>
          </cell>
          <cell r="H4548">
            <v>101.68</v>
          </cell>
        </row>
        <row r="4549">
          <cell r="A4549" t="str">
            <v>ELECT126</v>
          </cell>
          <cell r="B4549" t="str">
            <v>Accesorio Tapa interruptor doble</v>
          </cell>
          <cell r="C4549">
            <v>1</v>
          </cell>
          <cell r="D4549" t="str">
            <v>UND</v>
          </cell>
          <cell r="E4549">
            <v>118.64406779661017</v>
          </cell>
          <cell r="F4549">
            <v>21.35593220338983</v>
          </cell>
          <cell r="G4549">
            <v>118.64</v>
          </cell>
          <cell r="H4549">
            <v>21.36</v>
          </cell>
        </row>
        <row r="4550">
          <cell r="A4550" t="str">
            <v>ELECT068</v>
          </cell>
          <cell r="B4550" t="str">
            <v>Codo electrico PVC 1/2"</v>
          </cell>
          <cell r="C4550">
            <v>1</v>
          </cell>
          <cell r="D4550" t="str">
            <v>UND</v>
          </cell>
          <cell r="E4550">
            <v>16.101694915254239</v>
          </cell>
          <cell r="F4550">
            <v>2.898305084745763</v>
          </cell>
          <cell r="G4550">
            <v>16.100000000000001</v>
          </cell>
          <cell r="H4550">
            <v>2.9</v>
          </cell>
        </row>
        <row r="4551">
          <cell r="A4551" t="str">
            <v>ELECT067</v>
          </cell>
          <cell r="B4551" t="str">
            <v>Cinta adhesiva eléctrica 3M (rollo)</v>
          </cell>
          <cell r="C4551">
            <v>0.05</v>
          </cell>
          <cell r="D4551" t="str">
            <v>UND</v>
          </cell>
          <cell r="E4551">
            <v>338.98305084745766</v>
          </cell>
          <cell r="F4551">
            <v>61.016949152542374</v>
          </cell>
          <cell r="G4551">
            <v>16.95</v>
          </cell>
          <cell r="H4551">
            <v>3.05</v>
          </cell>
        </row>
        <row r="4552">
          <cell r="A4552" t="str">
            <v>CE-PVC-01</v>
          </cell>
          <cell r="B4552" t="str">
            <v>Cemento PVC + 30% desp.</v>
          </cell>
          <cell r="C4552">
            <v>1.2500000000000001E-2</v>
          </cell>
          <cell r="D4552" t="str">
            <v>UND</v>
          </cell>
          <cell r="E4552">
            <v>628.81355932203394</v>
          </cell>
          <cell r="F4552">
            <v>113.1864406779661</v>
          </cell>
          <cell r="G4552">
            <v>7.86</v>
          </cell>
          <cell r="H4552">
            <v>1.41</v>
          </cell>
        </row>
        <row r="4553">
          <cell r="A4553">
            <v>800.03</v>
          </cell>
          <cell r="B4553" t="str">
            <v>Mano de obra</v>
          </cell>
          <cell r="C4553">
            <v>1</v>
          </cell>
          <cell r="D4553" t="str">
            <v>UND</v>
          </cell>
          <cell r="E4553">
            <v>589.66</v>
          </cell>
          <cell r="F4553">
            <v>0</v>
          </cell>
          <cell r="G4553">
            <v>589.66</v>
          </cell>
          <cell r="H4553">
            <v>0</v>
          </cell>
        </row>
        <row r="4554">
          <cell r="A4554">
            <v>800.03</v>
          </cell>
          <cell r="B4554" t="str">
            <v>Mano de obra Interruptor Doble</v>
          </cell>
          <cell r="C4554">
            <v>1</v>
          </cell>
          <cell r="D4554" t="str">
            <v>UND</v>
          </cell>
          <cell r="E4554">
            <v>589.66</v>
          </cell>
          <cell r="F4554">
            <v>0</v>
          </cell>
          <cell r="G4554">
            <v>589.66</v>
          </cell>
          <cell r="H4554">
            <v>0</v>
          </cell>
        </row>
        <row r="4555">
          <cell r="B4555" t="str">
            <v>Gastos indirectos contratistas eléctricos</v>
          </cell>
          <cell r="C4555">
            <v>0.2</v>
          </cell>
          <cell r="E4555">
            <v>1196.3559322033898</v>
          </cell>
          <cell r="F4555">
            <v>0</v>
          </cell>
          <cell r="G4555">
            <v>239.27118644067798</v>
          </cell>
          <cell r="H4555">
            <v>0</v>
          </cell>
          <cell r="I4555">
            <v>1792.5411864406781</v>
          </cell>
        </row>
        <row r="4556">
          <cell r="B4556" t="str">
            <v>Total/UND</v>
          </cell>
          <cell r="G4556">
            <v>1645.5511864406781</v>
          </cell>
          <cell r="H4556">
            <v>146.99</v>
          </cell>
          <cell r="I4556">
            <v>1792.5411864406781</v>
          </cell>
        </row>
        <row r="4557">
          <cell r="A4557">
            <v>117.04000000000002</v>
          </cell>
          <cell r="B4557" t="str">
            <v>INTERRUPTOR TRIPLE</v>
          </cell>
          <cell r="C4557">
            <v>1</v>
          </cell>
          <cell r="D4557" t="str">
            <v>UND</v>
          </cell>
          <cell r="G4557">
            <v>2262.56</v>
          </cell>
          <cell r="H4557">
            <v>190.34</v>
          </cell>
          <cell r="I4557">
            <v>2452.9</v>
          </cell>
        </row>
        <row r="4558">
          <cell r="A4558">
            <v>117.04000000000002</v>
          </cell>
          <cell r="B4558" t="str">
            <v>INTERRUPTOR TRIPLE</v>
          </cell>
          <cell r="C4558">
            <v>1</v>
          </cell>
          <cell r="D4558" t="str">
            <v>UND</v>
          </cell>
          <cell r="G4558">
            <v>2262.56</v>
          </cell>
          <cell r="H4558">
            <v>190.34</v>
          </cell>
          <cell r="I4558">
            <v>2452.9</v>
          </cell>
        </row>
        <row r="4559">
          <cell r="B4559" t="str">
            <v>Interruptor Triple</v>
          </cell>
          <cell r="C4559">
            <v>1</v>
          </cell>
          <cell r="D4559" t="str">
            <v>UND</v>
          </cell>
        </row>
        <row r="4560">
          <cell r="B4560" t="str">
            <v>Volumen Análisis</v>
          </cell>
          <cell r="C4560">
            <v>1</v>
          </cell>
          <cell r="D4560" t="str">
            <v>UND</v>
          </cell>
        </row>
        <row r="4561">
          <cell r="A4561" t="str">
            <v>SANIT111</v>
          </cell>
          <cell r="B4561" t="str">
            <v>Materiales y Equipos</v>
          </cell>
          <cell r="C4561">
            <v>1.1499999999999999</v>
          </cell>
          <cell r="D4561" t="str">
            <v>UND</v>
          </cell>
          <cell r="E4561">
            <v>51.69</v>
          </cell>
          <cell r="F4561">
            <v>9.3041999999999998</v>
          </cell>
          <cell r="G4561">
            <v>59.44</v>
          </cell>
          <cell r="H4561">
            <v>10.7</v>
          </cell>
        </row>
        <row r="4562">
          <cell r="A4562" t="str">
            <v>SANIT111</v>
          </cell>
          <cell r="B4562" t="str">
            <v>Tubo ½"x19' PVC SDR-26 + 15% desp.</v>
          </cell>
          <cell r="C4562">
            <v>1.1499999999999999</v>
          </cell>
          <cell r="D4562" t="str">
            <v>UND</v>
          </cell>
          <cell r="E4562">
            <v>51.69</v>
          </cell>
          <cell r="F4562">
            <v>9.3041999999999998</v>
          </cell>
          <cell r="G4562">
            <v>59.44</v>
          </cell>
          <cell r="H4562">
            <v>10.7</v>
          </cell>
        </row>
        <row r="4563">
          <cell r="A4563" t="str">
            <v>ELECT056</v>
          </cell>
          <cell r="B4563" t="str">
            <v>Caja rectangular ½"</v>
          </cell>
          <cell r="C4563">
            <v>1</v>
          </cell>
          <cell r="D4563" t="str">
            <v>UND</v>
          </cell>
          <cell r="E4563">
            <v>38.46</v>
          </cell>
          <cell r="F4563">
            <v>6.9227999999999996</v>
          </cell>
          <cell r="G4563">
            <v>38.46</v>
          </cell>
          <cell r="H4563">
            <v>6.92</v>
          </cell>
        </row>
        <row r="4564">
          <cell r="A4564" t="str">
            <v>ELECT010</v>
          </cell>
          <cell r="B4564" t="str">
            <v>Alambre #12 TW</v>
          </cell>
          <cell r="C4564">
            <v>80</v>
          </cell>
          <cell r="D4564" t="str">
            <v>PIE</v>
          </cell>
          <cell r="E4564">
            <v>8.56</v>
          </cell>
          <cell r="F4564">
            <v>1.5407999999999999</v>
          </cell>
          <cell r="G4564">
            <v>684.8</v>
          </cell>
          <cell r="H4564">
            <v>123.26</v>
          </cell>
        </row>
        <row r="4565">
          <cell r="A4565" t="str">
            <v>ELECT068</v>
          </cell>
          <cell r="B4565" t="str">
            <v>Accesorio Tapa interruptor triple</v>
          </cell>
          <cell r="C4565">
            <v>1</v>
          </cell>
          <cell r="D4565" t="str">
            <v>UND</v>
          </cell>
          <cell r="E4565">
            <v>237.29</v>
          </cell>
          <cell r="F4565">
            <v>42.712199999999996</v>
          </cell>
          <cell r="G4565">
            <v>237.29</v>
          </cell>
          <cell r="H4565">
            <v>42.71</v>
          </cell>
        </row>
        <row r="4566">
          <cell r="A4566" t="str">
            <v>ELECT068</v>
          </cell>
          <cell r="B4566" t="str">
            <v>Codo electrico PVC 1/2"</v>
          </cell>
          <cell r="C4566">
            <v>1</v>
          </cell>
          <cell r="D4566" t="str">
            <v>UND</v>
          </cell>
          <cell r="E4566">
            <v>12.71</v>
          </cell>
          <cell r="F4566">
            <v>2.2878000000000003</v>
          </cell>
          <cell r="G4566">
            <v>12.71</v>
          </cell>
          <cell r="H4566">
            <v>2.29</v>
          </cell>
        </row>
        <row r="4567">
          <cell r="A4567" t="str">
            <v>ELECT067</v>
          </cell>
          <cell r="B4567" t="str">
            <v>Cinta adhesiva eléctrica 3M (rollo)</v>
          </cell>
          <cell r="C4567">
            <v>0.05</v>
          </cell>
          <cell r="D4567" t="str">
            <v>UND</v>
          </cell>
          <cell r="E4567">
            <v>338.98</v>
          </cell>
          <cell r="F4567">
            <v>61.016400000000004</v>
          </cell>
          <cell r="G4567">
            <v>16.95</v>
          </cell>
          <cell r="H4567">
            <v>3.05</v>
          </cell>
        </row>
        <row r="4568">
          <cell r="A4568" t="str">
            <v>CE-PVC-01</v>
          </cell>
          <cell r="B4568" t="str">
            <v xml:space="preserve">Cemento PVC + 30% desp. </v>
          </cell>
          <cell r="C4568">
            <v>1.2500000000000001E-2</v>
          </cell>
          <cell r="D4568" t="str">
            <v>UND</v>
          </cell>
          <cell r="E4568">
            <v>628.81355932203394</v>
          </cell>
          <cell r="F4568">
            <v>113.1864406779661</v>
          </cell>
          <cell r="G4568">
            <v>7.86</v>
          </cell>
          <cell r="H4568">
            <v>1.41</v>
          </cell>
        </row>
        <row r="4569">
          <cell r="B4569" t="str">
            <v>Mano de obra</v>
          </cell>
          <cell r="C4569">
            <v>1</v>
          </cell>
          <cell r="D4569" t="str">
            <v>UND</v>
          </cell>
          <cell r="E4569">
            <v>796.24</v>
          </cell>
          <cell r="F4569">
            <v>0</v>
          </cell>
          <cell r="G4569">
            <v>796.24</v>
          </cell>
          <cell r="H4569">
            <v>0</v>
          </cell>
        </row>
        <row r="4570">
          <cell r="B4570" t="str">
            <v>Mano de obra Interruptor Triple</v>
          </cell>
          <cell r="C4570">
            <v>1</v>
          </cell>
          <cell r="D4570" t="str">
            <v>UND</v>
          </cell>
          <cell r="E4570">
            <v>796.24</v>
          </cell>
          <cell r="F4570">
            <v>0</v>
          </cell>
          <cell r="G4570">
            <v>796.24</v>
          </cell>
          <cell r="H4570">
            <v>0</v>
          </cell>
        </row>
        <row r="4571">
          <cell r="B4571" t="str">
            <v>Gastos indirectos contratistas eléctricos</v>
          </cell>
          <cell r="C4571">
            <v>20</v>
          </cell>
          <cell r="D4571" t="str">
            <v>%</v>
          </cell>
          <cell r="E4571">
            <v>408.81</v>
          </cell>
          <cell r="F4571">
            <v>0</v>
          </cell>
          <cell r="G4571">
            <v>408.81</v>
          </cell>
          <cell r="H4571">
            <v>0</v>
          </cell>
          <cell r="I4571">
            <v>2452.9</v>
          </cell>
        </row>
        <row r="4572">
          <cell r="B4572" t="str">
            <v>Total/UND</v>
          </cell>
          <cell r="G4572">
            <v>2262.56</v>
          </cell>
          <cell r="H4572">
            <v>190.34</v>
          </cell>
          <cell r="I4572">
            <v>2452.9</v>
          </cell>
        </row>
        <row r="4573">
          <cell r="A4573">
            <v>117.05000000000003</v>
          </cell>
          <cell r="B4573" t="str">
            <v>INTERRUPTOR TRES VIAS</v>
          </cell>
          <cell r="C4573">
            <v>1</v>
          </cell>
          <cell r="D4573" t="str">
            <v>UND</v>
          </cell>
          <cell r="G4573">
            <v>1806.18</v>
          </cell>
          <cell r="H4573">
            <v>138.18</v>
          </cell>
          <cell r="I4573">
            <v>1944.3600000000001</v>
          </cell>
        </row>
        <row r="4574">
          <cell r="A4574">
            <v>117.05000000000003</v>
          </cell>
          <cell r="B4574" t="str">
            <v>INTERRUPTOR TRES VIAS</v>
          </cell>
          <cell r="C4574">
            <v>1</v>
          </cell>
          <cell r="D4574" t="str">
            <v>UND</v>
          </cell>
          <cell r="G4574">
            <v>1806.18</v>
          </cell>
          <cell r="H4574">
            <v>138.18</v>
          </cell>
          <cell r="I4574">
            <v>1944.3600000000001</v>
          </cell>
        </row>
        <row r="4575">
          <cell r="B4575" t="str">
            <v>Interruptor Tres Vías</v>
          </cell>
          <cell r="C4575">
            <v>1</v>
          </cell>
          <cell r="D4575" t="str">
            <v>UND</v>
          </cell>
        </row>
        <row r="4576">
          <cell r="B4576" t="str">
            <v>Volumen Análisis</v>
          </cell>
          <cell r="C4576">
            <v>1</v>
          </cell>
          <cell r="D4576" t="str">
            <v>UND</v>
          </cell>
        </row>
        <row r="4577">
          <cell r="A4577" t="str">
            <v>SANIT111</v>
          </cell>
          <cell r="B4577" t="str">
            <v>Materiales y Equipos</v>
          </cell>
          <cell r="C4577">
            <v>1.1499999999999999</v>
          </cell>
          <cell r="D4577" t="str">
            <v>UND</v>
          </cell>
          <cell r="E4577">
            <v>51.69</v>
          </cell>
          <cell r="F4577">
            <v>9.3041999999999998</v>
          </cell>
          <cell r="G4577">
            <v>59.44</v>
          </cell>
          <cell r="H4577">
            <v>10.7</v>
          </cell>
        </row>
        <row r="4578">
          <cell r="A4578" t="str">
            <v>SANIT111</v>
          </cell>
          <cell r="B4578" t="str">
            <v>Tubo ½"x19' PVC SDR-26 + 15% desp.</v>
          </cell>
          <cell r="C4578">
            <v>1.1499999999999999</v>
          </cell>
          <cell r="D4578" t="str">
            <v>UND</v>
          </cell>
          <cell r="E4578">
            <v>51.69</v>
          </cell>
          <cell r="F4578">
            <v>9.3041999999999998</v>
          </cell>
          <cell r="G4578">
            <v>59.44</v>
          </cell>
          <cell r="H4578">
            <v>10.7</v>
          </cell>
        </row>
        <row r="4579">
          <cell r="A4579" t="str">
            <v>ELECT056</v>
          </cell>
          <cell r="B4579" t="str">
            <v>Caja rectangular ½"</v>
          </cell>
          <cell r="C4579">
            <v>1</v>
          </cell>
          <cell r="D4579" t="str">
            <v>UND</v>
          </cell>
          <cell r="E4579">
            <v>38.46</v>
          </cell>
          <cell r="F4579">
            <v>6.9227999999999996</v>
          </cell>
          <cell r="G4579">
            <v>38.46</v>
          </cell>
          <cell r="H4579">
            <v>6.92</v>
          </cell>
        </row>
        <row r="4580">
          <cell r="A4580" t="str">
            <v>ELECT010</v>
          </cell>
          <cell r="B4580" t="str">
            <v>Alambre #12 TW</v>
          </cell>
          <cell r="C4580">
            <v>60</v>
          </cell>
          <cell r="D4580" t="str">
            <v>PIE</v>
          </cell>
          <cell r="E4580">
            <v>8.56</v>
          </cell>
          <cell r="F4580">
            <v>1.5407999999999999</v>
          </cell>
          <cell r="G4580">
            <v>513.6</v>
          </cell>
          <cell r="H4580">
            <v>92.45</v>
          </cell>
        </row>
        <row r="4581">
          <cell r="A4581" t="str">
            <v>ELECT068</v>
          </cell>
          <cell r="B4581" t="str">
            <v>Accesorio Tapa interruptor tres vías</v>
          </cell>
          <cell r="C4581">
            <v>1</v>
          </cell>
          <cell r="D4581" t="str">
            <v>UND</v>
          </cell>
          <cell r="E4581">
            <v>118.64</v>
          </cell>
          <cell r="F4581">
            <v>21.3552</v>
          </cell>
          <cell r="G4581">
            <v>118.64</v>
          </cell>
          <cell r="H4581">
            <v>21.36</v>
          </cell>
        </row>
        <row r="4582">
          <cell r="A4582" t="str">
            <v>ELECT068</v>
          </cell>
          <cell r="B4582" t="str">
            <v>Codo electrico PVC 1/2"</v>
          </cell>
          <cell r="C4582">
            <v>1</v>
          </cell>
          <cell r="D4582" t="str">
            <v>UND</v>
          </cell>
          <cell r="E4582">
            <v>12.71</v>
          </cell>
          <cell r="F4582">
            <v>2.2878000000000003</v>
          </cell>
          <cell r="G4582">
            <v>12.71</v>
          </cell>
          <cell r="H4582">
            <v>2.29</v>
          </cell>
        </row>
        <row r="4583">
          <cell r="A4583" t="str">
            <v>ELECT067</v>
          </cell>
          <cell r="B4583" t="str">
            <v>Cinta adhesiva eléctrica 3M (rollo)</v>
          </cell>
          <cell r="C4583">
            <v>0.05</v>
          </cell>
          <cell r="D4583" t="str">
            <v>UND</v>
          </cell>
          <cell r="E4583">
            <v>338.98</v>
          </cell>
          <cell r="F4583">
            <v>61.016400000000004</v>
          </cell>
          <cell r="G4583">
            <v>16.95</v>
          </cell>
          <cell r="H4583">
            <v>3.05</v>
          </cell>
        </row>
        <row r="4584">
          <cell r="A4584" t="str">
            <v>CE-PVC-01</v>
          </cell>
          <cell r="B4584" t="str">
            <v xml:space="preserve">Cemento PVC + 30% desp. </v>
          </cell>
          <cell r="C4584">
            <v>1.2500000000000001E-2</v>
          </cell>
          <cell r="D4584" t="str">
            <v>UND</v>
          </cell>
          <cell r="E4584">
            <v>628.81355932203394</v>
          </cell>
          <cell r="F4584">
            <v>113.1864406779661</v>
          </cell>
          <cell r="G4584">
            <v>7.86</v>
          </cell>
          <cell r="H4584">
            <v>1.41</v>
          </cell>
        </row>
        <row r="4585">
          <cell r="B4585" t="str">
            <v>Mano de obra</v>
          </cell>
          <cell r="C4585">
            <v>1</v>
          </cell>
          <cell r="D4585" t="str">
            <v>UND</v>
          </cell>
          <cell r="E4585">
            <v>714.47</v>
          </cell>
          <cell r="F4585">
            <v>0</v>
          </cell>
          <cell r="G4585">
            <v>714.47</v>
          </cell>
          <cell r="H4585">
            <v>0</v>
          </cell>
        </row>
        <row r="4586">
          <cell r="B4586" t="str">
            <v>Mano de obra Interruptor Tres Vías</v>
          </cell>
          <cell r="C4586">
            <v>1</v>
          </cell>
          <cell r="D4586" t="str">
            <v>UND</v>
          </cell>
          <cell r="E4586">
            <v>714.47</v>
          </cell>
          <cell r="F4586">
            <v>0</v>
          </cell>
          <cell r="G4586">
            <v>714.47</v>
          </cell>
          <cell r="H4586">
            <v>0</v>
          </cell>
        </row>
        <row r="4587">
          <cell r="B4587" t="str">
            <v>Gastos indirectos contratistas eléctricos</v>
          </cell>
          <cell r="C4587">
            <v>20</v>
          </cell>
          <cell r="D4587" t="str">
            <v>%</v>
          </cell>
          <cell r="E4587">
            <v>324.05</v>
          </cell>
          <cell r="F4587">
            <v>0</v>
          </cell>
          <cell r="G4587">
            <v>324.05</v>
          </cell>
          <cell r="H4587">
            <v>0</v>
          </cell>
          <cell r="I4587">
            <v>1944.3600000000001</v>
          </cell>
        </row>
        <row r="4588">
          <cell r="B4588" t="str">
            <v>Total/UND</v>
          </cell>
          <cell r="G4588">
            <v>1806.18</v>
          </cell>
          <cell r="H4588">
            <v>138.18</v>
          </cell>
          <cell r="I4588">
            <v>1944.3600000000001</v>
          </cell>
        </row>
        <row r="4589">
          <cell r="A4589">
            <v>117.06000000000003</v>
          </cell>
          <cell r="B4589" t="str">
            <v>TOMACORRIENTE DOBLE 110V</v>
          </cell>
          <cell r="C4589">
            <v>1</v>
          </cell>
          <cell r="D4589" t="str">
            <v>UND</v>
          </cell>
          <cell r="G4589">
            <v>2017.7333898305083</v>
          </cell>
          <cell r="H4589">
            <v>203.92000000000002</v>
          </cell>
          <cell r="I4589">
            <v>2221.6533898305083</v>
          </cell>
        </row>
        <row r="4590">
          <cell r="A4590">
            <v>117.06000000000003</v>
          </cell>
          <cell r="B4590" t="str">
            <v>TOMACORRIENTE DOBLE 110V</v>
          </cell>
          <cell r="C4590">
            <v>1</v>
          </cell>
          <cell r="D4590" t="str">
            <v>UND</v>
          </cell>
          <cell r="G4590">
            <v>2017.7333898305083</v>
          </cell>
          <cell r="H4590">
            <v>203.92000000000002</v>
          </cell>
          <cell r="I4590">
            <v>2221.6533898305083</v>
          </cell>
        </row>
        <row r="4591">
          <cell r="B4591" t="str">
            <v>Tomacorriente Doble 110V</v>
          </cell>
          <cell r="C4591">
            <v>1</v>
          </cell>
          <cell r="D4591" t="str">
            <v>UND</v>
          </cell>
        </row>
        <row r="4592">
          <cell r="B4592" t="str">
            <v>Volumen Análisis</v>
          </cell>
          <cell r="C4592">
            <v>1</v>
          </cell>
          <cell r="D4592" t="str">
            <v>UND</v>
          </cell>
        </row>
        <row r="4593">
          <cell r="A4593" t="str">
            <v>SANIT111</v>
          </cell>
          <cell r="B4593" t="str">
            <v>Materiales y Equipos</v>
          </cell>
          <cell r="C4593">
            <v>1</v>
          </cell>
          <cell r="D4593" t="str">
            <v>UND</v>
          </cell>
          <cell r="E4593">
            <v>51.694915254237294</v>
          </cell>
          <cell r="F4593">
            <v>9.3050847457627128</v>
          </cell>
          <cell r="G4593">
            <v>51.69</v>
          </cell>
          <cell r="H4593">
            <v>9.31</v>
          </cell>
        </row>
        <row r="4594">
          <cell r="A4594" t="str">
            <v>SANIT111</v>
          </cell>
          <cell r="B4594" t="str">
            <v>Tubo ½"x19' PVC SDR-26 + 15% desp.</v>
          </cell>
          <cell r="C4594">
            <v>1</v>
          </cell>
          <cell r="D4594" t="str">
            <v>UND</v>
          </cell>
          <cell r="E4594">
            <v>51.694915254237294</v>
          </cell>
          <cell r="F4594">
            <v>9.3050847457627128</v>
          </cell>
          <cell r="G4594">
            <v>51.69</v>
          </cell>
          <cell r="H4594">
            <v>9.31</v>
          </cell>
        </row>
        <row r="4595">
          <cell r="A4595" t="str">
            <v>ELECT056</v>
          </cell>
          <cell r="B4595" t="str">
            <v>Caja rectangular ½"</v>
          </cell>
          <cell r="C4595">
            <v>1</v>
          </cell>
          <cell r="D4595" t="str">
            <v>UND</v>
          </cell>
          <cell r="E4595">
            <v>32.703389830508478</v>
          </cell>
          <cell r="F4595">
            <v>5.8866101694915258</v>
          </cell>
          <cell r="G4595">
            <v>32.700000000000003</v>
          </cell>
          <cell r="H4595">
            <v>5.89</v>
          </cell>
        </row>
        <row r="4596">
          <cell r="A4596" t="str">
            <v>ELECT010</v>
          </cell>
          <cell r="B4596" t="str">
            <v>Alambre #12 TW + 5% desp.</v>
          </cell>
          <cell r="C4596">
            <v>63</v>
          </cell>
          <cell r="D4596" t="str">
            <v>PIE</v>
          </cell>
          <cell r="E4596">
            <v>9.4152542372881349</v>
          </cell>
          <cell r="F4596">
            <v>1.6947457627118643</v>
          </cell>
          <cell r="G4596">
            <v>593.16</v>
          </cell>
          <cell r="H4596">
            <v>106.77</v>
          </cell>
        </row>
        <row r="4597">
          <cell r="A4597" t="str">
            <v>ELECT155</v>
          </cell>
          <cell r="B4597" t="str">
            <v>Accesorio Tapa Tomacorriente Doble 110 V</v>
          </cell>
          <cell r="C4597">
            <v>1</v>
          </cell>
          <cell r="D4597" t="str">
            <v>UND</v>
          </cell>
          <cell r="E4597">
            <v>398.30508474576271</v>
          </cell>
          <cell r="F4597">
            <v>71.694915254237287</v>
          </cell>
          <cell r="G4597">
            <v>398.31</v>
          </cell>
          <cell r="H4597">
            <v>71.69</v>
          </cell>
        </row>
        <row r="4598">
          <cell r="A4598" t="str">
            <v>ELECT068</v>
          </cell>
          <cell r="B4598" t="str">
            <v>Codo electrico PVC 1/2"</v>
          </cell>
          <cell r="C4598">
            <v>2</v>
          </cell>
          <cell r="D4598" t="str">
            <v>UND</v>
          </cell>
          <cell r="E4598">
            <v>16.101694915254239</v>
          </cell>
          <cell r="F4598">
            <v>2.898305084745763</v>
          </cell>
          <cell r="G4598">
            <v>32.200000000000003</v>
          </cell>
          <cell r="H4598">
            <v>5.8</v>
          </cell>
        </row>
        <row r="4599">
          <cell r="A4599" t="str">
            <v>ELECT067</v>
          </cell>
          <cell r="B4599" t="str">
            <v>Cinta adhesiva eléctrica 3M (rollo)</v>
          </cell>
          <cell r="C4599">
            <v>0.05</v>
          </cell>
          <cell r="D4599" t="str">
            <v>UND</v>
          </cell>
          <cell r="E4599">
            <v>338.98305084745766</v>
          </cell>
          <cell r="F4599">
            <v>61.016949152542374</v>
          </cell>
          <cell r="G4599">
            <v>16.95</v>
          </cell>
          <cell r="H4599">
            <v>3.05</v>
          </cell>
        </row>
        <row r="4600">
          <cell r="A4600" t="str">
            <v>CE-PVC-01</v>
          </cell>
          <cell r="B4600" t="str">
            <v>Cemento PVC + 30% desp.</v>
          </cell>
          <cell r="C4600">
            <v>1.2500000000000001E-2</v>
          </cell>
          <cell r="D4600" t="str">
            <v>UND</v>
          </cell>
          <cell r="E4600">
            <v>628.81355932203394</v>
          </cell>
          <cell r="F4600">
            <v>113.1864406779661</v>
          </cell>
          <cell r="G4600">
            <v>7.86</v>
          </cell>
          <cell r="H4600">
            <v>1.41</v>
          </cell>
        </row>
        <row r="4601">
          <cell r="A4601">
            <v>800.07999999999993</v>
          </cell>
          <cell r="B4601" t="str">
            <v>Mano de obra</v>
          </cell>
          <cell r="C4601">
            <v>1</v>
          </cell>
          <cell r="D4601" t="str">
            <v>UND</v>
          </cell>
          <cell r="E4601">
            <v>589.66</v>
          </cell>
          <cell r="F4601">
            <v>0</v>
          </cell>
          <cell r="G4601">
            <v>589.66</v>
          </cell>
          <cell r="H4601">
            <v>0</v>
          </cell>
        </row>
        <row r="4602">
          <cell r="A4602">
            <v>800.07999999999993</v>
          </cell>
          <cell r="B4602" t="str">
            <v>Mano de obra Tomacorriente Doble 110 V</v>
          </cell>
          <cell r="C4602">
            <v>1</v>
          </cell>
          <cell r="D4602" t="str">
            <v>UND</v>
          </cell>
          <cell r="E4602">
            <v>589.66</v>
          </cell>
          <cell r="F4602">
            <v>0</v>
          </cell>
          <cell r="G4602">
            <v>589.66</v>
          </cell>
          <cell r="H4602">
            <v>0</v>
          </cell>
        </row>
        <row r="4603">
          <cell r="B4603" t="str">
            <v>Gastos indirectos contratistas eléctricos</v>
          </cell>
          <cell r="C4603">
            <v>0.2</v>
          </cell>
          <cell r="E4603">
            <v>1476.0169491525426</v>
          </cell>
          <cell r="F4603">
            <v>0</v>
          </cell>
          <cell r="G4603">
            <v>295.20338983050851</v>
          </cell>
          <cell r="H4603">
            <v>0</v>
          </cell>
          <cell r="I4603">
            <v>2221.6533898305083</v>
          </cell>
        </row>
        <row r="4604">
          <cell r="B4604" t="str">
            <v>Total/UND</v>
          </cell>
          <cell r="G4604">
            <v>2017.7333898305083</v>
          </cell>
          <cell r="H4604">
            <v>203.92000000000002</v>
          </cell>
          <cell r="I4604">
            <v>2221.6533898305083</v>
          </cell>
        </row>
        <row r="4605">
          <cell r="A4605">
            <v>117.07000000000004</v>
          </cell>
          <cell r="B4605" t="str">
            <v>TOMACORRIENTE SENCILLO 220V</v>
          </cell>
          <cell r="C4605">
            <v>1</v>
          </cell>
          <cell r="D4605" t="str">
            <v>UND</v>
          </cell>
          <cell r="G4605">
            <v>3553.0700000000006</v>
          </cell>
          <cell r="H4605">
            <v>392.57000000000005</v>
          </cell>
          <cell r="I4605">
            <v>3945.6400000000008</v>
          </cell>
        </row>
        <row r="4606">
          <cell r="A4606">
            <v>117.07000000000004</v>
          </cell>
          <cell r="B4606" t="str">
            <v>TOMACORRIENTE SENCILLO 220V</v>
          </cell>
          <cell r="C4606">
            <v>1</v>
          </cell>
          <cell r="D4606" t="str">
            <v>UND</v>
          </cell>
          <cell r="G4606">
            <v>3553.0700000000006</v>
          </cell>
          <cell r="H4606">
            <v>392.57000000000005</v>
          </cell>
          <cell r="I4606">
            <v>3945.6400000000008</v>
          </cell>
        </row>
        <row r="4607">
          <cell r="B4607" t="str">
            <v>Tomacorriente Sencillo 220V</v>
          </cell>
          <cell r="C4607">
            <v>1</v>
          </cell>
          <cell r="D4607" t="str">
            <v>UND</v>
          </cell>
        </row>
        <row r="4608">
          <cell r="B4608" t="str">
            <v>Volumen Análisis</v>
          </cell>
          <cell r="C4608">
            <v>1</v>
          </cell>
          <cell r="D4608" t="str">
            <v>UND</v>
          </cell>
        </row>
        <row r="4609">
          <cell r="B4609" t="str">
            <v>Materiales y Equipos</v>
          </cell>
          <cell r="C4609">
            <v>2.2999999999999998</v>
          </cell>
          <cell r="D4609" t="str">
            <v>UND</v>
          </cell>
          <cell r="E4609">
            <v>94.92</v>
          </cell>
          <cell r="F4609">
            <v>17.085599999999999</v>
          </cell>
          <cell r="G4609">
            <v>218.32</v>
          </cell>
          <cell r="H4609">
            <v>39.299999999999997</v>
          </cell>
        </row>
        <row r="4610">
          <cell r="B4610" t="str">
            <v>Tubo ¾"x19' PVC SDR-26 + 15% desp.</v>
          </cell>
          <cell r="C4610">
            <v>2.2999999999999998</v>
          </cell>
          <cell r="D4610" t="str">
            <v>UND</v>
          </cell>
          <cell r="E4610">
            <v>94.92</v>
          </cell>
          <cell r="F4610">
            <v>17.085599999999999</v>
          </cell>
          <cell r="G4610">
            <v>218.32</v>
          </cell>
          <cell r="H4610">
            <v>39.299999999999997</v>
          </cell>
        </row>
        <row r="4611">
          <cell r="B4611" t="str">
            <v>Caja rectangular ¾".</v>
          </cell>
          <cell r="C4611">
            <v>1</v>
          </cell>
          <cell r="D4611" t="str">
            <v>UND</v>
          </cell>
          <cell r="E4611">
            <v>32.700000000000003</v>
          </cell>
          <cell r="F4611">
            <v>5.8860000000000001</v>
          </cell>
          <cell r="G4611">
            <v>32.700000000000003</v>
          </cell>
          <cell r="H4611">
            <v>5.89</v>
          </cell>
        </row>
        <row r="4612">
          <cell r="A4612" t="str">
            <v>ELECT010</v>
          </cell>
          <cell r="B4612" t="str">
            <v>Alambre #10 TW + 5% desp.</v>
          </cell>
          <cell r="C4612">
            <v>84</v>
          </cell>
          <cell r="D4612" t="str">
            <v>PIE</v>
          </cell>
          <cell r="E4612">
            <v>16.100000000000001</v>
          </cell>
          <cell r="F4612">
            <v>2.8980000000000001</v>
          </cell>
          <cell r="G4612">
            <v>1352.4</v>
          </cell>
          <cell r="H4612">
            <v>243.43</v>
          </cell>
        </row>
        <row r="4613">
          <cell r="A4613" t="str">
            <v>ELECT010</v>
          </cell>
          <cell r="B4613" t="str">
            <v>Alambre #12 TW+ 5% desp.</v>
          </cell>
          <cell r="C4613">
            <v>42</v>
          </cell>
          <cell r="D4613" t="str">
            <v>PIE</v>
          </cell>
          <cell r="E4613">
            <v>8.56</v>
          </cell>
          <cell r="F4613">
            <v>1.5407999999999999</v>
          </cell>
          <cell r="G4613">
            <v>359.52</v>
          </cell>
          <cell r="H4613">
            <v>64.709999999999994</v>
          </cell>
        </row>
        <row r="4614">
          <cell r="B4614" t="str">
            <v>Accesorio Tapa Tomacorriente Sencillo 220 V</v>
          </cell>
          <cell r="C4614">
            <v>1</v>
          </cell>
          <cell r="D4614" t="str">
            <v>UND</v>
          </cell>
          <cell r="E4614">
            <v>133.9</v>
          </cell>
          <cell r="F4614">
            <v>24.102</v>
          </cell>
          <cell r="G4614">
            <v>133.9</v>
          </cell>
          <cell r="H4614">
            <v>24.1</v>
          </cell>
        </row>
        <row r="4615">
          <cell r="A4615" t="str">
            <v>ELECT067</v>
          </cell>
          <cell r="B4615" t="str">
            <v>Codo electrico PVC 3/4"</v>
          </cell>
          <cell r="C4615">
            <v>2</v>
          </cell>
          <cell r="D4615" t="str">
            <v>UND</v>
          </cell>
          <cell r="E4615">
            <v>29.66</v>
          </cell>
          <cell r="F4615">
            <v>5.3388</v>
          </cell>
          <cell r="G4615">
            <v>59.32</v>
          </cell>
          <cell r="H4615">
            <v>10.68</v>
          </cell>
        </row>
        <row r="4616">
          <cell r="A4616" t="str">
            <v>ELECT067</v>
          </cell>
          <cell r="B4616" t="str">
            <v>Cinta adhesiva eléctrica 3M (rollo)</v>
          </cell>
          <cell r="C4616">
            <v>0.05</v>
          </cell>
          <cell r="D4616" t="str">
            <v>UND</v>
          </cell>
          <cell r="E4616">
            <v>338.98</v>
          </cell>
          <cell r="F4616">
            <v>61.016400000000004</v>
          </cell>
          <cell r="G4616">
            <v>16.95</v>
          </cell>
          <cell r="H4616">
            <v>3.05</v>
          </cell>
        </row>
        <row r="4617">
          <cell r="A4617" t="str">
            <v>CE-PVC-01</v>
          </cell>
          <cell r="B4617" t="str">
            <v xml:space="preserve">Cemento PVC + 30% desp. </v>
          </cell>
          <cell r="C4617">
            <v>1.2500000000000001E-2</v>
          </cell>
          <cell r="D4617" t="str">
            <v>UND</v>
          </cell>
          <cell r="E4617">
            <v>628.81355932203394</v>
          </cell>
          <cell r="F4617">
            <v>113.1864406779661</v>
          </cell>
          <cell r="G4617">
            <v>7.86</v>
          </cell>
          <cell r="H4617">
            <v>1.41</v>
          </cell>
        </row>
        <row r="4618">
          <cell r="B4618" t="str">
            <v>Mano de obra</v>
          </cell>
          <cell r="C4618">
            <v>1</v>
          </cell>
          <cell r="D4618" t="str">
            <v>UND</v>
          </cell>
          <cell r="E4618">
            <v>714.47</v>
          </cell>
          <cell r="F4618">
            <v>0</v>
          </cell>
          <cell r="G4618">
            <v>714.47</v>
          </cell>
          <cell r="H4618">
            <v>0</v>
          </cell>
        </row>
        <row r="4619">
          <cell r="B4619" t="str">
            <v>Mano de obra Tomacorriente Sencillo 220 V</v>
          </cell>
          <cell r="C4619">
            <v>1</v>
          </cell>
          <cell r="D4619" t="str">
            <v>UND</v>
          </cell>
          <cell r="E4619">
            <v>714.47</v>
          </cell>
          <cell r="F4619">
            <v>0</v>
          </cell>
          <cell r="G4619">
            <v>714.47</v>
          </cell>
          <cell r="H4619">
            <v>0</v>
          </cell>
        </row>
        <row r="4620">
          <cell r="B4620" t="str">
            <v>Gastos indirectos contratistas eléctricos</v>
          </cell>
          <cell r="C4620">
            <v>20</v>
          </cell>
          <cell r="D4620" t="str">
            <v>%</v>
          </cell>
          <cell r="E4620">
            <v>657.63</v>
          </cell>
          <cell r="F4620">
            <v>0</v>
          </cell>
          <cell r="G4620">
            <v>657.63</v>
          </cell>
          <cell r="H4620">
            <v>0</v>
          </cell>
          <cell r="I4620">
            <v>3945.6400000000008</v>
          </cell>
        </row>
        <row r="4621">
          <cell r="B4621" t="str">
            <v>Total/UND</v>
          </cell>
          <cell r="G4621">
            <v>3553.0700000000006</v>
          </cell>
          <cell r="H4621">
            <v>392.57000000000005</v>
          </cell>
          <cell r="I4621">
            <v>3945.6400000000008</v>
          </cell>
        </row>
        <row r="4622">
          <cell r="A4622">
            <v>117.08000000000004</v>
          </cell>
          <cell r="B4622" t="str">
            <v>SALIDA CALENTADOR</v>
          </cell>
          <cell r="C4622">
            <v>1</v>
          </cell>
          <cell r="D4622" t="str">
            <v>UND</v>
          </cell>
          <cell r="G4622">
            <v>1841.1000000000001</v>
          </cell>
          <cell r="H4622">
            <v>143.26000000000002</v>
          </cell>
          <cell r="I4622">
            <v>1984.3600000000001</v>
          </cell>
        </row>
        <row r="4623">
          <cell r="A4623">
            <v>117.08000000000004</v>
          </cell>
          <cell r="B4623" t="str">
            <v>SALIDA CALENTADOR</v>
          </cell>
          <cell r="C4623">
            <v>1</v>
          </cell>
          <cell r="D4623" t="str">
            <v>UND</v>
          </cell>
          <cell r="G4623">
            <v>1841.1000000000001</v>
          </cell>
          <cell r="H4623">
            <v>143.26000000000002</v>
          </cell>
          <cell r="I4623">
            <v>1984.3600000000001</v>
          </cell>
        </row>
        <row r="4624">
          <cell r="B4624" t="str">
            <v>Salida Calentador</v>
          </cell>
          <cell r="C4624">
            <v>1</v>
          </cell>
          <cell r="D4624" t="str">
            <v>UND</v>
          </cell>
        </row>
        <row r="4625">
          <cell r="B4625" t="str">
            <v>Volumen Análisis</v>
          </cell>
          <cell r="C4625">
            <v>1</v>
          </cell>
          <cell r="D4625" t="str">
            <v>UND</v>
          </cell>
        </row>
        <row r="4626">
          <cell r="A4626" t="str">
            <v>SANIT111</v>
          </cell>
          <cell r="B4626" t="str">
            <v>Materiales y Equipos</v>
          </cell>
          <cell r="C4626">
            <v>2.2999999999999998</v>
          </cell>
          <cell r="D4626" t="str">
            <v>UND</v>
          </cell>
          <cell r="E4626">
            <v>51.69</v>
          </cell>
          <cell r="F4626">
            <v>9.3041999999999998</v>
          </cell>
          <cell r="G4626">
            <v>118.89</v>
          </cell>
          <cell r="H4626">
            <v>21.4</v>
          </cell>
        </row>
        <row r="4627">
          <cell r="A4627" t="str">
            <v>SANIT111</v>
          </cell>
          <cell r="B4627" t="str">
            <v>Tubo ½"x19' PVC SDR-26 + 15% desp.</v>
          </cell>
          <cell r="C4627">
            <v>2.2999999999999998</v>
          </cell>
          <cell r="D4627" t="str">
            <v>UND</v>
          </cell>
          <cell r="E4627">
            <v>51.69</v>
          </cell>
          <cell r="F4627">
            <v>9.3041999999999998</v>
          </cell>
          <cell r="G4627">
            <v>118.89</v>
          </cell>
          <cell r="H4627">
            <v>21.4</v>
          </cell>
        </row>
        <row r="4628">
          <cell r="A4628" t="str">
            <v>ELECT056</v>
          </cell>
          <cell r="B4628" t="str">
            <v>Caja rectangular ½"</v>
          </cell>
          <cell r="C4628">
            <v>1</v>
          </cell>
          <cell r="D4628" t="str">
            <v>UND</v>
          </cell>
          <cell r="E4628">
            <v>38.46</v>
          </cell>
          <cell r="F4628">
            <v>6.9227999999999996</v>
          </cell>
          <cell r="G4628">
            <v>38.46</v>
          </cell>
          <cell r="H4628">
            <v>6.92</v>
          </cell>
        </row>
        <row r="4629">
          <cell r="A4629" t="str">
            <v>ELECT010</v>
          </cell>
          <cell r="B4629" t="str">
            <v>Alambre #12 TW + 5% desp.</v>
          </cell>
          <cell r="C4629">
            <v>42</v>
          </cell>
          <cell r="D4629" t="str">
            <v>PIE</v>
          </cell>
          <cell r="E4629">
            <v>8.56</v>
          </cell>
          <cell r="F4629">
            <v>1.5407999999999999</v>
          </cell>
          <cell r="G4629">
            <v>359.52</v>
          </cell>
          <cell r="H4629">
            <v>64.709999999999994</v>
          </cell>
        </row>
        <row r="4630">
          <cell r="A4630" t="str">
            <v>ELECT068</v>
          </cell>
          <cell r="B4630" t="str">
            <v>Accesorio Tapa Salida Calentador</v>
          </cell>
          <cell r="C4630">
            <v>1</v>
          </cell>
          <cell r="D4630" t="str">
            <v>UND</v>
          </cell>
          <cell r="E4630">
            <v>228.81</v>
          </cell>
          <cell r="F4630">
            <v>41.1858</v>
          </cell>
          <cell r="G4630">
            <v>228.81</v>
          </cell>
          <cell r="H4630">
            <v>41.19</v>
          </cell>
        </row>
        <row r="4631">
          <cell r="A4631" t="str">
            <v>ELECT068</v>
          </cell>
          <cell r="B4631" t="str">
            <v>Codo electrico PVC 1/2"</v>
          </cell>
          <cell r="C4631">
            <v>2</v>
          </cell>
          <cell r="D4631" t="str">
            <v>UND</v>
          </cell>
          <cell r="E4631">
            <v>12.71</v>
          </cell>
          <cell r="F4631">
            <v>2.2878000000000003</v>
          </cell>
          <cell r="G4631">
            <v>25.42</v>
          </cell>
          <cell r="H4631">
            <v>4.58</v>
          </cell>
        </row>
        <row r="4632">
          <cell r="A4632" t="str">
            <v>ELECT067</v>
          </cell>
          <cell r="B4632" t="str">
            <v>Cinta adhesiva eléctrica 3M (rollo)</v>
          </cell>
          <cell r="C4632">
            <v>0.05</v>
          </cell>
          <cell r="D4632" t="str">
            <v>UND</v>
          </cell>
          <cell r="E4632">
            <v>338.98</v>
          </cell>
          <cell r="F4632">
            <v>61.016400000000004</v>
          </cell>
          <cell r="G4632">
            <v>16.95</v>
          </cell>
          <cell r="H4632">
            <v>3.05</v>
          </cell>
        </row>
        <row r="4633">
          <cell r="A4633" t="str">
            <v>CE-PVC-01</v>
          </cell>
          <cell r="B4633" t="str">
            <v>Cemento PVC + 30% desp.</v>
          </cell>
          <cell r="C4633">
            <v>1.2500000000000001E-2</v>
          </cell>
          <cell r="D4633" t="str">
            <v>UND</v>
          </cell>
          <cell r="E4633">
            <v>628.81355932203394</v>
          </cell>
          <cell r="F4633">
            <v>113.1864406779661</v>
          </cell>
          <cell r="G4633">
            <v>7.86</v>
          </cell>
          <cell r="H4633">
            <v>1.41</v>
          </cell>
        </row>
        <row r="4634">
          <cell r="B4634" t="str">
            <v>Mano de obra</v>
          </cell>
          <cell r="C4634">
            <v>1</v>
          </cell>
          <cell r="D4634" t="str">
            <v>UND</v>
          </cell>
          <cell r="E4634">
            <v>714.47</v>
          </cell>
          <cell r="F4634">
            <v>0</v>
          </cell>
          <cell r="G4634">
            <v>714.47</v>
          </cell>
          <cell r="H4634">
            <v>0</v>
          </cell>
        </row>
        <row r="4635">
          <cell r="B4635" t="str">
            <v>Mano de obra Salida Calentador</v>
          </cell>
          <cell r="C4635">
            <v>1</v>
          </cell>
          <cell r="D4635" t="str">
            <v>UND</v>
          </cell>
          <cell r="E4635">
            <v>714.47</v>
          </cell>
          <cell r="F4635">
            <v>0</v>
          </cell>
          <cell r="G4635">
            <v>714.47</v>
          </cell>
          <cell r="H4635">
            <v>0</v>
          </cell>
        </row>
        <row r="4636">
          <cell r="B4636" t="str">
            <v>Gastos indirectos contratistas eléctricos</v>
          </cell>
          <cell r="C4636">
            <v>20</v>
          </cell>
          <cell r="D4636" t="str">
            <v>%</v>
          </cell>
          <cell r="E4636">
            <v>330.72</v>
          </cell>
          <cell r="F4636">
            <v>0</v>
          </cell>
          <cell r="G4636">
            <v>330.72</v>
          </cell>
          <cell r="H4636">
            <v>0</v>
          </cell>
          <cell r="I4636">
            <v>1984.3600000000001</v>
          </cell>
        </row>
        <row r="4637">
          <cell r="B4637" t="str">
            <v>Total/UND</v>
          </cell>
          <cell r="G4637">
            <v>1841.1000000000001</v>
          </cell>
          <cell r="H4637">
            <v>143.26000000000002</v>
          </cell>
          <cell r="I4637">
            <v>1984.3600000000001</v>
          </cell>
        </row>
        <row r="4638">
          <cell r="A4638">
            <v>117.09000000000005</v>
          </cell>
          <cell r="B4638" t="str">
            <v>SALIDA TELEFONO</v>
          </cell>
          <cell r="C4638">
            <v>1</v>
          </cell>
          <cell r="D4638" t="str">
            <v>UND</v>
          </cell>
          <cell r="G4638">
            <v>1174.121186440678</v>
          </cell>
          <cell r="H4638">
            <v>50.989999999999995</v>
          </cell>
          <cell r="I4638">
            <v>1225.111186440678</v>
          </cell>
        </row>
        <row r="4639">
          <cell r="A4639">
            <v>117.09000000000005</v>
          </cell>
          <cell r="B4639" t="str">
            <v>SALIDA TELEFONO</v>
          </cell>
          <cell r="C4639">
            <v>1</v>
          </cell>
          <cell r="D4639" t="str">
            <v>UND</v>
          </cell>
          <cell r="G4639">
            <v>1174.121186440678</v>
          </cell>
          <cell r="H4639">
            <v>50.989999999999995</v>
          </cell>
          <cell r="I4639">
            <v>1225.111186440678</v>
          </cell>
        </row>
        <row r="4640">
          <cell r="B4640" t="str">
            <v>Salida Telefono</v>
          </cell>
          <cell r="C4640">
            <v>1</v>
          </cell>
          <cell r="D4640" t="str">
            <v>UND</v>
          </cell>
        </row>
        <row r="4641">
          <cell r="B4641" t="str">
            <v>Volumen Análisis</v>
          </cell>
          <cell r="C4641">
            <v>1</v>
          </cell>
          <cell r="D4641" t="str">
            <v>UND</v>
          </cell>
        </row>
        <row r="4642">
          <cell r="A4642" t="str">
            <v>SANIT111</v>
          </cell>
          <cell r="B4642" t="str">
            <v>Materiales y Equipos</v>
          </cell>
          <cell r="C4642">
            <v>2.2999999999999998</v>
          </cell>
          <cell r="D4642" t="str">
            <v>UND</v>
          </cell>
          <cell r="E4642">
            <v>51.694915254237294</v>
          </cell>
          <cell r="F4642">
            <v>9.3050847457627128</v>
          </cell>
          <cell r="G4642">
            <v>118.9</v>
          </cell>
          <cell r="H4642">
            <v>21.4</v>
          </cell>
        </row>
        <row r="4643">
          <cell r="A4643" t="str">
            <v>SANIT111</v>
          </cell>
          <cell r="B4643" t="str">
            <v>Tubo ½"x19' PVC SDR-26 + 15% desp.</v>
          </cell>
          <cell r="C4643">
            <v>2.2999999999999998</v>
          </cell>
          <cell r="D4643" t="str">
            <v>UND</v>
          </cell>
          <cell r="E4643">
            <v>51.694915254237294</v>
          </cell>
          <cell r="F4643">
            <v>9.3050847457627128</v>
          </cell>
          <cell r="G4643">
            <v>118.9</v>
          </cell>
          <cell r="H4643">
            <v>21.4</v>
          </cell>
        </row>
        <row r="4644">
          <cell r="A4644" t="str">
            <v>ELECT056</v>
          </cell>
          <cell r="B4644" t="str">
            <v>Caja rectangular ½"</v>
          </cell>
          <cell r="C4644">
            <v>1</v>
          </cell>
          <cell r="D4644" t="str">
            <v>UND</v>
          </cell>
          <cell r="E4644">
            <v>32.703389830508478</v>
          </cell>
          <cell r="F4644">
            <v>5.8866101694915258</v>
          </cell>
          <cell r="G4644">
            <v>32.700000000000003</v>
          </cell>
          <cell r="H4644">
            <v>5.89</v>
          </cell>
        </row>
        <row r="4645">
          <cell r="A4645" t="str">
            <v>AE016</v>
          </cell>
          <cell r="B4645" t="str">
            <v>Alambre dulce No. 18+ 5% desp.</v>
          </cell>
          <cell r="C4645">
            <v>0.34650000000000003</v>
          </cell>
          <cell r="D4645" t="str">
            <v>PIE</v>
          </cell>
          <cell r="E4645">
            <v>93.220338983050851</v>
          </cell>
          <cell r="F4645">
            <v>16.779661016949152</v>
          </cell>
          <cell r="G4645">
            <v>32.299999999999997</v>
          </cell>
          <cell r="H4645">
            <v>5.81</v>
          </cell>
        </row>
        <row r="4646">
          <cell r="A4646" t="str">
            <v>ELECT135</v>
          </cell>
          <cell r="B4646" t="str">
            <v xml:space="preserve">Accesorio Tapa Ciega </v>
          </cell>
          <cell r="C4646">
            <v>1</v>
          </cell>
          <cell r="D4646" t="str">
            <v>UND</v>
          </cell>
          <cell r="E4646">
            <v>59.322033898305087</v>
          </cell>
          <cell r="F4646">
            <v>10.677966101694915</v>
          </cell>
          <cell r="G4646">
            <v>59.32</v>
          </cell>
          <cell r="H4646">
            <v>10.68</v>
          </cell>
        </row>
        <row r="4647">
          <cell r="A4647" t="str">
            <v>ELECT068</v>
          </cell>
          <cell r="B4647" t="str">
            <v>Codo electrico PVC 1/2"</v>
          </cell>
          <cell r="C4647">
            <v>2</v>
          </cell>
          <cell r="D4647" t="str">
            <v>UND</v>
          </cell>
          <cell r="E4647">
            <v>16.101694915254239</v>
          </cell>
          <cell r="F4647">
            <v>2.898305084745763</v>
          </cell>
          <cell r="G4647">
            <v>32.200000000000003</v>
          </cell>
          <cell r="H4647">
            <v>5.8</v>
          </cell>
        </row>
        <row r="4648">
          <cell r="A4648" t="str">
            <v>CE-PVC-01</v>
          </cell>
          <cell r="B4648" t="str">
            <v xml:space="preserve">Cemento PVC + 30% desp. </v>
          </cell>
          <cell r="C4648">
            <v>1.2500000000000001E-2</v>
          </cell>
          <cell r="D4648" t="str">
            <v>UND</v>
          </cell>
          <cell r="E4648">
            <v>628.81355932203394</v>
          </cell>
          <cell r="F4648">
            <v>113.1864406779661</v>
          </cell>
          <cell r="G4648">
            <v>7.86</v>
          </cell>
          <cell r="H4648">
            <v>1.41</v>
          </cell>
        </row>
        <row r="4649">
          <cell r="A4649">
            <v>800.11999999999989</v>
          </cell>
          <cell r="B4649" t="str">
            <v>Mano de obra</v>
          </cell>
          <cell r="C4649">
            <v>1</v>
          </cell>
          <cell r="D4649" t="str">
            <v>UND</v>
          </cell>
          <cell r="E4649">
            <v>714.47</v>
          </cell>
          <cell r="F4649">
            <v>0</v>
          </cell>
          <cell r="G4649">
            <v>714.47</v>
          </cell>
          <cell r="H4649">
            <v>0</v>
          </cell>
        </row>
        <row r="4650">
          <cell r="A4650">
            <v>800.11999999999989</v>
          </cell>
          <cell r="B4650" t="str">
            <v>Mano de obra Salida Telefono</v>
          </cell>
          <cell r="C4650">
            <v>1</v>
          </cell>
          <cell r="D4650" t="str">
            <v>UND</v>
          </cell>
          <cell r="E4650">
            <v>714.47</v>
          </cell>
          <cell r="F4650">
            <v>0</v>
          </cell>
          <cell r="G4650">
            <v>714.47</v>
          </cell>
          <cell r="H4650">
            <v>0</v>
          </cell>
        </row>
        <row r="4651">
          <cell r="B4651" t="str">
            <v>Gastos indirectos contratistas eléctricos</v>
          </cell>
          <cell r="C4651">
            <v>0.2</v>
          </cell>
          <cell r="E4651">
            <v>881.8559322033899</v>
          </cell>
          <cell r="F4651">
            <v>0</v>
          </cell>
          <cell r="G4651">
            <v>176.371186440678</v>
          </cell>
          <cell r="H4651">
            <v>0</v>
          </cell>
          <cell r="I4651">
            <v>1225.111186440678</v>
          </cell>
        </row>
        <row r="4652">
          <cell r="B4652" t="str">
            <v>Total/UND</v>
          </cell>
          <cell r="G4652">
            <v>1174.121186440678</v>
          </cell>
          <cell r="H4652">
            <v>50.989999999999995</v>
          </cell>
          <cell r="I4652">
            <v>1225.111186440678</v>
          </cell>
        </row>
        <row r="4653">
          <cell r="A4653">
            <v>117.10000000000005</v>
          </cell>
          <cell r="B4653" t="str">
            <v>TIMBRE</v>
          </cell>
          <cell r="C4653">
            <v>1</v>
          </cell>
          <cell r="D4653" t="str">
            <v>UND</v>
          </cell>
          <cell r="G4653">
            <v>2307.3900000000003</v>
          </cell>
          <cell r="H4653">
            <v>211.15999999999997</v>
          </cell>
          <cell r="I4653">
            <v>2518.5500000000002</v>
          </cell>
        </row>
        <row r="4654">
          <cell r="A4654">
            <v>117.10000000000005</v>
          </cell>
          <cell r="B4654" t="str">
            <v>TIMBRE</v>
          </cell>
          <cell r="C4654">
            <v>1</v>
          </cell>
          <cell r="D4654" t="str">
            <v>UND</v>
          </cell>
          <cell r="G4654">
            <v>2307.3900000000003</v>
          </cell>
          <cell r="H4654">
            <v>211.15999999999997</v>
          </cell>
          <cell r="I4654">
            <v>2518.5500000000002</v>
          </cell>
        </row>
        <row r="4655">
          <cell r="B4655" t="str">
            <v xml:space="preserve">Timbre </v>
          </cell>
          <cell r="C4655">
            <v>1</v>
          </cell>
          <cell r="D4655" t="str">
            <v>UND</v>
          </cell>
        </row>
        <row r="4656">
          <cell r="B4656" t="str">
            <v>Volumen Análisis</v>
          </cell>
          <cell r="C4656">
            <v>1</v>
          </cell>
          <cell r="D4656" t="str">
            <v>UND</v>
          </cell>
        </row>
        <row r="4657">
          <cell r="A4657" t="str">
            <v>SANIT111</v>
          </cell>
          <cell r="B4657" t="str">
            <v>Materiales y Equipos</v>
          </cell>
          <cell r="C4657">
            <v>1.7249999999999999</v>
          </cell>
          <cell r="D4657" t="str">
            <v>UND</v>
          </cell>
          <cell r="E4657">
            <v>51.69</v>
          </cell>
          <cell r="F4657">
            <v>9.3041999999999998</v>
          </cell>
          <cell r="G4657">
            <v>89.17</v>
          </cell>
          <cell r="H4657">
            <v>16.05</v>
          </cell>
        </row>
        <row r="4658">
          <cell r="A4658" t="str">
            <v>SANIT111</v>
          </cell>
          <cell r="B4658" t="str">
            <v>Tubo ½"x19' PVC SDR-26 + 15% desp.</v>
          </cell>
          <cell r="C4658">
            <v>1.7249999999999999</v>
          </cell>
          <cell r="D4658" t="str">
            <v>UND</v>
          </cell>
          <cell r="E4658">
            <v>51.69</v>
          </cell>
          <cell r="F4658">
            <v>9.3041999999999998</v>
          </cell>
          <cell r="G4658">
            <v>89.17</v>
          </cell>
          <cell r="H4658">
            <v>16.05</v>
          </cell>
        </row>
        <row r="4659">
          <cell r="A4659" t="str">
            <v>ELECT056</v>
          </cell>
          <cell r="B4659" t="str">
            <v>Caja rectangular ½"</v>
          </cell>
          <cell r="C4659">
            <v>1</v>
          </cell>
          <cell r="D4659" t="str">
            <v>UND</v>
          </cell>
          <cell r="E4659">
            <v>38.46</v>
          </cell>
          <cell r="F4659">
            <v>6.9227999999999996</v>
          </cell>
          <cell r="G4659">
            <v>38.46</v>
          </cell>
          <cell r="H4659">
            <v>6.92</v>
          </cell>
        </row>
        <row r="4660">
          <cell r="B4660" t="str">
            <v>Alambre #14 TW+ 5% desp.</v>
          </cell>
          <cell r="C4660">
            <v>105</v>
          </cell>
          <cell r="D4660" t="str">
            <v>PIE</v>
          </cell>
          <cell r="E4660">
            <v>6.17</v>
          </cell>
          <cell r="F4660">
            <v>1.1106</v>
          </cell>
          <cell r="G4660">
            <v>647.85</v>
          </cell>
          <cell r="H4660">
            <v>116.61</v>
          </cell>
        </row>
        <row r="4661">
          <cell r="A4661" t="str">
            <v>ELECT068</v>
          </cell>
          <cell r="B4661" t="str">
            <v>Accesorio Tapa Timbre Corriente</v>
          </cell>
          <cell r="C4661">
            <v>1</v>
          </cell>
          <cell r="D4661" t="str">
            <v>UND</v>
          </cell>
          <cell r="E4661">
            <v>360.17</v>
          </cell>
          <cell r="F4661">
            <v>64.830600000000004</v>
          </cell>
          <cell r="G4661">
            <v>360.17</v>
          </cell>
          <cell r="H4661">
            <v>64.83</v>
          </cell>
        </row>
        <row r="4662">
          <cell r="A4662" t="str">
            <v>ELECT068</v>
          </cell>
          <cell r="B4662" t="str">
            <v>Codo electrico PVC 1/2"</v>
          </cell>
          <cell r="C4662">
            <v>1</v>
          </cell>
          <cell r="D4662" t="str">
            <v>UND</v>
          </cell>
          <cell r="E4662">
            <v>12.71</v>
          </cell>
          <cell r="F4662">
            <v>2.2878000000000003</v>
          </cell>
          <cell r="G4662">
            <v>12.71</v>
          </cell>
          <cell r="H4662">
            <v>2.29</v>
          </cell>
        </row>
        <row r="4663">
          <cell r="A4663" t="str">
            <v>CE-PVC-01</v>
          </cell>
          <cell r="B4663" t="str">
            <v>Cinta adhesiva "3M" (rollo)</v>
          </cell>
          <cell r="C4663">
            <v>0.05</v>
          </cell>
          <cell r="D4663" t="str">
            <v>UND</v>
          </cell>
          <cell r="E4663">
            <v>338.98</v>
          </cell>
          <cell r="F4663">
            <v>61.016400000000004</v>
          </cell>
          <cell r="G4663">
            <v>16.95</v>
          </cell>
          <cell r="H4663">
            <v>3.05</v>
          </cell>
        </row>
        <row r="4664">
          <cell r="A4664" t="str">
            <v>CE-PVC-01</v>
          </cell>
          <cell r="B4664" t="str">
            <v>Cemento PVC + 30% desp.</v>
          </cell>
          <cell r="C4664">
            <v>1.2500000000000001E-2</v>
          </cell>
          <cell r="D4664" t="str">
            <v>UND</v>
          </cell>
          <cell r="E4664">
            <v>628.81355932203394</v>
          </cell>
          <cell r="F4664">
            <v>113.1864406779661</v>
          </cell>
          <cell r="G4664">
            <v>7.86</v>
          </cell>
          <cell r="H4664">
            <v>1.41</v>
          </cell>
        </row>
        <row r="4665">
          <cell r="B4665" t="str">
            <v>Mano de obra</v>
          </cell>
          <cell r="C4665">
            <v>1</v>
          </cell>
          <cell r="D4665" t="str">
            <v>UND</v>
          </cell>
          <cell r="E4665">
            <v>714.47</v>
          </cell>
          <cell r="F4665">
            <v>0</v>
          </cell>
          <cell r="G4665">
            <v>714.47</v>
          </cell>
          <cell r="H4665">
            <v>0</v>
          </cell>
        </row>
        <row r="4666">
          <cell r="B4666" t="str">
            <v>Mano de obra Timbre Corriente</v>
          </cell>
          <cell r="C4666">
            <v>1</v>
          </cell>
          <cell r="D4666" t="str">
            <v>UND</v>
          </cell>
          <cell r="E4666">
            <v>714.47</v>
          </cell>
          <cell r="F4666">
            <v>0</v>
          </cell>
          <cell r="G4666">
            <v>714.47</v>
          </cell>
          <cell r="H4666">
            <v>0</v>
          </cell>
        </row>
        <row r="4667">
          <cell r="B4667" t="str">
            <v>Gastos indirectos contratistas eléctricos</v>
          </cell>
          <cell r="C4667">
            <v>20</v>
          </cell>
          <cell r="D4667" t="str">
            <v>%</v>
          </cell>
          <cell r="E4667">
            <v>419.75</v>
          </cell>
          <cell r="F4667">
            <v>0</v>
          </cell>
          <cell r="G4667">
            <v>419.75</v>
          </cell>
          <cell r="H4667">
            <v>0</v>
          </cell>
          <cell r="I4667">
            <v>2518.5500000000002</v>
          </cell>
        </row>
        <row r="4668">
          <cell r="B4668" t="str">
            <v>Total/UND</v>
          </cell>
          <cell r="G4668">
            <v>2307.3900000000003</v>
          </cell>
          <cell r="H4668">
            <v>211.15999999999997</v>
          </cell>
          <cell r="I4668">
            <v>2518.5500000000002</v>
          </cell>
        </row>
        <row r="4669">
          <cell r="A4669">
            <v>117.11000000000006</v>
          </cell>
          <cell r="B4669" t="str">
            <v>BOTON DE TIMBRE</v>
          </cell>
          <cell r="C4669">
            <v>1</v>
          </cell>
          <cell r="D4669" t="str">
            <v>UND</v>
          </cell>
          <cell r="G4669">
            <v>1624.21</v>
          </cell>
          <cell r="H4669">
            <v>111.67999999999999</v>
          </cell>
          <cell r="I4669">
            <v>1735.89</v>
          </cell>
        </row>
        <row r="4670">
          <cell r="A4670">
            <v>117.11000000000006</v>
          </cell>
          <cell r="B4670" t="str">
            <v>BOTON DE TIMBRE</v>
          </cell>
          <cell r="C4670">
            <v>1</v>
          </cell>
          <cell r="D4670" t="str">
            <v>UND</v>
          </cell>
          <cell r="G4670">
            <v>1624.21</v>
          </cell>
          <cell r="H4670">
            <v>111.67999999999999</v>
          </cell>
          <cell r="I4670">
            <v>1735.89</v>
          </cell>
        </row>
        <row r="4671">
          <cell r="B4671" t="str">
            <v>Botón de Timbre</v>
          </cell>
          <cell r="C4671">
            <v>1</v>
          </cell>
          <cell r="D4671" t="str">
            <v>UND</v>
          </cell>
        </row>
        <row r="4672">
          <cell r="B4672" t="str">
            <v>Volumen Análisis</v>
          </cell>
          <cell r="C4672">
            <v>1</v>
          </cell>
          <cell r="D4672" t="str">
            <v>UND</v>
          </cell>
        </row>
        <row r="4673">
          <cell r="A4673" t="str">
            <v>SANIT111</v>
          </cell>
          <cell r="B4673" t="str">
            <v>Materiales y Equipos</v>
          </cell>
          <cell r="C4673">
            <v>1.7249999999999999</v>
          </cell>
          <cell r="D4673" t="str">
            <v>UND</v>
          </cell>
          <cell r="E4673">
            <v>51.69</v>
          </cell>
          <cell r="F4673">
            <v>9.3041999999999998</v>
          </cell>
          <cell r="G4673">
            <v>89.17</v>
          </cell>
          <cell r="H4673">
            <v>16.05</v>
          </cell>
        </row>
        <row r="4674">
          <cell r="A4674" t="str">
            <v>SANIT111</v>
          </cell>
          <cell r="B4674" t="str">
            <v>Tubo ½"x19' PVC SDR-26 + 15% desp.</v>
          </cell>
          <cell r="C4674">
            <v>1.7249999999999999</v>
          </cell>
          <cell r="D4674" t="str">
            <v>UND</v>
          </cell>
          <cell r="E4674">
            <v>51.69</v>
          </cell>
          <cell r="F4674">
            <v>9.3041999999999998</v>
          </cell>
          <cell r="G4674">
            <v>89.17</v>
          </cell>
          <cell r="H4674">
            <v>16.05</v>
          </cell>
        </row>
        <row r="4675">
          <cell r="A4675" t="str">
            <v>ELECT056</v>
          </cell>
          <cell r="B4675" t="str">
            <v>Caja rectangular ½"</v>
          </cell>
          <cell r="C4675">
            <v>1</v>
          </cell>
          <cell r="D4675" t="str">
            <v>UND</v>
          </cell>
          <cell r="E4675">
            <v>38.46</v>
          </cell>
          <cell r="F4675">
            <v>6.9227999999999996</v>
          </cell>
          <cell r="G4675">
            <v>38.46</v>
          </cell>
          <cell r="H4675">
            <v>6.92</v>
          </cell>
        </row>
        <row r="4676">
          <cell r="B4676" t="str">
            <v>Alambre #14 TW + 5% desp.</v>
          </cell>
          <cell r="C4676">
            <v>52.5</v>
          </cell>
          <cell r="D4676" t="str">
            <v>PIE</v>
          </cell>
          <cell r="E4676">
            <v>6.17</v>
          </cell>
          <cell r="F4676">
            <v>1.1106</v>
          </cell>
          <cell r="G4676">
            <v>323.93</v>
          </cell>
          <cell r="H4676">
            <v>58.31</v>
          </cell>
        </row>
        <row r="4677">
          <cell r="A4677" t="str">
            <v>ELECT068</v>
          </cell>
          <cell r="B4677" t="str">
            <v>Accesorio Tapa Botón de Timbre</v>
          </cell>
          <cell r="C4677">
            <v>1</v>
          </cell>
          <cell r="D4677" t="str">
            <v>UND</v>
          </cell>
          <cell r="E4677">
            <v>118.64</v>
          </cell>
          <cell r="F4677">
            <v>21.3552</v>
          </cell>
          <cell r="G4677">
            <v>118.64</v>
          </cell>
          <cell r="H4677">
            <v>21.36</v>
          </cell>
        </row>
        <row r="4678">
          <cell r="A4678" t="str">
            <v>ELECT068</v>
          </cell>
          <cell r="B4678" t="str">
            <v>Codo electrico PVC 1/2"</v>
          </cell>
          <cell r="C4678">
            <v>2</v>
          </cell>
          <cell r="D4678" t="str">
            <v>UND</v>
          </cell>
          <cell r="E4678">
            <v>12.71</v>
          </cell>
          <cell r="F4678">
            <v>2.2878000000000003</v>
          </cell>
          <cell r="G4678">
            <v>25.42</v>
          </cell>
          <cell r="H4678">
            <v>4.58</v>
          </cell>
        </row>
        <row r="4679">
          <cell r="A4679" t="str">
            <v>CE-PVC-01</v>
          </cell>
          <cell r="B4679" t="str">
            <v>Cinta adhesiva "3M" (rollo)</v>
          </cell>
          <cell r="C4679">
            <v>0.05</v>
          </cell>
          <cell r="D4679" t="str">
            <v>UND</v>
          </cell>
          <cell r="E4679">
            <v>338.98</v>
          </cell>
          <cell r="F4679">
            <v>61.016400000000004</v>
          </cell>
          <cell r="G4679">
            <v>16.95</v>
          </cell>
          <cell r="H4679">
            <v>3.05</v>
          </cell>
        </row>
        <row r="4680">
          <cell r="A4680" t="str">
            <v>CE-PVC-01</v>
          </cell>
          <cell r="B4680" t="str">
            <v xml:space="preserve">Cemento PVC + 30% desp. </v>
          </cell>
          <cell r="C4680">
            <v>1.2500000000000001E-2</v>
          </cell>
          <cell r="D4680" t="str">
            <v>UND</v>
          </cell>
          <cell r="E4680">
            <v>628.81355932203394</v>
          </cell>
          <cell r="F4680">
            <v>113.1864406779661</v>
          </cell>
          <cell r="G4680">
            <v>7.86</v>
          </cell>
          <cell r="H4680">
            <v>1.41</v>
          </cell>
        </row>
        <row r="4681">
          <cell r="B4681" t="str">
            <v>Mano de obra</v>
          </cell>
          <cell r="C4681">
            <v>1</v>
          </cell>
          <cell r="D4681" t="str">
            <v>UND</v>
          </cell>
          <cell r="E4681">
            <v>714.47</v>
          </cell>
          <cell r="F4681">
            <v>0</v>
          </cell>
          <cell r="G4681">
            <v>714.47</v>
          </cell>
          <cell r="H4681">
            <v>0</v>
          </cell>
        </row>
        <row r="4682">
          <cell r="B4682" t="str">
            <v>Mano de obra Botón de Timbre</v>
          </cell>
          <cell r="C4682">
            <v>1</v>
          </cell>
          <cell r="D4682" t="str">
            <v>UND</v>
          </cell>
          <cell r="E4682">
            <v>714.47</v>
          </cell>
          <cell r="F4682">
            <v>0</v>
          </cell>
          <cell r="G4682">
            <v>714.47</v>
          </cell>
          <cell r="H4682">
            <v>0</v>
          </cell>
        </row>
        <row r="4683">
          <cell r="B4683" t="str">
            <v>Gastos indirectos contratistas eléctricos</v>
          </cell>
          <cell r="C4683">
            <v>20</v>
          </cell>
          <cell r="D4683" t="str">
            <v>%</v>
          </cell>
          <cell r="E4683">
            <v>289.31</v>
          </cell>
          <cell r="F4683">
            <v>0</v>
          </cell>
          <cell r="G4683">
            <v>289.31</v>
          </cell>
          <cell r="H4683">
            <v>0</v>
          </cell>
          <cell r="I4683">
            <v>1735.89</v>
          </cell>
        </row>
        <row r="4684">
          <cell r="B4684" t="str">
            <v>Total/UND</v>
          </cell>
          <cell r="G4684">
            <v>1624.21</v>
          </cell>
          <cell r="H4684">
            <v>111.67999999999999</v>
          </cell>
          <cell r="I4684">
            <v>1735.89</v>
          </cell>
        </row>
        <row r="4685">
          <cell r="A4685">
            <v>117.12000000000006</v>
          </cell>
          <cell r="B4685" t="str">
            <v>PANEL DISTRIBUCION 2 ESPACIOS</v>
          </cell>
          <cell r="C4685">
            <v>1</v>
          </cell>
          <cell r="D4685" t="str">
            <v>UND</v>
          </cell>
          <cell r="G4685">
            <v>2731.1900000000005</v>
          </cell>
          <cell r="H4685">
            <v>201.51</v>
          </cell>
          <cell r="I4685">
            <v>2932.7000000000007</v>
          </cell>
        </row>
        <row r="4686">
          <cell r="A4686">
            <v>117.12000000000006</v>
          </cell>
          <cell r="B4686" t="str">
            <v>PANEL DISTRIBUCION 2 ESPACIOS</v>
          </cell>
          <cell r="C4686">
            <v>1</v>
          </cell>
          <cell r="D4686" t="str">
            <v>UND</v>
          </cell>
          <cell r="G4686">
            <v>2731.1900000000005</v>
          </cell>
          <cell r="H4686">
            <v>201.51</v>
          </cell>
          <cell r="I4686">
            <v>2932.7000000000007</v>
          </cell>
        </row>
        <row r="4687">
          <cell r="B4687" t="str">
            <v>Panel Distribución 2 Espacios</v>
          </cell>
          <cell r="C4687">
            <v>1</v>
          </cell>
          <cell r="D4687" t="str">
            <v>UND</v>
          </cell>
        </row>
        <row r="4688">
          <cell r="B4688" t="str">
            <v>Volumen Análisis</v>
          </cell>
          <cell r="C4688">
            <v>1</v>
          </cell>
          <cell r="D4688" t="str">
            <v>UND</v>
          </cell>
        </row>
        <row r="4689">
          <cell r="B4689" t="str">
            <v>Materiales y Equipos</v>
          </cell>
          <cell r="C4689">
            <v>2</v>
          </cell>
          <cell r="D4689" t="str">
            <v>UND</v>
          </cell>
          <cell r="E4689">
            <v>216.95</v>
          </cell>
          <cell r="F4689">
            <v>39.050999999999995</v>
          </cell>
          <cell r="G4689">
            <v>433.9</v>
          </cell>
          <cell r="H4689">
            <v>78.099999999999994</v>
          </cell>
        </row>
        <row r="4690">
          <cell r="B4690" t="str">
            <v>Breakers 15 A.</v>
          </cell>
          <cell r="C4690">
            <v>2</v>
          </cell>
          <cell r="D4690" t="str">
            <v>UND</v>
          </cell>
          <cell r="E4690">
            <v>216.95</v>
          </cell>
          <cell r="F4690">
            <v>39.050999999999995</v>
          </cell>
          <cell r="G4690">
            <v>433.9</v>
          </cell>
          <cell r="H4690">
            <v>78.099999999999994</v>
          </cell>
        </row>
        <row r="4691">
          <cell r="B4691" t="str">
            <v>Panel Distribución 2 Espacios</v>
          </cell>
          <cell r="C4691">
            <v>1</v>
          </cell>
          <cell r="D4691" t="str">
            <v>UND</v>
          </cell>
          <cell r="E4691">
            <v>685.59</v>
          </cell>
          <cell r="F4691">
            <v>123.4062</v>
          </cell>
          <cell r="G4691">
            <v>685.59</v>
          </cell>
          <cell r="H4691">
            <v>123.41</v>
          </cell>
        </row>
        <row r="4692">
          <cell r="B4692" t="str">
            <v>Mano de obra</v>
          </cell>
          <cell r="C4692">
            <v>1</v>
          </cell>
          <cell r="D4692" t="str">
            <v>UND</v>
          </cell>
          <cell r="E4692">
            <v>856.12</v>
          </cell>
          <cell r="F4692">
            <v>0</v>
          </cell>
          <cell r="G4692">
            <v>856.12</v>
          </cell>
          <cell r="H4692">
            <v>0</v>
          </cell>
        </row>
        <row r="4693">
          <cell r="B4693" t="str">
            <v>Mano de obra  hueco y posicionamiento panel</v>
          </cell>
          <cell r="C4693">
            <v>1</v>
          </cell>
          <cell r="D4693" t="str">
            <v>UND</v>
          </cell>
          <cell r="E4693">
            <v>856.12</v>
          </cell>
          <cell r="F4693">
            <v>0</v>
          </cell>
          <cell r="G4693">
            <v>856.12</v>
          </cell>
          <cell r="H4693">
            <v>0</v>
          </cell>
        </row>
        <row r="4694">
          <cell r="B4694" t="str">
            <v>Mano de obra instalación Breakers</v>
          </cell>
          <cell r="C4694">
            <v>2</v>
          </cell>
          <cell r="D4694" t="str">
            <v>UND</v>
          </cell>
          <cell r="E4694">
            <v>133.4</v>
          </cell>
          <cell r="F4694">
            <v>0</v>
          </cell>
          <cell r="G4694">
            <v>266.8</v>
          </cell>
          <cell r="H4694">
            <v>0</v>
          </cell>
        </row>
        <row r="4695">
          <cell r="B4695" t="str">
            <v>Gastos indirectos contratistas eléctricos</v>
          </cell>
          <cell r="C4695">
            <v>20</v>
          </cell>
          <cell r="D4695" t="str">
            <v>%</v>
          </cell>
          <cell r="E4695">
            <v>488.78</v>
          </cell>
          <cell r="F4695">
            <v>0</v>
          </cell>
          <cell r="G4695">
            <v>488.78</v>
          </cell>
          <cell r="H4695">
            <v>0</v>
          </cell>
          <cell r="I4695">
            <v>2932.7000000000007</v>
          </cell>
        </row>
        <row r="4696">
          <cell r="B4696" t="str">
            <v>Total/UND</v>
          </cell>
          <cell r="G4696">
            <v>2731.1900000000005</v>
          </cell>
          <cell r="H4696">
            <v>201.51</v>
          </cell>
          <cell r="I4696">
            <v>2932.7000000000007</v>
          </cell>
        </row>
        <row r="4697">
          <cell r="A4697">
            <v>117.13000000000007</v>
          </cell>
          <cell r="B4697" t="str">
            <v xml:space="preserve">PANEL DISTRIBUCION 4 ESPACIOS </v>
          </cell>
          <cell r="C4697">
            <v>1</v>
          </cell>
          <cell r="D4697" t="str">
            <v>UND</v>
          </cell>
          <cell r="G4697">
            <v>3947.2599999999998</v>
          </cell>
          <cell r="H4697">
            <v>324.76</v>
          </cell>
          <cell r="I4697">
            <v>4272.0199999999995</v>
          </cell>
        </row>
        <row r="4698">
          <cell r="A4698">
            <v>117.13000000000007</v>
          </cell>
          <cell r="B4698" t="str">
            <v xml:space="preserve">PANEL DISTRIBUCION 4 ESPACIOS </v>
          </cell>
          <cell r="C4698">
            <v>1</v>
          </cell>
          <cell r="D4698" t="str">
            <v>UND</v>
          </cell>
          <cell r="G4698">
            <v>3947.2599999999998</v>
          </cell>
          <cell r="H4698">
            <v>324.76</v>
          </cell>
          <cell r="I4698">
            <v>4272.0199999999995</v>
          </cell>
        </row>
        <row r="4699">
          <cell r="B4699" t="str">
            <v>Panel Distribución 4 Espacios</v>
          </cell>
          <cell r="C4699">
            <v>1</v>
          </cell>
          <cell r="D4699" t="str">
            <v>UND</v>
          </cell>
        </row>
        <row r="4700">
          <cell r="B4700" t="str">
            <v>Volumen Análisis</v>
          </cell>
          <cell r="C4700">
            <v>1</v>
          </cell>
          <cell r="D4700" t="str">
            <v>UND</v>
          </cell>
        </row>
        <row r="4701">
          <cell r="B4701" t="str">
            <v>Materiales y Equipos</v>
          </cell>
          <cell r="C4701">
            <v>4</v>
          </cell>
          <cell r="D4701" t="str">
            <v>UND</v>
          </cell>
          <cell r="E4701">
            <v>216.95</v>
          </cell>
          <cell r="F4701">
            <v>39.050999999999995</v>
          </cell>
          <cell r="G4701">
            <v>867.8</v>
          </cell>
          <cell r="H4701">
            <v>156.19999999999999</v>
          </cell>
        </row>
        <row r="4702">
          <cell r="B4702" t="str">
            <v>Breakers 15 A.</v>
          </cell>
          <cell r="C4702">
            <v>4</v>
          </cell>
          <cell r="D4702" t="str">
            <v>UND</v>
          </cell>
          <cell r="E4702">
            <v>216.95</v>
          </cell>
          <cell r="F4702">
            <v>39.050999999999995</v>
          </cell>
          <cell r="G4702">
            <v>867.8</v>
          </cell>
          <cell r="H4702">
            <v>156.19999999999999</v>
          </cell>
        </row>
        <row r="4703">
          <cell r="B4703" t="str">
            <v>Panel Distribución 4 Espacios</v>
          </cell>
          <cell r="C4703">
            <v>1</v>
          </cell>
          <cell r="D4703" t="str">
            <v>UND</v>
          </cell>
          <cell r="E4703">
            <v>936.44</v>
          </cell>
          <cell r="F4703">
            <v>168.5592</v>
          </cell>
          <cell r="G4703">
            <v>936.44</v>
          </cell>
          <cell r="H4703">
            <v>168.56</v>
          </cell>
        </row>
        <row r="4704">
          <cell r="B4704" t="str">
            <v>Mano de obra</v>
          </cell>
          <cell r="C4704">
            <v>1</v>
          </cell>
          <cell r="D4704" t="str">
            <v>UND</v>
          </cell>
          <cell r="E4704">
            <v>897.42</v>
          </cell>
          <cell r="F4704">
            <v>0</v>
          </cell>
          <cell r="G4704">
            <v>897.42</v>
          </cell>
          <cell r="H4704">
            <v>0</v>
          </cell>
        </row>
        <row r="4705">
          <cell r="B4705" t="str">
            <v>Mano de obra  hueco y posicionamiento panel</v>
          </cell>
          <cell r="C4705">
            <v>1</v>
          </cell>
          <cell r="D4705" t="str">
            <v>UND</v>
          </cell>
          <cell r="E4705">
            <v>897.42</v>
          </cell>
          <cell r="F4705">
            <v>0</v>
          </cell>
          <cell r="G4705">
            <v>897.42</v>
          </cell>
          <cell r="H4705">
            <v>0</v>
          </cell>
        </row>
        <row r="4706">
          <cell r="B4706" t="str">
            <v>Mano de obra instalación Breakers</v>
          </cell>
          <cell r="C4706">
            <v>4</v>
          </cell>
          <cell r="D4706" t="str">
            <v>UND</v>
          </cell>
          <cell r="E4706">
            <v>133.4</v>
          </cell>
          <cell r="F4706">
            <v>0</v>
          </cell>
          <cell r="G4706">
            <v>533.6</v>
          </cell>
          <cell r="H4706">
            <v>0</v>
          </cell>
        </row>
        <row r="4707">
          <cell r="B4707" t="str">
            <v>Gastos indirectos contratistas eléctricos</v>
          </cell>
          <cell r="C4707">
            <v>20</v>
          </cell>
          <cell r="D4707" t="str">
            <v>%</v>
          </cell>
          <cell r="E4707">
            <v>712</v>
          </cell>
          <cell r="F4707">
            <v>0</v>
          </cell>
          <cell r="G4707">
            <v>712</v>
          </cell>
          <cell r="H4707">
            <v>0</v>
          </cell>
          <cell r="I4707">
            <v>4272.0199999999995</v>
          </cell>
        </row>
        <row r="4708">
          <cell r="B4708" t="str">
            <v>Total/UND</v>
          </cell>
          <cell r="G4708">
            <v>3947.2599999999998</v>
          </cell>
          <cell r="H4708">
            <v>324.76</v>
          </cell>
          <cell r="I4708">
            <v>4272.0199999999995</v>
          </cell>
        </row>
        <row r="4709">
          <cell r="A4709">
            <v>117.14000000000007</v>
          </cell>
          <cell r="B4709" t="str">
            <v>PANEL DISTRIBUCION 6 ESPACIOS</v>
          </cell>
          <cell r="C4709">
            <v>1</v>
          </cell>
          <cell r="D4709" t="str">
            <v>UND</v>
          </cell>
          <cell r="G4709">
            <v>4468.54</v>
          </cell>
          <cell r="H4709">
            <v>509.73</v>
          </cell>
          <cell r="I4709">
            <v>4978.2700000000004</v>
          </cell>
        </row>
        <row r="4710">
          <cell r="A4710">
            <v>117.14000000000007</v>
          </cell>
          <cell r="B4710" t="str">
            <v>PANEL DISTRIBUCION 6 ESPACIOS</v>
          </cell>
          <cell r="C4710">
            <v>1</v>
          </cell>
          <cell r="D4710" t="str">
            <v>UND</v>
          </cell>
          <cell r="G4710">
            <v>4468.54</v>
          </cell>
          <cell r="H4710">
            <v>509.73</v>
          </cell>
          <cell r="I4710">
            <v>4978.2700000000004</v>
          </cell>
        </row>
        <row r="4711">
          <cell r="B4711" t="str">
            <v xml:space="preserve">Panel Distribución 6 Espacios </v>
          </cell>
          <cell r="C4711">
            <v>1</v>
          </cell>
          <cell r="D4711" t="str">
            <v>UND</v>
          </cell>
        </row>
        <row r="4712">
          <cell r="B4712" t="str">
            <v>Volumen Análisis</v>
          </cell>
          <cell r="C4712">
            <v>1</v>
          </cell>
          <cell r="D4712" t="str">
            <v>UND</v>
          </cell>
        </row>
        <row r="4713">
          <cell r="B4713" t="str">
            <v>Materiales y Equipos</v>
          </cell>
          <cell r="C4713">
            <v>6</v>
          </cell>
          <cell r="D4713" t="str">
            <v>UND</v>
          </cell>
          <cell r="E4713">
            <v>216.95</v>
          </cell>
          <cell r="F4713">
            <v>39.050999999999995</v>
          </cell>
          <cell r="G4713">
            <v>1301.7</v>
          </cell>
          <cell r="H4713">
            <v>234.31</v>
          </cell>
        </row>
        <row r="4714">
          <cell r="B4714" t="str">
            <v>Breakers 15 A.</v>
          </cell>
          <cell r="C4714">
            <v>6</v>
          </cell>
          <cell r="D4714" t="str">
            <v>UND</v>
          </cell>
          <cell r="E4714">
            <v>216.95</v>
          </cell>
          <cell r="F4714">
            <v>39.050999999999995</v>
          </cell>
          <cell r="G4714">
            <v>1301.7</v>
          </cell>
          <cell r="H4714">
            <v>234.31</v>
          </cell>
        </row>
        <row r="4715">
          <cell r="B4715" t="str">
            <v>Panel Distribución 6 Espacios</v>
          </cell>
          <cell r="C4715">
            <v>1</v>
          </cell>
          <cell r="D4715" t="str">
            <v>UND</v>
          </cell>
          <cell r="E4715">
            <v>1530.13</v>
          </cell>
          <cell r="F4715">
            <v>275.42340000000002</v>
          </cell>
          <cell r="G4715">
            <v>1530.13</v>
          </cell>
          <cell r="H4715">
            <v>275.42</v>
          </cell>
        </row>
        <row r="4716">
          <cell r="B4716" t="str">
            <v>Mano de obra</v>
          </cell>
          <cell r="C4716">
            <v>1</v>
          </cell>
          <cell r="D4716" t="str">
            <v>UND</v>
          </cell>
          <cell r="E4716">
            <v>6.6016949152542379</v>
          </cell>
          <cell r="F4716">
            <v>0</v>
          </cell>
          <cell r="G4716">
            <v>6.6</v>
          </cell>
          <cell r="H4716">
            <v>0</v>
          </cell>
        </row>
        <row r="4717">
          <cell r="B4717" t="str">
            <v>Mano de obra  hueco y posicionamiento panel</v>
          </cell>
          <cell r="C4717">
            <v>1</v>
          </cell>
          <cell r="D4717" t="str">
            <v>UND</v>
          </cell>
          <cell r="E4717">
            <v>6.6016949152542379</v>
          </cell>
          <cell r="F4717">
            <v>0</v>
          </cell>
          <cell r="G4717">
            <v>6.6</v>
          </cell>
          <cell r="H4717">
            <v>0</v>
          </cell>
        </row>
        <row r="4718">
          <cell r="B4718" t="str">
            <v>Mano de obra instalación Breakers</v>
          </cell>
          <cell r="C4718">
            <v>6</v>
          </cell>
          <cell r="D4718" t="str">
            <v>UND</v>
          </cell>
          <cell r="E4718">
            <v>133.4</v>
          </cell>
          <cell r="F4718">
            <v>0</v>
          </cell>
          <cell r="G4718">
            <v>800.4</v>
          </cell>
          <cell r="H4718">
            <v>0</v>
          </cell>
        </row>
        <row r="4719">
          <cell r="B4719" t="str">
            <v>Gastos indirectos contratistas eléctricos</v>
          </cell>
          <cell r="C4719">
            <v>20</v>
          </cell>
          <cell r="D4719" t="str">
            <v>%</v>
          </cell>
          <cell r="E4719">
            <v>829.71</v>
          </cell>
          <cell r="F4719">
            <v>0</v>
          </cell>
          <cell r="G4719">
            <v>829.71</v>
          </cell>
          <cell r="H4719">
            <v>0</v>
          </cell>
          <cell r="I4719">
            <v>4978.2700000000004</v>
          </cell>
        </row>
        <row r="4720">
          <cell r="B4720" t="str">
            <v>Total/UND</v>
          </cell>
          <cell r="G4720">
            <v>4468.54</v>
          </cell>
          <cell r="H4720">
            <v>509.73</v>
          </cell>
          <cell r="I4720">
            <v>4978.2700000000004</v>
          </cell>
        </row>
        <row r="4721">
          <cell r="A4721">
            <v>117.15000000000008</v>
          </cell>
          <cell r="B4721" t="str">
            <v>PANEL DISTRIBUCION 8 ESPACIOS</v>
          </cell>
          <cell r="C4721">
            <v>1</v>
          </cell>
          <cell r="D4721" t="str">
            <v>UND</v>
          </cell>
          <cell r="G4721">
            <v>6889.8899999999994</v>
          </cell>
          <cell r="H4721">
            <v>643.28</v>
          </cell>
          <cell r="I4721">
            <v>7533.1699999999992</v>
          </cell>
        </row>
        <row r="4722">
          <cell r="A4722">
            <v>117.15000000000008</v>
          </cell>
          <cell r="B4722" t="str">
            <v>PANEL DISTRIBUCION 8 ESPACIOS</v>
          </cell>
          <cell r="C4722">
            <v>1</v>
          </cell>
          <cell r="D4722" t="str">
            <v>UND</v>
          </cell>
          <cell r="G4722">
            <v>6889.8899999999994</v>
          </cell>
          <cell r="H4722">
            <v>643.28</v>
          </cell>
          <cell r="I4722">
            <v>7533.1699999999992</v>
          </cell>
        </row>
        <row r="4723">
          <cell r="B4723" t="str">
            <v xml:space="preserve">Panel Distribución 8 Espacios </v>
          </cell>
          <cell r="C4723">
            <v>1</v>
          </cell>
          <cell r="D4723" t="str">
            <v>UND</v>
          </cell>
        </row>
        <row r="4724">
          <cell r="B4724" t="str">
            <v>Volumen Análisis</v>
          </cell>
          <cell r="C4724">
            <v>1</v>
          </cell>
          <cell r="D4724" t="str">
            <v>UND</v>
          </cell>
        </row>
        <row r="4725">
          <cell r="B4725" t="str">
            <v>Materiales y Equipos</v>
          </cell>
          <cell r="C4725">
            <v>8</v>
          </cell>
          <cell r="D4725" t="str">
            <v>UND</v>
          </cell>
          <cell r="E4725">
            <v>216.95</v>
          </cell>
          <cell r="F4725">
            <v>39.050999999999995</v>
          </cell>
          <cell r="G4725">
            <v>1735.6</v>
          </cell>
          <cell r="H4725">
            <v>312.41000000000003</v>
          </cell>
        </row>
        <row r="4726">
          <cell r="B4726" t="str">
            <v>Breakers 15 y 20 A.</v>
          </cell>
          <cell r="C4726">
            <v>8</v>
          </cell>
          <cell r="D4726" t="str">
            <v>UND</v>
          </cell>
          <cell r="E4726">
            <v>216.95</v>
          </cell>
          <cell r="F4726">
            <v>39.050999999999995</v>
          </cell>
          <cell r="G4726">
            <v>1735.6</v>
          </cell>
          <cell r="H4726">
            <v>312.41000000000003</v>
          </cell>
        </row>
        <row r="4727">
          <cell r="B4727" t="str">
            <v>Panel Distribución 8 Espacios</v>
          </cell>
          <cell r="C4727">
            <v>1</v>
          </cell>
          <cell r="D4727" t="str">
            <v>UND</v>
          </cell>
          <cell r="E4727">
            <v>1838.14</v>
          </cell>
          <cell r="F4727">
            <v>330.86520000000002</v>
          </cell>
          <cell r="G4727">
            <v>1838.14</v>
          </cell>
          <cell r="H4727">
            <v>330.87</v>
          </cell>
        </row>
        <row r="4728">
          <cell r="B4728" t="str">
            <v>Mano de obra</v>
          </cell>
          <cell r="C4728">
            <v>1</v>
          </cell>
          <cell r="D4728" t="str">
            <v>UND</v>
          </cell>
          <cell r="E4728">
            <v>993.42</v>
          </cell>
          <cell r="F4728">
            <v>0</v>
          </cell>
          <cell r="G4728">
            <v>993.42</v>
          </cell>
          <cell r="H4728">
            <v>0</v>
          </cell>
        </row>
        <row r="4729">
          <cell r="B4729" t="str">
            <v>Mano de obra  hueco y posicionamiento panel</v>
          </cell>
          <cell r="C4729">
            <v>1</v>
          </cell>
          <cell r="D4729" t="str">
            <v>UND</v>
          </cell>
          <cell r="E4729">
            <v>993.42</v>
          </cell>
          <cell r="F4729">
            <v>0</v>
          </cell>
          <cell r="G4729">
            <v>993.42</v>
          </cell>
          <cell r="H4729">
            <v>0</v>
          </cell>
        </row>
        <row r="4730">
          <cell r="B4730" t="str">
            <v>Mano de obra instalación Breakers</v>
          </cell>
          <cell r="C4730">
            <v>8</v>
          </cell>
          <cell r="D4730" t="str">
            <v>UND</v>
          </cell>
          <cell r="E4730">
            <v>133.4</v>
          </cell>
          <cell r="F4730">
            <v>0</v>
          </cell>
          <cell r="G4730">
            <v>1067.2</v>
          </cell>
          <cell r="H4730">
            <v>0</v>
          </cell>
        </row>
        <row r="4731">
          <cell r="B4731" t="str">
            <v>Gastos indirectos contratistas eléctricos</v>
          </cell>
          <cell r="C4731">
            <v>20</v>
          </cell>
          <cell r="D4731" t="str">
            <v>%</v>
          </cell>
          <cell r="E4731">
            <v>1255.53</v>
          </cell>
          <cell r="F4731">
            <v>0</v>
          </cell>
          <cell r="G4731">
            <v>1255.53</v>
          </cell>
          <cell r="H4731">
            <v>0</v>
          </cell>
          <cell r="I4731">
            <v>7533.1699999999992</v>
          </cell>
        </row>
        <row r="4732">
          <cell r="B4732" t="str">
            <v>Total/UND</v>
          </cell>
          <cell r="G4732">
            <v>6889.8899999999994</v>
          </cell>
          <cell r="H4732">
            <v>643.28</v>
          </cell>
          <cell r="I4732">
            <v>7533.1699999999992</v>
          </cell>
        </row>
        <row r="4733">
          <cell r="A4733">
            <v>117.15100000000008</v>
          </cell>
          <cell r="B4733" t="str">
            <v>PANEL DISTRIBUCION 12 ESPACIOS</v>
          </cell>
          <cell r="C4733">
            <v>1</v>
          </cell>
          <cell r="D4733" t="str">
            <v>UND</v>
          </cell>
          <cell r="G4733">
            <v>9452.26</v>
          </cell>
          <cell r="H4733">
            <v>943.38000000000011</v>
          </cell>
          <cell r="I4733">
            <v>10395.64</v>
          </cell>
        </row>
        <row r="4734">
          <cell r="A4734" t="str">
            <v>ELECT056</v>
          </cell>
          <cell r="B4734" t="str">
            <v>PANEL DISTRIBUCION 12 ESPACIOS</v>
          </cell>
          <cell r="C4734">
            <v>1</v>
          </cell>
          <cell r="D4734" t="str">
            <v>UND</v>
          </cell>
          <cell r="G4734">
            <v>9452.26</v>
          </cell>
          <cell r="H4734">
            <v>943.38000000000011</v>
          </cell>
          <cell r="I4734">
            <v>10395.64</v>
          </cell>
        </row>
        <row r="4735">
          <cell r="B4735" t="str">
            <v>Panel Distribución 12 Espacios</v>
          </cell>
          <cell r="C4735">
            <v>1</v>
          </cell>
          <cell r="D4735" t="str">
            <v>UND</v>
          </cell>
        </row>
        <row r="4736">
          <cell r="B4736" t="str">
            <v>Volumen Análisis</v>
          </cell>
          <cell r="C4736">
            <v>1</v>
          </cell>
          <cell r="D4736" t="str">
            <v>UND</v>
          </cell>
        </row>
        <row r="4737">
          <cell r="A4737" t="str">
            <v>ELECT049</v>
          </cell>
          <cell r="B4737" t="str">
            <v>Materiales y Equipos</v>
          </cell>
          <cell r="C4737">
            <v>12</v>
          </cell>
          <cell r="D4737" t="str">
            <v>UND</v>
          </cell>
          <cell r="E4737">
            <v>256</v>
          </cell>
          <cell r="F4737">
            <v>46.08</v>
          </cell>
          <cell r="G4737">
            <v>3072</v>
          </cell>
          <cell r="H4737">
            <v>552.96</v>
          </cell>
        </row>
        <row r="4738">
          <cell r="A4738" t="str">
            <v>ELECT049</v>
          </cell>
          <cell r="B4738" t="str">
            <v>Breakers 15 y 20 A.</v>
          </cell>
          <cell r="C4738">
            <v>12</v>
          </cell>
          <cell r="D4738" t="str">
            <v>UND</v>
          </cell>
          <cell r="E4738">
            <v>256</v>
          </cell>
          <cell r="F4738">
            <v>46.08</v>
          </cell>
          <cell r="G4738">
            <v>3072</v>
          </cell>
          <cell r="H4738">
            <v>552.96</v>
          </cell>
        </row>
        <row r="4739">
          <cell r="A4739" t="str">
            <v>ELECT120</v>
          </cell>
          <cell r="B4739" t="str">
            <v>Panel Distribución 12 Espacios</v>
          </cell>
          <cell r="C4739">
            <v>1</v>
          </cell>
          <cell r="D4739" t="str">
            <v>UND</v>
          </cell>
          <cell r="E4739">
            <v>2169.0100000000002</v>
          </cell>
          <cell r="F4739">
            <v>390.42180000000002</v>
          </cell>
          <cell r="G4739">
            <v>2169.0100000000002</v>
          </cell>
          <cell r="H4739">
            <v>390.42</v>
          </cell>
        </row>
        <row r="4740">
          <cell r="B4740" t="str">
            <v>Mano de obra</v>
          </cell>
          <cell r="C4740">
            <v>1</v>
          </cell>
          <cell r="D4740" t="str">
            <v>UND</v>
          </cell>
          <cell r="E4740">
            <v>1035.07</v>
          </cell>
          <cell r="F4740">
            <v>0</v>
          </cell>
          <cell r="G4740">
            <v>1035.07</v>
          </cell>
          <cell r="H4740">
            <v>0</v>
          </cell>
        </row>
        <row r="4741">
          <cell r="B4741" t="str">
            <v>Mano de obra  hueco y posicionamiento panel</v>
          </cell>
          <cell r="C4741">
            <v>1</v>
          </cell>
          <cell r="D4741" t="str">
            <v>UND</v>
          </cell>
          <cell r="E4741">
            <v>1035.07</v>
          </cell>
          <cell r="F4741">
            <v>0</v>
          </cell>
          <cell r="G4741">
            <v>1035.07</v>
          </cell>
          <cell r="H4741">
            <v>0</v>
          </cell>
        </row>
        <row r="4742">
          <cell r="B4742" t="str">
            <v>Mano de obra instalación Breakers</v>
          </cell>
          <cell r="C4742">
            <v>12</v>
          </cell>
          <cell r="D4742" t="str">
            <v>UND</v>
          </cell>
          <cell r="E4742">
            <v>133.4</v>
          </cell>
          <cell r="F4742">
            <v>0</v>
          </cell>
          <cell r="G4742">
            <v>1600.8</v>
          </cell>
          <cell r="H4742">
            <v>0</v>
          </cell>
        </row>
        <row r="4743">
          <cell r="B4743" t="str">
            <v>Gastos indirectos contratistas eléctricos</v>
          </cell>
          <cell r="C4743">
            <v>20</v>
          </cell>
          <cell r="D4743" t="str">
            <v>%</v>
          </cell>
          <cell r="E4743">
            <v>1575.38</v>
          </cell>
          <cell r="F4743">
            <v>0</v>
          </cell>
          <cell r="G4743">
            <v>1575.38</v>
          </cell>
          <cell r="H4743">
            <v>0</v>
          </cell>
          <cell r="I4743">
            <v>10395.64</v>
          </cell>
        </row>
        <row r="4744">
          <cell r="B4744" t="str">
            <v>Total/UND</v>
          </cell>
          <cell r="G4744">
            <v>9452.26</v>
          </cell>
          <cell r="H4744">
            <v>943.38000000000011</v>
          </cell>
          <cell r="I4744">
            <v>10395.64</v>
          </cell>
        </row>
        <row r="4745">
          <cell r="A4745">
            <v>117.16000000000008</v>
          </cell>
          <cell r="B4745" t="str">
            <v>PANEL DISTRIBUCION 16 ESPACIOS</v>
          </cell>
          <cell r="C4745">
            <v>1</v>
          </cell>
          <cell r="D4745" t="str">
            <v/>
          </cell>
          <cell r="G4745">
            <v>10629.71</v>
          </cell>
          <cell r="H4745">
            <v>955.69</v>
          </cell>
          <cell r="I4745">
            <v>11585.4</v>
          </cell>
        </row>
        <row r="4746">
          <cell r="A4746">
            <v>117.16000000000008</v>
          </cell>
          <cell r="B4746" t="str">
            <v>PANEL DISTRIBUCION 16 ESPACIOS</v>
          </cell>
          <cell r="C4746">
            <v>1</v>
          </cell>
          <cell r="D4746" t="str">
            <v/>
          </cell>
          <cell r="G4746">
            <v>10629.71</v>
          </cell>
          <cell r="H4746">
            <v>955.69</v>
          </cell>
          <cell r="I4746">
            <v>11585.4</v>
          </cell>
        </row>
        <row r="4747">
          <cell r="B4747" t="str">
            <v>Panel Distribución 16 Espacios</v>
          </cell>
          <cell r="C4747">
            <v>1</v>
          </cell>
          <cell r="D4747" t="str">
            <v>UND</v>
          </cell>
        </row>
        <row r="4748">
          <cell r="B4748" t="str">
            <v>Volumen Análisis</v>
          </cell>
          <cell r="C4748">
            <v>1</v>
          </cell>
          <cell r="D4748" t="str">
            <v>UND</v>
          </cell>
        </row>
        <row r="4749">
          <cell r="B4749" t="str">
            <v>Materiales y Equipos</v>
          </cell>
          <cell r="C4749">
            <v>16</v>
          </cell>
          <cell r="D4749" t="str">
            <v>UND</v>
          </cell>
          <cell r="E4749">
            <v>216.95</v>
          </cell>
          <cell r="F4749">
            <v>39.050999999999995</v>
          </cell>
          <cell r="G4749">
            <v>3471.2</v>
          </cell>
          <cell r="H4749">
            <v>624.82000000000005</v>
          </cell>
        </row>
        <row r="4750">
          <cell r="B4750" t="str">
            <v>Breakers 15 y 20 A.</v>
          </cell>
          <cell r="C4750">
            <v>16</v>
          </cell>
          <cell r="D4750" t="str">
            <v>UND</v>
          </cell>
          <cell r="E4750">
            <v>216.95</v>
          </cell>
          <cell r="F4750">
            <v>39.050999999999995</v>
          </cell>
          <cell r="G4750">
            <v>3471.2</v>
          </cell>
          <cell r="H4750">
            <v>624.82000000000005</v>
          </cell>
        </row>
        <row r="4751">
          <cell r="B4751" t="str">
            <v>Panel Distribución 16 Espacios</v>
          </cell>
          <cell r="C4751">
            <v>1</v>
          </cell>
          <cell r="D4751" t="str">
            <v>UND</v>
          </cell>
          <cell r="E4751">
            <v>1838.14</v>
          </cell>
          <cell r="F4751">
            <v>330.86520000000002</v>
          </cell>
          <cell r="G4751">
            <v>1838.14</v>
          </cell>
          <cell r="H4751">
            <v>330.87</v>
          </cell>
        </row>
        <row r="4752">
          <cell r="B4752" t="str">
            <v>Mano de obra</v>
          </cell>
          <cell r="C4752">
            <v>1</v>
          </cell>
          <cell r="D4752" t="str">
            <v>UND</v>
          </cell>
          <cell r="E4752">
            <v>1255.07</v>
          </cell>
          <cell r="F4752">
            <v>0</v>
          </cell>
          <cell r="G4752">
            <v>1255.07</v>
          </cell>
          <cell r="H4752">
            <v>0</v>
          </cell>
        </row>
        <row r="4753">
          <cell r="B4753" t="str">
            <v>Mano de obra  hueco y posicionamiento panel</v>
          </cell>
          <cell r="C4753">
            <v>1</v>
          </cell>
          <cell r="D4753" t="str">
            <v>UND</v>
          </cell>
          <cell r="E4753">
            <v>1255.07</v>
          </cell>
          <cell r="F4753">
            <v>0</v>
          </cell>
          <cell r="G4753">
            <v>1255.07</v>
          </cell>
          <cell r="H4753">
            <v>0</v>
          </cell>
        </row>
        <row r="4754">
          <cell r="B4754" t="str">
            <v>Mano de obra instalación Breakers</v>
          </cell>
          <cell r="C4754">
            <v>16</v>
          </cell>
          <cell r="D4754" t="str">
            <v>UND</v>
          </cell>
          <cell r="E4754">
            <v>133.4</v>
          </cell>
          <cell r="F4754">
            <v>0</v>
          </cell>
          <cell r="G4754">
            <v>2134.4</v>
          </cell>
          <cell r="H4754">
            <v>0</v>
          </cell>
        </row>
        <row r="4755">
          <cell r="B4755" t="str">
            <v>Gastos indirectos contratistas eléctricos</v>
          </cell>
          <cell r="C4755">
            <v>20</v>
          </cell>
          <cell r="D4755" t="str">
            <v>%</v>
          </cell>
          <cell r="E4755">
            <v>1930.9</v>
          </cell>
          <cell r="F4755">
            <v>0</v>
          </cell>
          <cell r="G4755">
            <v>1930.9</v>
          </cell>
          <cell r="H4755">
            <v>0</v>
          </cell>
          <cell r="I4755">
            <v>11585.4</v>
          </cell>
        </row>
        <row r="4756">
          <cell r="B4756" t="str">
            <v>Total/UND</v>
          </cell>
          <cell r="G4756">
            <v>10629.71</v>
          </cell>
          <cell r="H4756">
            <v>955.69</v>
          </cell>
          <cell r="I4756">
            <v>11585.4</v>
          </cell>
        </row>
        <row r="4757">
          <cell r="A4757">
            <v>117.17000000000009</v>
          </cell>
          <cell r="B4757" t="str">
            <v>PANEL DISTRIBUCION 24 ESPACIOS</v>
          </cell>
          <cell r="C4757">
            <v>1</v>
          </cell>
          <cell r="D4757" t="str">
            <v>UND</v>
          </cell>
          <cell r="G4757">
            <v>15531.41</v>
          </cell>
          <cell r="H4757">
            <v>1408.42</v>
          </cell>
          <cell r="I4757">
            <v>16939.830000000002</v>
          </cell>
        </row>
        <row r="4758">
          <cell r="A4758">
            <v>117.17000000000009</v>
          </cell>
          <cell r="B4758" t="str">
            <v>PANEL DISTRIBUCION 24 ESPACIOS</v>
          </cell>
          <cell r="C4758">
            <v>1</v>
          </cell>
          <cell r="D4758" t="str">
            <v>UND</v>
          </cell>
          <cell r="G4758">
            <v>15531.41</v>
          </cell>
          <cell r="H4758">
            <v>1408.42</v>
          </cell>
          <cell r="I4758">
            <v>16939.830000000002</v>
          </cell>
        </row>
        <row r="4759">
          <cell r="B4759" t="str">
            <v xml:space="preserve">Panel Distribución 24 Espacios </v>
          </cell>
          <cell r="C4759">
            <v>1</v>
          </cell>
          <cell r="D4759" t="str">
            <v>UND</v>
          </cell>
        </row>
        <row r="4760">
          <cell r="B4760" t="str">
            <v>Volumen Análisis</v>
          </cell>
          <cell r="C4760">
            <v>1</v>
          </cell>
          <cell r="D4760" t="str">
            <v>UND</v>
          </cell>
        </row>
        <row r="4761">
          <cell r="B4761" t="str">
            <v>Materiales y Equipos</v>
          </cell>
          <cell r="C4761">
            <v>24</v>
          </cell>
          <cell r="D4761" t="str">
            <v>UND</v>
          </cell>
          <cell r="E4761">
            <v>216.95</v>
          </cell>
          <cell r="F4761">
            <v>39.050999999999995</v>
          </cell>
          <cell r="G4761">
            <v>5206.8</v>
          </cell>
          <cell r="H4761">
            <v>937.22</v>
          </cell>
        </row>
        <row r="4762">
          <cell r="B4762" t="str">
            <v>Breakers 15 y 20 A.</v>
          </cell>
          <cell r="C4762">
            <v>24</v>
          </cell>
          <cell r="D4762" t="str">
            <v>UND</v>
          </cell>
          <cell r="E4762">
            <v>216.95</v>
          </cell>
          <cell r="F4762">
            <v>39.050999999999995</v>
          </cell>
          <cell r="G4762">
            <v>5206.8</v>
          </cell>
          <cell r="H4762">
            <v>937.22</v>
          </cell>
        </row>
        <row r="4763">
          <cell r="B4763" t="str">
            <v>Panel Distribución 24 Espacios</v>
          </cell>
          <cell r="C4763">
            <v>1</v>
          </cell>
          <cell r="D4763" t="str">
            <v>UND</v>
          </cell>
          <cell r="E4763">
            <v>2617.8000000000002</v>
          </cell>
          <cell r="F4763">
            <v>471.20400000000001</v>
          </cell>
          <cell r="G4763">
            <v>2617.8000000000002</v>
          </cell>
          <cell r="H4763">
            <v>471.2</v>
          </cell>
        </row>
        <row r="4764">
          <cell r="B4764" t="str">
            <v>Mano de obra</v>
          </cell>
          <cell r="C4764">
            <v>1</v>
          </cell>
          <cell r="D4764" t="str">
            <v>UND</v>
          </cell>
          <cell r="E4764">
            <v>1681.91</v>
          </cell>
          <cell r="F4764">
            <v>0</v>
          </cell>
          <cell r="G4764">
            <v>1681.91</v>
          </cell>
          <cell r="H4764">
            <v>0</v>
          </cell>
        </row>
        <row r="4765">
          <cell r="B4765" t="str">
            <v>Mano de obra  hueco y posicionamiento panel</v>
          </cell>
          <cell r="C4765">
            <v>1</v>
          </cell>
          <cell r="D4765" t="str">
            <v>UND</v>
          </cell>
          <cell r="E4765">
            <v>1681.91</v>
          </cell>
          <cell r="F4765">
            <v>0</v>
          </cell>
          <cell r="G4765">
            <v>1681.91</v>
          </cell>
          <cell r="H4765">
            <v>0</v>
          </cell>
        </row>
        <row r="4766">
          <cell r="B4766" t="str">
            <v>Mano de obra instalación Breakers</v>
          </cell>
          <cell r="C4766">
            <v>24</v>
          </cell>
          <cell r="D4766" t="str">
            <v>UND</v>
          </cell>
          <cell r="E4766">
            <v>133.4</v>
          </cell>
          <cell r="F4766">
            <v>0</v>
          </cell>
          <cell r="G4766">
            <v>3201.6</v>
          </cell>
          <cell r="H4766">
            <v>0</v>
          </cell>
        </row>
        <row r="4767">
          <cell r="B4767" t="str">
            <v>Gastos indirectos contratistas eléctricos</v>
          </cell>
          <cell r="C4767">
            <v>20</v>
          </cell>
          <cell r="D4767" t="str">
            <v>%</v>
          </cell>
          <cell r="E4767">
            <v>2823.3</v>
          </cell>
          <cell r="F4767">
            <v>0</v>
          </cell>
          <cell r="G4767">
            <v>2823.3</v>
          </cell>
          <cell r="H4767">
            <v>0</v>
          </cell>
          <cell r="I4767">
            <v>16939.830000000002</v>
          </cell>
        </row>
        <row r="4768">
          <cell r="B4768" t="str">
            <v>Total/UND</v>
          </cell>
          <cell r="G4768">
            <v>15531.41</v>
          </cell>
          <cell r="H4768">
            <v>1408.42</v>
          </cell>
          <cell r="I4768">
            <v>16939.830000000002</v>
          </cell>
        </row>
        <row r="4769">
          <cell r="A4769">
            <v>117.18000000000009</v>
          </cell>
          <cell r="B4769" t="str">
            <v>PANEL DISTRIBUCION 30 ESPACIOS</v>
          </cell>
          <cell r="C4769">
            <v>1</v>
          </cell>
          <cell r="D4769" t="str">
            <v>UND</v>
          </cell>
          <cell r="G4769">
            <v>17384.91</v>
          </cell>
          <cell r="H4769">
            <v>1856.93</v>
          </cell>
          <cell r="I4769">
            <v>19241.84</v>
          </cell>
        </row>
        <row r="4770">
          <cell r="A4770">
            <v>117.18000000000009</v>
          </cell>
          <cell r="B4770" t="str">
            <v>PANEL DISTRIBUCION 30 ESPACIOS</v>
          </cell>
          <cell r="C4770">
            <v>1</v>
          </cell>
          <cell r="D4770" t="str">
            <v>UND</v>
          </cell>
          <cell r="G4770">
            <v>17384.91</v>
          </cell>
          <cell r="H4770">
            <v>1856.93</v>
          </cell>
          <cell r="I4770">
            <v>19241.84</v>
          </cell>
        </row>
        <row r="4771">
          <cell r="B4771" t="str">
            <v>Panel Distribución30 Espacios</v>
          </cell>
          <cell r="C4771">
            <v>1</v>
          </cell>
          <cell r="D4771" t="str">
            <v>UND</v>
          </cell>
        </row>
        <row r="4772">
          <cell r="B4772" t="str">
            <v>Volumen Análisis</v>
          </cell>
          <cell r="C4772">
            <v>1</v>
          </cell>
          <cell r="D4772" t="str">
            <v>UND</v>
          </cell>
        </row>
        <row r="4773">
          <cell r="B4773" t="str">
            <v>Materiales y Equipos</v>
          </cell>
          <cell r="C4773">
            <v>9</v>
          </cell>
          <cell r="D4773" t="str">
            <v>UND</v>
          </cell>
          <cell r="E4773">
            <v>216.95</v>
          </cell>
          <cell r="F4773">
            <v>39.050999999999995</v>
          </cell>
          <cell r="G4773">
            <v>1952.55</v>
          </cell>
          <cell r="H4773">
            <v>351.46</v>
          </cell>
        </row>
        <row r="4774">
          <cell r="B4774" t="str">
            <v>Breakers 20 A.</v>
          </cell>
          <cell r="C4774">
            <v>9</v>
          </cell>
          <cell r="D4774" t="str">
            <v>UND</v>
          </cell>
          <cell r="E4774">
            <v>216.95</v>
          </cell>
          <cell r="F4774">
            <v>39.050999999999995</v>
          </cell>
          <cell r="G4774">
            <v>1952.55</v>
          </cell>
          <cell r="H4774">
            <v>351.46</v>
          </cell>
        </row>
        <row r="4775">
          <cell r="B4775" t="str">
            <v>Breakers 30 A.</v>
          </cell>
          <cell r="C4775">
            <v>1</v>
          </cell>
          <cell r="D4775" t="str">
            <v>UND</v>
          </cell>
          <cell r="E4775">
            <v>639.83000000000004</v>
          </cell>
          <cell r="F4775">
            <v>115.1694</v>
          </cell>
          <cell r="G4775">
            <v>639.83000000000004</v>
          </cell>
          <cell r="H4775">
            <v>115.17</v>
          </cell>
        </row>
        <row r="4776">
          <cell r="A4776" t="str">
            <v>CE-PVC-01</v>
          </cell>
          <cell r="B4776" t="str">
            <v>Breakers 60 A.</v>
          </cell>
          <cell r="C4776">
            <v>2</v>
          </cell>
          <cell r="D4776" t="str">
            <v>UND</v>
          </cell>
          <cell r="E4776">
            <v>783.9</v>
          </cell>
          <cell r="F4776">
            <v>141.102</v>
          </cell>
          <cell r="G4776">
            <v>1567.8</v>
          </cell>
          <cell r="H4776">
            <v>282.2</v>
          </cell>
        </row>
        <row r="4777">
          <cell r="A4777" t="str">
            <v>CE-PVC-01</v>
          </cell>
          <cell r="B4777" t="str">
            <v xml:space="preserve">Cemento PVC </v>
          </cell>
          <cell r="C4777">
            <v>5.0500000000000003E-2</v>
          </cell>
          <cell r="D4777" t="str">
            <v>UND</v>
          </cell>
          <cell r="E4777">
            <v>628.81355932203394</v>
          </cell>
          <cell r="F4777">
            <v>113.1864406779661</v>
          </cell>
          <cell r="G4777">
            <v>31.76</v>
          </cell>
          <cell r="H4777">
            <v>5.72</v>
          </cell>
        </row>
        <row r="4778">
          <cell r="A4778" t="str">
            <v>ELECT068</v>
          </cell>
          <cell r="B4778" t="str">
            <v>Codo electrico PVC 1/2"</v>
          </cell>
          <cell r="C4778">
            <v>6</v>
          </cell>
          <cell r="D4778" t="str">
            <v>UND</v>
          </cell>
          <cell r="E4778">
            <v>12.71</v>
          </cell>
          <cell r="F4778">
            <v>2.2878000000000003</v>
          </cell>
          <cell r="G4778">
            <v>76.260000000000005</v>
          </cell>
          <cell r="H4778">
            <v>13.73</v>
          </cell>
        </row>
        <row r="4779">
          <cell r="A4779">
            <v>112.01</v>
          </cell>
          <cell r="B4779" t="str">
            <v>Codos electrico PVC ¾".</v>
          </cell>
          <cell r="C4779">
            <v>6</v>
          </cell>
          <cell r="D4779" t="str">
            <v>UND</v>
          </cell>
          <cell r="E4779">
            <v>29.66</v>
          </cell>
          <cell r="F4779">
            <v>5.3388</v>
          </cell>
          <cell r="G4779">
            <v>177.96</v>
          </cell>
          <cell r="H4779">
            <v>32.03</v>
          </cell>
        </row>
        <row r="4780">
          <cell r="A4780">
            <v>112.01</v>
          </cell>
          <cell r="B4780" t="str">
            <v>Mortero 1:3 p/remendar para empotrar panel y tuberías</v>
          </cell>
          <cell r="C4780">
            <v>6.0000000000000012E-2</v>
          </cell>
          <cell r="D4780" t="str">
            <v>M3</v>
          </cell>
          <cell r="E4780">
            <v>5727.81</v>
          </cell>
          <cell r="F4780">
            <v>971.69</v>
          </cell>
          <cell r="G4780">
            <v>343.67</v>
          </cell>
          <cell r="H4780">
            <v>58.3</v>
          </cell>
        </row>
        <row r="4781">
          <cell r="B4781" t="str">
            <v>Panel Distribución30 Espacios</v>
          </cell>
          <cell r="C4781">
            <v>1</v>
          </cell>
          <cell r="D4781" t="str">
            <v>UND</v>
          </cell>
          <cell r="E4781">
            <v>4723.7299999999996</v>
          </cell>
          <cell r="F4781">
            <v>850.27139999999986</v>
          </cell>
          <cell r="G4781">
            <v>4723.7299999999996</v>
          </cell>
          <cell r="H4781">
            <v>850.27</v>
          </cell>
        </row>
        <row r="4782">
          <cell r="B4782" t="str">
            <v>Tubo ½"x20' PVC SDR-26 + 15% desp.</v>
          </cell>
          <cell r="C4782">
            <v>13.799999999999999</v>
          </cell>
          <cell r="D4782" t="str">
            <v>UND</v>
          </cell>
          <cell r="E4782">
            <v>51.69</v>
          </cell>
          <cell r="F4782">
            <v>9.3041999999999998</v>
          </cell>
          <cell r="G4782">
            <v>713.32</v>
          </cell>
          <cell r="H4782">
            <v>128.4</v>
          </cell>
        </row>
        <row r="4783">
          <cell r="B4783" t="str">
            <v>Tubo ¾"x20' PVC SDR-26 + 15% desp.</v>
          </cell>
          <cell r="C4783">
            <v>1.1499999999999999</v>
          </cell>
          <cell r="D4783" t="str">
            <v>UND</v>
          </cell>
          <cell r="E4783">
            <v>94.92</v>
          </cell>
          <cell r="F4783">
            <v>17.085599999999999</v>
          </cell>
          <cell r="G4783">
            <v>109.16</v>
          </cell>
          <cell r="H4783">
            <v>19.649999999999999</v>
          </cell>
        </row>
        <row r="4784">
          <cell r="B4784" t="str">
            <v>Mano de obra</v>
          </cell>
          <cell r="C4784">
            <v>12</v>
          </cell>
          <cell r="D4784" t="str">
            <v>UND</v>
          </cell>
          <cell r="E4784">
            <v>133.4</v>
          </cell>
          <cell r="F4784">
            <v>0</v>
          </cell>
          <cell r="G4784">
            <v>1600.8</v>
          </cell>
          <cell r="H4784">
            <v>0</v>
          </cell>
        </row>
        <row r="4785">
          <cell r="B4785" t="str">
            <v>Mano de obra instalación Breakers</v>
          </cell>
          <cell r="C4785">
            <v>12</v>
          </cell>
          <cell r="D4785" t="str">
            <v>UND</v>
          </cell>
          <cell r="E4785">
            <v>133.4</v>
          </cell>
          <cell r="F4785">
            <v>0</v>
          </cell>
          <cell r="G4785">
            <v>1600.8</v>
          </cell>
          <cell r="H4785">
            <v>0</v>
          </cell>
        </row>
        <row r="4786">
          <cell r="B4786" t="str">
            <v>Mano de obra  hueco y posicionamiento panel</v>
          </cell>
          <cell r="C4786">
            <v>1</v>
          </cell>
          <cell r="D4786" t="str">
            <v>UND</v>
          </cell>
          <cell r="E4786">
            <v>2232.64</v>
          </cell>
          <cell r="F4786">
            <v>0</v>
          </cell>
          <cell r="G4786">
            <v>2232.64</v>
          </cell>
          <cell r="H4786">
            <v>0</v>
          </cell>
        </row>
        <row r="4787">
          <cell r="B4787" t="str">
            <v>Gastos indirectos contratistas eléctricos</v>
          </cell>
          <cell r="C4787">
            <v>20</v>
          </cell>
          <cell r="D4787" t="str">
            <v>%</v>
          </cell>
          <cell r="E4787">
            <v>3215.43</v>
          </cell>
          <cell r="F4787">
            <v>0</v>
          </cell>
          <cell r="G4787">
            <v>3215.43</v>
          </cell>
          <cell r="H4787">
            <v>0</v>
          </cell>
          <cell r="I4787">
            <v>19241.84</v>
          </cell>
        </row>
        <row r="4788">
          <cell r="B4788" t="str">
            <v>Total/UND</v>
          </cell>
          <cell r="G4788">
            <v>17384.91</v>
          </cell>
          <cell r="H4788">
            <v>1856.93</v>
          </cell>
          <cell r="I4788">
            <v>19241.84</v>
          </cell>
        </row>
        <row r="4789">
          <cell r="A4789">
            <v>117.1900000000001</v>
          </cell>
          <cell r="B4789" t="str">
            <v>TRANSFORMADOR PADMOUNTED, 225 KVA</v>
          </cell>
          <cell r="C4789">
            <v>1</v>
          </cell>
          <cell r="D4789" t="str">
            <v>UND</v>
          </cell>
          <cell r="G4789">
            <v>478575.78</v>
          </cell>
          <cell r="H4789">
            <v>65130.879999999997</v>
          </cell>
          <cell r="I4789">
            <v>543706.66</v>
          </cell>
        </row>
        <row r="4790">
          <cell r="A4790">
            <v>117.1900000000001</v>
          </cell>
          <cell r="B4790" t="str">
            <v>TRANSFORMADOR PADMOUNTED, 225 KVA</v>
          </cell>
          <cell r="C4790">
            <v>1</v>
          </cell>
          <cell r="D4790" t="str">
            <v>UND</v>
          </cell>
          <cell r="G4790">
            <v>478575.78</v>
          </cell>
          <cell r="H4790">
            <v>65130.879999999997</v>
          </cell>
          <cell r="I4790">
            <v>543706.66</v>
          </cell>
        </row>
        <row r="4791">
          <cell r="B4791" t="str">
            <v>Transformador PadMounted, 225 KVA</v>
          </cell>
          <cell r="C4791">
            <v>1</v>
          </cell>
          <cell r="D4791" t="str">
            <v>UND</v>
          </cell>
        </row>
        <row r="4792">
          <cell r="B4792" t="str">
            <v>Volumen Análisis</v>
          </cell>
          <cell r="C4792">
            <v>1</v>
          </cell>
          <cell r="D4792" t="str">
            <v>UND</v>
          </cell>
        </row>
        <row r="4793">
          <cell r="B4793" t="str">
            <v>Materiales y Equipos</v>
          </cell>
          <cell r="C4793">
            <v>0.36</v>
          </cell>
          <cell r="D4793" t="str">
            <v>M3</v>
          </cell>
          <cell r="E4793">
            <v>12298.63</v>
          </cell>
          <cell r="F4793">
            <v>2213.7533999999996</v>
          </cell>
          <cell r="G4793">
            <v>4427.51</v>
          </cell>
          <cell r="H4793">
            <v>796.95</v>
          </cell>
        </row>
        <row r="4794">
          <cell r="B4794" t="str">
            <v>Base horm. 1:2:4, 3/8" @ 0.25 m, 1.50x1.20x0.20m</v>
          </cell>
          <cell r="C4794">
            <v>0.36</v>
          </cell>
          <cell r="D4794" t="str">
            <v>M3</v>
          </cell>
          <cell r="E4794">
            <v>12298.63</v>
          </cell>
          <cell r="F4794">
            <v>2213.7533999999996</v>
          </cell>
          <cell r="G4794">
            <v>4427.51</v>
          </cell>
          <cell r="H4794">
            <v>796.95</v>
          </cell>
        </row>
        <row r="4795">
          <cell r="B4795" t="str">
            <v>Tranformador 225 KVA, Pad-Mounted, 3ph, 7200, 120/208/240 v.</v>
          </cell>
          <cell r="C4795">
            <v>1</v>
          </cell>
          <cell r="D4795" t="str">
            <v>UND</v>
          </cell>
          <cell r="E4795">
            <v>352326</v>
          </cell>
          <cell r="F4795">
            <v>63418.68</v>
          </cell>
          <cell r="G4795">
            <v>352326</v>
          </cell>
          <cell r="H4795">
            <v>63418.68</v>
          </cell>
        </row>
        <row r="4796">
          <cell r="B4796" t="str">
            <v>Alquiler camión grúa 25 Ton. Manitex</v>
          </cell>
          <cell r="C4796">
            <v>2</v>
          </cell>
          <cell r="D4796" t="str">
            <v>HR</v>
          </cell>
          <cell r="E4796">
            <v>2542.37</v>
          </cell>
          <cell r="F4796">
            <v>457.62659999999994</v>
          </cell>
          <cell r="G4796">
            <v>5084.74</v>
          </cell>
          <cell r="H4796">
            <v>915.25</v>
          </cell>
        </row>
        <row r="4797">
          <cell r="B4797" t="str">
            <v>Fittings de instalación</v>
          </cell>
          <cell r="C4797">
            <v>2</v>
          </cell>
          <cell r="D4797" t="str">
            <v>%</v>
          </cell>
          <cell r="E4797">
            <v>8535.5300000000007</v>
          </cell>
          <cell r="F4797">
            <v>0</v>
          </cell>
          <cell r="G4797">
            <v>8535.5300000000007</v>
          </cell>
          <cell r="H4797">
            <v>0</v>
          </cell>
        </row>
        <row r="4798">
          <cell r="B4798" t="str">
            <v>Mano de obra</v>
          </cell>
          <cell r="C4798">
            <v>1</v>
          </cell>
          <cell r="D4798" t="str">
            <v>UND</v>
          </cell>
          <cell r="E4798">
            <v>17616.3</v>
          </cell>
          <cell r="F4798">
            <v>0</v>
          </cell>
          <cell r="G4798">
            <v>17616.3</v>
          </cell>
          <cell r="H4798">
            <v>0</v>
          </cell>
        </row>
        <row r="4799">
          <cell r="B4799" t="str">
            <v>Mano de obra  instalación</v>
          </cell>
          <cell r="C4799">
            <v>1</v>
          </cell>
          <cell r="D4799" t="str">
            <v>UND</v>
          </cell>
          <cell r="E4799">
            <v>17616.3</v>
          </cell>
          <cell r="F4799">
            <v>0</v>
          </cell>
          <cell r="G4799">
            <v>17616.3</v>
          </cell>
          <cell r="H4799">
            <v>0</v>
          </cell>
        </row>
        <row r="4800">
          <cell r="B4800" t="str">
            <v>Gastos indirectos contratistas eléctricos</v>
          </cell>
          <cell r="C4800">
            <v>20</v>
          </cell>
          <cell r="D4800" t="str">
            <v>%</v>
          </cell>
          <cell r="E4800">
            <v>90585.7</v>
          </cell>
          <cell r="F4800">
            <v>0</v>
          </cell>
          <cell r="G4800">
            <v>90585.7</v>
          </cell>
          <cell r="H4800">
            <v>0</v>
          </cell>
          <cell r="I4800">
            <v>543706.66</v>
          </cell>
        </row>
        <row r="4801">
          <cell r="B4801" t="str">
            <v>Total/UND</v>
          </cell>
          <cell r="G4801">
            <v>478575.78</v>
          </cell>
          <cell r="H4801">
            <v>65130.879999999997</v>
          </cell>
          <cell r="I4801">
            <v>543706.66</v>
          </cell>
        </row>
        <row r="4802">
          <cell r="A4802">
            <v>117.2000000000001</v>
          </cell>
          <cell r="B4802" t="str">
            <v>LUZ CENITAL EN EMT</v>
          </cell>
          <cell r="C4802">
            <v>1</v>
          </cell>
          <cell r="D4802" t="str">
            <v>UND</v>
          </cell>
          <cell r="G4802">
            <v>1883.56</v>
          </cell>
          <cell r="H4802">
            <v>149.68</v>
          </cell>
          <cell r="I4802">
            <v>2033.24</v>
          </cell>
        </row>
        <row r="4803">
          <cell r="A4803">
            <v>117.2000000000001</v>
          </cell>
          <cell r="B4803" t="str">
            <v>LUZ CENITAL EN EMT</v>
          </cell>
          <cell r="C4803">
            <v>1</v>
          </cell>
          <cell r="D4803" t="str">
            <v>UND</v>
          </cell>
          <cell r="G4803">
            <v>1883.56</v>
          </cell>
          <cell r="H4803">
            <v>149.68</v>
          </cell>
          <cell r="I4803">
            <v>2033.24</v>
          </cell>
        </row>
        <row r="4804">
          <cell r="B4804" t="str">
            <v>Luz Cenital EMT</v>
          </cell>
          <cell r="C4804">
            <v>1</v>
          </cell>
          <cell r="D4804" t="str">
            <v>UND</v>
          </cell>
        </row>
        <row r="4805">
          <cell r="B4805" t="str">
            <v>Volumen Análisis</v>
          </cell>
          <cell r="C4805">
            <v>1</v>
          </cell>
          <cell r="D4805" t="str">
            <v>UND</v>
          </cell>
        </row>
        <row r="4806">
          <cell r="B4806" t="str">
            <v>Materiales y Equipos</v>
          </cell>
          <cell r="C4806">
            <v>1.5</v>
          </cell>
          <cell r="D4806" t="str">
            <v>UND</v>
          </cell>
          <cell r="E4806">
            <v>130.38</v>
          </cell>
          <cell r="F4806">
            <v>23.468399999999999</v>
          </cell>
          <cell r="G4806">
            <v>195.57</v>
          </cell>
          <cell r="H4806">
            <v>35.200000000000003</v>
          </cell>
        </row>
        <row r="4807">
          <cell r="B4807" t="str">
            <v>Tubo EMT de 1/2" x 10 Pies</v>
          </cell>
          <cell r="C4807">
            <v>1.5</v>
          </cell>
          <cell r="D4807" t="str">
            <v>UND</v>
          </cell>
          <cell r="E4807">
            <v>130.38</v>
          </cell>
          <cell r="F4807">
            <v>23.468399999999999</v>
          </cell>
          <cell r="G4807">
            <v>195.57</v>
          </cell>
          <cell r="H4807">
            <v>35.200000000000003</v>
          </cell>
        </row>
        <row r="4808">
          <cell r="B4808" t="str">
            <v>Curva EMT 1/2"</v>
          </cell>
          <cell r="C4808">
            <v>1</v>
          </cell>
          <cell r="D4808" t="str">
            <v>UND</v>
          </cell>
          <cell r="E4808">
            <v>40.68</v>
          </cell>
          <cell r="F4808">
            <v>7.3224</v>
          </cell>
          <cell r="G4808">
            <v>40.68</v>
          </cell>
          <cell r="H4808">
            <v>7.32</v>
          </cell>
        </row>
        <row r="4809">
          <cell r="B4809" t="str">
            <v>Coupling EMT 1/2"</v>
          </cell>
          <cell r="C4809">
            <v>3</v>
          </cell>
          <cell r="D4809" t="str">
            <v>UND</v>
          </cell>
          <cell r="E4809">
            <v>8.59</v>
          </cell>
          <cell r="F4809">
            <v>1.5462</v>
          </cell>
          <cell r="G4809">
            <v>25.77</v>
          </cell>
          <cell r="H4809">
            <v>4.6399999999999997</v>
          </cell>
        </row>
        <row r="4810">
          <cell r="B4810" t="str">
            <v>Conector Recto EMT 1/2"</v>
          </cell>
          <cell r="C4810">
            <v>2</v>
          </cell>
          <cell r="D4810" t="str">
            <v>UND</v>
          </cell>
          <cell r="E4810">
            <v>12.7</v>
          </cell>
          <cell r="F4810">
            <v>2.2859999999999996</v>
          </cell>
          <cell r="G4810">
            <v>25.4</v>
          </cell>
          <cell r="H4810">
            <v>4.57</v>
          </cell>
        </row>
        <row r="4811">
          <cell r="A4811" t="str">
            <v>ELECT010</v>
          </cell>
          <cell r="B4811" t="str">
            <v>Caja octagonal 1/2"</v>
          </cell>
          <cell r="C4811">
            <v>1</v>
          </cell>
          <cell r="D4811" t="str">
            <v>UND</v>
          </cell>
          <cell r="E4811">
            <v>46.61</v>
          </cell>
          <cell r="F4811">
            <v>8.3897999999999993</v>
          </cell>
          <cell r="G4811">
            <v>46.61</v>
          </cell>
          <cell r="H4811">
            <v>8.39</v>
          </cell>
        </row>
        <row r="4812">
          <cell r="A4812" t="str">
            <v>ELECT010</v>
          </cell>
          <cell r="B4812" t="str">
            <v>Alambre #12 TW</v>
          </cell>
          <cell r="C4812">
            <v>45</v>
          </cell>
          <cell r="D4812" t="str">
            <v>PIE</v>
          </cell>
          <cell r="E4812">
            <v>8.56</v>
          </cell>
          <cell r="F4812">
            <v>1.5407999999999999</v>
          </cell>
          <cell r="G4812">
            <v>385.2</v>
          </cell>
          <cell r="H4812">
            <v>69.34</v>
          </cell>
        </row>
        <row r="4813">
          <cell r="A4813" t="str">
            <v>ELECT067</v>
          </cell>
          <cell r="B4813" t="str">
            <v>Roseta de porcelana</v>
          </cell>
          <cell r="C4813">
            <v>1</v>
          </cell>
          <cell r="D4813" t="str">
            <v>UND</v>
          </cell>
          <cell r="E4813">
            <v>67.8</v>
          </cell>
          <cell r="F4813">
            <v>12.203999999999999</v>
          </cell>
          <cell r="G4813">
            <v>67.8</v>
          </cell>
          <cell r="H4813">
            <v>12.2</v>
          </cell>
        </row>
        <row r="4814">
          <cell r="A4814" t="str">
            <v>ELECT067</v>
          </cell>
          <cell r="B4814" t="str">
            <v>Cinta adhesiva eléctrica 3M (rollo)</v>
          </cell>
          <cell r="C4814">
            <v>0.05</v>
          </cell>
          <cell r="D4814" t="str">
            <v>UND</v>
          </cell>
          <cell r="E4814">
            <v>338.98</v>
          </cell>
          <cell r="F4814">
            <v>61.016400000000004</v>
          </cell>
          <cell r="G4814">
            <v>16.95</v>
          </cell>
          <cell r="H4814">
            <v>3.05</v>
          </cell>
        </row>
        <row r="4815">
          <cell r="B4815" t="str">
            <v>Abrazadera 1/2"</v>
          </cell>
          <cell r="C4815">
            <v>4</v>
          </cell>
          <cell r="D4815" t="str">
            <v>UND</v>
          </cell>
          <cell r="E4815">
            <v>2.73</v>
          </cell>
          <cell r="F4815">
            <v>0.4914</v>
          </cell>
          <cell r="G4815">
            <v>10.92</v>
          </cell>
          <cell r="H4815">
            <v>1.97</v>
          </cell>
        </row>
        <row r="4816">
          <cell r="B4816" t="str">
            <v>Tarugo Azul con tornillo</v>
          </cell>
          <cell r="C4816">
            <v>7</v>
          </cell>
          <cell r="D4816" t="str">
            <v>UND</v>
          </cell>
          <cell r="E4816">
            <v>2.38</v>
          </cell>
          <cell r="F4816">
            <v>0.42839999999999995</v>
          </cell>
          <cell r="G4816">
            <v>16.66</v>
          </cell>
          <cell r="H4816">
            <v>3</v>
          </cell>
        </row>
        <row r="4817">
          <cell r="B4817" t="str">
            <v>Mano de obra</v>
          </cell>
          <cell r="C4817">
            <v>1</v>
          </cell>
          <cell r="D4817" t="str">
            <v>UND</v>
          </cell>
          <cell r="E4817">
            <v>713.13</v>
          </cell>
          <cell r="F4817">
            <v>0</v>
          </cell>
          <cell r="G4817">
            <v>713.13</v>
          </cell>
          <cell r="H4817">
            <v>0</v>
          </cell>
        </row>
        <row r="4818">
          <cell r="B4818" t="str">
            <v>Mano de obra</v>
          </cell>
          <cell r="C4818">
            <v>1</v>
          </cell>
          <cell r="D4818" t="str">
            <v>UND</v>
          </cell>
          <cell r="E4818">
            <v>713.13</v>
          </cell>
          <cell r="F4818">
            <v>0</v>
          </cell>
          <cell r="G4818">
            <v>713.13</v>
          </cell>
          <cell r="H4818">
            <v>0</v>
          </cell>
        </row>
        <row r="4819">
          <cell r="B4819" t="str">
            <v>Gastos indirectos contratistas eléctricos</v>
          </cell>
          <cell r="C4819">
            <v>20</v>
          </cell>
          <cell r="D4819" t="str">
            <v>%</v>
          </cell>
          <cell r="E4819">
            <v>338.87</v>
          </cell>
          <cell r="F4819">
            <v>0</v>
          </cell>
          <cell r="G4819">
            <v>338.87</v>
          </cell>
          <cell r="H4819">
            <v>0</v>
          </cell>
          <cell r="I4819">
            <v>2033.24</v>
          </cell>
        </row>
        <row r="4820">
          <cell r="B4820" t="str">
            <v>Total/UND</v>
          </cell>
          <cell r="G4820">
            <v>1883.56</v>
          </cell>
          <cell r="H4820">
            <v>149.68</v>
          </cell>
          <cell r="I4820">
            <v>2033.24</v>
          </cell>
        </row>
        <row r="4821">
          <cell r="A4821">
            <v>117.21000000000011</v>
          </cell>
          <cell r="B4821" t="str">
            <v>INTERRUPTOR SENCILLO EN EMT</v>
          </cell>
          <cell r="C4821">
            <v>1</v>
          </cell>
          <cell r="D4821" t="str">
            <v>UND</v>
          </cell>
          <cell r="G4821">
            <v>1996.04</v>
          </cell>
          <cell r="H4821">
            <v>166.06</v>
          </cell>
          <cell r="I4821">
            <v>2162.1</v>
          </cell>
        </row>
        <row r="4822">
          <cell r="A4822">
            <v>117.21000000000011</v>
          </cell>
          <cell r="B4822" t="str">
            <v>INTERRUPTOR SENCILLO EN EMT</v>
          </cell>
          <cell r="C4822">
            <v>1</v>
          </cell>
          <cell r="D4822" t="str">
            <v>UND</v>
          </cell>
          <cell r="G4822">
            <v>1996.04</v>
          </cell>
          <cell r="H4822">
            <v>166.06</v>
          </cell>
          <cell r="I4822">
            <v>2162.1</v>
          </cell>
        </row>
        <row r="4823">
          <cell r="B4823" t="str">
            <v>Interruptor Sencillo EMT</v>
          </cell>
          <cell r="C4823">
            <v>1</v>
          </cell>
          <cell r="D4823" t="str">
            <v>UND</v>
          </cell>
        </row>
        <row r="4824">
          <cell r="B4824" t="str">
            <v>Volumen Análisis</v>
          </cell>
          <cell r="C4824">
            <v>1</v>
          </cell>
          <cell r="D4824" t="str">
            <v>UND</v>
          </cell>
        </row>
        <row r="4825">
          <cell r="B4825" t="str">
            <v>Materiales y Equipos</v>
          </cell>
          <cell r="C4825">
            <v>1.5</v>
          </cell>
          <cell r="D4825" t="str">
            <v>UND</v>
          </cell>
          <cell r="E4825">
            <v>130.38</v>
          </cell>
          <cell r="F4825">
            <v>23.468399999999999</v>
          </cell>
          <cell r="G4825">
            <v>195.57</v>
          </cell>
          <cell r="H4825">
            <v>35.200000000000003</v>
          </cell>
        </row>
        <row r="4826">
          <cell r="B4826" t="str">
            <v>Tubo EMT de 1/2" x 10 Pies</v>
          </cell>
          <cell r="C4826">
            <v>1.5</v>
          </cell>
          <cell r="D4826" t="str">
            <v>UND</v>
          </cell>
          <cell r="E4826">
            <v>130.38</v>
          </cell>
          <cell r="F4826">
            <v>23.468399999999999</v>
          </cell>
          <cell r="G4826">
            <v>195.57</v>
          </cell>
          <cell r="H4826">
            <v>35.200000000000003</v>
          </cell>
        </row>
        <row r="4827">
          <cell r="B4827" t="str">
            <v>Curva EMT 1/2"</v>
          </cell>
          <cell r="C4827">
            <v>2</v>
          </cell>
          <cell r="D4827" t="str">
            <v>UND</v>
          </cell>
          <cell r="E4827">
            <v>40.68</v>
          </cell>
          <cell r="F4827">
            <v>7.3224</v>
          </cell>
          <cell r="G4827">
            <v>81.36</v>
          </cell>
          <cell r="H4827">
            <v>14.64</v>
          </cell>
        </row>
        <row r="4828">
          <cell r="B4828" t="str">
            <v>Coupling EMT 1/2"</v>
          </cell>
          <cell r="C4828">
            <v>3</v>
          </cell>
          <cell r="D4828" t="str">
            <v>UND</v>
          </cell>
          <cell r="E4828">
            <v>8.59</v>
          </cell>
          <cell r="F4828">
            <v>1.5462</v>
          </cell>
          <cell r="G4828">
            <v>25.77</v>
          </cell>
          <cell r="H4828">
            <v>4.6399999999999997</v>
          </cell>
        </row>
        <row r="4829">
          <cell r="B4829" t="str">
            <v>Conector Recto EMT 1/2"</v>
          </cell>
          <cell r="C4829">
            <v>2</v>
          </cell>
          <cell r="D4829" t="str">
            <v>UND</v>
          </cell>
          <cell r="E4829">
            <v>12.7</v>
          </cell>
          <cell r="F4829">
            <v>2.2859999999999996</v>
          </cell>
          <cell r="G4829">
            <v>25.4</v>
          </cell>
          <cell r="H4829">
            <v>4.57</v>
          </cell>
        </row>
        <row r="4830">
          <cell r="A4830" t="str">
            <v>ELECT010</v>
          </cell>
          <cell r="B4830" t="str">
            <v>Caja rectangular 1/2"</v>
          </cell>
          <cell r="C4830">
            <v>1</v>
          </cell>
          <cell r="D4830" t="str">
            <v>UND</v>
          </cell>
          <cell r="E4830">
            <v>38.46</v>
          </cell>
          <cell r="F4830">
            <v>6.9227999999999996</v>
          </cell>
          <cell r="G4830">
            <v>38.46</v>
          </cell>
          <cell r="H4830">
            <v>6.92</v>
          </cell>
        </row>
        <row r="4831">
          <cell r="A4831" t="str">
            <v>ELECT010</v>
          </cell>
          <cell r="B4831" t="str">
            <v>Alambre #12 TW</v>
          </cell>
          <cell r="C4831">
            <v>45</v>
          </cell>
          <cell r="D4831" t="str">
            <v>PIE</v>
          </cell>
          <cell r="E4831">
            <v>8.56</v>
          </cell>
          <cell r="F4831">
            <v>1.5407999999999999</v>
          </cell>
          <cell r="G4831">
            <v>385.2</v>
          </cell>
          <cell r="H4831">
            <v>69.34</v>
          </cell>
        </row>
        <row r="4832">
          <cell r="B4832" t="str">
            <v>Accesorio Tapa interruptor sencillo</v>
          </cell>
          <cell r="C4832">
            <v>1</v>
          </cell>
          <cell r="D4832" t="str">
            <v>UND</v>
          </cell>
          <cell r="E4832">
            <v>143.22</v>
          </cell>
          <cell r="F4832">
            <v>25.779599999999999</v>
          </cell>
          <cell r="G4832">
            <v>143.22</v>
          </cell>
          <cell r="H4832">
            <v>25.78</v>
          </cell>
        </row>
        <row r="4833">
          <cell r="B4833" t="str">
            <v>Abrazadera 1/2"</v>
          </cell>
          <cell r="C4833">
            <v>4</v>
          </cell>
          <cell r="D4833" t="str">
            <v>UND</v>
          </cell>
          <cell r="E4833">
            <v>2.73</v>
          </cell>
          <cell r="F4833">
            <v>0.4914</v>
          </cell>
          <cell r="G4833">
            <v>10.92</v>
          </cell>
          <cell r="H4833">
            <v>1.97</v>
          </cell>
        </row>
        <row r="4834">
          <cell r="B4834" t="str">
            <v>Tarugo Azul con tornillo</v>
          </cell>
          <cell r="C4834">
            <v>7</v>
          </cell>
          <cell r="D4834" t="str">
            <v>UND</v>
          </cell>
          <cell r="E4834">
            <v>2.38</v>
          </cell>
          <cell r="F4834">
            <v>0.42839999999999995</v>
          </cell>
          <cell r="G4834">
            <v>16.66</v>
          </cell>
          <cell r="H4834">
            <v>3</v>
          </cell>
        </row>
        <row r="4835">
          <cell r="B4835" t="str">
            <v>Mano de obra</v>
          </cell>
          <cell r="C4835">
            <v>1</v>
          </cell>
          <cell r="D4835" t="str">
            <v>UND</v>
          </cell>
          <cell r="E4835">
            <v>713.13</v>
          </cell>
          <cell r="F4835">
            <v>0</v>
          </cell>
          <cell r="G4835">
            <v>713.13</v>
          </cell>
          <cell r="H4835">
            <v>0</v>
          </cell>
        </row>
        <row r="4836">
          <cell r="B4836" t="str">
            <v>Mano de obra interruptor sencillo</v>
          </cell>
          <cell r="C4836">
            <v>1</v>
          </cell>
          <cell r="D4836" t="str">
            <v>UND</v>
          </cell>
          <cell r="E4836">
            <v>713.13</v>
          </cell>
          <cell r="F4836">
            <v>0</v>
          </cell>
          <cell r="G4836">
            <v>713.13</v>
          </cell>
          <cell r="H4836">
            <v>0</v>
          </cell>
        </row>
        <row r="4837">
          <cell r="B4837" t="str">
            <v>Gastos indirectos contratistas eléctricos</v>
          </cell>
          <cell r="C4837">
            <v>20</v>
          </cell>
          <cell r="D4837" t="str">
            <v>%</v>
          </cell>
          <cell r="E4837">
            <v>360.35</v>
          </cell>
          <cell r="F4837">
            <v>0</v>
          </cell>
          <cell r="G4837">
            <v>360.35</v>
          </cell>
          <cell r="H4837">
            <v>0</v>
          </cell>
          <cell r="I4837">
            <v>2162.1</v>
          </cell>
        </row>
        <row r="4838">
          <cell r="B4838" t="str">
            <v>Total/UND</v>
          </cell>
          <cell r="G4838">
            <v>1996.04</v>
          </cell>
          <cell r="H4838">
            <v>166.06</v>
          </cell>
          <cell r="I4838">
            <v>2162.1</v>
          </cell>
        </row>
        <row r="4839">
          <cell r="A4839">
            <v>117.22000000000011</v>
          </cell>
          <cell r="B4839" t="str">
            <v>INTERRUPTOR DOBLE EN EMT</v>
          </cell>
          <cell r="C4839">
            <v>1</v>
          </cell>
          <cell r="D4839" t="str">
            <v>UND</v>
          </cell>
          <cell r="G4839">
            <v>2268.71</v>
          </cell>
          <cell r="H4839">
            <v>205.77000000000004</v>
          </cell>
          <cell r="I4839">
            <v>2474.48</v>
          </cell>
        </row>
        <row r="4840">
          <cell r="A4840">
            <v>117.22000000000011</v>
          </cell>
          <cell r="B4840" t="str">
            <v>INTERRUPTOR DOBLE EN EMT</v>
          </cell>
          <cell r="C4840">
            <v>1</v>
          </cell>
          <cell r="D4840" t="str">
            <v>UND</v>
          </cell>
          <cell r="G4840">
            <v>2268.71</v>
          </cell>
          <cell r="H4840">
            <v>205.77000000000004</v>
          </cell>
          <cell r="I4840">
            <v>2474.48</v>
          </cell>
        </row>
        <row r="4841">
          <cell r="B4841" t="str">
            <v>Interruptor Doble EMT</v>
          </cell>
          <cell r="C4841">
            <v>1</v>
          </cell>
          <cell r="D4841" t="str">
            <v>UND</v>
          </cell>
        </row>
        <row r="4842">
          <cell r="B4842" t="str">
            <v>Volumen Análisis</v>
          </cell>
          <cell r="C4842">
            <v>1</v>
          </cell>
          <cell r="D4842" t="str">
            <v>UND</v>
          </cell>
        </row>
        <row r="4843">
          <cell r="B4843" t="str">
            <v>Materiales y Equipos</v>
          </cell>
          <cell r="C4843">
            <v>1.5</v>
          </cell>
          <cell r="D4843" t="str">
            <v>UND</v>
          </cell>
          <cell r="E4843">
            <v>130.38</v>
          </cell>
          <cell r="F4843">
            <v>23.468399999999999</v>
          </cell>
          <cell r="G4843">
            <v>195.57</v>
          </cell>
          <cell r="H4843">
            <v>35.200000000000003</v>
          </cell>
        </row>
        <row r="4844">
          <cell r="B4844" t="str">
            <v>Tubo EMT de 1/2" x 10 Pies</v>
          </cell>
          <cell r="C4844">
            <v>1.5</v>
          </cell>
          <cell r="D4844" t="str">
            <v>UND</v>
          </cell>
          <cell r="E4844">
            <v>130.38</v>
          </cell>
          <cell r="F4844">
            <v>23.468399999999999</v>
          </cell>
          <cell r="G4844">
            <v>195.57</v>
          </cell>
          <cell r="H4844">
            <v>35.200000000000003</v>
          </cell>
        </row>
        <row r="4845">
          <cell r="B4845" t="str">
            <v>Curva EMT 1/2"</v>
          </cell>
          <cell r="C4845">
            <v>2</v>
          </cell>
          <cell r="D4845" t="str">
            <v>UND</v>
          </cell>
          <cell r="E4845">
            <v>40.68</v>
          </cell>
          <cell r="F4845">
            <v>7.3224</v>
          </cell>
          <cell r="G4845">
            <v>81.36</v>
          </cell>
          <cell r="H4845">
            <v>14.64</v>
          </cell>
        </row>
        <row r="4846">
          <cell r="B4846" t="str">
            <v>Coupling EMT 1/2"</v>
          </cell>
          <cell r="C4846">
            <v>3</v>
          </cell>
          <cell r="D4846" t="str">
            <v>UND</v>
          </cell>
          <cell r="E4846">
            <v>8.59</v>
          </cell>
          <cell r="F4846">
            <v>1.5462</v>
          </cell>
          <cell r="G4846">
            <v>25.77</v>
          </cell>
          <cell r="H4846">
            <v>4.6399999999999997</v>
          </cell>
        </row>
        <row r="4847">
          <cell r="B4847" t="str">
            <v>Conector Recto EMT 1/2"</v>
          </cell>
          <cell r="C4847">
            <v>2</v>
          </cell>
          <cell r="D4847" t="str">
            <v>UND</v>
          </cell>
          <cell r="E4847">
            <v>12.7</v>
          </cell>
          <cell r="F4847">
            <v>2.2859999999999996</v>
          </cell>
          <cell r="G4847">
            <v>25.4</v>
          </cell>
          <cell r="H4847">
            <v>4.57</v>
          </cell>
        </row>
        <row r="4848">
          <cell r="A4848" t="str">
            <v>ELECT010</v>
          </cell>
          <cell r="B4848" t="str">
            <v>Caja rectangular 1/2"</v>
          </cell>
          <cell r="C4848">
            <v>1</v>
          </cell>
          <cell r="D4848" t="str">
            <v>UND</v>
          </cell>
          <cell r="E4848">
            <v>38.46</v>
          </cell>
          <cell r="F4848">
            <v>6.9227999999999996</v>
          </cell>
          <cell r="G4848">
            <v>38.46</v>
          </cell>
          <cell r="H4848">
            <v>6.92</v>
          </cell>
        </row>
        <row r="4849">
          <cell r="A4849" t="str">
            <v>ELECT010</v>
          </cell>
          <cell r="B4849" t="str">
            <v>Alambre #12 TW</v>
          </cell>
          <cell r="C4849">
            <v>60</v>
          </cell>
          <cell r="D4849" t="str">
            <v>PIE</v>
          </cell>
          <cell r="E4849">
            <v>8.56</v>
          </cell>
          <cell r="F4849">
            <v>1.5407999999999999</v>
          </cell>
          <cell r="G4849">
            <v>513.6</v>
          </cell>
          <cell r="H4849">
            <v>92.45</v>
          </cell>
        </row>
        <row r="4850">
          <cell r="A4850" t="str">
            <v>ELECT067</v>
          </cell>
          <cell r="B4850" t="str">
            <v>Accesorio Tapa interruptor doble</v>
          </cell>
          <cell r="C4850">
            <v>1</v>
          </cell>
          <cell r="D4850" t="str">
            <v>UND</v>
          </cell>
          <cell r="E4850">
            <v>216.1</v>
          </cell>
          <cell r="F4850">
            <v>38.897999999999996</v>
          </cell>
          <cell r="G4850">
            <v>216.1</v>
          </cell>
          <cell r="H4850">
            <v>38.9</v>
          </cell>
        </row>
        <row r="4851">
          <cell r="A4851" t="str">
            <v>ELECT067</v>
          </cell>
          <cell r="B4851" t="str">
            <v>Cinta adhesiva eléctrica 3M (rollo)</v>
          </cell>
          <cell r="C4851">
            <v>0.05</v>
          </cell>
          <cell r="D4851" t="str">
            <v>UND</v>
          </cell>
          <cell r="E4851">
            <v>338.98</v>
          </cell>
          <cell r="F4851">
            <v>61.016400000000004</v>
          </cell>
          <cell r="G4851">
            <v>16.95</v>
          </cell>
          <cell r="H4851">
            <v>3.05</v>
          </cell>
        </row>
        <row r="4852">
          <cell r="B4852" t="str">
            <v>Abrazadera 1/2"</v>
          </cell>
          <cell r="C4852">
            <v>4</v>
          </cell>
          <cell r="D4852" t="str">
            <v>UND</v>
          </cell>
          <cell r="E4852">
            <v>2.73</v>
          </cell>
          <cell r="F4852">
            <v>0.4914</v>
          </cell>
          <cell r="G4852">
            <v>10.92</v>
          </cell>
          <cell r="H4852">
            <v>1.97</v>
          </cell>
        </row>
        <row r="4853">
          <cell r="B4853" t="str">
            <v>Tarugo Azul con tornillo</v>
          </cell>
          <cell r="C4853">
            <v>8</v>
          </cell>
          <cell r="D4853" t="str">
            <v>UND</v>
          </cell>
          <cell r="E4853">
            <v>2.38</v>
          </cell>
          <cell r="F4853">
            <v>0.42839999999999995</v>
          </cell>
          <cell r="G4853">
            <v>19.04</v>
          </cell>
          <cell r="H4853">
            <v>3.43</v>
          </cell>
        </row>
        <row r="4854">
          <cell r="B4854" t="str">
            <v>Mano de obra</v>
          </cell>
          <cell r="C4854">
            <v>1</v>
          </cell>
          <cell r="D4854" t="str">
            <v>UND</v>
          </cell>
          <cell r="E4854">
            <v>713.13</v>
          </cell>
          <cell r="F4854">
            <v>0</v>
          </cell>
          <cell r="G4854">
            <v>713.13</v>
          </cell>
          <cell r="H4854">
            <v>0</v>
          </cell>
        </row>
        <row r="4855">
          <cell r="B4855" t="str">
            <v>Mano de obra Interruptor Doble</v>
          </cell>
          <cell r="C4855">
            <v>1</v>
          </cell>
          <cell r="D4855" t="str">
            <v>UND</v>
          </cell>
          <cell r="E4855">
            <v>713.13</v>
          </cell>
          <cell r="F4855">
            <v>0</v>
          </cell>
          <cell r="G4855">
            <v>713.13</v>
          </cell>
          <cell r="H4855">
            <v>0</v>
          </cell>
        </row>
        <row r="4856">
          <cell r="B4856" t="str">
            <v>Gastos indirectos contratistas eléctricos</v>
          </cell>
          <cell r="C4856">
            <v>20</v>
          </cell>
          <cell r="D4856" t="str">
            <v>%</v>
          </cell>
          <cell r="E4856">
            <v>412.41</v>
          </cell>
          <cell r="F4856">
            <v>0</v>
          </cell>
          <cell r="G4856">
            <v>412.41</v>
          </cell>
          <cell r="H4856">
            <v>0</v>
          </cell>
          <cell r="I4856">
            <v>2474.48</v>
          </cell>
        </row>
        <row r="4857">
          <cell r="B4857" t="str">
            <v>Total/UND</v>
          </cell>
          <cell r="G4857">
            <v>2268.71</v>
          </cell>
          <cell r="H4857">
            <v>205.77000000000004</v>
          </cell>
          <cell r="I4857">
            <v>2474.48</v>
          </cell>
        </row>
        <row r="4858">
          <cell r="A4858">
            <v>117.23000000000012</v>
          </cell>
          <cell r="B4858" t="str">
            <v>INTERRUPTOR TRIPLE EN EMT</v>
          </cell>
          <cell r="C4858">
            <v>1</v>
          </cell>
          <cell r="D4858" t="str">
            <v>UND</v>
          </cell>
          <cell r="G4858">
            <v>2506.5</v>
          </cell>
          <cell r="H4858">
            <v>240.39000000000004</v>
          </cell>
          <cell r="I4858">
            <v>2746.89</v>
          </cell>
        </row>
        <row r="4859">
          <cell r="A4859">
            <v>117.23000000000012</v>
          </cell>
          <cell r="B4859" t="str">
            <v>INTERRUPTOR TRIPLE EN EMT</v>
          </cell>
          <cell r="C4859">
            <v>1</v>
          </cell>
          <cell r="D4859" t="str">
            <v>UND</v>
          </cell>
          <cell r="G4859">
            <v>2506.5</v>
          </cell>
          <cell r="H4859">
            <v>240.39000000000004</v>
          </cell>
          <cell r="I4859">
            <v>2746.89</v>
          </cell>
        </row>
        <row r="4860">
          <cell r="B4860" t="str">
            <v>Interruptor Triple en EMT</v>
          </cell>
          <cell r="C4860">
            <v>1</v>
          </cell>
          <cell r="D4860" t="str">
            <v>UND</v>
          </cell>
        </row>
        <row r="4861">
          <cell r="B4861" t="str">
            <v>Volumen Análisis</v>
          </cell>
          <cell r="C4861">
            <v>1</v>
          </cell>
          <cell r="D4861" t="str">
            <v>UND</v>
          </cell>
        </row>
        <row r="4862">
          <cell r="B4862" t="str">
            <v>Materiales y Equipos</v>
          </cell>
          <cell r="C4862">
            <v>1.5</v>
          </cell>
          <cell r="D4862" t="str">
            <v>UND</v>
          </cell>
          <cell r="E4862">
            <v>130.38</v>
          </cell>
          <cell r="F4862">
            <v>23.468399999999999</v>
          </cell>
          <cell r="G4862">
            <v>195.57</v>
          </cell>
          <cell r="H4862">
            <v>35.200000000000003</v>
          </cell>
        </row>
        <row r="4863">
          <cell r="B4863" t="str">
            <v>Tubo EMT de 1/2" x 10 Pies</v>
          </cell>
          <cell r="C4863">
            <v>1.5</v>
          </cell>
          <cell r="D4863" t="str">
            <v>UND</v>
          </cell>
          <cell r="E4863">
            <v>130.38</v>
          </cell>
          <cell r="F4863">
            <v>23.468399999999999</v>
          </cell>
          <cell r="G4863">
            <v>195.57</v>
          </cell>
          <cell r="H4863">
            <v>35.200000000000003</v>
          </cell>
        </row>
        <row r="4864">
          <cell r="B4864" t="str">
            <v>Curva EMT 1/2"</v>
          </cell>
          <cell r="C4864">
            <v>2</v>
          </cell>
          <cell r="D4864" t="str">
            <v>UND</v>
          </cell>
          <cell r="E4864">
            <v>40.68</v>
          </cell>
          <cell r="F4864">
            <v>7.3224</v>
          </cell>
          <cell r="G4864">
            <v>81.36</v>
          </cell>
          <cell r="H4864">
            <v>14.64</v>
          </cell>
        </row>
        <row r="4865">
          <cell r="B4865" t="str">
            <v>Coupling EMT 1/2"</v>
          </cell>
          <cell r="C4865">
            <v>3</v>
          </cell>
          <cell r="D4865" t="str">
            <v>UND</v>
          </cell>
          <cell r="E4865">
            <v>8.59</v>
          </cell>
          <cell r="F4865">
            <v>1.5462</v>
          </cell>
          <cell r="G4865">
            <v>25.77</v>
          </cell>
          <cell r="H4865">
            <v>4.6399999999999997</v>
          </cell>
        </row>
        <row r="4866">
          <cell r="B4866" t="str">
            <v>Conector Recto EMT 1/2"</v>
          </cell>
          <cell r="C4866">
            <v>2</v>
          </cell>
          <cell r="D4866" t="str">
            <v>UND</v>
          </cell>
          <cell r="E4866">
            <v>12.7</v>
          </cell>
          <cell r="F4866">
            <v>2.2859999999999996</v>
          </cell>
          <cell r="G4866">
            <v>25.4</v>
          </cell>
          <cell r="H4866">
            <v>4.57</v>
          </cell>
        </row>
        <row r="4867">
          <cell r="A4867" t="str">
            <v>ELECT010</v>
          </cell>
          <cell r="B4867" t="str">
            <v>Caja rectangular 1/2"</v>
          </cell>
          <cell r="C4867">
            <v>1</v>
          </cell>
          <cell r="D4867" t="str">
            <v>UND</v>
          </cell>
          <cell r="E4867">
            <v>38.46</v>
          </cell>
          <cell r="F4867">
            <v>6.9227999999999996</v>
          </cell>
          <cell r="G4867">
            <v>38.46</v>
          </cell>
          <cell r="H4867">
            <v>6.92</v>
          </cell>
        </row>
        <row r="4868">
          <cell r="A4868" t="str">
            <v>ELECT010</v>
          </cell>
          <cell r="B4868" t="str">
            <v>Alambre #12 TW</v>
          </cell>
          <cell r="C4868">
            <v>80</v>
          </cell>
          <cell r="D4868" t="str">
            <v>PIE</v>
          </cell>
          <cell r="E4868">
            <v>8.56</v>
          </cell>
          <cell r="F4868">
            <v>1.5407999999999999</v>
          </cell>
          <cell r="G4868">
            <v>684.8</v>
          </cell>
          <cell r="H4868">
            <v>123.26</v>
          </cell>
        </row>
        <row r="4869">
          <cell r="A4869" t="str">
            <v>ELECT067</v>
          </cell>
          <cell r="B4869" t="str">
            <v>Accesorio Tapa interruptor triple</v>
          </cell>
          <cell r="C4869">
            <v>1</v>
          </cell>
          <cell r="D4869" t="str">
            <v>UND</v>
          </cell>
          <cell r="E4869">
            <v>237.29</v>
          </cell>
          <cell r="F4869">
            <v>42.712199999999996</v>
          </cell>
          <cell r="G4869">
            <v>237.29</v>
          </cell>
          <cell r="H4869">
            <v>42.71</v>
          </cell>
        </row>
        <row r="4870">
          <cell r="A4870" t="str">
            <v>ELECT067</v>
          </cell>
          <cell r="B4870" t="str">
            <v>Cinta adhesiva eléctrica 3M (rollo)</v>
          </cell>
          <cell r="C4870">
            <v>0.05</v>
          </cell>
          <cell r="D4870" t="str">
            <v>UND</v>
          </cell>
          <cell r="E4870">
            <v>338.98</v>
          </cell>
          <cell r="F4870">
            <v>61.016400000000004</v>
          </cell>
          <cell r="G4870">
            <v>16.95</v>
          </cell>
          <cell r="H4870">
            <v>3.05</v>
          </cell>
        </row>
        <row r="4871">
          <cell r="B4871" t="str">
            <v>Abrazadera 1/2"</v>
          </cell>
          <cell r="C4871">
            <v>4</v>
          </cell>
          <cell r="D4871" t="str">
            <v>UND</v>
          </cell>
          <cell r="E4871">
            <v>2.73</v>
          </cell>
          <cell r="F4871">
            <v>0.4914</v>
          </cell>
          <cell r="G4871">
            <v>10.92</v>
          </cell>
          <cell r="H4871">
            <v>1.97</v>
          </cell>
        </row>
        <row r="4872">
          <cell r="B4872" t="str">
            <v>Tarugo Azul con tornillo</v>
          </cell>
          <cell r="C4872">
            <v>8</v>
          </cell>
          <cell r="D4872" t="str">
            <v>UND</v>
          </cell>
          <cell r="E4872">
            <v>2.38</v>
          </cell>
          <cell r="F4872">
            <v>0.42839999999999995</v>
          </cell>
          <cell r="G4872">
            <v>19.04</v>
          </cell>
          <cell r="H4872">
            <v>3.43</v>
          </cell>
        </row>
        <row r="4873">
          <cell r="B4873" t="str">
            <v>Mano de obra</v>
          </cell>
          <cell r="C4873">
            <v>1</v>
          </cell>
          <cell r="D4873" t="str">
            <v>UND</v>
          </cell>
          <cell r="E4873">
            <v>713.13</v>
          </cell>
          <cell r="F4873">
            <v>0</v>
          </cell>
          <cell r="G4873">
            <v>713.13</v>
          </cell>
          <cell r="H4873">
            <v>0</v>
          </cell>
        </row>
        <row r="4874">
          <cell r="B4874" t="str">
            <v>Mano de obra Interruptor Triple</v>
          </cell>
          <cell r="C4874">
            <v>1</v>
          </cell>
          <cell r="D4874" t="str">
            <v>UND</v>
          </cell>
          <cell r="E4874">
            <v>713.13</v>
          </cell>
          <cell r="F4874">
            <v>0</v>
          </cell>
          <cell r="G4874">
            <v>713.13</v>
          </cell>
          <cell r="H4874">
            <v>0</v>
          </cell>
        </row>
        <row r="4875">
          <cell r="B4875" t="str">
            <v>Gastos indirectos contratistas eléctricos</v>
          </cell>
          <cell r="C4875">
            <v>20</v>
          </cell>
          <cell r="D4875" t="str">
            <v>%</v>
          </cell>
          <cell r="E4875">
            <v>457.81</v>
          </cell>
          <cell r="F4875">
            <v>0</v>
          </cell>
          <cell r="G4875">
            <v>457.81</v>
          </cell>
          <cell r="H4875">
            <v>0</v>
          </cell>
          <cell r="I4875">
            <v>2746.89</v>
          </cell>
        </row>
        <row r="4876">
          <cell r="B4876" t="str">
            <v>Total/UND</v>
          </cell>
          <cell r="G4876">
            <v>2506.5</v>
          </cell>
          <cell r="H4876">
            <v>240.39000000000004</v>
          </cell>
          <cell r="I4876">
            <v>2746.89</v>
          </cell>
        </row>
        <row r="4877">
          <cell r="A4877">
            <v>117.24000000000012</v>
          </cell>
          <cell r="B4877" t="str">
            <v>INTERRUPTOR TRES VIAS EN EMT</v>
          </cell>
          <cell r="C4877">
            <v>1</v>
          </cell>
          <cell r="D4877" t="str">
            <v>UND</v>
          </cell>
          <cell r="G4877">
            <v>2148.25</v>
          </cell>
          <cell r="H4877">
            <v>188.23000000000005</v>
          </cell>
          <cell r="I4877">
            <v>2336.48</v>
          </cell>
        </row>
        <row r="4878">
          <cell r="A4878">
            <v>117.24000000000012</v>
          </cell>
          <cell r="B4878" t="str">
            <v>INTERRUPTOR TRES VIAS EN EMT</v>
          </cell>
          <cell r="C4878">
            <v>1</v>
          </cell>
          <cell r="D4878" t="str">
            <v>UND</v>
          </cell>
          <cell r="G4878">
            <v>2148.25</v>
          </cell>
          <cell r="H4878">
            <v>188.23000000000005</v>
          </cell>
          <cell r="I4878">
            <v>2336.48</v>
          </cell>
        </row>
        <row r="4879">
          <cell r="B4879" t="str">
            <v>Interruptor Tres Vías EMT</v>
          </cell>
          <cell r="C4879">
            <v>1</v>
          </cell>
          <cell r="D4879" t="str">
            <v>UND</v>
          </cell>
        </row>
        <row r="4880">
          <cell r="B4880" t="str">
            <v>Volumen Análisis</v>
          </cell>
          <cell r="C4880">
            <v>1</v>
          </cell>
          <cell r="D4880" t="str">
            <v>UND</v>
          </cell>
        </row>
        <row r="4881">
          <cell r="B4881" t="str">
            <v>Materiales y Equipos</v>
          </cell>
          <cell r="C4881">
            <v>1.5</v>
          </cell>
          <cell r="D4881" t="str">
            <v>UND</v>
          </cell>
          <cell r="E4881">
            <v>130.38</v>
          </cell>
          <cell r="F4881">
            <v>23.468399999999999</v>
          </cell>
          <cell r="G4881">
            <v>195.57</v>
          </cell>
          <cell r="H4881">
            <v>35.200000000000003</v>
          </cell>
        </row>
        <row r="4882">
          <cell r="B4882" t="str">
            <v>Tubo EMT de 1/2" x 10 Pies</v>
          </cell>
          <cell r="C4882">
            <v>1.5</v>
          </cell>
          <cell r="D4882" t="str">
            <v>UND</v>
          </cell>
          <cell r="E4882">
            <v>130.38</v>
          </cell>
          <cell r="F4882">
            <v>23.468399999999999</v>
          </cell>
          <cell r="G4882">
            <v>195.57</v>
          </cell>
          <cell r="H4882">
            <v>35.200000000000003</v>
          </cell>
        </row>
        <row r="4883">
          <cell r="B4883" t="str">
            <v>Curva EMT 1/2"</v>
          </cell>
          <cell r="C4883">
            <v>2</v>
          </cell>
          <cell r="D4883" t="str">
            <v>UND</v>
          </cell>
          <cell r="E4883">
            <v>40.68</v>
          </cell>
          <cell r="F4883">
            <v>7.3224</v>
          </cell>
          <cell r="G4883">
            <v>81.36</v>
          </cell>
          <cell r="H4883">
            <v>14.64</v>
          </cell>
        </row>
        <row r="4884">
          <cell r="B4884" t="str">
            <v>Coupling EMT 1/2"</v>
          </cell>
          <cell r="C4884">
            <v>3</v>
          </cell>
          <cell r="D4884" t="str">
            <v>UND</v>
          </cell>
          <cell r="E4884">
            <v>8.59</v>
          </cell>
          <cell r="F4884">
            <v>1.5462</v>
          </cell>
          <cell r="G4884">
            <v>25.77</v>
          </cell>
          <cell r="H4884">
            <v>4.6399999999999997</v>
          </cell>
        </row>
        <row r="4885">
          <cell r="B4885" t="str">
            <v>Conector Recto EMT 1/2"</v>
          </cell>
          <cell r="C4885">
            <v>2</v>
          </cell>
          <cell r="D4885" t="str">
            <v>UND</v>
          </cell>
          <cell r="E4885">
            <v>12.7</v>
          </cell>
          <cell r="F4885">
            <v>2.2859999999999996</v>
          </cell>
          <cell r="G4885">
            <v>25.4</v>
          </cell>
          <cell r="H4885">
            <v>4.57</v>
          </cell>
        </row>
        <row r="4886">
          <cell r="A4886" t="str">
            <v>ELECT010</v>
          </cell>
          <cell r="B4886" t="str">
            <v>Caja rectangular 1/2"</v>
          </cell>
          <cell r="C4886">
            <v>1</v>
          </cell>
          <cell r="D4886" t="str">
            <v>UND</v>
          </cell>
          <cell r="E4886">
            <v>38.46</v>
          </cell>
          <cell r="F4886">
            <v>6.9227999999999996</v>
          </cell>
          <cell r="G4886">
            <v>38.46</v>
          </cell>
          <cell r="H4886">
            <v>6.92</v>
          </cell>
        </row>
        <row r="4887">
          <cell r="A4887" t="str">
            <v>ELECT010</v>
          </cell>
          <cell r="B4887" t="str">
            <v>Alambre #12 TW</v>
          </cell>
          <cell r="C4887">
            <v>60</v>
          </cell>
          <cell r="D4887" t="str">
            <v>PIE</v>
          </cell>
          <cell r="E4887">
            <v>8.56</v>
          </cell>
          <cell r="F4887">
            <v>1.5407999999999999</v>
          </cell>
          <cell r="G4887">
            <v>513.6</v>
          </cell>
          <cell r="H4887">
            <v>92.45</v>
          </cell>
        </row>
        <row r="4888">
          <cell r="A4888" t="str">
            <v>ELECT067</v>
          </cell>
          <cell r="B4888" t="str">
            <v>Accesorio Tapa interruptor tres vías</v>
          </cell>
          <cell r="C4888">
            <v>1</v>
          </cell>
          <cell r="D4888" t="str">
            <v>UND</v>
          </cell>
          <cell r="E4888">
            <v>118.64</v>
          </cell>
          <cell r="F4888">
            <v>21.3552</v>
          </cell>
          <cell r="G4888">
            <v>118.64</v>
          </cell>
          <cell r="H4888">
            <v>21.36</v>
          </cell>
        </row>
        <row r="4889">
          <cell r="A4889" t="str">
            <v>ELECT067</v>
          </cell>
          <cell r="B4889" t="str">
            <v>Cinta adhesiva eléctrica 3M (rollo)</v>
          </cell>
          <cell r="C4889">
            <v>0.05</v>
          </cell>
          <cell r="D4889" t="str">
            <v>UND</v>
          </cell>
          <cell r="E4889">
            <v>338.98</v>
          </cell>
          <cell r="F4889">
            <v>61.016400000000004</v>
          </cell>
          <cell r="G4889">
            <v>16.95</v>
          </cell>
          <cell r="H4889">
            <v>3.05</v>
          </cell>
        </row>
        <row r="4890">
          <cell r="B4890" t="str">
            <v>Abrazadera 1/2"</v>
          </cell>
          <cell r="C4890">
            <v>4</v>
          </cell>
          <cell r="D4890" t="str">
            <v>UND</v>
          </cell>
          <cell r="E4890">
            <v>2.73</v>
          </cell>
          <cell r="F4890">
            <v>0.4914</v>
          </cell>
          <cell r="G4890">
            <v>10.92</v>
          </cell>
          <cell r="H4890">
            <v>1.97</v>
          </cell>
        </row>
        <row r="4891">
          <cell r="B4891" t="str">
            <v>Tarugo Azul con tornillo</v>
          </cell>
          <cell r="C4891">
            <v>8</v>
          </cell>
          <cell r="D4891" t="str">
            <v>UND</v>
          </cell>
          <cell r="E4891">
            <v>2.38</v>
          </cell>
          <cell r="F4891">
            <v>0.42839999999999995</v>
          </cell>
          <cell r="G4891">
            <v>19.04</v>
          </cell>
          <cell r="H4891">
            <v>3.43</v>
          </cell>
        </row>
        <row r="4892">
          <cell r="B4892" t="str">
            <v>Mano de obra</v>
          </cell>
          <cell r="C4892">
            <v>1</v>
          </cell>
          <cell r="D4892" t="str">
            <v>UND</v>
          </cell>
          <cell r="E4892">
            <v>713.13</v>
          </cell>
          <cell r="F4892">
            <v>0</v>
          </cell>
          <cell r="G4892">
            <v>713.13</v>
          </cell>
          <cell r="H4892">
            <v>0</v>
          </cell>
        </row>
        <row r="4893">
          <cell r="B4893" t="str">
            <v>Mano de obra Interruptor Tres Vías</v>
          </cell>
          <cell r="C4893">
            <v>1</v>
          </cell>
          <cell r="D4893" t="str">
            <v>UND</v>
          </cell>
          <cell r="E4893">
            <v>713.13</v>
          </cell>
          <cell r="F4893">
            <v>0</v>
          </cell>
          <cell r="G4893">
            <v>713.13</v>
          </cell>
          <cell r="H4893">
            <v>0</v>
          </cell>
        </row>
        <row r="4894">
          <cell r="B4894" t="str">
            <v>Gastos indirectos contratistas eléctricos</v>
          </cell>
          <cell r="C4894">
            <v>20</v>
          </cell>
          <cell r="D4894" t="str">
            <v>%</v>
          </cell>
          <cell r="E4894">
            <v>389.41</v>
          </cell>
          <cell r="F4894">
            <v>0</v>
          </cell>
          <cell r="G4894">
            <v>389.41</v>
          </cell>
          <cell r="H4894">
            <v>0</v>
          </cell>
          <cell r="I4894">
            <v>2336.48</v>
          </cell>
        </row>
        <row r="4895">
          <cell r="B4895" t="str">
            <v>Total/UND</v>
          </cell>
          <cell r="G4895">
            <v>2148.25</v>
          </cell>
          <cell r="H4895">
            <v>188.23000000000005</v>
          </cell>
          <cell r="I4895">
            <v>2336.48</v>
          </cell>
        </row>
        <row r="4896">
          <cell r="A4896">
            <v>117.25000000000013</v>
          </cell>
          <cell r="B4896" t="str">
            <v>TOMACORRIENTE DOBLE 110V EN EMT</v>
          </cell>
          <cell r="C4896">
            <v>1</v>
          </cell>
          <cell r="D4896" t="str">
            <v>UND</v>
          </cell>
          <cell r="G4896">
            <v>2198.8500000000004</v>
          </cell>
          <cell r="H4896">
            <v>195.59</v>
          </cell>
          <cell r="I4896">
            <v>2394.4400000000005</v>
          </cell>
        </row>
        <row r="4897">
          <cell r="A4897">
            <v>117.25000000000013</v>
          </cell>
          <cell r="B4897" t="str">
            <v>TOMACORRIENTE DOBLE 110V EN EMT</v>
          </cell>
          <cell r="C4897">
            <v>1</v>
          </cell>
          <cell r="D4897" t="str">
            <v>UND</v>
          </cell>
          <cell r="G4897">
            <v>2198.8500000000004</v>
          </cell>
          <cell r="H4897">
            <v>195.59</v>
          </cell>
          <cell r="I4897">
            <v>2394.4400000000005</v>
          </cell>
        </row>
        <row r="4898">
          <cell r="B4898" t="str">
            <v>Tomacorriente Doble 110V EMT</v>
          </cell>
          <cell r="C4898">
            <v>1</v>
          </cell>
          <cell r="D4898" t="str">
            <v>UND</v>
          </cell>
        </row>
        <row r="4899">
          <cell r="B4899" t="str">
            <v>Volumen Análisis</v>
          </cell>
          <cell r="C4899">
            <v>1</v>
          </cell>
          <cell r="D4899" t="str">
            <v>UND</v>
          </cell>
        </row>
        <row r="4900">
          <cell r="B4900" t="str">
            <v>Materiales y Equipos</v>
          </cell>
          <cell r="C4900">
            <v>1.5</v>
          </cell>
          <cell r="D4900" t="str">
            <v>UND</v>
          </cell>
          <cell r="E4900">
            <v>130.38</v>
          </cell>
          <cell r="F4900">
            <v>23.468399999999999</v>
          </cell>
          <cell r="G4900">
            <v>195.57</v>
          </cell>
          <cell r="H4900">
            <v>35.200000000000003</v>
          </cell>
        </row>
        <row r="4901">
          <cell r="B4901" t="str">
            <v>Tubo EMT de 1/2" x 10 Pies</v>
          </cell>
          <cell r="C4901">
            <v>1.5</v>
          </cell>
          <cell r="D4901" t="str">
            <v>UND</v>
          </cell>
          <cell r="E4901">
            <v>130.38</v>
          </cell>
          <cell r="F4901">
            <v>23.468399999999999</v>
          </cell>
          <cell r="G4901">
            <v>195.57</v>
          </cell>
          <cell r="H4901">
            <v>35.200000000000003</v>
          </cell>
        </row>
        <row r="4902">
          <cell r="B4902" t="str">
            <v>Curva EMT 1/2"</v>
          </cell>
          <cell r="C4902">
            <v>2</v>
          </cell>
          <cell r="D4902" t="str">
            <v>UND</v>
          </cell>
          <cell r="E4902">
            <v>40.68</v>
          </cell>
          <cell r="F4902">
            <v>7.3224</v>
          </cell>
          <cell r="G4902">
            <v>81.36</v>
          </cell>
          <cell r="H4902">
            <v>14.64</v>
          </cell>
        </row>
        <row r="4903">
          <cell r="B4903" t="str">
            <v>Coupling EMT 1/2"</v>
          </cell>
          <cell r="C4903">
            <v>3</v>
          </cell>
          <cell r="D4903" t="str">
            <v>UND</v>
          </cell>
          <cell r="E4903">
            <v>8.59</v>
          </cell>
          <cell r="F4903">
            <v>1.5462</v>
          </cell>
          <cell r="G4903">
            <v>25.77</v>
          </cell>
          <cell r="H4903">
            <v>4.6399999999999997</v>
          </cell>
        </row>
        <row r="4904">
          <cell r="B4904" t="str">
            <v>Conector Recto EMT 1/2"</v>
          </cell>
          <cell r="C4904">
            <v>2</v>
          </cell>
          <cell r="D4904" t="str">
            <v>UND</v>
          </cell>
          <cell r="E4904">
            <v>12.7</v>
          </cell>
          <cell r="F4904">
            <v>2.2859999999999996</v>
          </cell>
          <cell r="G4904">
            <v>25.4</v>
          </cell>
          <cell r="H4904">
            <v>4.57</v>
          </cell>
        </row>
        <row r="4905">
          <cell r="A4905" t="str">
            <v>ELECT010</v>
          </cell>
          <cell r="B4905" t="str">
            <v>Caja rectangular 1/2"</v>
          </cell>
          <cell r="C4905">
            <v>1</v>
          </cell>
          <cell r="D4905" t="str">
            <v>UND</v>
          </cell>
          <cell r="E4905">
            <v>38.46</v>
          </cell>
          <cell r="F4905">
            <v>6.9227999999999996</v>
          </cell>
          <cell r="G4905">
            <v>38.46</v>
          </cell>
          <cell r="H4905">
            <v>6.92</v>
          </cell>
        </row>
        <row r="4906">
          <cell r="A4906" t="str">
            <v>ELECT010</v>
          </cell>
          <cell r="B4906" t="str">
            <v>Alambre #12 TW + 5% desp.</v>
          </cell>
          <cell r="C4906">
            <v>63</v>
          </cell>
          <cell r="D4906" t="str">
            <v>PIE</v>
          </cell>
          <cell r="E4906">
            <v>8.56</v>
          </cell>
          <cell r="F4906">
            <v>1.5407999999999999</v>
          </cell>
          <cell r="G4906">
            <v>539.28</v>
          </cell>
          <cell r="H4906">
            <v>97.07</v>
          </cell>
        </row>
        <row r="4907">
          <cell r="A4907" t="str">
            <v>ELECT067</v>
          </cell>
          <cell r="B4907" t="str">
            <v>Accesorio Tapa Tomacorriente Doble 110 V</v>
          </cell>
          <cell r="C4907">
            <v>1</v>
          </cell>
          <cell r="D4907" t="str">
            <v>UND</v>
          </cell>
          <cell r="E4907">
            <v>133.9</v>
          </cell>
          <cell r="F4907">
            <v>24.102</v>
          </cell>
          <cell r="G4907">
            <v>133.9</v>
          </cell>
          <cell r="H4907">
            <v>24.1</v>
          </cell>
        </row>
        <row r="4908">
          <cell r="A4908" t="str">
            <v>ELECT067</v>
          </cell>
          <cell r="B4908" t="str">
            <v>Cinta adhesiva eléctrica 3M (rollo)</v>
          </cell>
          <cell r="C4908">
            <v>0.05</v>
          </cell>
          <cell r="D4908" t="str">
            <v>UND</v>
          </cell>
          <cell r="E4908">
            <v>338.98</v>
          </cell>
          <cell r="F4908">
            <v>61.016400000000004</v>
          </cell>
          <cell r="G4908">
            <v>16.95</v>
          </cell>
          <cell r="H4908">
            <v>3.05</v>
          </cell>
        </row>
        <row r="4909">
          <cell r="B4909" t="str">
            <v>Abrazadera 1/2"</v>
          </cell>
          <cell r="C4909">
            <v>4</v>
          </cell>
          <cell r="D4909" t="str">
            <v>UND</v>
          </cell>
          <cell r="E4909">
            <v>2.73</v>
          </cell>
          <cell r="F4909">
            <v>0.4914</v>
          </cell>
          <cell r="G4909">
            <v>10.92</v>
          </cell>
          <cell r="H4909">
            <v>1.97</v>
          </cell>
        </row>
        <row r="4910">
          <cell r="B4910" t="str">
            <v>Tarugo Azul con tornillo</v>
          </cell>
          <cell r="C4910">
            <v>8</v>
          </cell>
          <cell r="D4910" t="str">
            <v>UND</v>
          </cell>
          <cell r="E4910">
            <v>2.38</v>
          </cell>
          <cell r="F4910">
            <v>0.42839999999999995</v>
          </cell>
          <cell r="G4910">
            <v>19.04</v>
          </cell>
          <cell r="H4910">
            <v>3.43</v>
          </cell>
        </row>
        <row r="4911">
          <cell r="B4911" t="str">
            <v>Mano de obra</v>
          </cell>
          <cell r="C4911">
            <v>1</v>
          </cell>
          <cell r="D4911" t="str">
            <v>UND</v>
          </cell>
          <cell r="E4911">
            <v>713.13</v>
          </cell>
          <cell r="F4911">
            <v>0</v>
          </cell>
          <cell r="G4911">
            <v>713.13</v>
          </cell>
          <cell r="H4911">
            <v>0</v>
          </cell>
        </row>
        <row r="4912">
          <cell r="B4912" t="str">
            <v>Mano de obra Tomacorriente Doble 110 V</v>
          </cell>
          <cell r="C4912">
            <v>1</v>
          </cell>
          <cell r="D4912" t="str">
            <v>UND</v>
          </cell>
          <cell r="E4912">
            <v>713.13</v>
          </cell>
          <cell r="F4912">
            <v>0</v>
          </cell>
          <cell r="G4912">
            <v>713.13</v>
          </cell>
          <cell r="H4912">
            <v>0</v>
          </cell>
        </row>
        <row r="4913">
          <cell r="B4913" t="str">
            <v>Gastos indirectos contratistas eléctricos</v>
          </cell>
          <cell r="C4913">
            <v>20</v>
          </cell>
          <cell r="D4913" t="str">
            <v>%</v>
          </cell>
          <cell r="E4913">
            <v>399.07</v>
          </cell>
          <cell r="F4913">
            <v>0</v>
          </cell>
          <cell r="G4913">
            <v>399.07</v>
          </cell>
          <cell r="H4913">
            <v>0</v>
          </cell>
          <cell r="I4913">
            <v>2394.4400000000005</v>
          </cell>
        </row>
        <row r="4914">
          <cell r="B4914" t="str">
            <v>Total/UND</v>
          </cell>
          <cell r="G4914">
            <v>2198.8500000000004</v>
          </cell>
          <cell r="H4914">
            <v>195.59</v>
          </cell>
          <cell r="I4914">
            <v>2394.4400000000005</v>
          </cell>
        </row>
        <row r="4915">
          <cell r="A4915">
            <v>117.26000000000013</v>
          </cell>
          <cell r="B4915" t="str">
            <v>TOMACORRIENTE SENCILLO 220V EN EMT</v>
          </cell>
          <cell r="C4915">
            <v>1</v>
          </cell>
          <cell r="D4915" t="str">
            <v>UND</v>
          </cell>
          <cell r="G4915">
            <v>3359.7000000000003</v>
          </cell>
          <cell r="H4915">
            <v>346.86</v>
          </cell>
          <cell r="I4915">
            <v>3706.5600000000004</v>
          </cell>
        </row>
        <row r="4916">
          <cell r="A4916">
            <v>117.26000000000013</v>
          </cell>
          <cell r="B4916" t="str">
            <v>TOMACORRIENTE SENCILLO 220V EN EMT</v>
          </cell>
          <cell r="C4916">
            <v>1</v>
          </cell>
          <cell r="D4916" t="str">
            <v>UND</v>
          </cell>
          <cell r="G4916">
            <v>3359.7000000000003</v>
          </cell>
          <cell r="H4916">
            <v>346.86</v>
          </cell>
          <cell r="I4916">
            <v>3706.5600000000004</v>
          </cell>
        </row>
        <row r="4917">
          <cell r="B4917" t="str">
            <v>Tomacorriente Sencillo 220V EMT</v>
          </cell>
          <cell r="C4917">
            <v>1</v>
          </cell>
          <cell r="D4917" t="str">
            <v>UND</v>
          </cell>
        </row>
        <row r="4918">
          <cell r="B4918" t="str">
            <v>Volumen Análisis</v>
          </cell>
          <cell r="C4918">
            <v>1</v>
          </cell>
          <cell r="D4918" t="str">
            <v>UND</v>
          </cell>
        </row>
        <row r="4919">
          <cell r="B4919" t="str">
            <v>Materiales y Equipos</v>
          </cell>
          <cell r="C4919">
            <v>1.5</v>
          </cell>
          <cell r="D4919" t="str">
            <v>UND</v>
          </cell>
          <cell r="E4919">
            <v>200</v>
          </cell>
          <cell r="F4919">
            <v>36</v>
          </cell>
          <cell r="G4919">
            <v>300</v>
          </cell>
          <cell r="H4919">
            <v>54</v>
          </cell>
        </row>
        <row r="4920">
          <cell r="B4920" t="str">
            <v>Tubo EMT de 3/4" x 10 Pies</v>
          </cell>
          <cell r="C4920">
            <v>1.5</v>
          </cell>
          <cell r="D4920" t="str">
            <v>UND</v>
          </cell>
          <cell r="E4920">
            <v>200</v>
          </cell>
          <cell r="F4920">
            <v>36</v>
          </cell>
          <cell r="G4920">
            <v>300</v>
          </cell>
          <cell r="H4920">
            <v>54</v>
          </cell>
        </row>
        <row r="4921">
          <cell r="B4921" t="str">
            <v>Curva EMT 3/4"</v>
          </cell>
          <cell r="C4921">
            <v>2</v>
          </cell>
          <cell r="D4921" t="str">
            <v>UND</v>
          </cell>
          <cell r="E4921">
            <v>55.08</v>
          </cell>
          <cell r="F4921">
            <v>9.9143999999999988</v>
          </cell>
          <cell r="G4921">
            <v>110.16</v>
          </cell>
          <cell r="H4921">
            <v>19.829999999999998</v>
          </cell>
        </row>
        <row r="4922">
          <cell r="B4922" t="str">
            <v>Coupling EMT 3/4"</v>
          </cell>
          <cell r="C4922">
            <v>3</v>
          </cell>
          <cell r="D4922" t="str">
            <v>UND</v>
          </cell>
          <cell r="E4922">
            <v>20</v>
          </cell>
          <cell r="F4922">
            <v>3.5999999999999996</v>
          </cell>
          <cell r="G4922">
            <v>60</v>
          </cell>
          <cell r="H4922">
            <v>10.8</v>
          </cell>
        </row>
        <row r="4923">
          <cell r="B4923" t="str">
            <v>Conector Recto EMT 3/4"</v>
          </cell>
          <cell r="C4923">
            <v>2</v>
          </cell>
          <cell r="D4923" t="str">
            <v>UND</v>
          </cell>
          <cell r="E4923">
            <v>23.73</v>
          </cell>
          <cell r="F4923">
            <v>4.2713999999999999</v>
          </cell>
          <cell r="G4923">
            <v>47.46</v>
          </cell>
          <cell r="H4923">
            <v>8.5399999999999991</v>
          </cell>
        </row>
        <row r="4924">
          <cell r="B4924" t="str">
            <v>Caja rectangular 3/4"</v>
          </cell>
          <cell r="C4924">
            <v>1</v>
          </cell>
          <cell r="D4924" t="str">
            <v>UND</v>
          </cell>
          <cell r="E4924">
            <v>32.700000000000003</v>
          </cell>
          <cell r="F4924">
            <v>5.8860000000000001</v>
          </cell>
          <cell r="G4924">
            <v>32.700000000000003</v>
          </cell>
          <cell r="H4924">
            <v>5.89</v>
          </cell>
        </row>
        <row r="4925">
          <cell r="A4925" t="str">
            <v>ELECT010</v>
          </cell>
          <cell r="B4925" t="str">
            <v>Alambre #10 TW + 5% desp.</v>
          </cell>
          <cell r="C4925">
            <v>84</v>
          </cell>
          <cell r="D4925" t="str">
            <v>PIE</v>
          </cell>
          <cell r="E4925">
            <v>16.100000000000001</v>
          </cell>
          <cell r="F4925">
            <v>2.8980000000000001</v>
          </cell>
          <cell r="G4925">
            <v>1352.4</v>
          </cell>
          <cell r="H4925">
            <v>243.43</v>
          </cell>
        </row>
        <row r="4926">
          <cell r="A4926" t="str">
            <v>ELECT010</v>
          </cell>
          <cell r="B4926" t="str">
            <v>Alambre #12 TW+ 5% desp.</v>
          </cell>
          <cell r="C4926">
            <v>42</v>
          </cell>
          <cell r="D4926" t="str">
            <v>PIE</v>
          </cell>
          <cell r="E4926">
            <v>8.56</v>
          </cell>
          <cell r="F4926">
            <v>1.5407999999999999</v>
          </cell>
          <cell r="G4926">
            <v>359.52</v>
          </cell>
          <cell r="H4926">
            <v>64.709999999999994</v>
          </cell>
        </row>
        <row r="4927">
          <cell r="A4927" t="str">
            <v>ELECT067</v>
          </cell>
          <cell r="B4927" t="str">
            <v>Accesorio Tapa Tomacorriente Sencillo 220 V</v>
          </cell>
          <cell r="C4927">
            <v>1</v>
          </cell>
          <cell r="D4927" t="str">
            <v>UND</v>
          </cell>
          <cell r="E4927">
            <v>133.9</v>
          </cell>
          <cell r="F4927">
            <v>24.102</v>
          </cell>
          <cell r="G4927">
            <v>133.9</v>
          </cell>
          <cell r="H4927">
            <v>24.1</v>
          </cell>
        </row>
        <row r="4928">
          <cell r="A4928" t="str">
            <v>ELECT067</v>
          </cell>
          <cell r="B4928" t="str">
            <v>Cinta adhesiva eléctrica 3M (rollo)</v>
          </cell>
          <cell r="C4928">
            <v>0.05</v>
          </cell>
          <cell r="D4928" t="str">
            <v>UND</v>
          </cell>
          <cell r="E4928">
            <v>338.98</v>
          </cell>
          <cell r="F4928">
            <v>61.016400000000004</v>
          </cell>
          <cell r="G4928">
            <v>16.95</v>
          </cell>
          <cell r="H4928">
            <v>3.05</v>
          </cell>
        </row>
        <row r="4929">
          <cell r="B4929" t="str">
            <v>Abrazadera 3/4"</v>
          </cell>
          <cell r="C4929">
            <v>4</v>
          </cell>
          <cell r="D4929" t="str">
            <v>UND</v>
          </cell>
          <cell r="E4929">
            <v>3.12</v>
          </cell>
          <cell r="F4929">
            <v>0.56159999999999999</v>
          </cell>
          <cell r="G4929">
            <v>12.48</v>
          </cell>
          <cell r="H4929">
            <v>2.25</v>
          </cell>
        </row>
        <row r="4930">
          <cell r="B4930" t="str">
            <v>Tarugo Azul con tornillo</v>
          </cell>
          <cell r="C4930">
            <v>8</v>
          </cell>
          <cell r="D4930" t="str">
            <v>UND</v>
          </cell>
          <cell r="E4930">
            <v>2.38</v>
          </cell>
          <cell r="F4930">
            <v>0.42839999999999995</v>
          </cell>
          <cell r="G4930">
            <v>19.04</v>
          </cell>
          <cell r="H4930">
            <v>3.43</v>
          </cell>
        </row>
        <row r="4931">
          <cell r="B4931" t="str">
            <v>Mano de obra</v>
          </cell>
          <cell r="C4931">
            <v>1</v>
          </cell>
          <cell r="D4931" t="str">
            <v>UND</v>
          </cell>
          <cell r="E4931">
            <v>713.13</v>
          </cell>
          <cell r="F4931">
            <v>0</v>
          </cell>
          <cell r="G4931">
            <v>713.13</v>
          </cell>
          <cell r="H4931">
            <v>0</v>
          </cell>
        </row>
        <row r="4932">
          <cell r="B4932" t="str">
            <v>Mano de obra Tomacorriente Sencillo 220 V</v>
          </cell>
          <cell r="C4932">
            <v>1</v>
          </cell>
          <cell r="D4932" t="str">
            <v>UND</v>
          </cell>
          <cell r="E4932">
            <v>713.13</v>
          </cell>
          <cell r="F4932">
            <v>0</v>
          </cell>
          <cell r="G4932">
            <v>713.13</v>
          </cell>
          <cell r="H4932">
            <v>0</v>
          </cell>
        </row>
        <row r="4933">
          <cell r="B4933" t="str">
            <v>Gastos indirectos contratistas eléctricos</v>
          </cell>
          <cell r="C4933">
            <v>20</v>
          </cell>
          <cell r="D4933" t="str">
            <v>%</v>
          </cell>
          <cell r="E4933">
            <v>719.58</v>
          </cell>
          <cell r="F4933">
            <v>0</v>
          </cell>
          <cell r="G4933">
            <v>719.58</v>
          </cell>
          <cell r="H4933">
            <v>0</v>
          </cell>
          <cell r="I4933">
            <v>3706.5600000000004</v>
          </cell>
        </row>
        <row r="4934">
          <cell r="B4934" t="str">
            <v>Total/UND</v>
          </cell>
          <cell r="G4934">
            <v>3359.7000000000003</v>
          </cell>
          <cell r="H4934">
            <v>346.86</v>
          </cell>
          <cell r="I4934">
            <v>3706.5600000000004</v>
          </cell>
        </row>
        <row r="4935">
          <cell r="A4935">
            <v>117.27000000000014</v>
          </cell>
          <cell r="B4935" t="str">
            <v>Alim. Panel 2THW#6+1THW#8+1THW#10 en PVC 1"</v>
          </cell>
          <cell r="C4935">
            <v>1</v>
          </cell>
          <cell r="D4935" t="str">
            <v>PL</v>
          </cell>
          <cell r="G4935">
            <v>191.35220000000001</v>
          </cell>
          <cell r="H4935">
            <v>24.404499999999999</v>
          </cell>
          <cell r="I4935">
            <v>215.75670000000002</v>
          </cell>
        </row>
        <row r="4936">
          <cell r="A4936">
            <v>118</v>
          </cell>
          <cell r="B4936" t="str">
            <v>TERMINACIONES DE PISOS</v>
          </cell>
          <cell r="C4936">
            <v>100</v>
          </cell>
          <cell r="D4936" t="str">
            <v>PL</v>
          </cell>
        </row>
        <row r="4937">
          <cell r="A4937">
            <v>118.01</v>
          </cell>
          <cell r="B4937" t="str">
            <v>ADOQUIN BARAHONA GRIS</v>
          </cell>
          <cell r="C4937">
            <v>1</v>
          </cell>
          <cell r="D4937" t="str">
            <v>M2</v>
          </cell>
          <cell r="G4937">
            <v>1612.57</v>
          </cell>
          <cell r="H4937">
            <v>251.58999999999997</v>
          </cell>
          <cell r="I4937">
            <v>1864.1599999999999</v>
          </cell>
        </row>
        <row r="4938">
          <cell r="A4938" t="str">
            <v>SANIT113</v>
          </cell>
          <cell r="B4938" t="str">
            <v>Adoquin Barahona Gris</v>
          </cell>
          <cell r="C4938">
            <v>5.2</v>
          </cell>
          <cell r="D4938" t="str">
            <v>UD</v>
          </cell>
          <cell r="E4938">
            <v>154.23728813559322</v>
          </cell>
          <cell r="F4938">
            <v>27.762711864406779</v>
          </cell>
          <cell r="G4938">
            <v>802.03</v>
          </cell>
          <cell r="H4938">
            <v>144.37</v>
          </cell>
        </row>
        <row r="4939">
          <cell r="B4939" t="str">
            <v>Volumen Análisis</v>
          </cell>
          <cell r="C4939">
            <v>1</v>
          </cell>
          <cell r="D4939" t="str">
            <v>M2</v>
          </cell>
          <cell r="E4939">
            <v>11.86</v>
          </cell>
          <cell r="F4939">
            <v>2.1347999999999998</v>
          </cell>
          <cell r="G4939">
            <v>23.72</v>
          </cell>
          <cell r="H4939">
            <v>4.2699999999999996</v>
          </cell>
        </row>
        <row r="4940">
          <cell r="A4940" t="str">
            <v>ELECT007</v>
          </cell>
          <cell r="B4940" t="str">
            <v>Materiales y Equipos</v>
          </cell>
          <cell r="C4940">
            <v>200</v>
          </cell>
          <cell r="D4940" t="str">
            <v>PIE</v>
          </cell>
          <cell r="E4940">
            <v>38.220338983050851</v>
          </cell>
          <cell r="F4940">
            <v>6.8796610169491528</v>
          </cell>
          <cell r="G4940">
            <v>7644.07</v>
          </cell>
          <cell r="H4940">
            <v>1375.93</v>
          </cell>
        </row>
        <row r="4941">
          <cell r="A4941" t="str">
            <v>ELECT008</v>
          </cell>
          <cell r="B4941" t="str">
            <v>Arena lavada triturada azul</v>
          </cell>
          <cell r="C4941">
            <v>0.08</v>
          </cell>
          <cell r="D4941" t="str">
            <v>M3</v>
          </cell>
          <cell r="E4941">
            <v>1440.68</v>
          </cell>
          <cell r="F4941">
            <v>259.32240000000002</v>
          </cell>
          <cell r="G4941">
            <v>115.25</v>
          </cell>
          <cell r="H4941">
            <v>20.75</v>
          </cell>
        </row>
        <row r="4942">
          <cell r="A4942" t="str">
            <v>ELECT009</v>
          </cell>
          <cell r="B4942" t="str">
            <v>Adoquin + 5% desp.</v>
          </cell>
          <cell r="C4942">
            <v>1.05</v>
          </cell>
          <cell r="D4942" t="str">
            <v>M2</v>
          </cell>
          <cell r="E4942">
            <v>1110.17</v>
          </cell>
          <cell r="F4942">
            <v>199.8306</v>
          </cell>
          <cell r="G4942">
            <v>1165.68</v>
          </cell>
          <cell r="H4942">
            <v>209.82</v>
          </cell>
        </row>
        <row r="4943">
          <cell r="A4943" t="str">
            <v>ELECT067</v>
          </cell>
          <cell r="B4943" t="str">
            <v>Regla (2 de 1"x4"x2.62' / 10 usos)</v>
          </cell>
          <cell r="C4943">
            <v>0.18</v>
          </cell>
          <cell r="D4943" t="str">
            <v>PT</v>
          </cell>
          <cell r="E4943">
            <v>59.32</v>
          </cell>
          <cell r="F4943">
            <v>10.6776</v>
          </cell>
          <cell r="G4943">
            <v>10.68</v>
          </cell>
          <cell r="H4943">
            <v>1.92</v>
          </cell>
        </row>
        <row r="4944">
          <cell r="B4944" t="str">
            <v>Mano de Obra Corte de Chazos</v>
          </cell>
          <cell r="C4944">
            <v>0.1</v>
          </cell>
          <cell r="D4944" t="str">
            <v>UND</v>
          </cell>
          <cell r="E4944">
            <v>18.32</v>
          </cell>
          <cell r="F4944">
            <v>0</v>
          </cell>
          <cell r="G4944">
            <v>1.83</v>
          </cell>
          <cell r="H4944">
            <v>0</v>
          </cell>
        </row>
        <row r="4945">
          <cell r="A4945">
            <v>2.279999999999994</v>
          </cell>
          <cell r="B4945" t="str">
            <v>Transporte de pisos (3%)</v>
          </cell>
          <cell r="C4945">
            <v>1</v>
          </cell>
          <cell r="D4945" t="str">
            <v>PA</v>
          </cell>
          <cell r="E4945">
            <v>41.27</v>
          </cell>
          <cell r="F4945">
            <v>0</v>
          </cell>
          <cell r="G4945">
            <v>41.27</v>
          </cell>
          <cell r="H4945">
            <v>0</v>
          </cell>
        </row>
        <row r="4946">
          <cell r="A4946">
            <v>2.1599999999999966</v>
          </cell>
          <cell r="B4946" t="str">
            <v>Mano de obra</v>
          </cell>
          <cell r="C4946">
            <v>1.5</v>
          </cell>
          <cell r="D4946" t="str">
            <v>m3</v>
          </cell>
          <cell r="E4946">
            <v>366.55876288659795</v>
          </cell>
          <cell r="F4946">
            <v>0.49072164948453612</v>
          </cell>
          <cell r="G4946">
            <v>549.84</v>
          </cell>
          <cell r="H4946">
            <v>0.74</v>
          </cell>
        </row>
        <row r="4947">
          <cell r="B4947" t="str">
            <v>Mano de Obra Cantos Laterales</v>
          </cell>
          <cell r="C4947">
            <v>0.8</v>
          </cell>
          <cell r="D4947" t="str">
            <v>M</v>
          </cell>
          <cell r="E4947">
            <v>132.61000000000001</v>
          </cell>
          <cell r="F4947">
            <v>23.869800000000001</v>
          </cell>
          <cell r="G4947">
            <v>106.09</v>
          </cell>
          <cell r="H4947">
            <v>19.100000000000001</v>
          </cell>
        </row>
        <row r="4948">
          <cell r="A4948">
            <v>100.01</v>
          </cell>
          <cell r="B4948" t="str">
            <v>Mano de Obra de colocación de Adoquines</v>
          </cell>
          <cell r="C4948">
            <v>1</v>
          </cell>
          <cell r="D4948" t="str">
            <v>M2</v>
          </cell>
          <cell r="E4948">
            <v>171.77</v>
          </cell>
          <cell r="F4948">
            <v>0</v>
          </cell>
          <cell r="G4948">
            <v>171.77</v>
          </cell>
          <cell r="H4948">
            <v>0</v>
          </cell>
        </row>
        <row r="4949">
          <cell r="A4949">
            <v>2.279999999999994</v>
          </cell>
          <cell r="B4949" t="str">
            <v>Total/UND</v>
          </cell>
          <cell r="F4949">
            <v>0</v>
          </cell>
          <cell r="G4949">
            <v>1612.57</v>
          </cell>
          <cell r="H4949">
            <v>251.58999999999997</v>
          </cell>
          <cell r="I4949">
            <v>1864.1599999999999</v>
          </cell>
        </row>
        <row r="4950">
          <cell r="B4950" t="str">
            <v>Mano de obra colocación de tubería y alambre</v>
          </cell>
          <cell r="C4950">
            <v>0.2</v>
          </cell>
          <cell r="E4950">
            <v>12978.300000000001</v>
          </cell>
          <cell r="F4950">
            <v>0</v>
          </cell>
          <cell r="G4950">
            <v>2595.66</v>
          </cell>
          <cell r="H4950">
            <v>0</v>
          </cell>
        </row>
        <row r="4951">
          <cell r="A4951">
            <v>118.02000000000001</v>
          </cell>
          <cell r="B4951" t="str">
            <v>CERAMICA EUROPEA ECONOMICA</v>
          </cell>
          <cell r="C4951">
            <v>1</v>
          </cell>
          <cell r="D4951" t="str">
            <v>M2</v>
          </cell>
          <cell r="G4951">
            <v>923.01999999999975</v>
          </cell>
          <cell r="H4951">
            <v>103.93999999999998</v>
          </cell>
          <cell r="I4951">
            <v>1026.9599999999998</v>
          </cell>
        </row>
        <row r="4952">
          <cell r="B4952" t="str">
            <v>Cerámica Europea Económica 0.30x0.30m</v>
          </cell>
        </row>
        <row r="4953">
          <cell r="B4953" t="str">
            <v>Volumen Análisis</v>
          </cell>
          <cell r="C4953">
            <v>1</v>
          </cell>
          <cell r="D4953" t="str">
            <v>M2</v>
          </cell>
        </row>
        <row r="4954">
          <cell r="B4954" t="str">
            <v>Materiales y Equipos</v>
          </cell>
        </row>
        <row r="4955">
          <cell r="A4955">
            <v>112.04000000000002</v>
          </cell>
          <cell r="B4955" t="str">
            <v>Mortero 1:10 pisos + 10% desp.</v>
          </cell>
          <cell r="C4955">
            <v>3.465E-2</v>
          </cell>
          <cell r="D4955" t="str">
            <v>M3</v>
          </cell>
          <cell r="E4955">
            <v>4037.9700000000003</v>
          </cell>
          <cell r="F4955">
            <v>667.53</v>
          </cell>
          <cell r="G4955">
            <v>139.91999999999999</v>
          </cell>
          <cell r="H4955">
            <v>23.13</v>
          </cell>
        </row>
        <row r="4956">
          <cell r="A4956" t="str">
            <v>PISO002</v>
          </cell>
          <cell r="B4956" t="str">
            <v>Cerámica Europea Económica + 10% desp.</v>
          </cell>
          <cell r="C4956">
            <v>1.1000000000000001</v>
          </cell>
          <cell r="D4956" t="str">
            <v>M2</v>
          </cell>
          <cell r="E4956">
            <v>322.03389830508479</v>
          </cell>
          <cell r="F4956">
            <v>57.96610169491526</v>
          </cell>
          <cell r="G4956">
            <v>354.24</v>
          </cell>
          <cell r="H4956">
            <v>63.76</v>
          </cell>
        </row>
        <row r="4957">
          <cell r="A4957" t="str">
            <v>PISO025</v>
          </cell>
          <cell r="B4957" t="str">
            <v>Derretido Keracolor 25 lbs + 10% desp.</v>
          </cell>
          <cell r="C4957">
            <v>4.4999999999999998E-2</v>
          </cell>
          <cell r="D4957" t="str">
            <v>FDA</v>
          </cell>
          <cell r="E4957">
            <v>1016.949152542373</v>
          </cell>
          <cell r="F4957">
            <v>183.05084745762713</v>
          </cell>
          <cell r="G4957">
            <v>45.76</v>
          </cell>
          <cell r="H4957">
            <v>8.24</v>
          </cell>
          <cell r="I4957">
            <v>1864.1599999999999</v>
          </cell>
        </row>
        <row r="4958">
          <cell r="A4958" t="str">
            <v>PISO021</v>
          </cell>
          <cell r="B4958" t="str">
            <v>Estopa</v>
          </cell>
          <cell r="C4958">
            <v>0.05</v>
          </cell>
          <cell r="D4958" t="str">
            <v>LB</v>
          </cell>
          <cell r="E4958">
            <v>63.559322033898312</v>
          </cell>
          <cell r="F4958">
            <v>11.440677966101696</v>
          </cell>
          <cell r="G4958">
            <v>3.18</v>
          </cell>
          <cell r="H4958">
            <v>0.56999999999999995</v>
          </cell>
        </row>
        <row r="4959">
          <cell r="B4959" t="str">
            <v>Transporte de pisos (3%)</v>
          </cell>
          <cell r="C4959">
            <v>0.03</v>
          </cell>
          <cell r="D4959" t="str">
            <v>M2</v>
          </cell>
          <cell r="E4959">
            <v>418</v>
          </cell>
          <cell r="F4959">
            <v>0</v>
          </cell>
          <cell r="G4959">
            <v>12.54</v>
          </cell>
          <cell r="H4959">
            <v>0</v>
          </cell>
        </row>
        <row r="4960">
          <cell r="B4960" t="str">
            <v>Mano de obra</v>
          </cell>
        </row>
        <row r="4961">
          <cell r="A4961">
            <v>900.02</v>
          </cell>
          <cell r="B4961" t="str">
            <v xml:space="preserve">Corte de Chazos </v>
          </cell>
          <cell r="C4961">
            <v>2.5</v>
          </cell>
          <cell r="D4961" t="str">
            <v>UND</v>
          </cell>
          <cell r="E4961">
            <v>18.32</v>
          </cell>
          <cell r="F4961">
            <v>3.2976000000000001</v>
          </cell>
          <cell r="G4961">
            <v>45.8</v>
          </cell>
          <cell r="H4961">
            <v>8.24</v>
          </cell>
        </row>
        <row r="4962">
          <cell r="A4962">
            <v>900.14999999999986</v>
          </cell>
          <cell r="B4962" t="str">
            <v>Mano de Obra de colocación cerámica pisos</v>
          </cell>
          <cell r="C4962">
            <v>1</v>
          </cell>
          <cell r="D4962" t="str">
            <v>M2</v>
          </cell>
          <cell r="E4962">
            <v>321.58350000000002</v>
          </cell>
          <cell r="F4962">
            <v>0</v>
          </cell>
          <cell r="G4962">
            <v>321.58</v>
          </cell>
          <cell r="H4962">
            <v>0</v>
          </cell>
        </row>
        <row r="4963">
          <cell r="B4963" t="str">
            <v>Total/UND</v>
          </cell>
          <cell r="C4963">
            <v>0.18</v>
          </cell>
          <cell r="D4963" t="str">
            <v>PT</v>
          </cell>
          <cell r="E4963">
            <v>59.32</v>
          </cell>
          <cell r="F4963">
            <v>10.6776</v>
          </cell>
          <cell r="G4963">
            <v>923.01999999999975</v>
          </cell>
          <cell r="H4963">
            <v>103.93999999999998</v>
          </cell>
          <cell r="I4963">
            <v>1026.9599999999998</v>
          </cell>
        </row>
        <row r="4964">
          <cell r="B4964" t="str">
            <v>Mano de Obra Corte de Chazos</v>
          </cell>
          <cell r="C4964">
            <v>0.1</v>
          </cell>
          <cell r="D4964" t="str">
            <v>UND</v>
          </cell>
          <cell r="E4964">
            <v>18.32</v>
          </cell>
          <cell r="F4964">
            <v>0</v>
          </cell>
          <cell r="G4964">
            <v>1.83</v>
          </cell>
          <cell r="H4964">
            <v>0</v>
          </cell>
        </row>
        <row r="4965">
          <cell r="A4965">
            <v>118.03000000000002</v>
          </cell>
          <cell r="B4965" t="str">
            <v>PORCELANATO CHINO 50X50 ANTIMANCHAS</v>
          </cell>
          <cell r="C4965">
            <v>1</v>
          </cell>
          <cell r="D4965" t="str">
            <v>M2</v>
          </cell>
          <cell r="E4965">
            <v>41.27</v>
          </cell>
          <cell r="F4965">
            <v>0</v>
          </cell>
          <cell r="G4965">
            <v>1850.49</v>
          </cell>
          <cell r="H4965">
            <v>147.05000000000001</v>
          </cell>
          <cell r="I4965">
            <v>1997.54</v>
          </cell>
        </row>
        <row r="4966">
          <cell r="B4966" t="str">
            <v>Cerámica Porcelanato Chino 50x50 Antimanchas</v>
          </cell>
        </row>
        <row r="4967">
          <cell r="B4967" t="str">
            <v>Volumen Análisis</v>
          </cell>
          <cell r="C4967">
            <v>1</v>
          </cell>
          <cell r="D4967" t="str">
            <v>M2</v>
          </cell>
          <cell r="E4967">
            <v>132.61000000000001</v>
          </cell>
          <cell r="F4967">
            <v>23.869800000000001</v>
          </cell>
          <cell r="G4967">
            <v>106.09</v>
          </cell>
          <cell r="H4967">
            <v>19.100000000000001</v>
          </cell>
        </row>
        <row r="4968">
          <cell r="B4968" t="str">
            <v>Materiales y Equipos</v>
          </cell>
          <cell r="C4968">
            <v>1</v>
          </cell>
          <cell r="D4968" t="str">
            <v>M2</v>
          </cell>
          <cell r="E4968">
            <v>171.77</v>
          </cell>
          <cell r="F4968">
            <v>0</v>
          </cell>
          <cell r="G4968">
            <v>171.77</v>
          </cell>
          <cell r="H4968">
            <v>0</v>
          </cell>
        </row>
        <row r="4969">
          <cell r="A4969">
            <v>112.04000000000002</v>
          </cell>
          <cell r="B4969" t="str">
            <v>Mortero 1:10 pisos + 10% desp.</v>
          </cell>
          <cell r="C4969">
            <v>3.465E-2</v>
          </cell>
          <cell r="D4969" t="str">
            <v>M3</v>
          </cell>
          <cell r="E4969">
            <v>4037.9700000000003</v>
          </cell>
          <cell r="F4969">
            <v>667.53</v>
          </cell>
          <cell r="G4969">
            <v>139.91999999999999</v>
          </cell>
          <cell r="H4969">
            <v>23.13</v>
          </cell>
          <cell r="I4969">
            <v>1864.1599999999999</v>
          </cell>
        </row>
        <row r="4970">
          <cell r="A4970" t="str">
            <v>PISO008</v>
          </cell>
          <cell r="B4970" t="str">
            <v>Porcelanato Chino 50x50 Antimanchas +20% desp.</v>
          </cell>
          <cell r="C4970">
            <v>1.2</v>
          </cell>
          <cell r="D4970" t="str">
            <v>M2</v>
          </cell>
          <cell r="E4970">
            <v>494.74576271186442</v>
          </cell>
          <cell r="F4970">
            <v>89.054237288135596</v>
          </cell>
          <cell r="G4970">
            <v>593.69000000000005</v>
          </cell>
          <cell r="H4970">
            <v>106.87</v>
          </cell>
        </row>
        <row r="4971">
          <cell r="A4971" t="str">
            <v>PISO025</v>
          </cell>
          <cell r="B4971" t="str">
            <v>Derretido Keracolor 25 lbs + 10% desp.</v>
          </cell>
          <cell r="C4971">
            <v>4.4999999999999998E-2</v>
          </cell>
          <cell r="D4971" t="str">
            <v>FDA</v>
          </cell>
          <cell r="E4971">
            <v>1016.949152542373</v>
          </cell>
          <cell r="F4971">
            <v>183.05084745762713</v>
          </cell>
          <cell r="G4971">
            <v>45.76</v>
          </cell>
          <cell r="H4971">
            <v>8.24</v>
          </cell>
          <cell r="I4971">
            <v>1026.9599999999998</v>
          </cell>
        </row>
        <row r="4972">
          <cell r="A4972" t="str">
            <v>PISO021</v>
          </cell>
          <cell r="B4972" t="str">
            <v>Estopa</v>
          </cell>
          <cell r="C4972">
            <v>0.05</v>
          </cell>
          <cell r="D4972" t="str">
            <v>LB</v>
          </cell>
          <cell r="E4972">
            <v>63.559322033898312</v>
          </cell>
          <cell r="F4972">
            <v>11.440677966101696</v>
          </cell>
          <cell r="G4972">
            <v>3.18</v>
          </cell>
          <cell r="H4972">
            <v>0.56999999999999995</v>
          </cell>
        </row>
        <row r="4973">
          <cell r="B4973" t="str">
            <v>Transporte de pisos (3%)</v>
          </cell>
          <cell r="C4973">
            <v>0.03</v>
          </cell>
          <cell r="D4973" t="str">
            <v>M2</v>
          </cell>
          <cell r="E4973">
            <v>700.56000000000006</v>
          </cell>
          <cell r="F4973">
            <v>0</v>
          </cell>
          <cell r="G4973">
            <v>700.56000000000006</v>
          </cell>
          <cell r="H4973">
            <v>0</v>
          </cell>
        </row>
        <row r="4974">
          <cell r="B4974" t="str">
            <v>Mano de obra</v>
          </cell>
        </row>
        <row r="4975">
          <cell r="A4975">
            <v>900.02</v>
          </cell>
          <cell r="B4975" t="str">
            <v>Corte de Chazos Porcelanato</v>
          </cell>
          <cell r="C4975">
            <v>2.5</v>
          </cell>
          <cell r="D4975" t="str">
            <v>UND</v>
          </cell>
          <cell r="E4975">
            <v>18.32</v>
          </cell>
          <cell r="F4975">
            <v>3.2976000000000001</v>
          </cell>
          <cell r="G4975">
            <v>45.8</v>
          </cell>
          <cell r="H4975">
            <v>8.24</v>
          </cell>
        </row>
        <row r="4976">
          <cell r="A4976">
            <v>900.14999999999986</v>
          </cell>
          <cell r="B4976" t="str">
            <v>Mano de Obra de colocación de Porcelanato</v>
          </cell>
          <cell r="C4976">
            <v>1</v>
          </cell>
          <cell r="D4976" t="str">
            <v>M2</v>
          </cell>
          <cell r="E4976">
            <v>321.58350000000002</v>
          </cell>
          <cell r="F4976">
            <v>0</v>
          </cell>
          <cell r="G4976">
            <v>321.58</v>
          </cell>
          <cell r="H4976">
            <v>0</v>
          </cell>
        </row>
        <row r="4977">
          <cell r="A4977" t="str">
            <v>PISO025</v>
          </cell>
          <cell r="B4977" t="str">
            <v>Total/UND</v>
          </cell>
          <cell r="C4977">
            <v>4.4999999999999998E-2</v>
          </cell>
          <cell r="D4977" t="str">
            <v>FDA</v>
          </cell>
          <cell r="E4977">
            <v>1016.949152542373</v>
          </cell>
          <cell r="F4977">
            <v>183.05084745762713</v>
          </cell>
          <cell r="G4977">
            <v>1850.49</v>
          </cell>
          <cell r="H4977">
            <v>147.05000000000001</v>
          </cell>
          <cell r="I4977">
            <v>1997.54</v>
          </cell>
        </row>
        <row r="4978">
          <cell r="A4978" t="str">
            <v>PISO021</v>
          </cell>
          <cell r="B4978" t="str">
            <v>Estopa</v>
          </cell>
          <cell r="C4978">
            <v>0.05</v>
          </cell>
          <cell r="D4978" t="str">
            <v>LB</v>
          </cell>
          <cell r="E4978">
            <v>63.559322033898312</v>
          </cell>
          <cell r="F4978">
            <v>11.440677966101696</v>
          </cell>
          <cell r="G4978">
            <v>3.18</v>
          </cell>
          <cell r="H4978">
            <v>0.56999999999999995</v>
          </cell>
        </row>
        <row r="4979">
          <cell r="A4979">
            <v>118.04000000000002</v>
          </cell>
          <cell r="B4979" t="str">
            <v>MARMOL TRAVERTINO 40x40 IMP. MATE</v>
          </cell>
          <cell r="C4979">
            <v>1</v>
          </cell>
          <cell r="D4979" t="str">
            <v>M2</v>
          </cell>
          <cell r="E4979">
            <v>418</v>
          </cell>
          <cell r="F4979">
            <v>0</v>
          </cell>
          <cell r="G4979">
            <v>2100.2800000000002</v>
          </cell>
          <cell r="H4979">
            <v>251.92</v>
          </cell>
          <cell r="I4979">
            <v>2352.2000000000003</v>
          </cell>
        </row>
        <row r="4980">
          <cell r="B4980" t="str">
            <v>Mármol travertino 40x40 importado mate</v>
          </cell>
        </row>
        <row r="4981">
          <cell r="A4981">
            <v>900.02</v>
          </cell>
          <cell r="B4981" t="str">
            <v>Volumen Análisis</v>
          </cell>
          <cell r="C4981">
            <v>1</v>
          </cell>
          <cell r="D4981" t="str">
            <v>M2</v>
          </cell>
          <cell r="E4981">
            <v>18.32</v>
          </cell>
          <cell r="F4981">
            <v>3.2976000000000001</v>
          </cell>
          <cell r="G4981">
            <v>45.8</v>
          </cell>
          <cell r="H4981">
            <v>8.24</v>
          </cell>
        </row>
        <row r="4982">
          <cell r="A4982">
            <v>900.14999999999986</v>
          </cell>
          <cell r="B4982" t="str">
            <v>Materiales y Equipos</v>
          </cell>
          <cell r="C4982">
            <v>1</v>
          </cell>
          <cell r="D4982" t="str">
            <v>M2</v>
          </cell>
          <cell r="E4982">
            <v>321.58350000000002</v>
          </cell>
          <cell r="F4982">
            <v>0</v>
          </cell>
          <cell r="G4982">
            <v>321.58</v>
          </cell>
          <cell r="H4982">
            <v>0</v>
          </cell>
        </row>
        <row r="4983">
          <cell r="B4983" t="str">
            <v>Mortero 1:10 pisos + 10% desp.</v>
          </cell>
          <cell r="C4983">
            <v>3.465E-2</v>
          </cell>
          <cell r="D4983" t="str">
            <v>M3</v>
          </cell>
          <cell r="E4983">
            <v>3919.4300000000003</v>
          </cell>
          <cell r="F4983">
            <v>705.49739999999997</v>
          </cell>
          <cell r="G4983">
            <v>135.81</v>
          </cell>
          <cell r="H4983">
            <v>24.45</v>
          </cell>
          <cell r="I4983">
            <v>1026.9599999999998</v>
          </cell>
        </row>
        <row r="4984">
          <cell r="B4984" t="str">
            <v>Mármol travertino importado mate + 10% desp.</v>
          </cell>
          <cell r="C4984">
            <v>1.1000000000000001</v>
          </cell>
          <cell r="D4984" t="str">
            <v>M2</v>
          </cell>
          <cell r="E4984">
            <v>1036.92</v>
          </cell>
          <cell r="F4984">
            <v>186.6456</v>
          </cell>
          <cell r="G4984">
            <v>1140.6099999999999</v>
          </cell>
          <cell r="H4984">
            <v>205.31</v>
          </cell>
        </row>
        <row r="4985">
          <cell r="A4985">
            <v>118.03000000000002</v>
          </cell>
          <cell r="B4985" t="str">
            <v>Derretido Keracolor 25 lbs + 10% desp.</v>
          </cell>
          <cell r="C4985">
            <v>4.4999999999999998E-2</v>
          </cell>
          <cell r="D4985" t="str">
            <v>FDA</v>
          </cell>
          <cell r="E4985">
            <v>1016.95</v>
          </cell>
          <cell r="F4985">
            <v>183.05099999999999</v>
          </cell>
          <cell r="G4985">
            <v>45.76</v>
          </cell>
          <cell r="H4985">
            <v>8.24</v>
          </cell>
          <cell r="I4985">
            <v>1997.54</v>
          </cell>
        </row>
        <row r="4986">
          <cell r="B4986" t="str">
            <v>Estopa</v>
          </cell>
          <cell r="C4986">
            <v>0.05</v>
          </cell>
          <cell r="D4986" t="str">
            <v>LB</v>
          </cell>
          <cell r="E4986">
            <v>63.56</v>
          </cell>
          <cell r="F4986">
            <v>11.440799999999999</v>
          </cell>
          <cell r="G4986">
            <v>3.18</v>
          </cell>
          <cell r="H4986">
            <v>0.56999999999999995</v>
          </cell>
        </row>
        <row r="4987">
          <cell r="B4987" t="str">
            <v xml:space="preserve">Corte de Chazos </v>
          </cell>
          <cell r="C4987">
            <v>2.5</v>
          </cell>
          <cell r="D4987" t="str">
            <v>UND</v>
          </cell>
          <cell r="E4987">
            <v>29.66</v>
          </cell>
          <cell r="F4987">
            <v>5.3388</v>
          </cell>
          <cell r="G4987">
            <v>74.150000000000006</v>
          </cell>
          <cell r="H4987">
            <v>13.35</v>
          </cell>
        </row>
        <row r="4988">
          <cell r="B4988" t="str">
            <v>Transporte de pisos (3%)</v>
          </cell>
          <cell r="C4988">
            <v>1</v>
          </cell>
          <cell r="D4988" t="str">
            <v>PA</v>
          </cell>
          <cell r="E4988">
            <v>40.380000000000003</v>
          </cell>
          <cell r="F4988">
            <v>0</v>
          </cell>
          <cell r="G4988">
            <v>40.380000000000003</v>
          </cell>
          <cell r="H4988">
            <v>0</v>
          </cell>
        </row>
        <row r="4989">
          <cell r="A4989">
            <v>112.04000000000002</v>
          </cell>
          <cell r="B4989" t="str">
            <v>Mano de obra</v>
          </cell>
          <cell r="C4989">
            <v>3.465E-2</v>
          </cell>
          <cell r="D4989" t="str">
            <v>M3</v>
          </cell>
          <cell r="E4989">
            <v>4037.9700000000003</v>
          </cell>
          <cell r="F4989">
            <v>667.53</v>
          </cell>
          <cell r="G4989">
            <v>139.91999999999999</v>
          </cell>
          <cell r="H4989">
            <v>23.13</v>
          </cell>
        </row>
        <row r="4990">
          <cell r="A4990" t="str">
            <v>PISO008</v>
          </cell>
          <cell r="B4990" t="str">
            <v>Mano de Obra de colocación mármol</v>
          </cell>
          <cell r="C4990">
            <v>1</v>
          </cell>
          <cell r="D4990" t="str">
            <v>M2</v>
          </cell>
          <cell r="E4990">
            <v>660.39</v>
          </cell>
          <cell r="F4990">
            <v>0</v>
          </cell>
          <cell r="G4990">
            <v>660.39</v>
          </cell>
          <cell r="H4990">
            <v>0</v>
          </cell>
        </row>
        <row r="4991">
          <cell r="A4991" t="str">
            <v>PISO025</v>
          </cell>
          <cell r="B4991" t="str">
            <v>Total/UND</v>
          </cell>
          <cell r="C4991">
            <v>4.4999999999999998E-2</v>
          </cell>
          <cell r="D4991" t="str">
            <v>FDA</v>
          </cell>
          <cell r="E4991">
            <v>1016.949152542373</v>
          </cell>
          <cell r="F4991">
            <v>183.05084745762713</v>
          </cell>
          <cell r="G4991">
            <v>2100.2800000000002</v>
          </cell>
          <cell r="H4991">
            <v>251.92</v>
          </cell>
          <cell r="I4991">
            <v>2352.2000000000003</v>
          </cell>
        </row>
        <row r="4992">
          <cell r="A4992" t="str">
            <v>PISO021</v>
          </cell>
          <cell r="B4992" t="str">
            <v>Estopa</v>
          </cell>
          <cell r="C4992">
            <v>0.05</v>
          </cell>
          <cell r="D4992" t="str">
            <v>LB</v>
          </cell>
          <cell r="E4992">
            <v>63.559322033898312</v>
          </cell>
          <cell r="F4992">
            <v>11.440677966101696</v>
          </cell>
          <cell r="G4992">
            <v>3.18</v>
          </cell>
          <cell r="H4992">
            <v>0.56999999999999995</v>
          </cell>
        </row>
        <row r="4993">
          <cell r="A4993">
            <v>118.05000000000003</v>
          </cell>
          <cell r="B4993" t="str">
            <v>MARMOL CREMA MARFIL 40x40 PULIDO IMP.</v>
          </cell>
          <cell r="C4993">
            <v>1</v>
          </cell>
          <cell r="D4993" t="str">
            <v>M2</v>
          </cell>
          <cell r="E4993">
            <v>700.56000000000006</v>
          </cell>
          <cell r="F4993">
            <v>0</v>
          </cell>
          <cell r="G4993" t="e">
            <v>#REF!</v>
          </cell>
          <cell r="H4993" t="e">
            <v>#REF!</v>
          </cell>
          <cell r="I4993" t="e">
            <v>#REF!</v>
          </cell>
        </row>
        <row r="4994">
          <cell r="B4994" t="str">
            <v>Mármol crema marfil 40x40 importado pulido</v>
          </cell>
        </row>
        <row r="4995">
          <cell r="A4995">
            <v>900.02</v>
          </cell>
          <cell r="B4995" t="str">
            <v>Volumen Análisis</v>
          </cell>
          <cell r="C4995">
            <v>1</v>
          </cell>
          <cell r="D4995" t="str">
            <v>M2</v>
          </cell>
          <cell r="E4995">
            <v>18.32</v>
          </cell>
          <cell r="F4995">
            <v>3.2976000000000001</v>
          </cell>
          <cell r="G4995">
            <v>45.8</v>
          </cell>
          <cell r="H4995">
            <v>8.24</v>
          </cell>
        </row>
        <row r="4996">
          <cell r="A4996">
            <v>900.14999999999986</v>
          </cell>
          <cell r="B4996" t="str">
            <v>Materiales y Equipos</v>
          </cell>
          <cell r="C4996">
            <v>1</v>
          </cell>
          <cell r="D4996" t="str">
            <v>M2</v>
          </cell>
          <cell r="E4996">
            <v>321.58350000000002</v>
          </cell>
          <cell r="F4996">
            <v>0</v>
          </cell>
          <cell r="G4996">
            <v>321.58</v>
          </cell>
          <cell r="H4996">
            <v>0</v>
          </cell>
        </row>
        <row r="4997">
          <cell r="B4997" t="str">
            <v>Mármol crema marfil 40x40 bruto + 10% desp.</v>
          </cell>
          <cell r="C4997">
            <v>1.1000000000000001</v>
          </cell>
          <cell r="D4997" t="str">
            <v>M2</v>
          </cell>
          <cell r="E4997">
            <v>2584.75</v>
          </cell>
          <cell r="F4997">
            <v>465.255</v>
          </cell>
          <cell r="G4997">
            <v>2843.23</v>
          </cell>
          <cell r="H4997">
            <v>511.78</v>
          </cell>
          <cell r="I4997">
            <v>1997.54</v>
          </cell>
        </row>
        <row r="4998">
          <cell r="B4998" t="str">
            <v>Derretido Keracolor 25 lbs + 10% desp.</v>
          </cell>
          <cell r="C4998">
            <v>4.4999999999999998E-2</v>
          </cell>
          <cell r="D4998" t="str">
            <v>FDA</v>
          </cell>
          <cell r="E4998">
            <v>1016.95</v>
          </cell>
          <cell r="F4998">
            <v>183.05099999999999</v>
          </cell>
          <cell r="G4998">
            <v>45.76</v>
          </cell>
          <cell r="H4998">
            <v>8.24</v>
          </cell>
        </row>
        <row r="4999">
          <cell r="A4999">
            <v>118.04000000000002</v>
          </cell>
          <cell r="B4999" t="str">
            <v>Estopa</v>
          </cell>
          <cell r="C4999">
            <v>0.05</v>
          </cell>
          <cell r="D4999" t="str">
            <v>LB</v>
          </cell>
          <cell r="E4999">
            <v>63.56</v>
          </cell>
          <cell r="F4999">
            <v>11.440799999999999</v>
          </cell>
          <cell r="G4999">
            <v>3.18</v>
          </cell>
          <cell r="H4999">
            <v>0.56999999999999995</v>
          </cell>
          <cell r="I4999">
            <v>2352.2000000000003</v>
          </cell>
        </row>
        <row r="5000">
          <cell r="B5000" t="str">
            <v>Pulido y cristalizado de pisos</v>
          </cell>
          <cell r="C5000">
            <v>1</v>
          </cell>
          <cell r="D5000" t="str">
            <v>M2</v>
          </cell>
          <cell r="E5000">
            <v>296.61</v>
          </cell>
          <cell r="F5000">
            <v>53.389800000000001</v>
          </cell>
          <cell r="G5000">
            <v>296.61</v>
          </cell>
          <cell r="H5000">
            <v>53.39</v>
          </cell>
        </row>
        <row r="5001">
          <cell r="B5001" t="str">
            <v xml:space="preserve">Corte de Chazos </v>
          </cell>
          <cell r="C5001">
            <v>2.5</v>
          </cell>
          <cell r="D5001" t="str">
            <v>UND</v>
          </cell>
          <cell r="E5001">
            <v>29.66</v>
          </cell>
          <cell r="F5001">
            <v>5.3388</v>
          </cell>
          <cell r="G5001">
            <v>74.150000000000006</v>
          </cell>
          <cell r="H5001">
            <v>13.35</v>
          </cell>
        </row>
        <row r="5002">
          <cell r="B5002" t="str">
            <v>Transporte de pisos (3%)</v>
          </cell>
          <cell r="C5002">
            <v>1</v>
          </cell>
          <cell r="D5002" t="str">
            <v>PA</v>
          </cell>
          <cell r="E5002">
            <v>100.65</v>
          </cell>
          <cell r="F5002">
            <v>0</v>
          </cell>
          <cell r="G5002">
            <v>100.65</v>
          </cell>
          <cell r="H5002">
            <v>0</v>
          </cell>
        </row>
        <row r="5003">
          <cell r="B5003" t="str">
            <v>Mano de obra</v>
          </cell>
          <cell r="C5003">
            <v>3.465E-2</v>
          </cell>
          <cell r="D5003" t="str">
            <v>M3</v>
          </cell>
          <cell r="E5003">
            <v>3919.4300000000003</v>
          </cell>
          <cell r="F5003">
            <v>705.49739999999997</v>
          </cell>
          <cell r="G5003">
            <v>135.81</v>
          </cell>
          <cell r="H5003">
            <v>24.45</v>
          </cell>
        </row>
        <row r="5004">
          <cell r="B5004" t="str">
            <v>Mano de Obra de colocación mármol</v>
          </cell>
          <cell r="C5004">
            <v>1</v>
          </cell>
          <cell r="D5004" t="str">
            <v>M2</v>
          </cell>
          <cell r="E5004">
            <v>660.39</v>
          </cell>
          <cell r="F5004">
            <v>0</v>
          </cell>
          <cell r="G5004">
            <v>660.39</v>
          </cell>
          <cell r="H5004">
            <v>0</v>
          </cell>
        </row>
        <row r="5005">
          <cell r="B5005" t="str">
            <v>Total/UND</v>
          </cell>
          <cell r="C5005">
            <v>4.4999999999999998E-2</v>
          </cell>
          <cell r="D5005" t="str">
            <v>FDA</v>
          </cell>
          <cell r="E5005">
            <v>1016.95</v>
          </cell>
          <cell r="F5005">
            <v>183.05099999999999</v>
          </cell>
          <cell r="G5005">
            <v>4023.9700000000003</v>
          </cell>
          <cell r="H5005">
            <v>587.33000000000004</v>
          </cell>
          <cell r="I5005">
            <v>4611.3</v>
          </cell>
        </row>
        <row r="5006">
          <cell r="B5006" t="str">
            <v>Estopa</v>
          </cell>
          <cell r="C5006">
            <v>0.05</v>
          </cell>
          <cell r="D5006" t="str">
            <v>LB</v>
          </cell>
          <cell r="E5006">
            <v>63.56</v>
          </cell>
          <cell r="F5006">
            <v>11.440799999999999</v>
          </cell>
          <cell r="G5006">
            <v>3.18</v>
          </cell>
          <cell r="H5006">
            <v>0.56999999999999995</v>
          </cell>
        </row>
        <row r="5007">
          <cell r="A5007">
            <v>119</v>
          </cell>
          <cell r="B5007" t="str">
            <v>ZOCALOS</v>
          </cell>
          <cell r="C5007">
            <v>2.5</v>
          </cell>
          <cell r="D5007" t="str">
            <v>UND</v>
          </cell>
          <cell r="E5007">
            <v>29.66</v>
          </cell>
          <cell r="F5007">
            <v>5.3388</v>
          </cell>
          <cell r="G5007">
            <v>74.150000000000006</v>
          </cell>
          <cell r="H5007">
            <v>13.35</v>
          </cell>
        </row>
        <row r="5008">
          <cell r="A5008">
            <v>119.01</v>
          </cell>
          <cell r="B5008" t="str">
            <v>ZOCALOS CERAMICA EUROPEA ECONOMICA</v>
          </cell>
          <cell r="C5008">
            <v>1</v>
          </cell>
          <cell r="D5008" t="str">
            <v>ML</v>
          </cell>
          <cell r="E5008">
            <v>40.380000000000003</v>
          </cell>
          <cell r="F5008">
            <v>0</v>
          </cell>
          <cell r="G5008">
            <v>232.61</v>
          </cell>
          <cell r="H5008">
            <v>22.950000000000003</v>
          </cell>
          <cell r="I5008">
            <v>255.56</v>
          </cell>
        </row>
        <row r="5009">
          <cell r="B5009" t="str">
            <v>Zócalos Cerámica Europea Económica 0.07x0.30m</v>
          </cell>
        </row>
        <row r="5010">
          <cell r="B5010" t="str">
            <v>Volumen Análisis</v>
          </cell>
          <cell r="C5010">
            <v>1</v>
          </cell>
          <cell r="D5010" t="str">
            <v>ML</v>
          </cell>
          <cell r="E5010">
            <v>660.39</v>
          </cell>
          <cell r="F5010">
            <v>0</v>
          </cell>
          <cell r="G5010">
            <v>660.39</v>
          </cell>
          <cell r="H5010">
            <v>0</v>
          </cell>
        </row>
        <row r="5011">
          <cell r="B5011" t="str">
            <v>Materiales y Equipos</v>
          </cell>
          <cell r="G5011">
            <v>2100.2800000000002</v>
          </cell>
          <cell r="H5011">
            <v>251.92</v>
          </cell>
          <cell r="I5011">
            <v>2352.2000000000003</v>
          </cell>
        </row>
        <row r="5012">
          <cell r="B5012" t="str">
            <v>Mortero 1:10 pisos + 10% desp.</v>
          </cell>
          <cell r="C5012">
            <v>2.3999999999999998E-3</v>
          </cell>
          <cell r="D5012" t="str">
            <v>M3</v>
          </cell>
          <cell r="E5012">
            <v>3919.4300000000003</v>
          </cell>
          <cell r="F5012">
            <v>705.49739999999997</v>
          </cell>
          <cell r="G5012">
            <v>9.41</v>
          </cell>
          <cell r="H5012">
            <v>1.69</v>
          </cell>
        </row>
        <row r="5013">
          <cell r="A5013">
            <v>118.05000000000003</v>
          </cell>
          <cell r="B5013" t="str">
            <v>Cerámica Europea Económica + 10% desp.</v>
          </cell>
          <cell r="C5013">
            <v>0.05</v>
          </cell>
          <cell r="D5013" t="str">
            <v>M2</v>
          </cell>
          <cell r="E5013">
            <v>322.02999999999997</v>
          </cell>
          <cell r="F5013">
            <v>57.965399999999995</v>
          </cell>
          <cell r="G5013">
            <v>16.100000000000001</v>
          </cell>
          <cell r="H5013">
            <v>2.9</v>
          </cell>
          <cell r="I5013" t="e">
            <v>#REF!</v>
          </cell>
        </row>
        <row r="5014">
          <cell r="B5014" t="str">
            <v>Derretido Keracolor 25 lbs + 10% desp.</v>
          </cell>
          <cell r="C5014">
            <v>3.0000000000000001E-3</v>
          </cell>
          <cell r="D5014" t="str">
            <v>FDA</v>
          </cell>
          <cell r="E5014">
            <v>1016.95</v>
          </cell>
          <cell r="F5014">
            <v>183.05099999999999</v>
          </cell>
          <cell r="G5014">
            <v>3.05</v>
          </cell>
          <cell r="H5014">
            <v>0.55000000000000004</v>
          </cell>
        </row>
        <row r="5015">
          <cell r="B5015" t="str">
            <v xml:space="preserve">Corte de Chazos </v>
          </cell>
          <cell r="C5015">
            <v>3.33</v>
          </cell>
          <cell r="D5015" t="str">
            <v>UND</v>
          </cell>
          <cell r="E5015">
            <v>29.66</v>
          </cell>
          <cell r="F5015">
            <v>5.3388</v>
          </cell>
          <cell r="G5015">
            <v>98.77</v>
          </cell>
          <cell r="H5015">
            <v>17.78</v>
          </cell>
        </row>
        <row r="5016">
          <cell r="B5016" t="str">
            <v>Estopa</v>
          </cell>
          <cell r="C5016">
            <v>3.0000000000000001E-3</v>
          </cell>
          <cell r="D5016" t="str">
            <v>LB</v>
          </cell>
          <cell r="E5016">
            <v>63.56</v>
          </cell>
          <cell r="F5016">
            <v>11.440799999999999</v>
          </cell>
          <cell r="G5016">
            <v>0.19</v>
          </cell>
          <cell r="H5016">
            <v>0.03</v>
          </cell>
        </row>
        <row r="5017">
          <cell r="B5017" t="str">
            <v>Transporte de pisos (3%)</v>
          </cell>
          <cell r="C5017">
            <v>1</v>
          </cell>
          <cell r="D5017" t="str">
            <v>PA</v>
          </cell>
          <cell r="E5017">
            <v>0.56999999999999995</v>
          </cell>
          <cell r="F5017">
            <v>0</v>
          </cell>
          <cell r="G5017">
            <v>0.56999999999999995</v>
          </cell>
          <cell r="H5017">
            <v>0</v>
          </cell>
        </row>
        <row r="5018">
          <cell r="B5018" t="str">
            <v>Mano de obra</v>
          </cell>
          <cell r="C5018">
            <v>4.4999999999999998E-2</v>
          </cell>
          <cell r="D5018" t="str">
            <v>FDA</v>
          </cell>
          <cell r="E5018">
            <v>1016.95</v>
          </cell>
          <cell r="F5018">
            <v>183.05099999999999</v>
          </cell>
          <cell r="G5018">
            <v>45.76</v>
          </cell>
          <cell r="H5018">
            <v>8.24</v>
          </cell>
        </row>
        <row r="5019">
          <cell r="B5019" t="str">
            <v>Mano de Obra de colocación zócalos</v>
          </cell>
          <cell r="C5019">
            <v>1</v>
          </cell>
          <cell r="D5019" t="str">
            <v>ML</v>
          </cell>
          <cell r="E5019">
            <v>104.51700000000001</v>
          </cell>
          <cell r="F5019">
            <v>0</v>
          </cell>
          <cell r="G5019">
            <v>104.52</v>
          </cell>
          <cell r="H5019">
            <v>0</v>
          </cell>
        </row>
        <row r="5020">
          <cell r="B5020" t="str">
            <v>Total/UND</v>
          </cell>
          <cell r="C5020">
            <v>1</v>
          </cell>
          <cell r="D5020" t="str">
            <v>M2</v>
          </cell>
          <cell r="E5020">
            <v>296.61</v>
          </cell>
          <cell r="F5020">
            <v>53.389800000000001</v>
          </cell>
          <cell r="G5020">
            <v>232.61</v>
          </cell>
          <cell r="H5020">
            <v>22.950000000000003</v>
          </cell>
          <cell r="I5020">
            <v>255.56</v>
          </cell>
        </row>
        <row r="5021">
          <cell r="B5021" t="str">
            <v xml:space="preserve">Corte de Chazos </v>
          </cell>
          <cell r="C5021">
            <v>2.5</v>
          </cell>
          <cell r="D5021" t="str">
            <v>UND</v>
          </cell>
          <cell r="E5021">
            <v>29.66</v>
          </cell>
          <cell r="F5021">
            <v>5.3388</v>
          </cell>
          <cell r="G5021">
            <v>74.150000000000006</v>
          </cell>
          <cell r="H5021">
            <v>13.35</v>
          </cell>
        </row>
        <row r="5022">
          <cell r="A5022">
            <v>119.02000000000001</v>
          </cell>
          <cell r="B5022" t="str">
            <v>ZOCALOS CERAMICA EUROPEA BUENA CALIDAD</v>
          </cell>
          <cell r="C5022">
            <v>1</v>
          </cell>
          <cell r="D5022" t="str">
            <v>ML</v>
          </cell>
          <cell r="E5022">
            <v>100.65</v>
          </cell>
          <cell r="F5022">
            <v>0</v>
          </cell>
          <cell r="G5022">
            <v>246.64999999999998</v>
          </cell>
          <cell r="H5022">
            <v>25.39</v>
          </cell>
          <cell r="I5022">
            <v>272.03999999999996</v>
          </cell>
        </row>
        <row r="5023">
          <cell r="B5023" t="str">
            <v>Zócalo Cerám. Europea buena calidad 0.07x0.30</v>
          </cell>
        </row>
        <row r="5024">
          <cell r="B5024" t="str">
            <v>Volumen Análisis</v>
          </cell>
          <cell r="C5024">
            <v>1</v>
          </cell>
          <cell r="D5024" t="str">
            <v>ML</v>
          </cell>
          <cell r="E5024">
            <v>660.39</v>
          </cell>
          <cell r="F5024">
            <v>0</v>
          </cell>
          <cell r="G5024">
            <v>660.39</v>
          </cell>
          <cell r="H5024">
            <v>0</v>
          </cell>
        </row>
        <row r="5025">
          <cell r="B5025" t="str">
            <v>Materiales y Equipos</v>
          </cell>
          <cell r="G5025">
            <v>4023.9700000000003</v>
          </cell>
          <cell r="H5025">
            <v>587.33000000000004</v>
          </cell>
          <cell r="I5025">
            <v>4611.3</v>
          </cell>
        </row>
        <row r="5026">
          <cell r="B5026" t="str">
            <v>Mortero 1:10 pisos + 10% desp.</v>
          </cell>
          <cell r="C5026">
            <v>2.3999999999999998E-3</v>
          </cell>
          <cell r="D5026" t="str">
            <v>M3</v>
          </cell>
          <cell r="E5026">
            <v>3919.4300000000003</v>
          </cell>
          <cell r="F5026">
            <v>705.49739999999997</v>
          </cell>
          <cell r="G5026">
            <v>9.41</v>
          </cell>
          <cell r="H5026">
            <v>1.69</v>
          </cell>
        </row>
        <row r="5027">
          <cell r="A5027">
            <v>119</v>
          </cell>
          <cell r="B5027" t="str">
            <v>Cerámica Europea buena calidad + 10% desp.</v>
          </cell>
          <cell r="C5027">
            <v>0.05</v>
          </cell>
          <cell r="D5027" t="str">
            <v>M2</v>
          </cell>
          <cell r="E5027">
            <v>593.22</v>
          </cell>
          <cell r="F5027">
            <v>106.7796</v>
          </cell>
          <cell r="G5027">
            <v>29.66</v>
          </cell>
          <cell r="H5027">
            <v>5.34</v>
          </cell>
        </row>
        <row r="5028">
          <cell r="A5028">
            <v>119.01</v>
          </cell>
          <cell r="B5028" t="str">
            <v>Derretido Keracolor 25 lbs + 10% desp.</v>
          </cell>
          <cell r="C5028">
            <v>3.0000000000000001E-3</v>
          </cell>
          <cell r="D5028" t="str">
            <v>FDA</v>
          </cell>
          <cell r="E5028">
            <v>1016.95</v>
          </cell>
          <cell r="F5028">
            <v>183.05099999999999</v>
          </cell>
          <cell r="G5028">
            <v>3.05</v>
          </cell>
          <cell r="H5028">
            <v>0.55000000000000004</v>
          </cell>
          <cell r="I5028">
            <v>255.56</v>
          </cell>
        </row>
        <row r="5029">
          <cell r="B5029" t="str">
            <v xml:space="preserve">Corte de Chazos </v>
          </cell>
          <cell r="C5029">
            <v>3.33</v>
          </cell>
          <cell r="D5029" t="str">
            <v>UND</v>
          </cell>
          <cell r="E5029">
            <v>29.66</v>
          </cell>
          <cell r="F5029">
            <v>5.3388</v>
          </cell>
          <cell r="G5029">
            <v>98.77</v>
          </cell>
          <cell r="H5029">
            <v>17.78</v>
          </cell>
        </row>
        <row r="5030">
          <cell r="B5030" t="str">
            <v>Estopa</v>
          </cell>
          <cell r="C5030">
            <v>3.0000000000000001E-3</v>
          </cell>
          <cell r="D5030" t="str">
            <v>LB</v>
          </cell>
          <cell r="E5030">
            <v>63.56</v>
          </cell>
          <cell r="F5030">
            <v>11.440799999999999</v>
          </cell>
          <cell r="G5030">
            <v>0.19</v>
          </cell>
          <cell r="H5030">
            <v>0.03</v>
          </cell>
        </row>
        <row r="5031">
          <cell r="B5031" t="str">
            <v>Transporte de pisos (3%)</v>
          </cell>
          <cell r="C5031">
            <v>1</v>
          </cell>
          <cell r="D5031" t="str">
            <v>PA</v>
          </cell>
          <cell r="E5031">
            <v>1.05</v>
          </cell>
          <cell r="F5031">
            <v>0</v>
          </cell>
          <cell r="G5031">
            <v>1.05</v>
          </cell>
          <cell r="H5031">
            <v>0</v>
          </cell>
        </row>
        <row r="5032">
          <cell r="B5032" t="str">
            <v>Mano de obra</v>
          </cell>
          <cell r="C5032">
            <v>2.3999999999999998E-3</v>
          </cell>
          <cell r="D5032" t="str">
            <v>M3</v>
          </cell>
          <cell r="E5032">
            <v>3919.4300000000003</v>
          </cell>
          <cell r="F5032">
            <v>705.49739999999997</v>
          </cell>
          <cell r="G5032">
            <v>9.41</v>
          </cell>
          <cell r="H5032">
            <v>1.69</v>
          </cell>
        </row>
        <row r="5033">
          <cell r="B5033" t="str">
            <v>Mano de Obra de colocación zócalos</v>
          </cell>
          <cell r="C5033">
            <v>1</v>
          </cell>
          <cell r="D5033" t="str">
            <v>ML</v>
          </cell>
          <cell r="E5033">
            <v>104.51700000000001</v>
          </cell>
          <cell r="F5033">
            <v>0</v>
          </cell>
          <cell r="G5033">
            <v>104.52</v>
          </cell>
          <cell r="H5033">
            <v>0</v>
          </cell>
        </row>
        <row r="5034">
          <cell r="B5034" t="str">
            <v>Total/UND</v>
          </cell>
          <cell r="C5034">
            <v>3.0000000000000001E-3</v>
          </cell>
          <cell r="D5034" t="str">
            <v>FDA</v>
          </cell>
          <cell r="E5034">
            <v>1016.95</v>
          </cell>
          <cell r="F5034">
            <v>183.05099999999999</v>
          </cell>
          <cell r="G5034">
            <v>246.64999999999998</v>
          </cell>
          <cell r="H5034">
            <v>25.39</v>
          </cell>
          <cell r="I5034">
            <v>272.03999999999996</v>
          </cell>
        </row>
        <row r="5035">
          <cell r="B5035" t="str">
            <v xml:space="preserve">Corte de Chazos </v>
          </cell>
          <cell r="C5035">
            <v>3.33</v>
          </cell>
          <cell r="D5035" t="str">
            <v>UND</v>
          </cell>
          <cell r="E5035">
            <v>29.66</v>
          </cell>
          <cell r="F5035">
            <v>5.3388</v>
          </cell>
          <cell r="G5035">
            <v>98.77</v>
          </cell>
          <cell r="H5035">
            <v>17.78</v>
          </cell>
        </row>
        <row r="5036">
          <cell r="A5036">
            <v>119.03000000000002</v>
          </cell>
          <cell r="B5036" t="str">
            <v>ZOCALO CERAMICA EUROPEA PRIMERA 0.07x0.60</v>
          </cell>
          <cell r="C5036">
            <v>1</v>
          </cell>
          <cell r="D5036" t="str">
            <v>ML</v>
          </cell>
          <cell r="E5036">
            <v>63.56</v>
          </cell>
          <cell r="F5036">
            <v>11.440799999999999</v>
          </cell>
          <cell r="G5036">
            <v>324.74</v>
          </cell>
          <cell r="H5036">
            <v>38.970000000000006</v>
          </cell>
          <cell r="I5036">
            <v>363.71000000000004</v>
          </cell>
        </row>
        <row r="5037">
          <cell r="B5037" t="str">
            <v>Zócalo Cerámica Europea de primera 0.07x0.60m</v>
          </cell>
          <cell r="C5037">
            <v>1</v>
          </cell>
          <cell r="D5037" t="str">
            <v>PA</v>
          </cell>
          <cell r="E5037">
            <v>0.56999999999999995</v>
          </cell>
          <cell r="F5037">
            <v>0</v>
          </cell>
          <cell r="G5037">
            <v>0.56999999999999995</v>
          </cell>
          <cell r="H5037">
            <v>0</v>
          </cell>
        </row>
        <row r="5038">
          <cell r="B5038" t="str">
            <v>Volumen Análisis</v>
          </cell>
          <cell r="C5038">
            <v>1</v>
          </cell>
          <cell r="D5038" t="str">
            <v>ML</v>
          </cell>
        </row>
        <row r="5039">
          <cell r="B5039" t="str">
            <v>Materiales y Equipos</v>
          </cell>
          <cell r="C5039">
            <v>1</v>
          </cell>
          <cell r="D5039" t="str">
            <v>ML</v>
          </cell>
          <cell r="E5039">
            <v>104.51700000000001</v>
          </cell>
          <cell r="F5039">
            <v>0</v>
          </cell>
          <cell r="G5039">
            <v>104.52</v>
          </cell>
          <cell r="H5039">
            <v>0</v>
          </cell>
        </row>
        <row r="5040">
          <cell r="B5040" t="str">
            <v>Mortero 1:10 pisos + 10% desp.</v>
          </cell>
          <cell r="C5040">
            <v>2.3999999999999998E-3</v>
          </cell>
          <cell r="D5040" t="str">
            <v>M3</v>
          </cell>
          <cell r="E5040">
            <v>3919.4300000000003</v>
          </cell>
          <cell r="F5040">
            <v>705.49739999999997</v>
          </cell>
          <cell r="G5040">
            <v>9.41</v>
          </cell>
          <cell r="H5040">
            <v>1.69</v>
          </cell>
          <cell r="I5040">
            <v>255.56</v>
          </cell>
        </row>
        <row r="5041">
          <cell r="B5041" t="str">
            <v>Cerámica Europea de primera + 10% desp.</v>
          </cell>
          <cell r="C5041">
            <v>0.08</v>
          </cell>
          <cell r="D5041" t="str">
            <v>M2</v>
          </cell>
          <cell r="E5041">
            <v>1313.56</v>
          </cell>
          <cell r="F5041">
            <v>236.44079999999997</v>
          </cell>
          <cell r="G5041">
            <v>105.08</v>
          </cell>
          <cell r="H5041">
            <v>18.920000000000002</v>
          </cell>
        </row>
        <row r="5042">
          <cell r="A5042">
            <v>119.02000000000001</v>
          </cell>
          <cell r="B5042" t="str">
            <v>Derretido Keracolor 25 lbs + 10% desp.</v>
          </cell>
          <cell r="C5042">
            <v>3.0000000000000001E-3</v>
          </cell>
          <cell r="D5042" t="str">
            <v>FDA</v>
          </cell>
          <cell r="E5042">
            <v>1016.95</v>
          </cell>
          <cell r="F5042">
            <v>183.05099999999999</v>
          </cell>
          <cell r="G5042">
            <v>3.05</v>
          </cell>
          <cell r="H5042">
            <v>0.55000000000000004</v>
          </cell>
          <cell r="I5042">
            <v>272.03999999999996</v>
          </cell>
        </row>
        <row r="5043">
          <cell r="B5043" t="str">
            <v xml:space="preserve">Corte de Chazos </v>
          </cell>
          <cell r="C5043">
            <v>3.33</v>
          </cell>
          <cell r="D5043" t="str">
            <v>UND</v>
          </cell>
          <cell r="E5043">
            <v>29.66</v>
          </cell>
          <cell r="F5043">
            <v>5.3388</v>
          </cell>
          <cell r="G5043">
            <v>98.77</v>
          </cell>
          <cell r="H5043">
            <v>17.78</v>
          </cell>
        </row>
        <row r="5044">
          <cell r="B5044" t="str">
            <v>Estopa</v>
          </cell>
          <cell r="C5044">
            <v>3.0000000000000001E-3</v>
          </cell>
          <cell r="D5044" t="str">
            <v>LB</v>
          </cell>
          <cell r="E5044">
            <v>63.56</v>
          </cell>
          <cell r="F5044">
            <v>11.440799999999999</v>
          </cell>
          <cell r="G5044">
            <v>0.19</v>
          </cell>
          <cell r="H5044">
            <v>0.03</v>
          </cell>
        </row>
        <row r="5045">
          <cell r="B5045" t="str">
            <v>Transporte de pisos (3%)</v>
          </cell>
          <cell r="C5045">
            <v>1</v>
          </cell>
          <cell r="D5045" t="str">
            <v>PA</v>
          </cell>
          <cell r="E5045">
            <v>3.72</v>
          </cell>
          <cell r="F5045">
            <v>0</v>
          </cell>
          <cell r="G5045">
            <v>3.72</v>
          </cell>
          <cell r="H5045">
            <v>0</v>
          </cell>
        </row>
        <row r="5046">
          <cell r="B5046" t="str">
            <v>Mano de obra</v>
          </cell>
          <cell r="C5046">
            <v>2.3999999999999998E-3</v>
          </cell>
          <cell r="D5046" t="str">
            <v>M3</v>
          </cell>
          <cell r="E5046">
            <v>3919.4300000000003</v>
          </cell>
          <cell r="F5046">
            <v>705.49739999999997</v>
          </cell>
          <cell r="G5046">
            <v>9.41</v>
          </cell>
          <cell r="H5046">
            <v>1.69</v>
          </cell>
        </row>
        <row r="5047">
          <cell r="B5047" t="str">
            <v>Mano de Obra de colocación zócalos</v>
          </cell>
          <cell r="C5047">
            <v>1</v>
          </cell>
          <cell r="D5047" t="str">
            <v>ML</v>
          </cell>
          <cell r="E5047">
            <v>104.51700000000001</v>
          </cell>
          <cell r="F5047">
            <v>0</v>
          </cell>
          <cell r="G5047">
            <v>104.52</v>
          </cell>
          <cell r="H5047">
            <v>0</v>
          </cell>
        </row>
        <row r="5048">
          <cell r="B5048" t="str">
            <v>Total/UND</v>
          </cell>
          <cell r="C5048">
            <v>3.0000000000000001E-3</v>
          </cell>
          <cell r="D5048" t="str">
            <v>FDA</v>
          </cell>
          <cell r="E5048">
            <v>1016.95</v>
          </cell>
          <cell r="F5048">
            <v>183.05099999999999</v>
          </cell>
          <cell r="G5048">
            <v>324.74</v>
          </cell>
          <cell r="H5048">
            <v>38.970000000000006</v>
          </cell>
          <cell r="I5048">
            <v>363.71000000000004</v>
          </cell>
        </row>
        <row r="5049">
          <cell r="B5049" t="str">
            <v xml:space="preserve">Corte de Chazos </v>
          </cell>
          <cell r="C5049">
            <v>3.33</v>
          </cell>
          <cell r="D5049" t="str">
            <v>UND</v>
          </cell>
          <cell r="E5049">
            <v>29.66</v>
          </cell>
          <cell r="F5049">
            <v>5.3388</v>
          </cell>
          <cell r="G5049">
            <v>98.77</v>
          </cell>
          <cell r="H5049">
            <v>17.78</v>
          </cell>
        </row>
        <row r="5050">
          <cell r="A5050">
            <v>119.04000000000002</v>
          </cell>
          <cell r="B5050" t="str">
            <v>ZOCALOS CERAMICA EUROPEA PARA EXTERIORES</v>
          </cell>
          <cell r="C5050">
            <v>1</v>
          </cell>
          <cell r="D5050" t="str">
            <v>ML</v>
          </cell>
          <cell r="E5050">
            <v>63.56</v>
          </cell>
          <cell r="F5050">
            <v>11.440799999999999</v>
          </cell>
          <cell r="G5050">
            <v>294.71999999999997</v>
          </cell>
          <cell r="H5050">
            <v>33.760000000000005</v>
          </cell>
          <cell r="I5050">
            <v>328.47999999999996</v>
          </cell>
        </row>
        <row r="5051">
          <cell r="B5051" t="str">
            <v>Zócalos Cerámica Europea exteriores 0.08x0.40m</v>
          </cell>
          <cell r="C5051">
            <v>1</v>
          </cell>
          <cell r="D5051" t="str">
            <v>PA</v>
          </cell>
          <cell r="E5051">
            <v>1.05</v>
          </cell>
          <cell r="F5051">
            <v>0</v>
          </cell>
          <cell r="G5051">
            <v>1.05</v>
          </cell>
          <cell r="H5051">
            <v>0</v>
          </cell>
        </row>
        <row r="5052">
          <cell r="B5052" t="str">
            <v>Volumen Análisis</v>
          </cell>
          <cell r="C5052">
            <v>1</v>
          </cell>
          <cell r="D5052" t="str">
            <v>ML</v>
          </cell>
        </row>
        <row r="5053">
          <cell r="B5053" t="str">
            <v>Materiales y Equipos</v>
          </cell>
          <cell r="C5053">
            <v>1</v>
          </cell>
          <cell r="D5053" t="str">
            <v>ML</v>
          </cell>
          <cell r="E5053">
            <v>104.51700000000001</v>
          </cell>
          <cell r="F5053">
            <v>0</v>
          </cell>
          <cell r="G5053">
            <v>104.52</v>
          </cell>
          <cell r="H5053">
            <v>0</v>
          </cell>
        </row>
        <row r="5054">
          <cell r="B5054" t="str">
            <v>Mortero 1:10 pisos + 10% desp.</v>
          </cell>
          <cell r="C5054">
            <v>2.8E-3</v>
          </cell>
          <cell r="D5054" t="str">
            <v>M3</v>
          </cell>
          <cell r="E5054">
            <v>3919.4300000000003</v>
          </cell>
          <cell r="F5054">
            <v>705.49739999999997</v>
          </cell>
          <cell r="G5054">
            <v>10.97</v>
          </cell>
          <cell r="H5054">
            <v>1.98</v>
          </cell>
          <cell r="I5054">
            <v>272.03999999999996</v>
          </cell>
        </row>
        <row r="5055">
          <cell r="B5055" t="str">
            <v>Cerámica Europea exteriores + 10% desp.</v>
          </cell>
          <cell r="C5055">
            <v>0.08</v>
          </cell>
          <cell r="D5055" t="str">
            <v>M2</v>
          </cell>
          <cell r="E5055">
            <v>932.2</v>
          </cell>
          <cell r="F5055">
            <v>167.79599999999999</v>
          </cell>
          <cell r="G5055">
            <v>74.58</v>
          </cell>
          <cell r="H5055">
            <v>13.42</v>
          </cell>
        </row>
        <row r="5056">
          <cell r="A5056">
            <v>119.03000000000002</v>
          </cell>
          <cell r="B5056" t="str">
            <v>Derretido Keracolor 25 lbs + 10% desp.</v>
          </cell>
          <cell r="C5056">
            <v>3.0000000000000001E-3</v>
          </cell>
          <cell r="D5056" t="str">
            <v>FDA</v>
          </cell>
          <cell r="E5056">
            <v>1016.95</v>
          </cell>
          <cell r="F5056">
            <v>183.05099999999999</v>
          </cell>
          <cell r="G5056">
            <v>3.05</v>
          </cell>
          <cell r="H5056">
            <v>0.55000000000000004</v>
          </cell>
          <cell r="I5056">
            <v>363.71000000000004</v>
          </cell>
        </row>
        <row r="5057">
          <cell r="B5057" t="str">
            <v xml:space="preserve">Corte de Chazos </v>
          </cell>
          <cell r="C5057">
            <v>3.33</v>
          </cell>
          <cell r="D5057" t="str">
            <v>UND</v>
          </cell>
          <cell r="E5057">
            <v>29.66</v>
          </cell>
          <cell r="F5057">
            <v>5.3388</v>
          </cell>
          <cell r="G5057">
            <v>98.77</v>
          </cell>
          <cell r="H5057">
            <v>17.78</v>
          </cell>
        </row>
        <row r="5058">
          <cell r="B5058" t="str">
            <v>Estopa</v>
          </cell>
          <cell r="C5058">
            <v>3.0000000000000001E-3</v>
          </cell>
          <cell r="D5058" t="str">
            <v>LB</v>
          </cell>
          <cell r="E5058">
            <v>63.56</v>
          </cell>
          <cell r="F5058">
            <v>11.440799999999999</v>
          </cell>
          <cell r="G5058">
            <v>0.19</v>
          </cell>
          <cell r="H5058">
            <v>0.03</v>
          </cell>
        </row>
        <row r="5059">
          <cell r="B5059" t="str">
            <v>Transporte de pisos (3%)</v>
          </cell>
          <cell r="C5059">
            <v>1</v>
          </cell>
          <cell r="D5059" t="str">
            <v>PA</v>
          </cell>
          <cell r="E5059">
            <v>2.64</v>
          </cell>
          <cell r="F5059">
            <v>0</v>
          </cell>
          <cell r="G5059">
            <v>2.64</v>
          </cell>
          <cell r="H5059">
            <v>0</v>
          </cell>
        </row>
        <row r="5060">
          <cell r="B5060" t="str">
            <v>Mano de obra</v>
          </cell>
          <cell r="C5060">
            <v>2.3999999999999998E-3</v>
          </cell>
          <cell r="D5060" t="str">
            <v>M3</v>
          </cell>
          <cell r="E5060">
            <v>3919.4300000000003</v>
          </cell>
          <cell r="F5060">
            <v>705.49739999999997</v>
          </cell>
          <cell r="G5060">
            <v>9.41</v>
          </cell>
          <cell r="H5060">
            <v>1.69</v>
          </cell>
        </row>
        <row r="5061">
          <cell r="B5061" t="str">
            <v>Mano de Obra de colocación zócalos</v>
          </cell>
          <cell r="C5061">
            <v>1</v>
          </cell>
          <cell r="D5061" t="str">
            <v>ML</v>
          </cell>
          <cell r="E5061">
            <v>104.51700000000001</v>
          </cell>
          <cell r="F5061">
            <v>0</v>
          </cell>
          <cell r="G5061">
            <v>104.52</v>
          </cell>
          <cell r="H5061">
            <v>0</v>
          </cell>
        </row>
        <row r="5062">
          <cell r="B5062" t="str">
            <v>Total/UND</v>
          </cell>
          <cell r="C5062">
            <v>3.0000000000000001E-3</v>
          </cell>
          <cell r="D5062" t="str">
            <v>FDA</v>
          </cell>
          <cell r="E5062">
            <v>1016.95</v>
          </cell>
          <cell r="F5062">
            <v>183.05099999999999</v>
          </cell>
          <cell r="G5062">
            <v>294.71999999999997</v>
          </cell>
          <cell r="H5062">
            <v>33.760000000000005</v>
          </cell>
          <cell r="I5062">
            <v>328.47999999999996</v>
          </cell>
        </row>
        <row r="5063">
          <cell r="B5063" t="str">
            <v xml:space="preserve">Corte de Chazos </v>
          </cell>
          <cell r="C5063">
            <v>3.33</v>
          </cell>
          <cell r="D5063" t="str">
            <v>UND</v>
          </cell>
          <cell r="E5063">
            <v>29.66</v>
          </cell>
          <cell r="F5063">
            <v>5.3388</v>
          </cell>
          <cell r="G5063">
            <v>98.77</v>
          </cell>
          <cell r="H5063">
            <v>17.78</v>
          </cell>
        </row>
        <row r="5064">
          <cell r="A5064">
            <v>119.05000000000003</v>
          </cell>
          <cell r="B5064" t="str">
            <v xml:space="preserve">ZOCALO GRANITO 7x30, FONDO GRIS </v>
          </cell>
          <cell r="C5064">
            <v>1</v>
          </cell>
          <cell r="D5064" t="str">
            <v>ML</v>
          </cell>
          <cell r="E5064">
            <v>63.56</v>
          </cell>
          <cell r="F5064">
            <v>11.440799999999999</v>
          </cell>
          <cell r="G5064">
            <v>200.52</v>
          </cell>
          <cell r="H5064">
            <v>16.36</v>
          </cell>
          <cell r="I5064">
            <v>216.88</v>
          </cell>
        </row>
        <row r="5065">
          <cell r="B5065" t="str">
            <v>Zócalo Granito 7x30, Fondo Gris</v>
          </cell>
          <cell r="C5065">
            <v>1</v>
          </cell>
          <cell r="D5065" t="str">
            <v>PA</v>
          </cell>
          <cell r="E5065">
            <v>3.72</v>
          </cell>
          <cell r="F5065">
            <v>0</v>
          </cell>
          <cell r="G5065">
            <v>3.72</v>
          </cell>
          <cell r="H5065">
            <v>0</v>
          </cell>
        </row>
        <row r="5066">
          <cell r="B5066" t="str">
            <v>Volumen Análisis</v>
          </cell>
          <cell r="C5066">
            <v>1</v>
          </cell>
          <cell r="D5066" t="str">
            <v>ML</v>
          </cell>
        </row>
        <row r="5067">
          <cell r="B5067" t="str">
            <v>Materiales y Equipos</v>
          </cell>
          <cell r="C5067">
            <v>1</v>
          </cell>
          <cell r="D5067" t="str">
            <v>ML</v>
          </cell>
          <cell r="E5067">
            <v>104.51700000000001</v>
          </cell>
          <cell r="F5067">
            <v>0</v>
          </cell>
          <cell r="G5067">
            <v>104.52</v>
          </cell>
          <cell r="H5067">
            <v>0</v>
          </cell>
        </row>
        <row r="5068">
          <cell r="A5068">
            <v>112.04000000000002</v>
          </cell>
          <cell r="B5068" t="str">
            <v>Mortero 1:10 pisos + 10% desp.</v>
          </cell>
          <cell r="C5068">
            <v>2.3999999999999998E-3</v>
          </cell>
          <cell r="D5068" t="str">
            <v>M3</v>
          </cell>
          <cell r="E5068">
            <v>4037.9700000000003</v>
          </cell>
          <cell r="F5068">
            <v>667.53</v>
          </cell>
          <cell r="G5068">
            <v>9.69</v>
          </cell>
          <cell r="H5068">
            <v>1.6</v>
          </cell>
          <cell r="I5068">
            <v>363.71000000000004</v>
          </cell>
        </row>
        <row r="5069">
          <cell r="A5069" t="str">
            <v>PISO006</v>
          </cell>
          <cell r="B5069" t="str">
            <v>Granito 30x30 fondo gris + 10% desp.</v>
          </cell>
          <cell r="C5069">
            <v>0.05</v>
          </cell>
          <cell r="D5069" t="str">
            <v>M2</v>
          </cell>
          <cell r="E5069">
            <v>355.93220338983053</v>
          </cell>
          <cell r="F5069">
            <v>64.067796610169495</v>
          </cell>
          <cell r="G5069">
            <v>17.8</v>
          </cell>
          <cell r="H5069">
            <v>3.2</v>
          </cell>
        </row>
        <row r="5070">
          <cell r="A5070" t="str">
            <v>PISO025</v>
          </cell>
          <cell r="B5070" t="str">
            <v>Derretido Keracolor 25 lbs + 10% desp.</v>
          </cell>
          <cell r="C5070">
            <v>3.0000000000000001E-3</v>
          </cell>
          <cell r="D5070" t="str">
            <v>FDA</v>
          </cell>
          <cell r="E5070">
            <v>1016.949152542373</v>
          </cell>
          <cell r="F5070">
            <v>183.05084745762713</v>
          </cell>
          <cell r="G5070">
            <v>3.05</v>
          </cell>
          <cell r="H5070">
            <v>0.55000000000000004</v>
          </cell>
          <cell r="I5070">
            <v>328.47999999999996</v>
          </cell>
        </row>
        <row r="5071">
          <cell r="A5071" t="str">
            <v>PISO021</v>
          </cell>
          <cell r="B5071" t="str">
            <v>Estopa</v>
          </cell>
          <cell r="C5071">
            <v>3.0000000000000001E-3</v>
          </cell>
          <cell r="D5071" t="str">
            <v>LB</v>
          </cell>
          <cell r="E5071">
            <v>63.559322033898312</v>
          </cell>
          <cell r="F5071">
            <v>11.440677966101696</v>
          </cell>
          <cell r="G5071">
            <v>0.19</v>
          </cell>
          <cell r="H5071">
            <v>0.03</v>
          </cell>
        </row>
        <row r="5072">
          <cell r="B5072" t="str">
            <v>Transporte de pisos (3%)</v>
          </cell>
          <cell r="C5072">
            <v>0.03</v>
          </cell>
          <cell r="D5072" t="str">
            <v>ML</v>
          </cell>
          <cell r="E5072">
            <v>21</v>
          </cell>
          <cell r="F5072">
            <v>0</v>
          </cell>
          <cell r="G5072">
            <v>0.63</v>
          </cell>
          <cell r="H5072">
            <v>0</v>
          </cell>
        </row>
        <row r="5073">
          <cell r="B5073" t="str">
            <v>Mano de obra</v>
          </cell>
        </row>
        <row r="5074">
          <cell r="A5074">
            <v>900.02</v>
          </cell>
          <cell r="B5074" t="str">
            <v xml:space="preserve">Corte de Chazos Granito </v>
          </cell>
          <cell r="C5074">
            <v>3.33</v>
          </cell>
          <cell r="D5074" t="str">
            <v>UND</v>
          </cell>
          <cell r="E5074">
            <v>18.32</v>
          </cell>
          <cell r="F5074">
            <v>3.2976000000000001</v>
          </cell>
          <cell r="G5074">
            <v>61.01</v>
          </cell>
          <cell r="H5074">
            <v>10.98</v>
          </cell>
        </row>
        <row r="5075">
          <cell r="A5075">
            <v>1000.03</v>
          </cell>
          <cell r="B5075" t="str">
            <v>Mano de Obra de colocación zócalos</v>
          </cell>
          <cell r="C5075">
            <v>1</v>
          </cell>
          <cell r="D5075" t="str">
            <v>ML</v>
          </cell>
          <cell r="E5075">
            <v>108.15</v>
          </cell>
          <cell r="F5075">
            <v>0</v>
          </cell>
          <cell r="G5075">
            <v>108.15</v>
          </cell>
          <cell r="H5075">
            <v>0</v>
          </cell>
        </row>
        <row r="5076">
          <cell r="B5076" t="str">
            <v>Total/UND</v>
          </cell>
          <cell r="C5076">
            <v>3.0000000000000001E-3</v>
          </cell>
          <cell r="D5076" t="str">
            <v>FDA</v>
          </cell>
          <cell r="E5076">
            <v>1016.95</v>
          </cell>
          <cell r="F5076">
            <v>183.05099999999999</v>
          </cell>
          <cell r="G5076">
            <v>200.52</v>
          </cell>
          <cell r="H5076">
            <v>16.36</v>
          </cell>
          <cell r="I5076">
            <v>216.88</v>
          </cell>
        </row>
        <row r="5077">
          <cell r="B5077" t="str">
            <v xml:space="preserve">Corte de Chazos </v>
          </cell>
          <cell r="C5077">
            <v>3.33</v>
          </cell>
          <cell r="D5077" t="str">
            <v>UND</v>
          </cell>
          <cell r="E5077">
            <v>29.66</v>
          </cell>
          <cell r="F5077">
            <v>5.3388</v>
          </cell>
          <cell r="G5077">
            <v>98.77</v>
          </cell>
          <cell r="H5077">
            <v>17.78</v>
          </cell>
        </row>
        <row r="5078">
          <cell r="A5078">
            <v>119.06000000000003</v>
          </cell>
          <cell r="B5078" t="str">
            <v>ZOCALOS GRANITO 7x30, FONDO BLANCO</v>
          </cell>
          <cell r="C5078">
            <v>1</v>
          </cell>
          <cell r="D5078" t="str">
            <v>ML</v>
          </cell>
          <cell r="E5078">
            <v>63.56</v>
          </cell>
          <cell r="F5078">
            <v>11.440799999999999</v>
          </cell>
          <cell r="G5078">
            <v>245.89</v>
          </cell>
          <cell r="H5078">
            <v>24.630000000000003</v>
          </cell>
          <cell r="I5078">
            <v>270.52</v>
          </cell>
        </row>
        <row r="5079">
          <cell r="B5079" t="str">
            <v>Zócalos Granito 0.07x0.30, Fondo Blanco</v>
          </cell>
          <cell r="C5079">
            <v>1</v>
          </cell>
          <cell r="D5079" t="str">
            <v>PA</v>
          </cell>
          <cell r="E5079">
            <v>2.64</v>
          </cell>
          <cell r="F5079">
            <v>0</v>
          </cell>
          <cell r="G5079">
            <v>2.64</v>
          </cell>
          <cell r="H5079">
            <v>0</v>
          </cell>
        </row>
        <row r="5080">
          <cell r="B5080" t="str">
            <v>Volumen Análisis</v>
          </cell>
          <cell r="C5080">
            <v>1</v>
          </cell>
          <cell r="D5080" t="str">
            <v>ML</v>
          </cell>
        </row>
        <row r="5081">
          <cell r="B5081" t="str">
            <v>Materiales y Equipos</v>
          </cell>
          <cell r="C5081">
            <v>1</v>
          </cell>
          <cell r="D5081" t="str">
            <v>ML</v>
          </cell>
          <cell r="E5081">
            <v>104.51700000000001</v>
          </cell>
          <cell r="F5081">
            <v>0</v>
          </cell>
          <cell r="G5081">
            <v>104.52</v>
          </cell>
          <cell r="H5081">
            <v>0</v>
          </cell>
        </row>
        <row r="5082">
          <cell r="B5082" t="str">
            <v>Mortero 1:10 pisos + 10% desp.</v>
          </cell>
          <cell r="C5082">
            <v>2.3999999999999998E-3</v>
          </cell>
          <cell r="D5082" t="str">
            <v>M3</v>
          </cell>
          <cell r="E5082">
            <v>3919.4300000000003</v>
          </cell>
          <cell r="F5082">
            <v>705.49739999999997</v>
          </cell>
          <cell r="G5082">
            <v>9.41</v>
          </cell>
          <cell r="H5082">
            <v>1.69</v>
          </cell>
          <cell r="I5082">
            <v>328.47999999999996</v>
          </cell>
        </row>
        <row r="5083">
          <cell r="B5083" t="str">
            <v>Granito 30x30 fondo blanco + 10% desp.</v>
          </cell>
          <cell r="C5083">
            <v>0.05</v>
          </cell>
          <cell r="D5083" t="str">
            <v>M2</v>
          </cell>
          <cell r="E5083">
            <v>508.47</v>
          </cell>
          <cell r="F5083">
            <v>91.524600000000007</v>
          </cell>
          <cell r="G5083">
            <v>25.42</v>
          </cell>
          <cell r="H5083">
            <v>4.58</v>
          </cell>
        </row>
        <row r="5084">
          <cell r="A5084">
            <v>119.05000000000003</v>
          </cell>
          <cell r="B5084" t="str">
            <v>Derretido Keracolor 25 lbs + 10% desp.</v>
          </cell>
          <cell r="C5084">
            <v>3.0000000000000001E-3</v>
          </cell>
          <cell r="D5084" t="str">
            <v>FDA</v>
          </cell>
          <cell r="E5084">
            <v>1016.95</v>
          </cell>
          <cell r="F5084">
            <v>183.05099999999999</v>
          </cell>
          <cell r="G5084">
            <v>3.05</v>
          </cell>
          <cell r="H5084">
            <v>0.55000000000000004</v>
          </cell>
          <cell r="I5084">
            <v>216.88</v>
          </cell>
        </row>
        <row r="5085">
          <cell r="B5085" t="str">
            <v>Estopa</v>
          </cell>
          <cell r="C5085">
            <v>3.0000000000000001E-3</v>
          </cell>
          <cell r="D5085" t="str">
            <v>LB</v>
          </cell>
          <cell r="E5085">
            <v>63.56</v>
          </cell>
          <cell r="F5085">
            <v>11.440799999999999</v>
          </cell>
          <cell r="G5085">
            <v>0.19</v>
          </cell>
          <cell r="H5085">
            <v>0.03</v>
          </cell>
        </row>
        <row r="5086">
          <cell r="B5086" t="str">
            <v xml:space="preserve">Corte de Chazos Granito </v>
          </cell>
          <cell r="C5086">
            <v>3.33</v>
          </cell>
          <cell r="D5086" t="str">
            <v>UND</v>
          </cell>
          <cell r="E5086">
            <v>29.66</v>
          </cell>
          <cell r="F5086">
            <v>5.3388</v>
          </cell>
          <cell r="G5086">
            <v>98.77</v>
          </cell>
          <cell r="H5086">
            <v>17.78</v>
          </cell>
        </row>
        <row r="5087">
          <cell r="B5087" t="str">
            <v>Transporte de pisos (3%)</v>
          </cell>
          <cell r="C5087">
            <v>1</v>
          </cell>
          <cell r="D5087" t="str">
            <v>PA</v>
          </cell>
          <cell r="E5087">
            <v>0.9</v>
          </cell>
          <cell r="F5087">
            <v>0</v>
          </cell>
          <cell r="G5087">
            <v>0.9</v>
          </cell>
          <cell r="H5087">
            <v>0</v>
          </cell>
        </row>
        <row r="5088">
          <cell r="A5088">
            <v>112.04000000000002</v>
          </cell>
          <cell r="B5088" t="str">
            <v>Mano de obra</v>
          </cell>
          <cell r="C5088">
            <v>2.3999999999999998E-3</v>
          </cell>
          <cell r="D5088" t="str">
            <v>M3</v>
          </cell>
          <cell r="E5088">
            <v>4037.9700000000003</v>
          </cell>
          <cell r="F5088">
            <v>667.53</v>
          </cell>
          <cell r="G5088">
            <v>9.69</v>
          </cell>
          <cell r="H5088">
            <v>1.6</v>
          </cell>
        </row>
        <row r="5089">
          <cell r="A5089" t="str">
            <v>PISO006</v>
          </cell>
          <cell r="B5089" t="str">
            <v>Mano de Obra de colocación zócalos</v>
          </cell>
          <cell r="C5089">
            <v>1</v>
          </cell>
          <cell r="D5089" t="str">
            <v>ML</v>
          </cell>
          <cell r="E5089">
            <v>108.15</v>
          </cell>
          <cell r="F5089">
            <v>0</v>
          </cell>
          <cell r="G5089">
            <v>108.15</v>
          </cell>
          <cell r="H5089">
            <v>0</v>
          </cell>
        </row>
        <row r="5090">
          <cell r="A5090" t="str">
            <v>PISO025</v>
          </cell>
          <cell r="B5090" t="str">
            <v>Total/UND</v>
          </cell>
          <cell r="C5090">
            <v>3.0000000000000001E-3</v>
          </cell>
          <cell r="D5090" t="str">
            <v>FDA</v>
          </cell>
          <cell r="E5090">
            <v>1016.949152542373</v>
          </cell>
          <cell r="F5090">
            <v>183.05084745762713</v>
          </cell>
          <cell r="G5090">
            <v>245.89</v>
          </cell>
          <cell r="H5090">
            <v>24.630000000000003</v>
          </cell>
          <cell r="I5090">
            <v>270.52</v>
          </cell>
        </row>
        <row r="5091">
          <cell r="A5091" t="str">
            <v>PISO021</v>
          </cell>
          <cell r="B5091" t="str">
            <v>Estopa</v>
          </cell>
          <cell r="C5091">
            <v>3.0000000000000001E-3</v>
          </cell>
          <cell r="D5091" t="str">
            <v>LB</v>
          </cell>
          <cell r="E5091">
            <v>63.559322033898312</v>
          </cell>
          <cell r="F5091">
            <v>11.440677966101696</v>
          </cell>
          <cell r="G5091">
            <v>0.19</v>
          </cell>
          <cell r="H5091">
            <v>0.03</v>
          </cell>
        </row>
        <row r="5092">
          <cell r="A5092">
            <v>119.07000000000004</v>
          </cell>
          <cell r="B5092" t="str">
            <v>ZOCALO PORCELANATO ORIENTAL 0.07x0.50m</v>
          </cell>
          <cell r="C5092">
            <v>1</v>
          </cell>
          <cell r="D5092" t="str">
            <v>ML</v>
          </cell>
          <cell r="E5092">
            <v>21</v>
          </cell>
          <cell r="F5092">
            <v>0</v>
          </cell>
          <cell r="G5092">
            <v>234.65999999999997</v>
          </cell>
          <cell r="H5092">
            <v>9.39</v>
          </cell>
          <cell r="I5092">
            <v>244.04999999999995</v>
          </cell>
        </row>
        <row r="5093">
          <cell r="B5093" t="str">
            <v>Zócalos porcelanato oriental 0.07x0.50m</v>
          </cell>
        </row>
        <row r="5094">
          <cell r="A5094">
            <v>900.02</v>
          </cell>
          <cell r="B5094" t="str">
            <v>Volumen Análisis</v>
          </cell>
          <cell r="C5094">
            <v>1</v>
          </cell>
          <cell r="D5094" t="str">
            <v>ML</v>
          </cell>
          <cell r="E5094">
            <v>18.32</v>
          </cell>
          <cell r="F5094">
            <v>3.2976000000000001</v>
          </cell>
          <cell r="G5094">
            <v>61.01</v>
          </cell>
          <cell r="H5094">
            <v>10.98</v>
          </cell>
        </row>
        <row r="5095">
          <cell r="A5095">
            <v>1000.03</v>
          </cell>
          <cell r="B5095" t="str">
            <v>Materiales y Equipos</v>
          </cell>
          <cell r="C5095">
            <v>1</v>
          </cell>
          <cell r="D5095" t="str">
            <v>ML</v>
          </cell>
          <cell r="E5095">
            <v>108.15</v>
          </cell>
          <cell r="F5095">
            <v>0</v>
          </cell>
          <cell r="G5095">
            <v>108.15</v>
          </cell>
          <cell r="H5095">
            <v>0</v>
          </cell>
        </row>
        <row r="5096">
          <cell r="A5096">
            <v>112.04000000000002</v>
          </cell>
          <cell r="B5096" t="str">
            <v>Mortero 1:10 pisos + 10% desp.</v>
          </cell>
          <cell r="C5096">
            <v>2.3999999999999998E-3</v>
          </cell>
          <cell r="D5096" t="str">
            <v>M3</v>
          </cell>
          <cell r="E5096">
            <v>3919.4300000000003</v>
          </cell>
          <cell r="F5096">
            <v>705.49739999999997</v>
          </cell>
          <cell r="G5096">
            <v>9.41</v>
          </cell>
          <cell r="H5096">
            <v>1.69</v>
          </cell>
          <cell r="I5096">
            <v>216.88</v>
          </cell>
        </row>
        <row r="5097">
          <cell r="A5097" t="str">
            <v>PISO008</v>
          </cell>
          <cell r="B5097" t="str">
            <v>Porcelanato +20% desp.</v>
          </cell>
          <cell r="C5097">
            <v>0.08</v>
          </cell>
          <cell r="D5097" t="str">
            <v>M2</v>
          </cell>
          <cell r="E5097">
            <v>494.74576271186442</v>
          </cell>
          <cell r="F5097">
            <v>89.054237288135596</v>
          </cell>
          <cell r="G5097">
            <v>39.58</v>
          </cell>
          <cell r="H5097">
            <v>7.12</v>
          </cell>
        </row>
        <row r="5098">
          <cell r="A5098" t="str">
            <v>PISO025</v>
          </cell>
          <cell r="B5098" t="str">
            <v>Derretido Keracolor 25 lbs + 10% desp.</v>
          </cell>
          <cell r="C5098">
            <v>3.0000000000000001E-3</v>
          </cell>
          <cell r="D5098" t="str">
            <v>FDA</v>
          </cell>
          <cell r="E5098">
            <v>1016.95</v>
          </cell>
          <cell r="F5098">
            <v>183.05099999999999</v>
          </cell>
          <cell r="G5098">
            <v>3.05</v>
          </cell>
          <cell r="H5098">
            <v>0.55000000000000004</v>
          </cell>
          <cell r="I5098">
            <v>270.52</v>
          </cell>
        </row>
        <row r="5099">
          <cell r="A5099" t="str">
            <v>PISO021</v>
          </cell>
          <cell r="B5099" t="str">
            <v>Estopa</v>
          </cell>
          <cell r="C5099">
            <v>3.0000000000000001E-3</v>
          </cell>
          <cell r="D5099" t="str">
            <v>LB</v>
          </cell>
          <cell r="E5099">
            <v>63.56</v>
          </cell>
          <cell r="F5099">
            <v>11.440799999999999</v>
          </cell>
          <cell r="G5099">
            <v>0.19</v>
          </cell>
          <cell r="H5099">
            <v>0.03</v>
          </cell>
        </row>
        <row r="5100">
          <cell r="A5100">
            <v>900.02</v>
          </cell>
          <cell r="B5100" t="str">
            <v>Corte de Chazos Porcelanato</v>
          </cell>
          <cell r="C5100">
            <v>2</v>
          </cell>
          <cell r="D5100" t="str">
            <v>UND</v>
          </cell>
          <cell r="E5100">
            <v>18.32</v>
          </cell>
          <cell r="F5100">
            <v>0</v>
          </cell>
          <cell r="G5100">
            <v>36.64</v>
          </cell>
          <cell r="H5100">
            <v>0</v>
          </cell>
        </row>
        <row r="5101">
          <cell r="B5101" t="str">
            <v>Transporte de pisos (3%)</v>
          </cell>
          <cell r="C5101">
            <v>0.03</v>
          </cell>
          <cell r="E5101">
            <v>41.269999999999996</v>
          </cell>
          <cell r="F5101">
            <v>0</v>
          </cell>
          <cell r="G5101">
            <v>41.269999999999996</v>
          </cell>
          <cell r="H5101">
            <v>0</v>
          </cell>
        </row>
        <row r="5102">
          <cell r="B5102" t="str">
            <v>Mano de obra</v>
          </cell>
          <cell r="C5102">
            <v>2.3999999999999998E-3</v>
          </cell>
          <cell r="D5102" t="str">
            <v>M3</v>
          </cell>
          <cell r="E5102">
            <v>3919.4300000000003</v>
          </cell>
          <cell r="F5102">
            <v>705.49739999999997</v>
          </cell>
          <cell r="G5102">
            <v>9.41</v>
          </cell>
          <cell r="H5102">
            <v>1.69</v>
          </cell>
        </row>
        <row r="5103">
          <cell r="A5103">
            <v>1000.06</v>
          </cell>
          <cell r="B5103" t="str">
            <v>Mano de Obra de colocación zócalos</v>
          </cell>
          <cell r="C5103">
            <v>1</v>
          </cell>
          <cell r="D5103" t="str">
            <v>ML</v>
          </cell>
          <cell r="E5103">
            <v>104.51700000000001</v>
          </cell>
          <cell r="F5103">
            <v>0</v>
          </cell>
          <cell r="G5103">
            <v>104.52</v>
          </cell>
          <cell r="H5103">
            <v>0</v>
          </cell>
        </row>
        <row r="5104">
          <cell r="B5104" t="str">
            <v>Total/UND</v>
          </cell>
          <cell r="C5104">
            <v>3.0000000000000001E-3</v>
          </cell>
          <cell r="D5104" t="str">
            <v>FDA</v>
          </cell>
          <cell r="E5104">
            <v>1016.95</v>
          </cell>
          <cell r="F5104">
            <v>183.05099999999999</v>
          </cell>
          <cell r="G5104">
            <v>234.65999999999997</v>
          </cell>
          <cell r="H5104">
            <v>9.39</v>
          </cell>
          <cell r="I5104">
            <v>244.04999999999995</v>
          </cell>
        </row>
        <row r="5105">
          <cell r="B5105" t="str">
            <v>Estopa</v>
          </cell>
          <cell r="C5105">
            <v>3.0000000000000001E-3</v>
          </cell>
          <cell r="D5105" t="str">
            <v>LB</v>
          </cell>
          <cell r="E5105">
            <v>63.56</v>
          </cell>
          <cell r="F5105">
            <v>11.440799999999999</v>
          </cell>
          <cell r="G5105">
            <v>0.19</v>
          </cell>
          <cell r="H5105">
            <v>0.03</v>
          </cell>
        </row>
        <row r="5106">
          <cell r="A5106">
            <v>119.08000000000004</v>
          </cell>
          <cell r="B5106" t="str">
            <v>ZOCALO PORCELANATO ROMANO 7X50 IMP.</v>
          </cell>
          <cell r="C5106">
            <v>1</v>
          </cell>
          <cell r="D5106" t="str">
            <v>ML</v>
          </cell>
          <cell r="E5106">
            <v>29.66</v>
          </cell>
          <cell r="F5106">
            <v>5.3388</v>
          </cell>
          <cell r="G5106">
            <v>240.2</v>
          </cell>
          <cell r="H5106">
            <v>24.04</v>
          </cell>
          <cell r="I5106">
            <v>264.24</v>
          </cell>
        </row>
        <row r="5107">
          <cell r="B5107" t="str">
            <v xml:space="preserve">Zócalo Porcelanato Romano 0.07x0.50m  </v>
          </cell>
          <cell r="C5107">
            <v>1</v>
          </cell>
          <cell r="D5107" t="str">
            <v>PA</v>
          </cell>
          <cell r="E5107">
            <v>0.9</v>
          </cell>
          <cell r="F5107">
            <v>0</v>
          </cell>
          <cell r="G5107">
            <v>0.9</v>
          </cell>
          <cell r="H5107">
            <v>0</v>
          </cell>
        </row>
        <row r="5108">
          <cell r="B5108" t="str">
            <v>Volumen Análisis</v>
          </cell>
          <cell r="C5108">
            <v>1</v>
          </cell>
          <cell r="D5108" t="str">
            <v>ML</v>
          </cell>
        </row>
        <row r="5109">
          <cell r="B5109" t="str">
            <v>Materiales y Equipos</v>
          </cell>
          <cell r="C5109">
            <v>1</v>
          </cell>
          <cell r="D5109" t="str">
            <v>ML</v>
          </cell>
          <cell r="E5109">
            <v>108.15</v>
          </cell>
          <cell r="F5109">
            <v>0</v>
          </cell>
          <cell r="G5109">
            <v>108.15</v>
          </cell>
          <cell r="H5109">
            <v>0</v>
          </cell>
        </row>
        <row r="5110">
          <cell r="B5110" t="str">
            <v>Mortero 1:10 pisos + 10% desp.</v>
          </cell>
          <cell r="C5110">
            <v>2.3999999999999998E-3</v>
          </cell>
          <cell r="D5110" t="str">
            <v>M3</v>
          </cell>
          <cell r="E5110">
            <v>4565.8</v>
          </cell>
          <cell r="F5110">
            <v>821.84400000000005</v>
          </cell>
          <cell r="G5110">
            <v>10.96</v>
          </cell>
          <cell r="H5110">
            <v>1.97</v>
          </cell>
          <cell r="I5110">
            <v>270.52</v>
          </cell>
        </row>
        <row r="5111">
          <cell r="B5111" t="str">
            <v>Porcelanato Romano +20% desp.</v>
          </cell>
          <cell r="C5111">
            <v>0.08</v>
          </cell>
          <cell r="D5111" t="str">
            <v>M2</v>
          </cell>
          <cell r="E5111">
            <v>750.42</v>
          </cell>
          <cell r="F5111">
            <v>135.07559999999998</v>
          </cell>
          <cell r="G5111">
            <v>60.03</v>
          </cell>
          <cell r="H5111">
            <v>10.81</v>
          </cell>
        </row>
        <row r="5112">
          <cell r="A5112">
            <v>119.07000000000004</v>
          </cell>
          <cell r="B5112" t="str">
            <v>Derretido Keracolor 25 lbs + 10% desp.</v>
          </cell>
          <cell r="C5112">
            <v>3.0000000000000001E-3</v>
          </cell>
          <cell r="D5112" t="str">
            <v>FDA</v>
          </cell>
          <cell r="E5112">
            <v>1016.95</v>
          </cell>
          <cell r="F5112">
            <v>183.05099999999999</v>
          </cell>
          <cell r="G5112">
            <v>3.05</v>
          </cell>
          <cell r="H5112">
            <v>0.55000000000000004</v>
          </cell>
          <cell r="I5112">
            <v>244.04999999999995</v>
          </cell>
        </row>
        <row r="5113">
          <cell r="B5113" t="str">
            <v>Estopa</v>
          </cell>
          <cell r="C5113">
            <v>3.0000000000000001E-3</v>
          </cell>
          <cell r="D5113" t="str">
            <v>LB</v>
          </cell>
          <cell r="E5113">
            <v>63.56</v>
          </cell>
          <cell r="F5113">
            <v>11.440799999999999</v>
          </cell>
          <cell r="G5113">
            <v>0.19</v>
          </cell>
          <cell r="H5113">
            <v>0.03</v>
          </cell>
        </row>
        <row r="5114">
          <cell r="B5114" t="str">
            <v>Corte de Chazos Porcelanato</v>
          </cell>
          <cell r="C5114">
            <v>2</v>
          </cell>
          <cell r="D5114" t="str">
            <v>UND</v>
          </cell>
          <cell r="E5114">
            <v>29.66</v>
          </cell>
          <cell r="F5114">
            <v>5.3388</v>
          </cell>
          <cell r="G5114">
            <v>59.32</v>
          </cell>
          <cell r="H5114">
            <v>10.68</v>
          </cell>
        </row>
        <row r="5115">
          <cell r="B5115" t="str">
            <v>Transporte de pisos (3%)</v>
          </cell>
          <cell r="C5115">
            <v>1</v>
          </cell>
          <cell r="D5115" t="str">
            <v>PA</v>
          </cell>
          <cell r="E5115">
            <v>2.13</v>
          </cell>
          <cell r="F5115">
            <v>0</v>
          </cell>
          <cell r="G5115">
            <v>2.13</v>
          </cell>
          <cell r="H5115">
            <v>0</v>
          </cell>
        </row>
        <row r="5116">
          <cell r="A5116">
            <v>112.04000000000002</v>
          </cell>
          <cell r="B5116" t="str">
            <v>Mano de obra</v>
          </cell>
          <cell r="C5116">
            <v>2.3999999999999998E-3</v>
          </cell>
          <cell r="D5116" t="str">
            <v>M3</v>
          </cell>
          <cell r="E5116">
            <v>3919.4300000000003</v>
          </cell>
          <cell r="F5116">
            <v>705.49739999999997</v>
          </cell>
          <cell r="G5116">
            <v>9.41</v>
          </cell>
          <cell r="H5116">
            <v>1.69</v>
          </cell>
        </row>
        <row r="5117">
          <cell r="A5117" t="str">
            <v>PISO008</v>
          </cell>
          <cell r="B5117" t="str">
            <v>Mano de Obra de colocación zócalos</v>
          </cell>
          <cell r="C5117">
            <v>1</v>
          </cell>
          <cell r="D5117" t="str">
            <v>ML</v>
          </cell>
          <cell r="E5117">
            <v>104.51700000000001</v>
          </cell>
          <cell r="F5117">
            <v>0</v>
          </cell>
          <cell r="G5117">
            <v>104.52</v>
          </cell>
          <cell r="H5117">
            <v>0</v>
          </cell>
        </row>
        <row r="5118">
          <cell r="A5118" t="str">
            <v>PISO025</v>
          </cell>
          <cell r="B5118" t="str">
            <v>Total/UND</v>
          </cell>
          <cell r="C5118">
            <v>3.0000000000000001E-3</v>
          </cell>
          <cell r="D5118" t="str">
            <v>FDA</v>
          </cell>
          <cell r="E5118">
            <v>1016.95</v>
          </cell>
          <cell r="F5118">
            <v>183.05099999999999</v>
          </cell>
          <cell r="G5118">
            <v>240.2</v>
          </cell>
          <cell r="H5118">
            <v>24.04</v>
          </cell>
          <cell r="I5118">
            <v>264.24</v>
          </cell>
        </row>
        <row r="5119">
          <cell r="A5119" t="str">
            <v>PISO021</v>
          </cell>
          <cell r="B5119" t="str">
            <v>Estopa</v>
          </cell>
          <cell r="C5119">
            <v>3.0000000000000001E-3</v>
          </cell>
          <cell r="D5119" t="str">
            <v>LB</v>
          </cell>
          <cell r="E5119">
            <v>63.56</v>
          </cell>
          <cell r="F5119">
            <v>11.440799999999999</v>
          </cell>
          <cell r="G5119">
            <v>0.19</v>
          </cell>
          <cell r="H5119">
            <v>0.03</v>
          </cell>
        </row>
        <row r="5120">
          <cell r="A5120">
            <v>119.09000000000005</v>
          </cell>
          <cell r="B5120" t="str">
            <v>ZOCALO MARMOL TRAVERTINO 8x40 IMP. MATE</v>
          </cell>
          <cell r="C5120">
            <v>1</v>
          </cell>
          <cell r="D5120" t="str">
            <v>ML</v>
          </cell>
          <cell r="E5120">
            <v>18.32</v>
          </cell>
          <cell r="F5120">
            <v>0</v>
          </cell>
          <cell r="G5120">
            <v>338.23</v>
          </cell>
          <cell r="H5120">
            <v>35.270000000000003</v>
          </cell>
          <cell r="I5120">
            <v>373.5</v>
          </cell>
        </row>
        <row r="5121">
          <cell r="B5121" t="str">
            <v>Zócalo Mármol travertino 0.08x0.40 imp. mate</v>
          </cell>
          <cell r="C5121">
            <v>0.03</v>
          </cell>
          <cell r="E5121">
            <v>41.269999999999996</v>
          </cell>
          <cell r="F5121">
            <v>0</v>
          </cell>
          <cell r="G5121">
            <v>41.269999999999996</v>
          </cell>
          <cell r="H5121">
            <v>0</v>
          </cell>
        </row>
        <row r="5122">
          <cell r="B5122" t="str">
            <v>Volumen Análisis</v>
          </cell>
          <cell r="C5122">
            <v>1</v>
          </cell>
          <cell r="D5122" t="str">
            <v>ML</v>
          </cell>
        </row>
        <row r="5123">
          <cell r="A5123">
            <v>1000.06</v>
          </cell>
          <cell r="B5123" t="str">
            <v>Materiales y Equipos</v>
          </cell>
          <cell r="C5123">
            <v>1</v>
          </cell>
          <cell r="D5123" t="str">
            <v>ML</v>
          </cell>
          <cell r="E5123">
            <v>104.51700000000001</v>
          </cell>
          <cell r="F5123">
            <v>0</v>
          </cell>
          <cell r="G5123">
            <v>104.52</v>
          </cell>
          <cell r="H5123">
            <v>0</v>
          </cell>
        </row>
        <row r="5124">
          <cell r="B5124" t="str">
            <v>Mortero 1:10 pisos + 10% desp.</v>
          </cell>
          <cell r="C5124">
            <v>2.8E-3</v>
          </cell>
          <cell r="D5124" t="str">
            <v>M3</v>
          </cell>
          <cell r="E5124">
            <v>3919.4300000000003</v>
          </cell>
          <cell r="F5124">
            <v>705.49739999999997</v>
          </cell>
          <cell r="G5124">
            <v>10.97</v>
          </cell>
          <cell r="H5124">
            <v>1.98</v>
          </cell>
          <cell r="I5124">
            <v>244.04999999999995</v>
          </cell>
        </row>
        <row r="5125">
          <cell r="B5125" t="str">
            <v>Mármol travertino importado mate + 10% desp.</v>
          </cell>
          <cell r="C5125">
            <v>0.08</v>
          </cell>
          <cell r="D5125" t="str">
            <v>M2</v>
          </cell>
          <cell r="E5125">
            <v>1036.92</v>
          </cell>
          <cell r="F5125">
            <v>186.6456</v>
          </cell>
          <cell r="G5125">
            <v>82.95</v>
          </cell>
          <cell r="H5125">
            <v>14.93</v>
          </cell>
        </row>
        <row r="5126">
          <cell r="A5126">
            <v>119.08000000000004</v>
          </cell>
          <cell r="B5126" t="str">
            <v>Derretido Keracolor 25 lbs + 10% desp.</v>
          </cell>
          <cell r="C5126">
            <v>3.0000000000000001E-3</v>
          </cell>
          <cell r="D5126" t="str">
            <v>FDA</v>
          </cell>
          <cell r="E5126">
            <v>1016.95</v>
          </cell>
          <cell r="F5126">
            <v>183.05099999999999</v>
          </cell>
          <cell r="G5126">
            <v>3.05</v>
          </cell>
          <cell r="H5126">
            <v>0.55000000000000004</v>
          </cell>
          <cell r="I5126">
            <v>264.24</v>
          </cell>
        </row>
        <row r="5127">
          <cell r="B5127" t="str">
            <v>Estopa</v>
          </cell>
          <cell r="C5127">
            <v>3.0000000000000001E-3</v>
          </cell>
          <cell r="D5127" t="str">
            <v>LB</v>
          </cell>
          <cell r="E5127">
            <v>63.56</v>
          </cell>
          <cell r="F5127">
            <v>11.440799999999999</v>
          </cell>
          <cell r="G5127">
            <v>0.19</v>
          </cell>
          <cell r="H5127">
            <v>0.03</v>
          </cell>
        </row>
        <row r="5128">
          <cell r="B5128" t="str">
            <v xml:space="preserve">Corte de Chazos </v>
          </cell>
          <cell r="C5128">
            <v>3.33</v>
          </cell>
          <cell r="D5128" t="str">
            <v>UND</v>
          </cell>
          <cell r="E5128">
            <v>29.66</v>
          </cell>
          <cell r="F5128">
            <v>5.3388</v>
          </cell>
          <cell r="G5128">
            <v>98.77</v>
          </cell>
          <cell r="H5128">
            <v>17.78</v>
          </cell>
        </row>
        <row r="5129">
          <cell r="B5129" t="str">
            <v>Transporte de pisos (3%)</v>
          </cell>
          <cell r="C5129">
            <v>1</v>
          </cell>
          <cell r="D5129" t="str">
            <v>PA</v>
          </cell>
          <cell r="E5129">
            <v>2.94</v>
          </cell>
          <cell r="F5129">
            <v>0</v>
          </cell>
          <cell r="G5129">
            <v>2.94</v>
          </cell>
          <cell r="H5129">
            <v>0</v>
          </cell>
        </row>
        <row r="5130">
          <cell r="B5130" t="str">
            <v>Mano de obra</v>
          </cell>
          <cell r="C5130">
            <v>2.3999999999999998E-3</v>
          </cell>
          <cell r="D5130" t="str">
            <v>M3</v>
          </cell>
          <cell r="E5130">
            <v>4565.8</v>
          </cell>
          <cell r="F5130">
            <v>821.84400000000005</v>
          </cell>
          <cell r="G5130">
            <v>10.96</v>
          </cell>
          <cell r="H5130">
            <v>1.97</v>
          </cell>
        </row>
        <row r="5131">
          <cell r="B5131" t="str">
            <v>Mano de Obra de colocación zócalos</v>
          </cell>
          <cell r="C5131">
            <v>1</v>
          </cell>
          <cell r="D5131" t="str">
            <v>ML</v>
          </cell>
          <cell r="E5131">
            <v>139.35599999999999</v>
          </cell>
          <cell r="F5131">
            <v>0</v>
          </cell>
          <cell r="G5131">
            <v>139.36000000000001</v>
          </cell>
          <cell r="H5131">
            <v>0</v>
          </cell>
        </row>
        <row r="5132">
          <cell r="B5132" t="str">
            <v>Total/UND</v>
          </cell>
          <cell r="C5132">
            <v>3.0000000000000001E-3</v>
          </cell>
          <cell r="D5132" t="str">
            <v>FDA</v>
          </cell>
          <cell r="E5132">
            <v>1016.95</v>
          </cell>
          <cell r="F5132">
            <v>183.05099999999999</v>
          </cell>
          <cell r="G5132">
            <v>338.23</v>
          </cell>
          <cell r="H5132">
            <v>35.270000000000003</v>
          </cell>
          <cell r="I5132">
            <v>373.5</v>
          </cell>
        </row>
        <row r="5133">
          <cell r="B5133" t="str">
            <v>Estopa</v>
          </cell>
          <cell r="C5133">
            <v>3.0000000000000001E-3</v>
          </cell>
          <cell r="D5133" t="str">
            <v>LB</v>
          </cell>
          <cell r="E5133">
            <v>63.56</v>
          </cell>
          <cell r="F5133">
            <v>11.440799999999999</v>
          </cell>
          <cell r="G5133">
            <v>0.19</v>
          </cell>
          <cell r="H5133">
            <v>0.03</v>
          </cell>
        </row>
        <row r="5134">
          <cell r="A5134">
            <v>119.10000000000005</v>
          </cell>
          <cell r="B5134" t="str">
            <v>ZOCALO MARMOL CREMA MARFIL 8x40 PULIDO</v>
          </cell>
          <cell r="C5134">
            <v>1</v>
          </cell>
          <cell r="D5134" t="str">
            <v>ML</v>
          </cell>
          <cell r="E5134">
            <v>29.66</v>
          </cell>
          <cell r="F5134">
            <v>5.3388</v>
          </cell>
          <cell r="G5134">
            <v>399.75000000000006</v>
          </cell>
          <cell r="H5134">
            <v>45.97</v>
          </cell>
          <cell r="I5134">
            <v>445.72</v>
          </cell>
        </row>
        <row r="5135">
          <cell r="B5135" t="str">
            <v xml:space="preserve">Zócalo Mármol crema marfil 8x40 importado pulido importado </v>
          </cell>
          <cell r="C5135">
            <v>1</v>
          </cell>
          <cell r="D5135" t="str">
            <v>PA</v>
          </cell>
          <cell r="E5135">
            <v>2.13</v>
          </cell>
          <cell r="F5135">
            <v>0</v>
          </cell>
          <cell r="G5135">
            <v>2.13</v>
          </cell>
          <cell r="H5135">
            <v>0</v>
          </cell>
        </row>
        <row r="5136">
          <cell r="B5136" t="str">
            <v>Volumen Análisis</v>
          </cell>
          <cell r="C5136">
            <v>1</v>
          </cell>
          <cell r="D5136" t="str">
            <v>ML</v>
          </cell>
        </row>
        <row r="5137">
          <cell r="B5137" t="str">
            <v>Materiales y Equipos</v>
          </cell>
          <cell r="C5137">
            <v>1</v>
          </cell>
          <cell r="D5137" t="str">
            <v>ML</v>
          </cell>
          <cell r="E5137">
            <v>104.51700000000001</v>
          </cell>
          <cell r="F5137">
            <v>0</v>
          </cell>
          <cell r="G5137">
            <v>104.52</v>
          </cell>
          <cell r="H5137">
            <v>0</v>
          </cell>
        </row>
        <row r="5138">
          <cell r="B5138" t="str">
            <v>Mortero 1:10 pisos + 10% desp.</v>
          </cell>
          <cell r="C5138">
            <v>2.8E-3</v>
          </cell>
          <cell r="D5138" t="str">
            <v>M3</v>
          </cell>
          <cell r="E5138">
            <v>3919.4300000000003</v>
          </cell>
          <cell r="F5138">
            <v>705.49739999999997</v>
          </cell>
          <cell r="G5138">
            <v>10.97</v>
          </cell>
          <cell r="H5138">
            <v>1.98</v>
          </cell>
          <cell r="I5138">
            <v>264.24</v>
          </cell>
          <cell r="J5138">
            <v>9.5238095238095237</v>
          </cell>
        </row>
        <row r="5139">
          <cell r="B5139" t="str">
            <v>Mármol crema marfil 40x40 pulido + 10% desp.</v>
          </cell>
          <cell r="C5139">
            <v>0.08</v>
          </cell>
          <cell r="D5139" t="str">
            <v>M2</v>
          </cell>
          <cell r="E5139">
            <v>1779.66</v>
          </cell>
          <cell r="F5139">
            <v>320.33879999999999</v>
          </cell>
          <cell r="G5139">
            <v>142.37</v>
          </cell>
          <cell r="H5139">
            <v>25.63</v>
          </cell>
        </row>
        <row r="5140">
          <cell r="A5140">
            <v>119.09000000000005</v>
          </cell>
          <cell r="B5140" t="str">
            <v>Derretido Keracolor 25 lbs + 10% desp.</v>
          </cell>
          <cell r="C5140">
            <v>3.0000000000000001E-3</v>
          </cell>
          <cell r="D5140" t="str">
            <v>FDA</v>
          </cell>
          <cell r="E5140">
            <v>1016.95</v>
          </cell>
          <cell r="F5140">
            <v>183.05099999999999</v>
          </cell>
          <cell r="G5140">
            <v>3.05</v>
          </cell>
          <cell r="H5140">
            <v>0.55000000000000004</v>
          </cell>
          <cell r="I5140">
            <v>373.5</v>
          </cell>
        </row>
        <row r="5141">
          <cell r="B5141" t="str">
            <v>Estopa</v>
          </cell>
          <cell r="C5141">
            <v>3.0000000000000001E-3</v>
          </cell>
          <cell r="D5141" t="str">
            <v>LB</v>
          </cell>
          <cell r="E5141">
            <v>63.56</v>
          </cell>
          <cell r="F5141">
            <v>11.440799999999999</v>
          </cell>
          <cell r="G5141">
            <v>0.19</v>
          </cell>
          <cell r="H5141">
            <v>0.03</v>
          </cell>
          <cell r="J5141">
            <v>8.5543199315654406E-2</v>
          </cell>
        </row>
        <row r="5142">
          <cell r="B5142" t="str">
            <v xml:space="preserve">Corte de Chazos </v>
          </cell>
          <cell r="C5142">
            <v>3.33</v>
          </cell>
          <cell r="D5142" t="str">
            <v>UND</v>
          </cell>
          <cell r="E5142">
            <v>29.66</v>
          </cell>
          <cell r="F5142">
            <v>5.3388</v>
          </cell>
          <cell r="G5142">
            <v>98.77</v>
          </cell>
          <cell r="H5142">
            <v>17.78</v>
          </cell>
        </row>
        <row r="5143">
          <cell r="B5143" t="str">
            <v>Transporte de pisos (3%)</v>
          </cell>
          <cell r="C5143">
            <v>1</v>
          </cell>
          <cell r="D5143" t="str">
            <v>PA</v>
          </cell>
          <cell r="E5143">
            <v>5.04</v>
          </cell>
          <cell r="F5143">
            <v>0</v>
          </cell>
          <cell r="G5143">
            <v>5.04</v>
          </cell>
          <cell r="H5143">
            <v>0</v>
          </cell>
        </row>
        <row r="5144">
          <cell r="B5144" t="str">
            <v>Mano de obra</v>
          </cell>
          <cell r="C5144">
            <v>2.8E-3</v>
          </cell>
          <cell r="D5144" t="str">
            <v>M3</v>
          </cell>
          <cell r="E5144">
            <v>3919.4300000000003</v>
          </cell>
          <cell r="F5144">
            <v>705.49739999999997</v>
          </cell>
          <cell r="G5144">
            <v>10.97</v>
          </cell>
          <cell r="H5144">
            <v>1.98</v>
          </cell>
        </row>
        <row r="5145">
          <cell r="B5145" t="str">
            <v>Mano de Obra de colocación zócalos</v>
          </cell>
          <cell r="C5145">
            <v>1</v>
          </cell>
          <cell r="D5145" t="str">
            <v>ML</v>
          </cell>
          <cell r="E5145">
            <v>139.35599999999999</v>
          </cell>
          <cell r="F5145">
            <v>0</v>
          </cell>
          <cell r="G5145">
            <v>139.36000000000001</v>
          </cell>
          <cell r="H5145">
            <v>0</v>
          </cell>
        </row>
        <row r="5146">
          <cell r="B5146" t="str">
            <v>Total/UND</v>
          </cell>
          <cell r="C5146">
            <v>3.0000000000000001E-3</v>
          </cell>
          <cell r="D5146" t="str">
            <v>FDA</v>
          </cell>
          <cell r="E5146">
            <v>1016.95</v>
          </cell>
          <cell r="F5146">
            <v>183.05099999999999</v>
          </cell>
          <cell r="G5146">
            <v>399.75000000000006</v>
          </cell>
          <cell r="H5146">
            <v>45.97</v>
          </cell>
          <cell r="I5146">
            <v>445.72</v>
          </cell>
        </row>
        <row r="5147">
          <cell r="B5147" t="str">
            <v>Estopa</v>
          </cell>
          <cell r="C5147">
            <v>3.0000000000000001E-3</v>
          </cell>
          <cell r="D5147" t="str">
            <v>LB</v>
          </cell>
          <cell r="E5147">
            <v>63.56</v>
          </cell>
          <cell r="F5147">
            <v>11.440799999999999</v>
          </cell>
          <cell r="G5147">
            <v>0.19</v>
          </cell>
          <cell r="H5147">
            <v>0.03</v>
          </cell>
        </row>
        <row r="5148">
          <cell r="A5148">
            <v>119.11000000000006</v>
          </cell>
          <cell r="B5148" t="str">
            <v>ZOCALO MARMOL CREMA MARFIL 40x40 BRUTO</v>
          </cell>
          <cell r="C5148">
            <v>1</v>
          </cell>
          <cell r="D5148" t="str">
            <v>ML</v>
          </cell>
          <cell r="E5148">
            <v>29.66</v>
          </cell>
          <cell r="F5148">
            <v>5.3388</v>
          </cell>
          <cell r="G5148">
            <v>466.44</v>
          </cell>
          <cell r="H5148">
            <v>57.559999999999995</v>
          </cell>
          <cell r="I5148">
            <v>524</v>
          </cell>
        </row>
        <row r="5149">
          <cell r="B5149" t="str">
            <v>Zócalo Mármol crema marfil 40x40 importado bruto importado</v>
          </cell>
          <cell r="C5149">
            <v>1</v>
          </cell>
          <cell r="D5149" t="str">
            <v>PA</v>
          </cell>
          <cell r="E5149">
            <v>2.94</v>
          </cell>
          <cell r="F5149">
            <v>0</v>
          </cell>
          <cell r="G5149">
            <v>2.94</v>
          </cell>
          <cell r="H5149">
            <v>0</v>
          </cell>
        </row>
        <row r="5150">
          <cell r="B5150" t="str">
            <v>Volumen Análisis</v>
          </cell>
          <cell r="C5150">
            <v>1</v>
          </cell>
          <cell r="D5150" t="str">
            <v>ML</v>
          </cell>
        </row>
        <row r="5151">
          <cell r="B5151" t="str">
            <v>Materiales y Equipos</v>
          </cell>
          <cell r="C5151">
            <v>1</v>
          </cell>
          <cell r="D5151" t="str">
            <v>ML</v>
          </cell>
          <cell r="E5151">
            <v>139.35599999999999</v>
          </cell>
          <cell r="F5151">
            <v>0</v>
          </cell>
          <cell r="G5151">
            <v>139.36000000000001</v>
          </cell>
          <cell r="H5151">
            <v>0</v>
          </cell>
        </row>
        <row r="5152">
          <cell r="B5152" t="str">
            <v>Mortero 1:10 pisos + 10% desp.</v>
          </cell>
          <cell r="C5152">
            <v>2.8E-3</v>
          </cell>
          <cell r="D5152" t="str">
            <v>M3</v>
          </cell>
          <cell r="E5152">
            <v>3919.4300000000003</v>
          </cell>
          <cell r="F5152">
            <v>705.49739999999997</v>
          </cell>
          <cell r="G5152">
            <v>10.97</v>
          </cell>
          <cell r="H5152">
            <v>1.98</v>
          </cell>
          <cell r="I5152">
            <v>373.5</v>
          </cell>
        </row>
        <row r="5153">
          <cell r="B5153" t="str">
            <v>Mármol crema marfil 40x40 bruto + 10% desp.</v>
          </cell>
          <cell r="C5153">
            <v>0.08</v>
          </cell>
          <cell r="D5153" t="str">
            <v>M2</v>
          </cell>
          <cell r="E5153">
            <v>2584.75</v>
          </cell>
          <cell r="F5153">
            <v>465.255</v>
          </cell>
          <cell r="G5153">
            <v>206.78</v>
          </cell>
          <cell r="H5153">
            <v>37.22</v>
          </cell>
        </row>
        <row r="5154">
          <cell r="A5154">
            <v>119.10000000000005</v>
          </cell>
          <cell r="B5154" t="str">
            <v>Derretido Keracolor 25 lbs + 10% desp.</v>
          </cell>
          <cell r="C5154">
            <v>3.0000000000000001E-3</v>
          </cell>
          <cell r="D5154" t="str">
            <v>FDA</v>
          </cell>
          <cell r="E5154">
            <v>1016.95</v>
          </cell>
          <cell r="F5154">
            <v>183.05099999999999</v>
          </cell>
          <cell r="G5154">
            <v>3.05</v>
          </cell>
          <cell r="H5154">
            <v>0.55000000000000004</v>
          </cell>
          <cell r="I5154">
            <v>445.72</v>
          </cell>
        </row>
        <row r="5155">
          <cell r="B5155" t="str">
            <v>Estopa</v>
          </cell>
          <cell r="C5155">
            <v>3.0000000000000001E-3</v>
          </cell>
          <cell r="D5155" t="str">
            <v>LB</v>
          </cell>
          <cell r="E5155">
            <v>63.56</v>
          </cell>
          <cell r="F5155">
            <v>11.440799999999999</v>
          </cell>
          <cell r="G5155">
            <v>0.19</v>
          </cell>
          <cell r="H5155">
            <v>0.03</v>
          </cell>
        </row>
        <row r="5156">
          <cell r="B5156" t="str">
            <v xml:space="preserve">Corte de Chazos </v>
          </cell>
          <cell r="C5156">
            <v>3.33</v>
          </cell>
          <cell r="D5156" t="str">
            <v>UND</v>
          </cell>
          <cell r="E5156">
            <v>29.66</v>
          </cell>
          <cell r="F5156">
            <v>5.3388</v>
          </cell>
          <cell r="G5156">
            <v>98.77</v>
          </cell>
          <cell r="H5156">
            <v>17.78</v>
          </cell>
        </row>
        <row r="5157">
          <cell r="B5157" t="str">
            <v>Transporte de pisos (3%)</v>
          </cell>
          <cell r="C5157">
            <v>1</v>
          </cell>
          <cell r="D5157" t="str">
            <v>PA</v>
          </cell>
          <cell r="E5157">
            <v>7.32</v>
          </cell>
          <cell r="F5157">
            <v>0</v>
          </cell>
          <cell r="G5157">
            <v>7.32</v>
          </cell>
          <cell r="H5157">
            <v>0</v>
          </cell>
        </row>
        <row r="5158">
          <cell r="B5158" t="str">
            <v>Mano de obra</v>
          </cell>
          <cell r="C5158">
            <v>2.8E-3</v>
          </cell>
          <cell r="D5158" t="str">
            <v>M3</v>
          </cell>
          <cell r="E5158">
            <v>3919.4300000000003</v>
          </cell>
          <cell r="F5158">
            <v>705.49739999999997</v>
          </cell>
          <cell r="G5158">
            <v>10.97</v>
          </cell>
          <cell r="H5158">
            <v>1.98</v>
          </cell>
        </row>
        <row r="5159">
          <cell r="B5159" t="str">
            <v>Mano de Obra de colocación zócalos</v>
          </cell>
          <cell r="C5159">
            <v>1</v>
          </cell>
          <cell r="D5159" t="str">
            <v>ML</v>
          </cell>
          <cell r="E5159">
            <v>139.35599999999999</v>
          </cell>
          <cell r="F5159">
            <v>0</v>
          </cell>
          <cell r="G5159">
            <v>139.36000000000001</v>
          </cell>
          <cell r="H5159">
            <v>0</v>
          </cell>
        </row>
        <row r="5160">
          <cell r="B5160" t="str">
            <v>Total/UND</v>
          </cell>
          <cell r="C5160">
            <v>3.0000000000000001E-3</v>
          </cell>
          <cell r="D5160" t="str">
            <v>FDA</v>
          </cell>
          <cell r="E5160">
            <v>1016.95</v>
          </cell>
          <cell r="F5160">
            <v>183.05099999999999</v>
          </cell>
          <cell r="G5160">
            <v>466.44</v>
          </cell>
          <cell r="H5160">
            <v>57.559999999999995</v>
          </cell>
          <cell r="I5160">
            <v>524</v>
          </cell>
        </row>
        <row r="5161">
          <cell r="B5161" t="str">
            <v>Estopa</v>
          </cell>
          <cell r="C5161">
            <v>3.0000000000000001E-3</v>
          </cell>
          <cell r="D5161" t="str">
            <v>LB</v>
          </cell>
          <cell r="E5161">
            <v>63.56</v>
          </cell>
          <cell r="F5161">
            <v>11.440799999999999</v>
          </cell>
          <cell r="G5161">
            <v>0.19</v>
          </cell>
          <cell r="H5161">
            <v>0.03</v>
          </cell>
        </row>
        <row r="5162">
          <cell r="A5162">
            <v>119.12</v>
          </cell>
          <cell r="B5162" t="str">
            <v>ZABALETA DE PISO</v>
          </cell>
          <cell r="C5162">
            <v>1</v>
          </cell>
          <cell r="D5162" t="str">
            <v>ML</v>
          </cell>
          <cell r="E5162">
            <v>29.66</v>
          </cell>
          <cell r="F5162">
            <v>5.3388</v>
          </cell>
          <cell r="G5162">
            <v>98.9</v>
          </cell>
          <cell r="H5162">
            <v>8.5500000000000007</v>
          </cell>
          <cell r="I5162">
            <v>107.45</v>
          </cell>
        </row>
        <row r="5163">
          <cell r="B5163" t="str">
            <v>Zócalo Mármol crema marfil 40x40 importado bruto importado</v>
          </cell>
          <cell r="C5163">
            <v>1</v>
          </cell>
          <cell r="D5163" t="str">
            <v>PA</v>
          </cell>
          <cell r="E5163">
            <v>5.04</v>
          </cell>
          <cell r="F5163">
            <v>0</v>
          </cell>
          <cell r="G5163">
            <v>5.04</v>
          </cell>
          <cell r="H5163">
            <v>0</v>
          </cell>
        </row>
        <row r="5164">
          <cell r="B5164" t="str">
            <v>Volumen Análisis</v>
          </cell>
          <cell r="C5164">
            <v>1</v>
          </cell>
          <cell r="D5164" t="str">
            <v>ML</v>
          </cell>
        </row>
        <row r="5165">
          <cell r="B5165" t="str">
            <v>Materiales y Equipos</v>
          </cell>
          <cell r="C5165">
            <v>1</v>
          </cell>
          <cell r="D5165" t="str">
            <v>ML</v>
          </cell>
          <cell r="E5165">
            <v>139.35599999999999</v>
          </cell>
          <cell r="F5165">
            <v>0</v>
          </cell>
          <cell r="G5165">
            <v>139.36000000000001</v>
          </cell>
          <cell r="H5165">
            <v>0</v>
          </cell>
        </row>
        <row r="5166">
          <cell r="A5166">
            <v>112.01</v>
          </cell>
          <cell r="B5166" t="str">
            <v>mezcla 1:3-A  - 10% desp</v>
          </cell>
          <cell r="C5166">
            <v>8.8000000000000005E-3</v>
          </cell>
          <cell r="D5166" t="str">
            <v>m3</v>
          </cell>
          <cell r="E5166">
            <v>5727.81</v>
          </cell>
          <cell r="F5166">
            <v>971.69</v>
          </cell>
          <cell r="G5166">
            <v>50.4</v>
          </cell>
          <cell r="H5166">
            <v>8.5500000000000007</v>
          </cell>
          <cell r="I5166">
            <v>445.72</v>
          </cell>
        </row>
        <row r="5167">
          <cell r="B5167" t="str">
            <v>Mano de obra</v>
          </cell>
        </row>
        <row r="5168">
          <cell r="A5168">
            <v>1400.04</v>
          </cell>
          <cell r="B5168" t="str">
            <v>Zabaleta en pisos</v>
          </cell>
          <cell r="C5168">
            <v>1</v>
          </cell>
          <cell r="D5168" t="str">
            <v>ml</v>
          </cell>
          <cell r="E5168">
            <v>48.5</v>
          </cell>
          <cell r="F5168">
            <v>0</v>
          </cell>
          <cell r="G5168">
            <v>48.5</v>
          </cell>
          <cell r="H5168">
            <v>0</v>
          </cell>
          <cell r="I5168">
            <v>524</v>
          </cell>
        </row>
        <row r="5169">
          <cell r="B5169" t="str">
            <v>Total/UND</v>
          </cell>
          <cell r="G5169">
            <v>98.9</v>
          </cell>
          <cell r="H5169">
            <v>8.5500000000000007</v>
          </cell>
          <cell r="I5169">
            <v>107.45</v>
          </cell>
        </row>
        <row r="5170">
          <cell r="B5170" t="str">
            <v>Volumen Análisis</v>
          </cell>
          <cell r="C5170">
            <v>1</v>
          </cell>
          <cell r="D5170" t="str">
            <v>ML</v>
          </cell>
        </row>
        <row r="5171">
          <cell r="A5171">
            <v>120</v>
          </cell>
          <cell r="B5171" t="str">
            <v>ACERAS, CONTENES Y ENCACHES</v>
          </cell>
        </row>
        <row r="5172">
          <cell r="B5172" t="str">
            <v>ACERA EN HORMIGON VIOLINADA E=0.10m - 1:2:4 CON LIGADORA</v>
          </cell>
          <cell r="C5172">
            <v>1</v>
          </cell>
          <cell r="D5172" t="str">
            <v>M3</v>
          </cell>
          <cell r="E5172">
            <v>3919.4300000000003</v>
          </cell>
          <cell r="F5172">
            <v>705.49739999999997</v>
          </cell>
          <cell r="G5172">
            <v>7636.28</v>
          </cell>
          <cell r="H5172">
            <v>951.97</v>
          </cell>
          <cell r="I5172">
            <v>8588.25</v>
          </cell>
        </row>
        <row r="5173">
          <cell r="A5173">
            <v>120.01</v>
          </cell>
          <cell r="B5173" t="str">
            <v>Mármol crema marfil 40x40 bruto + 10% desp.</v>
          </cell>
          <cell r="C5173">
            <v>1</v>
          </cell>
          <cell r="D5173" t="str">
            <v>M2</v>
          </cell>
          <cell r="E5173">
            <v>2584.75</v>
          </cell>
          <cell r="F5173">
            <v>465.255</v>
          </cell>
          <cell r="G5173">
            <v>763.62799999999993</v>
          </cell>
          <cell r="H5173">
            <v>95.197000000000003</v>
          </cell>
          <cell r="I5173">
            <v>858.82499999999993</v>
          </cell>
        </row>
        <row r="5174">
          <cell r="B5174" t="str">
            <v xml:space="preserve">Acera en hormigón e=0.10m </v>
          </cell>
          <cell r="C5174">
            <v>3.0000000000000001E-3</v>
          </cell>
          <cell r="D5174" t="str">
            <v>FDA</v>
          </cell>
          <cell r="E5174">
            <v>1016.95</v>
          </cell>
          <cell r="F5174">
            <v>183.05099999999999</v>
          </cell>
          <cell r="G5174">
            <v>3.05</v>
          </cell>
          <cell r="H5174">
            <v>0.55000000000000004</v>
          </cell>
        </row>
        <row r="5175">
          <cell r="B5175" t="str">
            <v>Volumen Análisis</v>
          </cell>
          <cell r="C5175">
            <v>1</v>
          </cell>
          <cell r="D5175" t="str">
            <v>M3</v>
          </cell>
          <cell r="E5175">
            <v>63.56</v>
          </cell>
          <cell r="F5175">
            <v>11.440799999999999</v>
          </cell>
          <cell r="G5175">
            <v>0.19</v>
          </cell>
          <cell r="H5175">
            <v>0.03</v>
          </cell>
        </row>
        <row r="5176">
          <cell r="B5176" t="str">
            <v>Materiales y Equipos</v>
          </cell>
          <cell r="C5176">
            <v>3.33</v>
          </cell>
          <cell r="D5176" t="str">
            <v>UND</v>
          </cell>
          <cell r="E5176">
            <v>29.66</v>
          </cell>
          <cell r="F5176">
            <v>5.3388</v>
          </cell>
          <cell r="G5176">
            <v>98.77</v>
          </cell>
          <cell r="H5176">
            <v>17.78</v>
          </cell>
        </row>
        <row r="5177">
          <cell r="A5177" t="str">
            <v>CARP002</v>
          </cell>
          <cell r="B5177" t="str">
            <v>Madera pino americano bruta</v>
          </cell>
          <cell r="C5177">
            <v>0.22</v>
          </cell>
          <cell r="D5177" t="str">
            <v>p2</v>
          </cell>
          <cell r="E5177">
            <v>101.69491525423729</v>
          </cell>
          <cell r="F5177">
            <v>18.305084745762709</v>
          </cell>
          <cell r="G5177">
            <v>22.37</v>
          </cell>
          <cell r="H5177">
            <v>4.03</v>
          </cell>
        </row>
        <row r="5178">
          <cell r="A5178">
            <v>102.05000000000003</v>
          </cell>
          <cell r="B5178" t="str">
            <v>Vaciado y ligado Hormigón 1:2:4 - 10% desp</v>
          </cell>
          <cell r="C5178">
            <v>1.1000000000000001</v>
          </cell>
          <cell r="D5178" t="str">
            <v>M3</v>
          </cell>
          <cell r="E5178">
            <v>5256.28</v>
          </cell>
          <cell r="F5178">
            <v>861.76</v>
          </cell>
          <cell r="G5178">
            <v>5781.91</v>
          </cell>
          <cell r="H5178">
            <v>947.94</v>
          </cell>
        </row>
        <row r="5179">
          <cell r="B5179" t="str">
            <v>Mano de Obra</v>
          </cell>
          <cell r="C5179">
            <v>1</v>
          </cell>
          <cell r="D5179" t="str">
            <v>ML</v>
          </cell>
          <cell r="E5179">
            <v>139.35599999999999</v>
          </cell>
          <cell r="F5179">
            <v>0</v>
          </cell>
          <cell r="G5179">
            <v>139.36000000000001</v>
          </cell>
          <cell r="H5179">
            <v>0</v>
          </cell>
        </row>
        <row r="5180">
          <cell r="A5180" t="str">
            <v>O05AY</v>
          </cell>
          <cell r="B5180" t="str">
            <v>Preparación superficie - Ayudante AY</v>
          </cell>
          <cell r="C5180">
            <v>0.1</v>
          </cell>
          <cell r="D5180" t="str">
            <v>DIA</v>
          </cell>
          <cell r="E5180">
            <v>847</v>
          </cell>
          <cell r="F5180">
            <v>0</v>
          </cell>
          <cell r="G5180">
            <v>84.7</v>
          </cell>
          <cell r="H5180">
            <v>0</v>
          </cell>
          <cell r="I5180">
            <v>524</v>
          </cell>
        </row>
        <row r="5181">
          <cell r="A5181">
            <v>1600.01</v>
          </cell>
          <cell r="B5181" t="str">
            <v>Mano de obra frotado y violinado</v>
          </cell>
          <cell r="C5181">
            <v>10</v>
          </cell>
          <cell r="D5181" t="str">
            <v>M2</v>
          </cell>
          <cell r="E5181">
            <v>174.73</v>
          </cell>
          <cell r="F5181">
            <v>0</v>
          </cell>
          <cell r="G5181">
            <v>1747.3</v>
          </cell>
          <cell r="H5181">
            <v>0</v>
          </cell>
        </row>
        <row r="5182">
          <cell r="A5182">
            <v>119.12</v>
          </cell>
          <cell r="B5182" t="str">
            <v>Total/UND</v>
          </cell>
          <cell r="C5182">
            <v>1</v>
          </cell>
          <cell r="D5182" t="str">
            <v>ML</v>
          </cell>
          <cell r="G5182">
            <v>7636.28</v>
          </cell>
          <cell r="H5182">
            <v>951.97</v>
          </cell>
          <cell r="I5182">
            <v>8588.25</v>
          </cell>
        </row>
        <row r="5183">
          <cell r="B5183" t="str">
            <v>Zócalo Mármol crema marfil 40x40 importado bruto importado</v>
          </cell>
        </row>
        <row r="5184">
          <cell r="A5184">
            <v>120.02000000000001</v>
          </cell>
          <cell r="B5184" t="str">
            <v>ACERA EN HORMIGON VIOLINADA E=0.10m - HORMIGON INDUSTRIAL 180KG/CM2</v>
          </cell>
          <cell r="C5184">
            <v>1</v>
          </cell>
          <cell r="D5184" t="str">
            <v>M3</v>
          </cell>
          <cell r="G5184">
            <v>7792.98</v>
          </cell>
          <cell r="H5184">
            <v>1072.98</v>
          </cell>
          <cell r="I5184">
            <v>8865.9599999999991</v>
          </cell>
        </row>
        <row r="5185">
          <cell r="B5185" t="str">
            <v>Materiales y Equipos</v>
          </cell>
          <cell r="C5185">
            <v>1</v>
          </cell>
          <cell r="D5185" t="str">
            <v>M2</v>
          </cell>
          <cell r="G5185">
            <v>779.298</v>
          </cell>
          <cell r="H5185">
            <v>107.298</v>
          </cell>
          <cell r="I5185">
            <v>886.596</v>
          </cell>
        </row>
        <row r="5186">
          <cell r="A5186">
            <v>112.01</v>
          </cell>
          <cell r="B5186" t="str">
            <v xml:space="preserve">Acera en hormigón e=0.10m </v>
          </cell>
          <cell r="C5186">
            <v>8.8000000000000005E-3</v>
          </cell>
          <cell r="D5186" t="str">
            <v>m3</v>
          </cell>
          <cell r="E5186">
            <v>5727.81</v>
          </cell>
          <cell r="F5186">
            <v>971.69</v>
          </cell>
          <cell r="G5186">
            <v>50.4</v>
          </cell>
          <cell r="H5186">
            <v>8.5500000000000007</v>
          </cell>
        </row>
        <row r="5187">
          <cell r="B5187" t="str">
            <v>Volumen Análisis</v>
          </cell>
          <cell r="C5187">
            <v>1</v>
          </cell>
          <cell r="D5187" t="str">
            <v>M3</v>
          </cell>
        </row>
        <row r="5188">
          <cell r="A5188">
            <v>1400.04</v>
          </cell>
          <cell r="B5188" t="str">
            <v>Materiales y Equipos</v>
          </cell>
          <cell r="C5188">
            <v>1</v>
          </cell>
          <cell r="D5188" t="str">
            <v>ml</v>
          </cell>
          <cell r="E5188">
            <v>48.5</v>
          </cell>
          <cell r="F5188">
            <v>0</v>
          </cell>
          <cell r="G5188">
            <v>48.5</v>
          </cell>
          <cell r="H5188">
            <v>0</v>
          </cell>
        </row>
        <row r="5189">
          <cell r="B5189" t="str">
            <v>Hormigón Industrial 180 Kg/cm2</v>
          </cell>
          <cell r="C5189">
            <v>1.1000000000000001</v>
          </cell>
          <cell r="D5189" t="str">
            <v>M3</v>
          </cell>
          <cell r="E5189">
            <v>5419.07</v>
          </cell>
          <cell r="F5189">
            <v>975.43259999999987</v>
          </cell>
          <cell r="G5189">
            <v>5960.98</v>
          </cell>
          <cell r="H5189">
            <v>1072.98</v>
          </cell>
          <cell r="I5189">
            <v>107.45</v>
          </cell>
        </row>
        <row r="5190">
          <cell r="B5190" t="str">
            <v>Mano de Obra</v>
          </cell>
        </row>
        <row r="5191">
          <cell r="A5191">
            <v>120</v>
          </cell>
          <cell r="B5191" t="str">
            <v>Preparación superficie - Ayudante AY</v>
          </cell>
          <cell r="C5191">
            <v>0.1</v>
          </cell>
          <cell r="D5191" t="str">
            <v>DIA</v>
          </cell>
          <cell r="E5191">
            <v>847</v>
          </cell>
          <cell r="F5191">
            <v>0</v>
          </cell>
          <cell r="G5191">
            <v>84.7</v>
          </cell>
          <cell r="H5191">
            <v>0</v>
          </cell>
        </row>
        <row r="5192">
          <cell r="B5192" t="str">
            <v>Mano de obra frotado y violinado</v>
          </cell>
          <cell r="C5192">
            <v>10</v>
          </cell>
          <cell r="D5192" t="str">
            <v>M2</v>
          </cell>
          <cell r="E5192">
            <v>174.73</v>
          </cell>
          <cell r="F5192">
            <v>0</v>
          </cell>
          <cell r="G5192">
            <v>1747.3</v>
          </cell>
          <cell r="H5192">
            <v>0</v>
          </cell>
          <cell r="I5192">
            <v>8588.25</v>
          </cell>
        </row>
        <row r="5193">
          <cell r="A5193">
            <v>120.01</v>
          </cell>
          <cell r="B5193" t="str">
            <v>Total/UND</v>
          </cell>
          <cell r="C5193">
            <v>1</v>
          </cell>
          <cell r="D5193" t="str">
            <v>M2</v>
          </cell>
          <cell r="G5193">
            <v>7792.98</v>
          </cell>
          <cell r="H5193">
            <v>1072.98</v>
          </cell>
          <cell r="I5193">
            <v>8865.9599999999991</v>
          </cell>
        </row>
        <row r="5194">
          <cell r="B5194" t="str">
            <v xml:space="preserve">Acera en hormigón e=0.10m </v>
          </cell>
        </row>
        <row r="5195">
          <cell r="B5195" t="str">
            <v>ACERA EN HORMIGON VIOLINADA E=0.10m - HORMIGON INDUSTRIAL 210KG/CM2</v>
          </cell>
          <cell r="C5195">
            <v>1</v>
          </cell>
          <cell r="D5195" t="str">
            <v>M3</v>
          </cell>
          <cell r="G5195">
            <v>8049.8</v>
          </cell>
          <cell r="H5195">
            <v>1119.2</v>
          </cell>
          <cell r="I5195">
            <v>9169</v>
          </cell>
        </row>
        <row r="5196">
          <cell r="A5196">
            <v>120.03000000000002</v>
          </cell>
          <cell r="B5196" t="str">
            <v>Materiales y Equipos</v>
          </cell>
          <cell r="C5196">
            <v>1</v>
          </cell>
          <cell r="D5196" t="str">
            <v>M2</v>
          </cell>
          <cell r="G5196">
            <v>804.98</v>
          </cell>
          <cell r="H5196">
            <v>111.92</v>
          </cell>
          <cell r="I5196">
            <v>916.9</v>
          </cell>
        </row>
        <row r="5197">
          <cell r="A5197" t="str">
            <v>CARP002</v>
          </cell>
          <cell r="B5197" t="str">
            <v xml:space="preserve">Acera en hormigón e=0.10m </v>
          </cell>
          <cell r="C5197">
            <v>0.22</v>
          </cell>
          <cell r="D5197" t="str">
            <v>p2</v>
          </cell>
          <cell r="E5197">
            <v>101.69491525423729</v>
          </cell>
          <cell r="F5197">
            <v>18.305084745762709</v>
          </cell>
          <cell r="G5197">
            <v>22.37</v>
          </cell>
          <cell r="H5197">
            <v>4.03</v>
          </cell>
        </row>
        <row r="5198">
          <cell r="A5198">
            <v>102.05000000000003</v>
          </cell>
          <cell r="B5198" t="str">
            <v>Volumen Análisis</v>
          </cell>
          <cell r="C5198">
            <v>1</v>
          </cell>
          <cell r="D5198" t="str">
            <v>M3</v>
          </cell>
          <cell r="E5198">
            <v>5256.28</v>
          </cell>
          <cell r="F5198">
            <v>861.76</v>
          </cell>
          <cell r="G5198">
            <v>5781.91</v>
          </cell>
          <cell r="H5198">
            <v>947.94</v>
          </cell>
        </row>
        <row r="5199">
          <cell r="B5199" t="str">
            <v>Materiales y Equipos</v>
          </cell>
        </row>
        <row r="5200">
          <cell r="A5200" t="str">
            <v>HI002</v>
          </cell>
          <cell r="B5200" t="str">
            <v>Hormigón Industrial 210 Kg/cm2</v>
          </cell>
          <cell r="C5200">
            <v>1.1000000000000001</v>
          </cell>
          <cell r="D5200" t="str">
            <v>M3</v>
          </cell>
          <cell r="E5200">
            <v>5652.5423728813566</v>
          </cell>
          <cell r="F5200">
            <v>1017.4576271186442</v>
          </cell>
          <cell r="G5200">
            <v>6217.8</v>
          </cell>
          <cell r="H5200">
            <v>1119.2</v>
          </cell>
        </row>
        <row r="5201">
          <cell r="A5201">
            <v>1600.01</v>
          </cell>
          <cell r="B5201" t="str">
            <v>Mano de Obra</v>
          </cell>
          <cell r="C5201">
            <v>10</v>
          </cell>
          <cell r="D5201" t="str">
            <v>M2</v>
          </cell>
          <cell r="E5201">
            <v>174.73</v>
          </cell>
          <cell r="F5201">
            <v>0</v>
          </cell>
          <cell r="G5201">
            <v>1747.3</v>
          </cell>
          <cell r="H5201">
            <v>0</v>
          </cell>
        </row>
        <row r="5202">
          <cell r="A5202" t="str">
            <v>O05AY</v>
          </cell>
          <cell r="B5202" t="str">
            <v>Preparación superficie - Ayudante AY</v>
          </cell>
          <cell r="C5202">
            <v>0.1</v>
          </cell>
          <cell r="D5202" t="str">
            <v>DIA</v>
          </cell>
          <cell r="E5202">
            <v>847</v>
          </cell>
          <cell r="F5202">
            <v>0</v>
          </cell>
          <cell r="G5202">
            <v>84.7</v>
          </cell>
          <cell r="H5202">
            <v>0</v>
          </cell>
          <cell r="I5202">
            <v>8588.25</v>
          </cell>
        </row>
        <row r="5203">
          <cell r="A5203">
            <v>1600.01</v>
          </cell>
          <cell r="B5203" t="str">
            <v>Mano de obra frotado y violinado</v>
          </cell>
          <cell r="C5203">
            <v>10</v>
          </cell>
          <cell r="D5203" t="str">
            <v>M2</v>
          </cell>
          <cell r="E5203">
            <v>174.73</v>
          </cell>
          <cell r="F5203">
            <v>0</v>
          </cell>
          <cell r="G5203">
            <v>1747.3</v>
          </cell>
          <cell r="H5203">
            <v>0</v>
          </cell>
        </row>
        <row r="5204">
          <cell r="A5204">
            <v>120.02000000000001</v>
          </cell>
          <cell r="B5204" t="str">
            <v>Total/UND</v>
          </cell>
          <cell r="C5204">
            <v>1</v>
          </cell>
          <cell r="D5204" t="str">
            <v>M3</v>
          </cell>
          <cell r="G5204">
            <v>8049.8</v>
          </cell>
          <cell r="H5204">
            <v>1119.2</v>
          </cell>
          <cell r="I5204">
            <v>9169</v>
          </cell>
        </row>
        <row r="5205">
          <cell r="C5205">
            <v>1</v>
          </cell>
          <cell r="D5205" t="str">
            <v>M2</v>
          </cell>
          <cell r="G5205">
            <v>779.298</v>
          </cell>
          <cell r="H5205">
            <v>107.298</v>
          </cell>
          <cell r="I5205">
            <v>886.596</v>
          </cell>
        </row>
        <row r="5206">
          <cell r="B5206" t="str">
            <v xml:space="preserve">ACERA EN HORMIGON E=0.10m MALLA ELECTROSOLD. D2.3 15X15 - 1:2:4 CON LIGADORA </v>
          </cell>
          <cell r="C5206">
            <v>1</v>
          </cell>
          <cell r="D5206" t="str">
            <v>M3</v>
          </cell>
          <cell r="G5206">
            <v>9429.94</v>
          </cell>
          <cell r="H5206">
            <v>1205.5100000000002</v>
          </cell>
          <cell r="I5206">
            <v>10635.45</v>
          </cell>
        </row>
        <row r="5207">
          <cell r="A5207">
            <v>120.04000000000002</v>
          </cell>
          <cell r="B5207" t="str">
            <v>Volumen Análisis</v>
          </cell>
          <cell r="C5207">
            <v>1</v>
          </cell>
          <cell r="D5207" t="str">
            <v>M2</v>
          </cell>
          <cell r="G5207">
            <v>942.99400000000003</v>
          </cell>
          <cell r="H5207">
            <v>120.55100000000002</v>
          </cell>
          <cell r="I5207">
            <v>1063.5450000000001</v>
          </cell>
        </row>
        <row r="5208">
          <cell r="B5208" t="str">
            <v>Acera e=0.10m malla electrosold. D2.3 10x10</v>
          </cell>
        </row>
        <row r="5209">
          <cell r="B5209" t="str">
            <v>Volumen Análisis</v>
          </cell>
          <cell r="C5209">
            <v>1</v>
          </cell>
          <cell r="D5209" t="str">
            <v>M3</v>
          </cell>
          <cell r="E5209">
            <v>5419.07</v>
          </cell>
          <cell r="F5209">
            <v>975.43259999999987</v>
          </cell>
          <cell r="G5209">
            <v>5960.98</v>
          </cell>
          <cell r="H5209">
            <v>1072.98</v>
          </cell>
        </row>
        <row r="5210">
          <cell r="B5210" t="str">
            <v>Materiales y Equipos</v>
          </cell>
        </row>
        <row r="5211">
          <cell r="A5211" t="str">
            <v>CARP036</v>
          </cell>
          <cell r="B5211" t="str">
            <v>Madera pino americano bruta</v>
          </cell>
          <cell r="C5211">
            <v>0.22</v>
          </cell>
          <cell r="D5211" t="str">
            <v>p2</v>
          </cell>
          <cell r="E5211">
            <v>80.508474576271198</v>
          </cell>
          <cell r="F5211">
            <v>14.491525423728815</v>
          </cell>
          <cell r="G5211">
            <v>17.71</v>
          </cell>
          <cell r="H5211">
            <v>3.19</v>
          </cell>
        </row>
        <row r="5212">
          <cell r="A5212" t="str">
            <v>AE006</v>
          </cell>
          <cell r="B5212" t="str">
            <v>Malla Electrosoldada D2.3 15x15mm + 10% desp.</v>
          </cell>
          <cell r="C5212">
            <v>0.11</v>
          </cell>
          <cell r="D5212" t="str">
            <v>ROLLO</v>
          </cell>
          <cell r="E5212">
            <v>12076.271186440679</v>
          </cell>
          <cell r="F5212">
            <v>2173.7288135593221</v>
          </cell>
          <cell r="G5212">
            <v>1328.39</v>
          </cell>
          <cell r="H5212">
            <v>239.11</v>
          </cell>
        </row>
        <row r="5213">
          <cell r="A5213">
            <v>102.05000000000003</v>
          </cell>
          <cell r="B5213" t="str">
            <v>Vaciado y ligado Hormigón 1:2:4 - 10% desp</v>
          </cell>
          <cell r="C5213">
            <v>1.1000000000000001</v>
          </cell>
          <cell r="D5213" t="str">
            <v>M3</v>
          </cell>
          <cell r="E5213">
            <v>5256.28</v>
          </cell>
          <cell r="F5213">
            <v>861.76</v>
          </cell>
          <cell r="G5213">
            <v>5781.91</v>
          </cell>
          <cell r="H5213">
            <v>947.94</v>
          </cell>
          <cell r="I5213">
            <v>8865.9599999999991</v>
          </cell>
        </row>
        <row r="5214">
          <cell r="A5214" t="str">
            <v>AE016</v>
          </cell>
          <cell r="B5214" t="str">
            <v>Alambre Dulce No. 18</v>
          </cell>
          <cell r="C5214">
            <v>1.1000000000000001</v>
          </cell>
          <cell r="D5214" t="str">
            <v>LB</v>
          </cell>
          <cell r="E5214">
            <v>93.220338983050851</v>
          </cell>
          <cell r="F5214">
            <v>16.779661016949152</v>
          </cell>
          <cell r="G5214">
            <v>102.54</v>
          </cell>
          <cell r="H5214">
            <v>18.46</v>
          </cell>
        </row>
        <row r="5215">
          <cell r="B5215" t="str">
            <v>Mano de Obra</v>
          </cell>
          <cell r="C5215">
            <v>1</v>
          </cell>
          <cell r="D5215" t="str">
            <v>M3</v>
          </cell>
          <cell r="G5215">
            <v>8049.8</v>
          </cell>
          <cell r="H5215">
            <v>1119.2</v>
          </cell>
          <cell r="I5215">
            <v>9169</v>
          </cell>
        </row>
        <row r="5216">
          <cell r="A5216" t="str">
            <v>O05AY</v>
          </cell>
          <cell r="B5216" t="str">
            <v>Preparación superficie - Ayudante AY</v>
          </cell>
          <cell r="C5216">
            <v>0.1</v>
          </cell>
          <cell r="D5216" t="str">
            <v>DIA</v>
          </cell>
          <cell r="E5216">
            <v>847</v>
          </cell>
          <cell r="F5216">
            <v>0</v>
          </cell>
          <cell r="G5216">
            <v>84.7</v>
          </cell>
          <cell r="H5216">
            <v>0</v>
          </cell>
          <cell r="I5216">
            <v>916.9</v>
          </cell>
        </row>
        <row r="5217">
          <cell r="A5217">
            <v>200.03999999999996</v>
          </cell>
          <cell r="B5217" t="str">
            <v>Mano de Obra colocación malla</v>
          </cell>
          <cell r="C5217">
            <v>10</v>
          </cell>
          <cell r="D5217" t="str">
            <v>M2</v>
          </cell>
          <cell r="E5217">
            <v>38.51</v>
          </cell>
          <cell r="F5217">
            <v>0</v>
          </cell>
          <cell r="G5217">
            <v>385.1</v>
          </cell>
          <cell r="H5217">
            <v>0</v>
          </cell>
        </row>
        <row r="5218">
          <cell r="A5218">
            <v>1600.01</v>
          </cell>
          <cell r="B5218" t="str">
            <v>Mano de obra frotado y violinado</v>
          </cell>
          <cell r="C5218">
            <v>10</v>
          </cell>
          <cell r="D5218" t="str">
            <v>M2</v>
          </cell>
          <cell r="E5218">
            <v>174.73</v>
          </cell>
          <cell r="F5218">
            <v>0</v>
          </cell>
          <cell r="G5218">
            <v>1747.3</v>
          </cell>
          <cell r="H5218">
            <v>0</v>
          </cell>
        </row>
        <row r="5219">
          <cell r="B5219" t="str">
            <v>Total/UND</v>
          </cell>
          <cell r="G5219">
            <v>9429.94</v>
          </cell>
          <cell r="H5219">
            <v>1205.5100000000002</v>
          </cell>
          <cell r="I5219">
            <v>10635.45</v>
          </cell>
        </row>
        <row r="5220">
          <cell r="A5220" t="str">
            <v>HI002</v>
          </cell>
          <cell r="B5220" t="str">
            <v>Hormigón Industrial 210 Kg/cm2</v>
          </cell>
          <cell r="C5220">
            <v>1.1000000000000001</v>
          </cell>
          <cell r="D5220" t="str">
            <v>M3</v>
          </cell>
          <cell r="E5220">
            <v>5652.5423728813566</v>
          </cell>
          <cell r="F5220">
            <v>1017.4576271186442</v>
          </cell>
          <cell r="G5220">
            <v>6217.8</v>
          </cell>
          <cell r="H5220">
            <v>1119.2</v>
          </cell>
        </row>
        <row r="5221">
          <cell r="A5221">
            <v>120.05000000000003</v>
          </cell>
          <cell r="B5221" t="str">
            <v>ACERA HORMIGON E=0.10m MALLA ELECTROSOL. D2.3 10X10 FROTADO - HORMIGON 180KG/CM2</v>
          </cell>
          <cell r="C5221">
            <v>1</v>
          </cell>
          <cell r="D5221" t="str">
            <v>M3</v>
          </cell>
          <cell r="G5221">
            <v>9678</v>
          </cell>
          <cell r="H5221">
            <v>1342.96</v>
          </cell>
          <cell r="I5221">
            <v>11020.96</v>
          </cell>
        </row>
        <row r="5222">
          <cell r="A5222" t="str">
            <v>O05AY</v>
          </cell>
          <cell r="B5222" t="str">
            <v>Preparación superficie - Ayudante AY</v>
          </cell>
          <cell r="C5222">
            <v>1</v>
          </cell>
          <cell r="D5222" t="str">
            <v>M2</v>
          </cell>
          <cell r="E5222">
            <v>847</v>
          </cell>
          <cell r="F5222">
            <v>0</v>
          </cell>
          <cell r="G5222">
            <v>967.8</v>
          </cell>
          <cell r="H5222">
            <v>134.29599999999999</v>
          </cell>
          <cell r="I5222">
            <v>1102.096</v>
          </cell>
        </row>
        <row r="5223">
          <cell r="A5223">
            <v>1600.01</v>
          </cell>
          <cell r="B5223" t="str">
            <v>Acera e=0.10m malla electrosold. D2.3 10x10</v>
          </cell>
          <cell r="C5223">
            <v>10</v>
          </cell>
          <cell r="D5223" t="str">
            <v>M2</v>
          </cell>
          <cell r="E5223">
            <v>174.73</v>
          </cell>
          <cell r="F5223">
            <v>0</v>
          </cell>
          <cell r="G5223">
            <v>1747.3</v>
          </cell>
          <cell r="H5223">
            <v>0</v>
          </cell>
        </row>
        <row r="5224">
          <cell r="B5224" t="str">
            <v>Volumen Análisis</v>
          </cell>
          <cell r="C5224">
            <v>1</v>
          </cell>
          <cell r="D5224" t="str">
            <v>M3</v>
          </cell>
          <cell r="G5224">
            <v>8049.8</v>
          </cell>
          <cell r="H5224">
            <v>1119.2</v>
          </cell>
          <cell r="I5224">
            <v>9169</v>
          </cell>
        </row>
        <row r="5225">
          <cell r="B5225" t="str">
            <v>Materiales y Equipos</v>
          </cell>
        </row>
        <row r="5226">
          <cell r="B5226" t="str">
            <v>Malla Electrosoldada D2.3 10x10mm + 10% desp.</v>
          </cell>
          <cell r="C5226">
            <v>0.11</v>
          </cell>
          <cell r="D5226" t="str">
            <v>ROLLO</v>
          </cell>
          <cell r="E5226">
            <v>13144.07</v>
          </cell>
          <cell r="F5226">
            <v>2365.9325999999996</v>
          </cell>
          <cell r="G5226">
            <v>1445.85</v>
          </cell>
          <cell r="H5226">
            <v>260.25</v>
          </cell>
          <cell r="I5226">
            <v>10635.45</v>
          </cell>
        </row>
        <row r="5227">
          <cell r="A5227">
            <v>120.04000000000002</v>
          </cell>
          <cell r="B5227" t="str">
            <v>Hormigón industrial 180Kg/cm2 - 10% desp</v>
          </cell>
          <cell r="C5227">
            <v>1.1000000000000001</v>
          </cell>
          <cell r="D5227" t="str">
            <v>M3</v>
          </cell>
          <cell r="E5227">
            <v>5419.07</v>
          </cell>
          <cell r="F5227">
            <v>975.43259999999987</v>
          </cell>
          <cell r="G5227">
            <v>5960.98</v>
          </cell>
          <cell r="H5227">
            <v>1072.98</v>
          </cell>
          <cell r="I5227">
            <v>1063.5450000000001</v>
          </cell>
        </row>
        <row r="5228">
          <cell r="B5228" t="str">
            <v>Alambre Dulce No. 18</v>
          </cell>
          <cell r="C5228">
            <v>1.1000000000000001</v>
          </cell>
          <cell r="D5228" t="str">
            <v>LB</v>
          </cell>
          <cell r="E5228">
            <v>49.15</v>
          </cell>
          <cell r="F5228">
            <v>8.8469999999999995</v>
          </cell>
          <cell r="G5228">
            <v>54.07</v>
          </cell>
          <cell r="H5228">
            <v>9.73</v>
          </cell>
        </row>
        <row r="5229">
          <cell r="B5229" t="str">
            <v>Mano de Obra</v>
          </cell>
          <cell r="C5229">
            <v>1</v>
          </cell>
          <cell r="D5229" t="str">
            <v>M3</v>
          </cell>
        </row>
        <row r="5230">
          <cell r="B5230" t="str">
            <v>Preparación superficie - Ayudante AY</v>
          </cell>
          <cell r="C5230">
            <v>0.1</v>
          </cell>
          <cell r="D5230" t="str">
            <v>DIA</v>
          </cell>
          <cell r="E5230">
            <v>847</v>
          </cell>
          <cell r="F5230">
            <v>0</v>
          </cell>
          <cell r="G5230">
            <v>84.7</v>
          </cell>
          <cell r="H5230">
            <v>0</v>
          </cell>
        </row>
        <row r="5231">
          <cell r="A5231" t="str">
            <v>CARP036</v>
          </cell>
          <cell r="B5231" t="str">
            <v>Mano de Obra colocación malla</v>
          </cell>
          <cell r="C5231">
            <v>10</v>
          </cell>
          <cell r="D5231" t="str">
            <v>M2</v>
          </cell>
          <cell r="E5231">
            <v>38.51</v>
          </cell>
          <cell r="F5231">
            <v>0</v>
          </cell>
          <cell r="G5231">
            <v>385.1</v>
          </cell>
          <cell r="H5231">
            <v>0</v>
          </cell>
        </row>
        <row r="5232">
          <cell r="A5232" t="str">
            <v>AE006</v>
          </cell>
          <cell r="B5232" t="str">
            <v>Mano de obra frotado y violinado</v>
          </cell>
          <cell r="C5232">
            <v>10</v>
          </cell>
          <cell r="D5232" t="str">
            <v>M2</v>
          </cell>
          <cell r="E5232">
            <v>174.73</v>
          </cell>
          <cell r="F5232">
            <v>0</v>
          </cell>
          <cell r="G5232">
            <v>1747.3</v>
          </cell>
          <cell r="H5232">
            <v>0</v>
          </cell>
        </row>
        <row r="5233">
          <cell r="A5233">
            <v>102.05000000000003</v>
          </cell>
          <cell r="B5233" t="str">
            <v>Total/UND</v>
          </cell>
          <cell r="C5233">
            <v>1.1000000000000001</v>
          </cell>
          <cell r="D5233" t="str">
            <v>M3</v>
          </cell>
          <cell r="E5233">
            <v>5256.28</v>
          </cell>
          <cell r="F5233">
            <v>861.76</v>
          </cell>
          <cell r="G5233">
            <v>9678</v>
          </cell>
          <cell r="H5233">
            <v>1342.96</v>
          </cell>
          <cell r="I5233">
            <v>11020.96</v>
          </cell>
        </row>
        <row r="5234">
          <cell r="A5234" t="str">
            <v>AE016</v>
          </cell>
          <cell r="B5234" t="str">
            <v>Alambre Dulce No. 18</v>
          </cell>
          <cell r="C5234">
            <v>1.1000000000000001</v>
          </cell>
          <cell r="D5234" t="str">
            <v>LB</v>
          </cell>
          <cell r="E5234">
            <v>93.220338983050851</v>
          </cell>
          <cell r="F5234">
            <v>16.779661016949152</v>
          </cell>
          <cell r="G5234">
            <v>102.54</v>
          </cell>
          <cell r="H5234">
            <v>18.46</v>
          </cell>
        </row>
        <row r="5235">
          <cell r="A5235">
            <v>120.06000000000003</v>
          </cell>
          <cell r="B5235" t="str">
            <v>ACERA HORMIGON E=0.10m MALLA ELECTROSOL. D2.3 10X10 FROTADO - HORMIGON 210KG/CM2</v>
          </cell>
          <cell r="C5235">
            <v>1</v>
          </cell>
          <cell r="D5235" t="str">
            <v>M3</v>
          </cell>
          <cell r="G5235">
            <v>9914.5400000000009</v>
          </cell>
          <cell r="H5235">
            <v>1385.53</v>
          </cell>
          <cell r="I5235">
            <v>11300.070000000002</v>
          </cell>
        </row>
        <row r="5236">
          <cell r="A5236" t="str">
            <v>O05AY</v>
          </cell>
          <cell r="B5236" t="str">
            <v>Preparación superficie - Ayudante AY</v>
          </cell>
          <cell r="C5236">
            <v>1</v>
          </cell>
          <cell r="D5236" t="str">
            <v>M2</v>
          </cell>
          <cell r="E5236">
            <v>847</v>
          </cell>
          <cell r="F5236">
            <v>0</v>
          </cell>
          <cell r="G5236">
            <v>991.45400000000006</v>
          </cell>
          <cell r="H5236">
            <v>138.553</v>
          </cell>
          <cell r="I5236">
            <v>1130.0070000000001</v>
          </cell>
        </row>
        <row r="5237">
          <cell r="A5237">
            <v>200.03999999999996</v>
          </cell>
          <cell r="B5237" t="str">
            <v>Acera e=0.10m malla electrosold. D2.3 10x10</v>
          </cell>
          <cell r="C5237">
            <v>10</v>
          </cell>
          <cell r="D5237" t="str">
            <v>M2</v>
          </cell>
          <cell r="E5237">
            <v>38.51</v>
          </cell>
          <cell r="F5237">
            <v>0</v>
          </cell>
          <cell r="G5237">
            <v>385.1</v>
          </cell>
          <cell r="H5237">
            <v>0</v>
          </cell>
        </row>
        <row r="5238">
          <cell r="A5238">
            <v>1600.01</v>
          </cell>
          <cell r="B5238" t="str">
            <v>Volumen Análisis</v>
          </cell>
          <cell r="C5238">
            <v>1</v>
          </cell>
          <cell r="D5238" t="str">
            <v>M3</v>
          </cell>
          <cell r="E5238">
            <v>174.73</v>
          </cell>
          <cell r="F5238">
            <v>0</v>
          </cell>
          <cell r="G5238">
            <v>1747.3</v>
          </cell>
          <cell r="H5238">
            <v>0</v>
          </cell>
        </row>
        <row r="5239">
          <cell r="B5239" t="str">
            <v>Materiales y Equipos</v>
          </cell>
          <cell r="G5239">
            <v>9429.94</v>
          </cell>
          <cell r="H5239">
            <v>1205.5100000000002</v>
          </cell>
          <cell r="I5239">
            <v>10635.45</v>
          </cell>
        </row>
        <row r="5240">
          <cell r="B5240" t="str">
            <v>Malla Electrosoldada D2.3 10x10mm + 10% desp.</v>
          </cell>
          <cell r="C5240">
            <v>0.11</v>
          </cell>
          <cell r="D5240" t="str">
            <v>ROLLO</v>
          </cell>
          <cell r="E5240">
            <v>13144.07</v>
          </cell>
          <cell r="F5240">
            <v>2365.9325999999996</v>
          </cell>
          <cell r="G5240">
            <v>1445.85</v>
          </cell>
          <cell r="H5240">
            <v>260.25</v>
          </cell>
        </row>
        <row r="5241">
          <cell r="A5241">
            <v>120.05000000000003</v>
          </cell>
          <cell r="B5241" t="str">
            <v>Hormigón industrial 210Kg/cm2 - 10% desp</v>
          </cell>
          <cell r="C5241">
            <v>1.1000000000000001</v>
          </cell>
          <cell r="D5241" t="str">
            <v>M3</v>
          </cell>
          <cell r="E5241">
            <v>5634.11</v>
          </cell>
          <cell r="F5241">
            <v>1014.1397999999999</v>
          </cell>
          <cell r="G5241">
            <v>6197.52</v>
          </cell>
          <cell r="H5241">
            <v>1115.55</v>
          </cell>
          <cell r="I5241">
            <v>11020.96</v>
          </cell>
        </row>
        <row r="5242">
          <cell r="B5242" t="str">
            <v>Alambre Dulce No. 18</v>
          </cell>
          <cell r="C5242">
            <v>1.1000000000000001</v>
          </cell>
          <cell r="D5242" t="str">
            <v>LB</v>
          </cell>
          <cell r="E5242">
            <v>49.15</v>
          </cell>
          <cell r="F5242">
            <v>8.8469999999999995</v>
          </cell>
          <cell r="G5242">
            <v>54.07</v>
          </cell>
          <cell r="H5242">
            <v>9.73</v>
          </cell>
          <cell r="I5242">
            <v>1102.096</v>
          </cell>
        </row>
        <row r="5243">
          <cell r="B5243" t="str">
            <v>Mano de Obra</v>
          </cell>
        </row>
        <row r="5244">
          <cell r="B5244" t="str">
            <v>Preparación superficie - Ayudante AY</v>
          </cell>
          <cell r="C5244">
            <v>0.1</v>
          </cell>
          <cell r="D5244" t="str">
            <v>DIA</v>
          </cell>
          <cell r="E5244">
            <v>847</v>
          </cell>
          <cell r="F5244">
            <v>0</v>
          </cell>
          <cell r="G5244">
            <v>84.7</v>
          </cell>
          <cell r="H5244">
            <v>0</v>
          </cell>
        </row>
        <row r="5245">
          <cell r="B5245" t="str">
            <v>Mano de Obra colocación malla</v>
          </cell>
          <cell r="C5245">
            <v>10</v>
          </cell>
          <cell r="D5245" t="str">
            <v>M2</v>
          </cell>
          <cell r="E5245">
            <v>38.51</v>
          </cell>
          <cell r="F5245">
            <v>0</v>
          </cell>
          <cell r="G5245">
            <v>385.1</v>
          </cell>
          <cell r="H5245">
            <v>0</v>
          </cell>
        </row>
        <row r="5246">
          <cell r="B5246" t="str">
            <v>Mano de obra frotado y violinado</v>
          </cell>
          <cell r="C5246">
            <v>10</v>
          </cell>
          <cell r="D5246" t="str">
            <v>M2</v>
          </cell>
          <cell r="E5246">
            <v>174.73</v>
          </cell>
          <cell r="F5246">
            <v>0</v>
          </cell>
          <cell r="G5246">
            <v>1747.3</v>
          </cell>
          <cell r="H5246">
            <v>0</v>
          </cell>
        </row>
        <row r="5247">
          <cell r="B5247" t="str">
            <v>Total/UND</v>
          </cell>
          <cell r="C5247">
            <v>1.1000000000000001</v>
          </cell>
          <cell r="D5247" t="str">
            <v>M3</v>
          </cell>
          <cell r="E5247">
            <v>5419.07</v>
          </cell>
          <cell r="F5247">
            <v>975.43259999999987</v>
          </cell>
          <cell r="G5247">
            <v>9914.5400000000009</v>
          </cell>
          <cell r="H5247">
            <v>1385.53</v>
          </cell>
          <cell r="I5247">
            <v>11300.070000000002</v>
          </cell>
        </row>
        <row r="5248">
          <cell r="B5248" t="str">
            <v>Alambre Dulce No. 18</v>
          </cell>
          <cell r="C5248">
            <v>1.1000000000000001</v>
          </cell>
          <cell r="D5248" t="str">
            <v>LB</v>
          </cell>
          <cell r="E5248">
            <v>49.15</v>
          </cell>
          <cell r="F5248">
            <v>8.8469999999999995</v>
          </cell>
          <cell r="G5248">
            <v>54.07</v>
          </cell>
          <cell r="H5248">
            <v>9.73</v>
          </cell>
        </row>
        <row r="5249">
          <cell r="A5249">
            <v>120.07</v>
          </cell>
          <cell r="B5249" t="str">
            <v xml:space="preserve">PLANTILLAS PARA CONTEN EN PLYWOOD 3/4"  </v>
          </cell>
          <cell r="C5249">
            <v>1</v>
          </cell>
          <cell r="D5249" t="str">
            <v>UND</v>
          </cell>
          <cell r="G5249">
            <v>227.49249999999998</v>
          </cell>
          <cell r="H5249">
            <v>26.774166666666662</v>
          </cell>
          <cell r="I5249">
            <v>254.26666666666665</v>
          </cell>
        </row>
        <row r="5250">
          <cell r="B5250" t="str">
            <v>Plantillas en plywood para contén b=0.50m h=0.40m tope=0.20m - sección 0.14m2</v>
          </cell>
          <cell r="C5250">
            <v>0.1</v>
          </cell>
          <cell r="D5250" t="str">
            <v>DIA</v>
          </cell>
          <cell r="E5250">
            <v>847</v>
          </cell>
          <cell r="F5250">
            <v>0</v>
          </cell>
          <cell r="G5250">
            <v>84.7</v>
          </cell>
          <cell r="H5250">
            <v>0</v>
          </cell>
        </row>
        <row r="5251">
          <cell r="B5251" t="str">
            <v>Volumen Análisis</v>
          </cell>
          <cell r="C5251">
            <v>12</v>
          </cell>
          <cell r="D5251" t="str">
            <v>UND</v>
          </cell>
          <cell r="E5251">
            <v>38.51</v>
          </cell>
          <cell r="F5251">
            <v>0</v>
          </cell>
          <cell r="G5251">
            <v>385.1</v>
          </cell>
          <cell r="H5251">
            <v>0</v>
          </cell>
        </row>
        <row r="5252">
          <cell r="B5252" t="str">
            <v>Materiales y Equipos</v>
          </cell>
          <cell r="C5252">
            <v>10</v>
          </cell>
          <cell r="D5252" t="str">
            <v>M2</v>
          </cell>
          <cell r="E5252">
            <v>174.73</v>
          </cell>
          <cell r="F5252">
            <v>0</v>
          </cell>
          <cell r="G5252">
            <v>1747.3</v>
          </cell>
          <cell r="H5252">
            <v>0</v>
          </cell>
        </row>
        <row r="5253">
          <cell r="A5253" t="str">
            <v>CARP032</v>
          </cell>
          <cell r="B5253" t="str">
            <v>Plancha Plywood 3/4" americano</v>
          </cell>
          <cell r="C5253">
            <v>1</v>
          </cell>
          <cell r="D5253" t="str">
            <v>UND</v>
          </cell>
          <cell r="E5253">
            <v>1779.66</v>
          </cell>
          <cell r="F5253">
            <v>320.33879999999999</v>
          </cell>
          <cell r="G5253">
            <v>1779.66</v>
          </cell>
          <cell r="H5253">
            <v>320.33999999999997</v>
          </cell>
          <cell r="I5253">
            <v>11020.96</v>
          </cell>
        </row>
        <row r="5254">
          <cell r="B5254" t="str">
            <v>Transporte plywood y plantillas - 5%</v>
          </cell>
          <cell r="C5254">
            <v>0.05</v>
          </cell>
          <cell r="E5254">
            <v>105</v>
          </cell>
          <cell r="F5254">
            <v>18.899999999999999</v>
          </cell>
          <cell r="G5254">
            <v>5.25</v>
          </cell>
          <cell r="H5254">
            <v>0.95</v>
          </cell>
        </row>
        <row r="5255">
          <cell r="A5255">
            <v>120.06000000000003</v>
          </cell>
          <cell r="B5255" t="str">
            <v>Mano de Obra</v>
          </cell>
          <cell r="C5255">
            <v>1</v>
          </cell>
          <cell r="D5255" t="str">
            <v>M3</v>
          </cell>
          <cell r="G5255">
            <v>9914.5400000000009</v>
          </cell>
          <cell r="H5255">
            <v>1385.53</v>
          </cell>
          <cell r="I5255">
            <v>11300.070000000002</v>
          </cell>
        </row>
        <row r="5256">
          <cell r="A5256">
            <v>1600.05</v>
          </cell>
          <cell r="B5256" t="str">
            <v>Corte de plantillas con sierra</v>
          </cell>
          <cell r="C5256">
            <v>12</v>
          </cell>
          <cell r="D5256" t="str">
            <v>UND</v>
          </cell>
          <cell r="E5256">
            <v>78.75</v>
          </cell>
          <cell r="F5256">
            <v>0</v>
          </cell>
          <cell r="G5256">
            <v>945</v>
          </cell>
          <cell r="H5256">
            <v>0</v>
          </cell>
          <cell r="I5256">
            <v>1130.0070000000001</v>
          </cell>
        </row>
        <row r="5257">
          <cell r="B5257" t="str">
            <v>Total/UND</v>
          </cell>
          <cell r="G5257">
            <v>2729.91</v>
          </cell>
          <cell r="H5257">
            <v>321.28999999999996</v>
          </cell>
          <cell r="I5257">
            <v>3051.2</v>
          </cell>
        </row>
        <row r="5258">
          <cell r="B5258" t="str">
            <v>Volumen Análisis</v>
          </cell>
          <cell r="C5258">
            <v>1</v>
          </cell>
          <cell r="D5258" t="str">
            <v>M3</v>
          </cell>
        </row>
        <row r="5259">
          <cell r="A5259">
            <v>120.08</v>
          </cell>
          <cell r="B5259" t="str">
            <v>CONTEN PULIDO DE h=0.40m - HORMIGON 1:2:4 CON LIGADORA</v>
          </cell>
          <cell r="C5259">
            <v>1</v>
          </cell>
          <cell r="D5259" t="str">
            <v>M3</v>
          </cell>
          <cell r="G5259">
            <v>8423.58</v>
          </cell>
          <cell r="H5259">
            <v>1036.5900000000001</v>
          </cell>
          <cell r="I5259">
            <v>9460.17</v>
          </cell>
        </row>
        <row r="5260">
          <cell r="B5260" t="str">
            <v>Malla Electrosoldada D2.3 10x10mm + 10% desp.</v>
          </cell>
          <cell r="C5260">
            <v>1</v>
          </cell>
          <cell r="D5260" t="str">
            <v>ML</v>
          </cell>
          <cell r="E5260">
            <v>13144.07</v>
          </cell>
          <cell r="F5260">
            <v>2365.9325999999996</v>
          </cell>
          <cell r="G5260">
            <v>1136.7854251012145</v>
          </cell>
          <cell r="H5260">
            <v>139.89068825910934</v>
          </cell>
          <cell r="I5260">
            <v>1276.6761133603238</v>
          </cell>
        </row>
        <row r="5261">
          <cell r="B5261" t="str">
            <v>Contén pulido b=0.50 h=0.40m - sección 0.14m2</v>
          </cell>
          <cell r="C5261">
            <v>1.1000000000000001</v>
          </cell>
          <cell r="D5261" t="str">
            <v>M3</v>
          </cell>
          <cell r="E5261">
            <v>5634.11</v>
          </cell>
          <cell r="F5261">
            <v>1014.1397999999999</v>
          </cell>
          <cell r="G5261">
            <v>6197.52</v>
          </cell>
          <cell r="H5261">
            <v>1115.55</v>
          </cell>
        </row>
        <row r="5262">
          <cell r="B5262" t="str">
            <v>Volumen Análisis</v>
          </cell>
          <cell r="C5262">
            <v>1</v>
          </cell>
          <cell r="D5262" t="str">
            <v>M3</v>
          </cell>
          <cell r="E5262">
            <v>49.15</v>
          </cell>
          <cell r="F5262">
            <v>8.8469999999999995</v>
          </cell>
          <cell r="G5262">
            <v>54.07</v>
          </cell>
          <cell r="H5262">
            <v>9.73</v>
          </cell>
        </row>
        <row r="5263">
          <cell r="B5263" t="str">
            <v>Materiales y Equipos</v>
          </cell>
        </row>
        <row r="5264">
          <cell r="A5264">
            <v>120.07</v>
          </cell>
          <cell r="B5264" t="str">
            <v>Plantillas en plywood 3/4" sum. y confección</v>
          </cell>
          <cell r="C5264">
            <v>2.4700000000000002</v>
          </cell>
          <cell r="D5264" t="str">
            <v>UND</v>
          </cell>
          <cell r="E5264">
            <v>227.49249999999998</v>
          </cell>
          <cell r="F5264">
            <v>26.774166666666662</v>
          </cell>
          <cell r="G5264">
            <v>561.91</v>
          </cell>
          <cell r="H5264">
            <v>66.13</v>
          </cell>
        </row>
        <row r="5265">
          <cell r="A5265" t="str">
            <v>CARP002</v>
          </cell>
          <cell r="B5265" t="str">
            <v>Madera pino americ. cepillado 10"x1"/20 usos</v>
          </cell>
          <cell r="C5265">
            <v>1.23</v>
          </cell>
          <cell r="D5265" t="str">
            <v>PT</v>
          </cell>
          <cell r="E5265">
            <v>101.69491525423729</v>
          </cell>
          <cell r="F5265">
            <v>18.305084745762709</v>
          </cell>
          <cell r="G5265">
            <v>125.08</v>
          </cell>
          <cell r="H5265">
            <v>22.52</v>
          </cell>
        </row>
        <row r="5266">
          <cell r="A5266">
            <v>102.05000000000003</v>
          </cell>
          <cell r="B5266" t="str">
            <v>Vaciado y ligado Hormigón 1:2:4 - 10% desp</v>
          </cell>
          <cell r="C5266">
            <v>1.1000000000000001</v>
          </cell>
          <cell r="D5266" t="str">
            <v>M3</v>
          </cell>
          <cell r="E5266">
            <v>5256.28</v>
          </cell>
          <cell r="F5266">
            <v>861.76</v>
          </cell>
          <cell r="G5266">
            <v>5781.91</v>
          </cell>
          <cell r="H5266">
            <v>947.94</v>
          </cell>
        </row>
        <row r="5267">
          <cell r="B5267" t="str">
            <v>Mano de Obra</v>
          </cell>
          <cell r="G5267">
            <v>9914.5400000000009</v>
          </cell>
          <cell r="H5267">
            <v>1385.53</v>
          </cell>
          <cell r="I5267">
            <v>11300.070000000002</v>
          </cell>
        </row>
        <row r="5268">
          <cell r="B5268" t="str">
            <v>Mano de obra contenes (madera y pulido)</v>
          </cell>
          <cell r="C5268">
            <v>7.41</v>
          </cell>
          <cell r="D5268" t="str">
            <v>ML</v>
          </cell>
          <cell r="E5268">
            <v>263.79000000000002</v>
          </cell>
          <cell r="F5268">
            <v>0</v>
          </cell>
          <cell r="G5268">
            <v>1954.68</v>
          </cell>
          <cell r="H5268">
            <v>0</v>
          </cell>
        </row>
        <row r="5269">
          <cell r="A5269">
            <v>120.07</v>
          </cell>
          <cell r="B5269" t="str">
            <v>Total/UND</v>
          </cell>
          <cell r="C5269">
            <v>1</v>
          </cell>
          <cell r="D5269" t="str">
            <v>UND</v>
          </cell>
          <cell r="G5269">
            <v>8423.58</v>
          </cell>
          <cell r="H5269">
            <v>1036.5900000000001</v>
          </cell>
          <cell r="I5269">
            <v>9460.17</v>
          </cell>
        </row>
        <row r="5270">
          <cell r="B5270" t="str">
            <v>Plantillas en plywood para contén b=0.50m h=0.40m tope=0.20m - sección 0.14m2</v>
          </cell>
        </row>
        <row r="5271">
          <cell r="B5271" t="str">
            <v>CONTEN PULIDO DE h=0.30m - HORMIGON 1:2:4 CON LIGADORA</v>
          </cell>
          <cell r="C5271">
            <v>1</v>
          </cell>
          <cell r="D5271" t="str">
            <v>M3</v>
          </cell>
          <cell r="G5271">
            <v>8346.86</v>
          </cell>
          <cell r="H5271">
            <v>1040.8700000000001</v>
          </cell>
          <cell r="I5271">
            <v>9387.7300000000014</v>
          </cell>
        </row>
        <row r="5272">
          <cell r="A5272">
            <v>120.09</v>
          </cell>
          <cell r="B5272" t="str">
            <v>Materiales y Equipos</v>
          </cell>
          <cell r="C5272">
            <v>1</v>
          </cell>
          <cell r="D5272" t="str">
            <v>ML</v>
          </cell>
          <cell r="G5272">
            <v>876.77100840336141</v>
          </cell>
          <cell r="H5272">
            <v>109.33508403361347</v>
          </cell>
          <cell r="I5272">
            <v>986.1060924369749</v>
          </cell>
        </row>
        <row r="5273">
          <cell r="A5273" t="str">
            <v>CARP032</v>
          </cell>
          <cell r="B5273" t="str">
            <v>Contén pulido b=0.50 h=0.30m - sección 0.105m2</v>
          </cell>
          <cell r="C5273">
            <v>1</v>
          </cell>
          <cell r="D5273" t="str">
            <v>UND</v>
          </cell>
          <cell r="E5273">
            <v>1779.66</v>
          </cell>
          <cell r="F5273">
            <v>320.33879999999999</v>
          </cell>
          <cell r="G5273">
            <v>1779.66</v>
          </cell>
          <cell r="H5273">
            <v>320.33999999999997</v>
          </cell>
        </row>
        <row r="5274">
          <cell r="B5274" t="str">
            <v>Volumen Análisis</v>
          </cell>
          <cell r="C5274">
            <v>1</v>
          </cell>
          <cell r="D5274" t="str">
            <v>M3</v>
          </cell>
          <cell r="E5274">
            <v>105</v>
          </cell>
          <cell r="F5274">
            <v>18.899999999999999</v>
          </cell>
          <cell r="G5274">
            <v>5.25</v>
          </cell>
          <cell r="H5274">
            <v>0.95</v>
          </cell>
        </row>
        <row r="5275">
          <cell r="B5275" t="str">
            <v>Materiales y Equipos</v>
          </cell>
        </row>
        <row r="5276">
          <cell r="A5276">
            <v>120.07</v>
          </cell>
          <cell r="B5276" t="str">
            <v>Plantillas en plywood 3/4" sum. y confección</v>
          </cell>
          <cell r="C5276">
            <v>2.4700000000000002</v>
          </cell>
          <cell r="D5276" t="str">
            <v>UND</v>
          </cell>
          <cell r="E5276">
            <v>227.49249999999998</v>
          </cell>
          <cell r="F5276">
            <v>26.774166666666662</v>
          </cell>
          <cell r="G5276">
            <v>561.91</v>
          </cell>
          <cell r="H5276">
            <v>66.13</v>
          </cell>
        </row>
        <row r="5277">
          <cell r="A5277" t="str">
            <v>CARP002</v>
          </cell>
          <cell r="B5277" t="str">
            <v>Madera pino americ. cepillado 10"x1"/20 usos</v>
          </cell>
          <cell r="C5277">
            <v>1.23</v>
          </cell>
          <cell r="D5277" t="str">
            <v>PT</v>
          </cell>
          <cell r="E5277">
            <v>101.69491525423729</v>
          </cell>
          <cell r="F5277">
            <v>18.305084745762709</v>
          </cell>
          <cell r="G5277">
            <v>125.08</v>
          </cell>
          <cell r="H5277">
            <v>22.52</v>
          </cell>
          <cell r="I5277">
            <v>3051.2</v>
          </cell>
        </row>
        <row r="5278">
          <cell r="A5278" t="str">
            <v>CARP034</v>
          </cell>
          <cell r="B5278" t="str">
            <v>Clavos corriente con cabez 2"</v>
          </cell>
          <cell r="C5278">
            <v>0.54</v>
          </cell>
          <cell r="D5278" t="str">
            <v>lb</v>
          </cell>
          <cell r="E5278">
            <v>44.067796610169495</v>
          </cell>
          <cell r="F5278">
            <v>7.9322033898305087</v>
          </cell>
          <cell r="G5278">
            <v>23.8</v>
          </cell>
          <cell r="H5278">
            <v>4.28</v>
          </cell>
        </row>
        <row r="5279">
          <cell r="A5279">
            <v>102.05000000000003</v>
          </cell>
          <cell r="B5279" t="str">
            <v>Vaciado y ligado Hormigón 1:2:4 - 10% desp</v>
          </cell>
          <cell r="C5279">
            <v>1.1000000000000001</v>
          </cell>
          <cell r="D5279" t="str">
            <v>M3</v>
          </cell>
          <cell r="E5279">
            <v>5256.28</v>
          </cell>
          <cell r="F5279">
            <v>861.76</v>
          </cell>
          <cell r="G5279">
            <v>5781.91</v>
          </cell>
          <cell r="H5279">
            <v>947.94</v>
          </cell>
          <cell r="I5279">
            <v>9460.17</v>
          </cell>
        </row>
        <row r="5280">
          <cell r="B5280" t="str">
            <v>Herremientas-5%</v>
          </cell>
          <cell r="C5280">
            <v>0.05</v>
          </cell>
          <cell r="D5280" t="str">
            <v>ML</v>
          </cell>
          <cell r="E5280">
            <v>7407.4714548022594</v>
          </cell>
          <cell r="F5280">
            <v>0</v>
          </cell>
          <cell r="G5280">
            <v>370.37</v>
          </cell>
          <cell r="H5280">
            <v>0</v>
          </cell>
          <cell r="I5280">
            <v>1276.6761133603238</v>
          </cell>
        </row>
        <row r="5281">
          <cell r="B5281" t="str">
            <v>Mano de Obra</v>
          </cell>
        </row>
        <row r="5282">
          <cell r="A5282">
            <v>1600.07</v>
          </cell>
          <cell r="B5282" t="str">
            <v>Mano de obra contenes (madera y pulido)</v>
          </cell>
          <cell r="C5282">
            <v>9.52</v>
          </cell>
          <cell r="D5282" t="str">
            <v>ML</v>
          </cell>
          <cell r="E5282">
            <v>155.86000000000001</v>
          </cell>
          <cell r="F5282">
            <v>0</v>
          </cell>
          <cell r="G5282">
            <v>1483.79</v>
          </cell>
          <cell r="H5282">
            <v>0</v>
          </cell>
        </row>
        <row r="5283">
          <cell r="B5283" t="str">
            <v>Total/UND</v>
          </cell>
          <cell r="G5283">
            <v>8346.86</v>
          </cell>
          <cell r="H5283">
            <v>1040.8700000000001</v>
          </cell>
          <cell r="I5283">
            <v>9387.7300000000014</v>
          </cell>
        </row>
        <row r="5284">
          <cell r="A5284">
            <v>120.07</v>
          </cell>
          <cell r="B5284" t="str">
            <v>Plantillas en plywood 3/4" sum. y confección</v>
          </cell>
          <cell r="C5284">
            <v>2.4700000000000002</v>
          </cell>
          <cell r="D5284" t="str">
            <v>UND</v>
          </cell>
          <cell r="E5284">
            <v>227.49249999999998</v>
          </cell>
          <cell r="F5284">
            <v>26.774166666666662</v>
          </cell>
          <cell r="G5284">
            <v>561.91</v>
          </cell>
          <cell r="H5284">
            <v>66.13</v>
          </cell>
        </row>
        <row r="5285">
          <cell r="A5285" t="str">
            <v>CARP002</v>
          </cell>
          <cell r="B5285" t="str">
            <v>CONTEN PULIDO DE h=0.40m - HORMIGON 1:2:4 CON LIGADORA</v>
          </cell>
          <cell r="C5285">
            <v>1</v>
          </cell>
          <cell r="D5285" t="str">
            <v>M3</v>
          </cell>
          <cell r="E5285">
            <v>101.69491525423729</v>
          </cell>
          <cell r="F5285">
            <v>18.305084745762709</v>
          </cell>
          <cell r="G5285">
            <v>8128.619999999999</v>
          </cell>
          <cell r="H5285">
            <v>1070.19</v>
          </cell>
          <cell r="I5285">
            <v>9198.81</v>
          </cell>
        </row>
        <row r="5286">
          <cell r="A5286">
            <v>120.09100000000001</v>
          </cell>
          <cell r="B5286" t="str">
            <v>Vaciado y ligado Hormigón 1:2:4 - 10% desp</v>
          </cell>
          <cell r="C5286">
            <v>1</v>
          </cell>
          <cell r="D5286" t="str">
            <v>ML</v>
          </cell>
          <cell r="E5286">
            <v>5256.28</v>
          </cell>
          <cell r="F5286">
            <v>861.76</v>
          </cell>
          <cell r="G5286">
            <v>975.82472989195662</v>
          </cell>
          <cell r="H5286">
            <v>128.47418967587035</v>
          </cell>
          <cell r="I5286">
            <v>1104.2989195678269</v>
          </cell>
        </row>
        <row r="5287">
          <cell r="B5287" t="str">
            <v>Contén pulido b=0.50 h=0.40m - sección 0.12m2</v>
          </cell>
        </row>
        <row r="5288">
          <cell r="B5288" t="str">
            <v>Volumen Análisis</v>
          </cell>
          <cell r="C5288">
            <v>1</v>
          </cell>
          <cell r="D5288" t="str">
            <v>M3</v>
          </cell>
          <cell r="E5288">
            <v>263.79000000000002</v>
          </cell>
          <cell r="F5288">
            <v>0</v>
          </cell>
          <cell r="G5288">
            <v>1954.68</v>
          </cell>
          <cell r="H5288">
            <v>0</v>
          </cell>
        </row>
        <row r="5289">
          <cell r="B5289" t="str">
            <v>Materiales y Equipos</v>
          </cell>
          <cell r="G5289">
            <v>8423.58</v>
          </cell>
          <cell r="H5289">
            <v>1036.5900000000001</v>
          </cell>
          <cell r="I5289">
            <v>9460.17</v>
          </cell>
        </row>
        <row r="5290">
          <cell r="A5290">
            <v>120.07</v>
          </cell>
          <cell r="B5290" t="str">
            <v>Plantillas en plywood 3/4" sum. y confección</v>
          </cell>
          <cell r="C5290">
            <v>2.4700000000000002</v>
          </cell>
          <cell r="D5290" t="str">
            <v>UND</v>
          </cell>
          <cell r="E5290">
            <v>235.80499999999998</v>
          </cell>
          <cell r="F5290">
            <v>42.444899999999997</v>
          </cell>
          <cell r="G5290">
            <v>582.44000000000005</v>
          </cell>
          <cell r="H5290">
            <v>104.84</v>
          </cell>
        </row>
        <row r="5291">
          <cell r="A5291" t="str">
            <v>CARP002</v>
          </cell>
          <cell r="B5291" t="str">
            <v>Madera pino americ. cepillado 10"x1"/20 usos</v>
          </cell>
          <cell r="C5291">
            <v>1.23</v>
          </cell>
          <cell r="D5291" t="str">
            <v>PT</v>
          </cell>
          <cell r="E5291">
            <v>59.32</v>
          </cell>
          <cell r="F5291">
            <v>10.6776</v>
          </cell>
          <cell r="G5291">
            <v>72.959999999999994</v>
          </cell>
          <cell r="H5291">
            <v>13.13</v>
          </cell>
          <cell r="I5291">
            <v>9387.7300000000014</v>
          </cell>
        </row>
        <row r="5292">
          <cell r="A5292" t="str">
            <v>CARP034</v>
          </cell>
          <cell r="B5292" t="str">
            <v>Clavos corriente con cabez 2"</v>
          </cell>
          <cell r="C5292">
            <v>0.54</v>
          </cell>
          <cell r="D5292" t="str">
            <v>lb</v>
          </cell>
          <cell r="E5292">
            <v>44.067796610169495</v>
          </cell>
          <cell r="F5292">
            <v>7.9322033898305087</v>
          </cell>
          <cell r="G5292">
            <v>23.8</v>
          </cell>
          <cell r="H5292">
            <v>4.28</v>
          </cell>
          <cell r="I5292">
            <v>986.1060924369749</v>
          </cell>
        </row>
        <row r="5293">
          <cell r="A5293">
            <v>102.05000000000003</v>
          </cell>
          <cell r="B5293" t="str">
            <v>Vaciado y ligado Hormigón 1:2:4 - 10% desp</v>
          </cell>
          <cell r="C5293">
            <v>1.1000000000000001</v>
          </cell>
          <cell r="D5293" t="str">
            <v>M3</v>
          </cell>
          <cell r="E5293">
            <v>5256.28</v>
          </cell>
          <cell r="F5293">
            <v>861.76</v>
          </cell>
          <cell r="G5293">
            <v>5781.91</v>
          </cell>
          <cell r="H5293">
            <v>947.94</v>
          </cell>
        </row>
        <row r="5294">
          <cell r="B5294" t="str">
            <v>Herremientas-5%</v>
          </cell>
          <cell r="C5294">
            <v>0.05</v>
          </cell>
          <cell r="D5294" t="str">
            <v>M3</v>
          </cell>
          <cell r="E5294">
            <v>7383.92470338983</v>
          </cell>
          <cell r="F5294">
            <v>0</v>
          </cell>
          <cell r="G5294">
            <v>369.2</v>
          </cell>
          <cell r="H5294">
            <v>0</v>
          </cell>
        </row>
        <row r="5295">
          <cell r="B5295" t="str">
            <v>Mano de Obra</v>
          </cell>
        </row>
        <row r="5296">
          <cell r="A5296">
            <v>1600.07</v>
          </cell>
          <cell r="B5296" t="str">
            <v>Mano de obra contenes (madera y pulido)</v>
          </cell>
          <cell r="C5296">
            <v>8.33</v>
          </cell>
          <cell r="D5296" t="str">
            <v>ML</v>
          </cell>
          <cell r="E5296">
            <v>155.86000000000001</v>
          </cell>
          <cell r="F5296">
            <v>0</v>
          </cell>
          <cell r="G5296">
            <v>1298.31</v>
          </cell>
          <cell r="H5296">
            <v>0</v>
          </cell>
        </row>
        <row r="5297">
          <cell r="A5297" t="str">
            <v>CARP002</v>
          </cell>
          <cell r="B5297" t="str">
            <v>Total/UND</v>
          </cell>
          <cell r="C5297">
            <v>1.23</v>
          </cell>
          <cell r="D5297" t="str">
            <v>PT</v>
          </cell>
          <cell r="E5297">
            <v>101.69491525423729</v>
          </cell>
          <cell r="F5297">
            <v>18.305084745762709</v>
          </cell>
          <cell r="G5297">
            <v>8128.619999999999</v>
          </cell>
          <cell r="H5297">
            <v>1070.19</v>
          </cell>
          <cell r="I5297">
            <v>9198.81</v>
          </cell>
        </row>
        <row r="5298">
          <cell r="A5298" t="str">
            <v>CARP034</v>
          </cell>
          <cell r="B5298" t="str">
            <v>Clavos corriente con cabez 2"</v>
          </cell>
          <cell r="C5298">
            <v>0.54</v>
          </cell>
          <cell r="D5298" t="str">
            <v>lb</v>
          </cell>
          <cell r="E5298">
            <v>44.067796610169495</v>
          </cell>
          <cell r="F5298">
            <v>7.9322033898305087</v>
          </cell>
          <cell r="G5298">
            <v>23.8</v>
          </cell>
          <cell r="H5298">
            <v>4.28</v>
          </cell>
        </row>
        <row r="5299">
          <cell r="A5299">
            <v>102.05000000000003</v>
          </cell>
          <cell r="B5299" t="str">
            <v>CONTEN PULIDO DE h=0.50m - HORMIGON 1:2:4 CON LIGADORA</v>
          </cell>
          <cell r="C5299">
            <v>1</v>
          </cell>
          <cell r="D5299" t="str">
            <v>M3</v>
          </cell>
          <cell r="E5299">
            <v>5256.28</v>
          </cell>
          <cell r="F5299">
            <v>861.76</v>
          </cell>
          <cell r="G5299">
            <v>8784.99</v>
          </cell>
          <cell r="H5299">
            <v>1070.19</v>
          </cell>
          <cell r="I5299">
            <v>9855.18</v>
          </cell>
        </row>
        <row r="5300">
          <cell r="A5300">
            <v>120.09200000000001</v>
          </cell>
          <cell r="B5300" t="str">
            <v>Herremientas-5%</v>
          </cell>
          <cell r="C5300">
            <v>1</v>
          </cell>
          <cell r="D5300" t="str">
            <v>ML</v>
          </cell>
          <cell r="E5300">
            <v>7407.4714548022594</v>
          </cell>
          <cell r="F5300">
            <v>0</v>
          </cell>
          <cell r="G5300">
            <v>1185.5587044534414</v>
          </cell>
          <cell r="H5300">
            <v>144.42510121457491</v>
          </cell>
          <cell r="I5300">
            <v>1329.9838056680162</v>
          </cell>
        </row>
        <row r="5301">
          <cell r="B5301" t="str">
            <v>Contén pulido b=0.50 h=0.40m - sección 0.135m2</v>
          </cell>
        </row>
        <row r="5302">
          <cell r="A5302">
            <v>1600.07</v>
          </cell>
          <cell r="B5302" t="str">
            <v>Volumen Análisis</v>
          </cell>
          <cell r="C5302">
            <v>1</v>
          </cell>
          <cell r="D5302" t="str">
            <v>M3</v>
          </cell>
          <cell r="E5302">
            <v>155.86000000000001</v>
          </cell>
          <cell r="F5302">
            <v>0</v>
          </cell>
          <cell r="G5302">
            <v>1483.79</v>
          </cell>
          <cell r="H5302">
            <v>0</v>
          </cell>
        </row>
        <row r="5303">
          <cell r="B5303" t="str">
            <v>Materiales y Equipos</v>
          </cell>
          <cell r="G5303">
            <v>8346.86</v>
          </cell>
          <cell r="H5303">
            <v>1040.8700000000001</v>
          </cell>
          <cell r="I5303">
            <v>9387.7300000000014</v>
          </cell>
        </row>
        <row r="5304">
          <cell r="A5304">
            <v>120.07</v>
          </cell>
          <cell r="B5304" t="str">
            <v>Plantillas en plywood 3/4" sum. y confección</v>
          </cell>
          <cell r="C5304">
            <v>2.4700000000000002</v>
          </cell>
          <cell r="D5304" t="str">
            <v>UND</v>
          </cell>
          <cell r="E5304">
            <v>235.80499999999998</v>
          </cell>
          <cell r="F5304">
            <v>42.444899999999997</v>
          </cell>
          <cell r="G5304">
            <v>582.44000000000005</v>
          </cell>
          <cell r="H5304">
            <v>104.84</v>
          </cell>
        </row>
        <row r="5305">
          <cell r="A5305" t="str">
            <v>CARP002</v>
          </cell>
          <cell r="B5305" t="str">
            <v>Madera pino americ. cepillado 10"x1"/20 usos</v>
          </cell>
          <cell r="C5305">
            <v>1.23</v>
          </cell>
          <cell r="D5305" t="str">
            <v>PT</v>
          </cell>
          <cell r="E5305">
            <v>59.32</v>
          </cell>
          <cell r="F5305">
            <v>10.6776</v>
          </cell>
          <cell r="G5305">
            <v>72.959999999999994</v>
          </cell>
          <cell r="H5305">
            <v>13.13</v>
          </cell>
          <cell r="I5305">
            <v>9198.81</v>
          </cell>
        </row>
        <row r="5306">
          <cell r="A5306" t="str">
            <v>CARP034</v>
          </cell>
          <cell r="B5306" t="str">
            <v>Clavos corriente con cabez 2"</v>
          </cell>
          <cell r="C5306">
            <v>0.54</v>
          </cell>
          <cell r="D5306" t="str">
            <v>lb</v>
          </cell>
          <cell r="E5306">
            <v>44.067796610169495</v>
          </cell>
          <cell r="F5306">
            <v>7.9322033898305087</v>
          </cell>
          <cell r="G5306">
            <v>23.8</v>
          </cell>
          <cell r="H5306">
            <v>4.28</v>
          </cell>
          <cell r="I5306">
            <v>1104.2989195678269</v>
          </cell>
        </row>
        <row r="5307">
          <cell r="A5307">
            <v>102.05000000000003</v>
          </cell>
          <cell r="B5307" t="str">
            <v>Vaciado y ligado Hormigón 1:2:4 - 10% desp</v>
          </cell>
          <cell r="C5307">
            <v>1.1000000000000001</v>
          </cell>
          <cell r="D5307" t="str">
            <v>M3</v>
          </cell>
          <cell r="E5307">
            <v>5256.28</v>
          </cell>
          <cell r="F5307">
            <v>861.76</v>
          </cell>
          <cell r="G5307">
            <v>5781.91</v>
          </cell>
          <cell r="H5307">
            <v>947.94</v>
          </cell>
        </row>
        <row r="5308">
          <cell r="B5308" t="str">
            <v>Herremientas-5%</v>
          </cell>
          <cell r="C5308">
            <v>0.05</v>
          </cell>
          <cell r="D5308" t="str">
            <v>M3</v>
          </cell>
          <cell r="E5308">
            <v>7383.92470338983</v>
          </cell>
          <cell r="F5308">
            <v>0</v>
          </cell>
          <cell r="G5308">
            <v>369.2</v>
          </cell>
          <cell r="H5308">
            <v>0</v>
          </cell>
        </row>
        <row r="5309">
          <cell r="B5309" t="str">
            <v>Mano de Obra</v>
          </cell>
        </row>
        <row r="5310">
          <cell r="A5310">
            <v>1600.06</v>
          </cell>
          <cell r="B5310" t="str">
            <v>Mano de obra contenes (madera y pulido)</v>
          </cell>
          <cell r="C5310">
            <v>7.41</v>
          </cell>
          <cell r="D5310" t="str">
            <v>ML</v>
          </cell>
          <cell r="E5310">
            <v>263.79000000000002</v>
          </cell>
          <cell r="F5310">
            <v>0</v>
          </cell>
          <cell r="G5310">
            <v>1954.68</v>
          </cell>
          <cell r="H5310">
            <v>0</v>
          </cell>
        </row>
        <row r="5311">
          <cell r="A5311" t="str">
            <v>CARP002</v>
          </cell>
          <cell r="B5311" t="str">
            <v>Total/UND</v>
          </cell>
          <cell r="C5311">
            <v>1.23</v>
          </cell>
          <cell r="D5311" t="str">
            <v>PT</v>
          </cell>
          <cell r="E5311">
            <v>59.32</v>
          </cell>
          <cell r="F5311">
            <v>10.6776</v>
          </cell>
          <cell r="G5311">
            <v>8784.99</v>
          </cell>
          <cell r="H5311">
            <v>1070.19</v>
          </cell>
          <cell r="I5311">
            <v>9855.18</v>
          </cell>
        </row>
        <row r="5312">
          <cell r="A5312" t="str">
            <v>CARP034</v>
          </cell>
          <cell r="B5312" t="str">
            <v>Clavos corriente con cabez 2"</v>
          </cell>
          <cell r="C5312">
            <v>0.54</v>
          </cell>
          <cell r="D5312" t="str">
            <v>lb</v>
          </cell>
          <cell r="E5312">
            <v>44.067796610169495</v>
          </cell>
          <cell r="F5312">
            <v>7.9322033898305087</v>
          </cell>
          <cell r="G5312">
            <v>23.8</v>
          </cell>
          <cell r="H5312">
            <v>4.28</v>
          </cell>
        </row>
        <row r="5313">
          <cell r="A5313">
            <v>120.10100000000001</v>
          </cell>
          <cell r="B5313" t="str">
            <v>CONTEN PULIDO DE h=0.40m - HORMIGON INDUSTRIAL 210KG/CM2</v>
          </cell>
          <cell r="C5313">
            <v>1</v>
          </cell>
          <cell r="D5313" t="str">
            <v>M3</v>
          </cell>
          <cell r="E5313">
            <v>5256.28</v>
          </cell>
          <cell r="F5313">
            <v>861.76</v>
          </cell>
          <cell r="G5313">
            <v>10768.51</v>
          </cell>
          <cell r="H5313">
            <v>1233.52</v>
          </cell>
          <cell r="I5313">
            <v>12002.03</v>
          </cell>
        </row>
        <row r="5314">
          <cell r="B5314" t="str">
            <v>Herremientas-5%</v>
          </cell>
          <cell r="C5314">
            <v>1</v>
          </cell>
          <cell r="D5314" t="str">
            <v>ML</v>
          </cell>
          <cell r="E5314">
            <v>7383.92470338983</v>
          </cell>
          <cell r="F5314">
            <v>0</v>
          </cell>
          <cell r="G5314">
            <v>1453.2402159244264</v>
          </cell>
          <cell r="H5314">
            <v>166.46693657219973</v>
          </cell>
          <cell r="I5314">
            <v>1619.7071524966261</v>
          </cell>
        </row>
        <row r="5315">
          <cell r="B5315" t="str">
            <v>Contén pulido b=0.50 h=0.40m - sección 0.14m2</v>
          </cell>
        </row>
        <row r="5316">
          <cell r="A5316">
            <v>1600.07</v>
          </cell>
          <cell r="B5316" t="str">
            <v>Volumen Análisis</v>
          </cell>
          <cell r="C5316">
            <v>1</v>
          </cell>
          <cell r="D5316" t="str">
            <v>M3</v>
          </cell>
          <cell r="E5316">
            <v>155.86000000000001</v>
          </cell>
          <cell r="F5316">
            <v>0</v>
          </cell>
          <cell r="G5316">
            <v>1298.31</v>
          </cell>
          <cell r="H5316">
            <v>0</v>
          </cell>
        </row>
        <row r="5317">
          <cell r="B5317" t="str">
            <v>Materiales y Equipos</v>
          </cell>
          <cell r="G5317">
            <v>8128.619999999999</v>
          </cell>
          <cell r="H5317">
            <v>1070.19</v>
          </cell>
          <cell r="I5317">
            <v>9198.81</v>
          </cell>
        </row>
        <row r="5318">
          <cell r="B5318" t="str">
            <v>Bote de material a mano camión 6m3</v>
          </cell>
          <cell r="C5318">
            <v>1.9266000000000003</v>
          </cell>
          <cell r="D5318" t="str">
            <v>M3E</v>
          </cell>
          <cell r="E5318">
            <v>577.31958762886597</v>
          </cell>
          <cell r="F5318">
            <v>0</v>
          </cell>
          <cell r="G5318">
            <v>1112.26</v>
          </cell>
          <cell r="H5318">
            <v>0</v>
          </cell>
        </row>
        <row r="5319">
          <cell r="B5319" t="str">
            <v>Plantillas en plywood 3/4" sum. y confección</v>
          </cell>
          <cell r="C5319">
            <v>2.4700000000000002</v>
          </cell>
          <cell r="D5319" t="str">
            <v>UND</v>
          </cell>
          <cell r="E5319">
            <v>235.80499999999998</v>
          </cell>
          <cell r="F5319">
            <v>42.444899999999997</v>
          </cell>
          <cell r="G5319">
            <v>582.44000000000005</v>
          </cell>
          <cell r="H5319">
            <v>104.84</v>
          </cell>
          <cell r="I5319">
            <v>9855.18</v>
          </cell>
        </row>
        <row r="5320">
          <cell r="A5320">
            <v>120.09200000000001</v>
          </cell>
          <cell r="B5320" t="str">
            <v>Madera pino americ. cepillado 10"x1"/20 usos</v>
          </cell>
          <cell r="C5320">
            <v>1.23</v>
          </cell>
          <cell r="D5320" t="str">
            <v>PT</v>
          </cell>
          <cell r="E5320">
            <v>59.32</v>
          </cell>
          <cell r="F5320">
            <v>10.6776</v>
          </cell>
          <cell r="G5320">
            <v>72.959999999999994</v>
          </cell>
          <cell r="H5320">
            <v>13.13</v>
          </cell>
          <cell r="I5320">
            <v>1329.9838056680162</v>
          </cell>
        </row>
        <row r="5321">
          <cell r="B5321" t="str">
            <v>Hormigón Industrial 210Kg/cm2 - 10% desp</v>
          </cell>
          <cell r="C5321">
            <v>1.1000000000000001</v>
          </cell>
          <cell r="D5321" t="str">
            <v>M3</v>
          </cell>
          <cell r="E5321">
            <v>5634.11</v>
          </cell>
          <cell r="F5321">
            <v>1014.1397999999999</v>
          </cell>
          <cell r="G5321">
            <v>6197.52</v>
          </cell>
          <cell r="H5321">
            <v>1115.55</v>
          </cell>
        </row>
        <row r="5322">
          <cell r="B5322" t="str">
            <v>Mano de Obra</v>
          </cell>
          <cell r="C5322">
            <v>1</v>
          </cell>
          <cell r="D5322" t="str">
            <v>M3</v>
          </cell>
        </row>
        <row r="5323">
          <cell r="B5323" t="str">
            <v>Excavación a mano caliche</v>
          </cell>
          <cell r="C5323">
            <v>1.4820000000000002</v>
          </cell>
          <cell r="D5323" t="str">
            <v>M3</v>
          </cell>
          <cell r="E5323">
            <v>572.64</v>
          </cell>
          <cell r="F5323">
            <v>0</v>
          </cell>
          <cell r="G5323">
            <v>848.65</v>
          </cell>
          <cell r="H5323">
            <v>0</v>
          </cell>
        </row>
        <row r="5324">
          <cell r="A5324">
            <v>120.07</v>
          </cell>
          <cell r="B5324" t="str">
            <v>Mano de obra contenes (madera y pulido)</v>
          </cell>
          <cell r="C5324">
            <v>7.41</v>
          </cell>
          <cell r="D5324" t="str">
            <v>ML</v>
          </cell>
          <cell r="E5324">
            <v>263.79000000000002</v>
          </cell>
          <cell r="F5324">
            <v>0</v>
          </cell>
          <cell r="G5324">
            <v>1954.68</v>
          </cell>
          <cell r="H5324">
            <v>0</v>
          </cell>
        </row>
        <row r="5325">
          <cell r="A5325" t="str">
            <v>CARP002</v>
          </cell>
          <cell r="B5325" t="str">
            <v>Total/UND</v>
          </cell>
          <cell r="C5325">
            <v>1.23</v>
          </cell>
          <cell r="D5325" t="str">
            <v>PT</v>
          </cell>
          <cell r="E5325">
            <v>59.32</v>
          </cell>
          <cell r="F5325">
            <v>10.6776</v>
          </cell>
          <cell r="G5325">
            <v>10768.51</v>
          </cell>
          <cell r="H5325">
            <v>1233.52</v>
          </cell>
          <cell r="I5325">
            <v>12002.03</v>
          </cell>
        </row>
        <row r="5326">
          <cell r="A5326" t="str">
            <v>CARP034</v>
          </cell>
          <cell r="B5326" t="str">
            <v>Clavos corriente con cabez 2"</v>
          </cell>
          <cell r="C5326">
            <v>0.54</v>
          </cell>
          <cell r="D5326" t="str">
            <v>lb</v>
          </cell>
          <cell r="E5326">
            <v>44.067796610169495</v>
          </cell>
          <cell r="F5326">
            <v>7.9322033898305087</v>
          </cell>
          <cell r="G5326">
            <v>23.8</v>
          </cell>
          <cell r="H5326">
            <v>4.28</v>
          </cell>
        </row>
        <row r="5327">
          <cell r="A5327">
            <v>121</v>
          </cell>
          <cell r="B5327" t="str">
            <v>ESCALONES</v>
          </cell>
          <cell r="C5327">
            <v>1.1000000000000001</v>
          </cell>
          <cell r="D5327" t="str">
            <v>M3</v>
          </cell>
          <cell r="E5327">
            <v>5256.28</v>
          </cell>
          <cell r="F5327">
            <v>861.76</v>
          </cell>
          <cell r="G5327">
            <v>5781.91</v>
          </cell>
          <cell r="H5327">
            <v>947.94</v>
          </cell>
        </row>
        <row r="5328">
          <cell r="A5328">
            <v>121.01</v>
          </cell>
          <cell r="B5328" t="str">
            <v>ESCALON  GRANITO  FONDO GRIS</v>
          </cell>
          <cell r="C5328">
            <v>1</v>
          </cell>
          <cell r="D5328" t="str">
            <v>ML</v>
          </cell>
          <cell r="E5328">
            <v>7383.92470338983</v>
          </cell>
          <cell r="F5328">
            <v>0</v>
          </cell>
          <cell r="G5328">
            <v>1710.5092000000004</v>
          </cell>
          <cell r="H5328">
            <v>238.73</v>
          </cell>
          <cell r="I5328">
            <v>1949.2392000000004</v>
          </cell>
        </row>
        <row r="5329">
          <cell r="B5329" t="str">
            <v>Escalón Granito fondo gris</v>
          </cell>
        </row>
        <row r="5330">
          <cell r="A5330">
            <v>1600.06</v>
          </cell>
          <cell r="B5330" t="str">
            <v>Volumen Análisis</v>
          </cell>
          <cell r="C5330">
            <v>1</v>
          </cell>
          <cell r="D5330" t="str">
            <v>ML</v>
          </cell>
          <cell r="E5330">
            <v>263.79000000000002</v>
          </cell>
          <cell r="F5330">
            <v>0</v>
          </cell>
          <cell r="G5330">
            <v>1954.68</v>
          </cell>
          <cell r="H5330">
            <v>0</v>
          </cell>
        </row>
        <row r="5331">
          <cell r="B5331" t="str">
            <v>Materiales y Equipos</v>
          </cell>
          <cell r="G5331">
            <v>8784.99</v>
          </cell>
          <cell r="H5331">
            <v>1070.19</v>
          </cell>
          <cell r="I5331">
            <v>9855.18</v>
          </cell>
        </row>
        <row r="5332">
          <cell r="A5332">
            <v>112.04000000000002</v>
          </cell>
          <cell r="B5332" t="str">
            <v>Mortero 1:10 pisos + 10% desp.</v>
          </cell>
          <cell r="C5332">
            <v>1.7999999999999999E-2</v>
          </cell>
          <cell r="D5332" t="str">
            <v>M3</v>
          </cell>
          <cell r="E5332">
            <v>4037.9700000000003</v>
          </cell>
          <cell r="F5332">
            <v>667.53</v>
          </cell>
          <cell r="G5332">
            <v>72.680000000000007</v>
          </cell>
          <cell r="H5332">
            <v>12.02</v>
          </cell>
        </row>
        <row r="5333">
          <cell r="A5333" t="str">
            <v>ESC001</v>
          </cell>
          <cell r="B5333" t="str">
            <v>Huella redondeada de 0.30m en granito + 10%</v>
          </cell>
          <cell r="C5333">
            <v>1.1000000000000001</v>
          </cell>
          <cell r="D5333" t="str">
            <v>ML</v>
          </cell>
          <cell r="E5333">
            <v>632</v>
          </cell>
          <cell r="F5333">
            <v>113.75999999999999</v>
          </cell>
          <cell r="G5333">
            <v>695.2</v>
          </cell>
          <cell r="H5333">
            <v>125.14</v>
          </cell>
          <cell r="I5333">
            <v>12002.03</v>
          </cell>
        </row>
        <row r="5334">
          <cell r="A5334" t="str">
            <v>ESC004</v>
          </cell>
          <cell r="B5334" t="str">
            <v>Contrahuella de 0.17m en granito + 10% desp</v>
          </cell>
          <cell r="C5334">
            <v>1.1000000000000001</v>
          </cell>
          <cell r="D5334" t="str">
            <v>ML</v>
          </cell>
          <cell r="E5334">
            <v>350</v>
          </cell>
          <cell r="F5334">
            <v>63</v>
          </cell>
          <cell r="G5334">
            <v>385</v>
          </cell>
          <cell r="H5334">
            <v>69.3</v>
          </cell>
          <cell r="I5334">
            <v>1619.7071524966261</v>
          </cell>
        </row>
        <row r="5335">
          <cell r="A5335" t="str">
            <v>PISO025</v>
          </cell>
          <cell r="B5335" t="str">
            <v>Derretido Keracolor 25 lbs + 10% desp.</v>
          </cell>
          <cell r="C5335">
            <v>2.3E-2</v>
          </cell>
          <cell r="D5335" t="str">
            <v>FDA</v>
          </cell>
          <cell r="E5335">
            <v>1016.949152542373</v>
          </cell>
          <cell r="F5335">
            <v>183.05084745762713</v>
          </cell>
          <cell r="G5335">
            <v>23.39</v>
          </cell>
          <cell r="H5335">
            <v>4.21</v>
          </cell>
        </row>
        <row r="5336">
          <cell r="A5336" t="str">
            <v>PISO021</v>
          </cell>
          <cell r="B5336" t="str">
            <v>Estopa</v>
          </cell>
          <cell r="C5336">
            <v>2.5999999999999999E-2</v>
          </cell>
          <cell r="D5336" t="str">
            <v>LB</v>
          </cell>
          <cell r="E5336">
            <v>63.559322033898312</v>
          </cell>
          <cell r="F5336">
            <v>11.440677966101696</v>
          </cell>
          <cell r="G5336">
            <v>1.65</v>
          </cell>
          <cell r="H5336">
            <v>0.3</v>
          </cell>
        </row>
        <row r="5337">
          <cell r="A5337" t="str">
            <v>PISO023</v>
          </cell>
          <cell r="B5337" t="str">
            <v>Pulido y cristalizado de pisos</v>
          </cell>
          <cell r="C5337">
            <v>0.52</v>
          </cell>
          <cell r="D5337" t="str">
            <v>M2</v>
          </cell>
          <cell r="E5337">
            <v>296.61016949152543</v>
          </cell>
          <cell r="F5337">
            <v>53.389830508474574</v>
          </cell>
          <cell r="G5337">
            <v>154.24</v>
          </cell>
          <cell r="H5337">
            <v>27.76</v>
          </cell>
        </row>
        <row r="5338">
          <cell r="B5338" t="str">
            <v>Transporte de pisos (3%)</v>
          </cell>
          <cell r="C5338">
            <v>0.03</v>
          </cell>
          <cell r="D5338" t="str">
            <v>M3E</v>
          </cell>
          <cell r="E5338">
            <v>1274.6400000000001</v>
          </cell>
          <cell r="F5338">
            <v>0</v>
          </cell>
          <cell r="G5338">
            <v>38.239200000000004</v>
          </cell>
          <cell r="H5338">
            <v>0</v>
          </cell>
        </row>
        <row r="5339">
          <cell r="B5339" t="str">
            <v>Mano de obra</v>
          </cell>
          <cell r="C5339">
            <v>2.4700000000000002</v>
          </cell>
          <cell r="D5339" t="str">
            <v>UND</v>
          </cell>
          <cell r="E5339">
            <v>235.80499999999998</v>
          </cell>
          <cell r="F5339">
            <v>42.444899999999997</v>
          </cell>
          <cell r="G5339">
            <v>582.44000000000005</v>
          </cell>
          <cell r="H5339">
            <v>104.84</v>
          </cell>
        </row>
        <row r="5340">
          <cell r="A5340">
            <v>1100.05</v>
          </cell>
          <cell r="B5340" t="str">
            <v>Mano de Obra de colocación escalón</v>
          </cell>
          <cell r="C5340">
            <v>1</v>
          </cell>
          <cell r="D5340" t="str">
            <v>ML</v>
          </cell>
          <cell r="E5340">
            <v>340.11</v>
          </cell>
          <cell r="F5340">
            <v>0</v>
          </cell>
          <cell r="G5340">
            <v>340.11</v>
          </cell>
          <cell r="H5340">
            <v>0</v>
          </cell>
        </row>
        <row r="5341">
          <cell r="B5341" t="str">
            <v>Total/UND</v>
          </cell>
          <cell r="C5341">
            <v>1.1000000000000001</v>
          </cell>
          <cell r="D5341" t="str">
            <v>M3</v>
          </cell>
          <cell r="E5341">
            <v>5634.11</v>
          </cell>
          <cell r="F5341">
            <v>1014.1397999999999</v>
          </cell>
          <cell r="G5341">
            <v>1710.5092000000004</v>
          </cell>
          <cell r="H5341">
            <v>238.73</v>
          </cell>
          <cell r="I5341">
            <v>1949.2392000000004</v>
          </cell>
        </row>
        <row r="5342">
          <cell r="B5342" t="str">
            <v>Mano de Obra</v>
          </cell>
        </row>
        <row r="5343">
          <cell r="A5343">
            <v>121.02000000000001</v>
          </cell>
          <cell r="B5343" t="str">
            <v>ESCALON  GRANITO  FONDO BLANCO</v>
          </cell>
          <cell r="C5343">
            <v>1</v>
          </cell>
          <cell r="D5343" t="str">
            <v>ML</v>
          </cell>
          <cell r="E5343">
            <v>572.64</v>
          </cell>
          <cell r="F5343">
            <v>0</v>
          </cell>
          <cell r="G5343">
            <v>1841.6399999999999</v>
          </cell>
          <cell r="H5343">
            <v>262.57000000000005</v>
          </cell>
          <cell r="I5343">
            <v>2104.21</v>
          </cell>
        </row>
        <row r="5344">
          <cell r="B5344" t="str">
            <v>Escalón Granito fondo blanco</v>
          </cell>
          <cell r="C5344">
            <v>7.41</v>
          </cell>
          <cell r="D5344" t="str">
            <v>ML</v>
          </cell>
          <cell r="E5344">
            <v>263.79000000000002</v>
          </cell>
          <cell r="F5344">
            <v>0</v>
          </cell>
          <cell r="G5344">
            <v>1954.68</v>
          </cell>
          <cell r="H5344">
            <v>0</v>
          </cell>
        </row>
        <row r="5345">
          <cell r="B5345" t="str">
            <v>Volumen Análisis</v>
          </cell>
          <cell r="C5345">
            <v>1</v>
          </cell>
          <cell r="D5345" t="str">
            <v>ML</v>
          </cell>
          <cell r="G5345">
            <v>10768.51</v>
          </cell>
          <cell r="H5345">
            <v>1233.52</v>
          </cell>
          <cell r="I5345">
            <v>12002.03</v>
          </cell>
        </row>
        <row r="5346">
          <cell r="B5346" t="str">
            <v>Materiales y Equipos</v>
          </cell>
        </row>
        <row r="5347">
          <cell r="A5347">
            <v>121</v>
          </cell>
          <cell r="B5347" t="str">
            <v>Mortero 1:10 pisos + 10% desp.</v>
          </cell>
          <cell r="C5347">
            <v>1.7999999999999999E-2</v>
          </cell>
          <cell r="D5347" t="str">
            <v>M3</v>
          </cell>
          <cell r="E5347">
            <v>3919.4300000000003</v>
          </cell>
          <cell r="F5347">
            <v>705.49739999999997</v>
          </cell>
          <cell r="G5347">
            <v>70.55</v>
          </cell>
          <cell r="H5347">
            <v>12.7</v>
          </cell>
        </row>
        <row r="5348">
          <cell r="A5348">
            <v>121.01</v>
          </cell>
          <cell r="B5348" t="str">
            <v>Huella redondeada de 0.30m en granito + 10%</v>
          </cell>
          <cell r="C5348">
            <v>1.1000000000000001</v>
          </cell>
          <cell r="D5348" t="str">
            <v>ML</v>
          </cell>
          <cell r="E5348">
            <v>749</v>
          </cell>
          <cell r="F5348">
            <v>134.82</v>
          </cell>
          <cell r="G5348">
            <v>823.9</v>
          </cell>
          <cell r="H5348">
            <v>148.30000000000001</v>
          </cell>
          <cell r="I5348">
            <v>1949.2392000000004</v>
          </cell>
        </row>
        <row r="5349">
          <cell r="B5349" t="str">
            <v>Contrahuella de 0.17m en granito + 10% desp</v>
          </cell>
          <cell r="C5349">
            <v>1.1000000000000001</v>
          </cell>
          <cell r="D5349" t="str">
            <v>ML</v>
          </cell>
          <cell r="E5349">
            <v>350</v>
          </cell>
          <cell r="F5349">
            <v>63</v>
          </cell>
          <cell r="G5349">
            <v>385</v>
          </cell>
          <cell r="H5349">
            <v>69.3</v>
          </cell>
        </row>
        <row r="5350">
          <cell r="B5350" t="str">
            <v>Derretido Keracolor 25 lbs + 10% desp.</v>
          </cell>
          <cell r="C5350">
            <v>2.3E-2</v>
          </cell>
          <cell r="D5350" t="str">
            <v>FDA</v>
          </cell>
          <cell r="E5350">
            <v>1016.95</v>
          </cell>
          <cell r="F5350">
            <v>183.05099999999999</v>
          </cell>
          <cell r="G5350">
            <v>23.39</v>
          </cell>
          <cell r="H5350">
            <v>4.21</v>
          </cell>
        </row>
        <row r="5351">
          <cell r="B5351" t="str">
            <v>Estopa</v>
          </cell>
          <cell r="C5351">
            <v>2.5999999999999999E-2</v>
          </cell>
          <cell r="D5351" t="str">
            <v>LB</v>
          </cell>
          <cell r="E5351">
            <v>63.56</v>
          </cell>
          <cell r="F5351">
            <v>11.440799999999999</v>
          </cell>
          <cell r="G5351">
            <v>1.65</v>
          </cell>
          <cell r="H5351">
            <v>0.3</v>
          </cell>
        </row>
        <row r="5352">
          <cell r="A5352">
            <v>112.04000000000002</v>
          </cell>
          <cell r="B5352" t="str">
            <v>Pulido y cristalizado de pisos</v>
          </cell>
          <cell r="C5352">
            <v>0.52</v>
          </cell>
          <cell r="D5352" t="str">
            <v>M2</v>
          </cell>
          <cell r="E5352">
            <v>296.61</v>
          </cell>
          <cell r="F5352">
            <v>53.389800000000001</v>
          </cell>
          <cell r="G5352">
            <v>154.24</v>
          </cell>
          <cell r="H5352">
            <v>27.76</v>
          </cell>
        </row>
        <row r="5353">
          <cell r="A5353" t="str">
            <v>ESC001</v>
          </cell>
          <cell r="B5353" t="str">
            <v>Transporte de pisos (3%)</v>
          </cell>
          <cell r="C5353">
            <v>1</v>
          </cell>
          <cell r="D5353" t="str">
            <v>PA</v>
          </cell>
          <cell r="E5353">
            <v>42.8</v>
          </cell>
          <cell r="F5353">
            <v>0</v>
          </cell>
          <cell r="G5353">
            <v>42.8</v>
          </cell>
          <cell r="H5353">
            <v>0</v>
          </cell>
        </row>
        <row r="5354">
          <cell r="A5354" t="str">
            <v>ESC004</v>
          </cell>
          <cell r="B5354" t="str">
            <v>Mano de obra</v>
          </cell>
          <cell r="C5354">
            <v>1.1000000000000001</v>
          </cell>
          <cell r="D5354" t="str">
            <v>ML</v>
          </cell>
          <cell r="E5354">
            <v>350</v>
          </cell>
          <cell r="F5354">
            <v>63</v>
          </cell>
          <cell r="G5354">
            <v>385</v>
          </cell>
          <cell r="H5354">
            <v>69.3</v>
          </cell>
        </row>
        <row r="5355">
          <cell r="A5355" t="str">
            <v>PISO025</v>
          </cell>
          <cell r="B5355" t="str">
            <v>Mano de Obra de colocación escalón</v>
          </cell>
          <cell r="C5355">
            <v>1</v>
          </cell>
          <cell r="D5355" t="str">
            <v>ML</v>
          </cell>
          <cell r="E5355">
            <v>340.11</v>
          </cell>
          <cell r="F5355">
            <v>0</v>
          </cell>
          <cell r="G5355">
            <v>340.11</v>
          </cell>
          <cell r="H5355">
            <v>0</v>
          </cell>
        </row>
        <row r="5356">
          <cell r="A5356" t="str">
            <v>PISO021</v>
          </cell>
          <cell r="B5356" t="str">
            <v>Total/UND</v>
          </cell>
          <cell r="C5356">
            <v>2.5999999999999999E-2</v>
          </cell>
          <cell r="D5356" t="str">
            <v>LB</v>
          </cell>
          <cell r="E5356">
            <v>63.559322033898312</v>
          </cell>
          <cell r="F5356">
            <v>11.440677966101696</v>
          </cell>
          <cell r="G5356">
            <v>1841.6399999999999</v>
          </cell>
          <cell r="H5356">
            <v>262.57000000000005</v>
          </cell>
          <cell r="I5356">
            <v>2104.21</v>
          </cell>
        </row>
        <row r="5357">
          <cell r="A5357" t="str">
            <v>PISO023</v>
          </cell>
          <cell r="B5357" t="str">
            <v>Pulido y cristalizado de pisos</v>
          </cell>
          <cell r="C5357">
            <v>0.52</v>
          </cell>
          <cell r="D5357" t="str">
            <v>M2</v>
          </cell>
          <cell r="E5357">
            <v>296.61016949152543</v>
          </cell>
          <cell r="F5357">
            <v>53.389830508474574</v>
          </cell>
          <cell r="G5357">
            <v>154.24</v>
          </cell>
          <cell r="H5357">
            <v>27.76</v>
          </cell>
        </row>
        <row r="5358">
          <cell r="A5358">
            <v>121.03000000000002</v>
          </cell>
          <cell r="B5358" t="str">
            <v>ESCALON  PORCELANATO ORIENTAL</v>
          </cell>
          <cell r="C5358">
            <v>1</v>
          </cell>
          <cell r="D5358" t="str">
            <v>ML</v>
          </cell>
          <cell r="E5358">
            <v>1274.6400000000001</v>
          </cell>
          <cell r="F5358">
            <v>0</v>
          </cell>
          <cell r="G5358">
            <v>1747.7500000000002</v>
          </cell>
          <cell r="H5358">
            <v>201.04000000000002</v>
          </cell>
          <cell r="I5358">
            <v>1948.7900000000002</v>
          </cell>
        </row>
        <row r="5359">
          <cell r="B5359" t="str">
            <v>Escalón porcelanato oriental</v>
          </cell>
        </row>
        <row r="5360">
          <cell r="A5360">
            <v>1100.05</v>
          </cell>
          <cell r="B5360" t="str">
            <v>Volumen Análisis</v>
          </cell>
          <cell r="C5360">
            <v>1</v>
          </cell>
          <cell r="D5360" t="str">
            <v>ML</v>
          </cell>
          <cell r="E5360">
            <v>340.11</v>
          </cell>
          <cell r="F5360">
            <v>0</v>
          </cell>
          <cell r="G5360">
            <v>340.11</v>
          </cell>
          <cell r="H5360">
            <v>0</v>
          </cell>
        </row>
        <row r="5361">
          <cell r="B5361" t="str">
            <v>Materiales y Equipos</v>
          </cell>
          <cell r="G5361">
            <v>1710.5092000000004</v>
          </cell>
          <cell r="H5361">
            <v>238.73</v>
          </cell>
          <cell r="I5361">
            <v>1949.2392000000004</v>
          </cell>
        </row>
        <row r="5362">
          <cell r="B5362" t="str">
            <v>Mortero 1:10 pisos + 10% desp.</v>
          </cell>
          <cell r="C5362">
            <v>1.7999999999999999E-2</v>
          </cell>
          <cell r="D5362" t="str">
            <v>M3</v>
          </cell>
          <cell r="E5362">
            <v>3919.4300000000003</v>
          </cell>
          <cell r="F5362">
            <v>705.49739999999997</v>
          </cell>
          <cell r="G5362">
            <v>70.55</v>
          </cell>
          <cell r="H5362">
            <v>12.7</v>
          </cell>
        </row>
        <row r="5363">
          <cell r="A5363">
            <v>121.02000000000001</v>
          </cell>
          <cell r="B5363" t="str">
            <v>Huella de 0.30m en porcelanato + 10%</v>
          </cell>
          <cell r="C5363">
            <v>1.1000000000000001</v>
          </cell>
          <cell r="D5363" t="str">
            <v>ML</v>
          </cell>
          <cell r="E5363">
            <v>580.76</v>
          </cell>
          <cell r="F5363">
            <v>104.5368</v>
          </cell>
          <cell r="G5363">
            <v>638.84</v>
          </cell>
          <cell r="H5363">
            <v>114.99</v>
          </cell>
          <cell r="I5363">
            <v>2104.21</v>
          </cell>
        </row>
        <row r="5364">
          <cell r="B5364" t="str">
            <v>Contrahuella de 0.17m en porcelanato + 10%</v>
          </cell>
          <cell r="C5364">
            <v>1.1000000000000001</v>
          </cell>
          <cell r="D5364" t="str">
            <v>ML</v>
          </cell>
          <cell r="E5364">
            <v>347.67</v>
          </cell>
          <cell r="F5364">
            <v>62.580600000000004</v>
          </cell>
          <cell r="G5364">
            <v>382.44</v>
          </cell>
          <cell r="H5364">
            <v>68.84</v>
          </cell>
        </row>
        <row r="5365">
          <cell r="B5365" t="str">
            <v>Derretido Keracolor 25 lbs + 10% desp.</v>
          </cell>
          <cell r="C5365">
            <v>2.3E-2</v>
          </cell>
          <cell r="D5365" t="str">
            <v>FDA</v>
          </cell>
          <cell r="E5365">
            <v>1016.95</v>
          </cell>
          <cell r="F5365">
            <v>183.05099999999999</v>
          </cell>
          <cell r="G5365">
            <v>23.39</v>
          </cell>
          <cell r="H5365">
            <v>4.21</v>
          </cell>
        </row>
        <row r="5366">
          <cell r="B5366" t="str">
            <v>Estopa</v>
          </cell>
          <cell r="C5366">
            <v>2.5999999999999999E-2</v>
          </cell>
          <cell r="D5366" t="str">
            <v>LB</v>
          </cell>
          <cell r="E5366">
            <v>63.56</v>
          </cell>
          <cell r="F5366">
            <v>11.440799999999999</v>
          </cell>
          <cell r="G5366">
            <v>1.65</v>
          </cell>
          <cell r="H5366">
            <v>0.3</v>
          </cell>
        </row>
        <row r="5367">
          <cell r="B5367" t="str">
            <v>Transporte de pisos (3%)</v>
          </cell>
          <cell r="C5367">
            <v>1</v>
          </cell>
          <cell r="D5367" t="str">
            <v>PA</v>
          </cell>
          <cell r="E5367">
            <v>36.15</v>
          </cell>
          <cell r="F5367">
            <v>0</v>
          </cell>
          <cell r="G5367">
            <v>36.15</v>
          </cell>
          <cell r="H5367">
            <v>0</v>
          </cell>
        </row>
        <row r="5368">
          <cell r="B5368" t="str">
            <v>Mano de obra</v>
          </cell>
          <cell r="C5368">
            <v>1.1000000000000001</v>
          </cell>
          <cell r="D5368" t="str">
            <v>ML</v>
          </cell>
          <cell r="E5368">
            <v>749</v>
          </cell>
          <cell r="F5368">
            <v>134.82</v>
          </cell>
          <cell r="G5368">
            <v>823.9</v>
          </cell>
          <cell r="H5368">
            <v>148.30000000000001</v>
          </cell>
        </row>
        <row r="5369">
          <cell r="B5369" t="str">
            <v>Mano de Obra de colocación escalón</v>
          </cell>
          <cell r="C5369">
            <v>1</v>
          </cell>
          <cell r="D5369" t="str">
            <v>ML</v>
          </cell>
          <cell r="E5369">
            <v>594.73</v>
          </cell>
          <cell r="F5369">
            <v>0</v>
          </cell>
          <cell r="G5369">
            <v>594.73</v>
          </cell>
          <cell r="H5369">
            <v>0</v>
          </cell>
        </row>
        <row r="5370">
          <cell r="B5370" t="str">
            <v>Total/UND</v>
          </cell>
          <cell r="C5370">
            <v>2.3E-2</v>
          </cell>
          <cell r="D5370" t="str">
            <v>FDA</v>
          </cell>
          <cell r="E5370">
            <v>1016.95</v>
          </cell>
          <cell r="F5370">
            <v>183.05099999999999</v>
          </cell>
          <cell r="G5370">
            <v>1747.7500000000002</v>
          </cell>
          <cell r="H5370">
            <v>201.04000000000002</v>
          </cell>
          <cell r="I5370">
            <v>1948.7900000000002</v>
          </cell>
          <cell r="J5370">
            <v>3.3000000000000003</v>
          </cell>
        </row>
        <row r="5371">
          <cell r="B5371" t="str">
            <v>Estopa</v>
          </cell>
          <cell r="C5371">
            <v>2.5999999999999999E-2</v>
          </cell>
          <cell r="D5371" t="str">
            <v>LB</v>
          </cell>
          <cell r="E5371">
            <v>63.56</v>
          </cell>
          <cell r="F5371">
            <v>11.440799999999999</v>
          </cell>
          <cell r="G5371">
            <v>1.65</v>
          </cell>
          <cell r="H5371">
            <v>0.3</v>
          </cell>
          <cell r="J5371">
            <v>13.200000000000001</v>
          </cell>
        </row>
        <row r="5372">
          <cell r="A5372">
            <v>121.04000000000002</v>
          </cell>
          <cell r="B5372" t="str">
            <v>ESCALON  PORCELANATO ROMANO</v>
          </cell>
          <cell r="C5372">
            <v>1</v>
          </cell>
          <cell r="D5372" t="str">
            <v>ML</v>
          </cell>
          <cell r="E5372">
            <v>296.61</v>
          </cell>
          <cell r="F5372">
            <v>53.389800000000001</v>
          </cell>
          <cell r="G5372">
            <v>1760.92</v>
          </cell>
          <cell r="H5372">
            <v>203.33</v>
          </cell>
          <cell r="I5372">
            <v>1964.25</v>
          </cell>
          <cell r="J5372">
            <v>141.9</v>
          </cell>
        </row>
        <row r="5373">
          <cell r="B5373" t="str">
            <v>Escalón porcelanato romano</v>
          </cell>
          <cell r="C5373">
            <v>1</v>
          </cell>
          <cell r="D5373" t="str">
            <v>PA</v>
          </cell>
          <cell r="E5373">
            <v>42.8</v>
          </cell>
          <cell r="F5373">
            <v>0</v>
          </cell>
          <cell r="G5373">
            <v>42.8</v>
          </cell>
          <cell r="H5373">
            <v>0</v>
          </cell>
          <cell r="J5373">
            <v>2.5</v>
          </cell>
        </row>
        <row r="5374">
          <cell r="B5374" t="str">
            <v>Volumen Análisis</v>
          </cell>
          <cell r="C5374">
            <v>1</v>
          </cell>
          <cell r="D5374" t="str">
            <v>ML</v>
          </cell>
          <cell r="J5374">
            <v>30</v>
          </cell>
        </row>
        <row r="5375">
          <cell r="B5375" t="str">
            <v>Materiales y Equipos</v>
          </cell>
          <cell r="C5375">
            <v>1</v>
          </cell>
          <cell r="D5375" t="str">
            <v>ML</v>
          </cell>
          <cell r="E5375">
            <v>340.11</v>
          </cell>
          <cell r="F5375">
            <v>0</v>
          </cell>
          <cell r="G5375">
            <v>340.11</v>
          </cell>
          <cell r="H5375">
            <v>0</v>
          </cell>
          <cell r="J5375">
            <v>31</v>
          </cell>
          <cell r="K5375">
            <v>6.2</v>
          </cell>
        </row>
        <row r="5376">
          <cell r="B5376" t="str">
            <v>Mortero 1:10 pisos + 10% desp.</v>
          </cell>
          <cell r="C5376">
            <v>1.7999999999999999E-2</v>
          </cell>
          <cell r="D5376" t="str">
            <v>M3</v>
          </cell>
          <cell r="E5376">
            <v>3919.4300000000003</v>
          </cell>
          <cell r="F5376">
            <v>705.49739999999997</v>
          </cell>
          <cell r="G5376">
            <v>70.55</v>
          </cell>
          <cell r="H5376">
            <v>12.7</v>
          </cell>
          <cell r="I5376">
            <v>2104.21</v>
          </cell>
          <cell r="J5376">
            <v>5.545454545454545</v>
          </cell>
          <cell r="K5376">
            <v>8.6999999999999993</v>
          </cell>
        </row>
        <row r="5377">
          <cell r="B5377" t="str">
            <v>Huella de 0.30m en porcelanato + 10%</v>
          </cell>
          <cell r="C5377">
            <v>1.1000000000000001</v>
          </cell>
          <cell r="D5377" t="str">
            <v>ML</v>
          </cell>
          <cell r="E5377">
            <v>610.16999999999996</v>
          </cell>
          <cell r="F5377">
            <v>109.83059999999999</v>
          </cell>
          <cell r="G5377">
            <v>671.19</v>
          </cell>
          <cell r="H5377">
            <v>120.81</v>
          </cell>
          <cell r="K5377">
            <v>9</v>
          </cell>
        </row>
        <row r="5378">
          <cell r="A5378">
            <v>121.03000000000002</v>
          </cell>
          <cell r="B5378" t="str">
            <v>Contrahuella de 0.17m en porcelanato + 10%</v>
          </cell>
          <cell r="C5378">
            <v>1.1000000000000001</v>
          </cell>
          <cell r="D5378" t="str">
            <v>ML</v>
          </cell>
          <cell r="E5378">
            <v>329.83</v>
          </cell>
          <cell r="F5378">
            <v>59.369399999999992</v>
          </cell>
          <cell r="G5378">
            <v>362.81</v>
          </cell>
          <cell r="H5378">
            <v>65.31</v>
          </cell>
          <cell r="I5378">
            <v>1948.7900000000002</v>
          </cell>
        </row>
        <row r="5379">
          <cell r="B5379" t="str">
            <v>Derretido Keracolor 25 lbs + 10% desp.</v>
          </cell>
          <cell r="C5379">
            <v>2.3E-2</v>
          </cell>
          <cell r="D5379" t="str">
            <v>FDA</v>
          </cell>
          <cell r="E5379">
            <v>1016.95</v>
          </cell>
          <cell r="F5379">
            <v>183.05099999999999</v>
          </cell>
          <cell r="G5379">
            <v>23.39</v>
          </cell>
          <cell r="H5379">
            <v>4.21</v>
          </cell>
        </row>
        <row r="5380">
          <cell r="B5380" t="str">
            <v>Estopa</v>
          </cell>
          <cell r="C5380">
            <v>2.5999999999999999E-2</v>
          </cell>
          <cell r="D5380" t="str">
            <v>LB</v>
          </cell>
          <cell r="E5380">
            <v>63.56</v>
          </cell>
          <cell r="F5380">
            <v>11.440799999999999</v>
          </cell>
          <cell r="G5380">
            <v>1.65</v>
          </cell>
          <cell r="H5380">
            <v>0.3</v>
          </cell>
        </row>
        <row r="5381">
          <cell r="B5381" t="str">
            <v>Transporte de pisos (3%)</v>
          </cell>
          <cell r="C5381">
            <v>1</v>
          </cell>
          <cell r="D5381" t="str">
            <v>PA</v>
          </cell>
          <cell r="E5381">
            <v>36.6</v>
          </cell>
          <cell r="F5381">
            <v>0</v>
          </cell>
          <cell r="G5381">
            <v>36.6</v>
          </cell>
          <cell r="H5381">
            <v>0</v>
          </cell>
        </row>
        <row r="5382">
          <cell r="B5382" t="str">
            <v>Mano de obra</v>
          </cell>
          <cell r="C5382">
            <v>1.7999999999999999E-2</v>
          </cell>
          <cell r="D5382" t="str">
            <v>M3</v>
          </cell>
          <cell r="E5382">
            <v>3919.4300000000003</v>
          </cell>
          <cell r="F5382">
            <v>705.49739999999997</v>
          </cell>
          <cell r="G5382">
            <v>70.55</v>
          </cell>
          <cell r="H5382">
            <v>12.7</v>
          </cell>
        </row>
        <row r="5383">
          <cell r="B5383" t="str">
            <v>Mano de Obra de colocación escalón</v>
          </cell>
          <cell r="C5383">
            <v>1</v>
          </cell>
          <cell r="D5383" t="str">
            <v>ML</v>
          </cell>
          <cell r="E5383">
            <v>594.73</v>
          </cell>
          <cell r="F5383">
            <v>0</v>
          </cell>
          <cell r="G5383">
            <v>594.73</v>
          </cell>
          <cell r="H5383">
            <v>0</v>
          </cell>
        </row>
        <row r="5384">
          <cell r="B5384" t="str">
            <v>Total/UND</v>
          </cell>
          <cell r="C5384">
            <v>1.1000000000000001</v>
          </cell>
          <cell r="D5384" t="str">
            <v>ML</v>
          </cell>
          <cell r="E5384">
            <v>347.67</v>
          </cell>
          <cell r="F5384">
            <v>62.580600000000004</v>
          </cell>
          <cell r="G5384">
            <v>1760.92</v>
          </cell>
          <cell r="H5384">
            <v>203.33</v>
          </cell>
          <cell r="I5384">
            <v>1964.25</v>
          </cell>
        </row>
        <row r="5385">
          <cell r="B5385" t="str">
            <v>Derretido Keracolor 25 lbs + 10% desp.</v>
          </cell>
          <cell r="C5385">
            <v>2.3E-2</v>
          </cell>
          <cell r="D5385" t="str">
            <v>FDA</v>
          </cell>
          <cell r="E5385">
            <v>1016.95</v>
          </cell>
          <cell r="F5385">
            <v>183.05099999999999</v>
          </cell>
          <cell r="G5385">
            <v>23.39</v>
          </cell>
          <cell r="H5385">
            <v>4.21</v>
          </cell>
          <cell r="J5385">
            <v>3.3000000000000003</v>
          </cell>
        </row>
        <row r="5386">
          <cell r="A5386">
            <v>121.05000000000003</v>
          </cell>
          <cell r="B5386" t="str">
            <v xml:space="preserve">ESCALON H. S. </v>
          </cell>
          <cell r="C5386">
            <v>1</v>
          </cell>
          <cell r="D5386" t="str">
            <v>ML</v>
          </cell>
          <cell r="E5386">
            <v>63.56</v>
          </cell>
          <cell r="F5386">
            <v>11.440799999999999</v>
          </cell>
          <cell r="G5386">
            <v>585.57999999999993</v>
          </cell>
          <cell r="H5386">
            <v>29.57</v>
          </cell>
          <cell r="I5386">
            <v>615.15</v>
          </cell>
          <cell r="J5386">
            <v>13.200000000000001</v>
          </cell>
        </row>
        <row r="5387">
          <cell r="B5387" t="str">
            <v>Transporte de pisos (3%)</v>
          </cell>
          <cell r="C5387">
            <v>1</v>
          </cell>
          <cell r="D5387" t="str">
            <v>PA</v>
          </cell>
          <cell r="E5387">
            <v>36.15</v>
          </cell>
          <cell r="F5387">
            <v>0</v>
          </cell>
          <cell r="G5387">
            <v>36.15</v>
          </cell>
          <cell r="H5387">
            <v>0</v>
          </cell>
          <cell r="J5387">
            <v>141.9</v>
          </cell>
        </row>
        <row r="5388">
          <cell r="B5388" t="str">
            <v>Volumen Análisis</v>
          </cell>
          <cell r="C5388">
            <v>1</v>
          </cell>
          <cell r="D5388" t="str">
            <v>ML</v>
          </cell>
          <cell r="J5388">
            <v>2.5</v>
          </cell>
        </row>
        <row r="5389">
          <cell r="B5389" t="str">
            <v>Materiales y Equipos</v>
          </cell>
          <cell r="C5389">
            <v>1</v>
          </cell>
          <cell r="D5389" t="str">
            <v>ML</v>
          </cell>
          <cell r="E5389">
            <v>594.73</v>
          </cell>
          <cell r="F5389">
            <v>0</v>
          </cell>
          <cell r="G5389">
            <v>594.73</v>
          </cell>
          <cell r="H5389">
            <v>0</v>
          </cell>
          <cell r="J5389">
            <v>30</v>
          </cell>
        </row>
        <row r="5390">
          <cell r="A5390">
            <v>102.05000000000003</v>
          </cell>
          <cell r="B5390" t="str">
            <v xml:space="preserve">Hormigón en Ligadora 1:2:4 </v>
          </cell>
          <cell r="C5390">
            <v>2.7E-2</v>
          </cell>
          <cell r="D5390" t="str">
            <v>M3</v>
          </cell>
          <cell r="E5390">
            <v>5256.28</v>
          </cell>
          <cell r="F5390">
            <v>861.76</v>
          </cell>
          <cell r="G5390">
            <v>141.91999999999999</v>
          </cell>
          <cell r="H5390">
            <v>23.27</v>
          </cell>
          <cell r="I5390">
            <v>1948.7900000000002</v>
          </cell>
          <cell r="J5390">
            <v>31</v>
          </cell>
          <cell r="K5390">
            <v>6.2</v>
          </cell>
        </row>
        <row r="5391">
          <cell r="A5391" t="str">
            <v>CE003</v>
          </cell>
          <cell r="B5391" t="str">
            <v>Cemento gris</v>
          </cell>
          <cell r="C5391">
            <v>9.6000000000000002E-2</v>
          </cell>
          <cell r="D5391" t="str">
            <v>FDA</v>
          </cell>
          <cell r="E5391">
            <v>364.40677966101697</v>
          </cell>
          <cell r="F5391">
            <v>65.593220338983059</v>
          </cell>
          <cell r="G5391">
            <v>34.979999999999997</v>
          </cell>
          <cell r="H5391">
            <v>6.3</v>
          </cell>
          <cell r="J5391">
            <v>5.545454545454545</v>
          </cell>
          <cell r="K5391">
            <v>8.6999999999999993</v>
          </cell>
        </row>
        <row r="5392">
          <cell r="A5392">
            <v>121.04000000000002</v>
          </cell>
          <cell r="B5392" t="str">
            <v>Mano de obra</v>
          </cell>
          <cell r="C5392">
            <v>1</v>
          </cell>
          <cell r="D5392" t="str">
            <v>ML</v>
          </cell>
          <cell r="G5392">
            <v>1760.92</v>
          </cell>
          <cell r="H5392">
            <v>203.33</v>
          </cell>
          <cell r="I5392">
            <v>1964.25</v>
          </cell>
          <cell r="K5392">
            <v>9</v>
          </cell>
        </row>
        <row r="5393">
          <cell r="A5393">
            <v>1100.01</v>
          </cell>
          <cell r="B5393" t="str">
            <v>M.O. confeccion de escalones de acceso</v>
          </cell>
          <cell r="C5393">
            <v>1</v>
          </cell>
          <cell r="D5393" t="str">
            <v>ML</v>
          </cell>
          <cell r="E5393">
            <v>256.64999999999998</v>
          </cell>
          <cell r="F5393">
            <v>0</v>
          </cell>
          <cell r="G5393">
            <v>256.64999999999998</v>
          </cell>
          <cell r="H5393">
            <v>0</v>
          </cell>
        </row>
        <row r="5394">
          <cell r="A5394">
            <v>1100.02</v>
          </cell>
          <cell r="B5394" t="str">
            <v>M.O. terminación escalones de cemento</v>
          </cell>
          <cell r="C5394">
            <v>1</v>
          </cell>
          <cell r="D5394" t="str">
            <v>ML</v>
          </cell>
          <cell r="E5394">
            <v>152.03</v>
          </cell>
          <cell r="F5394">
            <v>0</v>
          </cell>
          <cell r="G5394">
            <v>152.03</v>
          </cell>
          <cell r="H5394">
            <v>0</v>
          </cell>
        </row>
        <row r="5395">
          <cell r="B5395" t="str">
            <v>Total/UND</v>
          </cell>
          <cell r="G5395">
            <v>585.57999999999993</v>
          </cell>
          <cell r="H5395">
            <v>29.57</v>
          </cell>
          <cell r="I5395">
            <v>615.15</v>
          </cell>
        </row>
        <row r="5396">
          <cell r="B5396" t="str">
            <v>Mortero 1:10 pisos + 10% desp.</v>
          </cell>
          <cell r="C5396">
            <v>1.7999999999999999E-2</v>
          </cell>
          <cell r="D5396" t="str">
            <v>M3</v>
          </cell>
          <cell r="E5396">
            <v>3919.4300000000003</v>
          </cell>
          <cell r="F5396">
            <v>705.49739999999997</v>
          </cell>
          <cell r="G5396">
            <v>70.55</v>
          </cell>
          <cell r="H5396">
            <v>12.7</v>
          </cell>
        </row>
        <row r="5397">
          <cell r="A5397">
            <v>121.06000000000003</v>
          </cell>
          <cell r="B5397" t="str">
            <v>ESCALON H. S. C/ CONFINAMIENTO</v>
          </cell>
          <cell r="C5397">
            <v>1</v>
          </cell>
          <cell r="D5397" t="str">
            <v>ML</v>
          </cell>
          <cell r="E5397">
            <v>610.16999999999996</v>
          </cell>
          <cell r="F5397">
            <v>109.83059999999999</v>
          </cell>
          <cell r="G5397">
            <v>2899.0100000000007</v>
          </cell>
          <cell r="H5397">
            <v>298.73</v>
          </cell>
          <cell r="I5397">
            <v>3197.7400000000007</v>
          </cell>
        </row>
        <row r="5398">
          <cell r="B5398" t="str">
            <v>Contrahuella de 0.17m en porcelanato + 10%</v>
          </cell>
          <cell r="C5398">
            <v>1.1000000000000001</v>
          </cell>
          <cell r="D5398" t="str">
            <v>ML</v>
          </cell>
          <cell r="E5398">
            <v>329.83</v>
          </cell>
          <cell r="F5398">
            <v>59.369399999999992</v>
          </cell>
          <cell r="G5398">
            <v>362.81</v>
          </cell>
          <cell r="H5398">
            <v>65.31</v>
          </cell>
        </row>
        <row r="5399">
          <cell r="B5399" t="str">
            <v>Volumen Análisis</v>
          </cell>
          <cell r="C5399">
            <v>1</v>
          </cell>
          <cell r="D5399" t="str">
            <v>ML</v>
          </cell>
          <cell r="E5399">
            <v>1016.95</v>
          </cell>
          <cell r="F5399">
            <v>183.05099999999999</v>
          </cell>
          <cell r="G5399">
            <v>23.39</v>
          </cell>
          <cell r="H5399">
            <v>4.21</v>
          </cell>
        </row>
        <row r="5400">
          <cell r="B5400" t="str">
            <v>Materiales y Equipos</v>
          </cell>
          <cell r="C5400">
            <v>2.5999999999999999E-2</v>
          </cell>
          <cell r="D5400" t="str">
            <v>LB</v>
          </cell>
          <cell r="E5400">
            <v>63.56</v>
          </cell>
          <cell r="F5400">
            <v>11.440799999999999</v>
          </cell>
          <cell r="G5400">
            <v>1.65</v>
          </cell>
          <cell r="H5400">
            <v>0.3</v>
          </cell>
        </row>
        <row r="5401">
          <cell r="A5401">
            <v>2.0199999999999996</v>
          </cell>
          <cell r="B5401" t="str">
            <v>Excavación en Tierra</v>
          </cell>
          <cell r="C5401">
            <v>0.57999999999999996</v>
          </cell>
          <cell r="D5401" t="str">
            <v>M3</v>
          </cell>
          <cell r="E5401">
            <v>362.42500000000001</v>
          </cell>
          <cell r="F5401">
            <v>3.1065</v>
          </cell>
          <cell r="G5401">
            <v>210.21</v>
          </cell>
          <cell r="H5401">
            <v>1.8</v>
          </cell>
        </row>
        <row r="5402">
          <cell r="A5402">
            <v>2.1599999999999966</v>
          </cell>
          <cell r="B5402" t="str">
            <v>CARGA A MANO Y BOTE A CAMION 6M3</v>
          </cell>
          <cell r="C5402">
            <v>0.69599999999999995</v>
          </cell>
          <cell r="D5402" t="str">
            <v>M3</v>
          </cell>
          <cell r="E5402">
            <v>366.55876288659795</v>
          </cell>
          <cell r="F5402">
            <v>0.49072164948453612</v>
          </cell>
          <cell r="G5402">
            <v>255.12</v>
          </cell>
          <cell r="H5402">
            <v>0.34</v>
          </cell>
        </row>
        <row r="5403">
          <cell r="A5403">
            <v>103.09000000000003</v>
          </cell>
          <cell r="B5403" t="str">
            <v>Zapata Muro de 6" (0.45*0.20)3Ø3/8"L@40T</v>
          </cell>
          <cell r="C5403">
            <v>0.13</v>
          </cell>
          <cell r="D5403" t="str">
            <v>M3</v>
          </cell>
          <cell r="E5403">
            <v>8470.61</v>
          </cell>
          <cell r="F5403">
            <v>1263.5300000000002</v>
          </cell>
          <cell r="G5403">
            <v>1101.18</v>
          </cell>
          <cell r="H5403">
            <v>164.26</v>
          </cell>
        </row>
        <row r="5404">
          <cell r="A5404">
            <v>113.05000000000003</v>
          </cell>
          <cell r="B5404" t="str">
            <v>Bloques en Muros de 6"   B.N.P.</v>
          </cell>
          <cell r="C5404">
            <v>0.55000000000000004</v>
          </cell>
          <cell r="D5404" t="str">
            <v>M2</v>
          </cell>
          <cell r="E5404">
            <v>1304.2600000000002</v>
          </cell>
          <cell r="F5404">
            <v>177.62</v>
          </cell>
          <cell r="G5404">
            <v>717.34</v>
          </cell>
          <cell r="H5404">
            <v>97.69</v>
          </cell>
          <cell r="I5404">
            <v>1964.25</v>
          </cell>
        </row>
        <row r="5405">
          <cell r="A5405">
            <v>112.01</v>
          </cell>
          <cell r="B5405" t="str">
            <v>Mortero 1:3</v>
          </cell>
          <cell r="C5405">
            <v>7.0000000000000001E-3</v>
          </cell>
          <cell r="D5405" t="str">
            <v>M3</v>
          </cell>
          <cell r="E5405">
            <v>5727.81</v>
          </cell>
          <cell r="F5405">
            <v>971.69</v>
          </cell>
          <cell r="G5405">
            <v>40.090000000000003</v>
          </cell>
          <cell r="H5405">
            <v>6.8</v>
          </cell>
        </row>
        <row r="5406">
          <cell r="A5406">
            <v>102.05000000000003</v>
          </cell>
          <cell r="B5406" t="str">
            <v>Hormigón en Ligadora 1:2:4</v>
          </cell>
          <cell r="C5406">
            <v>2.5000000000000001E-2</v>
          </cell>
          <cell r="D5406" t="str">
            <v>M3</v>
          </cell>
          <cell r="E5406">
            <v>5256.28</v>
          </cell>
          <cell r="F5406">
            <v>861.76</v>
          </cell>
          <cell r="G5406">
            <v>131.41</v>
          </cell>
          <cell r="H5406">
            <v>21.54</v>
          </cell>
          <cell r="I5406">
            <v>615.15</v>
          </cell>
        </row>
        <row r="5407">
          <cell r="A5407" t="str">
            <v>CE003</v>
          </cell>
          <cell r="B5407" t="str">
            <v>Cemento gris</v>
          </cell>
          <cell r="C5407">
            <v>9.6000000000000002E-2</v>
          </cell>
          <cell r="D5407" t="str">
            <v>FDA</v>
          </cell>
          <cell r="E5407">
            <v>364.40677966101697</v>
          </cell>
          <cell r="F5407">
            <v>65.593220338983059</v>
          </cell>
          <cell r="G5407">
            <v>34.979999999999997</v>
          </cell>
          <cell r="H5407">
            <v>6.3</v>
          </cell>
        </row>
        <row r="5408">
          <cell r="B5408" t="str">
            <v>Mano de obra</v>
          </cell>
          <cell r="C5408">
            <v>1</v>
          </cell>
          <cell r="D5408" t="str">
            <v>ML</v>
          </cell>
        </row>
        <row r="5409">
          <cell r="A5409">
            <v>1100.01</v>
          </cell>
          <cell r="B5409" t="str">
            <v>M.O. confeccion de escalones de acceso</v>
          </cell>
          <cell r="C5409">
            <v>1</v>
          </cell>
          <cell r="D5409" t="str">
            <v>ML</v>
          </cell>
          <cell r="E5409">
            <v>256.64999999999998</v>
          </cell>
          <cell r="F5409">
            <v>0</v>
          </cell>
          <cell r="G5409">
            <v>256.64999999999998</v>
          </cell>
          <cell r="H5409">
            <v>0</v>
          </cell>
        </row>
        <row r="5410">
          <cell r="A5410">
            <v>1100.02</v>
          </cell>
          <cell r="B5410" t="str">
            <v>M.O. terminación escalones de cemento</v>
          </cell>
          <cell r="C5410">
            <v>1</v>
          </cell>
          <cell r="D5410" t="str">
            <v>ML</v>
          </cell>
          <cell r="E5410">
            <v>152.03</v>
          </cell>
          <cell r="F5410">
            <v>0</v>
          </cell>
          <cell r="G5410">
            <v>152.03</v>
          </cell>
          <cell r="H5410">
            <v>0</v>
          </cell>
        </row>
        <row r="5411">
          <cell r="A5411" t="str">
            <v>CE003</v>
          </cell>
          <cell r="B5411" t="str">
            <v>Total/UND</v>
          </cell>
          <cell r="C5411">
            <v>9.6000000000000002E-2</v>
          </cell>
          <cell r="D5411" t="str">
            <v>FDA</v>
          </cell>
          <cell r="E5411">
            <v>364.40677966101697</v>
          </cell>
          <cell r="F5411">
            <v>65.593220338983059</v>
          </cell>
          <cell r="G5411">
            <v>2899.0100000000007</v>
          </cell>
          <cell r="H5411">
            <v>298.73</v>
          </cell>
          <cell r="I5411">
            <v>3197.7400000000007</v>
          </cell>
        </row>
        <row r="5412">
          <cell r="B5412" t="str">
            <v>Mano de obra</v>
          </cell>
        </row>
        <row r="5413">
          <cell r="A5413">
            <v>121.07000000000004</v>
          </cell>
          <cell r="B5413" t="str">
            <v>ESCALON H. S. REVESTIDO EN CERÁMICA</v>
          </cell>
          <cell r="C5413">
            <v>1</v>
          </cell>
          <cell r="D5413" t="str">
            <v>ML</v>
          </cell>
          <cell r="E5413">
            <v>256.64999999999998</v>
          </cell>
          <cell r="F5413">
            <v>0</v>
          </cell>
          <cell r="G5413">
            <v>871.9799999999999</v>
          </cell>
          <cell r="H5413">
            <v>78.94</v>
          </cell>
          <cell r="I5413">
            <v>950.91999999999985</v>
          </cell>
        </row>
        <row r="5414">
          <cell r="A5414">
            <v>1100.02</v>
          </cell>
          <cell r="B5414" t="str">
            <v>M.O. terminación escalones de cemento</v>
          </cell>
          <cell r="C5414">
            <v>1</v>
          </cell>
          <cell r="D5414" t="str">
            <v>ML</v>
          </cell>
          <cell r="E5414">
            <v>152.03</v>
          </cell>
          <cell r="F5414">
            <v>0</v>
          </cell>
          <cell r="G5414">
            <v>152.03</v>
          </cell>
          <cell r="H5414">
            <v>0</v>
          </cell>
        </row>
        <row r="5415">
          <cell r="B5415" t="str">
            <v>Volumen Análisis</v>
          </cell>
          <cell r="C5415">
            <v>1</v>
          </cell>
          <cell r="D5415" t="str">
            <v>ML</v>
          </cell>
          <cell r="G5415">
            <v>585.57999999999993</v>
          </cell>
          <cell r="H5415">
            <v>29.57</v>
          </cell>
          <cell r="I5415">
            <v>615.15</v>
          </cell>
        </row>
        <row r="5416">
          <cell r="B5416" t="str">
            <v>Materiales y Equipos</v>
          </cell>
        </row>
        <row r="5417">
          <cell r="A5417">
            <v>102.05000000000003</v>
          </cell>
          <cell r="B5417" t="str">
            <v xml:space="preserve">Hormigón en Ligadora 1:2:4 </v>
          </cell>
          <cell r="C5417">
            <v>2.7E-2</v>
          </cell>
          <cell r="D5417" t="str">
            <v>M3</v>
          </cell>
          <cell r="E5417">
            <v>5256.28</v>
          </cell>
          <cell r="F5417">
            <v>861.76</v>
          </cell>
          <cell r="G5417">
            <v>141.91999999999999</v>
          </cell>
          <cell r="H5417">
            <v>23.27</v>
          </cell>
          <cell r="I5417">
            <v>3197.7400000000007</v>
          </cell>
        </row>
        <row r="5418">
          <cell r="A5418" t="str">
            <v>CE003</v>
          </cell>
          <cell r="B5418" t="str">
            <v>Cemento gris</v>
          </cell>
          <cell r="C5418">
            <v>9.6000000000000002E-2</v>
          </cell>
          <cell r="D5418" t="str">
            <v>FDA</v>
          </cell>
          <cell r="E5418">
            <v>364.40677966101697</v>
          </cell>
          <cell r="F5418">
            <v>65.593220338983059</v>
          </cell>
          <cell r="G5418">
            <v>34.979999999999997</v>
          </cell>
          <cell r="H5418">
            <v>6.3</v>
          </cell>
        </row>
        <row r="5419">
          <cell r="A5419">
            <v>118.02000000000001</v>
          </cell>
          <cell r="B5419" t="str">
            <v>Piso en cerámica</v>
          </cell>
          <cell r="C5419">
            <v>0.47499999999999998</v>
          </cell>
          <cell r="D5419" t="str">
            <v>M2</v>
          </cell>
          <cell r="E5419">
            <v>923.01999999999975</v>
          </cell>
          <cell r="F5419">
            <v>103.93999999999998</v>
          </cell>
          <cell r="G5419">
            <v>438.43</v>
          </cell>
          <cell r="H5419">
            <v>49.37</v>
          </cell>
        </row>
        <row r="5420">
          <cell r="B5420" t="str">
            <v>Mano de obra</v>
          </cell>
        </row>
        <row r="5421">
          <cell r="A5421">
            <v>1100.01</v>
          </cell>
          <cell r="B5421" t="str">
            <v>M.O. confeccion de escalones de acceso</v>
          </cell>
          <cell r="C5421">
            <v>1</v>
          </cell>
          <cell r="D5421" t="str">
            <v>ML</v>
          </cell>
          <cell r="E5421">
            <v>256.64999999999998</v>
          </cell>
          <cell r="F5421">
            <v>0</v>
          </cell>
          <cell r="G5421">
            <v>256.64999999999998</v>
          </cell>
          <cell r="H5421">
            <v>0</v>
          </cell>
        </row>
        <row r="5422">
          <cell r="A5422">
            <v>1100.02</v>
          </cell>
          <cell r="B5422" t="str">
            <v>M.O. terminación escalones de cemento</v>
          </cell>
          <cell r="C5422">
            <v>0</v>
          </cell>
          <cell r="D5422" t="str">
            <v>ML</v>
          </cell>
          <cell r="E5422">
            <v>152.03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>
            <v>103.09000000000003</v>
          </cell>
          <cell r="B5423" t="str">
            <v>Total/UND</v>
          </cell>
          <cell r="C5423">
            <v>0.13</v>
          </cell>
          <cell r="D5423" t="str">
            <v>M3</v>
          </cell>
          <cell r="E5423">
            <v>8470.61</v>
          </cell>
          <cell r="F5423">
            <v>1263.5300000000002</v>
          </cell>
          <cell r="G5423">
            <v>871.9799999999999</v>
          </cell>
          <cell r="H5423">
            <v>78.94</v>
          </cell>
          <cell r="I5423">
            <v>950.91999999999985</v>
          </cell>
        </row>
        <row r="5424">
          <cell r="A5424">
            <v>113.05000000000003</v>
          </cell>
          <cell r="B5424" t="str">
            <v>Bloques en Muros de 6"   B.N.P.</v>
          </cell>
          <cell r="C5424">
            <v>0.55000000000000004</v>
          </cell>
          <cell r="D5424" t="str">
            <v>M2</v>
          </cell>
          <cell r="E5424">
            <v>1304.2600000000002</v>
          </cell>
          <cell r="F5424">
            <v>177.62</v>
          </cell>
          <cell r="G5424">
            <v>717.34</v>
          </cell>
          <cell r="H5424">
            <v>97.69</v>
          </cell>
        </row>
        <row r="5425">
          <cell r="A5425">
            <v>122</v>
          </cell>
          <cell r="B5425" t="str">
            <v>PORTAJE</v>
          </cell>
          <cell r="C5425">
            <v>7.0000000000000001E-3</v>
          </cell>
          <cell r="D5425" t="str">
            <v>M3</v>
          </cell>
          <cell r="E5425">
            <v>5727.81</v>
          </cell>
          <cell r="F5425">
            <v>971.69</v>
          </cell>
          <cell r="G5425">
            <v>40.090000000000003</v>
          </cell>
          <cell r="H5425">
            <v>6.8</v>
          </cell>
        </row>
        <row r="5426">
          <cell r="A5426">
            <v>122.01</v>
          </cell>
          <cell r="B5426" t="str">
            <v>PUERTA POLIMETALICA 0.70-090 X 2.10m</v>
          </cell>
          <cell r="C5426">
            <v>1</v>
          </cell>
          <cell r="D5426" t="str">
            <v>UND</v>
          </cell>
          <cell r="E5426">
            <v>5256.28</v>
          </cell>
          <cell r="F5426">
            <v>861.76</v>
          </cell>
          <cell r="G5426">
            <v>8038.29</v>
          </cell>
          <cell r="H5426">
            <v>1165.5</v>
          </cell>
          <cell r="I5426">
            <v>9203.7900000000009</v>
          </cell>
        </row>
        <row r="5427">
          <cell r="A5427" t="str">
            <v>CE003</v>
          </cell>
          <cell r="B5427" t="str">
            <v>Puerta Polimetálica 0.70-0.90 x 2.10m</v>
          </cell>
          <cell r="C5427">
            <v>9.6000000000000002E-2</v>
          </cell>
          <cell r="D5427" t="str">
            <v>FDA</v>
          </cell>
          <cell r="E5427">
            <v>364.40677966101697</v>
          </cell>
          <cell r="F5427">
            <v>65.593220338983059</v>
          </cell>
          <cell r="G5427">
            <v>34.979999999999997</v>
          </cell>
          <cell r="H5427">
            <v>6.3</v>
          </cell>
        </row>
        <row r="5428">
          <cell r="B5428" t="str">
            <v>Volumen Análisis</v>
          </cell>
          <cell r="C5428">
            <v>1</v>
          </cell>
          <cell r="D5428" t="str">
            <v>UND</v>
          </cell>
        </row>
        <row r="5429">
          <cell r="A5429">
            <v>1100.01</v>
          </cell>
          <cell r="B5429" t="str">
            <v>Materiales y Equipos</v>
          </cell>
          <cell r="C5429">
            <v>1</v>
          </cell>
          <cell r="D5429" t="str">
            <v>ML</v>
          </cell>
          <cell r="E5429">
            <v>256.64999999999998</v>
          </cell>
          <cell r="F5429">
            <v>0</v>
          </cell>
          <cell r="G5429">
            <v>256.64999999999998</v>
          </cell>
          <cell r="H5429">
            <v>0</v>
          </cell>
        </row>
        <row r="5430">
          <cell r="A5430" t="str">
            <v>PUERT001</v>
          </cell>
          <cell r="B5430" t="str">
            <v>Panel Polimetálico 0.70-0.90 x 2.10</v>
          </cell>
          <cell r="C5430">
            <v>1</v>
          </cell>
          <cell r="D5430" t="str">
            <v>UND</v>
          </cell>
          <cell r="E5430">
            <v>4800</v>
          </cell>
          <cell r="F5430">
            <v>864</v>
          </cell>
          <cell r="G5430">
            <v>4800</v>
          </cell>
          <cell r="H5430">
            <v>864</v>
          </cell>
        </row>
        <row r="5431">
          <cell r="A5431" t="str">
            <v>PUERT016</v>
          </cell>
          <cell r="B5431" t="str">
            <v xml:space="preserve">Llavín Stanley </v>
          </cell>
          <cell r="C5431">
            <v>1</v>
          </cell>
          <cell r="D5431" t="str">
            <v>UND</v>
          </cell>
          <cell r="E5431">
            <v>1675</v>
          </cell>
          <cell r="F5431">
            <v>301.5</v>
          </cell>
          <cell r="G5431">
            <v>1675</v>
          </cell>
          <cell r="H5431">
            <v>301.5</v>
          </cell>
          <cell r="I5431">
            <v>3197.7400000000007</v>
          </cell>
        </row>
        <row r="5432">
          <cell r="B5432" t="str">
            <v>Transporte de Puerta (3%)</v>
          </cell>
          <cell r="C5432">
            <v>1</v>
          </cell>
          <cell r="D5432" t="str">
            <v>UND</v>
          </cell>
          <cell r="E5432">
            <v>21.97</v>
          </cell>
          <cell r="F5432">
            <v>0</v>
          </cell>
          <cell r="G5432">
            <v>21.97</v>
          </cell>
          <cell r="H5432">
            <v>0</v>
          </cell>
        </row>
        <row r="5433">
          <cell r="A5433">
            <v>121.07000000000004</v>
          </cell>
          <cell r="B5433" t="str">
            <v>Mano de obra</v>
          </cell>
          <cell r="C5433">
            <v>1</v>
          </cell>
          <cell r="D5433" t="str">
            <v>ML</v>
          </cell>
          <cell r="G5433">
            <v>871.9799999999999</v>
          </cell>
          <cell r="H5433">
            <v>78.94</v>
          </cell>
          <cell r="I5433">
            <v>950.91999999999985</v>
          </cell>
        </row>
        <row r="5434">
          <cell r="B5434" t="str">
            <v>Mano de obra Inst. de Puerta incluye Llavín</v>
          </cell>
          <cell r="C5434">
            <v>1</v>
          </cell>
          <cell r="D5434" t="str">
            <v>UND</v>
          </cell>
          <cell r="E5434">
            <v>1541.32</v>
          </cell>
          <cell r="F5434">
            <v>0</v>
          </cell>
          <cell r="G5434">
            <v>1541.32</v>
          </cell>
          <cell r="H5434">
            <v>0</v>
          </cell>
        </row>
        <row r="5435">
          <cell r="B5435" t="str">
            <v>Total/UND</v>
          </cell>
          <cell r="C5435">
            <v>1</v>
          </cell>
          <cell r="D5435" t="str">
            <v>ML</v>
          </cell>
          <cell r="G5435">
            <v>8038.29</v>
          </cell>
          <cell r="H5435">
            <v>1165.5</v>
          </cell>
          <cell r="I5435">
            <v>9203.7900000000009</v>
          </cell>
        </row>
        <row r="5436">
          <cell r="B5436" t="str">
            <v>Materiales y Equipos</v>
          </cell>
        </row>
        <row r="5437">
          <cell r="A5437">
            <v>122.02000000000001</v>
          </cell>
          <cell r="B5437" t="str">
            <v>PUERTA POLIMETALICA 0.95-1.10 X 2.10m</v>
          </cell>
          <cell r="C5437">
            <v>1</v>
          </cell>
          <cell r="D5437" t="str">
            <v>UND</v>
          </cell>
          <cell r="E5437">
            <v>5256.28</v>
          </cell>
          <cell r="F5437">
            <v>861.76</v>
          </cell>
          <cell r="G5437">
            <v>7050.58</v>
          </cell>
          <cell r="H5437">
            <v>987.71</v>
          </cell>
          <cell r="I5437">
            <v>8038.29</v>
          </cell>
        </row>
        <row r="5438">
          <cell r="A5438" t="str">
            <v>CE003</v>
          </cell>
          <cell r="B5438" t="str">
            <v>Puerta Polimetálica 0.95-1.10 x 2.10m</v>
          </cell>
          <cell r="C5438">
            <v>9.6000000000000002E-2</v>
          </cell>
          <cell r="D5438" t="str">
            <v>FDA</v>
          </cell>
          <cell r="E5438">
            <v>364.40677966101697</v>
          </cell>
          <cell r="F5438">
            <v>65.593220338983059</v>
          </cell>
          <cell r="G5438">
            <v>34.979999999999997</v>
          </cell>
          <cell r="H5438">
            <v>6.3</v>
          </cell>
        </row>
        <row r="5439">
          <cell r="A5439">
            <v>118.02000000000001</v>
          </cell>
          <cell r="B5439" t="str">
            <v>Volumen Análisis</v>
          </cell>
          <cell r="C5439">
            <v>1</v>
          </cell>
          <cell r="D5439" t="str">
            <v>UND</v>
          </cell>
          <cell r="E5439">
            <v>923.01999999999975</v>
          </cell>
          <cell r="F5439">
            <v>103.93999999999998</v>
          </cell>
          <cell r="G5439">
            <v>438.43</v>
          </cell>
          <cell r="H5439">
            <v>49.37</v>
          </cell>
        </row>
        <row r="5440">
          <cell r="B5440" t="str">
            <v>Materiales y Equipos</v>
          </cell>
        </row>
        <row r="5441">
          <cell r="A5441">
            <v>1100.01</v>
          </cell>
          <cell r="B5441" t="str">
            <v>Panel Polimetálico 0.95-1.10 x 2.10</v>
          </cell>
          <cell r="C5441">
            <v>1</v>
          </cell>
          <cell r="D5441" t="str">
            <v>UND</v>
          </cell>
          <cell r="E5441">
            <v>4067.8</v>
          </cell>
          <cell r="F5441">
            <v>732.20399999999995</v>
          </cell>
          <cell r="G5441">
            <v>4067.8</v>
          </cell>
          <cell r="H5441">
            <v>732.2</v>
          </cell>
        </row>
        <row r="5442">
          <cell r="A5442">
            <v>1100.02</v>
          </cell>
          <cell r="B5442" t="str">
            <v xml:space="preserve">Llavín Stanley </v>
          </cell>
          <cell r="C5442">
            <v>1</v>
          </cell>
          <cell r="D5442" t="str">
            <v>UND</v>
          </cell>
          <cell r="E5442">
            <v>1419.49</v>
          </cell>
          <cell r="F5442">
            <v>255.50819999999999</v>
          </cell>
          <cell r="G5442">
            <v>1419.49</v>
          </cell>
          <cell r="H5442">
            <v>255.51</v>
          </cell>
        </row>
        <row r="5443">
          <cell r="B5443" t="str">
            <v>Transporte de Puerta (3%)</v>
          </cell>
          <cell r="C5443">
            <v>1</v>
          </cell>
          <cell r="D5443" t="str">
            <v>UND</v>
          </cell>
          <cell r="E5443">
            <v>21.97</v>
          </cell>
          <cell r="F5443">
            <v>0</v>
          </cell>
          <cell r="G5443">
            <v>21.97</v>
          </cell>
          <cell r="H5443">
            <v>0</v>
          </cell>
          <cell r="I5443">
            <v>950.91999999999985</v>
          </cell>
        </row>
        <row r="5444">
          <cell r="B5444" t="str">
            <v>Mano de obra</v>
          </cell>
        </row>
        <row r="5445">
          <cell r="A5445">
            <v>122</v>
          </cell>
          <cell r="B5445" t="str">
            <v>Mano de obra Inst. de Puerta incluye Llavín</v>
          </cell>
          <cell r="C5445">
            <v>1</v>
          </cell>
          <cell r="D5445" t="str">
            <v>UND</v>
          </cell>
          <cell r="E5445">
            <v>1541.32</v>
          </cell>
          <cell r="F5445">
            <v>0</v>
          </cell>
          <cell r="G5445">
            <v>1541.32</v>
          </cell>
          <cell r="H5445">
            <v>0</v>
          </cell>
        </row>
        <row r="5446">
          <cell r="A5446">
            <v>122.01</v>
          </cell>
          <cell r="B5446" t="str">
            <v>Total/UND</v>
          </cell>
          <cell r="C5446">
            <v>1</v>
          </cell>
          <cell r="D5446" t="str">
            <v>UND</v>
          </cell>
          <cell r="G5446">
            <v>7050.58</v>
          </cell>
          <cell r="H5446">
            <v>987.71</v>
          </cell>
          <cell r="I5446">
            <v>8038.29</v>
          </cell>
        </row>
        <row r="5447">
          <cell r="B5447" t="str">
            <v>Puerta Polimetálica 0.70-0.90 x 2.10m</v>
          </cell>
        </row>
        <row r="5448">
          <cell r="A5448">
            <v>122.03000000000002</v>
          </cell>
          <cell r="B5448" t="str">
            <v>PUERTA PVC BLANCO 0.70-0.90 X 2.10m</v>
          </cell>
          <cell r="C5448">
            <v>1</v>
          </cell>
          <cell r="D5448" t="str">
            <v>UND</v>
          </cell>
          <cell r="G5448">
            <v>7446.59</v>
          </cell>
          <cell r="H5448">
            <v>1112.7900000000002</v>
          </cell>
          <cell r="I5448">
            <v>8559.380000000001</v>
          </cell>
        </row>
        <row r="5449">
          <cell r="B5449" t="str">
            <v>Puerta PVC blanco 0.70-0.90 x 2.10m</v>
          </cell>
        </row>
        <row r="5450">
          <cell r="A5450" t="str">
            <v>PUERT001</v>
          </cell>
          <cell r="B5450" t="str">
            <v>Volumen Análisis</v>
          </cell>
          <cell r="C5450">
            <v>1</v>
          </cell>
          <cell r="D5450" t="str">
            <v>UND</v>
          </cell>
          <cell r="E5450">
            <v>4800</v>
          </cell>
          <cell r="F5450">
            <v>864</v>
          </cell>
          <cell r="G5450">
            <v>4800</v>
          </cell>
          <cell r="H5450">
            <v>864</v>
          </cell>
        </row>
        <row r="5451">
          <cell r="A5451" t="str">
            <v>PUERT016</v>
          </cell>
          <cell r="B5451" t="str">
            <v>Materiales y Equipos</v>
          </cell>
          <cell r="C5451">
            <v>1</v>
          </cell>
          <cell r="D5451" t="str">
            <v>UND</v>
          </cell>
          <cell r="E5451">
            <v>1675</v>
          </cell>
          <cell r="F5451">
            <v>301.5</v>
          </cell>
          <cell r="G5451">
            <v>1675</v>
          </cell>
          <cell r="H5451">
            <v>301.5</v>
          </cell>
        </row>
        <row r="5452">
          <cell r="B5452" t="str">
            <v>Puerta PVC Blanco 0.70 a 0.90 x2.10m con marco y bisag.</v>
          </cell>
          <cell r="C5452">
            <v>1</v>
          </cell>
          <cell r="D5452" t="str">
            <v>UND</v>
          </cell>
          <cell r="E5452">
            <v>5800.85</v>
          </cell>
          <cell r="F5452">
            <v>1044.153</v>
          </cell>
          <cell r="G5452">
            <v>5800.85</v>
          </cell>
          <cell r="H5452">
            <v>1044.1500000000001</v>
          </cell>
        </row>
        <row r="5453">
          <cell r="B5453" t="str">
            <v>Llavín para puertas PVC</v>
          </cell>
          <cell r="C5453">
            <v>1</v>
          </cell>
          <cell r="D5453" t="str">
            <v>UND</v>
          </cell>
          <cell r="E5453">
            <v>381.36</v>
          </cell>
          <cell r="F5453">
            <v>68.644800000000004</v>
          </cell>
          <cell r="G5453">
            <v>381.36</v>
          </cell>
          <cell r="H5453">
            <v>68.64</v>
          </cell>
        </row>
        <row r="5454">
          <cell r="B5454" t="str">
            <v>Transporte de Puerta (3%)</v>
          </cell>
          <cell r="C5454">
            <v>1</v>
          </cell>
          <cell r="D5454" t="str">
            <v>UND</v>
          </cell>
          <cell r="E5454">
            <v>31.32</v>
          </cell>
          <cell r="F5454">
            <v>0</v>
          </cell>
          <cell r="G5454">
            <v>31.32</v>
          </cell>
          <cell r="H5454">
            <v>0</v>
          </cell>
        </row>
        <row r="5455">
          <cell r="B5455" t="str">
            <v>Mano de obra</v>
          </cell>
          <cell r="G5455">
            <v>8038.29</v>
          </cell>
          <cell r="H5455">
            <v>1165.5</v>
          </cell>
          <cell r="I5455">
            <v>9203.7900000000009</v>
          </cell>
        </row>
        <row r="5456">
          <cell r="B5456" t="str">
            <v>Mano de obra Inst. de Puerta incluye Llavín</v>
          </cell>
          <cell r="C5456">
            <v>1</v>
          </cell>
          <cell r="D5456" t="str">
            <v>UND</v>
          </cell>
          <cell r="E5456">
            <v>1233.06</v>
          </cell>
          <cell r="F5456">
            <v>0</v>
          </cell>
          <cell r="G5456">
            <v>1233.06</v>
          </cell>
          <cell r="H5456">
            <v>0</v>
          </cell>
        </row>
        <row r="5457">
          <cell r="A5457">
            <v>122.02000000000001</v>
          </cell>
          <cell r="B5457" t="str">
            <v>Total/UND</v>
          </cell>
          <cell r="C5457">
            <v>1</v>
          </cell>
          <cell r="D5457" t="str">
            <v>UND</v>
          </cell>
          <cell r="G5457">
            <v>7446.59</v>
          </cell>
          <cell r="H5457">
            <v>1112.7900000000002</v>
          </cell>
          <cell r="I5457">
            <v>8559.380000000001</v>
          </cell>
        </row>
        <row r="5458">
          <cell r="B5458" t="str">
            <v>Puerta Polimetálica 0.95-1.10 x 2.10m</v>
          </cell>
        </row>
        <row r="5459">
          <cell r="A5459">
            <v>122.04000000000002</v>
          </cell>
          <cell r="B5459" t="str">
            <v xml:space="preserve">PUERTA PINO TRATADO 0.80-0.90x2.10m </v>
          </cell>
          <cell r="C5459">
            <v>1</v>
          </cell>
          <cell r="D5459" t="str">
            <v>UND</v>
          </cell>
          <cell r="G5459">
            <v>8527.7199999999993</v>
          </cell>
          <cell r="H5459">
            <v>1183.55</v>
          </cell>
          <cell r="I5459">
            <v>9711.2699999999986</v>
          </cell>
        </row>
        <row r="5460">
          <cell r="B5460" t="str">
            <v>Puerta Pino tratado 0.80-0.90 x 2.10m</v>
          </cell>
        </row>
        <row r="5461">
          <cell r="B5461" t="str">
            <v>Volumen Análisis</v>
          </cell>
          <cell r="C5461">
            <v>1</v>
          </cell>
          <cell r="D5461" t="str">
            <v>UND</v>
          </cell>
          <cell r="E5461">
            <v>4067.8</v>
          </cell>
          <cell r="F5461">
            <v>732.20399999999995</v>
          </cell>
          <cell r="G5461">
            <v>4067.8</v>
          </cell>
          <cell r="H5461">
            <v>732.2</v>
          </cell>
        </row>
        <row r="5462">
          <cell r="B5462" t="str">
            <v>Materiales y Equipos</v>
          </cell>
          <cell r="C5462">
            <v>1</v>
          </cell>
          <cell r="D5462" t="str">
            <v>UND</v>
          </cell>
          <cell r="E5462">
            <v>1419.49</v>
          </cell>
          <cell r="F5462">
            <v>255.50819999999999</v>
          </cell>
          <cell r="G5462">
            <v>1419.49</v>
          </cell>
          <cell r="H5462">
            <v>255.51</v>
          </cell>
        </row>
        <row r="5463">
          <cell r="B5463" t="str">
            <v>Puerta panel de pino tratado con marco</v>
          </cell>
          <cell r="C5463">
            <v>1</v>
          </cell>
          <cell r="D5463" t="str">
            <v>UND</v>
          </cell>
          <cell r="E5463">
            <v>4788.1400000000003</v>
          </cell>
          <cell r="F5463">
            <v>861.86520000000007</v>
          </cell>
          <cell r="G5463">
            <v>4788.1400000000003</v>
          </cell>
          <cell r="H5463">
            <v>861.87</v>
          </cell>
        </row>
        <row r="5464">
          <cell r="B5464" t="str">
            <v>Bisagras 3-1/2" x 3-1/2"</v>
          </cell>
          <cell r="C5464">
            <v>1.5</v>
          </cell>
          <cell r="D5464" t="str">
            <v>UND</v>
          </cell>
          <cell r="E5464">
            <v>165.25</v>
          </cell>
          <cell r="F5464">
            <v>29.744999999999997</v>
          </cell>
          <cell r="G5464">
            <v>247.88</v>
          </cell>
          <cell r="H5464">
            <v>44.62</v>
          </cell>
        </row>
        <row r="5465">
          <cell r="B5465" t="str">
            <v>Tornillos tirafondo 3"</v>
          </cell>
          <cell r="C5465">
            <v>18</v>
          </cell>
          <cell r="D5465" t="str">
            <v>UND</v>
          </cell>
          <cell r="E5465">
            <v>5.57</v>
          </cell>
          <cell r="F5465">
            <v>1.0025999999999999</v>
          </cell>
          <cell r="G5465">
            <v>100.26</v>
          </cell>
          <cell r="H5465">
            <v>18.05</v>
          </cell>
        </row>
        <row r="5466">
          <cell r="B5466" t="str">
            <v>Tarugos plástico 3/8"</v>
          </cell>
          <cell r="C5466">
            <v>18</v>
          </cell>
          <cell r="D5466" t="str">
            <v>UND</v>
          </cell>
          <cell r="E5466">
            <v>1.08</v>
          </cell>
          <cell r="F5466">
            <v>0.19440000000000002</v>
          </cell>
          <cell r="G5466">
            <v>19.440000000000001</v>
          </cell>
          <cell r="H5466">
            <v>3.5</v>
          </cell>
          <cell r="I5466">
            <v>8038.29</v>
          </cell>
        </row>
        <row r="5467">
          <cell r="B5467" t="str">
            <v>Llavín Stanley</v>
          </cell>
          <cell r="C5467">
            <v>1</v>
          </cell>
          <cell r="D5467" t="str">
            <v>UND</v>
          </cell>
          <cell r="E5467">
            <v>1419.49</v>
          </cell>
          <cell r="F5467">
            <v>255.50819999999999</v>
          </cell>
          <cell r="G5467">
            <v>1419.49</v>
          </cell>
          <cell r="H5467">
            <v>255.51</v>
          </cell>
        </row>
        <row r="5468">
          <cell r="A5468">
            <v>122.03000000000002</v>
          </cell>
          <cell r="B5468" t="str">
            <v>Transporte de Puerta (3%)</v>
          </cell>
          <cell r="C5468">
            <v>1</v>
          </cell>
          <cell r="D5468" t="str">
            <v>UND</v>
          </cell>
          <cell r="E5468">
            <v>25.86</v>
          </cell>
          <cell r="F5468">
            <v>0</v>
          </cell>
          <cell r="G5468">
            <v>25.86</v>
          </cell>
          <cell r="H5468">
            <v>0</v>
          </cell>
          <cell r="I5468">
            <v>8559.380000000001</v>
          </cell>
        </row>
        <row r="5469">
          <cell r="B5469" t="str">
            <v>Mano de obra</v>
          </cell>
        </row>
        <row r="5470">
          <cell r="B5470" t="str">
            <v>Mano de obra Inst. de Puerta incluye Llavín</v>
          </cell>
          <cell r="C5470">
            <v>1</v>
          </cell>
          <cell r="D5470" t="str">
            <v>UND</v>
          </cell>
          <cell r="E5470">
            <v>1926.65</v>
          </cell>
          <cell r="F5470">
            <v>0</v>
          </cell>
          <cell r="G5470">
            <v>1926.65</v>
          </cell>
          <cell r="H5470">
            <v>0</v>
          </cell>
        </row>
        <row r="5471">
          <cell r="B5471" t="str">
            <v>Total/UND</v>
          </cell>
          <cell r="G5471">
            <v>8527.7199999999993</v>
          </cell>
          <cell r="H5471">
            <v>1183.55</v>
          </cell>
          <cell r="I5471">
            <v>9711.2699999999986</v>
          </cell>
        </row>
        <row r="5472">
          <cell r="B5472" t="str">
            <v>Puerta PVC Blanco 0.70 a 0.90 x2.10m con marco y bisag.</v>
          </cell>
          <cell r="C5472">
            <v>1</v>
          </cell>
          <cell r="D5472" t="str">
            <v>UND</v>
          </cell>
          <cell r="E5472">
            <v>5800.85</v>
          </cell>
          <cell r="F5472">
            <v>1044.153</v>
          </cell>
          <cell r="G5472">
            <v>5800.85</v>
          </cell>
          <cell r="H5472">
            <v>1044.1500000000001</v>
          </cell>
        </row>
        <row r="5473">
          <cell r="A5473">
            <v>122.05000000000003</v>
          </cell>
          <cell r="B5473" t="str">
            <v>PUERTA ANDIROBA 0.80-0.90 X 2.10m INTERIOR</v>
          </cell>
          <cell r="C5473">
            <v>1</v>
          </cell>
          <cell r="D5473" t="str">
            <v>UND</v>
          </cell>
          <cell r="E5473">
            <v>381.36</v>
          </cell>
          <cell r="F5473">
            <v>68.644800000000004</v>
          </cell>
          <cell r="G5473">
            <v>15556.99</v>
          </cell>
          <cell r="H5473">
            <v>2442.0200000000004</v>
          </cell>
          <cell r="I5473">
            <v>17999.010000000002</v>
          </cell>
        </row>
        <row r="5474">
          <cell r="B5474" t="str">
            <v xml:space="preserve">Puerta Andiroba 0.80-0.90 x 2.10m Interior </v>
          </cell>
          <cell r="C5474">
            <v>1</v>
          </cell>
          <cell r="D5474" t="str">
            <v>UND</v>
          </cell>
          <cell r="E5474">
            <v>31.32</v>
          </cell>
          <cell r="F5474">
            <v>0</v>
          </cell>
          <cell r="G5474">
            <v>31.32</v>
          </cell>
          <cell r="H5474">
            <v>0</v>
          </cell>
        </row>
        <row r="5475">
          <cell r="B5475" t="str">
            <v>Volumen Análisis</v>
          </cell>
          <cell r="C5475">
            <v>1</v>
          </cell>
          <cell r="D5475" t="str">
            <v>UND</v>
          </cell>
        </row>
        <row r="5476">
          <cell r="B5476" t="str">
            <v>Materiales y Equipos</v>
          </cell>
          <cell r="C5476">
            <v>1</v>
          </cell>
          <cell r="D5476" t="str">
            <v>UND</v>
          </cell>
          <cell r="E5476">
            <v>1233.06</v>
          </cell>
          <cell r="F5476">
            <v>0</v>
          </cell>
          <cell r="G5476">
            <v>1233.06</v>
          </cell>
          <cell r="H5476">
            <v>0</v>
          </cell>
        </row>
        <row r="5477">
          <cell r="B5477" t="str">
            <v>Puerta panel de andiroba con marco</v>
          </cell>
          <cell r="C5477">
            <v>1</v>
          </cell>
          <cell r="D5477" t="str">
            <v>UND</v>
          </cell>
          <cell r="E5477">
            <v>11779.66</v>
          </cell>
          <cell r="F5477">
            <v>2120.3388</v>
          </cell>
          <cell r="G5477">
            <v>11779.66</v>
          </cell>
          <cell r="H5477">
            <v>2120.34</v>
          </cell>
          <cell r="I5477">
            <v>8559.380000000001</v>
          </cell>
        </row>
        <row r="5478">
          <cell r="B5478" t="str">
            <v>Bisagras 3-1/2" x 3-1/2"</v>
          </cell>
          <cell r="C5478">
            <v>1.5</v>
          </cell>
          <cell r="D5478" t="str">
            <v>UND</v>
          </cell>
          <cell r="E5478">
            <v>165.25</v>
          </cell>
          <cell r="F5478">
            <v>29.744999999999997</v>
          </cell>
          <cell r="G5478">
            <v>247.88</v>
          </cell>
          <cell r="H5478">
            <v>44.62</v>
          </cell>
        </row>
        <row r="5479">
          <cell r="A5479">
            <v>122.04000000000002</v>
          </cell>
          <cell r="B5479" t="str">
            <v>Tornillos tirafondo 3"</v>
          </cell>
          <cell r="C5479">
            <v>18</v>
          </cell>
          <cell r="D5479" t="str">
            <v>UND</v>
          </cell>
          <cell r="E5479">
            <v>5.57</v>
          </cell>
          <cell r="F5479">
            <v>1.0025999999999999</v>
          </cell>
          <cell r="G5479">
            <v>100.26</v>
          </cell>
          <cell r="H5479">
            <v>18.05</v>
          </cell>
          <cell r="I5479">
            <v>9711.2699999999986</v>
          </cell>
        </row>
        <row r="5480">
          <cell r="B5480" t="str">
            <v>Tarugos plástico 3/8"</v>
          </cell>
          <cell r="C5480">
            <v>18</v>
          </cell>
          <cell r="D5480" t="str">
            <v>UND</v>
          </cell>
          <cell r="E5480">
            <v>1.08</v>
          </cell>
          <cell r="F5480">
            <v>0.19440000000000002</v>
          </cell>
          <cell r="G5480">
            <v>19.440000000000001</v>
          </cell>
          <cell r="H5480">
            <v>3.5</v>
          </cell>
        </row>
        <row r="5481">
          <cell r="B5481" t="str">
            <v>Llavín Stanley</v>
          </cell>
          <cell r="C5481">
            <v>1</v>
          </cell>
          <cell r="D5481" t="str">
            <v>UND</v>
          </cell>
          <cell r="E5481">
            <v>1419.49</v>
          </cell>
          <cell r="F5481">
            <v>255.50819999999999</v>
          </cell>
          <cell r="G5481">
            <v>1419.49</v>
          </cell>
          <cell r="H5481">
            <v>255.51</v>
          </cell>
        </row>
        <row r="5482">
          <cell r="B5482" t="str">
            <v>Transporte de Puerta (3%)</v>
          </cell>
          <cell r="C5482">
            <v>1</v>
          </cell>
          <cell r="D5482" t="str">
            <v>UND</v>
          </cell>
          <cell r="E5482">
            <v>63.61</v>
          </cell>
          <cell r="F5482">
            <v>0</v>
          </cell>
          <cell r="G5482">
            <v>63.61</v>
          </cell>
          <cell r="H5482">
            <v>0</v>
          </cell>
        </row>
        <row r="5483">
          <cell r="B5483" t="str">
            <v>Mano de obra</v>
          </cell>
          <cell r="C5483">
            <v>1</v>
          </cell>
          <cell r="D5483" t="str">
            <v>UND</v>
          </cell>
          <cell r="E5483">
            <v>4788.1400000000003</v>
          </cell>
          <cell r="F5483">
            <v>861.86520000000007</v>
          </cell>
          <cell r="G5483">
            <v>4788.1400000000003</v>
          </cell>
          <cell r="H5483">
            <v>861.87</v>
          </cell>
        </row>
        <row r="5484">
          <cell r="B5484" t="str">
            <v>Mano de obra Inst. de Puerta incluye Llavín</v>
          </cell>
          <cell r="C5484">
            <v>1</v>
          </cell>
          <cell r="D5484" t="str">
            <v>UND</v>
          </cell>
          <cell r="E5484">
            <v>1926.65</v>
          </cell>
          <cell r="F5484">
            <v>0</v>
          </cell>
          <cell r="G5484">
            <v>1926.65</v>
          </cell>
          <cell r="H5484">
            <v>0</v>
          </cell>
        </row>
        <row r="5485">
          <cell r="B5485" t="str">
            <v>Total/UND</v>
          </cell>
          <cell r="C5485">
            <v>18</v>
          </cell>
          <cell r="D5485" t="str">
            <v>UND</v>
          </cell>
          <cell r="E5485">
            <v>5.57</v>
          </cell>
          <cell r="F5485">
            <v>1.0025999999999999</v>
          </cell>
          <cell r="G5485">
            <v>15556.99</v>
          </cell>
          <cell r="H5485">
            <v>2442.0200000000004</v>
          </cell>
          <cell r="I5485">
            <v>17999.010000000002</v>
          </cell>
        </row>
        <row r="5486">
          <cell r="B5486" t="str">
            <v>Tarugos plástico 3/8"</v>
          </cell>
          <cell r="C5486">
            <v>18</v>
          </cell>
          <cell r="D5486" t="str">
            <v>UND</v>
          </cell>
          <cell r="E5486">
            <v>1.08</v>
          </cell>
          <cell r="F5486">
            <v>0.19440000000000002</v>
          </cell>
          <cell r="G5486">
            <v>19.440000000000001</v>
          </cell>
          <cell r="H5486">
            <v>3.5</v>
          </cell>
        </row>
        <row r="5487">
          <cell r="A5487">
            <v>122.06000000000003</v>
          </cell>
          <cell r="B5487" t="str">
            <v>PUERTA CAOBA 0.80-0.90 X 2.10m INTERIOR</v>
          </cell>
          <cell r="C5487">
            <v>1</v>
          </cell>
          <cell r="D5487" t="str">
            <v>UND</v>
          </cell>
          <cell r="E5487">
            <v>1419.49</v>
          </cell>
          <cell r="F5487">
            <v>255.50819999999999</v>
          </cell>
          <cell r="G5487">
            <v>17601.87</v>
          </cell>
          <cell r="H5487">
            <v>2808.12</v>
          </cell>
          <cell r="I5487">
            <v>20409.989999999998</v>
          </cell>
        </row>
        <row r="5488">
          <cell r="B5488" t="str">
            <v xml:space="preserve">Puerta Caoba 0.80-0.90 x 2.10m Interior </v>
          </cell>
          <cell r="C5488">
            <v>1</v>
          </cell>
          <cell r="D5488" t="str">
            <v>UND</v>
          </cell>
          <cell r="E5488">
            <v>25.86</v>
          </cell>
          <cell r="F5488">
            <v>0</v>
          </cell>
          <cell r="G5488">
            <v>25.86</v>
          </cell>
          <cell r="H5488">
            <v>0</v>
          </cell>
        </row>
        <row r="5489">
          <cell r="B5489" t="str">
            <v>Volumen Análisis</v>
          </cell>
          <cell r="C5489">
            <v>1</v>
          </cell>
          <cell r="D5489" t="str">
            <v>UND</v>
          </cell>
        </row>
        <row r="5490">
          <cell r="B5490" t="str">
            <v>Materiales y Equipos</v>
          </cell>
          <cell r="C5490">
            <v>1</v>
          </cell>
          <cell r="D5490" t="str">
            <v>UND</v>
          </cell>
          <cell r="E5490">
            <v>1926.65</v>
          </cell>
          <cell r="F5490">
            <v>0</v>
          </cell>
          <cell r="G5490">
            <v>1926.65</v>
          </cell>
          <cell r="H5490">
            <v>0</v>
          </cell>
        </row>
        <row r="5491">
          <cell r="B5491" t="str">
            <v>Puerta panel de caoba con marco</v>
          </cell>
          <cell r="C5491">
            <v>1</v>
          </cell>
          <cell r="D5491" t="str">
            <v>UND</v>
          </cell>
          <cell r="E5491">
            <v>13813.56</v>
          </cell>
          <cell r="F5491">
            <v>2486.4407999999999</v>
          </cell>
          <cell r="G5491">
            <v>13813.56</v>
          </cell>
          <cell r="H5491">
            <v>2486.44</v>
          </cell>
          <cell r="I5491">
            <v>9711.2699999999986</v>
          </cell>
        </row>
        <row r="5492">
          <cell r="B5492" t="str">
            <v>Bisagras 3-1/2" x 3-1/2"</v>
          </cell>
          <cell r="C5492">
            <v>1.5</v>
          </cell>
          <cell r="D5492" t="str">
            <v>UND</v>
          </cell>
          <cell r="E5492">
            <v>165.25</v>
          </cell>
          <cell r="F5492">
            <v>29.744999999999997</v>
          </cell>
          <cell r="G5492">
            <v>247.88</v>
          </cell>
          <cell r="H5492">
            <v>44.62</v>
          </cell>
        </row>
        <row r="5493">
          <cell r="A5493">
            <v>122.05000000000003</v>
          </cell>
          <cell r="B5493" t="str">
            <v>Tornillos tirafondo 3"</v>
          </cell>
          <cell r="C5493">
            <v>18</v>
          </cell>
          <cell r="D5493" t="str">
            <v>UND</v>
          </cell>
          <cell r="E5493">
            <v>5.57</v>
          </cell>
          <cell r="F5493">
            <v>1.0025999999999999</v>
          </cell>
          <cell r="G5493">
            <v>100.26</v>
          </cell>
          <cell r="H5493">
            <v>18.05</v>
          </cell>
          <cell r="I5493">
            <v>17999.010000000002</v>
          </cell>
        </row>
        <row r="5494">
          <cell r="B5494" t="str">
            <v>Tarugos plástico 3/8"</v>
          </cell>
          <cell r="C5494">
            <v>18</v>
          </cell>
          <cell r="D5494" t="str">
            <v>UND</v>
          </cell>
          <cell r="E5494">
            <v>1.08</v>
          </cell>
          <cell r="F5494">
            <v>0.19440000000000002</v>
          </cell>
          <cell r="G5494">
            <v>19.440000000000001</v>
          </cell>
          <cell r="H5494">
            <v>3.5</v>
          </cell>
        </row>
        <row r="5495">
          <cell r="B5495" t="str">
            <v>Llavín Stanley</v>
          </cell>
          <cell r="C5495">
            <v>1</v>
          </cell>
          <cell r="D5495" t="str">
            <v>UND</v>
          </cell>
          <cell r="E5495">
            <v>1419.49</v>
          </cell>
          <cell r="F5495">
            <v>255.50819999999999</v>
          </cell>
          <cell r="G5495">
            <v>1419.49</v>
          </cell>
          <cell r="H5495">
            <v>255.51</v>
          </cell>
        </row>
        <row r="5496">
          <cell r="B5496" t="str">
            <v>Transporte de Puerta (3%)</v>
          </cell>
          <cell r="C5496">
            <v>1</v>
          </cell>
          <cell r="D5496" t="str">
            <v>UND</v>
          </cell>
          <cell r="E5496">
            <v>74.59</v>
          </cell>
          <cell r="F5496">
            <v>0</v>
          </cell>
          <cell r="G5496">
            <v>74.59</v>
          </cell>
          <cell r="H5496">
            <v>0</v>
          </cell>
        </row>
        <row r="5497">
          <cell r="B5497" t="str">
            <v>Mano de obra</v>
          </cell>
          <cell r="C5497">
            <v>1</v>
          </cell>
          <cell r="D5497" t="str">
            <v>UND</v>
          </cell>
          <cell r="E5497">
            <v>11779.66</v>
          </cell>
          <cell r="F5497">
            <v>2120.3388</v>
          </cell>
          <cell r="G5497">
            <v>11779.66</v>
          </cell>
          <cell r="H5497">
            <v>2120.34</v>
          </cell>
        </row>
        <row r="5498">
          <cell r="B5498" t="str">
            <v>Mano de obra Inst. de Puerta incluye Llavín</v>
          </cell>
          <cell r="C5498">
            <v>1</v>
          </cell>
          <cell r="D5498" t="str">
            <v>UND</v>
          </cell>
          <cell r="E5498">
            <v>1926.65</v>
          </cell>
          <cell r="F5498">
            <v>0</v>
          </cell>
          <cell r="G5498">
            <v>1926.65</v>
          </cell>
          <cell r="H5498">
            <v>0</v>
          </cell>
        </row>
        <row r="5499">
          <cell r="B5499" t="str">
            <v>Total/UND</v>
          </cell>
          <cell r="C5499">
            <v>18</v>
          </cell>
          <cell r="D5499" t="str">
            <v>UND</v>
          </cell>
          <cell r="E5499">
            <v>5.57</v>
          </cell>
          <cell r="F5499">
            <v>1.0025999999999999</v>
          </cell>
          <cell r="G5499">
            <v>17601.87</v>
          </cell>
          <cell r="H5499">
            <v>2808.12</v>
          </cell>
          <cell r="I5499">
            <v>20409.989999999998</v>
          </cell>
        </row>
        <row r="5500">
          <cell r="B5500" t="str">
            <v>Tarugos plástico 3/8"</v>
          </cell>
          <cell r="C5500">
            <v>18</v>
          </cell>
          <cell r="D5500" t="str">
            <v>UND</v>
          </cell>
          <cell r="E5500">
            <v>1.08</v>
          </cell>
          <cell r="F5500">
            <v>0.19440000000000002</v>
          </cell>
          <cell r="G5500">
            <v>19.440000000000001</v>
          </cell>
          <cell r="H5500">
            <v>3.5</v>
          </cell>
        </row>
        <row r="5501">
          <cell r="A5501">
            <v>122.07000000000004</v>
          </cell>
          <cell r="B5501" t="str">
            <v>PUERTA ROBLE ALEMAN 0.80-0.90x2.10 INTERIOR</v>
          </cell>
          <cell r="C5501">
            <v>1</v>
          </cell>
          <cell r="D5501" t="str">
            <v>UND</v>
          </cell>
          <cell r="E5501">
            <v>1419.49</v>
          </cell>
          <cell r="F5501">
            <v>255.50819999999999</v>
          </cell>
          <cell r="G5501">
            <v>18198.3</v>
          </cell>
          <cell r="H5501">
            <v>2914.8999999999996</v>
          </cell>
          <cell r="I5501">
            <v>21113.199999999997</v>
          </cell>
        </row>
        <row r="5502">
          <cell r="B5502" t="str">
            <v xml:space="preserve">Puerta Roble Alemán 0.80-0.90 x 2.10m Interior </v>
          </cell>
          <cell r="C5502">
            <v>1</v>
          </cell>
          <cell r="D5502" t="str">
            <v>UND</v>
          </cell>
          <cell r="E5502">
            <v>63.61</v>
          </cell>
          <cell r="F5502">
            <v>0</v>
          </cell>
          <cell r="G5502">
            <v>63.61</v>
          </cell>
          <cell r="H5502">
            <v>0</v>
          </cell>
        </row>
        <row r="5503">
          <cell r="B5503" t="str">
            <v>Volumen Análisis</v>
          </cell>
          <cell r="C5503">
            <v>1</v>
          </cell>
          <cell r="D5503" t="str">
            <v>UND</v>
          </cell>
        </row>
        <row r="5504">
          <cell r="B5504" t="str">
            <v>Materiales y Equipos</v>
          </cell>
          <cell r="C5504">
            <v>1</v>
          </cell>
          <cell r="D5504" t="str">
            <v>UND</v>
          </cell>
          <cell r="E5504">
            <v>1926.65</v>
          </cell>
          <cell r="F5504">
            <v>0</v>
          </cell>
          <cell r="G5504">
            <v>1926.65</v>
          </cell>
          <cell r="H5504">
            <v>0</v>
          </cell>
        </row>
        <row r="5505">
          <cell r="B5505" t="str">
            <v>Puerta panel de roble alemán con marco</v>
          </cell>
          <cell r="C5505">
            <v>1</v>
          </cell>
          <cell r="D5505" t="str">
            <v>UND</v>
          </cell>
          <cell r="E5505">
            <v>14406.78</v>
          </cell>
          <cell r="F5505">
            <v>2593.2204000000002</v>
          </cell>
          <cell r="G5505">
            <v>14406.78</v>
          </cell>
          <cell r="H5505">
            <v>2593.2199999999998</v>
          </cell>
          <cell r="I5505">
            <v>17999.010000000002</v>
          </cell>
        </row>
        <row r="5506">
          <cell r="B5506" t="str">
            <v>Bisagras 3-1/2" x 3-1/2"</v>
          </cell>
          <cell r="C5506">
            <v>1.5</v>
          </cell>
          <cell r="D5506" t="str">
            <v>UND</v>
          </cell>
          <cell r="E5506">
            <v>165.25</v>
          </cell>
          <cell r="F5506">
            <v>29.744999999999997</v>
          </cell>
          <cell r="G5506">
            <v>247.88</v>
          </cell>
          <cell r="H5506">
            <v>44.62</v>
          </cell>
        </row>
        <row r="5507">
          <cell r="A5507">
            <v>122.06000000000003</v>
          </cell>
          <cell r="B5507" t="str">
            <v>Tornillos tirafondo 3"</v>
          </cell>
          <cell r="C5507">
            <v>18</v>
          </cell>
          <cell r="D5507" t="str">
            <v>UND</v>
          </cell>
          <cell r="E5507">
            <v>5.57</v>
          </cell>
          <cell r="F5507">
            <v>1.0025999999999999</v>
          </cell>
          <cell r="G5507">
            <v>100.26</v>
          </cell>
          <cell r="H5507">
            <v>18.05</v>
          </cell>
          <cell r="I5507">
            <v>20409.989999999998</v>
          </cell>
        </row>
        <row r="5508">
          <cell r="B5508" t="str">
            <v>Tarugos plástico 3/8"</v>
          </cell>
          <cell r="C5508">
            <v>18</v>
          </cell>
          <cell r="D5508" t="str">
            <v>UND</v>
          </cell>
          <cell r="E5508">
            <v>1.08</v>
          </cell>
          <cell r="F5508">
            <v>0.19440000000000002</v>
          </cell>
          <cell r="G5508">
            <v>19.440000000000001</v>
          </cell>
          <cell r="H5508">
            <v>3.5</v>
          </cell>
        </row>
        <row r="5509">
          <cell r="B5509" t="str">
            <v>Llavín Stanley</v>
          </cell>
          <cell r="C5509">
            <v>1</v>
          </cell>
          <cell r="D5509" t="str">
            <v>UND</v>
          </cell>
          <cell r="E5509">
            <v>1419.49</v>
          </cell>
          <cell r="F5509">
            <v>255.50819999999999</v>
          </cell>
          <cell r="G5509">
            <v>1419.49</v>
          </cell>
          <cell r="H5509">
            <v>255.51</v>
          </cell>
        </row>
        <row r="5510">
          <cell r="B5510" t="str">
            <v>Transporte de Puerta (3%)</v>
          </cell>
          <cell r="C5510">
            <v>1</v>
          </cell>
          <cell r="D5510" t="str">
            <v>UND</v>
          </cell>
          <cell r="E5510">
            <v>77.8</v>
          </cell>
          <cell r="F5510">
            <v>0</v>
          </cell>
          <cell r="G5510">
            <v>77.8</v>
          </cell>
          <cell r="H5510">
            <v>0</v>
          </cell>
        </row>
        <row r="5511">
          <cell r="B5511" t="str">
            <v>Mano de obra</v>
          </cell>
          <cell r="C5511">
            <v>1</v>
          </cell>
          <cell r="D5511" t="str">
            <v>UND</v>
          </cell>
          <cell r="E5511">
            <v>13813.56</v>
          </cell>
          <cell r="F5511">
            <v>2486.4407999999999</v>
          </cell>
          <cell r="G5511">
            <v>13813.56</v>
          </cell>
          <cell r="H5511">
            <v>2486.44</v>
          </cell>
        </row>
        <row r="5512">
          <cell r="B5512" t="str">
            <v>Mano de obra Inst. de Puerta incluye Llavín</v>
          </cell>
          <cell r="C5512">
            <v>1</v>
          </cell>
          <cell r="D5512" t="str">
            <v>UND</v>
          </cell>
          <cell r="E5512">
            <v>1926.65</v>
          </cell>
          <cell r="F5512">
            <v>0</v>
          </cell>
          <cell r="G5512">
            <v>1926.65</v>
          </cell>
          <cell r="H5512">
            <v>0</v>
          </cell>
        </row>
        <row r="5513">
          <cell r="B5513" t="str">
            <v>Total/UND</v>
          </cell>
          <cell r="C5513">
            <v>18</v>
          </cell>
          <cell r="D5513" t="str">
            <v>UND</v>
          </cell>
          <cell r="E5513">
            <v>5.57</v>
          </cell>
          <cell r="F5513">
            <v>1.0025999999999999</v>
          </cell>
          <cell r="G5513">
            <v>18198.3</v>
          </cell>
          <cell r="H5513">
            <v>2914.8999999999996</v>
          </cell>
          <cell r="I5513">
            <v>21113.199999999997</v>
          </cell>
        </row>
        <row r="5514">
          <cell r="B5514" t="str">
            <v>Tarugos plástico 3/8"</v>
          </cell>
          <cell r="C5514">
            <v>18</v>
          </cell>
          <cell r="D5514" t="str">
            <v>UND</v>
          </cell>
          <cell r="E5514">
            <v>1.08</v>
          </cell>
          <cell r="F5514">
            <v>0.19440000000000002</v>
          </cell>
          <cell r="G5514">
            <v>19.440000000000001</v>
          </cell>
          <cell r="H5514">
            <v>3.5</v>
          </cell>
        </row>
        <row r="5515">
          <cell r="A5515">
            <v>122.08000000000004</v>
          </cell>
          <cell r="B5515" t="str">
            <v>PUERTA ROBLE 0.80-0.90 X 2.10m INTERIOR</v>
          </cell>
          <cell r="C5515">
            <v>1</v>
          </cell>
          <cell r="D5515" t="str">
            <v>UND</v>
          </cell>
          <cell r="E5515">
            <v>1419.49</v>
          </cell>
          <cell r="F5515">
            <v>255.50819999999999</v>
          </cell>
          <cell r="G5515">
            <v>22714.080000000002</v>
          </cell>
          <cell r="H5515">
            <v>3723.38</v>
          </cell>
          <cell r="I5515">
            <v>26437.460000000003</v>
          </cell>
        </row>
        <row r="5516">
          <cell r="B5516" t="str">
            <v xml:space="preserve">Puerta Roble 0.80-0.90 x 2.10m Interior </v>
          </cell>
          <cell r="C5516">
            <v>1</v>
          </cell>
          <cell r="D5516" t="str">
            <v>UND</v>
          </cell>
          <cell r="E5516">
            <v>74.59</v>
          </cell>
          <cell r="F5516">
            <v>0</v>
          </cell>
          <cell r="G5516">
            <v>74.59</v>
          </cell>
          <cell r="H5516">
            <v>0</v>
          </cell>
        </row>
        <row r="5517">
          <cell r="B5517" t="str">
            <v>Volumen Análisis</v>
          </cell>
          <cell r="C5517">
            <v>1</v>
          </cell>
          <cell r="D5517" t="str">
            <v>UND</v>
          </cell>
        </row>
        <row r="5518">
          <cell r="B5518" t="str">
            <v>Materiales y Equipos</v>
          </cell>
          <cell r="C5518">
            <v>1</v>
          </cell>
          <cell r="D5518" t="str">
            <v>UND</v>
          </cell>
          <cell r="E5518">
            <v>1926.65</v>
          </cell>
          <cell r="F5518">
            <v>0</v>
          </cell>
          <cell r="G5518">
            <v>1926.65</v>
          </cell>
          <cell r="H5518">
            <v>0</v>
          </cell>
        </row>
        <row r="5519">
          <cell r="B5519" t="str">
            <v>Puerta panel de Roble con marco</v>
          </cell>
          <cell r="C5519">
            <v>1</v>
          </cell>
          <cell r="D5519" t="str">
            <v>UND</v>
          </cell>
          <cell r="E5519">
            <v>18898.310000000001</v>
          </cell>
          <cell r="F5519">
            <v>3401.6958</v>
          </cell>
          <cell r="G5519">
            <v>18898.310000000001</v>
          </cell>
          <cell r="H5519">
            <v>3401.7</v>
          </cell>
          <cell r="I5519">
            <v>20409.989999999998</v>
          </cell>
        </row>
        <row r="5520">
          <cell r="B5520" t="str">
            <v>Bisagras 3-1/2" x 3-1/2"</v>
          </cell>
          <cell r="C5520">
            <v>1.5</v>
          </cell>
          <cell r="D5520" t="str">
            <v>UND</v>
          </cell>
          <cell r="E5520">
            <v>165.25</v>
          </cell>
          <cell r="F5520">
            <v>29.744999999999997</v>
          </cell>
          <cell r="G5520">
            <v>247.88</v>
          </cell>
          <cell r="H5520">
            <v>44.62</v>
          </cell>
        </row>
        <row r="5521">
          <cell r="A5521">
            <v>122.07000000000004</v>
          </cell>
          <cell r="B5521" t="str">
            <v>Tornillos tirafondo 3"</v>
          </cell>
          <cell r="C5521">
            <v>18</v>
          </cell>
          <cell r="D5521" t="str">
            <v>UND</v>
          </cell>
          <cell r="E5521">
            <v>5.57</v>
          </cell>
          <cell r="F5521">
            <v>1.0025999999999999</v>
          </cell>
          <cell r="G5521">
            <v>100.26</v>
          </cell>
          <cell r="H5521">
            <v>18.05</v>
          </cell>
          <cell r="I5521">
            <v>21113.199999999997</v>
          </cell>
        </row>
        <row r="5522">
          <cell r="B5522" t="str">
            <v>Tarugos plástico 3/8"</v>
          </cell>
          <cell r="C5522">
            <v>18</v>
          </cell>
          <cell r="D5522" t="str">
            <v>UND</v>
          </cell>
          <cell r="E5522">
            <v>1.08</v>
          </cell>
          <cell r="F5522">
            <v>0.19440000000000002</v>
          </cell>
          <cell r="G5522">
            <v>19.440000000000001</v>
          </cell>
          <cell r="H5522">
            <v>3.5</v>
          </cell>
        </row>
        <row r="5523">
          <cell r="B5523" t="str">
            <v>Llavín Stanley</v>
          </cell>
          <cell r="C5523">
            <v>1</v>
          </cell>
          <cell r="D5523" t="str">
            <v>UND</v>
          </cell>
          <cell r="E5523">
            <v>1419.49</v>
          </cell>
          <cell r="F5523">
            <v>255.50819999999999</v>
          </cell>
          <cell r="G5523">
            <v>1419.49</v>
          </cell>
          <cell r="H5523">
            <v>255.51</v>
          </cell>
        </row>
        <row r="5524">
          <cell r="B5524" t="str">
            <v>Transporte de Puerta (3%)</v>
          </cell>
          <cell r="C5524">
            <v>1</v>
          </cell>
          <cell r="D5524" t="str">
            <v>UND</v>
          </cell>
          <cell r="E5524">
            <v>102.05</v>
          </cell>
          <cell r="F5524">
            <v>0</v>
          </cell>
          <cell r="G5524">
            <v>102.05</v>
          </cell>
          <cell r="H5524">
            <v>0</v>
          </cell>
        </row>
        <row r="5525">
          <cell r="B5525" t="str">
            <v>Mano de obra</v>
          </cell>
          <cell r="C5525">
            <v>1</v>
          </cell>
          <cell r="D5525" t="str">
            <v>UND</v>
          </cell>
          <cell r="E5525">
            <v>14406.78</v>
          </cell>
          <cell r="F5525">
            <v>2593.2204000000002</v>
          </cell>
          <cell r="G5525">
            <v>14406.78</v>
          </cell>
          <cell r="H5525">
            <v>2593.2199999999998</v>
          </cell>
        </row>
        <row r="5526">
          <cell r="B5526" t="str">
            <v>Mano de obra Inst. de Puerta incluye Llavín</v>
          </cell>
          <cell r="C5526">
            <v>1</v>
          </cell>
          <cell r="D5526" t="str">
            <v>UND</v>
          </cell>
          <cell r="E5526">
            <v>1926.65</v>
          </cell>
          <cell r="F5526">
            <v>0</v>
          </cell>
          <cell r="G5526">
            <v>1926.65</v>
          </cell>
          <cell r="H5526">
            <v>0</v>
          </cell>
        </row>
        <row r="5527">
          <cell r="B5527" t="str">
            <v>Total/UND</v>
          </cell>
          <cell r="C5527">
            <v>18</v>
          </cell>
          <cell r="D5527" t="str">
            <v>UND</v>
          </cell>
          <cell r="E5527">
            <v>5.57</v>
          </cell>
          <cell r="F5527">
            <v>1.0025999999999999</v>
          </cell>
          <cell r="G5527">
            <v>22714.080000000002</v>
          </cell>
          <cell r="H5527">
            <v>3723.38</v>
          </cell>
          <cell r="I5527">
            <v>26437.460000000003</v>
          </cell>
        </row>
        <row r="5528">
          <cell r="B5528" t="str">
            <v>Tarugos plástico 3/8"</v>
          </cell>
          <cell r="C5528">
            <v>18</v>
          </cell>
          <cell r="D5528" t="str">
            <v>UND</v>
          </cell>
          <cell r="E5528">
            <v>1.08</v>
          </cell>
          <cell r="F5528">
            <v>0.19440000000000002</v>
          </cell>
          <cell r="G5528">
            <v>19.440000000000001</v>
          </cell>
          <cell r="H5528">
            <v>3.5</v>
          </cell>
        </row>
        <row r="5529">
          <cell r="A5529">
            <v>122.09000000000005</v>
          </cell>
          <cell r="B5529" t="str">
            <v>PUERTA ANDIROBA 0.90-1.00 X 2.10m PRINCIPAL</v>
          </cell>
          <cell r="C5529">
            <v>1</v>
          </cell>
          <cell r="D5529" t="str">
            <v>UND</v>
          </cell>
          <cell r="E5529">
            <v>1419.49</v>
          </cell>
          <cell r="F5529">
            <v>255.50819999999999</v>
          </cell>
          <cell r="G5529">
            <v>18752.750000000004</v>
          </cell>
          <cell r="H5529">
            <v>2991.17</v>
          </cell>
          <cell r="I5529">
            <v>21743.920000000006</v>
          </cell>
        </row>
        <row r="5530">
          <cell r="B5530" t="str">
            <v xml:space="preserve">Puerta Andiroba 0.90-1.00 x 2.10m Principal </v>
          </cell>
          <cell r="C5530">
            <v>1</v>
          </cell>
          <cell r="D5530" t="str">
            <v>UND</v>
          </cell>
          <cell r="E5530">
            <v>77.8</v>
          </cell>
          <cell r="F5530">
            <v>0</v>
          </cell>
          <cell r="G5530">
            <v>77.8</v>
          </cell>
          <cell r="H5530">
            <v>0</v>
          </cell>
        </row>
        <row r="5531">
          <cell r="B5531" t="str">
            <v>Volumen Análisis</v>
          </cell>
          <cell r="C5531">
            <v>1</v>
          </cell>
          <cell r="D5531" t="str">
            <v>UND</v>
          </cell>
        </row>
        <row r="5532">
          <cell r="B5532" t="str">
            <v>Materiales y Equipos</v>
          </cell>
          <cell r="C5532">
            <v>1</v>
          </cell>
          <cell r="D5532" t="str">
            <v>UND</v>
          </cell>
          <cell r="E5532">
            <v>1926.65</v>
          </cell>
          <cell r="F5532">
            <v>0</v>
          </cell>
          <cell r="G5532">
            <v>1926.65</v>
          </cell>
          <cell r="H5532">
            <v>0</v>
          </cell>
        </row>
        <row r="5533">
          <cell r="B5533" t="str">
            <v>Puerta panel de andiroba con marco</v>
          </cell>
          <cell r="C5533">
            <v>1</v>
          </cell>
          <cell r="D5533" t="str">
            <v>UND</v>
          </cell>
          <cell r="E5533">
            <v>14830.51</v>
          </cell>
          <cell r="F5533">
            <v>2669.4917999999998</v>
          </cell>
          <cell r="G5533">
            <v>14830.51</v>
          </cell>
          <cell r="H5533">
            <v>2669.49</v>
          </cell>
          <cell r="I5533">
            <v>21113.199999999997</v>
          </cell>
        </row>
        <row r="5534">
          <cell r="B5534" t="str">
            <v>Bisagras 3-1/2" x 3-1/2"</v>
          </cell>
          <cell r="C5534">
            <v>1.5</v>
          </cell>
          <cell r="D5534" t="str">
            <v>UND</v>
          </cell>
          <cell r="E5534">
            <v>165.25</v>
          </cell>
          <cell r="F5534">
            <v>29.744999999999997</v>
          </cell>
          <cell r="G5534">
            <v>247.88</v>
          </cell>
          <cell r="H5534">
            <v>44.62</v>
          </cell>
        </row>
        <row r="5535">
          <cell r="A5535">
            <v>122.08000000000004</v>
          </cell>
          <cell r="B5535" t="str">
            <v>Tornillos tirafondo 3"</v>
          </cell>
          <cell r="C5535">
            <v>18</v>
          </cell>
          <cell r="D5535" t="str">
            <v>UND</v>
          </cell>
          <cell r="E5535">
            <v>5.57</v>
          </cell>
          <cell r="F5535">
            <v>1.0025999999999999</v>
          </cell>
          <cell r="G5535">
            <v>100.26</v>
          </cell>
          <cell r="H5535">
            <v>18.05</v>
          </cell>
          <cell r="I5535">
            <v>26437.460000000003</v>
          </cell>
        </row>
        <row r="5536">
          <cell r="B5536" t="str">
            <v>Tarugos plástico 3/8"</v>
          </cell>
          <cell r="C5536">
            <v>18</v>
          </cell>
          <cell r="D5536" t="str">
            <v>UND</v>
          </cell>
          <cell r="E5536">
            <v>1.08</v>
          </cell>
          <cell r="F5536">
            <v>0.19440000000000002</v>
          </cell>
          <cell r="G5536">
            <v>19.440000000000001</v>
          </cell>
          <cell r="H5536">
            <v>3.5</v>
          </cell>
        </row>
        <row r="5537">
          <cell r="B5537" t="str">
            <v>Llavín Stanley</v>
          </cell>
          <cell r="C5537">
            <v>1</v>
          </cell>
          <cell r="D5537" t="str">
            <v>UND</v>
          </cell>
          <cell r="E5537">
            <v>1419.49</v>
          </cell>
          <cell r="F5537">
            <v>255.50819999999999</v>
          </cell>
          <cell r="G5537">
            <v>1419.49</v>
          </cell>
          <cell r="H5537">
            <v>255.51</v>
          </cell>
        </row>
        <row r="5538">
          <cell r="B5538" t="str">
            <v>Transporte de Puerta (3%)</v>
          </cell>
          <cell r="C5538">
            <v>1</v>
          </cell>
          <cell r="D5538" t="str">
            <v>UND</v>
          </cell>
          <cell r="E5538">
            <v>80.08</v>
          </cell>
          <cell r="F5538">
            <v>0</v>
          </cell>
          <cell r="G5538">
            <v>80.08</v>
          </cell>
          <cell r="H5538">
            <v>0</v>
          </cell>
        </row>
        <row r="5539">
          <cell r="B5539" t="str">
            <v>Mano de obra</v>
          </cell>
          <cell r="C5539">
            <v>1</v>
          </cell>
          <cell r="D5539" t="str">
            <v>UND</v>
          </cell>
          <cell r="E5539">
            <v>18898.310000000001</v>
          </cell>
          <cell r="F5539">
            <v>3401.6958</v>
          </cell>
          <cell r="G5539">
            <v>18898.310000000001</v>
          </cell>
          <cell r="H5539">
            <v>3401.7</v>
          </cell>
        </row>
        <row r="5540">
          <cell r="B5540" t="str">
            <v>Mano de obra Inst. de Puerta incluye Llavín</v>
          </cell>
          <cell r="C5540">
            <v>1</v>
          </cell>
          <cell r="D5540" t="str">
            <v>UND</v>
          </cell>
          <cell r="E5540">
            <v>2055.09</v>
          </cell>
          <cell r="F5540">
            <v>0</v>
          </cell>
          <cell r="G5540">
            <v>2055.09</v>
          </cell>
          <cell r="H5540">
            <v>0</v>
          </cell>
        </row>
        <row r="5541">
          <cell r="B5541" t="str">
            <v>Total/UND</v>
          </cell>
          <cell r="C5541">
            <v>18</v>
          </cell>
          <cell r="D5541" t="str">
            <v>UND</v>
          </cell>
          <cell r="E5541">
            <v>5.57</v>
          </cell>
          <cell r="F5541">
            <v>1.0025999999999999</v>
          </cell>
          <cell r="G5541">
            <v>18752.750000000004</v>
          </cell>
          <cell r="H5541">
            <v>2991.17</v>
          </cell>
          <cell r="I5541">
            <v>21743.920000000006</v>
          </cell>
        </row>
        <row r="5542">
          <cell r="B5542" t="str">
            <v>Tarugos plástico 3/8"</v>
          </cell>
          <cell r="C5542">
            <v>18</v>
          </cell>
          <cell r="D5542" t="str">
            <v>UND</v>
          </cell>
          <cell r="E5542">
            <v>1.08</v>
          </cell>
          <cell r="F5542">
            <v>0.19440000000000002</v>
          </cell>
          <cell r="G5542">
            <v>19.440000000000001</v>
          </cell>
          <cell r="H5542">
            <v>3.5</v>
          </cell>
        </row>
        <row r="5543">
          <cell r="A5543">
            <v>122.10000000000005</v>
          </cell>
          <cell r="B5543" t="str">
            <v>PUERTA CAOBA 0.90-1.00 X 2.10m PRINCIPAL</v>
          </cell>
          <cell r="C5543">
            <v>1</v>
          </cell>
          <cell r="D5543" t="str">
            <v>UND</v>
          </cell>
          <cell r="E5543">
            <v>1419.49</v>
          </cell>
          <cell r="F5543">
            <v>255.50819999999999</v>
          </cell>
          <cell r="G5543">
            <v>20968.04</v>
          </cell>
          <cell r="H5543">
            <v>3387.7799999999997</v>
          </cell>
          <cell r="I5543">
            <v>24355.82</v>
          </cell>
        </row>
        <row r="5544">
          <cell r="B5544" t="str">
            <v xml:space="preserve">Puerta Caoba 0.90-1.00 x 2.10m Principal </v>
          </cell>
          <cell r="C5544">
            <v>1</v>
          </cell>
          <cell r="D5544" t="str">
            <v>UND</v>
          </cell>
          <cell r="E5544">
            <v>102.05</v>
          </cell>
          <cell r="F5544">
            <v>0</v>
          </cell>
          <cell r="G5544">
            <v>102.05</v>
          </cell>
          <cell r="H5544">
            <v>0</v>
          </cell>
        </row>
        <row r="5545">
          <cell r="B5545" t="str">
            <v>Volumen Análisis</v>
          </cell>
          <cell r="C5545">
            <v>1</v>
          </cell>
          <cell r="D5545" t="str">
            <v>UND</v>
          </cell>
        </row>
        <row r="5546">
          <cell r="B5546" t="str">
            <v>Materiales y Equipos</v>
          </cell>
          <cell r="C5546">
            <v>1</v>
          </cell>
          <cell r="D5546" t="str">
            <v>UND</v>
          </cell>
          <cell r="E5546">
            <v>1926.65</v>
          </cell>
          <cell r="F5546">
            <v>0</v>
          </cell>
          <cell r="G5546">
            <v>1926.65</v>
          </cell>
          <cell r="H5546">
            <v>0</v>
          </cell>
        </row>
        <row r="5547">
          <cell r="B5547" t="str">
            <v>Puerta panel de caoba con marco</v>
          </cell>
          <cell r="C5547">
            <v>1</v>
          </cell>
          <cell r="D5547" t="str">
            <v>UND</v>
          </cell>
          <cell r="E5547">
            <v>17033.900000000001</v>
          </cell>
          <cell r="F5547">
            <v>3066.1020000000003</v>
          </cell>
          <cell r="G5547">
            <v>17033.900000000001</v>
          </cell>
          <cell r="H5547">
            <v>3066.1</v>
          </cell>
          <cell r="I5547">
            <v>26437.460000000003</v>
          </cell>
        </row>
        <row r="5548">
          <cell r="B5548" t="str">
            <v>Bisagras 3-1/2" x 3-1/2"</v>
          </cell>
          <cell r="C5548">
            <v>1.5</v>
          </cell>
          <cell r="D5548" t="str">
            <v>UND</v>
          </cell>
          <cell r="E5548">
            <v>165.25</v>
          </cell>
          <cell r="F5548">
            <v>29.744999999999997</v>
          </cell>
          <cell r="G5548">
            <v>247.88</v>
          </cell>
          <cell r="H5548">
            <v>44.62</v>
          </cell>
        </row>
        <row r="5549">
          <cell r="A5549">
            <v>122.09000000000005</v>
          </cell>
          <cell r="B5549" t="str">
            <v>Tornillos tirafondo 3"</v>
          </cell>
          <cell r="C5549">
            <v>18</v>
          </cell>
          <cell r="D5549" t="str">
            <v>UND</v>
          </cell>
          <cell r="E5549">
            <v>5.57</v>
          </cell>
          <cell r="F5549">
            <v>1.0025999999999999</v>
          </cell>
          <cell r="G5549">
            <v>100.26</v>
          </cell>
          <cell r="H5549">
            <v>18.05</v>
          </cell>
          <cell r="I5549">
            <v>21743.920000000006</v>
          </cell>
        </row>
        <row r="5550">
          <cell r="B5550" t="str">
            <v>Tarugos plástico 3/8"</v>
          </cell>
          <cell r="C5550">
            <v>18</v>
          </cell>
          <cell r="D5550" t="str">
            <v>UND</v>
          </cell>
          <cell r="E5550">
            <v>1.08</v>
          </cell>
          <cell r="F5550">
            <v>0.19440000000000002</v>
          </cell>
          <cell r="G5550">
            <v>19.440000000000001</v>
          </cell>
          <cell r="H5550">
            <v>3.5</v>
          </cell>
        </row>
        <row r="5551">
          <cell r="B5551" t="str">
            <v>Llavín Stanley</v>
          </cell>
          <cell r="C5551">
            <v>1</v>
          </cell>
          <cell r="D5551" t="str">
            <v>UND</v>
          </cell>
          <cell r="E5551">
            <v>1419.49</v>
          </cell>
          <cell r="F5551">
            <v>255.50819999999999</v>
          </cell>
          <cell r="G5551">
            <v>1419.49</v>
          </cell>
          <cell r="H5551">
            <v>255.51</v>
          </cell>
        </row>
        <row r="5552">
          <cell r="B5552" t="str">
            <v>Transporte de Puerta (3%)</v>
          </cell>
          <cell r="C5552">
            <v>1</v>
          </cell>
          <cell r="D5552" t="str">
            <v>UND</v>
          </cell>
          <cell r="E5552">
            <v>91.98</v>
          </cell>
          <cell r="F5552">
            <v>0</v>
          </cell>
          <cell r="G5552">
            <v>91.98</v>
          </cell>
          <cell r="H5552">
            <v>0</v>
          </cell>
        </row>
        <row r="5553">
          <cell r="B5553" t="str">
            <v>Mano de obra</v>
          </cell>
          <cell r="C5553">
            <v>1</v>
          </cell>
          <cell r="D5553" t="str">
            <v>UND</v>
          </cell>
          <cell r="E5553">
            <v>14830.51</v>
          </cell>
          <cell r="F5553">
            <v>2669.4917999999998</v>
          </cell>
          <cell r="G5553">
            <v>14830.51</v>
          </cell>
          <cell r="H5553">
            <v>2669.49</v>
          </cell>
        </row>
        <row r="5554">
          <cell r="B5554" t="str">
            <v>Mano de obra Inst. de Puerta incluye Llavín</v>
          </cell>
          <cell r="C5554">
            <v>1</v>
          </cell>
          <cell r="D5554" t="str">
            <v>UND</v>
          </cell>
          <cell r="E5554">
            <v>2055.09</v>
          </cell>
          <cell r="F5554">
            <v>0</v>
          </cell>
          <cell r="G5554">
            <v>2055.09</v>
          </cell>
          <cell r="H5554">
            <v>0</v>
          </cell>
        </row>
        <row r="5555">
          <cell r="B5555" t="str">
            <v>Total/UND</v>
          </cell>
          <cell r="C5555">
            <v>18</v>
          </cell>
          <cell r="D5555" t="str">
            <v>UND</v>
          </cell>
          <cell r="E5555">
            <v>5.57</v>
          </cell>
          <cell r="F5555">
            <v>1.0025999999999999</v>
          </cell>
          <cell r="G5555">
            <v>20968.04</v>
          </cell>
          <cell r="H5555">
            <v>3387.7799999999997</v>
          </cell>
          <cell r="I5555">
            <v>24355.82</v>
          </cell>
        </row>
        <row r="5556">
          <cell r="B5556" t="str">
            <v>Tarugos plástico 3/8"</v>
          </cell>
          <cell r="C5556">
            <v>18</v>
          </cell>
          <cell r="D5556" t="str">
            <v>UND</v>
          </cell>
          <cell r="E5556">
            <v>1.08</v>
          </cell>
          <cell r="F5556">
            <v>0.19440000000000002</v>
          </cell>
          <cell r="G5556">
            <v>19.440000000000001</v>
          </cell>
          <cell r="H5556">
            <v>3.5</v>
          </cell>
        </row>
        <row r="5557">
          <cell r="A5557">
            <v>122.11000000000006</v>
          </cell>
          <cell r="B5557" t="str">
            <v>PUERTA ROBLE 0.90-1.00 X 2.10m PRINCIPAL</v>
          </cell>
          <cell r="C5557">
            <v>1</v>
          </cell>
          <cell r="D5557" t="str">
            <v>UND</v>
          </cell>
          <cell r="E5557">
            <v>1419.49</v>
          </cell>
          <cell r="F5557">
            <v>255.50819999999999</v>
          </cell>
          <cell r="G5557">
            <v>24290.97</v>
          </cell>
          <cell r="H5557">
            <v>3982.7</v>
          </cell>
          <cell r="I5557">
            <v>28273.670000000002</v>
          </cell>
        </row>
        <row r="5558">
          <cell r="B5558" t="str">
            <v xml:space="preserve">Puerta Roble 0.90-1.00 x 2.10m Principal </v>
          </cell>
          <cell r="C5558">
            <v>1</v>
          </cell>
          <cell r="D5558" t="str">
            <v>UND</v>
          </cell>
          <cell r="E5558">
            <v>80.08</v>
          </cell>
          <cell r="F5558">
            <v>0</v>
          </cell>
          <cell r="G5558">
            <v>80.08</v>
          </cell>
          <cell r="H5558">
            <v>0</v>
          </cell>
        </row>
        <row r="5559">
          <cell r="B5559" t="str">
            <v>Volumen Análisis</v>
          </cell>
          <cell r="C5559">
            <v>1</v>
          </cell>
          <cell r="D5559" t="str">
            <v>UND</v>
          </cell>
        </row>
        <row r="5560">
          <cell r="B5560" t="str">
            <v>Materiales y Equipos</v>
          </cell>
          <cell r="C5560">
            <v>1</v>
          </cell>
          <cell r="D5560" t="str">
            <v>UND</v>
          </cell>
          <cell r="E5560">
            <v>2055.09</v>
          </cell>
          <cell r="F5560">
            <v>0</v>
          </cell>
          <cell r="G5560">
            <v>2055.09</v>
          </cell>
          <cell r="H5560">
            <v>0</v>
          </cell>
        </row>
        <row r="5561">
          <cell r="B5561" t="str">
            <v>Puerta panel de Roble con marco</v>
          </cell>
          <cell r="C5561">
            <v>1</v>
          </cell>
          <cell r="D5561" t="str">
            <v>UND</v>
          </cell>
          <cell r="E5561">
            <v>20338.98</v>
          </cell>
          <cell r="F5561">
            <v>3661.0164</v>
          </cell>
          <cell r="G5561">
            <v>20338.98</v>
          </cell>
          <cell r="H5561">
            <v>3661.02</v>
          </cell>
          <cell r="I5561">
            <v>21743.920000000006</v>
          </cell>
        </row>
        <row r="5562">
          <cell r="B5562" t="str">
            <v>Bisagras 3 1/2 x 3 1/2</v>
          </cell>
          <cell r="C5562">
            <v>1.5</v>
          </cell>
          <cell r="D5562" t="str">
            <v>UND</v>
          </cell>
          <cell r="E5562">
            <v>165.25</v>
          </cell>
          <cell r="F5562">
            <v>29.744999999999997</v>
          </cell>
          <cell r="G5562">
            <v>247.88</v>
          </cell>
          <cell r="H5562">
            <v>44.62</v>
          </cell>
        </row>
        <row r="5563">
          <cell r="A5563">
            <v>122.10000000000005</v>
          </cell>
          <cell r="B5563" t="str">
            <v>Tornillos tirafondo 3"</v>
          </cell>
          <cell r="C5563">
            <v>18</v>
          </cell>
          <cell r="D5563" t="str">
            <v>UND</v>
          </cell>
          <cell r="E5563">
            <v>5.57</v>
          </cell>
          <cell r="F5563">
            <v>1.0025999999999999</v>
          </cell>
          <cell r="G5563">
            <v>100.26</v>
          </cell>
          <cell r="H5563">
            <v>18.05</v>
          </cell>
          <cell r="I5563">
            <v>24355.82</v>
          </cell>
        </row>
        <row r="5564">
          <cell r="B5564" t="str">
            <v>Tarugos plástico 3/8"</v>
          </cell>
          <cell r="C5564">
            <v>18</v>
          </cell>
          <cell r="D5564" t="str">
            <v>UND</v>
          </cell>
          <cell r="E5564">
            <v>1.08</v>
          </cell>
          <cell r="F5564">
            <v>0.19440000000000002</v>
          </cell>
          <cell r="G5564">
            <v>19.440000000000001</v>
          </cell>
          <cell r="H5564">
            <v>3.5</v>
          </cell>
        </row>
        <row r="5565">
          <cell r="B5565" t="str">
            <v>Llavín Stanley</v>
          </cell>
          <cell r="C5565">
            <v>1</v>
          </cell>
          <cell r="D5565" t="str">
            <v>UND</v>
          </cell>
          <cell r="E5565">
            <v>1419.49</v>
          </cell>
          <cell r="F5565">
            <v>255.50819999999999</v>
          </cell>
          <cell r="G5565">
            <v>1419.49</v>
          </cell>
          <cell r="H5565">
            <v>255.51</v>
          </cell>
        </row>
        <row r="5566">
          <cell r="B5566" t="str">
            <v>Transporte de Puerta (3%)</v>
          </cell>
          <cell r="C5566">
            <v>1</v>
          </cell>
          <cell r="D5566" t="str">
            <v>UND</v>
          </cell>
          <cell r="E5566">
            <v>109.83</v>
          </cell>
          <cell r="F5566">
            <v>0</v>
          </cell>
          <cell r="G5566">
            <v>109.83</v>
          </cell>
          <cell r="H5566">
            <v>0</v>
          </cell>
        </row>
        <row r="5567">
          <cell r="B5567" t="str">
            <v>Mano de obra</v>
          </cell>
          <cell r="C5567">
            <v>1</v>
          </cell>
          <cell r="D5567" t="str">
            <v>UND</v>
          </cell>
          <cell r="E5567">
            <v>17033.900000000001</v>
          </cell>
          <cell r="F5567">
            <v>3066.1020000000003</v>
          </cell>
          <cell r="G5567">
            <v>17033.900000000001</v>
          </cell>
          <cell r="H5567">
            <v>3066.1</v>
          </cell>
        </row>
        <row r="5568">
          <cell r="B5568" t="str">
            <v>Mano de obra Inst. de Puerta incluye Llavín</v>
          </cell>
          <cell r="C5568">
            <v>1</v>
          </cell>
          <cell r="D5568" t="str">
            <v>UND</v>
          </cell>
          <cell r="E5568">
            <v>2055.09</v>
          </cell>
          <cell r="F5568">
            <v>0</v>
          </cell>
          <cell r="G5568">
            <v>2055.09</v>
          </cell>
          <cell r="H5568">
            <v>0</v>
          </cell>
        </row>
        <row r="5569">
          <cell r="B5569" t="str">
            <v>Total/UND</v>
          </cell>
          <cell r="C5569">
            <v>18</v>
          </cell>
          <cell r="D5569" t="str">
            <v>UND</v>
          </cell>
          <cell r="E5569">
            <v>5.57</v>
          </cell>
          <cell r="F5569">
            <v>1.0025999999999999</v>
          </cell>
          <cell r="G5569">
            <v>24290.97</v>
          </cell>
          <cell r="H5569">
            <v>3982.7</v>
          </cell>
          <cell r="I5569">
            <v>28273.670000000002</v>
          </cell>
        </row>
        <row r="5570">
          <cell r="B5570" t="str">
            <v>Tarugos plástico 3/8"</v>
          </cell>
          <cell r="C5570">
            <v>18</v>
          </cell>
          <cell r="D5570" t="str">
            <v>UND</v>
          </cell>
          <cell r="E5570">
            <v>1.08</v>
          </cell>
          <cell r="F5570">
            <v>0.19440000000000002</v>
          </cell>
          <cell r="G5570">
            <v>19.440000000000001</v>
          </cell>
          <cell r="H5570">
            <v>3.5</v>
          </cell>
        </row>
        <row r="5571">
          <cell r="A5571">
            <v>122.12000000000006</v>
          </cell>
          <cell r="B5571" t="str">
            <v>PUERTAS CLOSET EN ANDIROBA</v>
          </cell>
          <cell r="C5571">
            <v>1</v>
          </cell>
          <cell r="D5571" t="str">
            <v>P2</v>
          </cell>
          <cell r="E5571">
            <v>1419.49</v>
          </cell>
          <cell r="F5571">
            <v>255.50819999999999</v>
          </cell>
          <cell r="G5571">
            <v>613.85002373042255</v>
          </cell>
          <cell r="H5571">
            <v>100.73390286347096</v>
          </cell>
          <cell r="I5571">
            <v>714.58392659389347</v>
          </cell>
        </row>
        <row r="5572">
          <cell r="B5572" t="str">
            <v>Puertas closet en Andiroba 2.80x2.10m</v>
          </cell>
          <cell r="C5572">
            <v>1</v>
          </cell>
          <cell r="D5572" t="str">
            <v>UND</v>
          </cell>
          <cell r="E5572">
            <v>91.98</v>
          </cell>
          <cell r="F5572">
            <v>0</v>
          </cell>
          <cell r="G5572">
            <v>91.98</v>
          </cell>
          <cell r="H5572">
            <v>0</v>
          </cell>
        </row>
        <row r="5573">
          <cell r="B5573" t="str">
            <v>Volumen Análisis</v>
          </cell>
          <cell r="C5573">
            <v>63.21</v>
          </cell>
          <cell r="D5573" t="str">
            <v>P2</v>
          </cell>
        </row>
        <row r="5574">
          <cell r="B5574" t="str">
            <v>Materiales y Equipos</v>
          </cell>
          <cell r="C5574">
            <v>1</v>
          </cell>
          <cell r="D5574" t="str">
            <v>UND</v>
          </cell>
          <cell r="E5574">
            <v>2055.09</v>
          </cell>
          <cell r="F5574">
            <v>0</v>
          </cell>
          <cell r="G5574">
            <v>2055.09</v>
          </cell>
          <cell r="H5574">
            <v>0</v>
          </cell>
        </row>
        <row r="5575">
          <cell r="B5575" t="str">
            <v>Puerta apanelada para closet en Andiroba</v>
          </cell>
          <cell r="C5575">
            <v>63.21</v>
          </cell>
          <cell r="D5575" t="str">
            <v>P2</v>
          </cell>
          <cell r="E5575">
            <v>525.41999999999996</v>
          </cell>
          <cell r="F5575">
            <v>94.575599999999994</v>
          </cell>
          <cell r="G5575">
            <v>33211.800000000003</v>
          </cell>
          <cell r="H5575">
            <v>5978.12</v>
          </cell>
          <cell r="I5575">
            <v>24355.82</v>
          </cell>
        </row>
        <row r="5576">
          <cell r="B5576" t="str">
            <v>Bisagras 2-1/2" x 2-1/2"</v>
          </cell>
          <cell r="C5576">
            <v>9</v>
          </cell>
          <cell r="D5576" t="str">
            <v>UND</v>
          </cell>
          <cell r="E5576">
            <v>135.59</v>
          </cell>
          <cell r="F5576">
            <v>24.406199999999998</v>
          </cell>
          <cell r="G5576">
            <v>1220.31</v>
          </cell>
          <cell r="H5576">
            <v>219.66</v>
          </cell>
        </row>
        <row r="5577">
          <cell r="A5577">
            <v>122.11000000000006</v>
          </cell>
          <cell r="B5577" t="str">
            <v>Tornillos tirafondo 3"</v>
          </cell>
          <cell r="C5577">
            <v>27</v>
          </cell>
          <cell r="D5577" t="str">
            <v>UND</v>
          </cell>
          <cell r="E5577">
            <v>5.57</v>
          </cell>
          <cell r="F5577">
            <v>1.0025999999999999</v>
          </cell>
          <cell r="G5577">
            <v>150.38999999999999</v>
          </cell>
          <cell r="H5577">
            <v>27.07</v>
          </cell>
          <cell r="I5577">
            <v>28273.670000000002</v>
          </cell>
        </row>
        <row r="5578">
          <cell r="B5578" t="str">
            <v>Tarugos plástico 3/8"</v>
          </cell>
          <cell r="C5578">
            <v>27</v>
          </cell>
          <cell r="D5578" t="str">
            <v>UND</v>
          </cell>
          <cell r="E5578">
            <v>1.08</v>
          </cell>
          <cell r="F5578">
            <v>0.19440000000000002</v>
          </cell>
          <cell r="G5578">
            <v>29.16</v>
          </cell>
          <cell r="H5578">
            <v>5.25</v>
          </cell>
        </row>
        <row r="5579">
          <cell r="B5579" t="str">
            <v>Tiradores</v>
          </cell>
          <cell r="C5579">
            <v>6</v>
          </cell>
          <cell r="D5579" t="str">
            <v>UND</v>
          </cell>
          <cell r="E5579">
            <v>127.12</v>
          </cell>
          <cell r="F5579">
            <v>22.881599999999999</v>
          </cell>
          <cell r="G5579">
            <v>762.72</v>
          </cell>
          <cell r="H5579">
            <v>137.29</v>
          </cell>
        </row>
        <row r="5580">
          <cell r="B5580" t="str">
            <v>Transporte de Puerta (3%)</v>
          </cell>
          <cell r="C5580">
            <v>1</v>
          </cell>
          <cell r="D5580" t="str">
            <v>UND</v>
          </cell>
          <cell r="E5580">
            <v>179.35</v>
          </cell>
          <cell r="F5580">
            <v>0</v>
          </cell>
          <cell r="G5580">
            <v>179.35</v>
          </cell>
          <cell r="H5580">
            <v>0</v>
          </cell>
        </row>
        <row r="5581">
          <cell r="B5581" t="str">
            <v>Mano de obra</v>
          </cell>
          <cell r="C5581">
            <v>1</v>
          </cell>
          <cell r="D5581" t="str">
            <v>UND</v>
          </cell>
          <cell r="E5581">
            <v>20338.98</v>
          </cell>
          <cell r="F5581">
            <v>3661.0164</v>
          </cell>
          <cell r="G5581">
            <v>20338.98</v>
          </cell>
          <cell r="H5581">
            <v>3661.02</v>
          </cell>
        </row>
        <row r="5582">
          <cell r="B5582" t="str">
            <v>Mano de obra Inst. puertas closets</v>
          </cell>
          <cell r="C5582">
            <v>63.21</v>
          </cell>
          <cell r="D5582" t="str">
            <v>P2</v>
          </cell>
          <cell r="E5582">
            <v>51.38</v>
          </cell>
          <cell r="F5582">
            <v>0</v>
          </cell>
          <cell r="G5582">
            <v>3247.73</v>
          </cell>
          <cell r="H5582">
            <v>0</v>
          </cell>
        </row>
        <row r="5583">
          <cell r="B5583" t="str">
            <v>Total/UND</v>
          </cell>
          <cell r="C5583">
            <v>18</v>
          </cell>
          <cell r="D5583" t="str">
            <v>UND</v>
          </cell>
          <cell r="E5583">
            <v>5.57</v>
          </cell>
          <cell r="F5583">
            <v>1.0025999999999999</v>
          </cell>
          <cell r="G5583">
            <v>38801.460000000006</v>
          </cell>
          <cell r="H5583">
            <v>6367.3899999999994</v>
          </cell>
          <cell r="I5583">
            <v>45168.850000000006</v>
          </cell>
        </row>
        <row r="5584">
          <cell r="B5584" t="str">
            <v>Tarugos plástico 3/8"</v>
          </cell>
          <cell r="C5584">
            <v>18</v>
          </cell>
          <cell r="D5584" t="str">
            <v>UND</v>
          </cell>
          <cell r="E5584">
            <v>1.08</v>
          </cell>
          <cell r="F5584">
            <v>0.19440000000000002</v>
          </cell>
          <cell r="G5584">
            <v>19.440000000000001</v>
          </cell>
          <cell r="H5584">
            <v>3.5</v>
          </cell>
        </row>
        <row r="5585">
          <cell r="A5585">
            <v>122.13000000000007</v>
          </cell>
          <cell r="B5585" t="str">
            <v xml:space="preserve">PUERTAS CLOSET EN CAOBA </v>
          </cell>
          <cell r="C5585">
            <v>1</v>
          </cell>
          <cell r="D5585" t="str">
            <v>P2</v>
          </cell>
          <cell r="E5585">
            <v>1419.49</v>
          </cell>
          <cell r="F5585">
            <v>255.50819999999999</v>
          </cell>
          <cell r="G5585">
            <v>660.71175446922962</v>
          </cell>
          <cell r="H5585">
            <v>109.1237146021199</v>
          </cell>
          <cell r="I5585">
            <v>769.83546907134951</v>
          </cell>
        </row>
        <row r="5586">
          <cell r="B5586" t="str">
            <v>Puertas closet en caoba 2.80x2.10m</v>
          </cell>
          <cell r="C5586">
            <v>1</v>
          </cell>
          <cell r="D5586" t="str">
            <v>UND</v>
          </cell>
          <cell r="E5586">
            <v>109.83</v>
          </cell>
          <cell r="F5586">
            <v>0</v>
          </cell>
          <cell r="G5586">
            <v>109.83</v>
          </cell>
          <cell r="H5586">
            <v>0</v>
          </cell>
        </row>
        <row r="5587">
          <cell r="B5587" t="str">
            <v>Volumen Análisis</v>
          </cell>
          <cell r="C5587">
            <v>63.21</v>
          </cell>
          <cell r="D5587" t="str">
            <v>P2</v>
          </cell>
        </row>
        <row r="5588">
          <cell r="B5588" t="str">
            <v>Materiales y Equipos</v>
          </cell>
          <cell r="C5588">
            <v>1</v>
          </cell>
          <cell r="D5588" t="str">
            <v>UND</v>
          </cell>
          <cell r="E5588">
            <v>2055.09</v>
          </cell>
          <cell r="F5588">
            <v>0</v>
          </cell>
          <cell r="G5588">
            <v>2055.09</v>
          </cell>
          <cell r="H5588">
            <v>0</v>
          </cell>
        </row>
        <row r="5589">
          <cell r="B5589" t="str">
            <v>Puerta apanelada para closet en caoba</v>
          </cell>
          <cell r="C5589">
            <v>63.21</v>
          </cell>
          <cell r="D5589" t="str">
            <v>P2</v>
          </cell>
          <cell r="E5589">
            <v>572.03</v>
          </cell>
          <cell r="F5589">
            <v>102.96539999999999</v>
          </cell>
          <cell r="G5589">
            <v>36158.019999999997</v>
          </cell>
          <cell r="H5589">
            <v>6508.44</v>
          </cell>
          <cell r="I5589">
            <v>28273.670000000002</v>
          </cell>
        </row>
        <row r="5590">
          <cell r="B5590" t="str">
            <v>Bisagras 2-1/2" x 2-1/2"</v>
          </cell>
          <cell r="C5590">
            <v>9</v>
          </cell>
          <cell r="D5590" t="str">
            <v>UND</v>
          </cell>
          <cell r="E5590">
            <v>135.59</v>
          </cell>
          <cell r="F5590">
            <v>24.406199999999998</v>
          </cell>
          <cell r="G5590">
            <v>1220.31</v>
          </cell>
          <cell r="H5590">
            <v>219.66</v>
          </cell>
        </row>
        <row r="5591">
          <cell r="A5591">
            <v>122.12000000000006</v>
          </cell>
          <cell r="B5591" t="str">
            <v>Tornillos tirafondo 3"</v>
          </cell>
          <cell r="C5591">
            <v>27</v>
          </cell>
          <cell r="D5591" t="str">
            <v>UND</v>
          </cell>
          <cell r="E5591">
            <v>5.57</v>
          </cell>
          <cell r="F5591">
            <v>1.0025999999999999</v>
          </cell>
          <cell r="G5591">
            <v>150.38999999999999</v>
          </cell>
          <cell r="H5591">
            <v>27.07</v>
          </cell>
          <cell r="I5591">
            <v>714.58392659389347</v>
          </cell>
        </row>
        <row r="5592">
          <cell r="B5592" t="str">
            <v>Tarugos plástico 3/8"</v>
          </cell>
          <cell r="C5592">
            <v>27</v>
          </cell>
          <cell r="D5592" t="str">
            <v>UND</v>
          </cell>
          <cell r="E5592">
            <v>1.08</v>
          </cell>
          <cell r="F5592">
            <v>0.19440000000000002</v>
          </cell>
          <cell r="G5592">
            <v>29.16</v>
          </cell>
          <cell r="H5592">
            <v>5.25</v>
          </cell>
        </row>
        <row r="5593">
          <cell r="B5593" t="str">
            <v>Tiradores</v>
          </cell>
          <cell r="C5593">
            <v>6</v>
          </cell>
          <cell r="D5593" t="str">
            <v>UND</v>
          </cell>
          <cell r="E5593">
            <v>127.12</v>
          </cell>
          <cell r="F5593">
            <v>22.881599999999999</v>
          </cell>
          <cell r="G5593">
            <v>762.72</v>
          </cell>
          <cell r="H5593">
            <v>137.29</v>
          </cell>
        </row>
        <row r="5594">
          <cell r="B5594" t="str">
            <v>Transporte de Puerta (3%)</v>
          </cell>
          <cell r="C5594">
            <v>1</v>
          </cell>
          <cell r="D5594" t="str">
            <v>UND</v>
          </cell>
          <cell r="E5594">
            <v>195.26</v>
          </cell>
          <cell r="F5594">
            <v>0</v>
          </cell>
          <cell r="G5594">
            <v>195.26</v>
          </cell>
          <cell r="H5594">
            <v>0</v>
          </cell>
        </row>
        <row r="5595">
          <cell r="B5595" t="str">
            <v>Mano de obra</v>
          </cell>
          <cell r="C5595">
            <v>63.21</v>
          </cell>
          <cell r="D5595" t="str">
            <v>P2</v>
          </cell>
          <cell r="E5595">
            <v>525.41999999999996</v>
          </cell>
          <cell r="F5595">
            <v>94.575599999999994</v>
          </cell>
          <cell r="G5595">
            <v>33211.800000000003</v>
          </cell>
          <cell r="H5595">
            <v>5978.12</v>
          </cell>
        </row>
        <row r="5596">
          <cell r="B5596" t="str">
            <v>Mano de obra Inst. puertas closets</v>
          </cell>
          <cell r="C5596">
            <v>63.21</v>
          </cell>
          <cell r="D5596" t="str">
            <v>P2</v>
          </cell>
          <cell r="E5596">
            <v>51.38</v>
          </cell>
          <cell r="F5596">
            <v>0</v>
          </cell>
          <cell r="G5596">
            <v>3247.73</v>
          </cell>
          <cell r="H5596">
            <v>0</v>
          </cell>
        </row>
        <row r="5597">
          <cell r="B5597" t="str">
            <v>Total/UND</v>
          </cell>
          <cell r="C5597">
            <v>27</v>
          </cell>
          <cell r="D5597" t="str">
            <v>UND</v>
          </cell>
          <cell r="E5597">
            <v>5.57</v>
          </cell>
          <cell r="F5597">
            <v>1.0025999999999999</v>
          </cell>
          <cell r="G5597">
            <v>41763.590000000004</v>
          </cell>
          <cell r="H5597">
            <v>6897.7099999999991</v>
          </cell>
          <cell r="I5597">
            <v>48661.3</v>
          </cell>
        </row>
        <row r="5598">
          <cell r="B5598" t="str">
            <v>Tarugos plástico 3/8"</v>
          </cell>
          <cell r="C5598">
            <v>27</v>
          </cell>
          <cell r="D5598" t="str">
            <v>UND</v>
          </cell>
          <cell r="E5598">
            <v>1.08</v>
          </cell>
          <cell r="F5598">
            <v>0.19440000000000002</v>
          </cell>
          <cell r="G5598">
            <v>29.16</v>
          </cell>
          <cell r="H5598">
            <v>5.25</v>
          </cell>
        </row>
        <row r="5599">
          <cell r="A5599">
            <v>123</v>
          </cell>
          <cell r="B5599" t="str">
            <v>REVESTIMIENTOS DE SUPERFICIES</v>
          </cell>
          <cell r="C5599">
            <v>6</v>
          </cell>
          <cell r="D5599" t="str">
            <v>UND</v>
          </cell>
          <cell r="E5599">
            <v>127.12</v>
          </cell>
          <cell r="F5599">
            <v>22.881599999999999</v>
          </cell>
          <cell r="G5599">
            <v>762.72</v>
          </cell>
          <cell r="H5599">
            <v>137.29</v>
          </cell>
        </row>
        <row r="5600">
          <cell r="A5600">
            <v>123.01</v>
          </cell>
          <cell r="B5600" t="str">
            <v>REVESTIMIENTO CERAMICA EUROPEA ECONOMICA 0.30x0.60m</v>
          </cell>
          <cell r="C5600">
            <v>1</v>
          </cell>
          <cell r="D5600" t="str">
            <v>M2</v>
          </cell>
          <cell r="E5600">
            <v>179.35</v>
          </cell>
          <cell r="F5600">
            <v>0</v>
          </cell>
          <cell r="G5600">
            <v>1234.8449999999998</v>
          </cell>
          <cell r="H5600">
            <v>137</v>
          </cell>
          <cell r="I5600">
            <v>1371.8449999999998</v>
          </cell>
        </row>
        <row r="5601">
          <cell r="B5601" t="str">
            <v>Cerámica europea económica 0.30x0.60m</v>
          </cell>
        </row>
        <row r="5602">
          <cell r="B5602" t="str">
            <v>Volumen Análisis</v>
          </cell>
          <cell r="C5602">
            <v>1</v>
          </cell>
          <cell r="D5602" t="str">
            <v>M2</v>
          </cell>
          <cell r="E5602">
            <v>51.38</v>
          </cell>
          <cell r="F5602">
            <v>0</v>
          </cell>
          <cell r="G5602">
            <v>3247.73</v>
          </cell>
          <cell r="H5602">
            <v>0</v>
          </cell>
        </row>
        <row r="5603">
          <cell r="B5603" t="str">
            <v>Materiales y Equipos</v>
          </cell>
          <cell r="G5603">
            <v>38801.460000000006</v>
          </cell>
          <cell r="H5603">
            <v>6367.3899999999994</v>
          </cell>
          <cell r="I5603">
            <v>45168.850000000006</v>
          </cell>
        </row>
        <row r="5604">
          <cell r="A5604" t="str">
            <v>REVEST001</v>
          </cell>
          <cell r="B5604" t="str">
            <v>Cerámica + 10% desperdicio</v>
          </cell>
          <cell r="C5604">
            <v>1.1000000000000001</v>
          </cell>
          <cell r="D5604" t="str">
            <v>M2</v>
          </cell>
          <cell r="E5604">
            <v>529.66101694915255</v>
          </cell>
          <cell r="F5604">
            <v>95.33898305084746</v>
          </cell>
          <cell r="G5604">
            <v>582.63</v>
          </cell>
          <cell r="H5604">
            <v>104.87</v>
          </cell>
        </row>
        <row r="5605">
          <cell r="A5605" t="str">
            <v>CE007</v>
          </cell>
          <cell r="B5605" t="str">
            <v>Pegamento de cerámica Pegatod</v>
          </cell>
          <cell r="C5605">
            <v>0.14000000000000001</v>
          </cell>
          <cell r="D5605" t="str">
            <v>FDA</v>
          </cell>
          <cell r="E5605">
            <v>422.03389830508479</v>
          </cell>
          <cell r="F5605">
            <v>75.966101694915253</v>
          </cell>
          <cell r="G5605">
            <v>59.08</v>
          </cell>
          <cell r="H5605">
            <v>10.64</v>
          </cell>
          <cell r="I5605">
            <v>769.83546907134951</v>
          </cell>
        </row>
        <row r="5606">
          <cell r="A5606" t="str">
            <v>CE003</v>
          </cell>
          <cell r="B5606" t="str">
            <v>Cemento Gris 94 lbs. Tipo Portland</v>
          </cell>
          <cell r="C5606">
            <v>0.05</v>
          </cell>
          <cell r="D5606" t="str">
            <v>FDA</v>
          </cell>
          <cell r="E5606">
            <v>364.40677966101697</v>
          </cell>
          <cell r="F5606">
            <v>65.593220338983059</v>
          </cell>
          <cell r="G5606">
            <v>18.22</v>
          </cell>
          <cell r="H5606">
            <v>3.28</v>
          </cell>
        </row>
        <row r="5607">
          <cell r="A5607" t="str">
            <v>PISO025</v>
          </cell>
          <cell r="B5607" t="str">
            <v>Derretido Keracolor 25 lbs + 10% desp.</v>
          </cell>
          <cell r="C5607">
            <v>3.0000000000000001E-3</v>
          </cell>
          <cell r="D5607" t="str">
            <v>FDA</v>
          </cell>
          <cell r="E5607">
            <v>1016.949152542373</v>
          </cell>
          <cell r="F5607">
            <v>183.05084745762713</v>
          </cell>
          <cell r="G5607">
            <v>3.05</v>
          </cell>
          <cell r="H5607">
            <v>0.55000000000000004</v>
          </cell>
        </row>
        <row r="5608">
          <cell r="A5608" t="str">
            <v>PISO021</v>
          </cell>
          <cell r="B5608" t="str">
            <v xml:space="preserve">Estopa </v>
          </cell>
          <cell r="C5608">
            <v>0.05</v>
          </cell>
          <cell r="D5608" t="str">
            <v>LB</v>
          </cell>
          <cell r="E5608">
            <v>63.559322033898312</v>
          </cell>
          <cell r="F5608">
            <v>11.440677966101696</v>
          </cell>
          <cell r="G5608">
            <v>3.18</v>
          </cell>
          <cell r="H5608">
            <v>0.56999999999999995</v>
          </cell>
        </row>
        <row r="5609">
          <cell r="A5609" t="str">
            <v>REVEST005</v>
          </cell>
          <cell r="B5609" t="str">
            <v>Separadores de cerámica</v>
          </cell>
          <cell r="C5609">
            <v>0.05</v>
          </cell>
          <cell r="D5609" t="str">
            <v>FDA</v>
          </cell>
          <cell r="E5609">
            <v>250</v>
          </cell>
          <cell r="F5609">
            <v>45</v>
          </cell>
          <cell r="G5609">
            <v>12.5</v>
          </cell>
          <cell r="H5609">
            <v>2.25</v>
          </cell>
        </row>
        <row r="5610">
          <cell r="B5610" t="str">
            <v>Transporte de cerámicas (3%)</v>
          </cell>
          <cell r="C5610">
            <v>0.03</v>
          </cell>
          <cell r="D5610" t="str">
            <v>UND</v>
          </cell>
          <cell r="E5610">
            <v>687.5</v>
          </cell>
          <cell r="F5610">
            <v>0</v>
          </cell>
          <cell r="G5610">
            <v>20.625</v>
          </cell>
          <cell r="H5610">
            <v>0</v>
          </cell>
        </row>
        <row r="5611">
          <cell r="B5611" t="str">
            <v>Mano de obra</v>
          </cell>
          <cell r="C5611">
            <v>27</v>
          </cell>
          <cell r="D5611" t="str">
            <v>UND</v>
          </cell>
          <cell r="E5611">
            <v>5.57</v>
          </cell>
          <cell r="F5611">
            <v>1.0025999999999999</v>
          </cell>
          <cell r="G5611">
            <v>150.38999999999999</v>
          </cell>
          <cell r="H5611">
            <v>27.07</v>
          </cell>
        </row>
        <row r="5612">
          <cell r="A5612">
            <v>900.02</v>
          </cell>
          <cell r="B5612" t="str">
            <v xml:space="preserve">Corte de Chazos </v>
          </cell>
          <cell r="C5612">
            <v>4.5</v>
          </cell>
          <cell r="D5612" t="str">
            <v>UND</v>
          </cell>
          <cell r="E5612">
            <v>18.32</v>
          </cell>
          <cell r="F5612">
            <v>3.2976000000000001</v>
          </cell>
          <cell r="G5612">
            <v>82.44</v>
          </cell>
          <cell r="H5612">
            <v>14.84</v>
          </cell>
        </row>
        <row r="5613">
          <cell r="A5613">
            <v>1300.01</v>
          </cell>
          <cell r="B5613" t="str">
            <v>Mano de Obra de colocación de Cerámica</v>
          </cell>
          <cell r="C5613">
            <v>1</v>
          </cell>
          <cell r="D5613" t="str">
            <v>M2</v>
          </cell>
          <cell r="E5613">
            <v>453.12</v>
          </cell>
          <cell r="F5613">
            <v>0</v>
          </cell>
          <cell r="G5613">
            <v>453.12</v>
          </cell>
          <cell r="H5613">
            <v>0</v>
          </cell>
        </row>
        <row r="5614">
          <cell r="B5614" t="str">
            <v>Total/UND</v>
          </cell>
          <cell r="C5614">
            <v>1</v>
          </cell>
          <cell r="D5614" t="str">
            <v>UND</v>
          </cell>
          <cell r="E5614">
            <v>195.26</v>
          </cell>
          <cell r="F5614">
            <v>0</v>
          </cell>
          <cell r="G5614">
            <v>1234.8449999999998</v>
          </cell>
          <cell r="H5614">
            <v>137</v>
          </cell>
          <cell r="I5614">
            <v>1371.8449999999998</v>
          </cell>
        </row>
        <row r="5615">
          <cell r="B5615" t="str">
            <v>Mano de obra</v>
          </cell>
        </row>
        <row r="5616">
          <cell r="A5616">
            <v>123.02000000000001</v>
          </cell>
          <cell r="B5616" t="str">
            <v>REVESTIMIENTO CERAMICA EUROPEA INTERMEDIA 0.30x0.60m</v>
          </cell>
          <cell r="C5616">
            <v>1</v>
          </cell>
          <cell r="D5616" t="str">
            <v>M2</v>
          </cell>
          <cell r="E5616">
            <v>51.38</v>
          </cell>
          <cell r="F5616">
            <v>0</v>
          </cell>
          <cell r="G5616">
            <v>1499.5</v>
          </cell>
          <cell r="H5616">
            <v>183.18000000000004</v>
          </cell>
          <cell r="I5616">
            <v>1682.68</v>
          </cell>
        </row>
        <row r="5617">
          <cell r="B5617" t="str">
            <v>Cerámica europea intermedia 0.30x0.60m</v>
          </cell>
          <cell r="G5617">
            <v>41763.590000000004</v>
          </cell>
          <cell r="H5617">
            <v>6897.7099999999991</v>
          </cell>
          <cell r="I5617">
            <v>48661.3</v>
          </cell>
        </row>
        <row r="5618">
          <cell r="B5618" t="str">
            <v>Volumen Análisis</v>
          </cell>
          <cell r="C5618">
            <v>1</v>
          </cell>
          <cell r="D5618" t="str">
            <v>M2</v>
          </cell>
        </row>
        <row r="5619">
          <cell r="A5619">
            <v>123</v>
          </cell>
          <cell r="B5619" t="str">
            <v>Materiales y Equipos</v>
          </cell>
        </row>
        <row r="5620">
          <cell r="A5620">
            <v>123.01</v>
          </cell>
          <cell r="B5620" t="str">
            <v>Cerámica + 10% desperdicio</v>
          </cell>
          <cell r="C5620">
            <v>1.1200000000000001</v>
          </cell>
          <cell r="D5620" t="str">
            <v>M2</v>
          </cell>
          <cell r="E5620">
            <v>724.58</v>
          </cell>
          <cell r="F5620">
            <v>130.42439999999999</v>
          </cell>
          <cell r="G5620">
            <v>811.53</v>
          </cell>
          <cell r="H5620">
            <v>146.08000000000001</v>
          </cell>
          <cell r="I5620">
            <v>1371.8449999999998</v>
          </cell>
        </row>
        <row r="5621">
          <cell r="B5621" t="str">
            <v>Pegamento de cerámica Pegatod</v>
          </cell>
          <cell r="C5621">
            <v>0.14000000000000001</v>
          </cell>
          <cell r="D5621" t="str">
            <v>FDA</v>
          </cell>
          <cell r="E5621">
            <v>255</v>
          </cell>
          <cell r="F5621">
            <v>45.9</v>
          </cell>
          <cell r="G5621">
            <v>35.700000000000003</v>
          </cell>
          <cell r="H5621">
            <v>6.43</v>
          </cell>
        </row>
        <row r="5622">
          <cell r="A5622" t="str">
            <v>CE003</v>
          </cell>
          <cell r="B5622" t="str">
            <v>Cemento Gris 94 lbs. Tipo Portland</v>
          </cell>
          <cell r="C5622">
            <v>0.05</v>
          </cell>
          <cell r="D5622" t="str">
            <v>FDA</v>
          </cell>
          <cell r="E5622">
            <v>364.40677966101697</v>
          </cell>
          <cell r="F5622">
            <v>65.593220338983059</v>
          </cell>
          <cell r="G5622">
            <v>18.22</v>
          </cell>
          <cell r="H5622">
            <v>3.28</v>
          </cell>
        </row>
        <row r="5623">
          <cell r="B5623" t="str">
            <v>Derretido Keracolor 25 lbs + 10% desp.</v>
          </cell>
          <cell r="C5623">
            <v>3.0000000000000001E-3</v>
          </cell>
          <cell r="D5623" t="str">
            <v>FDA</v>
          </cell>
          <cell r="E5623">
            <v>1016.95</v>
          </cell>
          <cell r="F5623">
            <v>183.05099999999999</v>
          </cell>
          <cell r="G5623">
            <v>3.05</v>
          </cell>
          <cell r="H5623">
            <v>0.55000000000000004</v>
          </cell>
        </row>
        <row r="5624">
          <cell r="A5624" t="str">
            <v>REVEST001</v>
          </cell>
          <cell r="B5624" t="str">
            <v xml:space="preserve">Estopa </v>
          </cell>
          <cell r="C5624">
            <v>0.05</v>
          </cell>
          <cell r="D5624" t="str">
            <v>LB</v>
          </cell>
          <cell r="E5624">
            <v>63.56</v>
          </cell>
          <cell r="F5624">
            <v>11.440799999999999</v>
          </cell>
          <cell r="G5624">
            <v>3.18</v>
          </cell>
          <cell r="H5624">
            <v>0.56999999999999995</v>
          </cell>
        </row>
        <row r="5625">
          <cell r="A5625" t="str">
            <v>CE007</v>
          </cell>
          <cell r="B5625" t="str">
            <v xml:space="preserve">Corte de Chazos </v>
          </cell>
          <cell r="C5625">
            <v>4.5</v>
          </cell>
          <cell r="D5625" t="str">
            <v>UND</v>
          </cell>
          <cell r="E5625">
            <v>29.66</v>
          </cell>
          <cell r="F5625">
            <v>5.3388</v>
          </cell>
          <cell r="G5625">
            <v>133.47</v>
          </cell>
          <cell r="H5625">
            <v>24.02</v>
          </cell>
        </row>
        <row r="5626">
          <cell r="A5626" t="str">
            <v>CE003</v>
          </cell>
          <cell r="B5626" t="str">
            <v>Separadores de cerámica</v>
          </cell>
          <cell r="C5626">
            <v>0.05</v>
          </cell>
          <cell r="D5626" t="str">
            <v>FDA</v>
          </cell>
          <cell r="E5626">
            <v>250</v>
          </cell>
          <cell r="F5626">
            <v>45</v>
          </cell>
          <cell r="G5626">
            <v>12.5</v>
          </cell>
          <cell r="H5626">
            <v>2.25</v>
          </cell>
        </row>
        <row r="5627">
          <cell r="A5627" t="str">
            <v>PISO025</v>
          </cell>
          <cell r="B5627" t="str">
            <v>Transporte de cerámicas (3%)</v>
          </cell>
          <cell r="C5627">
            <v>1</v>
          </cell>
          <cell r="D5627" t="str">
            <v>PA</v>
          </cell>
          <cell r="E5627">
            <v>28.73</v>
          </cell>
          <cell r="F5627">
            <v>0</v>
          </cell>
          <cell r="G5627">
            <v>28.73</v>
          </cell>
          <cell r="H5627">
            <v>0</v>
          </cell>
        </row>
        <row r="5628">
          <cell r="A5628" t="str">
            <v>PISO021</v>
          </cell>
          <cell r="B5628" t="str">
            <v>Mano de obra</v>
          </cell>
          <cell r="C5628">
            <v>0.05</v>
          </cell>
          <cell r="D5628" t="str">
            <v>LB</v>
          </cell>
          <cell r="E5628">
            <v>63.559322033898312</v>
          </cell>
          <cell r="F5628">
            <v>11.440677966101696</v>
          </cell>
          <cell r="G5628">
            <v>3.18</v>
          </cell>
          <cell r="H5628">
            <v>0.56999999999999995</v>
          </cell>
        </row>
        <row r="5629">
          <cell r="A5629" t="str">
            <v>REVEST005</v>
          </cell>
          <cell r="B5629" t="str">
            <v>Mano de Obra de colocación de Cerámica</v>
          </cell>
          <cell r="C5629">
            <v>1</v>
          </cell>
          <cell r="D5629" t="str">
            <v>M2</v>
          </cell>
          <cell r="E5629">
            <v>453.12</v>
          </cell>
          <cell r="F5629">
            <v>0</v>
          </cell>
          <cell r="G5629">
            <v>453.12</v>
          </cell>
          <cell r="H5629">
            <v>0</v>
          </cell>
        </row>
        <row r="5630">
          <cell r="B5630" t="str">
            <v>Total/UND</v>
          </cell>
          <cell r="C5630">
            <v>0.03</v>
          </cell>
          <cell r="E5630">
            <v>687.5</v>
          </cell>
          <cell r="F5630">
            <v>0</v>
          </cell>
          <cell r="G5630">
            <v>1499.5</v>
          </cell>
          <cell r="H5630">
            <v>183.18000000000004</v>
          </cell>
          <cell r="I5630">
            <v>1682.68</v>
          </cell>
        </row>
        <row r="5631">
          <cell r="B5631" t="str">
            <v>Mano de obra</v>
          </cell>
        </row>
        <row r="5632">
          <cell r="A5632">
            <v>123.03000000000002</v>
          </cell>
          <cell r="B5632" t="str">
            <v>REVESTIMIENTO CERAMICA EUROPEA BUENA CALIDAD 0.30x0.60m</v>
          </cell>
          <cell r="C5632">
            <v>1</v>
          </cell>
          <cell r="D5632" t="str">
            <v>M2</v>
          </cell>
          <cell r="E5632">
            <v>18.32</v>
          </cell>
          <cell r="F5632">
            <v>3.2976000000000001</v>
          </cell>
          <cell r="G5632">
            <v>1931.7200000000003</v>
          </cell>
          <cell r="H5632">
            <v>258.27999999999997</v>
          </cell>
          <cell r="I5632">
            <v>2190</v>
          </cell>
        </row>
        <row r="5633">
          <cell r="A5633">
            <v>1300.01</v>
          </cell>
          <cell r="B5633" t="str">
            <v>Cerámica europea buena calidad 0.30x0.60m</v>
          </cell>
          <cell r="C5633">
            <v>1</v>
          </cell>
          <cell r="D5633" t="str">
            <v>M2</v>
          </cell>
          <cell r="E5633">
            <v>453.12</v>
          </cell>
          <cell r="F5633">
            <v>0</v>
          </cell>
          <cell r="G5633">
            <v>453.12</v>
          </cell>
          <cell r="H5633">
            <v>0</v>
          </cell>
        </row>
        <row r="5634">
          <cell r="B5634" t="str">
            <v>Volumen Análisis</v>
          </cell>
          <cell r="C5634">
            <v>1</v>
          </cell>
          <cell r="D5634" t="str">
            <v>M2</v>
          </cell>
          <cell r="G5634">
            <v>1234.8449999999998</v>
          </cell>
          <cell r="H5634">
            <v>137</v>
          </cell>
          <cell r="I5634">
            <v>1371.8449999999998</v>
          </cell>
        </row>
        <row r="5635">
          <cell r="B5635" t="str">
            <v>Materiales y Equipos</v>
          </cell>
        </row>
        <row r="5636">
          <cell r="A5636">
            <v>123.02000000000001</v>
          </cell>
          <cell r="B5636" t="str">
            <v>Cerámica + 10% desperdicio</v>
          </cell>
          <cell r="C5636">
            <v>1.1200000000000001</v>
          </cell>
          <cell r="D5636" t="str">
            <v>M2</v>
          </cell>
          <cell r="E5636">
            <v>1101.69</v>
          </cell>
          <cell r="F5636">
            <v>198.30420000000001</v>
          </cell>
          <cell r="G5636">
            <v>1233.8900000000001</v>
          </cell>
          <cell r="H5636">
            <v>222.1</v>
          </cell>
          <cell r="I5636">
            <v>1682.68</v>
          </cell>
        </row>
        <row r="5637">
          <cell r="B5637" t="str">
            <v>Pegamento de cerámica Pegatod</v>
          </cell>
          <cell r="C5637">
            <v>0.14000000000000001</v>
          </cell>
          <cell r="D5637" t="str">
            <v>FDA</v>
          </cell>
          <cell r="E5637">
            <v>218.64</v>
          </cell>
          <cell r="F5637">
            <v>39.355199999999996</v>
          </cell>
          <cell r="G5637">
            <v>30.61</v>
          </cell>
          <cell r="H5637">
            <v>5.51</v>
          </cell>
        </row>
        <row r="5638">
          <cell r="A5638" t="str">
            <v>CE003</v>
          </cell>
          <cell r="B5638" t="str">
            <v>Cemento Gris 94 lbs. Tipo Portland</v>
          </cell>
          <cell r="C5638">
            <v>0.05</v>
          </cell>
          <cell r="D5638" t="str">
            <v>FDA</v>
          </cell>
          <cell r="E5638">
            <v>364.40677966101697</v>
          </cell>
          <cell r="F5638">
            <v>65.593220338983059</v>
          </cell>
          <cell r="G5638">
            <v>18.22</v>
          </cell>
          <cell r="H5638">
            <v>3.28</v>
          </cell>
        </row>
        <row r="5639">
          <cell r="B5639" t="str">
            <v>Derretido Keracolor 25 lbs + 10% desp.</v>
          </cell>
          <cell r="C5639">
            <v>3.0000000000000001E-3</v>
          </cell>
          <cell r="D5639" t="str">
            <v>FDA</v>
          </cell>
          <cell r="E5639">
            <v>1016.95</v>
          </cell>
          <cell r="F5639">
            <v>183.05099999999999</v>
          </cell>
          <cell r="G5639">
            <v>3.05</v>
          </cell>
          <cell r="H5639">
            <v>0.55000000000000004</v>
          </cell>
        </row>
        <row r="5640">
          <cell r="B5640" t="str">
            <v xml:space="preserve">Estopa </v>
          </cell>
          <cell r="C5640">
            <v>0.05</v>
          </cell>
          <cell r="D5640" t="str">
            <v>LB</v>
          </cell>
          <cell r="E5640">
            <v>63.56</v>
          </cell>
          <cell r="F5640">
            <v>11.440799999999999</v>
          </cell>
          <cell r="G5640">
            <v>3.18</v>
          </cell>
          <cell r="H5640">
            <v>0.56999999999999995</v>
          </cell>
        </row>
        <row r="5641">
          <cell r="B5641" t="str">
            <v xml:space="preserve">Corte de Chazos </v>
          </cell>
          <cell r="C5641">
            <v>4.5</v>
          </cell>
          <cell r="D5641" t="str">
            <v>UND</v>
          </cell>
          <cell r="E5641">
            <v>29.66</v>
          </cell>
          <cell r="F5641">
            <v>5.3388</v>
          </cell>
          <cell r="G5641">
            <v>133.47</v>
          </cell>
          <cell r="H5641">
            <v>24.02</v>
          </cell>
        </row>
        <row r="5642">
          <cell r="A5642" t="str">
            <v>CE003</v>
          </cell>
          <cell r="B5642" t="str">
            <v>Separadores de cerámica</v>
          </cell>
          <cell r="C5642">
            <v>0.05</v>
          </cell>
          <cell r="D5642" t="str">
            <v>FDA</v>
          </cell>
          <cell r="E5642">
            <v>250</v>
          </cell>
          <cell r="F5642">
            <v>45</v>
          </cell>
          <cell r="G5642">
            <v>12.5</v>
          </cell>
          <cell r="H5642">
            <v>2.25</v>
          </cell>
        </row>
        <row r="5643">
          <cell r="B5643" t="str">
            <v>Transporte de cerámicas (3%)</v>
          </cell>
          <cell r="C5643">
            <v>1</v>
          </cell>
          <cell r="D5643" t="str">
            <v>PA</v>
          </cell>
          <cell r="E5643">
            <v>43.68</v>
          </cell>
          <cell r="F5643">
            <v>0</v>
          </cell>
          <cell r="G5643">
            <v>43.68</v>
          </cell>
          <cell r="H5643">
            <v>0</v>
          </cell>
        </row>
        <row r="5644">
          <cell r="B5644" t="str">
            <v>Mano de obra</v>
          </cell>
          <cell r="C5644">
            <v>0.05</v>
          </cell>
          <cell r="D5644" t="str">
            <v>LB</v>
          </cell>
          <cell r="E5644">
            <v>63.56</v>
          </cell>
          <cell r="F5644">
            <v>11.440799999999999</v>
          </cell>
          <cell r="G5644">
            <v>3.18</v>
          </cell>
          <cell r="H5644">
            <v>0.56999999999999995</v>
          </cell>
        </row>
        <row r="5645">
          <cell r="B5645" t="str">
            <v>Mano de Obra de colocación de Cerámica</v>
          </cell>
          <cell r="C5645">
            <v>1</v>
          </cell>
          <cell r="D5645" t="str">
            <v>M2</v>
          </cell>
          <cell r="E5645">
            <v>453.12</v>
          </cell>
          <cell r="F5645">
            <v>0</v>
          </cell>
          <cell r="G5645">
            <v>453.12</v>
          </cell>
          <cell r="H5645">
            <v>0</v>
          </cell>
        </row>
        <row r="5646">
          <cell r="B5646" t="str">
            <v>Total/UND</v>
          </cell>
          <cell r="C5646">
            <v>0.05</v>
          </cell>
          <cell r="D5646" t="str">
            <v>FDA</v>
          </cell>
          <cell r="E5646">
            <v>250</v>
          </cell>
          <cell r="F5646">
            <v>45</v>
          </cell>
          <cell r="G5646">
            <v>1931.7200000000003</v>
          </cell>
          <cell r="H5646">
            <v>258.27999999999997</v>
          </cell>
          <cell r="I5646">
            <v>2190</v>
          </cell>
        </row>
        <row r="5647">
          <cell r="B5647" t="str">
            <v>Transporte de cerámicas (3%)</v>
          </cell>
          <cell r="C5647">
            <v>1</v>
          </cell>
          <cell r="D5647" t="str">
            <v>PA</v>
          </cell>
          <cell r="E5647">
            <v>28.73</v>
          </cell>
          <cell r="F5647">
            <v>0</v>
          </cell>
          <cell r="G5647">
            <v>28.73</v>
          </cell>
          <cell r="H5647">
            <v>0</v>
          </cell>
        </row>
        <row r="5648">
          <cell r="A5648">
            <v>123.04000000000002</v>
          </cell>
          <cell r="B5648" t="str">
            <v>REVESTIMIENTO PIEDRA CORALINA BICELADA</v>
          </cell>
          <cell r="C5648">
            <v>1</v>
          </cell>
          <cell r="D5648" t="str">
            <v>M2</v>
          </cell>
          <cell r="G5648">
            <v>2157.46</v>
          </cell>
          <cell r="H5648">
            <v>277.42</v>
          </cell>
          <cell r="I5648">
            <v>2434.88</v>
          </cell>
        </row>
        <row r="5649">
          <cell r="B5649" t="str">
            <v>Revestimiento piedra coralina bicelada</v>
          </cell>
          <cell r="C5649">
            <v>1</v>
          </cell>
          <cell r="D5649" t="str">
            <v>M2</v>
          </cell>
          <cell r="E5649">
            <v>453.12</v>
          </cell>
          <cell r="F5649">
            <v>0</v>
          </cell>
          <cell r="G5649">
            <v>453.12</v>
          </cell>
          <cell r="H5649">
            <v>0</v>
          </cell>
        </row>
        <row r="5650">
          <cell r="B5650" t="str">
            <v>Volumen Análisis</v>
          </cell>
          <cell r="C5650">
            <v>1</v>
          </cell>
          <cell r="D5650" t="str">
            <v>M2</v>
          </cell>
          <cell r="G5650">
            <v>1499.5</v>
          </cell>
          <cell r="H5650">
            <v>183.18000000000004</v>
          </cell>
          <cell r="I5650">
            <v>1682.68</v>
          </cell>
        </row>
        <row r="5651">
          <cell r="B5651" t="str">
            <v>Materiales y Equipos</v>
          </cell>
        </row>
        <row r="5652">
          <cell r="A5652">
            <v>123.03000000000002</v>
          </cell>
          <cell r="B5652" t="str">
            <v>Piedra coralina bicelada + 10% desperdicio</v>
          </cell>
          <cell r="C5652">
            <v>1.1200000000000001</v>
          </cell>
          <cell r="D5652" t="str">
            <v>M2</v>
          </cell>
          <cell r="E5652">
            <v>1196.6099999999999</v>
          </cell>
          <cell r="F5652">
            <v>215.38979999999998</v>
          </cell>
          <cell r="G5652">
            <v>1340.2</v>
          </cell>
          <cell r="H5652">
            <v>241.24</v>
          </cell>
          <cell r="I5652">
            <v>2190</v>
          </cell>
        </row>
        <row r="5653">
          <cell r="B5653" t="str">
            <v>Pegamento de cerámica Pegatod</v>
          </cell>
          <cell r="C5653">
            <v>0.14000000000000001</v>
          </cell>
          <cell r="D5653" t="str">
            <v>FDA</v>
          </cell>
          <cell r="E5653">
            <v>218.64</v>
          </cell>
          <cell r="F5653">
            <v>39.355199999999996</v>
          </cell>
          <cell r="G5653">
            <v>30.61</v>
          </cell>
          <cell r="H5653">
            <v>5.51</v>
          </cell>
        </row>
        <row r="5654">
          <cell r="A5654" t="str">
            <v>CE003</v>
          </cell>
          <cell r="B5654" t="str">
            <v>Cemento Gris 94 lbs. Tipo Portland</v>
          </cell>
          <cell r="C5654">
            <v>0.05</v>
          </cell>
          <cell r="D5654" t="str">
            <v>FDA</v>
          </cell>
          <cell r="E5654">
            <v>364.40677966101697</v>
          </cell>
          <cell r="F5654">
            <v>65.593220338983059</v>
          </cell>
          <cell r="G5654">
            <v>18.22</v>
          </cell>
          <cell r="H5654">
            <v>3.28</v>
          </cell>
        </row>
        <row r="5655">
          <cell r="B5655" t="str">
            <v>Derretido Keracolor 25 lbs + 10% desp.</v>
          </cell>
          <cell r="C5655">
            <v>3.0000000000000001E-3</v>
          </cell>
          <cell r="D5655" t="str">
            <v>FDA</v>
          </cell>
          <cell r="E5655">
            <v>1016.95</v>
          </cell>
          <cell r="F5655">
            <v>183.05099999999999</v>
          </cell>
          <cell r="G5655">
            <v>3.05</v>
          </cell>
          <cell r="H5655">
            <v>0.55000000000000004</v>
          </cell>
        </row>
        <row r="5656">
          <cell r="B5656" t="str">
            <v xml:space="preserve">Estopa </v>
          </cell>
          <cell r="C5656">
            <v>0.05</v>
          </cell>
          <cell r="D5656" t="str">
            <v>LB</v>
          </cell>
          <cell r="E5656">
            <v>63.56</v>
          </cell>
          <cell r="F5656">
            <v>11.440799999999999</v>
          </cell>
          <cell r="G5656">
            <v>3.18</v>
          </cell>
          <cell r="H5656">
            <v>0.56999999999999995</v>
          </cell>
        </row>
        <row r="5657">
          <cell r="B5657" t="str">
            <v xml:space="preserve">Corte de Chazos </v>
          </cell>
          <cell r="C5657">
            <v>4.5</v>
          </cell>
          <cell r="D5657" t="str">
            <v>UND</v>
          </cell>
          <cell r="E5657">
            <v>29.66</v>
          </cell>
          <cell r="F5657">
            <v>5.3388</v>
          </cell>
          <cell r="G5657">
            <v>133.47</v>
          </cell>
          <cell r="H5657">
            <v>24.02</v>
          </cell>
        </row>
        <row r="5658">
          <cell r="A5658" t="str">
            <v>CE003</v>
          </cell>
          <cell r="B5658" t="str">
            <v>Separadores de cerámica</v>
          </cell>
          <cell r="C5658">
            <v>0.05</v>
          </cell>
          <cell r="D5658" t="str">
            <v>FDA</v>
          </cell>
          <cell r="E5658">
            <v>250</v>
          </cell>
          <cell r="F5658">
            <v>45</v>
          </cell>
          <cell r="G5658">
            <v>12.5</v>
          </cell>
          <cell r="H5658">
            <v>2.25</v>
          </cell>
        </row>
        <row r="5659">
          <cell r="B5659" t="str">
            <v>Transporte de cerámicas (3%)</v>
          </cell>
          <cell r="C5659">
            <v>1</v>
          </cell>
          <cell r="D5659" t="str">
            <v>PA</v>
          </cell>
          <cell r="E5659">
            <v>47.44</v>
          </cell>
          <cell r="F5659">
            <v>0</v>
          </cell>
          <cell r="G5659">
            <v>47.44</v>
          </cell>
          <cell r="H5659">
            <v>0</v>
          </cell>
        </row>
        <row r="5660">
          <cell r="B5660" t="str">
            <v>Mano de obra</v>
          </cell>
          <cell r="C5660">
            <v>0.05</v>
          </cell>
          <cell r="D5660" t="str">
            <v>LB</v>
          </cell>
          <cell r="E5660">
            <v>63.56</v>
          </cell>
          <cell r="F5660">
            <v>11.440799999999999</v>
          </cell>
          <cell r="G5660">
            <v>3.18</v>
          </cell>
          <cell r="H5660">
            <v>0.56999999999999995</v>
          </cell>
        </row>
        <row r="5661">
          <cell r="B5661" t="str">
            <v>Mano de Obra de colocación piedra coralina</v>
          </cell>
          <cell r="C5661">
            <v>1</v>
          </cell>
          <cell r="D5661" t="str">
            <v>M2</v>
          </cell>
          <cell r="E5661">
            <v>568.79</v>
          </cell>
          <cell r="F5661">
            <v>0</v>
          </cell>
          <cell r="G5661">
            <v>568.79</v>
          </cell>
          <cell r="H5661">
            <v>0</v>
          </cell>
        </row>
        <row r="5662">
          <cell r="B5662" t="str">
            <v>Total/UND</v>
          </cell>
          <cell r="C5662">
            <v>0.05</v>
          </cell>
          <cell r="D5662" t="str">
            <v>FDA</v>
          </cell>
          <cell r="E5662">
            <v>250</v>
          </cell>
          <cell r="F5662">
            <v>45</v>
          </cell>
          <cell r="G5662">
            <v>2157.46</v>
          </cell>
          <cell r="H5662">
            <v>277.42</v>
          </cell>
          <cell r="I5662">
            <v>2434.88</v>
          </cell>
        </row>
        <row r="5663">
          <cell r="B5663" t="str">
            <v>Transporte de cerámicas (3%)</v>
          </cell>
          <cell r="C5663">
            <v>1</v>
          </cell>
          <cell r="D5663" t="str">
            <v>PA</v>
          </cell>
          <cell r="E5663">
            <v>43.68</v>
          </cell>
          <cell r="F5663">
            <v>0</v>
          </cell>
          <cell r="G5663">
            <v>43.68</v>
          </cell>
          <cell r="H5663">
            <v>0</v>
          </cell>
        </row>
        <row r="5664">
          <cell r="A5664">
            <v>124</v>
          </cell>
          <cell r="B5664" t="str">
            <v>TERMINACION DE TECHOS</v>
          </cell>
        </row>
        <row r="5665">
          <cell r="A5665">
            <v>124.01</v>
          </cell>
          <cell r="B5665" t="str">
            <v>FINO TECHO PLANO</v>
          </cell>
          <cell r="C5665">
            <v>1</v>
          </cell>
          <cell r="D5665" t="str">
            <v>M2</v>
          </cell>
          <cell r="E5665">
            <v>453.12</v>
          </cell>
          <cell r="F5665">
            <v>0</v>
          </cell>
          <cell r="G5665">
            <v>556</v>
          </cell>
          <cell r="H5665">
            <v>57</v>
          </cell>
          <cell r="I5665">
            <v>613</v>
          </cell>
        </row>
        <row r="5666">
          <cell r="B5666" t="str">
            <v>Fino Techo Plano Eprom=0.05m</v>
          </cell>
          <cell r="G5666">
            <v>1931.7200000000003</v>
          </cell>
          <cell r="H5666">
            <v>258.27999999999997</v>
          </cell>
          <cell r="I5666">
            <v>2190</v>
          </cell>
        </row>
        <row r="5667">
          <cell r="B5667" t="str">
            <v>Volumen Análisis</v>
          </cell>
          <cell r="C5667">
            <v>1</v>
          </cell>
          <cell r="D5667" t="str">
            <v>M2</v>
          </cell>
        </row>
        <row r="5668">
          <cell r="A5668">
            <v>123.04000000000002</v>
          </cell>
          <cell r="B5668" t="str">
            <v>Materiales y Equipos</v>
          </cell>
          <cell r="C5668">
            <v>1</v>
          </cell>
          <cell r="D5668" t="str">
            <v>M2</v>
          </cell>
          <cell r="G5668">
            <v>2157.46</v>
          </cell>
          <cell r="H5668">
            <v>277.42</v>
          </cell>
          <cell r="I5668">
            <v>2434.88</v>
          </cell>
        </row>
        <row r="5669">
          <cell r="A5669">
            <v>112.01</v>
          </cell>
          <cell r="B5669" t="str">
            <v>Mortero 1:3 + 10% desp., 5 cm espesor</v>
          </cell>
          <cell r="C5669">
            <v>5.5E-2</v>
          </cell>
          <cell r="D5669" t="str">
            <v>M3</v>
          </cell>
          <cell r="E5669">
            <v>5727.81</v>
          </cell>
          <cell r="F5669">
            <v>971.69</v>
          </cell>
          <cell r="G5669">
            <v>315.02999999999997</v>
          </cell>
          <cell r="H5669">
            <v>53.44</v>
          </cell>
        </row>
        <row r="5670">
          <cell r="B5670" t="str">
            <v>Pino americano cepillado 1"x4"x10' - 10 usos</v>
          </cell>
          <cell r="C5670">
            <v>0.33329999999999999</v>
          </cell>
          <cell r="D5670" t="str">
            <v>PT</v>
          </cell>
          <cell r="E5670">
            <v>59.32</v>
          </cell>
          <cell r="F5670">
            <v>10.6776</v>
          </cell>
          <cell r="G5670">
            <v>19.77</v>
          </cell>
          <cell r="H5670">
            <v>3.56</v>
          </cell>
        </row>
        <row r="5671">
          <cell r="B5671" t="str">
            <v xml:space="preserve">Mano de obra  </v>
          </cell>
        </row>
        <row r="5672">
          <cell r="B5672" t="str">
            <v>Mano de obra Fino de mezcla</v>
          </cell>
          <cell r="C5672">
            <v>1</v>
          </cell>
          <cell r="D5672" t="str">
            <v>M2</v>
          </cell>
          <cell r="E5672">
            <v>136.5</v>
          </cell>
          <cell r="F5672">
            <v>0</v>
          </cell>
          <cell r="G5672">
            <v>136.5</v>
          </cell>
          <cell r="H5672">
            <v>0</v>
          </cell>
        </row>
        <row r="5673">
          <cell r="B5673" t="str">
            <v>Mano de Obra Subida materiales - Ayudante AY</v>
          </cell>
          <cell r="C5673">
            <v>0.1</v>
          </cell>
          <cell r="D5673" t="str">
            <v>DIA</v>
          </cell>
          <cell r="E5673">
            <v>847</v>
          </cell>
          <cell r="F5673">
            <v>0</v>
          </cell>
          <cell r="G5673">
            <v>84.7</v>
          </cell>
          <cell r="H5673">
            <v>0</v>
          </cell>
        </row>
        <row r="5674">
          <cell r="A5674" t="str">
            <v>CE003</v>
          </cell>
          <cell r="B5674" t="str">
            <v>Total/UND</v>
          </cell>
          <cell r="C5674">
            <v>0.05</v>
          </cell>
          <cell r="D5674" t="str">
            <v>FDA</v>
          </cell>
          <cell r="E5674">
            <v>364.40677966101697</v>
          </cell>
          <cell r="F5674">
            <v>65.593220338983059</v>
          </cell>
          <cell r="G5674">
            <v>556</v>
          </cell>
          <cell r="H5674">
            <v>57</v>
          </cell>
          <cell r="I5674">
            <v>613</v>
          </cell>
        </row>
        <row r="5675">
          <cell r="B5675" t="str">
            <v>Derretido Keracolor 25 lbs + 10% desp.</v>
          </cell>
          <cell r="C5675">
            <v>3.0000000000000001E-3</v>
          </cell>
          <cell r="D5675" t="str">
            <v>FDA</v>
          </cell>
          <cell r="E5675">
            <v>1016.95</v>
          </cell>
          <cell r="F5675">
            <v>183.05099999999999</v>
          </cell>
          <cell r="G5675">
            <v>3.05</v>
          </cell>
          <cell r="H5675">
            <v>0.55000000000000004</v>
          </cell>
        </row>
        <row r="5676">
          <cell r="A5676">
            <v>124.02000000000001</v>
          </cell>
          <cell r="B5676" t="str">
            <v>FINO TECHO INCLINADO</v>
          </cell>
          <cell r="C5676">
            <v>1</v>
          </cell>
          <cell r="D5676" t="str">
            <v>M2</v>
          </cell>
          <cell r="E5676">
            <v>63.56</v>
          </cell>
          <cell r="F5676">
            <v>11.440799999999999</v>
          </cell>
          <cell r="G5676">
            <v>429.99</v>
          </cell>
          <cell r="H5676">
            <v>35.630000000000003</v>
          </cell>
          <cell r="I5676">
            <v>465.62</v>
          </cell>
        </row>
        <row r="5677">
          <cell r="B5677" t="str">
            <v>Fino Techo Inclinado Eprom=0.03m</v>
          </cell>
          <cell r="C5677">
            <v>4.5</v>
          </cell>
          <cell r="D5677" t="str">
            <v>UND</v>
          </cell>
          <cell r="E5677">
            <v>29.66</v>
          </cell>
          <cell r="F5677">
            <v>5.3388</v>
          </cell>
          <cell r="G5677">
            <v>133.47</v>
          </cell>
          <cell r="H5677">
            <v>24.02</v>
          </cell>
        </row>
        <row r="5678">
          <cell r="B5678" t="str">
            <v>Volumen Análisis</v>
          </cell>
          <cell r="C5678">
            <v>1</v>
          </cell>
          <cell r="D5678" t="str">
            <v>M2</v>
          </cell>
          <cell r="E5678">
            <v>250</v>
          </cell>
          <cell r="F5678">
            <v>45</v>
          </cell>
          <cell r="G5678">
            <v>12.5</v>
          </cell>
          <cell r="H5678">
            <v>2.25</v>
          </cell>
        </row>
        <row r="5679">
          <cell r="B5679" t="str">
            <v>Materiales y Equipos</v>
          </cell>
          <cell r="C5679">
            <v>1</v>
          </cell>
          <cell r="D5679" t="str">
            <v>PA</v>
          </cell>
          <cell r="E5679">
            <v>47.44</v>
          </cell>
          <cell r="F5679">
            <v>0</v>
          </cell>
          <cell r="G5679">
            <v>47.44</v>
          </cell>
          <cell r="H5679">
            <v>0</v>
          </cell>
        </row>
        <row r="5680">
          <cell r="A5680">
            <v>112.01</v>
          </cell>
          <cell r="B5680" t="str">
            <v>Mortero 1:3 + 10% desp. 3 cm espesor</v>
          </cell>
          <cell r="C5680">
            <v>3.3000000000000002E-2</v>
          </cell>
          <cell r="D5680" t="str">
            <v>M3</v>
          </cell>
          <cell r="E5680">
            <v>5727.81</v>
          </cell>
          <cell r="F5680">
            <v>971.69</v>
          </cell>
          <cell r="G5680">
            <v>189.02</v>
          </cell>
          <cell r="H5680">
            <v>32.07</v>
          </cell>
        </row>
        <row r="5681">
          <cell r="B5681" t="str">
            <v>Pino americano cepillado 1"x4"x10' - 10 usos</v>
          </cell>
          <cell r="C5681">
            <v>0.33329999999999999</v>
          </cell>
          <cell r="D5681" t="str">
            <v>PT</v>
          </cell>
          <cell r="E5681">
            <v>59.32</v>
          </cell>
          <cell r="F5681">
            <v>10.6776</v>
          </cell>
          <cell r="G5681">
            <v>19.77</v>
          </cell>
          <cell r="H5681">
            <v>3.56</v>
          </cell>
        </row>
        <row r="5682">
          <cell r="B5682" t="str">
            <v xml:space="preserve">Mano de obra  </v>
          </cell>
          <cell r="G5682">
            <v>2157.46</v>
          </cell>
          <cell r="H5682">
            <v>277.42</v>
          </cell>
          <cell r="I5682">
            <v>2434.88</v>
          </cell>
        </row>
        <row r="5683">
          <cell r="B5683" t="str">
            <v>Mano de obra Fino de mezcla</v>
          </cell>
          <cell r="C5683">
            <v>1</v>
          </cell>
          <cell r="D5683" t="str">
            <v>M2</v>
          </cell>
          <cell r="E5683">
            <v>136.5</v>
          </cell>
          <cell r="F5683">
            <v>0</v>
          </cell>
          <cell r="G5683">
            <v>136.5</v>
          </cell>
          <cell r="H5683">
            <v>0</v>
          </cell>
        </row>
        <row r="5684">
          <cell r="A5684">
            <v>124</v>
          </cell>
          <cell r="B5684" t="str">
            <v>Mano de Obra Subida materiales - Ayudante AY</v>
          </cell>
          <cell r="C5684">
            <v>0.1</v>
          </cell>
          <cell r="D5684" t="str">
            <v>DIA</v>
          </cell>
          <cell r="E5684">
            <v>847</v>
          </cell>
          <cell r="F5684">
            <v>0</v>
          </cell>
          <cell r="G5684">
            <v>84.7</v>
          </cell>
          <cell r="H5684">
            <v>0</v>
          </cell>
        </row>
        <row r="5685">
          <cell r="A5685">
            <v>124.01</v>
          </cell>
          <cell r="B5685" t="str">
            <v>Total/UND</v>
          </cell>
          <cell r="C5685">
            <v>1</v>
          </cell>
          <cell r="D5685" t="str">
            <v>M2</v>
          </cell>
          <cell r="G5685">
            <v>429.99</v>
          </cell>
          <cell r="H5685">
            <v>35.630000000000003</v>
          </cell>
          <cell r="I5685">
            <v>465.62</v>
          </cell>
        </row>
        <row r="5686">
          <cell r="B5686" t="str">
            <v>Fino Techo Plano Eprom=0.05m</v>
          </cell>
        </row>
        <row r="5687">
          <cell r="A5687">
            <v>124.03000000000002</v>
          </cell>
          <cell r="B5687" t="str">
            <v>ZABALETA DE TECHO</v>
          </cell>
          <cell r="C5687">
            <v>1</v>
          </cell>
          <cell r="D5687" t="str">
            <v>ML</v>
          </cell>
          <cell r="G5687">
            <v>149.89999999999998</v>
          </cell>
          <cell r="H5687">
            <v>10.199999999999999</v>
          </cell>
          <cell r="I5687">
            <v>160.09999999999997</v>
          </cell>
        </row>
        <row r="5688">
          <cell r="B5688" t="str">
            <v>Zabaleta de Techo</v>
          </cell>
        </row>
        <row r="5689">
          <cell r="A5689">
            <v>112.01</v>
          </cell>
          <cell r="B5689" t="str">
            <v>Volumen Análisis</v>
          </cell>
          <cell r="C5689">
            <v>1</v>
          </cell>
          <cell r="D5689" t="str">
            <v>ML</v>
          </cell>
          <cell r="E5689">
            <v>5727.81</v>
          </cell>
          <cell r="F5689">
            <v>971.69</v>
          </cell>
          <cell r="G5689">
            <v>315.02999999999997</v>
          </cell>
          <cell r="H5689">
            <v>53.44</v>
          </cell>
        </row>
        <row r="5690">
          <cell r="B5690" t="str">
            <v>Materiales y Equipos</v>
          </cell>
          <cell r="C5690">
            <v>0.33329999999999999</v>
          </cell>
          <cell r="D5690" t="str">
            <v>PT</v>
          </cell>
          <cell r="E5690">
            <v>59.32</v>
          </cell>
          <cell r="F5690">
            <v>10.6776</v>
          </cell>
          <cell r="G5690">
            <v>19.77</v>
          </cell>
          <cell r="H5690">
            <v>3.56</v>
          </cell>
        </row>
        <row r="5691">
          <cell r="A5691">
            <v>112.01</v>
          </cell>
          <cell r="B5691" t="str">
            <v>Mortero 1:3 + 10% desperdicio</v>
          </cell>
          <cell r="C5691">
            <v>1.0500000000000001E-2</v>
          </cell>
          <cell r="D5691" t="str">
            <v>M3</v>
          </cell>
          <cell r="E5691">
            <v>5727.81</v>
          </cell>
          <cell r="F5691">
            <v>971.69</v>
          </cell>
          <cell r="G5691">
            <v>60.14</v>
          </cell>
          <cell r="H5691">
            <v>10.199999999999999</v>
          </cell>
        </row>
        <row r="5692">
          <cell r="B5692" t="str">
            <v xml:space="preserve">Mano de obra  </v>
          </cell>
          <cell r="C5692">
            <v>1</v>
          </cell>
          <cell r="D5692" t="str">
            <v>M2</v>
          </cell>
          <cell r="E5692">
            <v>136.5</v>
          </cell>
          <cell r="F5692">
            <v>0</v>
          </cell>
          <cell r="G5692">
            <v>136.5</v>
          </cell>
          <cell r="H5692">
            <v>0</v>
          </cell>
        </row>
        <row r="5693">
          <cell r="B5693" t="str">
            <v>Mano de obra zabaleta</v>
          </cell>
          <cell r="C5693">
            <v>1</v>
          </cell>
          <cell r="D5693" t="str">
            <v>ML</v>
          </cell>
          <cell r="E5693">
            <v>72.819999999999993</v>
          </cell>
          <cell r="F5693">
            <v>0</v>
          </cell>
          <cell r="G5693">
            <v>72.819999999999993</v>
          </cell>
          <cell r="H5693">
            <v>0</v>
          </cell>
        </row>
        <row r="5694">
          <cell r="B5694" t="str">
            <v>Mano de Obra Subida materiales - Ayudante AY</v>
          </cell>
          <cell r="C5694">
            <v>0.02</v>
          </cell>
          <cell r="D5694" t="str">
            <v>DIA</v>
          </cell>
          <cell r="E5694">
            <v>847</v>
          </cell>
          <cell r="F5694">
            <v>0</v>
          </cell>
          <cell r="G5694">
            <v>16.940000000000001</v>
          </cell>
          <cell r="H5694">
            <v>0</v>
          </cell>
          <cell r="I5694">
            <v>613</v>
          </cell>
        </row>
        <row r="5695">
          <cell r="B5695" t="str">
            <v>Total/UND</v>
          </cell>
          <cell r="G5695">
            <v>149.89999999999998</v>
          </cell>
          <cell r="H5695">
            <v>10.199999999999999</v>
          </cell>
          <cell r="I5695">
            <v>160.09999999999997</v>
          </cell>
        </row>
        <row r="5696">
          <cell r="A5696">
            <v>124.02000000000001</v>
          </cell>
          <cell r="B5696" t="str">
            <v>FINO TECHO INCLINADO</v>
          </cell>
          <cell r="C5696">
            <v>1</v>
          </cell>
          <cell r="D5696" t="str">
            <v>M2</v>
          </cell>
          <cell r="G5696">
            <v>429.99</v>
          </cell>
          <cell r="H5696">
            <v>35.630000000000003</v>
          </cell>
          <cell r="I5696">
            <v>465.62</v>
          </cell>
        </row>
        <row r="5697">
          <cell r="A5697">
            <v>124.04</v>
          </cell>
          <cell r="B5697" t="str">
            <v>TECHO EN ZINC ACANALADO CAL. 34 Y MADERA PINO TRATADO AMER.</v>
          </cell>
          <cell r="C5697">
            <v>1</v>
          </cell>
          <cell r="D5697" t="str">
            <v>M2</v>
          </cell>
          <cell r="G5697">
            <v>1461.3000000000002</v>
          </cell>
          <cell r="H5697">
            <v>163.29999999999998</v>
          </cell>
          <cell r="I5697">
            <v>1624.6000000000001</v>
          </cell>
        </row>
        <row r="5698">
          <cell r="B5698" t="str">
            <v>Zinc acanalado caliblre 34 y madera pino americano tratado</v>
          </cell>
          <cell r="C5698">
            <v>1</v>
          </cell>
          <cell r="D5698" t="str">
            <v>M2</v>
          </cell>
        </row>
        <row r="5699">
          <cell r="B5699" t="str">
            <v>Volumen Análisis</v>
          </cell>
          <cell r="C5699">
            <v>1</v>
          </cell>
          <cell r="D5699" t="str">
            <v>M2</v>
          </cell>
        </row>
        <row r="5700">
          <cell r="A5700">
            <v>112.01</v>
          </cell>
          <cell r="B5700" t="str">
            <v>Materiales y Equipos</v>
          </cell>
          <cell r="C5700">
            <v>3.3000000000000002E-2</v>
          </cell>
          <cell r="D5700" t="str">
            <v>M3</v>
          </cell>
          <cell r="E5700">
            <v>5727.81</v>
          </cell>
          <cell r="F5700">
            <v>971.69</v>
          </cell>
          <cell r="G5700">
            <v>189.02</v>
          </cell>
          <cell r="H5700">
            <v>32.07</v>
          </cell>
        </row>
        <row r="5701">
          <cell r="B5701" t="str">
            <v>Madera bruta pino americano tratado</v>
          </cell>
          <cell r="C5701">
            <v>8.7200000000000006</v>
          </cell>
          <cell r="D5701" t="str">
            <v>PT</v>
          </cell>
          <cell r="E5701">
            <v>64.41</v>
          </cell>
          <cell r="F5701">
            <v>11.593799999999998</v>
          </cell>
          <cell r="G5701">
            <v>561.66</v>
          </cell>
          <cell r="H5701">
            <v>101.1</v>
          </cell>
        </row>
        <row r="5702">
          <cell r="B5702" t="str">
            <v>Zinc acanalado calibre 34 - Plancha 6 x 3 pies</v>
          </cell>
          <cell r="C5702">
            <v>1.0900000000000001</v>
          </cell>
          <cell r="D5702" t="str">
            <v>UND</v>
          </cell>
          <cell r="E5702">
            <v>275.42</v>
          </cell>
          <cell r="F5702">
            <v>49.575600000000001</v>
          </cell>
          <cell r="G5702">
            <v>300.20999999999998</v>
          </cell>
          <cell r="H5702">
            <v>54.04</v>
          </cell>
        </row>
        <row r="5703">
          <cell r="B5703" t="str">
            <v>Caballeta zinc calibre 34 - 6 pies</v>
          </cell>
          <cell r="C5703">
            <v>0.09</v>
          </cell>
          <cell r="D5703" t="str">
            <v>UND</v>
          </cell>
          <cell r="E5703">
            <v>127.12</v>
          </cell>
          <cell r="F5703">
            <v>22.881599999999999</v>
          </cell>
          <cell r="G5703">
            <v>11.44</v>
          </cell>
          <cell r="H5703">
            <v>2.06</v>
          </cell>
        </row>
        <row r="5704">
          <cell r="B5704" t="str">
            <v>Clavos corriente</v>
          </cell>
          <cell r="C5704">
            <v>0.54</v>
          </cell>
          <cell r="D5704" t="str">
            <v>LB</v>
          </cell>
          <cell r="E5704">
            <v>38.14</v>
          </cell>
          <cell r="F5704">
            <v>6.8651999999999997</v>
          </cell>
          <cell r="G5704">
            <v>20.6</v>
          </cell>
          <cell r="H5704">
            <v>3.71</v>
          </cell>
        </row>
        <row r="5705">
          <cell r="B5705" t="str">
            <v>Clavos de zinc</v>
          </cell>
          <cell r="C5705">
            <v>0.27</v>
          </cell>
          <cell r="D5705" t="str">
            <v>LB</v>
          </cell>
          <cell r="E5705">
            <v>49.15</v>
          </cell>
          <cell r="F5705">
            <v>8.8469999999999995</v>
          </cell>
          <cell r="G5705">
            <v>13.27</v>
          </cell>
          <cell r="H5705">
            <v>2.39</v>
          </cell>
          <cell r="I5705">
            <v>465.62</v>
          </cell>
        </row>
        <row r="5706">
          <cell r="B5706" t="str">
            <v xml:space="preserve">Mano de obra  </v>
          </cell>
        </row>
        <row r="5707">
          <cell r="A5707">
            <v>124.03000000000002</v>
          </cell>
          <cell r="B5707" t="str">
            <v>Confección estructura soporte madera</v>
          </cell>
          <cell r="C5707">
            <v>8.7200000000000006</v>
          </cell>
          <cell r="D5707" t="str">
            <v>PT</v>
          </cell>
          <cell r="E5707">
            <v>57.43</v>
          </cell>
          <cell r="F5707">
            <v>0</v>
          </cell>
          <cell r="G5707">
            <v>500.79</v>
          </cell>
          <cell r="H5707">
            <v>0</v>
          </cell>
          <cell r="I5707">
            <v>160.09999999999997</v>
          </cell>
        </row>
        <row r="5708">
          <cell r="B5708" t="str">
            <v>Instalación planchas de zinc sin enlatado</v>
          </cell>
          <cell r="C5708">
            <v>1.0900000000000001</v>
          </cell>
          <cell r="D5708" t="str">
            <v>UND</v>
          </cell>
          <cell r="E5708">
            <v>44.18</v>
          </cell>
          <cell r="F5708">
            <v>0</v>
          </cell>
          <cell r="G5708">
            <v>48.16</v>
          </cell>
          <cell r="H5708">
            <v>0</v>
          </cell>
        </row>
        <row r="5709">
          <cell r="B5709" t="str">
            <v>Instalación caballetes</v>
          </cell>
          <cell r="C5709">
            <v>0.09</v>
          </cell>
          <cell r="D5709" t="str">
            <v>UND</v>
          </cell>
          <cell r="E5709">
            <v>57.43</v>
          </cell>
          <cell r="F5709">
            <v>0</v>
          </cell>
          <cell r="G5709">
            <v>5.17</v>
          </cell>
          <cell r="H5709">
            <v>0</v>
          </cell>
        </row>
        <row r="5710">
          <cell r="B5710" t="str">
            <v>Total/UND</v>
          </cell>
          <cell r="G5710">
            <v>1461.3000000000002</v>
          </cell>
          <cell r="H5710">
            <v>163.29999999999998</v>
          </cell>
          <cell r="I5710">
            <v>1624.6000000000001</v>
          </cell>
        </row>
        <row r="5711">
          <cell r="A5711">
            <v>112.01</v>
          </cell>
          <cell r="B5711" t="str">
            <v>Mortero 1:3 + 10% desperdicio</v>
          </cell>
          <cell r="C5711">
            <v>1.0500000000000001E-2</v>
          </cell>
          <cell r="D5711" t="str">
            <v>M3</v>
          </cell>
          <cell r="E5711">
            <v>5727.81</v>
          </cell>
          <cell r="F5711">
            <v>971.69</v>
          </cell>
          <cell r="G5711">
            <v>60.14</v>
          </cell>
          <cell r="H5711">
            <v>10.199999999999999</v>
          </cell>
        </row>
        <row r="5712">
          <cell r="A5712">
            <v>124.05</v>
          </cell>
          <cell r="B5712" t="str">
            <v>TECHO EN ZINC ACANALADO CAL. 29 Y MADERA PINO TRATADO AMER.</v>
          </cell>
          <cell r="C5712">
            <v>1</v>
          </cell>
          <cell r="D5712" t="str">
            <v>M2</v>
          </cell>
          <cell r="G5712">
            <v>1488.2000000000003</v>
          </cell>
          <cell r="H5712">
            <v>168.14</v>
          </cell>
          <cell r="I5712">
            <v>1656.3400000000001</v>
          </cell>
        </row>
        <row r="5713">
          <cell r="B5713" t="str">
            <v>Zinc acanalado caliblre 34 y madera pino americano tratado</v>
          </cell>
          <cell r="C5713">
            <v>1</v>
          </cell>
          <cell r="D5713" t="str">
            <v>ML</v>
          </cell>
          <cell r="E5713">
            <v>72.819999999999993</v>
          </cell>
          <cell r="F5713">
            <v>0</v>
          </cell>
          <cell r="G5713">
            <v>72.819999999999993</v>
          </cell>
          <cell r="H5713">
            <v>0</v>
          </cell>
        </row>
        <row r="5714">
          <cell r="B5714" t="str">
            <v>Volumen Análisis</v>
          </cell>
          <cell r="C5714">
            <v>1</v>
          </cell>
          <cell r="D5714" t="str">
            <v>M2</v>
          </cell>
          <cell r="E5714">
            <v>847</v>
          </cell>
          <cell r="F5714">
            <v>0</v>
          </cell>
          <cell r="G5714">
            <v>16.940000000000001</v>
          </cell>
          <cell r="H5714">
            <v>0</v>
          </cell>
        </row>
        <row r="5715">
          <cell r="B5715" t="str">
            <v>Materiales y Equipos</v>
          </cell>
          <cell r="G5715">
            <v>149.89999999999998</v>
          </cell>
          <cell r="H5715">
            <v>10.199999999999999</v>
          </cell>
          <cell r="I5715">
            <v>160.09999999999997</v>
          </cell>
        </row>
        <row r="5716">
          <cell r="B5716" t="str">
            <v>Madera bruta pino americano tratado</v>
          </cell>
          <cell r="C5716">
            <v>8.7200000000000006</v>
          </cell>
          <cell r="D5716" t="str">
            <v>PT</v>
          </cell>
          <cell r="E5716">
            <v>64.41</v>
          </cell>
          <cell r="F5716">
            <v>11.593799999999998</v>
          </cell>
          <cell r="G5716">
            <v>561.66</v>
          </cell>
          <cell r="H5716">
            <v>101.1</v>
          </cell>
        </row>
        <row r="5717">
          <cell r="A5717">
            <v>124.04</v>
          </cell>
          <cell r="B5717" t="str">
            <v>Zinc acanalado calibre 29 - Plancha 6 x 3 pies</v>
          </cell>
          <cell r="C5717">
            <v>1.0900000000000001</v>
          </cell>
          <cell r="D5717" t="str">
            <v>UND</v>
          </cell>
          <cell r="E5717">
            <v>296.61</v>
          </cell>
          <cell r="F5717">
            <v>53.389800000000001</v>
          </cell>
          <cell r="G5717">
            <v>323.3</v>
          </cell>
          <cell r="H5717">
            <v>58.19</v>
          </cell>
          <cell r="I5717">
            <v>1624.6000000000001</v>
          </cell>
        </row>
        <row r="5718">
          <cell r="B5718" t="str">
            <v>Caballeta zinc calibre 29 - 6 pies</v>
          </cell>
          <cell r="C5718">
            <v>0.09</v>
          </cell>
          <cell r="D5718" t="str">
            <v>UND</v>
          </cell>
          <cell r="E5718">
            <v>169.49</v>
          </cell>
          <cell r="F5718">
            <v>30.508200000000002</v>
          </cell>
          <cell r="G5718">
            <v>15.25</v>
          </cell>
          <cell r="H5718">
            <v>2.75</v>
          </cell>
        </row>
        <row r="5719">
          <cell r="B5719" t="str">
            <v>Clavos corriente</v>
          </cell>
          <cell r="C5719">
            <v>0.54</v>
          </cell>
          <cell r="D5719" t="str">
            <v>LB</v>
          </cell>
          <cell r="E5719">
            <v>38.14</v>
          </cell>
          <cell r="F5719">
            <v>6.8651999999999997</v>
          </cell>
          <cell r="G5719">
            <v>20.6</v>
          </cell>
          <cell r="H5719">
            <v>3.71</v>
          </cell>
        </row>
        <row r="5720">
          <cell r="B5720" t="str">
            <v>Clavos de zinc</v>
          </cell>
          <cell r="C5720">
            <v>0.27</v>
          </cell>
          <cell r="D5720" t="str">
            <v>LB</v>
          </cell>
          <cell r="E5720">
            <v>49.15</v>
          </cell>
          <cell r="F5720">
            <v>8.8469999999999995</v>
          </cell>
          <cell r="G5720">
            <v>13.27</v>
          </cell>
          <cell r="H5720">
            <v>2.39</v>
          </cell>
        </row>
        <row r="5721">
          <cell r="B5721" t="str">
            <v xml:space="preserve">Mano de obra  </v>
          </cell>
          <cell r="C5721">
            <v>8.7200000000000006</v>
          </cell>
          <cell r="D5721" t="str">
            <v>PT</v>
          </cell>
          <cell r="E5721">
            <v>64.41</v>
          </cell>
          <cell r="F5721">
            <v>11.593799999999998</v>
          </cell>
          <cell r="G5721">
            <v>561.66</v>
          </cell>
          <cell r="H5721">
            <v>101.1</v>
          </cell>
        </row>
        <row r="5722">
          <cell r="B5722" t="str">
            <v>Confección estructura soporte madera</v>
          </cell>
          <cell r="C5722">
            <v>8.7200000000000006</v>
          </cell>
          <cell r="D5722" t="str">
            <v>PT</v>
          </cell>
          <cell r="E5722">
            <v>57.43</v>
          </cell>
          <cell r="F5722">
            <v>0</v>
          </cell>
          <cell r="G5722">
            <v>500.79</v>
          </cell>
          <cell r="H5722">
            <v>0</v>
          </cell>
        </row>
        <row r="5723">
          <cell r="B5723" t="str">
            <v>Instalación planchas de zinc sin enlatado</v>
          </cell>
          <cell r="C5723">
            <v>1.0900000000000001</v>
          </cell>
          <cell r="D5723" t="str">
            <v>UND</v>
          </cell>
          <cell r="E5723">
            <v>44.18</v>
          </cell>
          <cell r="F5723">
            <v>0</v>
          </cell>
          <cell r="G5723">
            <v>48.16</v>
          </cell>
          <cell r="H5723">
            <v>0</v>
          </cell>
        </row>
        <row r="5724">
          <cell r="B5724" t="str">
            <v>Instalación caballetes</v>
          </cell>
          <cell r="C5724">
            <v>0.09</v>
          </cell>
          <cell r="D5724" t="str">
            <v>UND</v>
          </cell>
          <cell r="E5724">
            <v>57.43</v>
          </cell>
          <cell r="F5724">
            <v>0</v>
          </cell>
          <cell r="G5724">
            <v>5.17</v>
          </cell>
          <cell r="H5724">
            <v>0</v>
          </cell>
        </row>
        <row r="5725">
          <cell r="B5725" t="str">
            <v>Total/UND</v>
          </cell>
          <cell r="C5725">
            <v>0.27</v>
          </cell>
          <cell r="D5725" t="str">
            <v>LB</v>
          </cell>
          <cell r="E5725">
            <v>49.15</v>
          </cell>
          <cell r="F5725">
            <v>8.8469999999999995</v>
          </cell>
          <cell r="G5725">
            <v>1488.2000000000003</v>
          </cell>
          <cell r="H5725">
            <v>168.14</v>
          </cell>
          <cell r="I5725">
            <v>1656.3400000000001</v>
          </cell>
        </row>
        <row r="5726">
          <cell r="B5726" t="str">
            <v xml:space="preserve">Mano de obra  </v>
          </cell>
        </row>
        <row r="5727">
          <cell r="A5727">
            <v>125</v>
          </cell>
          <cell r="B5727" t="str">
            <v>MALLA CICLONICA</v>
          </cell>
          <cell r="C5727">
            <v>8.7200000000000006</v>
          </cell>
          <cell r="D5727" t="str">
            <v>PT</v>
          </cell>
          <cell r="E5727">
            <v>57.43</v>
          </cell>
          <cell r="F5727">
            <v>0</v>
          </cell>
          <cell r="G5727">
            <v>500.79</v>
          </cell>
          <cell r="H5727">
            <v>0</v>
          </cell>
        </row>
        <row r="5728">
          <cell r="A5728">
            <v>125.01</v>
          </cell>
          <cell r="B5728" t="str">
            <v>MALLA CICLONICA 6 PIES</v>
          </cell>
          <cell r="C5728">
            <v>1</v>
          </cell>
          <cell r="D5728" t="str">
            <v>ML</v>
          </cell>
          <cell r="E5728">
            <v>44.18</v>
          </cell>
          <cell r="F5728">
            <v>0</v>
          </cell>
          <cell r="G5728">
            <v>1310.5223999999998</v>
          </cell>
          <cell r="H5728">
            <v>167.15719999999999</v>
          </cell>
          <cell r="I5728">
            <v>1477.6795999999999</v>
          </cell>
        </row>
        <row r="5729">
          <cell r="B5729" t="str">
            <v xml:space="preserve">Malla ciclónica de 6 pies de altura </v>
          </cell>
          <cell r="C5729">
            <v>0.09</v>
          </cell>
          <cell r="D5729" t="str">
            <v>UND</v>
          </cell>
          <cell r="E5729">
            <v>57.43</v>
          </cell>
          <cell r="F5729">
            <v>0</v>
          </cell>
          <cell r="G5729">
            <v>5.17</v>
          </cell>
          <cell r="H5729">
            <v>0</v>
          </cell>
        </row>
        <row r="5730">
          <cell r="B5730" t="str">
            <v>Volumen Análisis</v>
          </cell>
          <cell r="C5730">
            <v>25</v>
          </cell>
          <cell r="D5730" t="str">
            <v>ML</v>
          </cell>
          <cell r="G5730">
            <v>1461.3000000000002</v>
          </cell>
          <cell r="H5730">
            <v>163.29999999999998</v>
          </cell>
          <cell r="I5730">
            <v>1624.6000000000001</v>
          </cell>
        </row>
        <row r="5731">
          <cell r="B5731" t="str">
            <v>Materiales y Equipos</v>
          </cell>
        </row>
        <row r="5732">
          <cell r="A5732">
            <v>124.05</v>
          </cell>
          <cell r="B5732" t="str">
            <v>Malla ciclónica 6 pies cal. 9 + 5% desp.</v>
          </cell>
          <cell r="C5732">
            <v>80.06</v>
          </cell>
          <cell r="D5732" t="str">
            <v>PL</v>
          </cell>
          <cell r="E5732">
            <v>111.86</v>
          </cell>
          <cell r="F5732">
            <v>20.134799999999998</v>
          </cell>
          <cell r="G5732">
            <v>8955.51</v>
          </cell>
          <cell r="H5732">
            <v>1611.99</v>
          </cell>
          <cell r="I5732">
            <v>1656.3400000000001</v>
          </cell>
        </row>
        <row r="5733">
          <cell r="B5733" t="str">
            <v>Tubo Hierro Galvanizado Ligero 1-1/2" x 15pies</v>
          </cell>
          <cell r="C5733">
            <v>5</v>
          </cell>
          <cell r="D5733" t="str">
            <v>UND</v>
          </cell>
          <cell r="E5733">
            <v>576.86</v>
          </cell>
          <cell r="F5733">
            <v>103.8348</v>
          </cell>
          <cell r="G5733">
            <v>2884.3</v>
          </cell>
          <cell r="H5733">
            <v>519.16999999999996</v>
          </cell>
        </row>
        <row r="5734">
          <cell r="B5734" t="str">
            <v>Tubo Hierro Galvanizado Ligero 1-1/4" x 20pies</v>
          </cell>
          <cell r="C5734">
            <v>5</v>
          </cell>
          <cell r="D5734" t="str">
            <v>UND</v>
          </cell>
          <cell r="E5734">
            <v>601.17999999999995</v>
          </cell>
          <cell r="F5734">
            <v>108.21239999999999</v>
          </cell>
          <cell r="G5734">
            <v>3005.9</v>
          </cell>
          <cell r="H5734">
            <v>541.05999999999995</v>
          </cell>
        </row>
        <row r="5735">
          <cell r="B5735" t="str">
            <v>Copa en H.G. 1/2"</v>
          </cell>
          <cell r="C5735">
            <v>2</v>
          </cell>
          <cell r="D5735" t="str">
            <v>UND</v>
          </cell>
          <cell r="E5735">
            <v>30.32</v>
          </cell>
          <cell r="F5735">
            <v>5.4576000000000002</v>
          </cell>
          <cell r="G5735">
            <v>60.64</v>
          </cell>
          <cell r="H5735">
            <v>10.92</v>
          </cell>
        </row>
        <row r="5736">
          <cell r="B5736" t="str">
            <v>Abrazaderas de 1-1/2"</v>
          </cell>
          <cell r="C5736">
            <v>10</v>
          </cell>
          <cell r="D5736" t="str">
            <v>UND</v>
          </cell>
          <cell r="E5736">
            <v>13.99</v>
          </cell>
          <cell r="F5736">
            <v>2.5181999999999998</v>
          </cell>
          <cell r="G5736">
            <v>139.9</v>
          </cell>
          <cell r="H5736">
            <v>25.18</v>
          </cell>
        </row>
        <row r="5737">
          <cell r="B5737" t="str">
            <v>Alambre galvanizado no. 14</v>
          </cell>
          <cell r="C5737">
            <v>12.009</v>
          </cell>
          <cell r="D5737" t="str">
            <v>LBS</v>
          </cell>
          <cell r="E5737">
            <v>49.15</v>
          </cell>
          <cell r="F5737">
            <v>8.8469999999999995</v>
          </cell>
          <cell r="G5737">
            <v>590.24</v>
          </cell>
          <cell r="H5737">
            <v>106.24</v>
          </cell>
        </row>
        <row r="5738">
          <cell r="B5738" t="str">
            <v>Zabaleta doble</v>
          </cell>
          <cell r="C5738">
            <v>50</v>
          </cell>
          <cell r="D5738" t="str">
            <v>ML</v>
          </cell>
          <cell r="E5738">
            <v>147.19</v>
          </cell>
          <cell r="F5738">
            <v>26.494199999999999</v>
          </cell>
          <cell r="G5738">
            <v>7359.5</v>
          </cell>
          <cell r="H5738">
            <v>1324.71</v>
          </cell>
        </row>
        <row r="5739">
          <cell r="B5739" t="str">
            <v>Hojas de segueta</v>
          </cell>
          <cell r="C5739">
            <v>4</v>
          </cell>
          <cell r="D5739" t="str">
            <v>UND</v>
          </cell>
          <cell r="E5739">
            <v>55.08</v>
          </cell>
          <cell r="F5739">
            <v>9.9143999999999988</v>
          </cell>
          <cell r="G5739">
            <v>220.32</v>
          </cell>
          <cell r="H5739">
            <v>39.659999999999997</v>
          </cell>
        </row>
        <row r="5740">
          <cell r="B5740" t="str">
            <v xml:space="preserve">Mano de obra  </v>
          </cell>
          <cell r="C5740">
            <v>0.27</v>
          </cell>
          <cell r="D5740" t="str">
            <v>LB</v>
          </cell>
          <cell r="E5740">
            <v>49.15</v>
          </cell>
          <cell r="F5740">
            <v>8.8469999999999995</v>
          </cell>
          <cell r="G5740">
            <v>13.27</v>
          </cell>
          <cell r="H5740">
            <v>2.39</v>
          </cell>
        </row>
        <row r="5741">
          <cell r="B5741" t="str">
            <v>Mano de obra malla ciclónica</v>
          </cell>
          <cell r="C5741">
            <v>25</v>
          </cell>
          <cell r="D5741" t="str">
            <v>ML</v>
          </cell>
          <cell r="E5741">
            <v>381.87</v>
          </cell>
          <cell r="F5741">
            <v>0</v>
          </cell>
          <cell r="G5741">
            <v>9546.75</v>
          </cell>
          <cell r="H5741">
            <v>0</v>
          </cell>
        </row>
        <row r="5742">
          <cell r="B5742" t="str">
            <v>Total/UND</v>
          </cell>
          <cell r="C5742">
            <v>8.7200000000000006</v>
          </cell>
          <cell r="D5742" t="str">
            <v>PT</v>
          </cell>
          <cell r="E5742">
            <v>57.43</v>
          </cell>
          <cell r="F5742">
            <v>0</v>
          </cell>
          <cell r="G5742">
            <v>32763.059999999998</v>
          </cell>
          <cell r="H5742">
            <v>4178.9299999999994</v>
          </cell>
          <cell r="I5742">
            <v>36941.99</v>
          </cell>
        </row>
        <row r="5743">
          <cell r="B5743" t="str">
            <v>Instalación planchas de zinc sin enlatado</v>
          </cell>
          <cell r="C5743">
            <v>1.0900000000000001</v>
          </cell>
          <cell r="D5743" t="str">
            <v>UND</v>
          </cell>
          <cell r="E5743">
            <v>44.18</v>
          </cell>
          <cell r="F5743">
            <v>0</v>
          </cell>
          <cell r="G5743">
            <v>48.16</v>
          </cell>
          <cell r="H5743">
            <v>0</v>
          </cell>
        </row>
        <row r="5744">
          <cell r="A5744">
            <v>125.02000000000001</v>
          </cell>
          <cell r="B5744" t="str">
            <v>MALLA CICLONICA 6 PIES CON ALAMBRE PUAS - 3 LINEAS</v>
          </cell>
          <cell r="C5744">
            <v>1</v>
          </cell>
          <cell r="D5744" t="str">
            <v>ML</v>
          </cell>
          <cell r="E5744">
            <v>57.43</v>
          </cell>
          <cell r="F5744">
            <v>0</v>
          </cell>
          <cell r="G5744">
            <v>1457.5023999999999</v>
          </cell>
          <cell r="H5744">
            <v>176.08519999999996</v>
          </cell>
          <cell r="I5744">
            <v>1633.5875999999998</v>
          </cell>
        </row>
        <row r="5745">
          <cell r="B5745" t="str">
            <v>Malla ciclónica 6 pies con 3 líneas alambre púas</v>
          </cell>
          <cell r="G5745">
            <v>1488.2000000000003</v>
          </cell>
          <cell r="H5745">
            <v>168.14</v>
          </cell>
          <cell r="I5745">
            <v>1656.3400000000001</v>
          </cell>
        </row>
        <row r="5746">
          <cell r="B5746" t="str">
            <v>Volumen Análisis</v>
          </cell>
          <cell r="C5746">
            <v>25</v>
          </cell>
          <cell r="D5746" t="str">
            <v>ML</v>
          </cell>
        </row>
        <row r="5747">
          <cell r="A5747">
            <v>125</v>
          </cell>
          <cell r="B5747" t="str">
            <v>Materiales y Equipos</v>
          </cell>
        </row>
        <row r="5748">
          <cell r="A5748">
            <v>125.01</v>
          </cell>
          <cell r="B5748" t="str">
            <v>Malla ciclónica 6 pies cal. 9 + 5% desp.</v>
          </cell>
          <cell r="C5748">
            <v>80.06</v>
          </cell>
          <cell r="D5748" t="str">
            <v>PL</v>
          </cell>
          <cell r="E5748">
            <v>111.86</v>
          </cell>
          <cell r="F5748">
            <v>20.134799999999998</v>
          </cell>
          <cell r="G5748">
            <v>8955.51</v>
          </cell>
          <cell r="H5748">
            <v>1611.99</v>
          </cell>
          <cell r="I5748">
            <v>1477.6795999999999</v>
          </cell>
        </row>
        <row r="5749">
          <cell r="B5749" t="str">
            <v>Tubo Hierro Galvanizado Ligero 1-1/2" x 15pies</v>
          </cell>
          <cell r="C5749">
            <v>5</v>
          </cell>
          <cell r="D5749" t="str">
            <v>UND</v>
          </cell>
          <cell r="E5749">
            <v>576.86</v>
          </cell>
          <cell r="F5749">
            <v>103.8348</v>
          </cell>
          <cell r="G5749">
            <v>2884.3</v>
          </cell>
          <cell r="H5749">
            <v>519.16999999999996</v>
          </cell>
        </row>
        <row r="5750">
          <cell r="B5750" t="str">
            <v>Tubo Hierro Galvanizado Ligero 1-1/4" x 20pies</v>
          </cell>
          <cell r="C5750">
            <v>5</v>
          </cell>
          <cell r="D5750" t="str">
            <v>UND</v>
          </cell>
          <cell r="E5750">
            <v>601.17999999999995</v>
          </cell>
          <cell r="F5750">
            <v>108.21239999999999</v>
          </cell>
          <cell r="G5750">
            <v>3005.9</v>
          </cell>
          <cell r="H5750">
            <v>541.05999999999995</v>
          </cell>
        </row>
        <row r="5751">
          <cell r="B5751" t="str">
            <v>Copa en H.G. 1/2"</v>
          </cell>
          <cell r="C5751">
            <v>2</v>
          </cell>
          <cell r="D5751" t="str">
            <v>UND</v>
          </cell>
          <cell r="E5751">
            <v>30.32</v>
          </cell>
          <cell r="F5751">
            <v>5.4576000000000002</v>
          </cell>
          <cell r="G5751">
            <v>60.64</v>
          </cell>
          <cell r="H5751">
            <v>10.92</v>
          </cell>
        </row>
        <row r="5752">
          <cell r="B5752" t="str">
            <v>Abrazaderas de 1-1/2"</v>
          </cell>
          <cell r="C5752">
            <v>10</v>
          </cell>
          <cell r="D5752" t="str">
            <v>UND</v>
          </cell>
          <cell r="E5752">
            <v>13.99</v>
          </cell>
          <cell r="F5752">
            <v>2.5181999999999998</v>
          </cell>
          <cell r="G5752">
            <v>139.9</v>
          </cell>
          <cell r="H5752">
            <v>25.18</v>
          </cell>
        </row>
        <row r="5753">
          <cell r="B5753" t="str">
            <v>Alambre galvanizado no. 14</v>
          </cell>
          <cell r="C5753">
            <v>12.009</v>
          </cell>
          <cell r="D5753" t="str">
            <v>LBS</v>
          </cell>
          <cell r="E5753">
            <v>49.15</v>
          </cell>
          <cell r="F5753">
            <v>8.8469999999999995</v>
          </cell>
          <cell r="G5753">
            <v>590.24</v>
          </cell>
          <cell r="H5753">
            <v>106.24</v>
          </cell>
        </row>
        <row r="5754">
          <cell r="B5754" t="str">
            <v>Palometas sencillas</v>
          </cell>
          <cell r="C5754">
            <v>10</v>
          </cell>
          <cell r="D5754" t="str">
            <v>UND</v>
          </cell>
          <cell r="E5754">
            <v>86.2</v>
          </cell>
          <cell r="F5754">
            <v>15.516</v>
          </cell>
          <cell r="G5754">
            <v>862</v>
          </cell>
          <cell r="H5754">
            <v>155.16</v>
          </cell>
        </row>
        <row r="5755">
          <cell r="B5755" t="str">
            <v>Alambre de púas - Rollo 250m</v>
          </cell>
          <cell r="C5755">
            <v>0.3</v>
          </cell>
          <cell r="D5755" t="str">
            <v>UND</v>
          </cell>
          <cell r="E5755">
            <v>1260</v>
          </cell>
          <cell r="F5755">
            <v>226.79999999999998</v>
          </cell>
          <cell r="G5755">
            <v>378</v>
          </cell>
          <cell r="H5755">
            <v>68.040000000000006</v>
          </cell>
        </row>
        <row r="5756">
          <cell r="B5756" t="str">
            <v>Zabaleta doble</v>
          </cell>
          <cell r="C5756">
            <v>50</v>
          </cell>
          <cell r="D5756" t="str">
            <v>ML</v>
          </cell>
          <cell r="E5756">
            <v>147.19</v>
          </cell>
          <cell r="F5756">
            <v>26.494199999999999</v>
          </cell>
          <cell r="G5756">
            <v>7359.5</v>
          </cell>
          <cell r="H5756">
            <v>1324.71</v>
          </cell>
        </row>
        <row r="5757">
          <cell r="B5757" t="str">
            <v>Hojas de segueta</v>
          </cell>
          <cell r="C5757">
            <v>4</v>
          </cell>
          <cell r="D5757" t="str">
            <v>UND</v>
          </cell>
          <cell r="E5757">
            <v>55.08</v>
          </cell>
          <cell r="F5757">
            <v>9.9143999999999988</v>
          </cell>
          <cell r="G5757">
            <v>220.32</v>
          </cell>
          <cell r="H5757">
            <v>39.659999999999997</v>
          </cell>
        </row>
        <row r="5758">
          <cell r="B5758" t="str">
            <v xml:space="preserve">Mano de obra  </v>
          </cell>
          <cell r="C5758">
            <v>50</v>
          </cell>
          <cell r="D5758" t="str">
            <v>ML</v>
          </cell>
          <cell r="E5758">
            <v>147.19</v>
          </cell>
          <cell r="F5758">
            <v>26.494199999999999</v>
          </cell>
          <cell r="G5758">
            <v>7359.5</v>
          </cell>
          <cell r="H5758">
            <v>1324.71</v>
          </cell>
        </row>
        <row r="5759">
          <cell r="B5759" t="str">
            <v>Mano de obra alambre de púas</v>
          </cell>
          <cell r="C5759">
            <v>75</v>
          </cell>
          <cell r="D5759" t="str">
            <v>ML</v>
          </cell>
          <cell r="E5759">
            <v>32.46</v>
          </cell>
          <cell r="F5759">
            <v>0</v>
          </cell>
          <cell r="G5759">
            <v>2434.5</v>
          </cell>
          <cell r="H5759">
            <v>0</v>
          </cell>
        </row>
        <row r="5760">
          <cell r="B5760" t="str">
            <v>Mano de obra malla ciclónica</v>
          </cell>
          <cell r="C5760">
            <v>25</v>
          </cell>
          <cell r="D5760" t="str">
            <v>ML</v>
          </cell>
          <cell r="E5760">
            <v>381.87</v>
          </cell>
          <cell r="F5760">
            <v>0</v>
          </cell>
          <cell r="G5760">
            <v>9546.75</v>
          </cell>
          <cell r="H5760">
            <v>0</v>
          </cell>
        </row>
        <row r="5761">
          <cell r="B5761" t="str">
            <v>Total/UND</v>
          </cell>
          <cell r="C5761">
            <v>25</v>
          </cell>
          <cell r="D5761" t="str">
            <v>ML</v>
          </cell>
          <cell r="E5761">
            <v>381.87</v>
          </cell>
          <cell r="F5761">
            <v>0</v>
          </cell>
          <cell r="G5761">
            <v>36437.56</v>
          </cell>
          <cell r="H5761">
            <v>4402.1299999999992</v>
          </cell>
          <cell r="I5761">
            <v>40839.689999999995</v>
          </cell>
        </row>
        <row r="5762">
          <cell r="B5762" t="str">
            <v>Total/UND</v>
          </cell>
          <cell r="G5762">
            <v>32763.059999999998</v>
          </cell>
          <cell r="H5762">
            <v>4178.9299999999994</v>
          </cell>
          <cell r="I5762">
            <v>36941.99</v>
          </cell>
        </row>
        <row r="5763">
          <cell r="A5763">
            <v>125.03000000000002</v>
          </cell>
          <cell r="B5763" t="str">
            <v>MALLA CICLONICA 6 PIES + ALAMBRE TRINCHERA</v>
          </cell>
          <cell r="C5763">
            <v>1</v>
          </cell>
          <cell r="D5763" t="str">
            <v>ML</v>
          </cell>
          <cell r="G5763">
            <v>1714.0608</v>
          </cell>
          <cell r="H5763">
            <v>204.3844</v>
          </cell>
          <cell r="I5763">
            <v>1918.4451999999999</v>
          </cell>
        </row>
        <row r="5764">
          <cell r="A5764">
            <v>125.02000000000001</v>
          </cell>
          <cell r="B5764" t="str">
            <v>Malla ciclónica 6 pies con alambre trinchera</v>
          </cell>
          <cell r="C5764">
            <v>1</v>
          </cell>
          <cell r="D5764" t="str">
            <v>ML</v>
          </cell>
          <cell r="G5764">
            <v>1457.5023999999999</v>
          </cell>
          <cell r="H5764">
            <v>176.08519999999996</v>
          </cell>
          <cell r="I5764">
            <v>1633.5875999999998</v>
          </cell>
        </row>
        <row r="5765">
          <cell r="B5765" t="str">
            <v>Volumen Análisis</v>
          </cell>
          <cell r="C5765">
            <v>25</v>
          </cell>
          <cell r="D5765" t="str">
            <v>ML</v>
          </cell>
        </row>
        <row r="5766">
          <cell r="B5766" t="str">
            <v>Materiales y Equipos</v>
          </cell>
          <cell r="C5766">
            <v>25</v>
          </cell>
          <cell r="D5766" t="str">
            <v>ML</v>
          </cell>
        </row>
        <row r="5767">
          <cell r="B5767" t="str">
            <v>Malla ciclónica 6 pies cal. 9 + 5% desp.</v>
          </cell>
          <cell r="C5767">
            <v>80.06</v>
          </cell>
          <cell r="D5767" t="str">
            <v>PL</v>
          </cell>
          <cell r="E5767">
            <v>111.86</v>
          </cell>
          <cell r="F5767">
            <v>20.134799999999998</v>
          </cell>
          <cell r="G5767">
            <v>8955.51</v>
          </cell>
          <cell r="H5767">
            <v>1611.99</v>
          </cell>
        </row>
        <row r="5768">
          <cell r="B5768" t="str">
            <v>Tubo Hierro Galvanizado Ligero 1-1/2" x 15pies</v>
          </cell>
          <cell r="C5768">
            <v>5</v>
          </cell>
          <cell r="D5768" t="str">
            <v>UND</v>
          </cell>
          <cell r="E5768">
            <v>576.86</v>
          </cell>
          <cell r="F5768">
            <v>103.8348</v>
          </cell>
          <cell r="G5768">
            <v>2884.3</v>
          </cell>
          <cell r="H5768">
            <v>519.16999999999996</v>
          </cell>
        </row>
        <row r="5769">
          <cell r="B5769" t="str">
            <v>Tubo Hierro Galvanizado Ligero 1-1/4" x 20pies</v>
          </cell>
          <cell r="C5769">
            <v>5</v>
          </cell>
          <cell r="D5769" t="str">
            <v>UND</v>
          </cell>
          <cell r="E5769">
            <v>601.17999999999995</v>
          </cell>
          <cell r="F5769">
            <v>108.21239999999999</v>
          </cell>
          <cell r="G5769">
            <v>3005.9</v>
          </cell>
          <cell r="H5769">
            <v>541.05999999999995</v>
          </cell>
        </row>
        <row r="5770">
          <cell r="B5770" t="str">
            <v>Copa en H.G. 1/2"</v>
          </cell>
          <cell r="C5770">
            <v>2</v>
          </cell>
          <cell r="D5770" t="str">
            <v>UND</v>
          </cell>
          <cell r="E5770">
            <v>30.32</v>
          </cell>
          <cell r="F5770">
            <v>5.4576000000000002</v>
          </cell>
          <cell r="G5770">
            <v>60.64</v>
          </cell>
          <cell r="H5770">
            <v>10.92</v>
          </cell>
        </row>
        <row r="5771">
          <cell r="B5771" t="str">
            <v>Abrazaderas de 1-1/2"</v>
          </cell>
          <cell r="C5771">
            <v>10</v>
          </cell>
          <cell r="D5771" t="str">
            <v>UND</v>
          </cell>
          <cell r="E5771">
            <v>13.99</v>
          </cell>
          <cell r="F5771">
            <v>2.5181999999999998</v>
          </cell>
          <cell r="G5771">
            <v>139.9</v>
          </cell>
          <cell r="H5771">
            <v>25.18</v>
          </cell>
        </row>
        <row r="5772">
          <cell r="B5772" t="str">
            <v>Alambre galvanizado no. 14</v>
          </cell>
          <cell r="C5772">
            <v>12.009</v>
          </cell>
          <cell r="D5772" t="str">
            <v>LBS</v>
          </cell>
          <cell r="E5772">
            <v>49.15</v>
          </cell>
          <cell r="F5772">
            <v>8.8469999999999995</v>
          </cell>
          <cell r="G5772">
            <v>590.24</v>
          </cell>
          <cell r="H5772">
            <v>106.24</v>
          </cell>
        </row>
        <row r="5773">
          <cell r="B5773" t="str">
            <v>Palometas dobles</v>
          </cell>
          <cell r="C5773">
            <v>10</v>
          </cell>
          <cell r="D5773" t="str">
            <v>UND</v>
          </cell>
          <cell r="E5773">
            <v>146.65</v>
          </cell>
          <cell r="F5773">
            <v>26.396999999999998</v>
          </cell>
          <cell r="G5773">
            <v>1466.5</v>
          </cell>
          <cell r="H5773">
            <v>263.97000000000003</v>
          </cell>
        </row>
        <row r="5774">
          <cell r="B5774" t="str">
            <v>Alambre de trinchera Galv. 17" - Rollo</v>
          </cell>
          <cell r="C5774">
            <v>5.55</v>
          </cell>
          <cell r="D5774" t="str">
            <v>UND</v>
          </cell>
          <cell r="E5774">
            <v>667.38</v>
          </cell>
          <cell r="F5774">
            <v>120.1284</v>
          </cell>
          <cell r="G5774">
            <v>3703.96</v>
          </cell>
          <cell r="H5774">
            <v>666.71</v>
          </cell>
        </row>
        <row r="5775">
          <cell r="B5775" t="str">
            <v>Zabaleta doble</v>
          </cell>
          <cell r="C5775">
            <v>50</v>
          </cell>
          <cell r="D5775" t="str">
            <v>ML</v>
          </cell>
          <cell r="E5775">
            <v>147.19</v>
          </cell>
          <cell r="F5775">
            <v>26.494199999999999</v>
          </cell>
          <cell r="G5775">
            <v>7359.5</v>
          </cell>
          <cell r="H5775">
            <v>1324.71</v>
          </cell>
        </row>
        <row r="5776">
          <cell r="B5776" t="str">
            <v>Hojas de segueta</v>
          </cell>
          <cell r="C5776">
            <v>4</v>
          </cell>
          <cell r="D5776" t="str">
            <v>UND</v>
          </cell>
          <cell r="E5776">
            <v>55.08</v>
          </cell>
          <cell r="F5776">
            <v>9.9143999999999988</v>
          </cell>
          <cell r="G5776">
            <v>220.32</v>
          </cell>
          <cell r="H5776">
            <v>39.659999999999997</v>
          </cell>
        </row>
        <row r="5777">
          <cell r="B5777" t="str">
            <v xml:space="preserve">Mano de obra  </v>
          </cell>
          <cell r="C5777">
            <v>4</v>
          </cell>
          <cell r="D5777" t="str">
            <v>UND</v>
          </cell>
          <cell r="E5777">
            <v>55.08</v>
          </cell>
          <cell r="F5777">
            <v>9.9143999999999988</v>
          </cell>
          <cell r="G5777">
            <v>220.32</v>
          </cell>
          <cell r="H5777">
            <v>39.659999999999997</v>
          </cell>
        </row>
        <row r="5778">
          <cell r="B5778" t="str">
            <v>Mano de obra alambre de trincheras</v>
          </cell>
          <cell r="C5778">
            <v>25</v>
          </cell>
          <cell r="D5778" t="str">
            <v>ML</v>
          </cell>
          <cell r="E5778">
            <v>196.72</v>
          </cell>
          <cell r="F5778">
            <v>0</v>
          </cell>
          <cell r="G5778">
            <v>4918</v>
          </cell>
          <cell r="H5778">
            <v>0</v>
          </cell>
        </row>
        <row r="5779">
          <cell r="B5779" t="str">
            <v>Mano de obra malla ciclónica</v>
          </cell>
          <cell r="C5779">
            <v>25</v>
          </cell>
          <cell r="D5779" t="str">
            <v>ML</v>
          </cell>
          <cell r="E5779">
            <v>381.87</v>
          </cell>
          <cell r="F5779">
            <v>0</v>
          </cell>
          <cell r="G5779">
            <v>9546.75</v>
          </cell>
          <cell r="H5779">
            <v>0</v>
          </cell>
        </row>
        <row r="5780">
          <cell r="B5780" t="str">
            <v>Total/UND</v>
          </cell>
          <cell r="C5780">
            <v>25</v>
          </cell>
          <cell r="D5780" t="str">
            <v>ML</v>
          </cell>
          <cell r="E5780">
            <v>381.87</v>
          </cell>
          <cell r="F5780">
            <v>0</v>
          </cell>
          <cell r="G5780">
            <v>42851.519999999997</v>
          </cell>
          <cell r="H5780">
            <v>5109.6099999999997</v>
          </cell>
          <cell r="I5780">
            <v>47961.13</v>
          </cell>
        </row>
        <row r="5781">
          <cell r="B5781" t="str">
            <v>Total/UND</v>
          </cell>
          <cell r="G5781">
            <v>36437.56</v>
          </cell>
          <cell r="H5781">
            <v>4402.1299999999992</v>
          </cell>
          <cell r="I5781">
            <v>40839.689999999995</v>
          </cell>
        </row>
        <row r="5782">
          <cell r="A5782">
            <v>125.04000000000002</v>
          </cell>
          <cell r="B5782" t="str">
            <v>MALLA CICLONICA 4 PIES</v>
          </cell>
          <cell r="C5782">
            <v>1</v>
          </cell>
          <cell r="D5782" t="str">
            <v>ML</v>
          </cell>
          <cell r="G5782">
            <v>1310.5223999999998</v>
          </cell>
          <cell r="H5782">
            <v>113.44879999999999</v>
          </cell>
          <cell r="I5782">
            <v>1423.9711999999997</v>
          </cell>
        </row>
        <row r="5783">
          <cell r="A5783">
            <v>125.03000000000002</v>
          </cell>
          <cell r="B5783" t="str">
            <v xml:space="preserve">Malla ciclónica de 4 pies de altura </v>
          </cell>
          <cell r="C5783">
            <v>1</v>
          </cell>
          <cell r="D5783" t="str">
            <v>ML</v>
          </cell>
          <cell r="G5783">
            <v>1714.0608</v>
          </cell>
          <cell r="H5783">
            <v>204.3844</v>
          </cell>
          <cell r="I5783">
            <v>1918.4451999999999</v>
          </cell>
        </row>
        <row r="5784">
          <cell r="B5784" t="str">
            <v>Volumen Análisis</v>
          </cell>
          <cell r="C5784">
            <v>25</v>
          </cell>
          <cell r="D5784" t="str">
            <v>ML</v>
          </cell>
        </row>
        <row r="5785">
          <cell r="B5785" t="str">
            <v>Materiales y Equipos</v>
          </cell>
          <cell r="C5785">
            <v>25</v>
          </cell>
          <cell r="D5785" t="str">
            <v>ML</v>
          </cell>
        </row>
        <row r="5786">
          <cell r="A5786" t="str">
            <v>MC002</v>
          </cell>
          <cell r="B5786" t="str">
            <v>Malla ciclónica 4 pies cal. 9 + 5% desp.</v>
          </cell>
          <cell r="C5786">
            <v>80.06</v>
          </cell>
          <cell r="D5786" t="str">
            <v>PL</v>
          </cell>
          <cell r="E5786">
            <v>110.59322033898306</v>
          </cell>
          <cell r="F5786">
            <v>19.91</v>
          </cell>
          <cell r="G5786">
            <v>8854.09</v>
          </cell>
          <cell r="H5786">
            <v>1593.99</v>
          </cell>
        </row>
        <row r="5787">
          <cell r="B5787" t="str">
            <v>Tubo Hierro Galvanizado Ligero 1-1/2" x 15pies</v>
          </cell>
          <cell r="C5787">
            <v>5</v>
          </cell>
          <cell r="D5787" t="str">
            <v>UND</v>
          </cell>
          <cell r="E5787">
            <v>576.86</v>
          </cell>
          <cell r="F5787">
            <v>103.8348</v>
          </cell>
          <cell r="G5787">
            <v>2884.3</v>
          </cell>
          <cell r="H5787">
            <v>519.16999999999996</v>
          </cell>
        </row>
        <row r="5788">
          <cell r="B5788" t="str">
            <v>Tubo Hierro Galvanizado Ligero 1-1/4" x 20pies</v>
          </cell>
          <cell r="C5788">
            <v>5</v>
          </cell>
          <cell r="D5788" t="str">
            <v>UND</v>
          </cell>
          <cell r="E5788">
            <v>601.17999999999995</v>
          </cell>
          <cell r="F5788">
            <v>108.21239999999999</v>
          </cell>
          <cell r="G5788">
            <v>3005.9</v>
          </cell>
          <cell r="H5788">
            <v>541.05999999999995</v>
          </cell>
        </row>
        <row r="5789">
          <cell r="B5789" t="str">
            <v>Copa en H.G. 1/2"</v>
          </cell>
          <cell r="C5789">
            <v>2</v>
          </cell>
          <cell r="D5789" t="str">
            <v>UND</v>
          </cell>
          <cell r="E5789">
            <v>30.32</v>
          </cell>
          <cell r="F5789">
            <v>5.4576000000000002</v>
          </cell>
          <cell r="G5789">
            <v>60.64</v>
          </cell>
          <cell r="H5789">
            <v>10.92</v>
          </cell>
        </row>
        <row r="5790">
          <cell r="B5790" t="str">
            <v>Abrazaderas de 1-1/2"</v>
          </cell>
          <cell r="C5790">
            <v>10</v>
          </cell>
          <cell r="D5790" t="str">
            <v>UND</v>
          </cell>
          <cell r="E5790">
            <v>13.99</v>
          </cell>
          <cell r="F5790">
            <v>2.5181999999999998</v>
          </cell>
          <cell r="G5790">
            <v>139.9</v>
          </cell>
          <cell r="H5790">
            <v>25.18</v>
          </cell>
        </row>
        <row r="5791">
          <cell r="B5791" t="str">
            <v>Alambre galvanizado no. 14</v>
          </cell>
          <cell r="C5791">
            <v>12.009</v>
          </cell>
          <cell r="D5791" t="str">
            <v>LBS</v>
          </cell>
          <cell r="E5791">
            <v>49.15</v>
          </cell>
          <cell r="F5791">
            <v>8.8469999999999995</v>
          </cell>
          <cell r="G5791">
            <v>590.24</v>
          </cell>
          <cell r="H5791">
            <v>106.24</v>
          </cell>
        </row>
        <row r="5792">
          <cell r="B5792" t="str">
            <v>Hojas de segueta</v>
          </cell>
          <cell r="C5792">
            <v>4</v>
          </cell>
          <cell r="D5792" t="str">
            <v>UND</v>
          </cell>
          <cell r="E5792">
            <v>55.08</v>
          </cell>
          <cell r="F5792">
            <v>9.9143999999999988</v>
          </cell>
          <cell r="G5792">
            <v>220.32</v>
          </cell>
          <cell r="H5792">
            <v>39.659999999999997</v>
          </cell>
        </row>
        <row r="5793">
          <cell r="B5793" t="str">
            <v xml:space="preserve">Mano de obra  </v>
          </cell>
          <cell r="C5793">
            <v>10</v>
          </cell>
          <cell r="D5793" t="str">
            <v>UND</v>
          </cell>
          <cell r="E5793">
            <v>146.65</v>
          </cell>
          <cell r="F5793">
            <v>26.396999999999998</v>
          </cell>
          <cell r="G5793">
            <v>1466.5</v>
          </cell>
          <cell r="H5793">
            <v>263.97000000000003</v>
          </cell>
        </row>
        <row r="5794">
          <cell r="B5794" t="str">
            <v>Mano de obra malla ciclónica</v>
          </cell>
          <cell r="C5794">
            <v>25</v>
          </cell>
          <cell r="D5794" t="str">
            <v>ML</v>
          </cell>
          <cell r="E5794">
            <v>381.87</v>
          </cell>
          <cell r="F5794">
            <v>0</v>
          </cell>
          <cell r="G5794">
            <v>9546.75</v>
          </cell>
          <cell r="H5794">
            <v>0</v>
          </cell>
        </row>
        <row r="5795">
          <cell r="B5795" t="str">
            <v>Total/UND</v>
          </cell>
          <cell r="C5795">
            <v>50</v>
          </cell>
          <cell r="D5795" t="str">
            <v>ML</v>
          </cell>
          <cell r="E5795">
            <v>147.19</v>
          </cell>
          <cell r="F5795">
            <v>26.494199999999999</v>
          </cell>
          <cell r="G5795">
            <v>32763.059999999998</v>
          </cell>
          <cell r="H5795">
            <v>2836.22</v>
          </cell>
          <cell r="I5795">
            <v>35599.279999999999</v>
          </cell>
        </row>
        <row r="5796">
          <cell r="B5796" t="str">
            <v>Hojas de segueta</v>
          </cell>
          <cell r="C5796">
            <v>4</v>
          </cell>
          <cell r="D5796" t="str">
            <v>UND</v>
          </cell>
          <cell r="E5796">
            <v>55.08</v>
          </cell>
          <cell r="F5796">
            <v>9.9143999999999988</v>
          </cell>
          <cell r="G5796">
            <v>220.32</v>
          </cell>
          <cell r="H5796">
            <v>39.659999999999997</v>
          </cell>
        </row>
        <row r="5797">
          <cell r="A5797">
            <v>125.05000000000003</v>
          </cell>
          <cell r="B5797" t="str">
            <v xml:space="preserve">TENSADO DE MALLA CICLONICA </v>
          </cell>
          <cell r="C5797">
            <v>1</v>
          </cell>
          <cell r="D5797" t="str">
            <v>ML</v>
          </cell>
          <cell r="G5797">
            <v>416.39839999999998</v>
          </cell>
          <cell r="H5797">
            <v>6.2151999999999994</v>
          </cell>
          <cell r="I5797">
            <v>422.61359999999996</v>
          </cell>
        </row>
        <row r="5798">
          <cell r="B5798" t="str">
            <v xml:space="preserve">Malla ciclónica de 4 pies de altura </v>
          </cell>
          <cell r="C5798">
            <v>25</v>
          </cell>
          <cell r="D5798" t="str">
            <v>ML</v>
          </cell>
          <cell r="E5798">
            <v>196.72</v>
          </cell>
          <cell r="F5798">
            <v>0</v>
          </cell>
          <cell r="G5798">
            <v>4918</v>
          </cell>
          <cell r="H5798">
            <v>0</v>
          </cell>
        </row>
        <row r="5799">
          <cell r="B5799" t="str">
            <v>Volumen Análisis</v>
          </cell>
          <cell r="C5799">
            <v>25</v>
          </cell>
          <cell r="D5799" t="str">
            <v>ML</v>
          </cell>
          <cell r="E5799">
            <v>381.87</v>
          </cell>
          <cell r="F5799">
            <v>0</v>
          </cell>
          <cell r="G5799">
            <v>9546.75</v>
          </cell>
          <cell r="H5799">
            <v>0</v>
          </cell>
        </row>
        <row r="5800">
          <cell r="B5800" t="str">
            <v>Materiales y Equipos</v>
          </cell>
          <cell r="G5800">
            <v>42851.519999999997</v>
          </cell>
          <cell r="H5800">
            <v>5109.6099999999997</v>
          </cell>
          <cell r="I5800">
            <v>47961.13</v>
          </cell>
        </row>
        <row r="5801">
          <cell r="B5801" t="str">
            <v>Copa en H.G. 1/2"</v>
          </cell>
          <cell r="C5801">
            <v>2</v>
          </cell>
          <cell r="D5801" t="str">
            <v>UND</v>
          </cell>
          <cell r="E5801">
            <v>30.32</v>
          </cell>
          <cell r="F5801">
            <v>5.4576000000000002</v>
          </cell>
          <cell r="G5801">
            <v>60.64</v>
          </cell>
          <cell r="H5801">
            <v>10.92</v>
          </cell>
        </row>
        <row r="5802">
          <cell r="A5802">
            <v>125.04000000000002</v>
          </cell>
          <cell r="B5802" t="str">
            <v>Abrazaderas de 1-1/2"</v>
          </cell>
          <cell r="C5802">
            <v>10</v>
          </cell>
          <cell r="D5802" t="str">
            <v>UND</v>
          </cell>
          <cell r="E5802">
            <v>13.99</v>
          </cell>
          <cell r="F5802">
            <v>2.5181999999999998</v>
          </cell>
          <cell r="G5802">
            <v>139.9</v>
          </cell>
          <cell r="H5802">
            <v>25.18</v>
          </cell>
          <cell r="I5802">
            <v>1423.9711999999997</v>
          </cell>
        </row>
        <row r="5803">
          <cell r="B5803" t="str">
            <v>Alambre galvanizado no. 14</v>
          </cell>
          <cell r="C5803">
            <v>9</v>
          </cell>
          <cell r="D5803" t="str">
            <v>LBS</v>
          </cell>
          <cell r="E5803">
            <v>49.15</v>
          </cell>
          <cell r="F5803">
            <v>8.8469999999999995</v>
          </cell>
          <cell r="G5803">
            <v>442.35</v>
          </cell>
          <cell r="H5803">
            <v>79.62</v>
          </cell>
        </row>
        <row r="5804">
          <cell r="B5804" t="str">
            <v>Hojas de segueta</v>
          </cell>
          <cell r="C5804">
            <v>4</v>
          </cell>
          <cell r="D5804" t="str">
            <v>UND</v>
          </cell>
          <cell r="E5804">
            <v>55.08</v>
          </cell>
          <cell r="F5804">
            <v>9.9143999999999988</v>
          </cell>
          <cell r="G5804">
            <v>220.32</v>
          </cell>
          <cell r="H5804">
            <v>39.659999999999997</v>
          </cell>
        </row>
        <row r="5805">
          <cell r="B5805" t="str">
            <v>Mano de obra malla ciclónica</v>
          </cell>
          <cell r="C5805">
            <v>25</v>
          </cell>
          <cell r="D5805" t="str">
            <v>ML</v>
          </cell>
          <cell r="E5805">
            <v>381.87</v>
          </cell>
          <cell r="F5805">
            <v>0</v>
          </cell>
          <cell r="G5805">
            <v>9546.75</v>
          </cell>
          <cell r="H5805">
            <v>0</v>
          </cell>
        </row>
        <row r="5806">
          <cell r="A5806" t="str">
            <v>MC002</v>
          </cell>
          <cell r="B5806" t="str">
            <v>Total/UND</v>
          </cell>
          <cell r="C5806">
            <v>80.06</v>
          </cell>
          <cell r="D5806" t="str">
            <v>PL</v>
          </cell>
          <cell r="E5806">
            <v>110.59322033898306</v>
          </cell>
          <cell r="F5806">
            <v>19.91</v>
          </cell>
          <cell r="G5806">
            <v>10409.959999999999</v>
          </cell>
          <cell r="H5806">
            <v>155.38</v>
          </cell>
          <cell r="I5806">
            <v>10565.34</v>
          </cell>
        </row>
        <row r="5807">
          <cell r="B5807" t="str">
            <v>Tubo Hierro Galvanizado Ligero 1-1/2" x 15pies</v>
          </cell>
          <cell r="C5807">
            <v>5</v>
          </cell>
          <cell r="D5807" t="str">
            <v>UND</v>
          </cell>
          <cell r="E5807">
            <v>576.86</v>
          </cell>
          <cell r="F5807">
            <v>103.8348</v>
          </cell>
          <cell r="G5807">
            <v>2884.3</v>
          </cell>
          <cell r="H5807">
            <v>519.16999999999996</v>
          </cell>
        </row>
        <row r="5808">
          <cell r="A5808">
            <v>126</v>
          </cell>
          <cell r="B5808" t="str">
            <v>MURO DE GAVIONES</v>
          </cell>
          <cell r="C5808">
            <v>5</v>
          </cell>
          <cell r="D5808" t="str">
            <v>UND</v>
          </cell>
          <cell r="E5808">
            <v>601.17999999999995</v>
          </cell>
          <cell r="F5808">
            <v>108.21239999999999</v>
          </cell>
          <cell r="G5808">
            <v>3005.9</v>
          </cell>
          <cell r="H5808">
            <v>541.05999999999995</v>
          </cell>
        </row>
        <row r="5809">
          <cell r="A5809">
            <v>126.01</v>
          </cell>
          <cell r="B5809" t="str">
            <v>MURO DE GAVIONES</v>
          </cell>
          <cell r="C5809">
            <v>1</v>
          </cell>
          <cell r="D5809" t="str">
            <v>M3</v>
          </cell>
          <cell r="E5809">
            <v>30.32</v>
          </cell>
          <cell r="F5809">
            <v>5.4576000000000002</v>
          </cell>
          <cell r="G5809">
            <v>3629.590555555556</v>
          </cell>
          <cell r="H5809">
            <v>413.49055555555555</v>
          </cell>
          <cell r="I5809">
            <v>4043.0811111111116</v>
          </cell>
        </row>
        <row r="5810">
          <cell r="B5810" t="str">
            <v>Muro de gaviones</v>
          </cell>
          <cell r="C5810">
            <v>10</v>
          </cell>
          <cell r="D5810" t="str">
            <v>UND</v>
          </cell>
          <cell r="E5810">
            <v>13.99</v>
          </cell>
          <cell r="F5810">
            <v>2.5181999999999998</v>
          </cell>
          <cell r="G5810">
            <v>139.9</v>
          </cell>
          <cell r="H5810">
            <v>25.18</v>
          </cell>
        </row>
        <row r="5811">
          <cell r="B5811" t="str">
            <v>Volumen Análisis</v>
          </cell>
          <cell r="C5811">
            <v>18</v>
          </cell>
          <cell r="D5811" t="str">
            <v>M3</v>
          </cell>
          <cell r="E5811">
            <v>49.15</v>
          </cell>
          <cell r="F5811">
            <v>8.8469999999999995</v>
          </cell>
          <cell r="G5811">
            <v>590.24</v>
          </cell>
          <cell r="H5811">
            <v>106.24</v>
          </cell>
        </row>
        <row r="5812">
          <cell r="B5812" t="str">
            <v>Materiales y Equipos</v>
          </cell>
          <cell r="C5812">
            <v>4</v>
          </cell>
          <cell r="D5812" t="str">
            <v>UND</v>
          </cell>
          <cell r="E5812">
            <v>55.08</v>
          </cell>
          <cell r="F5812">
            <v>9.9143999999999988</v>
          </cell>
          <cell r="G5812">
            <v>220.32</v>
          </cell>
          <cell r="H5812">
            <v>39.659999999999997</v>
          </cell>
        </row>
        <row r="5813">
          <cell r="B5813" t="str">
            <v>Rollo para muro de gaviones 2x50m 2.4mm</v>
          </cell>
          <cell r="C5813">
            <v>1</v>
          </cell>
          <cell r="D5813" t="str">
            <v>UND</v>
          </cell>
          <cell r="E5813">
            <v>23469.39</v>
          </cell>
          <cell r="F5813">
            <v>4224.4902000000002</v>
          </cell>
          <cell r="G5813">
            <v>23469.39</v>
          </cell>
          <cell r="H5813">
            <v>4224.49</v>
          </cell>
        </row>
        <row r="5814">
          <cell r="B5814" t="str">
            <v>Alambre galvanizado No. 14</v>
          </cell>
          <cell r="C5814">
            <v>14.5</v>
          </cell>
          <cell r="D5814" t="str">
            <v>LBS</v>
          </cell>
          <cell r="E5814">
            <v>49.15</v>
          </cell>
          <cell r="F5814">
            <v>8.8469999999999995</v>
          </cell>
          <cell r="G5814">
            <v>712.68</v>
          </cell>
          <cell r="H5814">
            <v>128.28</v>
          </cell>
        </row>
        <row r="5815">
          <cell r="B5815" t="str">
            <v>Madera pino bruto 1" x 4"</v>
          </cell>
          <cell r="C5815">
            <v>0.05</v>
          </cell>
          <cell r="D5815" t="str">
            <v>PT</v>
          </cell>
          <cell r="E5815">
            <v>59.32</v>
          </cell>
          <cell r="F5815">
            <v>10.6776</v>
          </cell>
          <cell r="G5815">
            <v>2.97</v>
          </cell>
          <cell r="H5815">
            <v>0.53</v>
          </cell>
          <cell r="I5815">
            <v>35599.279999999999</v>
          </cell>
        </row>
        <row r="5816">
          <cell r="B5816" t="str">
            <v>Clavos dulce 2"</v>
          </cell>
          <cell r="C5816">
            <v>0.08</v>
          </cell>
          <cell r="D5816" t="str">
            <v>LBS</v>
          </cell>
          <cell r="E5816">
            <v>38.14</v>
          </cell>
          <cell r="F5816">
            <v>6.8651999999999997</v>
          </cell>
          <cell r="G5816">
            <v>3.05</v>
          </cell>
          <cell r="H5816">
            <v>0.55000000000000004</v>
          </cell>
        </row>
        <row r="5817">
          <cell r="A5817">
            <v>125.05000000000003</v>
          </cell>
          <cell r="B5817" t="str">
            <v>Piedra para gaviones</v>
          </cell>
          <cell r="C5817">
            <v>22.5</v>
          </cell>
          <cell r="D5817" t="str">
            <v>M3E</v>
          </cell>
          <cell r="E5817">
            <v>762.71</v>
          </cell>
          <cell r="F5817">
            <v>137.2878</v>
          </cell>
          <cell r="G5817">
            <v>17160.98</v>
          </cell>
          <cell r="H5817">
            <v>3088.98</v>
          </cell>
          <cell r="I5817">
            <v>422.61359999999996</v>
          </cell>
        </row>
        <row r="5818">
          <cell r="B5818" t="str">
            <v>Tranporte piedra gaviones (arranque)</v>
          </cell>
          <cell r="C5818">
            <v>22.5</v>
          </cell>
          <cell r="D5818" t="str">
            <v>M3E</v>
          </cell>
          <cell r="E5818">
            <v>110</v>
          </cell>
          <cell r="F5818">
            <v>0</v>
          </cell>
          <cell r="G5818">
            <v>2475</v>
          </cell>
          <cell r="H5818">
            <v>0</v>
          </cell>
        </row>
        <row r="5819">
          <cell r="B5819" t="str">
            <v>Tranporte piedra gaviones (20 kms)</v>
          </cell>
          <cell r="C5819">
            <v>450</v>
          </cell>
          <cell r="D5819" t="str">
            <v>M3*KM</v>
          </cell>
          <cell r="E5819">
            <v>18</v>
          </cell>
          <cell r="F5819">
            <v>0</v>
          </cell>
          <cell r="G5819">
            <v>8100</v>
          </cell>
          <cell r="H5819">
            <v>0</v>
          </cell>
        </row>
        <row r="5820">
          <cell r="B5820" t="str">
            <v xml:space="preserve">Mano de obra  </v>
          </cell>
        </row>
        <row r="5821">
          <cell r="B5821" t="str">
            <v>Mano de obra cajas malla gaviones</v>
          </cell>
          <cell r="C5821">
            <v>18</v>
          </cell>
          <cell r="D5821" t="str">
            <v>M3</v>
          </cell>
          <cell r="E5821">
            <v>532.09</v>
          </cell>
          <cell r="F5821">
            <v>0</v>
          </cell>
          <cell r="G5821">
            <v>9577.6200000000008</v>
          </cell>
          <cell r="H5821">
            <v>0</v>
          </cell>
        </row>
        <row r="5822">
          <cell r="B5822" t="str">
            <v>Mano de obra llenado cajas con piedras</v>
          </cell>
          <cell r="C5822">
            <v>18</v>
          </cell>
          <cell r="D5822" t="str">
            <v>M3</v>
          </cell>
          <cell r="E5822">
            <v>212.83</v>
          </cell>
          <cell r="F5822">
            <v>0</v>
          </cell>
          <cell r="G5822">
            <v>3830.94</v>
          </cell>
          <cell r="H5822">
            <v>0</v>
          </cell>
        </row>
        <row r="5823">
          <cell r="B5823" t="str">
            <v>Total/UND</v>
          </cell>
          <cell r="C5823">
            <v>9</v>
          </cell>
          <cell r="D5823" t="str">
            <v>LBS</v>
          </cell>
          <cell r="E5823">
            <v>49.15</v>
          </cell>
          <cell r="F5823">
            <v>8.8469999999999995</v>
          </cell>
          <cell r="G5823">
            <v>65332.630000000005</v>
          </cell>
          <cell r="H5823">
            <v>7442.83</v>
          </cell>
          <cell r="I5823">
            <v>72775.460000000006</v>
          </cell>
        </row>
        <row r="5824">
          <cell r="B5824" t="str">
            <v>Hojas de segueta</v>
          </cell>
          <cell r="C5824">
            <v>4</v>
          </cell>
          <cell r="D5824" t="str">
            <v>UND</v>
          </cell>
          <cell r="E5824">
            <v>55.08</v>
          </cell>
          <cell r="F5824">
            <v>9.9143999999999988</v>
          </cell>
          <cell r="G5824">
            <v>220.32</v>
          </cell>
          <cell r="H5824">
            <v>39.659999999999997</v>
          </cell>
        </row>
        <row r="5825">
          <cell r="A5825">
            <v>127</v>
          </cell>
          <cell r="B5825" t="str">
            <v>HERRERIA</v>
          </cell>
          <cell r="C5825">
            <v>25</v>
          </cell>
          <cell r="D5825" t="str">
            <v>ML</v>
          </cell>
          <cell r="E5825">
            <v>381.87</v>
          </cell>
          <cell r="F5825">
            <v>0</v>
          </cell>
          <cell r="G5825">
            <v>9546.75</v>
          </cell>
          <cell r="H5825">
            <v>0</v>
          </cell>
        </row>
        <row r="5826">
          <cell r="A5826">
            <v>127.01</v>
          </cell>
          <cell r="B5826" t="str">
            <v>PROTECTORES DE VENTANAS BARRAS 1/2"</v>
          </cell>
          <cell r="C5826">
            <v>1</v>
          </cell>
          <cell r="D5826" t="str">
            <v>P2</v>
          </cell>
          <cell r="G5826">
            <v>141.4845665961945</v>
          </cell>
          <cell r="H5826">
            <v>8.3083861874559553</v>
          </cell>
          <cell r="I5826">
            <v>149.79295278365046</v>
          </cell>
        </row>
        <row r="5827">
          <cell r="B5827" t="str">
            <v>Protectores de ventanas en hierro negro en barras 1/2"</v>
          </cell>
        </row>
        <row r="5828">
          <cell r="A5828">
            <v>126</v>
          </cell>
          <cell r="B5828" t="str">
            <v>Volumen Análisis</v>
          </cell>
          <cell r="C5828">
            <v>141.9</v>
          </cell>
          <cell r="D5828" t="str">
            <v>P2</v>
          </cell>
        </row>
        <row r="5829">
          <cell r="A5829">
            <v>126.01</v>
          </cell>
          <cell r="B5829" t="str">
            <v>Materiales y Equipos</v>
          </cell>
          <cell r="C5829">
            <v>1</v>
          </cell>
          <cell r="D5829" t="str">
            <v>M3</v>
          </cell>
          <cell r="G5829">
            <v>3629.590555555556</v>
          </cell>
          <cell r="H5829">
            <v>413.49055555555555</v>
          </cell>
          <cell r="I5829">
            <v>4043.0811111111116</v>
          </cell>
        </row>
        <row r="5830">
          <cell r="A5830" t="str">
            <v>METAL001</v>
          </cell>
          <cell r="B5830" t="str">
            <v>Barras hierro negro 1/2" x 20 pies</v>
          </cell>
          <cell r="C5830">
            <v>10</v>
          </cell>
          <cell r="D5830" t="str">
            <v>UND</v>
          </cell>
          <cell r="E5830">
            <v>466</v>
          </cell>
          <cell r="F5830">
            <v>83.88</v>
          </cell>
          <cell r="G5830">
            <v>4660</v>
          </cell>
          <cell r="H5830">
            <v>838.8</v>
          </cell>
        </row>
        <row r="5831">
          <cell r="A5831" t="str">
            <v>METAL028</v>
          </cell>
          <cell r="B5831" t="str">
            <v>Soldadura universal 5/32"</v>
          </cell>
          <cell r="C5831">
            <v>5</v>
          </cell>
          <cell r="D5831" t="str">
            <v>LBS</v>
          </cell>
          <cell r="E5831">
            <v>66.101694915254242</v>
          </cell>
          <cell r="F5831">
            <v>11.898305084745763</v>
          </cell>
          <cell r="G5831">
            <v>330.51</v>
          </cell>
          <cell r="H5831">
            <v>59.49</v>
          </cell>
        </row>
        <row r="5832">
          <cell r="A5832" t="str">
            <v>PTRA023</v>
          </cell>
          <cell r="B5832" t="str">
            <v>Pintura Anticorrosivo color negro</v>
          </cell>
          <cell r="C5832">
            <v>0.25</v>
          </cell>
          <cell r="D5832" t="str">
            <v>GL</v>
          </cell>
          <cell r="E5832">
            <v>686.4406779661017</v>
          </cell>
          <cell r="F5832">
            <v>123.5593220338983</v>
          </cell>
          <cell r="G5832">
            <v>171.61</v>
          </cell>
          <cell r="H5832">
            <v>30.89</v>
          </cell>
        </row>
        <row r="5833">
          <cell r="A5833" t="str">
            <v>PTRA030</v>
          </cell>
          <cell r="B5833" t="str">
            <v>Thinner</v>
          </cell>
          <cell r="C5833">
            <v>0.25</v>
          </cell>
          <cell r="D5833" t="str">
            <v>GL</v>
          </cell>
          <cell r="E5833">
            <v>338.98305084745766</v>
          </cell>
          <cell r="F5833">
            <v>61.016949152542374</v>
          </cell>
          <cell r="G5833">
            <v>84.75</v>
          </cell>
          <cell r="H5833">
            <v>15.25</v>
          </cell>
        </row>
        <row r="5834">
          <cell r="A5834" t="str">
            <v>METAL026</v>
          </cell>
          <cell r="B5834" t="str">
            <v>Discos de corte fino 7"</v>
          </cell>
          <cell r="C5834">
            <v>7.5</v>
          </cell>
          <cell r="D5834" t="str">
            <v>UND</v>
          </cell>
          <cell r="E5834">
            <v>173.72881355932205</v>
          </cell>
          <cell r="F5834">
            <v>31.271186440677969</v>
          </cell>
          <cell r="G5834">
            <v>1302.97</v>
          </cell>
          <cell r="H5834">
            <v>234.53</v>
          </cell>
        </row>
        <row r="5835">
          <cell r="B5835" t="str">
            <v xml:space="preserve">Trasnporte a obra </v>
          </cell>
          <cell r="C5835">
            <v>1</v>
          </cell>
          <cell r="D5835" t="str">
            <v>UND</v>
          </cell>
          <cell r="E5835">
            <v>1500</v>
          </cell>
          <cell r="F5835">
            <v>0</v>
          </cell>
          <cell r="G5835">
            <v>1500</v>
          </cell>
          <cell r="H5835">
            <v>0</v>
          </cell>
        </row>
        <row r="5836">
          <cell r="B5836" t="str">
            <v xml:space="preserve">Mano de obra  </v>
          </cell>
          <cell r="C5836">
            <v>0.08</v>
          </cell>
          <cell r="D5836" t="str">
            <v>LBS</v>
          </cell>
          <cell r="E5836">
            <v>38.14</v>
          </cell>
          <cell r="F5836">
            <v>6.8651999999999997</v>
          </cell>
          <cell r="G5836">
            <v>3.05</v>
          </cell>
          <cell r="H5836">
            <v>0.55000000000000004</v>
          </cell>
        </row>
        <row r="5837">
          <cell r="B5837" t="str">
            <v>Mano de obra herrería</v>
          </cell>
          <cell r="C5837">
            <v>141.9</v>
          </cell>
          <cell r="D5837" t="str">
            <v>P2</v>
          </cell>
          <cell r="E5837">
            <v>75</v>
          </cell>
          <cell r="F5837">
            <v>0</v>
          </cell>
          <cell r="G5837">
            <v>10642.5</v>
          </cell>
          <cell r="H5837">
            <v>0</v>
          </cell>
        </row>
        <row r="5838">
          <cell r="B5838" t="str">
            <v>Gastos indirectos contratista herrería</v>
          </cell>
          <cell r="C5838">
            <v>0.15</v>
          </cell>
          <cell r="D5838" t="str">
            <v>M3E</v>
          </cell>
          <cell r="E5838">
            <v>9228.7999999999993</v>
          </cell>
          <cell r="F5838">
            <v>0</v>
          </cell>
          <cell r="G5838">
            <v>1384.32</v>
          </cell>
          <cell r="H5838">
            <v>0</v>
          </cell>
        </row>
        <row r="5839">
          <cell r="B5839" t="str">
            <v>Total/UND</v>
          </cell>
          <cell r="C5839">
            <v>450</v>
          </cell>
          <cell r="D5839" t="str">
            <v>M3*KM</v>
          </cell>
          <cell r="E5839">
            <v>18</v>
          </cell>
          <cell r="F5839">
            <v>0</v>
          </cell>
          <cell r="G5839">
            <v>20076.66</v>
          </cell>
          <cell r="H5839">
            <v>1178.96</v>
          </cell>
          <cell r="I5839">
            <v>21255.62</v>
          </cell>
        </row>
        <row r="5840">
          <cell r="B5840" t="str">
            <v xml:space="preserve">Mano de obra  </v>
          </cell>
        </row>
        <row r="5841">
          <cell r="A5841">
            <v>127.02000000000001</v>
          </cell>
          <cell r="B5841" t="str">
            <v>PROTECTORES DE VENTANAS BARRAS 5/8"</v>
          </cell>
          <cell r="C5841">
            <v>1</v>
          </cell>
          <cell r="D5841" t="str">
            <v>P2</v>
          </cell>
          <cell r="E5841">
            <v>532.09</v>
          </cell>
          <cell r="F5841">
            <v>0</v>
          </cell>
          <cell r="G5841">
            <v>153.08033826638479</v>
          </cell>
          <cell r="H5841">
            <v>9.702325581395348</v>
          </cell>
          <cell r="I5841">
            <v>162.78266384778013</v>
          </cell>
        </row>
        <row r="5842">
          <cell r="B5842" t="str">
            <v>Protectores de ventanas en hierro negro en barras 5/8"</v>
          </cell>
          <cell r="C5842">
            <v>18</v>
          </cell>
          <cell r="D5842" t="str">
            <v>M3</v>
          </cell>
          <cell r="E5842">
            <v>212.83</v>
          </cell>
          <cell r="F5842">
            <v>0</v>
          </cell>
          <cell r="G5842">
            <v>3830.94</v>
          </cell>
          <cell r="H5842">
            <v>0</v>
          </cell>
        </row>
        <row r="5843">
          <cell r="B5843" t="str">
            <v>Volumen Análisis</v>
          </cell>
          <cell r="C5843">
            <v>141.9</v>
          </cell>
          <cell r="D5843" t="str">
            <v>P2</v>
          </cell>
          <cell r="G5843">
            <v>65332.630000000005</v>
          </cell>
          <cell r="H5843">
            <v>7442.83</v>
          </cell>
          <cell r="I5843">
            <v>72775.460000000006</v>
          </cell>
        </row>
        <row r="5844">
          <cell r="B5844" t="str">
            <v>Materiales y Equipos</v>
          </cell>
        </row>
        <row r="5845">
          <cell r="A5845">
            <v>127</v>
          </cell>
          <cell r="B5845" t="str">
            <v>Barras hierro negro 5/8" x 20 pies</v>
          </cell>
          <cell r="C5845">
            <v>10</v>
          </cell>
          <cell r="D5845" t="str">
            <v>UND</v>
          </cell>
          <cell r="E5845">
            <v>601.69000000000005</v>
          </cell>
          <cell r="F5845">
            <v>108.30420000000001</v>
          </cell>
          <cell r="G5845">
            <v>6016.9</v>
          </cell>
          <cell r="H5845">
            <v>1083.04</v>
          </cell>
          <cell r="I5845">
            <v>709.99420000000009</v>
          </cell>
        </row>
        <row r="5846">
          <cell r="A5846" t="str">
            <v>TCHOS003</v>
          </cell>
          <cell r="B5846" t="str">
            <v>Soldadura universal 5/32"</v>
          </cell>
          <cell r="C5846">
            <v>5</v>
          </cell>
          <cell r="D5846" t="str">
            <v>LBS</v>
          </cell>
          <cell r="E5846">
            <v>66.099999999999994</v>
          </cell>
          <cell r="F5846">
            <v>11.897999999999998</v>
          </cell>
          <cell r="G5846">
            <v>330.5</v>
          </cell>
          <cell r="H5846">
            <v>59.49</v>
          </cell>
          <cell r="I5846">
            <v>77.99799999999999</v>
          </cell>
        </row>
        <row r="5847">
          <cell r="A5847" t="str">
            <v>PTRA038</v>
          </cell>
          <cell r="B5847" t="str">
            <v>Pintura Anticorrosivo color negro</v>
          </cell>
          <cell r="C5847">
            <v>0.25</v>
          </cell>
          <cell r="D5847" t="str">
            <v>GL</v>
          </cell>
          <cell r="E5847">
            <v>570.34</v>
          </cell>
          <cell r="F5847">
            <v>102.66120000000001</v>
          </cell>
          <cell r="G5847">
            <v>142.59</v>
          </cell>
          <cell r="H5847">
            <v>25.67</v>
          </cell>
          <cell r="I5847">
            <v>673.00120000000004</v>
          </cell>
        </row>
        <row r="5848">
          <cell r="A5848" t="str">
            <v>PTRA045</v>
          </cell>
          <cell r="B5848" t="str">
            <v>Thinner</v>
          </cell>
          <cell r="C5848">
            <v>0.25</v>
          </cell>
          <cell r="D5848" t="str">
            <v>GL</v>
          </cell>
          <cell r="E5848">
            <v>312.70999999999998</v>
          </cell>
          <cell r="F5848">
            <v>56.287799999999997</v>
          </cell>
          <cell r="G5848">
            <v>78.180000000000007</v>
          </cell>
          <cell r="H5848">
            <v>14.07</v>
          </cell>
          <cell r="I5848">
            <v>368.99779999999998</v>
          </cell>
        </row>
        <row r="5849">
          <cell r="A5849" t="str">
            <v>TCHOS001</v>
          </cell>
          <cell r="B5849" t="str">
            <v>Discos de corte fino 7"</v>
          </cell>
          <cell r="C5849">
            <v>7.5</v>
          </cell>
          <cell r="D5849" t="str">
            <v>UND</v>
          </cell>
          <cell r="E5849">
            <v>144.07</v>
          </cell>
          <cell r="F5849">
            <v>25.932599999999997</v>
          </cell>
          <cell r="G5849">
            <v>1080.53</v>
          </cell>
          <cell r="H5849">
            <v>194.49</v>
          </cell>
          <cell r="I5849">
            <v>170.0026</v>
          </cell>
        </row>
        <row r="5850">
          <cell r="A5850" t="str">
            <v>METAL001</v>
          </cell>
          <cell r="B5850" t="str">
            <v xml:space="preserve">Trasnporte a obra </v>
          </cell>
          <cell r="C5850">
            <v>1</v>
          </cell>
          <cell r="D5850" t="str">
            <v>UND</v>
          </cell>
          <cell r="E5850">
            <v>1500</v>
          </cell>
          <cell r="F5850">
            <v>0</v>
          </cell>
          <cell r="G5850">
            <v>1500</v>
          </cell>
          <cell r="H5850">
            <v>0</v>
          </cell>
          <cell r="I5850">
            <v>1500</v>
          </cell>
        </row>
        <row r="5851">
          <cell r="A5851" t="str">
            <v>METAL028</v>
          </cell>
          <cell r="B5851" t="str">
            <v xml:space="preserve">Mano de obra  </v>
          </cell>
          <cell r="C5851">
            <v>5</v>
          </cell>
          <cell r="D5851" t="str">
            <v>LBS</v>
          </cell>
          <cell r="E5851">
            <v>66.101694915254242</v>
          </cell>
          <cell r="F5851">
            <v>11.898305084745763</v>
          </cell>
          <cell r="G5851">
            <v>330.51</v>
          </cell>
          <cell r="H5851">
            <v>59.49</v>
          </cell>
        </row>
        <row r="5852">
          <cell r="A5852" t="str">
            <v>PTRA023</v>
          </cell>
          <cell r="B5852" t="str">
            <v>Mano de obra herrería</v>
          </cell>
          <cell r="C5852">
            <v>141.9</v>
          </cell>
          <cell r="D5852" t="str">
            <v>P2</v>
          </cell>
          <cell r="E5852">
            <v>75</v>
          </cell>
          <cell r="F5852">
            <v>0</v>
          </cell>
          <cell r="G5852">
            <v>10642.5</v>
          </cell>
          <cell r="H5852">
            <v>0</v>
          </cell>
        </row>
        <row r="5853">
          <cell r="A5853" t="str">
            <v>PTRA030</v>
          </cell>
          <cell r="B5853" t="str">
            <v>Gastos indirectos contratista herrería</v>
          </cell>
          <cell r="C5853">
            <v>15</v>
          </cell>
          <cell r="D5853" t="str">
            <v>%</v>
          </cell>
          <cell r="E5853">
            <v>3175.19</v>
          </cell>
          <cell r="F5853">
            <v>0</v>
          </cell>
          <cell r="G5853">
            <v>1930.9</v>
          </cell>
          <cell r="H5853">
            <v>0</v>
          </cell>
        </row>
        <row r="5854">
          <cell r="A5854" t="str">
            <v>METAL026</v>
          </cell>
          <cell r="B5854" t="str">
            <v>Total/UND</v>
          </cell>
          <cell r="C5854">
            <v>7.5</v>
          </cell>
          <cell r="D5854" t="str">
            <v>UND</v>
          </cell>
          <cell r="E5854">
            <v>173.72881355932205</v>
          </cell>
          <cell r="F5854">
            <v>31.271186440677969</v>
          </cell>
          <cell r="G5854">
            <v>21722.100000000002</v>
          </cell>
          <cell r="H5854">
            <v>1376.76</v>
          </cell>
          <cell r="I5854">
            <v>23098.86</v>
          </cell>
        </row>
        <row r="5855">
          <cell r="B5855" t="str">
            <v xml:space="preserve">Trasnporte a obra </v>
          </cell>
          <cell r="C5855">
            <v>1</v>
          </cell>
          <cell r="D5855" t="str">
            <v>UND</v>
          </cell>
          <cell r="E5855">
            <v>1500</v>
          </cell>
          <cell r="F5855">
            <v>0</v>
          </cell>
          <cell r="G5855">
            <v>1500</v>
          </cell>
          <cell r="H5855">
            <v>0</v>
          </cell>
        </row>
        <row r="5856">
          <cell r="A5856">
            <v>127.03000000000002</v>
          </cell>
          <cell r="B5856" t="str">
            <v>PORTÓN DE TOLA</v>
          </cell>
          <cell r="C5856">
            <v>1</v>
          </cell>
          <cell r="D5856" t="str">
            <v>P2</v>
          </cell>
          <cell r="G5856">
            <v>588.70998909147568</v>
          </cell>
          <cell r="H5856">
            <v>48.067165342060157</v>
          </cell>
          <cell r="I5856">
            <v>636.77715443353588</v>
          </cell>
        </row>
        <row r="5857">
          <cell r="B5857" t="str">
            <v>Volumen Análisis</v>
          </cell>
          <cell r="C5857">
            <v>64.17</v>
          </cell>
          <cell r="D5857" t="str">
            <v>P2</v>
          </cell>
          <cell r="E5857">
            <v>75</v>
          </cell>
          <cell r="F5857">
            <v>0</v>
          </cell>
          <cell r="G5857">
            <v>10642.5</v>
          </cell>
          <cell r="H5857">
            <v>0</v>
          </cell>
        </row>
        <row r="5858">
          <cell r="B5858" t="str">
            <v>Materiales y Equipos</v>
          </cell>
          <cell r="C5858">
            <v>0.15</v>
          </cell>
          <cell r="E5858">
            <v>9228.7999999999993</v>
          </cell>
          <cell r="F5858">
            <v>0</v>
          </cell>
          <cell r="G5858">
            <v>1384.32</v>
          </cell>
          <cell r="H5858">
            <v>0</v>
          </cell>
        </row>
        <row r="5859">
          <cell r="A5859" t="str">
            <v>METAL001</v>
          </cell>
          <cell r="B5859" t="str">
            <v>Barras hierro negro 1/2" x 20 pies</v>
          </cell>
          <cell r="C5859">
            <v>1.5</v>
          </cell>
          <cell r="D5859" t="str">
            <v>UND</v>
          </cell>
          <cell r="E5859">
            <v>466</v>
          </cell>
          <cell r="F5859">
            <v>83.88</v>
          </cell>
          <cell r="G5859">
            <v>699</v>
          </cell>
          <cell r="H5859">
            <v>125.82</v>
          </cell>
          <cell r="I5859">
            <v>21255.62</v>
          </cell>
        </row>
        <row r="5860">
          <cell r="A5860" t="str">
            <v>METAL003</v>
          </cell>
          <cell r="B5860" t="str">
            <v>Perfil hierro negro 2"x4"x20' pies</v>
          </cell>
          <cell r="C5860">
            <v>4</v>
          </cell>
          <cell r="D5860" t="str">
            <v>UND</v>
          </cell>
          <cell r="E5860">
            <v>1885.5932203389832</v>
          </cell>
          <cell r="F5860">
            <v>339.40677966101697</v>
          </cell>
          <cell r="G5860">
            <v>7542.37</v>
          </cell>
          <cell r="H5860">
            <v>1357.63</v>
          </cell>
        </row>
        <row r="5861">
          <cell r="A5861" t="str">
            <v>METAL024</v>
          </cell>
          <cell r="B5861" t="str">
            <v>Tola hierro negro 4"x8"x1/16" A36</v>
          </cell>
          <cell r="C5861">
            <v>2.2000000000000002</v>
          </cell>
          <cell r="D5861" t="str">
            <v>UND</v>
          </cell>
          <cell r="E5861">
            <v>2389.8305084745766</v>
          </cell>
          <cell r="F5861">
            <v>430.16949152542378</v>
          </cell>
          <cell r="G5861">
            <v>5257.63</v>
          </cell>
          <cell r="H5861">
            <v>946.37</v>
          </cell>
          <cell r="I5861">
            <v>162.78266384778013</v>
          </cell>
        </row>
        <row r="5862">
          <cell r="B5862" t="str">
            <v>Acccesorios para cierre y bisagras</v>
          </cell>
          <cell r="C5862">
            <v>6</v>
          </cell>
          <cell r="D5862" t="str">
            <v>UND</v>
          </cell>
          <cell r="E5862">
            <v>195</v>
          </cell>
          <cell r="F5862">
            <v>35.1</v>
          </cell>
          <cell r="G5862">
            <v>1170</v>
          </cell>
          <cell r="H5862">
            <v>210.6</v>
          </cell>
        </row>
        <row r="5863">
          <cell r="A5863" t="str">
            <v>METAL028</v>
          </cell>
          <cell r="B5863" t="str">
            <v>Soldadura universal 5/32"</v>
          </cell>
          <cell r="C5863">
            <v>7</v>
          </cell>
          <cell r="D5863" t="str">
            <v>LBS</v>
          </cell>
          <cell r="E5863">
            <v>66.101694915254242</v>
          </cell>
          <cell r="F5863">
            <v>11.898305084745763</v>
          </cell>
          <cell r="G5863">
            <v>462.71</v>
          </cell>
          <cell r="H5863">
            <v>83.29</v>
          </cell>
        </row>
        <row r="5864">
          <cell r="A5864" t="str">
            <v>PTRA023</v>
          </cell>
          <cell r="B5864" t="str">
            <v>Pintura Anticorrosivo color negro</v>
          </cell>
          <cell r="C5864">
            <v>0.29818773234200746</v>
          </cell>
          <cell r="D5864" t="str">
            <v>GL</v>
          </cell>
          <cell r="E5864">
            <v>686.4406779661017</v>
          </cell>
          <cell r="F5864">
            <v>123.5593220338983</v>
          </cell>
          <cell r="G5864">
            <v>204.69</v>
          </cell>
          <cell r="H5864">
            <v>36.840000000000003</v>
          </cell>
        </row>
        <row r="5865">
          <cell r="A5865" t="str">
            <v>PTRA015</v>
          </cell>
          <cell r="B5865" t="str">
            <v>Pintura mantenimiento</v>
          </cell>
          <cell r="C5865">
            <v>0.29818773234200746</v>
          </cell>
          <cell r="D5865" t="str">
            <v>GL</v>
          </cell>
          <cell r="E5865">
            <v>1381.35593220339</v>
          </cell>
          <cell r="F5865">
            <v>248.64406779661019</v>
          </cell>
          <cell r="G5865">
            <v>411.9</v>
          </cell>
          <cell r="H5865">
            <v>74.14</v>
          </cell>
          <cell r="I5865">
            <v>709.99420000000009</v>
          </cell>
        </row>
        <row r="5866">
          <cell r="A5866" t="str">
            <v>PTRA030</v>
          </cell>
          <cell r="B5866" t="str">
            <v>Thinner</v>
          </cell>
          <cell r="C5866">
            <v>0.25</v>
          </cell>
          <cell r="D5866" t="str">
            <v>GL</v>
          </cell>
          <cell r="E5866">
            <v>338.98305084745766</v>
          </cell>
          <cell r="F5866">
            <v>61.016949152542374</v>
          </cell>
          <cell r="G5866">
            <v>84.75</v>
          </cell>
          <cell r="H5866">
            <v>15.25</v>
          </cell>
          <cell r="I5866">
            <v>77.99799999999999</v>
          </cell>
        </row>
        <row r="5867">
          <cell r="A5867" t="str">
            <v>METAL026</v>
          </cell>
          <cell r="B5867" t="str">
            <v>Discos de corte fino 7"</v>
          </cell>
          <cell r="C5867">
            <v>7.5</v>
          </cell>
          <cell r="D5867" t="str">
            <v>UND</v>
          </cell>
          <cell r="E5867">
            <v>173.72881355932205</v>
          </cell>
          <cell r="F5867">
            <v>31.271186440677969</v>
          </cell>
          <cell r="G5867">
            <v>1302.97</v>
          </cell>
          <cell r="H5867">
            <v>234.53</v>
          </cell>
          <cell r="I5867">
            <v>673.00120000000004</v>
          </cell>
        </row>
        <row r="5868">
          <cell r="A5868" t="str">
            <v>PTRA045</v>
          </cell>
          <cell r="B5868" t="str">
            <v xml:space="preserve">Trasnporte a obra </v>
          </cell>
          <cell r="C5868">
            <v>1</v>
          </cell>
          <cell r="D5868" t="str">
            <v>UND</v>
          </cell>
          <cell r="E5868">
            <v>2500</v>
          </cell>
          <cell r="F5868">
            <v>0</v>
          </cell>
          <cell r="G5868">
            <v>2500</v>
          </cell>
          <cell r="H5868">
            <v>0</v>
          </cell>
          <cell r="I5868">
            <v>368.99779999999998</v>
          </cell>
        </row>
        <row r="5869">
          <cell r="A5869" t="str">
            <v>TCHOS001</v>
          </cell>
          <cell r="B5869" t="str">
            <v xml:space="preserve">Mano de obra  </v>
          </cell>
          <cell r="C5869">
            <v>7.5</v>
          </cell>
          <cell r="D5869" t="str">
            <v>UND</v>
          </cell>
          <cell r="E5869">
            <v>144.07</v>
          </cell>
          <cell r="F5869">
            <v>25.932599999999997</v>
          </cell>
          <cell r="G5869">
            <v>1080.53</v>
          </cell>
          <cell r="H5869">
            <v>194.49</v>
          </cell>
          <cell r="I5869">
            <v>170.0026</v>
          </cell>
        </row>
        <row r="5870">
          <cell r="B5870" t="str">
            <v>Mano de obra herrería</v>
          </cell>
          <cell r="C5870">
            <v>64.17</v>
          </cell>
          <cell r="D5870" t="str">
            <v>P2</v>
          </cell>
          <cell r="E5870">
            <v>229.6</v>
          </cell>
          <cell r="F5870">
            <v>0</v>
          </cell>
          <cell r="G5870">
            <v>14733.43</v>
          </cell>
          <cell r="H5870">
            <v>0</v>
          </cell>
          <cell r="I5870">
            <v>1500</v>
          </cell>
        </row>
        <row r="5871">
          <cell r="B5871" t="str">
            <v>Gastos indirectos contratista herrería</v>
          </cell>
          <cell r="C5871">
            <v>0.15</v>
          </cell>
          <cell r="E5871">
            <v>22720.49</v>
          </cell>
          <cell r="F5871">
            <v>0</v>
          </cell>
          <cell r="G5871">
            <v>3408.07</v>
          </cell>
          <cell r="H5871">
            <v>0</v>
          </cell>
        </row>
        <row r="5872">
          <cell r="B5872" t="str">
            <v>Total/UND</v>
          </cell>
          <cell r="C5872">
            <v>141.9</v>
          </cell>
          <cell r="D5872" t="str">
            <v>P2</v>
          </cell>
          <cell r="E5872">
            <v>75</v>
          </cell>
          <cell r="F5872">
            <v>0</v>
          </cell>
          <cell r="G5872">
            <v>37777.519999999997</v>
          </cell>
          <cell r="H5872">
            <v>3084.4700000000003</v>
          </cell>
          <cell r="I5872">
            <v>40861.99</v>
          </cell>
        </row>
        <row r="5873">
          <cell r="B5873" t="str">
            <v>Gastos indirectos contratista herrería</v>
          </cell>
          <cell r="C5873">
            <v>15</v>
          </cell>
          <cell r="D5873" t="str">
            <v>%</v>
          </cell>
          <cell r="E5873">
            <v>3175.19</v>
          </cell>
          <cell r="F5873">
            <v>0</v>
          </cell>
          <cell r="G5873">
            <v>1930.9</v>
          </cell>
          <cell r="H5873">
            <v>0</v>
          </cell>
        </row>
        <row r="5874">
          <cell r="A5874">
            <v>127.04000000000002</v>
          </cell>
          <cell r="B5874" t="str">
            <v>PUERTA EN BARRAS CUADRADAS 1/2"</v>
          </cell>
          <cell r="C5874">
            <v>1</v>
          </cell>
          <cell r="D5874" t="str">
            <v>P2</v>
          </cell>
          <cell r="G5874">
            <v>428.10078662733531</v>
          </cell>
          <cell r="H5874">
            <v>42.234021632251718</v>
          </cell>
          <cell r="I5874">
            <v>470.33480825958702</v>
          </cell>
        </row>
        <row r="5875">
          <cell r="B5875" t="str">
            <v>Protectores de ventanas en hierro negro en barras 1/2"</v>
          </cell>
        </row>
        <row r="5876">
          <cell r="A5876">
            <v>127.03000000000002</v>
          </cell>
          <cell r="B5876" t="str">
            <v>Volumen Análisis</v>
          </cell>
          <cell r="C5876">
            <v>20.34</v>
          </cell>
          <cell r="D5876" t="str">
            <v>P2</v>
          </cell>
          <cell r="G5876">
            <v>588.70998909147568</v>
          </cell>
          <cell r="H5876">
            <v>48.067165342060157</v>
          </cell>
          <cell r="I5876">
            <v>636.77715443353588</v>
          </cell>
        </row>
        <row r="5877">
          <cell r="B5877" t="str">
            <v>Materiales y Equipos</v>
          </cell>
          <cell r="C5877">
            <v>64.17</v>
          </cell>
          <cell r="D5877" t="str">
            <v>P2</v>
          </cell>
        </row>
        <row r="5878">
          <cell r="A5878" t="str">
            <v>METAL042</v>
          </cell>
          <cell r="B5878" t="str">
            <v>Perfil hierro negro 1-1/2"x1-1/2"x20' pies</v>
          </cell>
          <cell r="C5878">
            <v>1</v>
          </cell>
          <cell r="D5878" t="str">
            <v>UND</v>
          </cell>
          <cell r="E5878">
            <v>921.18644067796617</v>
          </cell>
          <cell r="F5878">
            <v>165.81355932203391</v>
          </cell>
          <cell r="G5878">
            <v>921.19</v>
          </cell>
          <cell r="H5878">
            <v>165.81</v>
          </cell>
        </row>
        <row r="5879">
          <cell r="A5879" t="str">
            <v>METAL001</v>
          </cell>
          <cell r="B5879" t="str">
            <v>Barras hierro negro 1/2" x 20 pies</v>
          </cell>
          <cell r="C5879">
            <v>3.5</v>
          </cell>
          <cell r="D5879" t="str">
            <v>UND</v>
          </cell>
          <cell r="E5879">
            <v>466</v>
          </cell>
          <cell r="F5879">
            <v>83.88</v>
          </cell>
          <cell r="G5879">
            <v>1631</v>
          </cell>
          <cell r="H5879">
            <v>293.58</v>
          </cell>
        </row>
        <row r="5880">
          <cell r="A5880" t="str">
            <v>METAL028</v>
          </cell>
          <cell r="B5880" t="str">
            <v>Soldadura universal 5/32"</v>
          </cell>
          <cell r="C5880">
            <v>10</v>
          </cell>
          <cell r="D5880" t="str">
            <v>LBS</v>
          </cell>
          <cell r="E5880">
            <v>66.101694915254242</v>
          </cell>
          <cell r="F5880">
            <v>11.898305084745763</v>
          </cell>
          <cell r="G5880">
            <v>661.02</v>
          </cell>
          <cell r="H5880">
            <v>118.98</v>
          </cell>
        </row>
        <row r="5881">
          <cell r="A5881" t="str">
            <v>PTRA023</v>
          </cell>
          <cell r="B5881" t="str">
            <v>Pintura Anticorrosivo color negro</v>
          </cell>
          <cell r="C5881">
            <v>0.25</v>
          </cell>
          <cell r="D5881" t="str">
            <v>GL</v>
          </cell>
          <cell r="E5881">
            <v>686.4406779661017</v>
          </cell>
          <cell r="F5881">
            <v>123.5593220338983</v>
          </cell>
          <cell r="G5881">
            <v>171.61</v>
          </cell>
          <cell r="H5881">
            <v>30.89</v>
          </cell>
        </row>
        <row r="5882">
          <cell r="A5882" t="str">
            <v>PTRA030</v>
          </cell>
          <cell r="B5882" t="str">
            <v>Thinner</v>
          </cell>
          <cell r="C5882">
            <v>0.25</v>
          </cell>
          <cell r="D5882" t="str">
            <v>GL</v>
          </cell>
          <cell r="E5882">
            <v>338.98305084745766</v>
          </cell>
          <cell r="F5882">
            <v>61.016949152542374</v>
          </cell>
          <cell r="G5882">
            <v>84.75</v>
          </cell>
          <cell r="H5882">
            <v>15.25</v>
          </cell>
        </row>
        <row r="5883">
          <cell r="A5883" t="str">
            <v>METAL026</v>
          </cell>
          <cell r="B5883" t="str">
            <v>Discos de corte fino 7"</v>
          </cell>
          <cell r="C5883">
            <v>7.5</v>
          </cell>
          <cell r="D5883" t="str">
            <v>UND</v>
          </cell>
          <cell r="E5883">
            <v>173.72881355932205</v>
          </cell>
          <cell r="F5883">
            <v>31.271186440677969</v>
          </cell>
          <cell r="G5883">
            <v>1302.97</v>
          </cell>
          <cell r="H5883">
            <v>234.53</v>
          </cell>
        </row>
        <row r="5884">
          <cell r="A5884" t="str">
            <v>PTRA023</v>
          </cell>
          <cell r="B5884" t="str">
            <v xml:space="preserve">Trasnporte a obra </v>
          </cell>
          <cell r="C5884">
            <v>0.12</v>
          </cell>
          <cell r="D5884" t="str">
            <v>GL</v>
          </cell>
          <cell r="E5884">
            <v>3011.58</v>
          </cell>
          <cell r="F5884">
            <v>0</v>
          </cell>
          <cell r="G5884">
            <v>361.39</v>
          </cell>
          <cell r="H5884">
            <v>0</v>
          </cell>
        </row>
        <row r="5885">
          <cell r="A5885" t="str">
            <v>PTRA015</v>
          </cell>
          <cell r="B5885" t="str">
            <v>Alquiler de soldadora</v>
          </cell>
          <cell r="C5885">
            <v>0.5</v>
          </cell>
          <cell r="D5885" t="str">
            <v>DÍA</v>
          </cell>
          <cell r="E5885">
            <v>2000</v>
          </cell>
          <cell r="F5885">
            <v>0</v>
          </cell>
          <cell r="G5885">
            <v>1000</v>
          </cell>
          <cell r="H5885">
            <v>0</v>
          </cell>
        </row>
        <row r="5886">
          <cell r="A5886" t="str">
            <v>PTRA030</v>
          </cell>
          <cell r="B5886" t="str">
            <v xml:space="preserve">Mano de obra  </v>
          </cell>
          <cell r="C5886">
            <v>0.25</v>
          </cell>
          <cell r="D5886" t="str">
            <v>GL</v>
          </cell>
          <cell r="E5886">
            <v>338.98305084745766</v>
          </cell>
          <cell r="F5886">
            <v>61.016949152542374</v>
          </cell>
          <cell r="G5886">
            <v>84.75</v>
          </cell>
          <cell r="H5886">
            <v>15.25</v>
          </cell>
        </row>
        <row r="5887">
          <cell r="A5887" t="str">
            <v>METAL026</v>
          </cell>
          <cell r="B5887" t="str">
            <v>Mano de obra herrería</v>
          </cell>
          <cell r="C5887">
            <v>20.34</v>
          </cell>
          <cell r="D5887" t="str">
            <v>P2</v>
          </cell>
          <cell r="E5887">
            <v>85</v>
          </cell>
          <cell r="F5887">
            <v>0</v>
          </cell>
          <cell r="G5887">
            <v>1728.9</v>
          </cell>
          <cell r="H5887">
            <v>0</v>
          </cell>
        </row>
        <row r="5888">
          <cell r="B5888" t="str">
            <v>Gastos indirectos contratista herrería</v>
          </cell>
          <cell r="C5888">
            <v>0.15</v>
          </cell>
          <cell r="D5888" t="str">
            <v>UND</v>
          </cell>
          <cell r="E5888">
            <v>5631.58</v>
          </cell>
          <cell r="F5888">
            <v>0</v>
          </cell>
          <cell r="G5888">
            <v>844.74</v>
          </cell>
          <cell r="H5888">
            <v>0</v>
          </cell>
        </row>
        <row r="5889">
          <cell r="B5889" t="str">
            <v>Total/UND</v>
          </cell>
          <cell r="G5889">
            <v>8707.57</v>
          </cell>
          <cell r="H5889">
            <v>859.04</v>
          </cell>
          <cell r="I5889">
            <v>9566.61</v>
          </cell>
        </row>
        <row r="5890">
          <cell r="B5890" t="str">
            <v>Mano de obra herrería</v>
          </cell>
          <cell r="C5890">
            <v>64.17</v>
          </cell>
          <cell r="D5890" t="str">
            <v>P2</v>
          </cell>
          <cell r="E5890">
            <v>229.6</v>
          </cell>
          <cell r="F5890">
            <v>0</v>
          </cell>
          <cell r="G5890">
            <v>14733.43</v>
          </cell>
          <cell r="H5890">
            <v>0</v>
          </cell>
        </row>
        <row r="5891">
          <cell r="A5891">
            <v>128</v>
          </cell>
          <cell r="B5891" t="str">
            <v>FORMALETAS</v>
          </cell>
          <cell r="C5891">
            <v>0.15</v>
          </cell>
          <cell r="E5891">
            <v>22720.49</v>
          </cell>
          <cell r="F5891">
            <v>0</v>
          </cell>
          <cell r="G5891">
            <v>3408.07</v>
          </cell>
          <cell r="H5891">
            <v>0</v>
          </cell>
        </row>
        <row r="5892">
          <cell r="A5892">
            <v>128.01</v>
          </cell>
          <cell r="B5892" t="str">
            <v>MUROS 0.10m Fc=210 KG/CM2 EN FORMALETAS ALUMINIO - TODO COSTO MALLA D2.5</v>
          </cell>
          <cell r="C5892">
            <v>1</v>
          </cell>
          <cell r="D5892" t="str">
            <v>M3</v>
          </cell>
          <cell r="G5892">
            <v>13289.720000000001</v>
          </cell>
          <cell r="H5892">
            <v>2392.14</v>
          </cell>
          <cell r="I5892">
            <v>15681.86</v>
          </cell>
        </row>
        <row r="5893">
          <cell r="B5893" t="str">
            <v>Muros 0.10m Fc=210Kg/cm2 Form. todo costo</v>
          </cell>
        </row>
        <row r="5894">
          <cell r="A5894">
            <v>127.04000000000002</v>
          </cell>
          <cell r="B5894" t="str">
            <v>Volumen Análisis</v>
          </cell>
          <cell r="C5894">
            <v>1</v>
          </cell>
          <cell r="D5894" t="str">
            <v>M3</v>
          </cell>
          <cell r="G5894">
            <v>428.10078662733531</v>
          </cell>
          <cell r="H5894">
            <v>42.234021632251718</v>
          </cell>
          <cell r="I5894">
            <v>470.33480825958702</v>
          </cell>
        </row>
        <row r="5895">
          <cell r="B5895" t="str">
            <v>Materiales y Equipos</v>
          </cell>
        </row>
        <row r="5896">
          <cell r="B5896" t="str">
            <v>Sistema Formaleta Aluminio Todo Costo</v>
          </cell>
          <cell r="C5896">
            <v>4</v>
          </cell>
          <cell r="D5896" t="str">
            <v>M2</v>
          </cell>
          <cell r="E5896">
            <v>1310</v>
          </cell>
          <cell r="F5896">
            <v>235.79999999999998</v>
          </cell>
          <cell r="G5896">
            <v>5240</v>
          </cell>
          <cell r="H5896">
            <v>943.2</v>
          </cell>
        </row>
        <row r="5897">
          <cell r="B5897" t="str">
            <v>Malla Electrosoldada D2.5 10x10mm</v>
          </cell>
          <cell r="C5897">
            <v>0.10999999999999999</v>
          </cell>
          <cell r="D5897" t="str">
            <v>ROLLO</v>
          </cell>
          <cell r="E5897">
            <v>13656.78</v>
          </cell>
          <cell r="F5897">
            <v>2458.2204000000002</v>
          </cell>
          <cell r="G5897">
            <v>1502.25</v>
          </cell>
          <cell r="H5897">
            <v>270.39999999999998</v>
          </cell>
        </row>
        <row r="5898">
          <cell r="A5898" t="str">
            <v>METAL042</v>
          </cell>
          <cell r="B5898" t="str">
            <v>Alambre No. 18</v>
          </cell>
          <cell r="C5898">
            <v>1.18</v>
          </cell>
          <cell r="D5898" t="str">
            <v>LBS</v>
          </cell>
          <cell r="E5898">
            <v>49.15</v>
          </cell>
          <cell r="F5898">
            <v>8.8469999999999995</v>
          </cell>
          <cell r="G5898">
            <v>58</v>
          </cell>
          <cell r="H5898">
            <v>10.44</v>
          </cell>
        </row>
        <row r="5899">
          <cell r="A5899" t="str">
            <v>METAL001</v>
          </cell>
          <cell r="B5899" t="str">
            <v>Acero 3/8" p/refuerzos huecos puertas/ventanas</v>
          </cell>
          <cell r="C5899">
            <v>0.13</v>
          </cell>
          <cell r="D5899" t="str">
            <v>QQ</v>
          </cell>
          <cell r="E5899">
            <v>2245.7600000000002</v>
          </cell>
          <cell r="F5899">
            <v>404.23680000000002</v>
          </cell>
          <cell r="G5899">
            <v>291.95</v>
          </cell>
          <cell r="H5899">
            <v>52.55</v>
          </cell>
        </row>
        <row r="5900">
          <cell r="A5900" t="str">
            <v>METAL028</v>
          </cell>
          <cell r="B5900" t="str">
            <v>Hormigón Fc=210 Kg/cm2 + 10% Desp.</v>
          </cell>
          <cell r="C5900">
            <v>1.1000000000000001</v>
          </cell>
          <cell r="D5900" t="str">
            <v>M3</v>
          </cell>
          <cell r="E5900">
            <v>5634.11</v>
          </cell>
          <cell r="F5900">
            <v>1014.1397999999999</v>
          </cell>
          <cell r="G5900">
            <v>6197.52</v>
          </cell>
          <cell r="H5900">
            <v>1115.55</v>
          </cell>
        </row>
        <row r="5901">
          <cell r="A5901" t="str">
            <v>PTRA023</v>
          </cell>
          <cell r="B5901" t="str">
            <v>Total/UND</v>
          </cell>
          <cell r="C5901">
            <v>0.25</v>
          </cell>
          <cell r="D5901" t="str">
            <v>GL</v>
          </cell>
          <cell r="E5901">
            <v>686.4406779661017</v>
          </cell>
          <cell r="F5901">
            <v>123.5593220338983</v>
          </cell>
          <cell r="G5901">
            <v>13289.720000000001</v>
          </cell>
          <cell r="H5901">
            <v>2392.14</v>
          </cell>
          <cell r="I5901">
            <v>15681.86</v>
          </cell>
        </row>
        <row r="5902">
          <cell r="A5902" t="str">
            <v>PTRA030</v>
          </cell>
          <cell r="B5902" t="str">
            <v>Thinner</v>
          </cell>
          <cell r="C5902">
            <v>0.25</v>
          </cell>
          <cell r="D5902" t="str">
            <v>GL</v>
          </cell>
          <cell r="E5902">
            <v>338.98305084745766</v>
          </cell>
          <cell r="F5902">
            <v>61.016949152542374</v>
          </cell>
          <cell r="G5902">
            <v>84.75</v>
          </cell>
          <cell r="H5902">
            <v>15.25</v>
          </cell>
        </row>
        <row r="5903">
          <cell r="A5903">
            <v>128.01999999999998</v>
          </cell>
          <cell r="B5903" t="str">
            <v>MUROS 0.10m Fc=210 KG/CM2 EN FORMALETAS ACERO-MADERA RENTADAS MALLA D2.5</v>
          </cell>
          <cell r="C5903">
            <v>1</v>
          </cell>
          <cell r="D5903" t="str">
            <v>M3</v>
          </cell>
          <cell r="E5903">
            <v>173.72881355932205</v>
          </cell>
          <cell r="F5903">
            <v>31.271186440677969</v>
          </cell>
          <cell r="G5903">
            <v>12365.029999999999</v>
          </cell>
          <cell r="H5903">
            <v>1730.41</v>
          </cell>
          <cell r="I5903">
            <v>14095.439999999999</v>
          </cell>
        </row>
        <row r="5904">
          <cell r="B5904" t="str">
            <v>Muros 0.10m Fc=210Kg/cm2 Formaletas rentadas</v>
          </cell>
          <cell r="C5904">
            <v>0.12</v>
          </cell>
          <cell r="E5904">
            <v>3011.58</v>
          </cell>
          <cell r="F5904">
            <v>0</v>
          </cell>
          <cell r="G5904">
            <v>361.39</v>
          </cell>
          <cell r="H5904">
            <v>0</v>
          </cell>
        </row>
        <row r="5905">
          <cell r="B5905" t="str">
            <v>Volumen Análisis</v>
          </cell>
          <cell r="C5905">
            <v>1</v>
          </cell>
          <cell r="D5905" t="str">
            <v>M3</v>
          </cell>
          <cell r="E5905">
            <v>2000</v>
          </cell>
          <cell r="F5905">
            <v>0</v>
          </cell>
          <cell r="G5905">
            <v>1000</v>
          </cell>
          <cell r="H5905">
            <v>0</v>
          </cell>
        </row>
        <row r="5906">
          <cell r="B5906" t="str">
            <v>Materiales y Equipos</v>
          </cell>
        </row>
        <row r="5907">
          <cell r="B5907" t="str">
            <v xml:space="preserve">Alquiler Sistema Formaleta Acero-Madera </v>
          </cell>
          <cell r="C5907">
            <v>20</v>
          </cell>
          <cell r="D5907" t="str">
            <v>M2/USO</v>
          </cell>
          <cell r="E5907">
            <v>38.909999999999997</v>
          </cell>
          <cell r="F5907">
            <v>7.0037999999999991</v>
          </cell>
          <cell r="G5907">
            <v>778.2</v>
          </cell>
          <cell r="H5907">
            <v>140.08000000000001</v>
          </cell>
        </row>
        <row r="5908">
          <cell r="B5908" t="str">
            <v>Malla Electrosoldada D2.5 10x10mm</v>
          </cell>
          <cell r="C5908">
            <v>0.10999999999999999</v>
          </cell>
          <cell r="D5908" t="str">
            <v>ROLLO</v>
          </cell>
          <cell r="E5908">
            <v>13656.78</v>
          </cell>
          <cell r="F5908">
            <v>2458.2204000000002</v>
          </cell>
          <cell r="G5908">
            <v>1502.25</v>
          </cell>
          <cell r="H5908">
            <v>270.39999999999998</v>
          </cell>
        </row>
        <row r="5909">
          <cell r="B5909" t="str">
            <v>Alambre No. 18</v>
          </cell>
          <cell r="C5909">
            <v>1.18</v>
          </cell>
          <cell r="D5909" t="str">
            <v>LBS</v>
          </cell>
          <cell r="E5909">
            <v>49.15</v>
          </cell>
          <cell r="F5909">
            <v>8.8469999999999995</v>
          </cell>
          <cell r="G5909">
            <v>58</v>
          </cell>
          <cell r="H5909">
            <v>10.44</v>
          </cell>
          <cell r="I5909">
            <v>9566.61</v>
          </cell>
        </row>
        <row r="5910">
          <cell r="B5910" t="str">
            <v>Acero 3/8" p/refuerzos huecos puertas/ventanas</v>
          </cell>
          <cell r="C5910">
            <v>0.13</v>
          </cell>
          <cell r="D5910" t="str">
            <v>QQ</v>
          </cell>
          <cell r="E5910">
            <v>2245.7600000000002</v>
          </cell>
          <cell r="F5910">
            <v>404.23680000000002</v>
          </cell>
          <cell r="G5910">
            <v>291.95</v>
          </cell>
          <cell r="H5910">
            <v>52.55</v>
          </cell>
        </row>
        <row r="5911">
          <cell r="A5911">
            <v>128</v>
          </cell>
          <cell r="B5911" t="str">
            <v>Desmoldante base aceite - Tanque 55gls</v>
          </cell>
          <cell r="C5911">
            <v>6.8999999999999999E-3</v>
          </cell>
          <cell r="D5911" t="str">
            <v>UND</v>
          </cell>
          <cell r="E5911">
            <v>10500</v>
          </cell>
          <cell r="F5911">
            <v>1890</v>
          </cell>
          <cell r="G5911">
            <v>72.45</v>
          </cell>
          <cell r="H5911">
            <v>13.04</v>
          </cell>
        </row>
        <row r="5912">
          <cell r="A5912">
            <v>128.01</v>
          </cell>
          <cell r="B5912" t="str">
            <v>Porta corbatas - Rollos 250m</v>
          </cell>
          <cell r="C5912">
            <v>3.3999999999999996E-2</v>
          </cell>
          <cell r="D5912" t="str">
            <v>UND</v>
          </cell>
          <cell r="E5912">
            <v>2300</v>
          </cell>
          <cell r="F5912">
            <v>414</v>
          </cell>
          <cell r="G5912">
            <v>78.2</v>
          </cell>
          <cell r="H5912">
            <v>14.08</v>
          </cell>
          <cell r="I5912">
            <v>15681.86</v>
          </cell>
        </row>
        <row r="5913">
          <cell r="B5913" t="str">
            <v>Soporta mallas - Separadores</v>
          </cell>
          <cell r="C5913">
            <v>15</v>
          </cell>
          <cell r="D5913" t="str">
            <v>UND</v>
          </cell>
          <cell r="E5913">
            <v>6.6</v>
          </cell>
          <cell r="F5913">
            <v>1.1879999999999999</v>
          </cell>
          <cell r="G5913">
            <v>99</v>
          </cell>
          <cell r="H5913">
            <v>17.82</v>
          </cell>
        </row>
        <row r="5914">
          <cell r="B5914" t="str">
            <v>Hormigón Fc=210 Kg/cm2 + 10% Desp.</v>
          </cell>
          <cell r="C5914">
            <v>1.1000000000000001</v>
          </cell>
          <cell r="D5914" t="str">
            <v>M3</v>
          </cell>
          <cell r="E5914">
            <v>5634.11</v>
          </cell>
          <cell r="F5914">
            <v>1014.1397999999999</v>
          </cell>
          <cell r="G5914">
            <v>6197.52</v>
          </cell>
          <cell r="H5914">
            <v>1115.55</v>
          </cell>
        </row>
        <row r="5915">
          <cell r="B5915" t="str">
            <v>Tablones 2" x 12" x 16pies en pasarelas</v>
          </cell>
          <cell r="C5915">
            <v>2.5</v>
          </cell>
          <cell r="D5915" t="str">
            <v>PT</v>
          </cell>
          <cell r="E5915">
            <v>59.32</v>
          </cell>
          <cell r="F5915">
            <v>10.6776</v>
          </cell>
          <cell r="G5915">
            <v>148.30000000000001</v>
          </cell>
          <cell r="H5915">
            <v>26.69</v>
          </cell>
        </row>
        <row r="5916">
          <cell r="B5916" t="str">
            <v>Resane en huecos corbatas y juntas pisos</v>
          </cell>
          <cell r="C5916">
            <v>2</v>
          </cell>
          <cell r="D5916" t="str">
            <v>M2</v>
          </cell>
          <cell r="E5916">
            <v>103.9</v>
          </cell>
          <cell r="F5916">
            <v>18.702000000000002</v>
          </cell>
          <cell r="G5916">
            <v>207.8</v>
          </cell>
          <cell r="H5916">
            <v>37.4</v>
          </cell>
        </row>
        <row r="5917">
          <cell r="B5917" t="str">
            <v>Transporte sistema formaletas</v>
          </cell>
          <cell r="C5917">
            <v>20</v>
          </cell>
          <cell r="D5917" t="str">
            <v>M2</v>
          </cell>
          <cell r="E5917">
            <v>8.99</v>
          </cell>
          <cell r="F5917">
            <v>1.6182000000000001</v>
          </cell>
          <cell r="G5917">
            <v>179.8</v>
          </cell>
          <cell r="H5917">
            <v>32.36</v>
          </cell>
        </row>
        <row r="5918">
          <cell r="B5918" t="str">
            <v xml:space="preserve">Mano de obra  </v>
          </cell>
          <cell r="C5918">
            <v>1.18</v>
          </cell>
          <cell r="D5918" t="str">
            <v>LBS</v>
          </cell>
          <cell r="E5918">
            <v>49.15</v>
          </cell>
          <cell r="F5918">
            <v>8.8469999999999995</v>
          </cell>
          <cell r="G5918">
            <v>58</v>
          </cell>
          <cell r="H5918">
            <v>10.44</v>
          </cell>
        </row>
        <row r="5919">
          <cell r="B5919" t="str">
            <v>Mano de obra colocación formaletas y mallas</v>
          </cell>
          <cell r="C5919">
            <v>4</v>
          </cell>
          <cell r="D5919" t="str">
            <v>M2</v>
          </cell>
          <cell r="E5919">
            <v>667.59</v>
          </cell>
          <cell r="F5919">
            <v>0</v>
          </cell>
          <cell r="G5919">
            <v>2670.36</v>
          </cell>
          <cell r="H5919">
            <v>0</v>
          </cell>
        </row>
        <row r="5920">
          <cell r="B5920" t="str">
            <v>Mano de obra subida de formaletas y mallas</v>
          </cell>
          <cell r="C5920">
            <v>20</v>
          </cell>
          <cell r="D5920" t="str">
            <v>M2</v>
          </cell>
          <cell r="E5920">
            <v>4.0599999999999996</v>
          </cell>
          <cell r="F5920">
            <v>0</v>
          </cell>
          <cell r="G5920">
            <v>81.2</v>
          </cell>
          <cell r="H5920">
            <v>0</v>
          </cell>
        </row>
        <row r="5921">
          <cell r="B5921" t="str">
            <v>Total/UND</v>
          </cell>
          <cell r="G5921">
            <v>12365.029999999999</v>
          </cell>
          <cell r="H5921">
            <v>1730.41</v>
          </cell>
          <cell r="I5921">
            <v>14095.439999999999</v>
          </cell>
        </row>
        <row r="5923">
          <cell r="A5923">
            <v>128.02999999999997</v>
          </cell>
          <cell r="B5923" t="str">
            <v>MUROS 0.10m Fc=210 KG/CM2 EN FORMALETAS ACERO-MADERA PROPIOS MALLA D2.5</v>
          </cell>
          <cell r="C5923">
            <v>1</v>
          </cell>
          <cell r="D5923" t="str">
            <v>M3</v>
          </cell>
          <cell r="G5923">
            <v>12189.63</v>
          </cell>
          <cell r="H5923">
            <v>1698.83</v>
          </cell>
          <cell r="I5923">
            <v>13888.46</v>
          </cell>
        </row>
        <row r="5924">
          <cell r="B5924" t="str">
            <v>Muros 0.10m Fc=210Kg/cm2 Formaletas Propias</v>
          </cell>
        </row>
        <row r="5925">
          <cell r="B5925" t="str">
            <v>Volumen Análisis</v>
          </cell>
          <cell r="C5925">
            <v>1</v>
          </cell>
          <cell r="D5925" t="str">
            <v>M3</v>
          </cell>
        </row>
        <row r="5926">
          <cell r="B5926" t="str">
            <v>Materiales y Equipos</v>
          </cell>
        </row>
        <row r="5927">
          <cell r="B5927" t="str">
            <v>Sistema Formaleta Acero-Madera</v>
          </cell>
          <cell r="C5927">
            <v>20</v>
          </cell>
          <cell r="D5927" t="str">
            <v>M2/USO</v>
          </cell>
          <cell r="E5927">
            <v>30.14</v>
          </cell>
          <cell r="F5927">
            <v>5.4252000000000002</v>
          </cell>
          <cell r="G5927">
            <v>602.79999999999995</v>
          </cell>
          <cell r="H5927">
            <v>108.5</v>
          </cell>
        </row>
        <row r="5928">
          <cell r="B5928" t="str">
            <v>Malla Electrosoldada D2.5 10x10mm</v>
          </cell>
          <cell r="C5928">
            <v>0.10999999999999999</v>
          </cell>
          <cell r="D5928" t="str">
            <v>ROLLO</v>
          </cell>
          <cell r="E5928">
            <v>13656.78</v>
          </cell>
          <cell r="F5928">
            <v>2458.2204000000002</v>
          </cell>
          <cell r="G5928">
            <v>1502.25</v>
          </cell>
          <cell r="H5928">
            <v>270.39999999999998</v>
          </cell>
        </row>
        <row r="5929">
          <cell r="B5929" t="str">
            <v>Alambre No. 18</v>
          </cell>
          <cell r="C5929">
            <v>1.18</v>
          </cell>
          <cell r="D5929" t="str">
            <v>LBS</v>
          </cell>
          <cell r="E5929">
            <v>49.15</v>
          </cell>
          <cell r="F5929">
            <v>8.8469999999999995</v>
          </cell>
          <cell r="G5929">
            <v>58</v>
          </cell>
          <cell r="H5929">
            <v>10.44</v>
          </cell>
        </row>
        <row r="5930">
          <cell r="B5930" t="str">
            <v>Acero 3/8" p/refuerzos huecos puertas/ventanas</v>
          </cell>
          <cell r="C5930">
            <v>0.13</v>
          </cell>
          <cell r="D5930" t="str">
            <v>QQ</v>
          </cell>
          <cell r="E5930">
            <v>2245.7600000000002</v>
          </cell>
          <cell r="F5930">
            <v>404.23680000000002</v>
          </cell>
          <cell r="G5930">
            <v>291.95</v>
          </cell>
          <cell r="H5930">
            <v>52.55</v>
          </cell>
        </row>
        <row r="5931">
          <cell r="B5931" t="str">
            <v>Desmoldante base aceite - Tanque 55gls</v>
          </cell>
          <cell r="C5931">
            <v>6.8999999999999999E-3</v>
          </cell>
          <cell r="D5931" t="str">
            <v>UND</v>
          </cell>
          <cell r="E5931">
            <v>10500</v>
          </cell>
          <cell r="F5931">
            <v>1890</v>
          </cell>
          <cell r="G5931">
            <v>72.45</v>
          </cell>
          <cell r="H5931">
            <v>13.04</v>
          </cell>
        </row>
        <row r="5932">
          <cell r="B5932" t="str">
            <v>Porta corbatas - Rollos 250m</v>
          </cell>
          <cell r="C5932">
            <v>3.3999999999999996E-2</v>
          </cell>
          <cell r="D5932" t="str">
            <v>UND</v>
          </cell>
          <cell r="E5932">
            <v>2300</v>
          </cell>
          <cell r="F5932">
            <v>414</v>
          </cell>
          <cell r="G5932">
            <v>78.2</v>
          </cell>
          <cell r="H5932">
            <v>14.08</v>
          </cell>
        </row>
        <row r="5933">
          <cell r="B5933" t="str">
            <v>Soporta mallas - Separadores</v>
          </cell>
          <cell r="C5933">
            <v>15</v>
          </cell>
          <cell r="D5933" t="str">
            <v>UND</v>
          </cell>
          <cell r="E5933">
            <v>6.6</v>
          </cell>
          <cell r="F5933">
            <v>1.1879999999999999</v>
          </cell>
          <cell r="G5933">
            <v>99</v>
          </cell>
          <cell r="H5933">
            <v>17.82</v>
          </cell>
        </row>
        <row r="5934">
          <cell r="B5934" t="str">
            <v>Hormigón Fc=210 Kg/cm2 + 10% Desp.</v>
          </cell>
          <cell r="C5934">
            <v>1.1000000000000001</v>
          </cell>
          <cell r="D5934" t="str">
            <v>M3</v>
          </cell>
          <cell r="E5934">
            <v>5634.11</v>
          </cell>
          <cell r="F5934">
            <v>1014.1397999999999</v>
          </cell>
          <cell r="G5934">
            <v>6197.52</v>
          </cell>
          <cell r="H5934">
            <v>1115.55</v>
          </cell>
        </row>
        <row r="5935">
          <cell r="B5935" t="str">
            <v>Tablones 2" x 12" x 16pies en pasarelas</v>
          </cell>
          <cell r="C5935">
            <v>2.5</v>
          </cell>
          <cell r="D5935" t="str">
            <v>PT</v>
          </cell>
          <cell r="E5935">
            <v>59.32</v>
          </cell>
          <cell r="F5935">
            <v>10.6776</v>
          </cell>
          <cell r="G5935">
            <v>148.30000000000001</v>
          </cell>
          <cell r="H5935">
            <v>26.69</v>
          </cell>
        </row>
        <row r="5936">
          <cell r="B5936" t="str">
            <v>Resane en huecos corbatas y juntas pisos</v>
          </cell>
          <cell r="C5936">
            <v>2</v>
          </cell>
          <cell r="D5936" t="str">
            <v>M2</v>
          </cell>
          <cell r="E5936">
            <v>103.9</v>
          </cell>
          <cell r="F5936">
            <v>18.702000000000002</v>
          </cell>
          <cell r="G5936">
            <v>207.8</v>
          </cell>
          <cell r="H5936">
            <v>37.4</v>
          </cell>
        </row>
        <row r="5937">
          <cell r="B5937" t="str">
            <v>Transporte sistema formaletas</v>
          </cell>
          <cell r="C5937">
            <v>20</v>
          </cell>
          <cell r="D5937" t="str">
            <v>M2</v>
          </cell>
          <cell r="E5937">
            <v>8.99</v>
          </cell>
          <cell r="F5937">
            <v>1.6182000000000001</v>
          </cell>
          <cell r="G5937">
            <v>179.8</v>
          </cell>
          <cell r="H5937">
            <v>32.36</v>
          </cell>
        </row>
        <row r="5938">
          <cell r="B5938" t="str">
            <v xml:space="preserve">Mano de obra  </v>
          </cell>
        </row>
        <row r="5939">
          <cell r="B5939" t="str">
            <v>Mano de obra colocación formaletas y mallas</v>
          </cell>
          <cell r="C5939">
            <v>4</v>
          </cell>
          <cell r="D5939" t="str">
            <v>M2</v>
          </cell>
          <cell r="E5939">
            <v>667.59</v>
          </cell>
          <cell r="F5939">
            <v>0</v>
          </cell>
          <cell r="G5939">
            <v>2670.36</v>
          </cell>
          <cell r="H5939">
            <v>0</v>
          </cell>
        </row>
        <row r="5940">
          <cell r="B5940" t="str">
            <v>Mano de obra subida de formaletas y mallas</v>
          </cell>
          <cell r="C5940">
            <v>20</v>
          </cell>
          <cell r="D5940" t="str">
            <v>M2</v>
          </cell>
          <cell r="E5940">
            <v>4.0599999999999996</v>
          </cell>
          <cell r="F5940">
            <v>0</v>
          </cell>
          <cell r="G5940">
            <v>81.2</v>
          </cell>
          <cell r="H5940">
            <v>0</v>
          </cell>
        </row>
        <row r="5941">
          <cell r="B5941" t="str">
            <v>Total/UND</v>
          </cell>
          <cell r="G5941">
            <v>12189.63</v>
          </cell>
          <cell r="H5941">
            <v>1698.83</v>
          </cell>
          <cell r="I5941">
            <v>13888.46</v>
          </cell>
        </row>
        <row r="5943">
          <cell r="A5943">
            <v>128.03999999999996</v>
          </cell>
          <cell r="B5943" t="str">
            <v>MUROS DE 0.10m Fc=210 KG/CM2 EN FORMALETAS ALUMINIO PROPIO MALLA D2.5</v>
          </cell>
          <cell r="C5943">
            <v>1</v>
          </cell>
          <cell r="D5943" t="str">
            <v>M3</v>
          </cell>
          <cell r="G5943">
            <v>11896.55</v>
          </cell>
          <cell r="H5943">
            <v>1646.07</v>
          </cell>
          <cell r="I5943">
            <v>13542.619999999999</v>
          </cell>
        </row>
        <row r="5944">
          <cell r="B5944" t="str">
            <v>Muros 0.10m Fc=210Kg/cm2 Formaletas Propias</v>
          </cell>
        </row>
        <row r="5945">
          <cell r="B5945" t="str">
            <v>Volumen Análisis</v>
          </cell>
          <cell r="C5945">
            <v>1</v>
          </cell>
          <cell r="D5945" t="str">
            <v>M3</v>
          </cell>
        </row>
        <row r="5946">
          <cell r="B5946" t="str">
            <v>Materiales y Equipos</v>
          </cell>
        </row>
        <row r="5947">
          <cell r="B5947" t="str">
            <v>Sistema Formaleta Aluminio</v>
          </cell>
          <cell r="C5947">
            <v>20</v>
          </cell>
          <cell r="D5947" t="str">
            <v>M2/USO</v>
          </cell>
          <cell r="E5947">
            <v>15.24</v>
          </cell>
          <cell r="F5947">
            <v>2.7431999999999999</v>
          </cell>
          <cell r="G5947">
            <v>304.8</v>
          </cell>
          <cell r="H5947">
            <v>54.86</v>
          </cell>
        </row>
        <row r="5948">
          <cell r="B5948" t="str">
            <v>Malla Electrosoldada D2.5 10x10mm</v>
          </cell>
          <cell r="C5948">
            <v>0.10999999999999999</v>
          </cell>
          <cell r="D5948" t="str">
            <v>ROLLO</v>
          </cell>
          <cell r="E5948">
            <v>13656.78</v>
          </cell>
          <cell r="F5948">
            <v>2458.2204000000002</v>
          </cell>
          <cell r="G5948">
            <v>1502.25</v>
          </cell>
          <cell r="H5948">
            <v>270.39999999999998</v>
          </cell>
        </row>
        <row r="5949">
          <cell r="B5949" t="str">
            <v>Alambre No. 18</v>
          </cell>
          <cell r="C5949">
            <v>1.18</v>
          </cell>
          <cell r="D5949" t="str">
            <v>LBS</v>
          </cell>
          <cell r="E5949">
            <v>49.15</v>
          </cell>
          <cell r="F5949">
            <v>8.8469999999999995</v>
          </cell>
          <cell r="G5949">
            <v>58</v>
          </cell>
          <cell r="H5949">
            <v>10.44</v>
          </cell>
        </row>
        <row r="5950">
          <cell r="B5950" t="str">
            <v>Acero 3/8" p/refuerzos huecos puertas/ventanas</v>
          </cell>
          <cell r="C5950">
            <v>0.13</v>
          </cell>
          <cell r="D5950" t="str">
            <v>QQ</v>
          </cell>
          <cell r="E5950">
            <v>2245.7600000000002</v>
          </cell>
          <cell r="F5950">
            <v>404.23680000000002</v>
          </cell>
          <cell r="G5950">
            <v>291.95</v>
          </cell>
          <cell r="H5950">
            <v>52.55</v>
          </cell>
        </row>
        <row r="5951">
          <cell r="B5951" t="str">
            <v>Desmoldante base aceite - Tanque 55gls</v>
          </cell>
          <cell r="C5951">
            <v>6.8999999999999999E-3</v>
          </cell>
          <cell r="D5951" t="str">
            <v>UND</v>
          </cell>
          <cell r="E5951">
            <v>10500</v>
          </cell>
          <cell r="F5951">
            <v>1890</v>
          </cell>
          <cell r="G5951">
            <v>72.45</v>
          </cell>
          <cell r="H5951">
            <v>13.04</v>
          </cell>
        </row>
        <row r="5952">
          <cell r="B5952" t="str">
            <v>Porta corbatas - Rollos 550m</v>
          </cell>
          <cell r="C5952">
            <v>1.4999999999999999E-2</v>
          </cell>
          <cell r="D5952" t="str">
            <v>UND</v>
          </cell>
          <cell r="E5952">
            <v>5541</v>
          </cell>
          <cell r="F5952">
            <v>997.38</v>
          </cell>
          <cell r="G5952">
            <v>83.12</v>
          </cell>
          <cell r="H5952">
            <v>14.96</v>
          </cell>
        </row>
        <row r="5953">
          <cell r="B5953" t="str">
            <v>Soporta mallas - Separadores</v>
          </cell>
          <cell r="C5953">
            <v>15</v>
          </cell>
          <cell r="D5953" t="str">
            <v>UND</v>
          </cell>
          <cell r="E5953">
            <v>6.6</v>
          </cell>
          <cell r="F5953">
            <v>1.1879999999999999</v>
          </cell>
          <cell r="G5953">
            <v>99</v>
          </cell>
          <cell r="H5953">
            <v>17.82</v>
          </cell>
        </row>
        <row r="5954">
          <cell r="B5954" t="str">
            <v>Hormigón Fc=210 Kg/cm2 + 10% Desp.</v>
          </cell>
          <cell r="C5954">
            <v>1.1000000000000001</v>
          </cell>
          <cell r="D5954" t="str">
            <v>M3</v>
          </cell>
          <cell r="E5954">
            <v>5634.11</v>
          </cell>
          <cell r="F5954">
            <v>1014.1397999999999</v>
          </cell>
          <cell r="G5954">
            <v>6197.52</v>
          </cell>
          <cell r="H5954">
            <v>1115.55</v>
          </cell>
        </row>
        <row r="5955">
          <cell r="B5955" t="str">
            <v>Tablones 2" x 12" x 16pies en pasarelas</v>
          </cell>
          <cell r="C5955">
            <v>2.5</v>
          </cell>
          <cell r="D5955" t="str">
            <v>PT</v>
          </cell>
          <cell r="E5955">
            <v>59.32</v>
          </cell>
          <cell r="F5955">
            <v>10.6776</v>
          </cell>
          <cell r="G5955">
            <v>148.30000000000001</v>
          </cell>
          <cell r="H5955">
            <v>26.69</v>
          </cell>
        </row>
        <row r="5956">
          <cell r="B5956" t="str">
            <v>Resane en huecos corbatas y juntas pisos</v>
          </cell>
          <cell r="C5956">
            <v>2</v>
          </cell>
          <cell r="D5956" t="str">
            <v>M2</v>
          </cell>
          <cell r="E5956">
            <v>103.9</v>
          </cell>
          <cell r="F5956">
            <v>18.702000000000002</v>
          </cell>
          <cell r="G5956">
            <v>207.8</v>
          </cell>
          <cell r="H5956">
            <v>37.4</v>
          </cell>
        </row>
        <row r="5957">
          <cell r="B5957" t="str">
            <v>Transporte sistema formaletas</v>
          </cell>
          <cell r="C5957">
            <v>20</v>
          </cell>
          <cell r="D5957" t="str">
            <v>M2</v>
          </cell>
          <cell r="E5957">
            <v>8.99</v>
          </cell>
          <cell r="F5957">
            <v>1.6182000000000001</v>
          </cell>
          <cell r="G5957">
            <v>179.8</v>
          </cell>
          <cell r="H5957">
            <v>32.36</v>
          </cell>
        </row>
        <row r="5958">
          <cell r="B5958" t="str">
            <v xml:space="preserve">Mano de obra  </v>
          </cell>
        </row>
        <row r="5959">
          <cell r="B5959" t="str">
            <v>Mano de obra colocación formaletas y mallas</v>
          </cell>
          <cell r="C5959">
            <v>4</v>
          </cell>
          <cell r="D5959" t="str">
            <v>M2</v>
          </cell>
          <cell r="E5959">
            <v>667.59</v>
          </cell>
          <cell r="F5959">
            <v>0</v>
          </cell>
          <cell r="G5959">
            <v>2670.36</v>
          </cell>
          <cell r="H5959">
            <v>0</v>
          </cell>
        </row>
        <row r="5960">
          <cell r="B5960" t="str">
            <v>Mano de obra subida de formaletas y mallas</v>
          </cell>
          <cell r="C5960">
            <v>20</v>
          </cell>
          <cell r="D5960" t="str">
            <v>M2</v>
          </cell>
          <cell r="E5960">
            <v>4.0599999999999996</v>
          </cell>
          <cell r="F5960">
            <v>0</v>
          </cell>
          <cell r="G5960">
            <v>81.2</v>
          </cell>
          <cell r="H5960">
            <v>0</v>
          </cell>
        </row>
        <row r="5961">
          <cell r="B5961" t="str">
            <v>Total/UND</v>
          </cell>
          <cell r="G5961">
            <v>11896.55</v>
          </cell>
          <cell r="H5961">
            <v>1646.07</v>
          </cell>
          <cell r="I5961">
            <v>13542.619999999999</v>
          </cell>
        </row>
        <row r="5963">
          <cell r="A5963">
            <v>128.04999999999995</v>
          </cell>
          <cell r="B5963" t="str">
            <v>MUROS 0.10m Fc=210 KG/CM2 EN FORMALETAS ALUMINIO - TODO COSTO MALLA D2.7</v>
          </cell>
          <cell r="C5963">
            <v>1</v>
          </cell>
          <cell r="D5963" t="str">
            <v>M3</v>
          </cell>
          <cell r="G5963">
            <v>13466.66</v>
          </cell>
          <cell r="H5963">
            <v>2423.9899999999998</v>
          </cell>
          <cell r="I5963">
            <v>15890.65</v>
          </cell>
        </row>
        <row r="5964">
          <cell r="B5964" t="str">
            <v>Muros 0.10m Fc=210Kg/cm2 Form. todo costo</v>
          </cell>
        </row>
        <row r="5965">
          <cell r="B5965" t="str">
            <v>Volumen Análisis</v>
          </cell>
          <cell r="C5965">
            <v>1</v>
          </cell>
          <cell r="D5965" t="str">
            <v>M3</v>
          </cell>
        </row>
        <row r="5966">
          <cell r="B5966" t="str">
            <v>Materiales y Equipos</v>
          </cell>
        </row>
        <row r="5967">
          <cell r="B5967" t="str">
            <v>Sistema Formaleta Aluminio Todo Costo</v>
          </cell>
          <cell r="C5967">
            <v>4</v>
          </cell>
          <cell r="D5967" t="str">
            <v>M2</v>
          </cell>
          <cell r="E5967">
            <v>1310</v>
          </cell>
          <cell r="F5967">
            <v>235.79999999999998</v>
          </cell>
          <cell r="G5967">
            <v>5240</v>
          </cell>
          <cell r="H5967">
            <v>943.2</v>
          </cell>
        </row>
        <row r="5968">
          <cell r="B5968" t="str">
            <v>Malla Electrosoldada D2.7 10x10mm</v>
          </cell>
          <cell r="C5968">
            <v>0.10999999999999999</v>
          </cell>
          <cell r="D5968" t="str">
            <v>ROLLO</v>
          </cell>
          <cell r="E5968">
            <v>15211.69</v>
          </cell>
          <cell r="F5968">
            <v>2738.1041999999998</v>
          </cell>
          <cell r="G5968">
            <v>1673.29</v>
          </cell>
          <cell r="H5968">
            <v>301.19</v>
          </cell>
        </row>
        <row r="5969">
          <cell r="B5969" t="str">
            <v>Alambre No. 18</v>
          </cell>
          <cell r="C5969">
            <v>1.3</v>
          </cell>
          <cell r="D5969" t="str">
            <v>LBS</v>
          </cell>
          <cell r="E5969">
            <v>49.15</v>
          </cell>
          <cell r="F5969">
            <v>8.8469999999999995</v>
          </cell>
          <cell r="G5969">
            <v>63.9</v>
          </cell>
          <cell r="H5969">
            <v>11.5</v>
          </cell>
        </row>
        <row r="5970">
          <cell r="B5970" t="str">
            <v>Acero 3/8" p/refuerzos huecos puertas/ventanas</v>
          </cell>
          <cell r="C5970">
            <v>0.13</v>
          </cell>
          <cell r="D5970" t="str">
            <v>QQ</v>
          </cell>
          <cell r="E5970">
            <v>2245.7600000000002</v>
          </cell>
          <cell r="F5970">
            <v>404.23680000000002</v>
          </cell>
          <cell r="G5970">
            <v>291.95</v>
          </cell>
          <cell r="H5970">
            <v>52.55</v>
          </cell>
        </row>
        <row r="5971">
          <cell r="B5971" t="str">
            <v>Hormigón Fc=210 Kg/cm2 + 10% Desp.</v>
          </cell>
          <cell r="C5971">
            <v>1.1000000000000001</v>
          </cell>
          <cell r="D5971" t="str">
            <v>M3</v>
          </cell>
          <cell r="E5971">
            <v>5634.11</v>
          </cell>
          <cell r="F5971">
            <v>1014.1397999999999</v>
          </cell>
          <cell r="G5971">
            <v>6197.52</v>
          </cell>
          <cell r="H5971">
            <v>1115.55</v>
          </cell>
        </row>
        <row r="5972">
          <cell r="B5972" t="str">
            <v>Total/UND</v>
          </cell>
          <cell r="C5972">
            <v>1.4999999999999999E-2</v>
          </cell>
          <cell r="D5972" t="str">
            <v>UND</v>
          </cell>
          <cell r="E5972">
            <v>5541</v>
          </cell>
          <cell r="F5972">
            <v>997.38</v>
          </cell>
          <cell r="G5972">
            <v>13466.66</v>
          </cell>
          <cell r="H5972">
            <v>2423.9899999999998</v>
          </cell>
          <cell r="I5972">
            <v>31134.500000000007</v>
          </cell>
        </row>
        <row r="5973">
          <cell r="B5973" t="str">
            <v>Soporta mallas - Separadores</v>
          </cell>
          <cell r="C5973">
            <v>15</v>
          </cell>
          <cell r="D5973" t="str">
            <v>UND</v>
          </cell>
          <cell r="E5973">
            <v>6.6</v>
          </cell>
          <cell r="F5973">
            <v>1.1879999999999999</v>
          </cell>
          <cell r="G5973">
            <v>99</v>
          </cell>
          <cell r="H5973">
            <v>17.82</v>
          </cell>
        </row>
        <row r="5974">
          <cell r="A5974">
            <v>128.05999999999995</v>
          </cell>
          <cell r="B5974" t="str">
            <v>MUROS 0.10m Fc=210 KG/CM2 EN FORMALETAS ACERO-MADERA RENTADAS MALLA D2.7</v>
          </cell>
          <cell r="C5974">
            <v>1</v>
          </cell>
          <cell r="D5974" t="str">
            <v>M3</v>
          </cell>
          <cell r="E5974">
            <v>5634.11</v>
          </cell>
          <cell r="F5974">
            <v>1014.1397999999999</v>
          </cell>
          <cell r="G5974">
            <v>12541.97</v>
          </cell>
          <cell r="H5974">
            <v>1762.26</v>
          </cell>
          <cell r="I5974">
            <v>14304.23</v>
          </cell>
        </row>
        <row r="5975">
          <cell r="B5975" t="str">
            <v>Muros 0.10m Fc=210Kg/cm2 Formaletas rentadas</v>
          </cell>
          <cell r="C5975">
            <v>2.5</v>
          </cell>
          <cell r="D5975" t="str">
            <v>PT</v>
          </cell>
          <cell r="E5975">
            <v>59.32</v>
          </cell>
          <cell r="F5975">
            <v>10.6776</v>
          </cell>
          <cell r="G5975">
            <v>148.30000000000001</v>
          </cell>
          <cell r="H5975">
            <v>26.69</v>
          </cell>
        </row>
        <row r="5976">
          <cell r="B5976" t="str">
            <v>Volumen Análisis</v>
          </cell>
          <cell r="C5976">
            <v>1</v>
          </cell>
          <cell r="D5976" t="str">
            <v>M3</v>
          </cell>
          <cell r="E5976">
            <v>103.9</v>
          </cell>
          <cell r="F5976">
            <v>18.702000000000002</v>
          </cell>
          <cell r="G5976">
            <v>207.8</v>
          </cell>
          <cell r="H5976">
            <v>37.4</v>
          </cell>
        </row>
        <row r="5977">
          <cell r="B5977" t="str">
            <v>Materiales y Equipos</v>
          </cell>
          <cell r="C5977">
            <v>20</v>
          </cell>
          <cell r="D5977" t="str">
            <v>M2</v>
          </cell>
          <cell r="E5977">
            <v>8.99</v>
          </cell>
          <cell r="F5977">
            <v>1.6182000000000001</v>
          </cell>
          <cell r="G5977">
            <v>179.8</v>
          </cell>
          <cell r="H5977">
            <v>32.36</v>
          </cell>
        </row>
        <row r="5978">
          <cell r="B5978" t="str">
            <v xml:space="preserve">Alquiler Sistema Formaleta Acero-Madera </v>
          </cell>
          <cell r="C5978">
            <v>20</v>
          </cell>
          <cell r="D5978" t="str">
            <v>M2/USO</v>
          </cell>
          <cell r="E5978">
            <v>38.909999999999997</v>
          </cell>
          <cell r="F5978">
            <v>7.0037999999999991</v>
          </cell>
          <cell r="G5978">
            <v>778.2</v>
          </cell>
          <cell r="H5978">
            <v>140.08000000000001</v>
          </cell>
        </row>
        <row r="5979">
          <cell r="B5979" t="str">
            <v>Malla Electrosoldada D2.7 10x10mm</v>
          </cell>
          <cell r="C5979">
            <v>0.10999999999999999</v>
          </cell>
          <cell r="D5979" t="str">
            <v>ROLLO</v>
          </cell>
          <cell r="E5979">
            <v>15211.69</v>
          </cell>
          <cell r="F5979">
            <v>2738.1041999999998</v>
          </cell>
          <cell r="G5979">
            <v>1673.29</v>
          </cell>
          <cell r="H5979">
            <v>301.19</v>
          </cell>
        </row>
        <row r="5980">
          <cell r="B5980" t="str">
            <v>Alambre No. 18</v>
          </cell>
          <cell r="C5980">
            <v>1.3</v>
          </cell>
          <cell r="D5980" t="str">
            <v>LBS</v>
          </cell>
          <cell r="E5980">
            <v>49.15</v>
          </cell>
          <cell r="F5980">
            <v>8.8469999999999995</v>
          </cell>
          <cell r="G5980">
            <v>63.9</v>
          </cell>
          <cell r="H5980">
            <v>11.5</v>
          </cell>
        </row>
        <row r="5981">
          <cell r="B5981" t="str">
            <v>Acero 3/8" p/refuerzos huecos puertas/ventanas</v>
          </cell>
          <cell r="C5981">
            <v>0.13</v>
          </cell>
          <cell r="D5981" t="str">
            <v>QQ</v>
          </cell>
          <cell r="E5981">
            <v>2245.7600000000002</v>
          </cell>
          <cell r="F5981">
            <v>404.23680000000002</v>
          </cell>
          <cell r="G5981">
            <v>291.95</v>
          </cell>
          <cell r="H5981">
            <v>52.55</v>
          </cell>
          <cell r="I5981">
            <v>13542.619999999999</v>
          </cell>
        </row>
        <row r="5982">
          <cell r="B5982" t="str">
            <v>Desmoldante base aceite - Tanque 55gls</v>
          </cell>
          <cell r="C5982">
            <v>6.8999999999999999E-3</v>
          </cell>
          <cell r="D5982" t="str">
            <v>UND</v>
          </cell>
          <cell r="E5982">
            <v>10500</v>
          </cell>
          <cell r="F5982">
            <v>1890</v>
          </cell>
          <cell r="G5982">
            <v>72.45</v>
          </cell>
          <cell r="H5982">
            <v>13.04</v>
          </cell>
        </row>
        <row r="5983">
          <cell r="A5983">
            <v>128.04999999999995</v>
          </cell>
          <cell r="B5983" t="str">
            <v>Porta corbatas - Rollos 250m</v>
          </cell>
          <cell r="C5983">
            <v>3.3999999999999996E-2</v>
          </cell>
          <cell r="D5983" t="str">
            <v>UND</v>
          </cell>
          <cell r="E5983">
            <v>2300</v>
          </cell>
          <cell r="F5983">
            <v>414</v>
          </cell>
          <cell r="G5983">
            <v>78.2</v>
          </cell>
          <cell r="H5983">
            <v>14.08</v>
          </cell>
          <cell r="I5983">
            <v>15890.65</v>
          </cell>
        </row>
        <row r="5984">
          <cell r="B5984" t="str">
            <v>Soporta mallas - Separadores</v>
          </cell>
          <cell r="C5984">
            <v>15</v>
          </cell>
          <cell r="D5984" t="str">
            <v>UND</v>
          </cell>
          <cell r="E5984">
            <v>6.6</v>
          </cell>
          <cell r="F5984">
            <v>1.1879999999999999</v>
          </cell>
          <cell r="G5984">
            <v>99</v>
          </cell>
          <cell r="H5984">
            <v>17.82</v>
          </cell>
        </row>
        <row r="5985">
          <cell r="B5985" t="str">
            <v>Hormigón Fc=210 Kg/cm2 + 10% Desp.</v>
          </cell>
          <cell r="C5985">
            <v>1.1000000000000001</v>
          </cell>
          <cell r="D5985" t="str">
            <v>M3</v>
          </cell>
          <cell r="E5985">
            <v>5634.11</v>
          </cell>
          <cell r="F5985">
            <v>1014.1397999999999</v>
          </cell>
          <cell r="G5985">
            <v>6197.52</v>
          </cell>
          <cell r="H5985">
            <v>1115.55</v>
          </cell>
        </row>
        <row r="5986">
          <cell r="B5986" t="str">
            <v>Tablones 2" x 12" x 16pies en pasarelas</v>
          </cell>
          <cell r="C5986">
            <v>2.5</v>
          </cell>
          <cell r="D5986" t="str">
            <v>PT</v>
          </cell>
          <cell r="E5986">
            <v>59.32</v>
          </cell>
          <cell r="F5986">
            <v>10.6776</v>
          </cell>
          <cell r="G5986">
            <v>148.30000000000001</v>
          </cell>
          <cell r="H5986">
            <v>26.69</v>
          </cell>
        </row>
        <row r="5987">
          <cell r="B5987" t="str">
            <v>Resane en huecos corbatas y juntas pisos</v>
          </cell>
          <cell r="C5987">
            <v>2</v>
          </cell>
          <cell r="D5987" t="str">
            <v>M2</v>
          </cell>
          <cell r="E5987">
            <v>103.9</v>
          </cell>
          <cell r="F5987">
            <v>18.702000000000002</v>
          </cell>
          <cell r="G5987">
            <v>207.8</v>
          </cell>
          <cell r="H5987">
            <v>37.4</v>
          </cell>
        </row>
        <row r="5988">
          <cell r="B5988" t="str">
            <v>Transporte sistema formaletas</v>
          </cell>
          <cell r="C5988">
            <v>20</v>
          </cell>
          <cell r="D5988" t="str">
            <v>M2</v>
          </cell>
          <cell r="E5988">
            <v>8.99</v>
          </cell>
          <cell r="F5988">
            <v>1.6182000000000001</v>
          </cell>
          <cell r="G5988">
            <v>179.8</v>
          </cell>
          <cell r="H5988">
            <v>32.36</v>
          </cell>
        </row>
        <row r="5989">
          <cell r="B5989" t="str">
            <v xml:space="preserve">Mano de obra  </v>
          </cell>
          <cell r="C5989">
            <v>1.3</v>
          </cell>
          <cell r="D5989" t="str">
            <v>LBS</v>
          </cell>
          <cell r="E5989">
            <v>49.15</v>
          </cell>
          <cell r="F5989">
            <v>8.8469999999999995</v>
          </cell>
          <cell r="G5989">
            <v>63.9</v>
          </cell>
          <cell r="H5989">
            <v>11.5</v>
          </cell>
        </row>
        <row r="5990">
          <cell r="B5990" t="str">
            <v>Mano de obra colocación formaletas y mallas</v>
          </cell>
          <cell r="C5990">
            <v>4</v>
          </cell>
          <cell r="D5990" t="str">
            <v>M2</v>
          </cell>
          <cell r="E5990">
            <v>667.59</v>
          </cell>
          <cell r="F5990">
            <v>0</v>
          </cell>
          <cell r="G5990">
            <v>2670.36</v>
          </cell>
          <cell r="H5990">
            <v>0</v>
          </cell>
        </row>
        <row r="5991">
          <cell r="B5991" t="str">
            <v>Mano de obra subida de formaletas y mallas</v>
          </cell>
          <cell r="C5991">
            <v>20</v>
          </cell>
          <cell r="D5991" t="str">
            <v>M2</v>
          </cell>
          <cell r="E5991">
            <v>4.0599999999999996</v>
          </cell>
          <cell r="F5991">
            <v>0</v>
          </cell>
          <cell r="G5991">
            <v>81.2</v>
          </cell>
          <cell r="H5991">
            <v>0</v>
          </cell>
        </row>
        <row r="5992">
          <cell r="B5992" t="str">
            <v>Total/UND</v>
          </cell>
          <cell r="G5992">
            <v>12541.97</v>
          </cell>
          <cell r="H5992">
            <v>1762.26</v>
          </cell>
          <cell r="I5992">
            <v>14304.23</v>
          </cell>
        </row>
        <row r="5994">
          <cell r="A5994">
            <v>128.06999999999994</v>
          </cell>
          <cell r="B5994" t="str">
            <v>MUROS 0.10m Fc=210 KG/CM2 EN FORMALETAS ACERO-MADERA PROPIOS MALLA D2.7</v>
          </cell>
          <cell r="C5994">
            <v>1</v>
          </cell>
          <cell r="D5994" t="str">
            <v>M3</v>
          </cell>
          <cell r="G5994">
            <v>12366.57</v>
          </cell>
          <cell r="H5994">
            <v>1730.68</v>
          </cell>
          <cell r="I5994">
            <v>14097.25</v>
          </cell>
        </row>
        <row r="5995">
          <cell r="B5995" t="str">
            <v>Muros 0.10m Fc=210Kg/cm2 Formaletas Propias</v>
          </cell>
        </row>
        <row r="5996">
          <cell r="B5996" t="str">
            <v>Volumen Análisis</v>
          </cell>
          <cell r="C5996">
            <v>1</v>
          </cell>
          <cell r="D5996" t="str">
            <v>M3</v>
          </cell>
        </row>
        <row r="5997">
          <cell r="B5997" t="str">
            <v>Materiales y Equipos</v>
          </cell>
        </row>
        <row r="5998">
          <cell r="B5998" t="str">
            <v>Sistema Formaleta Acero-Madera</v>
          </cell>
          <cell r="C5998">
            <v>20</v>
          </cell>
          <cell r="D5998" t="str">
            <v>M2/USO</v>
          </cell>
          <cell r="E5998">
            <v>30.14</v>
          </cell>
          <cell r="F5998">
            <v>5.4252000000000002</v>
          </cell>
          <cell r="G5998">
            <v>602.79999999999995</v>
          </cell>
          <cell r="H5998">
            <v>108.5</v>
          </cell>
        </row>
        <row r="5999">
          <cell r="B5999" t="str">
            <v>Malla Electrosoldada D2.7 10x10mm</v>
          </cell>
          <cell r="C5999">
            <v>0.10999999999999999</v>
          </cell>
          <cell r="D5999" t="str">
            <v>ROLLO</v>
          </cell>
          <cell r="E5999">
            <v>15211.69</v>
          </cell>
          <cell r="F5999">
            <v>2738.1041999999998</v>
          </cell>
          <cell r="G5999">
            <v>1673.29</v>
          </cell>
          <cell r="H5999">
            <v>301.19</v>
          </cell>
        </row>
        <row r="6000">
          <cell r="B6000" t="str">
            <v>Alambre No. 18</v>
          </cell>
          <cell r="C6000">
            <v>1.3</v>
          </cell>
          <cell r="D6000" t="str">
            <v>LBS</v>
          </cell>
          <cell r="E6000">
            <v>49.15</v>
          </cell>
          <cell r="F6000">
            <v>8.8469999999999995</v>
          </cell>
          <cell r="G6000">
            <v>63.9</v>
          </cell>
          <cell r="H6000">
            <v>11.5</v>
          </cell>
        </row>
        <row r="6001">
          <cell r="B6001" t="str">
            <v>Acero 3/8" p/refuerzos huecos puertas/ventanas</v>
          </cell>
          <cell r="C6001">
            <v>0.13</v>
          </cell>
          <cell r="D6001" t="str">
            <v>QQ</v>
          </cell>
          <cell r="E6001">
            <v>2245.7600000000002</v>
          </cell>
          <cell r="F6001">
            <v>404.23680000000002</v>
          </cell>
          <cell r="G6001">
            <v>291.95</v>
          </cell>
          <cell r="H6001">
            <v>52.55</v>
          </cell>
        </row>
        <row r="6002">
          <cell r="B6002" t="str">
            <v>Desmoldante base aceite - Tanque 55gls</v>
          </cell>
          <cell r="C6002">
            <v>6.8999999999999999E-3</v>
          </cell>
          <cell r="D6002" t="str">
            <v>UND</v>
          </cell>
          <cell r="E6002">
            <v>10500</v>
          </cell>
          <cell r="F6002">
            <v>1890</v>
          </cell>
          <cell r="G6002">
            <v>72.45</v>
          </cell>
          <cell r="H6002">
            <v>13.04</v>
          </cell>
        </row>
        <row r="6003">
          <cell r="B6003" t="str">
            <v>Porta corbatas - Rollos 250m</v>
          </cell>
          <cell r="C6003">
            <v>3.3999999999999996E-2</v>
          </cell>
          <cell r="D6003" t="str">
            <v>UND</v>
          </cell>
          <cell r="E6003">
            <v>2300</v>
          </cell>
          <cell r="F6003">
            <v>414</v>
          </cell>
          <cell r="G6003">
            <v>78.2</v>
          </cell>
          <cell r="H6003">
            <v>14.08</v>
          </cell>
        </row>
        <row r="6004">
          <cell r="B6004" t="str">
            <v>Soporta mallas - Separadores</v>
          </cell>
          <cell r="C6004">
            <v>15</v>
          </cell>
          <cell r="D6004" t="str">
            <v>UND</v>
          </cell>
          <cell r="E6004">
            <v>6.6</v>
          </cell>
          <cell r="F6004">
            <v>1.1879999999999999</v>
          </cell>
          <cell r="G6004">
            <v>99</v>
          </cell>
          <cell r="H6004">
            <v>17.82</v>
          </cell>
        </row>
        <row r="6005">
          <cell r="B6005" t="str">
            <v>Hormigón Fc=210 Kg/cm2 + 10% Desp.</v>
          </cell>
          <cell r="C6005">
            <v>1.1000000000000001</v>
          </cell>
          <cell r="D6005" t="str">
            <v>M3</v>
          </cell>
          <cell r="E6005">
            <v>5634.11</v>
          </cell>
          <cell r="F6005">
            <v>1014.1397999999999</v>
          </cell>
          <cell r="G6005">
            <v>6197.52</v>
          </cell>
          <cell r="H6005">
            <v>1115.55</v>
          </cell>
        </row>
        <row r="6006">
          <cell r="B6006" t="str">
            <v>Tablones 2" x 12" x 16pies en pasarelas</v>
          </cell>
          <cell r="C6006">
            <v>2.5</v>
          </cell>
          <cell r="D6006" t="str">
            <v>PT</v>
          </cell>
          <cell r="E6006">
            <v>59.32</v>
          </cell>
          <cell r="F6006">
            <v>10.6776</v>
          </cell>
          <cell r="G6006">
            <v>148.30000000000001</v>
          </cell>
          <cell r="H6006">
            <v>26.69</v>
          </cell>
        </row>
        <row r="6007">
          <cell r="B6007" t="str">
            <v>Resane en huecos corbatas y juntas pisos</v>
          </cell>
          <cell r="C6007">
            <v>2</v>
          </cell>
          <cell r="D6007" t="str">
            <v>M2</v>
          </cell>
          <cell r="E6007">
            <v>103.9</v>
          </cell>
          <cell r="F6007">
            <v>18.702000000000002</v>
          </cell>
          <cell r="G6007">
            <v>207.8</v>
          </cell>
          <cell r="H6007">
            <v>37.4</v>
          </cell>
        </row>
        <row r="6008">
          <cell r="B6008" t="str">
            <v>Transporte sistema formaletas</v>
          </cell>
          <cell r="C6008">
            <v>20</v>
          </cell>
          <cell r="D6008" t="str">
            <v>M2</v>
          </cell>
          <cell r="E6008">
            <v>8.99</v>
          </cell>
          <cell r="F6008">
            <v>1.6182000000000001</v>
          </cell>
          <cell r="G6008">
            <v>179.8</v>
          </cell>
          <cell r="H6008">
            <v>32.36</v>
          </cell>
        </row>
        <row r="6009">
          <cell r="B6009" t="str">
            <v xml:space="preserve">Mano de obra  </v>
          </cell>
        </row>
        <row r="6010">
          <cell r="B6010" t="str">
            <v>Mano de obra colocación formaletas y mallas</v>
          </cell>
          <cell r="C6010">
            <v>4</v>
          </cell>
          <cell r="D6010" t="str">
            <v>M2</v>
          </cell>
          <cell r="E6010">
            <v>667.59</v>
          </cell>
          <cell r="F6010">
            <v>0</v>
          </cell>
          <cell r="G6010">
            <v>2670.36</v>
          </cell>
          <cell r="H6010">
            <v>0</v>
          </cell>
        </row>
        <row r="6011">
          <cell r="B6011" t="str">
            <v>Mano de obra subida de formaletas y mallas</v>
          </cell>
          <cell r="C6011">
            <v>20</v>
          </cell>
          <cell r="D6011" t="str">
            <v>M2</v>
          </cell>
          <cell r="E6011">
            <v>4.0599999999999996</v>
          </cell>
          <cell r="F6011">
            <v>0</v>
          </cell>
          <cell r="G6011">
            <v>81.2</v>
          </cell>
          <cell r="H6011">
            <v>0</v>
          </cell>
        </row>
        <row r="6012">
          <cell r="B6012" t="str">
            <v>Total/UND</v>
          </cell>
          <cell r="G6012">
            <v>12366.57</v>
          </cell>
          <cell r="H6012">
            <v>1730.68</v>
          </cell>
          <cell r="I6012">
            <v>14097.25</v>
          </cell>
        </row>
        <row r="6014">
          <cell r="A6014">
            <v>128.07999999999993</v>
          </cell>
          <cell r="B6014" t="str">
            <v>MUROS DE 0.10m Fc=210 KG/CM2 EN FORMALETAS ALUMINIO PROPIO MALLA D2.7</v>
          </cell>
          <cell r="C6014">
            <v>1</v>
          </cell>
          <cell r="D6014" t="str">
            <v>M3</v>
          </cell>
          <cell r="G6014">
            <v>12073.49</v>
          </cell>
          <cell r="H6014">
            <v>1677.92</v>
          </cell>
          <cell r="I6014">
            <v>13751.41</v>
          </cell>
        </row>
        <row r="6015">
          <cell r="B6015" t="str">
            <v>Muros 0.10m Fc=210Kg/cm2 Formaletas Propias</v>
          </cell>
        </row>
        <row r="6016">
          <cell r="B6016" t="str">
            <v>Volumen Análisis</v>
          </cell>
          <cell r="C6016">
            <v>1</v>
          </cell>
          <cell r="D6016" t="str">
            <v>M3</v>
          </cell>
        </row>
        <row r="6017">
          <cell r="B6017" t="str">
            <v>Materiales y Equipos</v>
          </cell>
        </row>
        <row r="6018">
          <cell r="B6018" t="str">
            <v>Sistema Formaleta Aluminio</v>
          </cell>
          <cell r="C6018">
            <v>20</v>
          </cell>
          <cell r="D6018" t="str">
            <v>M2/USO</v>
          </cell>
          <cell r="E6018">
            <v>15.24</v>
          </cell>
          <cell r="F6018">
            <v>2.7431999999999999</v>
          </cell>
          <cell r="G6018">
            <v>304.8</v>
          </cell>
          <cell r="H6018">
            <v>54.86</v>
          </cell>
        </row>
        <row r="6019">
          <cell r="B6019" t="str">
            <v>Malla Electrosoldada D2.7 10x10mm</v>
          </cell>
          <cell r="C6019">
            <v>0.10999999999999999</v>
          </cell>
          <cell r="D6019" t="str">
            <v>ROLLO</v>
          </cell>
          <cell r="E6019">
            <v>15211.69</v>
          </cell>
          <cell r="F6019">
            <v>2738.1041999999998</v>
          </cell>
          <cell r="G6019">
            <v>1673.29</v>
          </cell>
          <cell r="H6019">
            <v>301.19</v>
          </cell>
        </row>
        <row r="6020">
          <cell r="B6020" t="str">
            <v>Alambre No. 18</v>
          </cell>
          <cell r="C6020">
            <v>1.3</v>
          </cell>
          <cell r="D6020" t="str">
            <v>LBS</v>
          </cell>
          <cell r="E6020">
            <v>49.15</v>
          </cell>
          <cell r="F6020">
            <v>8.8469999999999995</v>
          </cell>
          <cell r="G6020">
            <v>63.9</v>
          </cell>
          <cell r="H6020">
            <v>11.5</v>
          </cell>
        </row>
        <row r="6021">
          <cell r="B6021" t="str">
            <v>Acero 3/8" p/refuerzos huecos puertas/ventanas</v>
          </cell>
          <cell r="C6021">
            <v>0.13</v>
          </cell>
          <cell r="D6021" t="str">
            <v>QQ</v>
          </cell>
          <cell r="E6021">
            <v>2245.7600000000002</v>
          </cell>
          <cell r="F6021">
            <v>404.23680000000002</v>
          </cell>
          <cell r="G6021">
            <v>291.95</v>
          </cell>
          <cell r="H6021">
            <v>52.55</v>
          </cell>
        </row>
        <row r="6022">
          <cell r="B6022" t="str">
            <v>Desmoldante base aceite - Tanque 55gls</v>
          </cell>
          <cell r="C6022">
            <v>6.8999999999999999E-3</v>
          </cell>
          <cell r="D6022" t="str">
            <v>UND</v>
          </cell>
          <cell r="E6022">
            <v>10500</v>
          </cell>
          <cell r="F6022">
            <v>1890</v>
          </cell>
          <cell r="G6022">
            <v>72.45</v>
          </cell>
          <cell r="H6022">
            <v>13.04</v>
          </cell>
        </row>
        <row r="6023">
          <cell r="B6023" t="str">
            <v>Porta corbatas - Rollos 550m</v>
          </cell>
          <cell r="C6023">
            <v>1.4999999999999999E-2</v>
          </cell>
          <cell r="D6023" t="str">
            <v>UND</v>
          </cell>
          <cell r="E6023">
            <v>5541</v>
          </cell>
          <cell r="F6023">
            <v>997.38</v>
          </cell>
          <cell r="G6023">
            <v>83.12</v>
          </cell>
          <cell r="H6023">
            <v>14.96</v>
          </cell>
        </row>
        <row r="6024">
          <cell r="B6024" t="str">
            <v>Soporta mallas - Separadores</v>
          </cell>
          <cell r="C6024">
            <v>15</v>
          </cell>
          <cell r="D6024" t="str">
            <v>UND</v>
          </cell>
          <cell r="E6024">
            <v>6.6</v>
          </cell>
          <cell r="F6024">
            <v>1.1879999999999999</v>
          </cell>
          <cell r="G6024">
            <v>99</v>
          </cell>
          <cell r="H6024">
            <v>17.82</v>
          </cell>
        </row>
        <row r="6025">
          <cell r="B6025" t="str">
            <v>Hormigón Fc=210 Kg/cm2 + 10% Desp.</v>
          </cell>
          <cell r="C6025">
            <v>1.1000000000000001</v>
          </cell>
          <cell r="D6025" t="str">
            <v>M3</v>
          </cell>
          <cell r="E6025">
            <v>5634.11</v>
          </cell>
          <cell r="F6025">
            <v>1014.1397999999999</v>
          </cell>
          <cell r="G6025">
            <v>6197.52</v>
          </cell>
          <cell r="H6025">
            <v>1115.55</v>
          </cell>
        </row>
        <row r="6026">
          <cell r="B6026" t="str">
            <v>Tablones 2" x 12" x 16pies en pasarelas</v>
          </cell>
          <cell r="C6026">
            <v>2.5</v>
          </cell>
          <cell r="D6026" t="str">
            <v>PT</v>
          </cell>
          <cell r="E6026">
            <v>59.32</v>
          </cell>
          <cell r="F6026">
            <v>10.6776</v>
          </cell>
          <cell r="G6026">
            <v>148.30000000000001</v>
          </cell>
          <cell r="H6026">
            <v>26.69</v>
          </cell>
        </row>
        <row r="6027">
          <cell r="B6027" t="str">
            <v>Resane en huecos corbatas y juntas pisos</v>
          </cell>
          <cell r="C6027">
            <v>2</v>
          </cell>
          <cell r="D6027" t="str">
            <v>M2</v>
          </cell>
          <cell r="E6027">
            <v>103.9</v>
          </cell>
          <cell r="F6027">
            <v>18.702000000000002</v>
          </cell>
          <cell r="G6027">
            <v>207.8</v>
          </cell>
          <cell r="H6027">
            <v>37.4</v>
          </cell>
        </row>
        <row r="6028">
          <cell r="B6028" t="str">
            <v>Transporte sistema formaletas</v>
          </cell>
          <cell r="C6028">
            <v>20</v>
          </cell>
          <cell r="D6028" t="str">
            <v>M2</v>
          </cell>
          <cell r="E6028">
            <v>8.99</v>
          </cell>
          <cell r="F6028">
            <v>1.6182000000000001</v>
          </cell>
          <cell r="G6028">
            <v>179.8</v>
          </cell>
          <cell r="H6028">
            <v>32.36</v>
          </cell>
        </row>
        <row r="6029">
          <cell r="B6029" t="str">
            <v xml:space="preserve">Mano de obra  </v>
          </cell>
        </row>
        <row r="6030">
          <cell r="B6030" t="str">
            <v>Mano de obra colocación formaletas y mallas</v>
          </cell>
          <cell r="C6030">
            <v>4</v>
          </cell>
          <cell r="D6030" t="str">
            <v>M2</v>
          </cell>
          <cell r="E6030">
            <v>667.59</v>
          </cell>
          <cell r="F6030">
            <v>0</v>
          </cell>
          <cell r="G6030">
            <v>2670.36</v>
          </cell>
          <cell r="H6030">
            <v>0</v>
          </cell>
        </row>
        <row r="6031">
          <cell r="B6031" t="str">
            <v>Mano de obra subida de formaletas y mallas</v>
          </cell>
          <cell r="C6031">
            <v>20</v>
          </cell>
          <cell r="D6031" t="str">
            <v>M2</v>
          </cell>
          <cell r="E6031">
            <v>4.0599999999999996</v>
          </cell>
          <cell r="F6031">
            <v>0</v>
          </cell>
          <cell r="G6031">
            <v>81.2</v>
          </cell>
          <cell r="H6031">
            <v>0</v>
          </cell>
        </row>
        <row r="6032">
          <cell r="B6032" t="str">
            <v>Total/UND</v>
          </cell>
          <cell r="G6032">
            <v>12073.49</v>
          </cell>
          <cell r="H6032">
            <v>1677.92</v>
          </cell>
          <cell r="I6032">
            <v>13751.41</v>
          </cell>
        </row>
        <row r="6034">
          <cell r="A6034">
            <v>128.08999999999992</v>
          </cell>
          <cell r="B6034" t="str">
            <v>MUROS 0.10m Fc=210 KG/CM2 EN FORMALETAS ALUMINIO - TODO COSTO MALLA D2.9</v>
          </cell>
          <cell r="C6034">
            <v>1</v>
          </cell>
          <cell r="D6034" t="str">
            <v>M3</v>
          </cell>
          <cell r="G6034">
            <v>13529.84</v>
          </cell>
          <cell r="H6034">
            <v>2435.37</v>
          </cell>
          <cell r="I6034">
            <v>15965.21</v>
          </cell>
        </row>
        <row r="6035">
          <cell r="B6035" t="str">
            <v>Muros 0.10m Fc=210Kg/cm2 Form. todo costo</v>
          </cell>
        </row>
        <row r="6036">
          <cell r="B6036" t="str">
            <v>Volumen Análisis</v>
          </cell>
          <cell r="C6036">
            <v>1</v>
          </cell>
          <cell r="D6036" t="str">
            <v>M3</v>
          </cell>
        </row>
        <row r="6037">
          <cell r="B6037" t="str">
            <v>Materiales y Equipos</v>
          </cell>
        </row>
        <row r="6038">
          <cell r="B6038" t="str">
            <v>Sistema Formaleta Aluminio Todo Costo</v>
          </cell>
          <cell r="C6038">
            <v>4</v>
          </cell>
          <cell r="D6038" t="str">
            <v>M2</v>
          </cell>
          <cell r="E6038">
            <v>1310</v>
          </cell>
          <cell r="F6038">
            <v>235.79999999999998</v>
          </cell>
          <cell r="G6038">
            <v>5240</v>
          </cell>
          <cell r="H6038">
            <v>943.2</v>
          </cell>
        </row>
        <row r="6039">
          <cell r="B6039" t="str">
            <v>Malla Electrosoldada D2.9 10x10mm</v>
          </cell>
          <cell r="C6039">
            <v>0.10999999999999999</v>
          </cell>
          <cell r="D6039" t="str">
            <v>ROLLO</v>
          </cell>
          <cell r="E6039">
            <v>15754.85</v>
          </cell>
          <cell r="F6039">
            <v>2835.873</v>
          </cell>
          <cell r="G6039">
            <v>1733.03</v>
          </cell>
          <cell r="H6039">
            <v>311.95</v>
          </cell>
        </row>
        <row r="6040">
          <cell r="B6040" t="str">
            <v>Alambre No. 18</v>
          </cell>
          <cell r="C6040">
            <v>1.37</v>
          </cell>
          <cell r="D6040" t="str">
            <v>LBS</v>
          </cell>
          <cell r="E6040">
            <v>49.15</v>
          </cell>
          <cell r="F6040">
            <v>8.8469999999999995</v>
          </cell>
          <cell r="G6040">
            <v>67.34</v>
          </cell>
          <cell r="H6040">
            <v>12.12</v>
          </cell>
        </row>
        <row r="6041">
          <cell r="B6041" t="str">
            <v>Acero 3/8" p/refuerzos huecos puertas/ventanas</v>
          </cell>
          <cell r="C6041">
            <v>0.13</v>
          </cell>
          <cell r="D6041" t="str">
            <v>QQ</v>
          </cell>
          <cell r="E6041">
            <v>2245.7600000000002</v>
          </cell>
          <cell r="F6041">
            <v>404.23680000000002</v>
          </cell>
          <cell r="G6041">
            <v>291.95</v>
          </cell>
          <cell r="H6041">
            <v>52.55</v>
          </cell>
        </row>
        <row r="6042">
          <cell r="B6042" t="str">
            <v>Hormigón Fc=210 Kg/cm2 + 10% Desp.</v>
          </cell>
          <cell r="C6042">
            <v>1.1000000000000001</v>
          </cell>
          <cell r="D6042" t="str">
            <v>M3</v>
          </cell>
          <cell r="E6042">
            <v>5634.11</v>
          </cell>
          <cell r="F6042">
            <v>1014.1397999999999</v>
          </cell>
          <cell r="G6042">
            <v>6197.52</v>
          </cell>
          <cell r="H6042">
            <v>1115.55</v>
          </cell>
        </row>
        <row r="6043">
          <cell r="B6043" t="str">
            <v>Total/UND</v>
          </cell>
          <cell r="C6043">
            <v>1.4999999999999999E-2</v>
          </cell>
          <cell r="D6043" t="str">
            <v>UND</v>
          </cell>
          <cell r="E6043">
            <v>5541</v>
          </cell>
          <cell r="F6043">
            <v>997.38</v>
          </cell>
          <cell r="G6043">
            <v>13529.84</v>
          </cell>
          <cell r="H6043">
            <v>2435.37</v>
          </cell>
          <cell r="I6043">
            <v>15965.21</v>
          </cell>
        </row>
        <row r="6044">
          <cell r="B6044" t="str">
            <v>Soporta mallas - Separadores</v>
          </cell>
          <cell r="C6044">
            <v>15</v>
          </cell>
          <cell r="D6044" t="str">
            <v>UND</v>
          </cell>
          <cell r="E6044">
            <v>6.6</v>
          </cell>
          <cell r="F6044">
            <v>1.1879999999999999</v>
          </cell>
          <cell r="G6044">
            <v>99</v>
          </cell>
          <cell r="H6044">
            <v>17.82</v>
          </cell>
        </row>
        <row r="6045">
          <cell r="A6045">
            <v>128.09999999999991</v>
          </cell>
          <cell r="B6045" t="str">
            <v>MUROS 0.10m Fc=210 KG/CM2 EN FORMALETAS ACERO-MADERA RENTADAS MALLA D2.9</v>
          </cell>
          <cell r="C6045">
            <v>1</v>
          </cell>
          <cell r="D6045" t="str">
            <v>M3</v>
          </cell>
          <cell r="E6045">
            <v>5634.11</v>
          </cell>
          <cell r="F6045">
            <v>1014.1397999999999</v>
          </cell>
          <cell r="G6045">
            <v>12605.15</v>
          </cell>
          <cell r="H6045">
            <v>1773.64</v>
          </cell>
          <cell r="I6045">
            <v>14378.789999999999</v>
          </cell>
        </row>
        <row r="6046">
          <cell r="B6046" t="str">
            <v>Muros 0.10m Fc=210Kg/cm2 Formaletas rentadas</v>
          </cell>
          <cell r="C6046">
            <v>2.5</v>
          </cell>
          <cell r="D6046" t="str">
            <v>PT</v>
          </cell>
          <cell r="E6046">
            <v>59.32</v>
          </cell>
          <cell r="F6046">
            <v>10.6776</v>
          </cell>
          <cell r="G6046">
            <v>148.30000000000001</v>
          </cell>
          <cell r="H6046">
            <v>26.69</v>
          </cell>
        </row>
        <row r="6047">
          <cell r="B6047" t="str">
            <v>Volumen Análisis</v>
          </cell>
          <cell r="C6047">
            <v>1</v>
          </cell>
          <cell r="D6047" t="str">
            <v>M3</v>
          </cell>
          <cell r="E6047">
            <v>103.9</v>
          </cell>
          <cell r="F6047">
            <v>18.702000000000002</v>
          </cell>
          <cell r="G6047">
            <v>207.8</v>
          </cell>
          <cell r="H6047">
            <v>37.4</v>
          </cell>
        </row>
        <row r="6048">
          <cell r="B6048" t="str">
            <v>Materiales y Equipos</v>
          </cell>
          <cell r="C6048">
            <v>20</v>
          </cell>
          <cell r="D6048" t="str">
            <v>M2</v>
          </cell>
          <cell r="E6048">
            <v>8.99</v>
          </cell>
          <cell r="F6048">
            <v>1.6182000000000001</v>
          </cell>
          <cell r="G6048">
            <v>179.8</v>
          </cell>
          <cell r="H6048">
            <v>32.36</v>
          </cell>
        </row>
        <row r="6049">
          <cell r="B6049" t="str">
            <v xml:space="preserve">Alquiler Sistema Formaleta Acero-Madera </v>
          </cell>
          <cell r="C6049">
            <v>20</v>
          </cell>
          <cell r="D6049" t="str">
            <v>M2/USO</v>
          </cell>
          <cell r="E6049">
            <v>38.909999999999997</v>
          </cell>
          <cell r="F6049">
            <v>7.0037999999999991</v>
          </cell>
          <cell r="G6049">
            <v>778.2</v>
          </cell>
          <cell r="H6049">
            <v>140.08000000000001</v>
          </cell>
        </row>
        <row r="6050">
          <cell r="B6050" t="str">
            <v>Malla Electrosoldada D2.9 10x10mm</v>
          </cell>
          <cell r="C6050">
            <v>0.10999999999999999</v>
          </cell>
          <cell r="D6050" t="str">
            <v>ROLLO</v>
          </cell>
          <cell r="E6050">
            <v>15754.85</v>
          </cell>
          <cell r="F6050">
            <v>2835.873</v>
          </cell>
          <cell r="G6050">
            <v>1733.03</v>
          </cell>
          <cell r="H6050">
            <v>311.95</v>
          </cell>
        </row>
        <row r="6051">
          <cell r="B6051" t="str">
            <v>Alambre No. 18</v>
          </cell>
          <cell r="C6051">
            <v>1.37</v>
          </cell>
          <cell r="D6051" t="str">
            <v>LBS</v>
          </cell>
          <cell r="E6051">
            <v>49.15</v>
          </cell>
          <cell r="F6051">
            <v>8.8469999999999995</v>
          </cell>
          <cell r="G6051">
            <v>67.34</v>
          </cell>
          <cell r="H6051">
            <v>12.12</v>
          </cell>
        </row>
        <row r="6052">
          <cell r="B6052" t="str">
            <v>Acero 3/8" p/refuerzos huecos puertas/ventanas</v>
          </cell>
          <cell r="C6052">
            <v>0.13</v>
          </cell>
          <cell r="D6052" t="str">
            <v>QQ</v>
          </cell>
          <cell r="E6052">
            <v>2245.7600000000002</v>
          </cell>
          <cell r="F6052">
            <v>404.23680000000002</v>
          </cell>
          <cell r="G6052">
            <v>291.95</v>
          </cell>
          <cell r="H6052">
            <v>52.55</v>
          </cell>
          <cell r="I6052">
            <v>13751.41</v>
          </cell>
        </row>
        <row r="6053">
          <cell r="B6053" t="str">
            <v>Desmoldante base aceite - Tanque 55gls</v>
          </cell>
          <cell r="C6053">
            <v>6.8999999999999999E-3</v>
          </cell>
          <cell r="D6053" t="str">
            <v>UND</v>
          </cell>
          <cell r="E6053">
            <v>10500</v>
          </cell>
          <cell r="F6053">
            <v>1890</v>
          </cell>
          <cell r="G6053">
            <v>72.45</v>
          </cell>
          <cell r="H6053">
            <v>13.04</v>
          </cell>
        </row>
        <row r="6054">
          <cell r="A6054">
            <v>128.08999999999992</v>
          </cell>
          <cell r="B6054" t="str">
            <v>Porta corbatas - Rollos 250m</v>
          </cell>
          <cell r="C6054">
            <v>3.3999999999999996E-2</v>
          </cell>
          <cell r="D6054" t="str">
            <v>UND</v>
          </cell>
          <cell r="E6054">
            <v>2300</v>
          </cell>
          <cell r="F6054">
            <v>414</v>
          </cell>
          <cell r="G6054">
            <v>78.2</v>
          </cell>
          <cell r="H6054">
            <v>14.08</v>
          </cell>
          <cell r="I6054">
            <v>15965.21</v>
          </cell>
        </row>
        <row r="6055">
          <cell r="B6055" t="str">
            <v>Soporta mallas - Separadores</v>
          </cell>
          <cell r="C6055">
            <v>15</v>
          </cell>
          <cell r="D6055" t="str">
            <v>UND</v>
          </cell>
          <cell r="E6055">
            <v>6.6</v>
          </cell>
          <cell r="F6055">
            <v>1.1879999999999999</v>
          </cell>
          <cell r="G6055">
            <v>99</v>
          </cell>
          <cell r="H6055">
            <v>17.82</v>
          </cell>
        </row>
        <row r="6056">
          <cell r="B6056" t="str">
            <v>Hormigón Fc=210 Kg/cm2 + 10% Desp.</v>
          </cell>
          <cell r="C6056">
            <v>1.1000000000000001</v>
          </cell>
          <cell r="D6056" t="str">
            <v>M3</v>
          </cell>
          <cell r="E6056">
            <v>5634.11</v>
          </cell>
          <cell r="F6056">
            <v>1014.1397999999999</v>
          </cell>
          <cell r="G6056">
            <v>6197.52</v>
          </cell>
          <cell r="H6056">
            <v>1115.55</v>
          </cell>
        </row>
        <row r="6057">
          <cell r="B6057" t="str">
            <v>Tablones 2" x 12" x 16pies en pasarelas</v>
          </cell>
          <cell r="C6057">
            <v>2.5</v>
          </cell>
          <cell r="D6057" t="str">
            <v>PT</v>
          </cell>
          <cell r="E6057">
            <v>59.32</v>
          </cell>
          <cell r="F6057">
            <v>10.6776</v>
          </cell>
          <cell r="G6057">
            <v>148.30000000000001</v>
          </cell>
          <cell r="H6057">
            <v>26.69</v>
          </cell>
        </row>
        <row r="6058">
          <cell r="B6058" t="str">
            <v>Resane en huecos corbatas y juntas pisos</v>
          </cell>
          <cell r="C6058">
            <v>2</v>
          </cell>
          <cell r="D6058" t="str">
            <v>M2</v>
          </cell>
          <cell r="E6058">
            <v>103.9</v>
          </cell>
          <cell r="F6058">
            <v>18.702000000000002</v>
          </cell>
          <cell r="G6058">
            <v>207.8</v>
          </cell>
          <cell r="H6058">
            <v>37.4</v>
          </cell>
        </row>
        <row r="6059">
          <cell r="B6059" t="str">
            <v>Transporte sistema formaletas</v>
          </cell>
          <cell r="C6059">
            <v>20</v>
          </cell>
          <cell r="D6059" t="str">
            <v>M2</v>
          </cell>
          <cell r="E6059">
            <v>8.99</v>
          </cell>
          <cell r="F6059">
            <v>1.6182000000000001</v>
          </cell>
          <cell r="G6059">
            <v>179.8</v>
          </cell>
          <cell r="H6059">
            <v>32.36</v>
          </cell>
        </row>
        <row r="6060">
          <cell r="B6060" t="str">
            <v xml:space="preserve">Mano de obra  </v>
          </cell>
          <cell r="C6060">
            <v>1.37</v>
          </cell>
          <cell r="D6060" t="str">
            <v>LBS</v>
          </cell>
          <cell r="E6060">
            <v>49.15</v>
          </cell>
          <cell r="F6060">
            <v>8.8469999999999995</v>
          </cell>
          <cell r="G6060">
            <v>67.34</v>
          </cell>
          <cell r="H6060">
            <v>12.12</v>
          </cell>
        </row>
        <row r="6061">
          <cell r="B6061" t="str">
            <v>Mano de obra colocación formaletas y mallas</v>
          </cell>
          <cell r="C6061">
            <v>4</v>
          </cell>
          <cell r="D6061" t="str">
            <v>M2</v>
          </cell>
          <cell r="E6061">
            <v>667.59</v>
          </cell>
          <cell r="F6061">
            <v>0</v>
          </cell>
          <cell r="G6061">
            <v>2670.36</v>
          </cell>
          <cell r="H6061">
            <v>0</v>
          </cell>
        </row>
        <row r="6062">
          <cell r="B6062" t="str">
            <v>Mano de obra subida de formaletas y mallas</v>
          </cell>
          <cell r="C6062">
            <v>20</v>
          </cell>
          <cell r="D6062" t="str">
            <v>M2</v>
          </cell>
          <cell r="E6062">
            <v>4.0599999999999996</v>
          </cell>
          <cell r="F6062">
            <v>0</v>
          </cell>
          <cell r="G6062">
            <v>81.2</v>
          </cell>
          <cell r="H6062">
            <v>0</v>
          </cell>
        </row>
        <row r="6063">
          <cell r="B6063" t="str">
            <v>Total/UND</v>
          </cell>
          <cell r="G6063">
            <v>12605.15</v>
          </cell>
          <cell r="H6063">
            <v>1773.64</v>
          </cell>
          <cell r="I6063">
            <v>14378.789999999999</v>
          </cell>
        </row>
        <row r="6065">
          <cell r="A6065">
            <v>128.1099999999999</v>
          </cell>
          <cell r="B6065" t="str">
            <v>MUROS 0.10m Fc=210 KG/CM2 EN FORMALETAS ACERO-MADERA PROPIOS MALLA D2.9</v>
          </cell>
          <cell r="C6065">
            <v>1</v>
          </cell>
          <cell r="D6065" t="str">
            <v>M3</v>
          </cell>
          <cell r="G6065">
            <v>12429.75</v>
          </cell>
          <cell r="H6065">
            <v>1742.0600000000002</v>
          </cell>
          <cell r="I6065">
            <v>14171.81</v>
          </cell>
        </row>
        <row r="6066">
          <cell r="B6066" t="str">
            <v>Muros 0.10m Fc=210Kg/cm2 Formaletas Propias</v>
          </cell>
        </row>
        <row r="6067">
          <cell r="B6067" t="str">
            <v>Volumen Análisis</v>
          </cell>
          <cell r="C6067">
            <v>1</v>
          </cell>
          <cell r="D6067" t="str">
            <v>M3</v>
          </cell>
        </row>
        <row r="6068">
          <cell r="B6068" t="str">
            <v>Materiales y Equipos</v>
          </cell>
        </row>
        <row r="6069">
          <cell r="B6069" t="str">
            <v>Sistema Formaleta Acero-Madera</v>
          </cell>
          <cell r="C6069">
            <v>20</v>
          </cell>
          <cell r="D6069" t="str">
            <v>M2/USO</v>
          </cell>
          <cell r="E6069">
            <v>30.14</v>
          </cell>
          <cell r="F6069">
            <v>5.4252000000000002</v>
          </cell>
          <cell r="G6069">
            <v>602.79999999999995</v>
          </cell>
          <cell r="H6069">
            <v>108.5</v>
          </cell>
        </row>
        <row r="6070">
          <cell r="B6070" t="str">
            <v>Malla Electrosoldada D2.9 10x10mm</v>
          </cell>
          <cell r="C6070">
            <v>0.10999999999999999</v>
          </cell>
          <cell r="D6070" t="str">
            <v>ROLLO</v>
          </cell>
          <cell r="E6070">
            <v>15754.85</v>
          </cell>
          <cell r="F6070">
            <v>2835.873</v>
          </cell>
          <cell r="G6070">
            <v>1733.03</v>
          </cell>
          <cell r="H6070">
            <v>311.95</v>
          </cell>
        </row>
        <row r="6071">
          <cell r="B6071" t="str">
            <v>Alambre No. 18</v>
          </cell>
          <cell r="C6071">
            <v>1.37</v>
          </cell>
          <cell r="D6071" t="str">
            <v>LBS</v>
          </cell>
          <cell r="E6071">
            <v>49.15</v>
          </cell>
          <cell r="F6071">
            <v>8.8469999999999995</v>
          </cell>
          <cell r="G6071">
            <v>67.34</v>
          </cell>
          <cell r="H6071">
            <v>12.12</v>
          </cell>
        </row>
        <row r="6072">
          <cell r="B6072" t="str">
            <v>Acero 3/8" p/refuerzos huecos puertas/ventanas</v>
          </cell>
          <cell r="C6072">
            <v>0.13</v>
          </cell>
          <cell r="D6072" t="str">
            <v>QQ</v>
          </cell>
          <cell r="E6072">
            <v>2245.7600000000002</v>
          </cell>
          <cell r="F6072">
            <v>404.23680000000002</v>
          </cell>
          <cell r="G6072">
            <v>291.95</v>
          </cell>
          <cell r="H6072">
            <v>52.55</v>
          </cell>
        </row>
        <row r="6073">
          <cell r="B6073" t="str">
            <v>Desmoldante base aceite - Tanque 55gls</v>
          </cell>
          <cell r="C6073">
            <v>6.8999999999999999E-3</v>
          </cell>
          <cell r="D6073" t="str">
            <v>UND</v>
          </cell>
          <cell r="E6073">
            <v>10500</v>
          </cell>
          <cell r="F6073">
            <v>1890</v>
          </cell>
          <cell r="G6073">
            <v>72.45</v>
          </cell>
          <cell r="H6073">
            <v>13.04</v>
          </cell>
        </row>
        <row r="6074">
          <cell r="B6074" t="str">
            <v>Porta corbatas - Rollos 250m</v>
          </cell>
          <cell r="C6074">
            <v>3.3999999999999996E-2</v>
          </cell>
          <cell r="D6074" t="str">
            <v>UND</v>
          </cell>
          <cell r="E6074">
            <v>2300</v>
          </cell>
          <cell r="F6074">
            <v>414</v>
          </cell>
          <cell r="G6074">
            <v>78.2</v>
          </cell>
          <cell r="H6074">
            <v>14.08</v>
          </cell>
        </row>
        <row r="6075">
          <cell r="B6075" t="str">
            <v>Soporta mallas - Separadores</v>
          </cell>
          <cell r="C6075">
            <v>15</v>
          </cell>
          <cell r="D6075" t="str">
            <v>UND</v>
          </cell>
          <cell r="E6075">
            <v>6.6</v>
          </cell>
          <cell r="F6075">
            <v>1.1879999999999999</v>
          </cell>
          <cell r="G6075">
            <v>99</v>
          </cell>
          <cell r="H6075">
            <v>17.82</v>
          </cell>
        </row>
        <row r="6076">
          <cell r="B6076" t="str">
            <v>Hormigón Fc=210 Kg/cm2 + 10% Desp.</v>
          </cell>
          <cell r="C6076">
            <v>1.1000000000000001</v>
          </cell>
          <cell r="D6076" t="str">
            <v>M3</v>
          </cell>
          <cell r="E6076">
            <v>5634.11</v>
          </cell>
          <cell r="F6076">
            <v>1014.1397999999999</v>
          </cell>
          <cell r="G6076">
            <v>6197.52</v>
          </cell>
          <cell r="H6076">
            <v>1115.55</v>
          </cell>
        </row>
        <row r="6077">
          <cell r="B6077" t="str">
            <v>Tablones 2" x 12" x 16pies en pasarelas</v>
          </cell>
          <cell r="C6077">
            <v>2.5</v>
          </cell>
          <cell r="D6077" t="str">
            <v>PT</v>
          </cell>
          <cell r="E6077">
            <v>59.32</v>
          </cell>
          <cell r="F6077">
            <v>10.6776</v>
          </cell>
          <cell r="G6077">
            <v>148.30000000000001</v>
          </cell>
          <cell r="H6077">
            <v>26.69</v>
          </cell>
        </row>
        <row r="6078">
          <cell r="B6078" t="str">
            <v>Resane en huecos corbatas y juntas pisos</v>
          </cell>
          <cell r="C6078">
            <v>2</v>
          </cell>
          <cell r="D6078" t="str">
            <v>M2</v>
          </cell>
          <cell r="E6078">
            <v>103.9</v>
          </cell>
          <cell r="F6078">
            <v>18.702000000000002</v>
          </cell>
          <cell r="G6078">
            <v>207.8</v>
          </cell>
          <cell r="H6078">
            <v>37.4</v>
          </cell>
        </row>
        <row r="6079">
          <cell r="B6079" t="str">
            <v>Transporte sistema formaletas</v>
          </cell>
          <cell r="C6079">
            <v>20</v>
          </cell>
          <cell r="D6079" t="str">
            <v>M2</v>
          </cell>
          <cell r="E6079">
            <v>8.99</v>
          </cell>
          <cell r="F6079">
            <v>1.6182000000000001</v>
          </cell>
          <cell r="G6079">
            <v>179.8</v>
          </cell>
          <cell r="H6079">
            <v>32.36</v>
          </cell>
        </row>
        <row r="6080">
          <cell r="B6080" t="str">
            <v xml:space="preserve">Mano de obra  </v>
          </cell>
        </row>
        <row r="6081">
          <cell r="B6081" t="str">
            <v>Mano de obra colocación formaletas y mallas</v>
          </cell>
          <cell r="C6081">
            <v>4</v>
          </cell>
          <cell r="D6081" t="str">
            <v>M2</v>
          </cell>
          <cell r="E6081">
            <v>667.59</v>
          </cell>
          <cell r="F6081">
            <v>0</v>
          </cell>
          <cell r="G6081">
            <v>2670.36</v>
          </cell>
          <cell r="H6081">
            <v>0</v>
          </cell>
        </row>
        <row r="6082">
          <cell r="B6082" t="str">
            <v>Mano de obra subida de formaletas y mallas</v>
          </cell>
          <cell r="C6082">
            <v>20</v>
          </cell>
          <cell r="D6082" t="str">
            <v>M2</v>
          </cell>
          <cell r="E6082">
            <v>4.0599999999999996</v>
          </cell>
          <cell r="F6082">
            <v>0</v>
          </cell>
          <cell r="G6082">
            <v>81.2</v>
          </cell>
          <cell r="H6082">
            <v>0</v>
          </cell>
        </row>
        <row r="6083">
          <cell r="B6083" t="str">
            <v>Total/UND</v>
          </cell>
          <cell r="G6083">
            <v>12429.75</v>
          </cell>
          <cell r="H6083">
            <v>1742.0600000000002</v>
          </cell>
          <cell r="I6083">
            <v>14171.81</v>
          </cell>
        </row>
        <row r="6085">
          <cell r="A6085">
            <v>128.11999999999989</v>
          </cell>
          <cell r="B6085" t="str">
            <v>MUROS DE 0.10m Fc=210 KG/CM2 EN FORMALETAS ALUMINIO PROPIO MALLA D2.9</v>
          </cell>
          <cell r="C6085">
            <v>1</v>
          </cell>
          <cell r="D6085" t="str">
            <v>M3</v>
          </cell>
          <cell r="G6085">
            <v>12136.669999999998</v>
          </cell>
          <cell r="H6085">
            <v>1689.3</v>
          </cell>
          <cell r="I6085">
            <v>13825.969999999998</v>
          </cell>
        </row>
        <row r="6086">
          <cell r="B6086" t="str">
            <v>Muros 0.10m Fc=210Kg/cm2 Formaletas Propias</v>
          </cell>
        </row>
        <row r="6087">
          <cell r="B6087" t="str">
            <v>Volumen Análisis</v>
          </cell>
          <cell r="C6087">
            <v>1</v>
          </cell>
          <cell r="D6087" t="str">
            <v>M3</v>
          </cell>
        </row>
        <row r="6088">
          <cell r="B6088" t="str">
            <v>Materiales y Equipos</v>
          </cell>
        </row>
        <row r="6089">
          <cell r="B6089" t="str">
            <v>Sistema Formaleta Aluminio</v>
          </cell>
          <cell r="C6089">
            <v>20</v>
          </cell>
          <cell r="D6089" t="str">
            <v>M2/USO</v>
          </cell>
          <cell r="E6089">
            <v>15.24</v>
          </cell>
          <cell r="F6089">
            <v>2.7431999999999999</v>
          </cell>
          <cell r="G6089">
            <v>304.8</v>
          </cell>
          <cell r="H6089">
            <v>54.86</v>
          </cell>
        </row>
        <row r="6090">
          <cell r="B6090" t="str">
            <v>Malla Electrosoldada D2.9 10x10mm</v>
          </cell>
          <cell r="C6090">
            <v>0.10999999999999999</v>
          </cell>
          <cell r="D6090" t="str">
            <v>ROLLO</v>
          </cell>
          <cell r="E6090">
            <v>15754.85</v>
          </cell>
          <cell r="F6090">
            <v>2835.873</v>
          </cell>
          <cell r="G6090">
            <v>1733.03</v>
          </cell>
          <cell r="H6090">
            <v>311.95</v>
          </cell>
        </row>
        <row r="6091">
          <cell r="B6091" t="str">
            <v>Alambre No. 18</v>
          </cell>
          <cell r="C6091">
            <v>1.37</v>
          </cell>
          <cell r="D6091" t="str">
            <v>LBS</v>
          </cell>
          <cell r="E6091">
            <v>49.15</v>
          </cell>
          <cell r="F6091">
            <v>8.8469999999999995</v>
          </cell>
          <cell r="G6091">
            <v>67.34</v>
          </cell>
          <cell r="H6091">
            <v>12.12</v>
          </cell>
        </row>
        <row r="6092">
          <cell r="B6092" t="str">
            <v>Acero 3/8" p/refuerzos huecos puertas/ventanas</v>
          </cell>
          <cell r="C6092">
            <v>0.13</v>
          </cell>
          <cell r="D6092" t="str">
            <v>QQ</v>
          </cell>
          <cell r="E6092">
            <v>2245.7600000000002</v>
          </cell>
          <cell r="F6092">
            <v>404.23680000000002</v>
          </cell>
          <cell r="G6092">
            <v>291.95</v>
          </cell>
          <cell r="H6092">
            <v>52.55</v>
          </cell>
        </row>
        <row r="6093">
          <cell r="B6093" t="str">
            <v>Desmoldante base aceite - Tanque 55gls</v>
          </cell>
          <cell r="C6093">
            <v>6.8999999999999999E-3</v>
          </cell>
          <cell r="D6093" t="str">
            <v>UND</v>
          </cell>
          <cell r="E6093">
            <v>10500</v>
          </cell>
          <cell r="F6093">
            <v>1890</v>
          </cell>
          <cell r="G6093">
            <v>72.45</v>
          </cell>
          <cell r="H6093">
            <v>13.04</v>
          </cell>
        </row>
        <row r="6094">
          <cell r="B6094" t="str">
            <v>Porta corbatas - Rollos 550m</v>
          </cell>
          <cell r="C6094">
            <v>1.4999999999999999E-2</v>
          </cell>
          <cell r="D6094" t="str">
            <v>UND</v>
          </cell>
          <cell r="E6094">
            <v>5541</v>
          </cell>
          <cell r="F6094">
            <v>997.38</v>
          </cell>
          <cell r="G6094">
            <v>83.12</v>
          </cell>
          <cell r="H6094">
            <v>14.96</v>
          </cell>
        </row>
        <row r="6095">
          <cell r="B6095" t="str">
            <v>Soporta mallas - Separadores</v>
          </cell>
          <cell r="C6095">
            <v>15</v>
          </cell>
          <cell r="D6095" t="str">
            <v>UND</v>
          </cell>
          <cell r="E6095">
            <v>6.6</v>
          </cell>
          <cell r="F6095">
            <v>1.1879999999999999</v>
          </cell>
          <cell r="G6095">
            <v>99</v>
          </cell>
          <cell r="H6095">
            <v>17.82</v>
          </cell>
        </row>
        <row r="6096">
          <cell r="B6096" t="str">
            <v>Hormigón Fc=210 Kg/cm2 + 10% Desp.</v>
          </cell>
          <cell r="C6096">
            <v>1.1000000000000001</v>
          </cell>
          <cell r="D6096" t="str">
            <v>M3</v>
          </cell>
          <cell r="E6096">
            <v>5634.11</v>
          </cell>
          <cell r="F6096">
            <v>1014.1397999999999</v>
          </cell>
          <cell r="G6096">
            <v>6197.52</v>
          </cell>
          <cell r="H6096">
            <v>1115.55</v>
          </cell>
        </row>
        <row r="6097">
          <cell r="B6097" t="str">
            <v>Tablones 2" x 12" x 16pies en pasarelas</v>
          </cell>
          <cell r="C6097">
            <v>2.5</v>
          </cell>
          <cell r="D6097" t="str">
            <v>PT</v>
          </cell>
          <cell r="E6097">
            <v>59.32</v>
          </cell>
          <cell r="F6097">
            <v>10.6776</v>
          </cell>
          <cell r="G6097">
            <v>148.30000000000001</v>
          </cell>
          <cell r="H6097">
            <v>26.69</v>
          </cell>
        </row>
        <row r="6098">
          <cell r="B6098" t="str">
            <v>Resane en huecos corbatas y juntas pisos</v>
          </cell>
          <cell r="C6098">
            <v>2</v>
          </cell>
          <cell r="D6098" t="str">
            <v>M2</v>
          </cell>
          <cell r="E6098">
            <v>103.9</v>
          </cell>
          <cell r="F6098">
            <v>18.702000000000002</v>
          </cell>
          <cell r="G6098">
            <v>207.8</v>
          </cell>
          <cell r="H6098">
            <v>37.4</v>
          </cell>
        </row>
        <row r="6099">
          <cell r="B6099" t="str">
            <v>Transporte sistema formaletas</v>
          </cell>
          <cell r="C6099">
            <v>20</v>
          </cell>
          <cell r="D6099" t="str">
            <v>M2</v>
          </cell>
          <cell r="E6099">
            <v>8.99</v>
          </cell>
          <cell r="F6099">
            <v>1.6182000000000001</v>
          </cell>
          <cell r="G6099">
            <v>179.8</v>
          </cell>
          <cell r="H6099">
            <v>32.36</v>
          </cell>
        </row>
        <row r="6100">
          <cell r="B6100" t="str">
            <v xml:space="preserve">Mano de obra  </v>
          </cell>
        </row>
        <row r="6101">
          <cell r="B6101" t="str">
            <v>Mano de obra colocación formaletas y mallas</v>
          </cell>
          <cell r="C6101">
            <v>4</v>
          </cell>
          <cell r="D6101" t="str">
            <v>M2</v>
          </cell>
          <cell r="E6101">
            <v>667.59</v>
          </cell>
          <cell r="F6101">
            <v>0</v>
          </cell>
          <cell r="G6101">
            <v>2670.36</v>
          </cell>
          <cell r="H6101">
            <v>0</v>
          </cell>
        </row>
        <row r="6102">
          <cell r="B6102" t="str">
            <v>Mano de obra subida de formaletas y mallas</v>
          </cell>
          <cell r="C6102">
            <v>20</v>
          </cell>
          <cell r="D6102" t="str">
            <v>M2</v>
          </cell>
          <cell r="E6102">
            <v>4.0599999999999996</v>
          </cell>
          <cell r="F6102">
            <v>0</v>
          </cell>
          <cell r="G6102">
            <v>81.2</v>
          </cell>
          <cell r="H6102">
            <v>0</v>
          </cell>
        </row>
        <row r="6103">
          <cell r="B6103" t="str">
            <v>Total/UND</v>
          </cell>
          <cell r="G6103">
            <v>12136.669999999998</v>
          </cell>
          <cell r="H6103">
            <v>1689.3</v>
          </cell>
          <cell r="I6103">
            <v>13825.969999999998</v>
          </cell>
        </row>
        <row r="6105">
          <cell r="A6105">
            <v>128.12999999999988</v>
          </cell>
          <cell r="B6105" t="str">
            <v>LOSA 0.10m Fc=210 KG/CM2 EN FORMALETAS ALUMINIO - TODO COSTO MALLA D2.5</v>
          </cell>
          <cell r="C6105">
            <v>1</v>
          </cell>
          <cell r="D6105" t="str">
            <v>M3</v>
          </cell>
          <cell r="G6105">
            <v>12521.9</v>
          </cell>
          <cell r="H6105">
            <v>2253.9399999999996</v>
          </cell>
          <cell r="I6105">
            <v>14775.84</v>
          </cell>
        </row>
        <row r="6106">
          <cell r="B6106" t="str">
            <v>Losa 0.10m Fc=210Kg/cm2 Form. todo costo</v>
          </cell>
        </row>
        <row r="6107">
          <cell r="B6107" t="str">
            <v>Volumen Análisis</v>
          </cell>
          <cell r="C6107">
            <v>1</v>
          </cell>
          <cell r="D6107" t="str">
            <v>M3</v>
          </cell>
        </row>
        <row r="6108">
          <cell r="B6108" t="str">
            <v>Materiales y Equipos</v>
          </cell>
        </row>
        <row r="6109">
          <cell r="B6109" t="str">
            <v>Sistema Formaleta Aluminio Todo Costo</v>
          </cell>
          <cell r="C6109">
            <v>2</v>
          </cell>
          <cell r="D6109" t="str">
            <v>M2</v>
          </cell>
          <cell r="E6109">
            <v>1310</v>
          </cell>
          <cell r="F6109">
            <v>235.79999999999998</v>
          </cell>
          <cell r="G6109">
            <v>2620</v>
          </cell>
          <cell r="H6109">
            <v>471.6</v>
          </cell>
        </row>
        <row r="6110">
          <cell r="B6110" t="str">
            <v>Malla Electrosoldada D2.5 10x10mm</v>
          </cell>
          <cell r="C6110">
            <v>0.22</v>
          </cell>
          <cell r="D6110" t="str">
            <v>ROLLO</v>
          </cell>
          <cell r="E6110">
            <v>13656.78</v>
          </cell>
          <cell r="F6110">
            <v>2458.2204000000002</v>
          </cell>
          <cell r="G6110">
            <v>3004.49</v>
          </cell>
          <cell r="H6110">
            <v>540.80999999999995</v>
          </cell>
        </row>
        <row r="6111">
          <cell r="B6111" t="str">
            <v>Alambre No. 18</v>
          </cell>
          <cell r="C6111">
            <v>2.36</v>
          </cell>
          <cell r="D6111" t="str">
            <v>LBS</v>
          </cell>
          <cell r="E6111">
            <v>49.15</v>
          </cell>
          <cell r="F6111">
            <v>8.8469999999999995</v>
          </cell>
          <cell r="G6111">
            <v>115.99</v>
          </cell>
          <cell r="H6111">
            <v>20.88</v>
          </cell>
        </row>
        <row r="6112">
          <cell r="B6112" t="str">
            <v xml:space="preserve">Acero 3/8" p/refuerzos </v>
          </cell>
          <cell r="C6112">
            <v>0.26</v>
          </cell>
          <cell r="D6112" t="str">
            <v>QQ</v>
          </cell>
          <cell r="E6112">
            <v>2245.7600000000002</v>
          </cell>
          <cell r="F6112">
            <v>404.23680000000002</v>
          </cell>
          <cell r="G6112">
            <v>583.9</v>
          </cell>
          <cell r="H6112">
            <v>105.1</v>
          </cell>
        </row>
        <row r="6113">
          <cell r="B6113" t="str">
            <v>Hormigón Fc=210 Kg/cm2 + 10% Desp.</v>
          </cell>
          <cell r="C6113">
            <v>1.1000000000000001</v>
          </cell>
          <cell r="D6113" t="str">
            <v>M3</v>
          </cell>
          <cell r="E6113">
            <v>5634.11</v>
          </cell>
          <cell r="F6113">
            <v>1014.1397999999999</v>
          </cell>
          <cell r="G6113">
            <v>6197.52</v>
          </cell>
          <cell r="H6113">
            <v>1115.55</v>
          </cell>
        </row>
        <row r="6114">
          <cell r="B6114" t="str">
            <v>Total/UND</v>
          </cell>
          <cell r="C6114">
            <v>1.4999999999999999E-2</v>
          </cell>
          <cell r="D6114" t="str">
            <v>UND</v>
          </cell>
          <cell r="E6114">
            <v>5541</v>
          </cell>
          <cell r="F6114">
            <v>997.38</v>
          </cell>
          <cell r="G6114">
            <v>12521.9</v>
          </cell>
          <cell r="H6114">
            <v>2253.9399999999996</v>
          </cell>
          <cell r="I6114">
            <v>14775.84</v>
          </cell>
        </row>
        <row r="6115">
          <cell r="B6115" t="str">
            <v>Soporta mallas - Separadores</v>
          </cell>
          <cell r="C6115">
            <v>15</v>
          </cell>
          <cell r="D6115" t="str">
            <v>UND</v>
          </cell>
          <cell r="E6115">
            <v>6.6</v>
          </cell>
          <cell r="F6115">
            <v>1.1879999999999999</v>
          </cell>
          <cell r="G6115">
            <v>99</v>
          </cell>
          <cell r="H6115">
            <v>17.82</v>
          </cell>
        </row>
        <row r="6116">
          <cell r="A6116">
            <v>128.13999999999987</v>
          </cell>
          <cell r="B6116" t="str">
            <v>LOSA 0.10m Fc=210 KG/CM2 EN FORMALETAS ACERO-MADERA RENTADAS MALLA D2.5</v>
          </cell>
          <cell r="C6116">
            <v>1</v>
          </cell>
          <cell r="D6116" t="str">
            <v>M3</v>
          </cell>
          <cell r="E6116">
            <v>5634.11</v>
          </cell>
          <cell r="F6116">
            <v>1014.1397999999999</v>
          </cell>
          <cell r="G6116">
            <v>11891.91</v>
          </cell>
          <cell r="H6116">
            <v>1892.8999999999999</v>
          </cell>
          <cell r="I6116">
            <v>13784.81</v>
          </cell>
        </row>
        <row r="6117">
          <cell r="B6117" t="str">
            <v>Losa 0.10m Fc=210Kg/cm2 Formaletas rentadas</v>
          </cell>
          <cell r="C6117">
            <v>2.5</v>
          </cell>
          <cell r="D6117" t="str">
            <v>PT</v>
          </cell>
          <cell r="E6117">
            <v>59.32</v>
          </cell>
          <cell r="F6117">
            <v>10.6776</v>
          </cell>
          <cell r="G6117">
            <v>148.30000000000001</v>
          </cell>
          <cell r="H6117">
            <v>26.69</v>
          </cell>
        </row>
        <row r="6118">
          <cell r="B6118" t="str">
            <v>Volumen Análisis</v>
          </cell>
          <cell r="C6118">
            <v>1</v>
          </cell>
          <cell r="D6118" t="str">
            <v>M3</v>
          </cell>
          <cell r="E6118">
            <v>103.9</v>
          </cell>
          <cell r="F6118">
            <v>18.702000000000002</v>
          </cell>
          <cell r="G6118">
            <v>207.8</v>
          </cell>
          <cell r="H6118">
            <v>37.4</v>
          </cell>
        </row>
        <row r="6119">
          <cell r="B6119" t="str">
            <v>Materiales y Equipos</v>
          </cell>
          <cell r="C6119">
            <v>20</v>
          </cell>
          <cell r="D6119" t="str">
            <v>M2</v>
          </cell>
          <cell r="E6119">
            <v>8.99</v>
          </cell>
          <cell r="F6119">
            <v>1.6182000000000001</v>
          </cell>
          <cell r="G6119">
            <v>179.8</v>
          </cell>
          <cell r="H6119">
            <v>32.36</v>
          </cell>
        </row>
        <row r="6120">
          <cell r="B6120" t="str">
            <v xml:space="preserve">Alquiler Sistema Formaleta Acero-Madera </v>
          </cell>
          <cell r="C6120">
            <v>10</v>
          </cell>
          <cell r="D6120" t="str">
            <v>M2/USO</v>
          </cell>
          <cell r="E6120">
            <v>38.909999999999997</v>
          </cell>
          <cell r="F6120">
            <v>7.0037999999999991</v>
          </cell>
          <cell r="G6120">
            <v>389.1</v>
          </cell>
          <cell r="H6120">
            <v>70.040000000000006</v>
          </cell>
        </row>
        <row r="6121">
          <cell r="B6121" t="str">
            <v>Malla Electrosoldada D2.5 10x10mm</v>
          </cell>
          <cell r="C6121">
            <v>0.22</v>
          </cell>
          <cell r="D6121" t="str">
            <v>ROLLO</v>
          </cell>
          <cell r="E6121">
            <v>13656.78</v>
          </cell>
          <cell r="F6121">
            <v>2458.2204000000002</v>
          </cell>
          <cell r="G6121">
            <v>3004.49</v>
          </cell>
          <cell r="H6121">
            <v>540.80999999999995</v>
          </cell>
        </row>
        <row r="6122">
          <cell r="B6122" t="str">
            <v>Alambre No. 18</v>
          </cell>
          <cell r="C6122">
            <v>2.36</v>
          </cell>
          <cell r="D6122" t="str">
            <v>LBS</v>
          </cell>
          <cell r="E6122">
            <v>49.15</v>
          </cell>
          <cell r="F6122">
            <v>8.8469999999999995</v>
          </cell>
          <cell r="G6122">
            <v>115.99</v>
          </cell>
          <cell r="H6122">
            <v>20.88</v>
          </cell>
        </row>
        <row r="6123">
          <cell r="B6123" t="str">
            <v xml:space="preserve">Acero 3/8" p/refuerzos </v>
          </cell>
          <cell r="C6123">
            <v>0.26</v>
          </cell>
          <cell r="D6123" t="str">
            <v>QQ</v>
          </cell>
          <cell r="E6123">
            <v>2245.7600000000002</v>
          </cell>
          <cell r="F6123">
            <v>404.23680000000002</v>
          </cell>
          <cell r="G6123">
            <v>583.9</v>
          </cell>
          <cell r="H6123">
            <v>105.1</v>
          </cell>
          <cell r="I6123">
            <v>13825.969999999998</v>
          </cell>
        </row>
        <row r="6124">
          <cell r="B6124" t="str">
            <v>Desmoldante base aceite - Tanque 55gls</v>
          </cell>
          <cell r="C6124">
            <v>3.4499999999999999E-3</v>
          </cell>
          <cell r="D6124" t="str">
            <v>UND</v>
          </cell>
          <cell r="E6124">
            <v>10500</v>
          </cell>
          <cell r="F6124">
            <v>1890</v>
          </cell>
          <cell r="G6124">
            <v>36.229999999999997</v>
          </cell>
          <cell r="H6124">
            <v>6.52</v>
          </cell>
        </row>
        <row r="6125">
          <cell r="A6125">
            <v>128.12999999999988</v>
          </cell>
          <cell r="B6125" t="str">
            <v>Soporta mallas - Separadores</v>
          </cell>
          <cell r="C6125">
            <v>15</v>
          </cell>
          <cell r="D6125" t="str">
            <v>UND</v>
          </cell>
          <cell r="E6125">
            <v>6.6</v>
          </cell>
          <cell r="F6125">
            <v>1.1879999999999999</v>
          </cell>
          <cell r="G6125">
            <v>99</v>
          </cell>
          <cell r="H6125">
            <v>17.82</v>
          </cell>
          <cell r="I6125">
            <v>14775.84</v>
          </cell>
        </row>
        <row r="6126">
          <cell r="B6126" t="str">
            <v>Hormigón Fc=210 Kg/cm2 + 10% Desp.</v>
          </cell>
          <cell r="C6126">
            <v>1.1000000000000001</v>
          </cell>
          <cell r="D6126" t="str">
            <v>M3</v>
          </cell>
          <cell r="E6126">
            <v>5634.11</v>
          </cell>
          <cell r="F6126">
            <v>1014.1397999999999</v>
          </cell>
          <cell r="G6126">
            <v>6197.52</v>
          </cell>
          <cell r="H6126">
            <v>1115.55</v>
          </cell>
        </row>
        <row r="6127">
          <cell r="B6127" t="str">
            <v>Transporte sistema formaletas</v>
          </cell>
          <cell r="C6127">
            <v>10</v>
          </cell>
          <cell r="D6127" t="str">
            <v>M2</v>
          </cell>
          <cell r="E6127">
            <v>8.99</v>
          </cell>
          <cell r="F6127">
            <v>1.6182000000000001</v>
          </cell>
          <cell r="G6127">
            <v>89.9</v>
          </cell>
          <cell r="H6127">
            <v>16.18</v>
          </cell>
        </row>
        <row r="6128">
          <cell r="B6128" t="str">
            <v xml:space="preserve">Mano de obra  </v>
          </cell>
        </row>
        <row r="6129">
          <cell r="B6129" t="str">
            <v>Mano de obra colocación formaletas y mallas</v>
          </cell>
          <cell r="C6129">
            <v>2</v>
          </cell>
          <cell r="D6129" t="str">
            <v>M2</v>
          </cell>
          <cell r="E6129">
            <v>667.59</v>
          </cell>
          <cell r="F6129">
            <v>0</v>
          </cell>
          <cell r="G6129">
            <v>1335.18</v>
          </cell>
          <cell r="H6129">
            <v>0</v>
          </cell>
        </row>
        <row r="6130">
          <cell r="B6130" t="str">
            <v>Mano de obra subida de formaletas y mallas</v>
          </cell>
          <cell r="C6130">
            <v>10</v>
          </cell>
          <cell r="D6130" t="str">
            <v>M2</v>
          </cell>
          <cell r="E6130">
            <v>4.0599999999999996</v>
          </cell>
          <cell r="F6130">
            <v>0</v>
          </cell>
          <cell r="G6130">
            <v>40.6</v>
          </cell>
          <cell r="H6130">
            <v>0</v>
          </cell>
        </row>
        <row r="6131">
          <cell r="B6131" t="str">
            <v>Total/UND</v>
          </cell>
          <cell r="C6131">
            <v>2.36</v>
          </cell>
          <cell r="D6131" t="str">
            <v>LBS</v>
          </cell>
          <cell r="E6131">
            <v>49.15</v>
          </cell>
          <cell r="F6131">
            <v>8.8469999999999995</v>
          </cell>
          <cell r="G6131">
            <v>11891.91</v>
          </cell>
          <cell r="H6131">
            <v>1892.8999999999999</v>
          </cell>
          <cell r="I6131">
            <v>13784.81</v>
          </cell>
        </row>
        <row r="6132">
          <cell r="B6132" t="str">
            <v xml:space="preserve">Acero 3/8" p/refuerzos </v>
          </cell>
          <cell r="C6132">
            <v>0.26</v>
          </cell>
          <cell r="D6132" t="str">
            <v>QQ</v>
          </cell>
          <cell r="E6132">
            <v>2245.7600000000002</v>
          </cell>
          <cell r="F6132">
            <v>404.23680000000002</v>
          </cell>
          <cell r="G6132">
            <v>583.9</v>
          </cell>
          <cell r="H6132">
            <v>105.1</v>
          </cell>
        </row>
        <row r="6133">
          <cell r="A6133">
            <v>128.14999999999986</v>
          </cell>
          <cell r="B6133" t="str">
            <v>LOSA 0.10m Fc=210 KG/CM2 EN FORMALETAS ACERO-MADERA PROPIOS MALLA D2.5</v>
          </cell>
          <cell r="C6133">
            <v>1</v>
          </cell>
          <cell r="D6133" t="str">
            <v>M3</v>
          </cell>
          <cell r="E6133">
            <v>5634.11</v>
          </cell>
          <cell r="F6133">
            <v>1014.1397999999999</v>
          </cell>
          <cell r="G6133">
            <v>11804.73</v>
          </cell>
          <cell r="H6133">
            <v>1877.21</v>
          </cell>
          <cell r="I6133">
            <v>13681.939999999999</v>
          </cell>
        </row>
        <row r="6134">
          <cell r="B6134" t="str">
            <v>Losa 0.10m Fc=210Kg/cm2 Formaletas Propias</v>
          </cell>
          <cell r="G6134">
            <v>12521.9</v>
          </cell>
          <cell r="H6134">
            <v>2253.9399999999996</v>
          </cell>
          <cell r="I6134">
            <v>14775.84</v>
          </cell>
        </row>
        <row r="6135">
          <cell r="B6135" t="str">
            <v>Volumen Análisis</v>
          </cell>
          <cell r="C6135">
            <v>1</v>
          </cell>
          <cell r="D6135" t="str">
            <v>M3</v>
          </cell>
        </row>
        <row r="6136">
          <cell r="A6136">
            <v>128.13999999999987</v>
          </cell>
          <cell r="B6136" t="str">
            <v>Materiales y Equipos</v>
          </cell>
          <cell r="C6136">
            <v>1</v>
          </cell>
          <cell r="D6136" t="str">
            <v>M3</v>
          </cell>
          <cell r="G6136">
            <v>11891.91</v>
          </cell>
          <cell r="H6136">
            <v>1892.8999999999999</v>
          </cell>
          <cell r="I6136">
            <v>13784.81</v>
          </cell>
        </row>
        <row r="6137">
          <cell r="B6137" t="str">
            <v>Sistema Formaleta Acero-Madera</v>
          </cell>
          <cell r="C6137">
            <v>10</v>
          </cell>
          <cell r="D6137" t="str">
            <v>M2/USO</v>
          </cell>
          <cell r="E6137">
            <v>30.14</v>
          </cell>
          <cell r="F6137">
            <v>5.4252000000000002</v>
          </cell>
          <cell r="G6137">
            <v>301.39999999999998</v>
          </cell>
          <cell r="H6137">
            <v>54.25</v>
          </cell>
        </row>
        <row r="6138">
          <cell r="B6138" t="str">
            <v>Malla Electrosoldada D2.5 10x10mm</v>
          </cell>
          <cell r="C6138">
            <v>0.22</v>
          </cell>
          <cell r="D6138" t="str">
            <v>ROLLO</v>
          </cell>
          <cell r="E6138">
            <v>13656.78</v>
          </cell>
          <cell r="F6138">
            <v>2458.2204000000002</v>
          </cell>
          <cell r="G6138">
            <v>3004.49</v>
          </cell>
          <cell r="H6138">
            <v>540.80999999999995</v>
          </cell>
        </row>
        <row r="6139">
          <cell r="B6139" t="str">
            <v>Alambre No. 18</v>
          </cell>
          <cell r="C6139">
            <v>2.36</v>
          </cell>
          <cell r="D6139" t="str">
            <v>LBS</v>
          </cell>
          <cell r="E6139">
            <v>49.15</v>
          </cell>
          <cell r="F6139">
            <v>8.8469999999999995</v>
          </cell>
          <cell r="G6139">
            <v>115.99</v>
          </cell>
          <cell r="H6139">
            <v>20.88</v>
          </cell>
        </row>
        <row r="6140">
          <cell r="B6140" t="str">
            <v xml:space="preserve">Acero 3/8" p/refuerzos </v>
          </cell>
          <cell r="C6140">
            <v>0.26</v>
          </cell>
          <cell r="D6140" t="str">
            <v>QQ</v>
          </cell>
          <cell r="E6140">
            <v>2245.7600000000002</v>
          </cell>
          <cell r="F6140">
            <v>404.23680000000002</v>
          </cell>
          <cell r="G6140">
            <v>583.9</v>
          </cell>
          <cell r="H6140">
            <v>105.1</v>
          </cell>
        </row>
        <row r="6141">
          <cell r="B6141" t="str">
            <v>Desmoldante base aceite - Tanque 55gls</v>
          </cell>
          <cell r="C6141">
            <v>3.5000000000000001E-3</v>
          </cell>
          <cell r="D6141" t="str">
            <v>UND</v>
          </cell>
          <cell r="E6141">
            <v>10500</v>
          </cell>
          <cell r="F6141">
            <v>1890</v>
          </cell>
          <cell r="G6141">
            <v>36.75</v>
          </cell>
          <cell r="H6141">
            <v>6.62</v>
          </cell>
        </row>
        <row r="6142">
          <cell r="B6142" t="str">
            <v>Soporta mallas - Separadores</v>
          </cell>
          <cell r="C6142">
            <v>15</v>
          </cell>
          <cell r="D6142" t="str">
            <v>UND</v>
          </cell>
          <cell r="E6142">
            <v>6.6</v>
          </cell>
          <cell r="F6142">
            <v>1.1879999999999999</v>
          </cell>
          <cell r="G6142">
            <v>99</v>
          </cell>
          <cell r="H6142">
            <v>17.82</v>
          </cell>
        </row>
        <row r="6143">
          <cell r="B6143" t="str">
            <v>Hormigón Fc=210 Kg/cm2 + 10% Desp.</v>
          </cell>
          <cell r="C6143">
            <v>1.1000000000000001</v>
          </cell>
          <cell r="D6143" t="str">
            <v>M3</v>
          </cell>
          <cell r="E6143">
            <v>5634.11</v>
          </cell>
          <cell r="F6143">
            <v>1014.1397999999999</v>
          </cell>
          <cell r="G6143">
            <v>6197.52</v>
          </cell>
          <cell r="H6143">
            <v>1115.55</v>
          </cell>
        </row>
        <row r="6144">
          <cell r="B6144" t="str">
            <v>Transporte sistema formaletas</v>
          </cell>
          <cell r="C6144">
            <v>10</v>
          </cell>
          <cell r="D6144" t="str">
            <v>M2</v>
          </cell>
          <cell r="E6144">
            <v>8.99</v>
          </cell>
          <cell r="F6144">
            <v>1.6182000000000001</v>
          </cell>
          <cell r="G6144">
            <v>89.9</v>
          </cell>
          <cell r="H6144">
            <v>16.18</v>
          </cell>
        </row>
        <row r="6145">
          <cell r="B6145" t="str">
            <v xml:space="preserve">Mano de obra  </v>
          </cell>
          <cell r="C6145">
            <v>15</v>
          </cell>
          <cell r="D6145" t="str">
            <v>UND</v>
          </cell>
          <cell r="E6145">
            <v>6.6</v>
          </cell>
          <cell r="F6145">
            <v>1.1879999999999999</v>
          </cell>
          <cell r="G6145">
            <v>99</v>
          </cell>
          <cell r="H6145">
            <v>17.82</v>
          </cell>
        </row>
        <row r="6146">
          <cell r="B6146" t="str">
            <v>Mano de obra colocación formaletas y mallas</v>
          </cell>
          <cell r="C6146">
            <v>2</v>
          </cell>
          <cell r="D6146" t="str">
            <v>M2</v>
          </cell>
          <cell r="E6146">
            <v>667.59</v>
          </cell>
          <cell r="F6146">
            <v>0</v>
          </cell>
          <cell r="G6146">
            <v>1335.18</v>
          </cell>
          <cell r="H6146">
            <v>0</v>
          </cell>
        </row>
        <row r="6147">
          <cell r="B6147" t="str">
            <v>Mano de obra subida de formaletas y mallas</v>
          </cell>
          <cell r="C6147">
            <v>10</v>
          </cell>
          <cell r="D6147" t="str">
            <v>M2</v>
          </cell>
          <cell r="E6147">
            <v>4.0599999999999996</v>
          </cell>
          <cell r="F6147">
            <v>0</v>
          </cell>
          <cell r="G6147">
            <v>40.6</v>
          </cell>
          <cell r="H6147">
            <v>0</v>
          </cell>
        </row>
        <row r="6148">
          <cell r="B6148" t="str">
            <v>Total/UND</v>
          </cell>
          <cell r="G6148">
            <v>11804.73</v>
          </cell>
          <cell r="H6148">
            <v>1877.21</v>
          </cell>
          <cell r="I6148">
            <v>13681.939999999999</v>
          </cell>
        </row>
        <row r="6149">
          <cell r="B6149" t="str">
            <v>Mano de obra colocación formaletas y mallas</v>
          </cell>
          <cell r="C6149">
            <v>2</v>
          </cell>
          <cell r="D6149" t="str">
            <v>M2</v>
          </cell>
          <cell r="E6149">
            <v>667.59</v>
          </cell>
          <cell r="F6149">
            <v>0</v>
          </cell>
          <cell r="G6149">
            <v>1335.18</v>
          </cell>
          <cell r="H6149">
            <v>0</v>
          </cell>
        </row>
        <row r="6150">
          <cell r="A6150">
            <v>128.15999999999985</v>
          </cell>
          <cell r="B6150" t="str">
            <v>LOSA DE 0.10m Fc=210 KG/CM2 EN FORMALETAS ALUMINIO PROPIO MALLA D2.5</v>
          </cell>
          <cell r="C6150">
            <v>1</v>
          </cell>
          <cell r="D6150" t="str">
            <v>M3</v>
          </cell>
          <cell r="E6150">
            <v>4.0599999999999996</v>
          </cell>
          <cell r="F6150">
            <v>0</v>
          </cell>
          <cell r="G6150">
            <v>11655.73</v>
          </cell>
          <cell r="H6150">
            <v>1850.39</v>
          </cell>
          <cell r="I6150">
            <v>13506.119999999999</v>
          </cell>
        </row>
        <row r="6151">
          <cell r="B6151" t="str">
            <v>Losa 0.10m Fc=210Kg/cm2 Formaletas Propias</v>
          </cell>
          <cell r="G6151">
            <v>11891.91</v>
          </cell>
          <cell r="H6151">
            <v>1892.8999999999999</v>
          </cell>
          <cell r="I6151">
            <v>13784.81</v>
          </cell>
        </row>
        <row r="6152">
          <cell r="B6152" t="str">
            <v>Volumen Análisis</v>
          </cell>
          <cell r="C6152">
            <v>1</v>
          </cell>
          <cell r="D6152" t="str">
            <v>M3</v>
          </cell>
        </row>
        <row r="6153">
          <cell r="A6153">
            <v>128.14999999999986</v>
          </cell>
          <cell r="B6153" t="str">
            <v>Materiales y Equipos</v>
          </cell>
          <cell r="C6153">
            <v>1</v>
          </cell>
          <cell r="D6153" t="str">
            <v>M3</v>
          </cell>
          <cell r="G6153">
            <v>11804.73</v>
          </cell>
          <cell r="H6153">
            <v>1877.21</v>
          </cell>
          <cell r="I6153">
            <v>13681.939999999999</v>
          </cell>
        </row>
        <row r="6154">
          <cell r="B6154" t="str">
            <v>Sistema Formaleta Aluminio</v>
          </cell>
          <cell r="C6154">
            <v>10</v>
          </cell>
          <cell r="D6154" t="str">
            <v>M2/USO</v>
          </cell>
          <cell r="E6154">
            <v>15.24</v>
          </cell>
          <cell r="F6154">
            <v>2.7431999999999999</v>
          </cell>
          <cell r="G6154">
            <v>152.4</v>
          </cell>
          <cell r="H6154">
            <v>27.43</v>
          </cell>
        </row>
        <row r="6155">
          <cell r="B6155" t="str">
            <v>Malla Electrosoldada D2.5 10x10mm</v>
          </cell>
          <cell r="C6155">
            <v>0.22</v>
          </cell>
          <cell r="D6155" t="str">
            <v>ROLLO</v>
          </cell>
          <cell r="E6155">
            <v>13656.78</v>
          </cell>
          <cell r="F6155">
            <v>2458.2204000000002</v>
          </cell>
          <cell r="G6155">
            <v>3004.49</v>
          </cell>
          <cell r="H6155">
            <v>540.80999999999995</v>
          </cell>
        </row>
        <row r="6156">
          <cell r="B6156" t="str">
            <v>Alambre No. 18</v>
          </cell>
          <cell r="C6156">
            <v>2.36</v>
          </cell>
          <cell r="D6156" t="str">
            <v>LBS</v>
          </cell>
          <cell r="E6156">
            <v>49.15</v>
          </cell>
          <cell r="F6156">
            <v>8.8469999999999995</v>
          </cell>
          <cell r="G6156">
            <v>115.99</v>
          </cell>
          <cell r="H6156">
            <v>20.88</v>
          </cell>
        </row>
        <row r="6157">
          <cell r="B6157" t="str">
            <v xml:space="preserve">Acero 3/8" p/refuerzos </v>
          </cell>
          <cell r="C6157">
            <v>0.26</v>
          </cell>
          <cell r="D6157" t="str">
            <v>QQ</v>
          </cell>
          <cell r="E6157">
            <v>2245.7600000000002</v>
          </cell>
          <cell r="F6157">
            <v>404.23680000000002</v>
          </cell>
          <cell r="G6157">
            <v>583.9</v>
          </cell>
          <cell r="H6157">
            <v>105.1</v>
          </cell>
        </row>
        <row r="6158">
          <cell r="B6158" t="str">
            <v>Desmoldante base aceite - Tanque 55gls</v>
          </cell>
          <cell r="C6158">
            <v>3.5000000000000001E-3</v>
          </cell>
          <cell r="D6158" t="str">
            <v>UND</v>
          </cell>
          <cell r="E6158">
            <v>10500</v>
          </cell>
          <cell r="F6158">
            <v>1890</v>
          </cell>
          <cell r="G6158">
            <v>36.75</v>
          </cell>
          <cell r="H6158">
            <v>6.62</v>
          </cell>
        </row>
        <row r="6159">
          <cell r="B6159" t="str">
            <v>Soporta mallas - Separadores</v>
          </cell>
          <cell r="C6159">
            <v>15</v>
          </cell>
          <cell r="D6159" t="str">
            <v>UND</v>
          </cell>
          <cell r="E6159">
            <v>6.6</v>
          </cell>
          <cell r="F6159">
            <v>1.1879999999999999</v>
          </cell>
          <cell r="G6159">
            <v>99</v>
          </cell>
          <cell r="H6159">
            <v>17.82</v>
          </cell>
        </row>
        <row r="6160">
          <cell r="B6160" t="str">
            <v>Hormigón Fc=210 Kg/cm2 + 10% Desp.</v>
          </cell>
          <cell r="C6160">
            <v>1.1000000000000001</v>
          </cell>
          <cell r="D6160" t="str">
            <v>M3</v>
          </cell>
          <cell r="E6160">
            <v>5634.11</v>
          </cell>
          <cell r="F6160">
            <v>1014.1397999999999</v>
          </cell>
          <cell r="G6160">
            <v>6197.52</v>
          </cell>
          <cell r="H6160">
            <v>1115.55</v>
          </cell>
        </row>
        <row r="6161">
          <cell r="B6161" t="str">
            <v>Transporte sistema formaletas</v>
          </cell>
          <cell r="C6161">
            <v>10</v>
          </cell>
          <cell r="D6161" t="str">
            <v>M2</v>
          </cell>
          <cell r="E6161">
            <v>8.99</v>
          </cell>
          <cell r="F6161">
            <v>1.6182000000000001</v>
          </cell>
          <cell r="G6161">
            <v>89.9</v>
          </cell>
          <cell r="H6161">
            <v>16.18</v>
          </cell>
        </row>
        <row r="6162">
          <cell r="B6162" t="str">
            <v xml:space="preserve">Mano de obra  </v>
          </cell>
          <cell r="C6162">
            <v>15</v>
          </cell>
          <cell r="D6162" t="str">
            <v>UND</v>
          </cell>
          <cell r="E6162">
            <v>6.6</v>
          </cell>
          <cell r="F6162">
            <v>1.1879999999999999</v>
          </cell>
          <cell r="G6162">
            <v>99</v>
          </cell>
          <cell r="H6162">
            <v>17.82</v>
          </cell>
        </row>
        <row r="6163">
          <cell r="B6163" t="str">
            <v>Mano de obra colocación formaletas y mallas</v>
          </cell>
          <cell r="C6163">
            <v>2</v>
          </cell>
          <cell r="D6163" t="str">
            <v>M2</v>
          </cell>
          <cell r="E6163">
            <v>667.59</v>
          </cell>
          <cell r="F6163">
            <v>0</v>
          </cell>
          <cell r="G6163">
            <v>1335.18</v>
          </cell>
          <cell r="H6163">
            <v>0</v>
          </cell>
        </row>
        <row r="6164">
          <cell r="B6164" t="str">
            <v>Mano de obra subida de formaletas y mallas</v>
          </cell>
          <cell r="C6164">
            <v>10</v>
          </cell>
          <cell r="D6164" t="str">
            <v>M2</v>
          </cell>
          <cell r="E6164">
            <v>4.0599999999999996</v>
          </cell>
          <cell r="F6164">
            <v>0</v>
          </cell>
          <cell r="G6164">
            <v>40.6</v>
          </cell>
          <cell r="H6164">
            <v>0</v>
          </cell>
        </row>
        <row r="6165">
          <cell r="B6165" t="str">
            <v>Total/UND</v>
          </cell>
          <cell r="G6165">
            <v>11655.73</v>
          </cell>
          <cell r="H6165">
            <v>1850.39</v>
          </cell>
          <cell r="I6165">
            <v>13506.119999999999</v>
          </cell>
        </row>
        <row r="6166">
          <cell r="B6166" t="str">
            <v>Mano de obra colocación formaletas y mallas</v>
          </cell>
          <cell r="C6166">
            <v>2</v>
          </cell>
          <cell r="D6166" t="str">
            <v>M2</v>
          </cell>
          <cell r="E6166">
            <v>667.59</v>
          </cell>
          <cell r="F6166">
            <v>0</v>
          </cell>
          <cell r="G6166">
            <v>1335.18</v>
          </cell>
          <cell r="H6166">
            <v>0</v>
          </cell>
        </row>
        <row r="6167">
          <cell r="A6167">
            <v>128.16999999999985</v>
          </cell>
          <cell r="B6167" t="str">
            <v>LOSA 0.10m Fc=210 KG/CM2 EN FORMALETAS ALUMINIO - TODO COSTO MALLA D2.7</v>
          </cell>
          <cell r="C6167">
            <v>1</v>
          </cell>
          <cell r="D6167" t="str">
            <v>M3</v>
          </cell>
          <cell r="E6167">
            <v>4.0599999999999996</v>
          </cell>
          <cell r="F6167">
            <v>0</v>
          </cell>
          <cell r="G6167">
            <v>12873.32</v>
          </cell>
          <cell r="H6167">
            <v>2317.1899999999996</v>
          </cell>
          <cell r="I6167">
            <v>15190.509999999998</v>
          </cell>
        </row>
        <row r="6168">
          <cell r="B6168" t="str">
            <v>Losa 0.10m Fc=210Kg/cm2 Form. todo costo</v>
          </cell>
          <cell r="G6168">
            <v>11804.73</v>
          </cell>
          <cell r="H6168">
            <v>1877.21</v>
          </cell>
          <cell r="I6168">
            <v>13681.939999999999</v>
          </cell>
        </row>
        <row r="6169">
          <cell r="B6169" t="str">
            <v>Volumen Análisis</v>
          </cell>
          <cell r="C6169">
            <v>1</v>
          </cell>
          <cell r="D6169" t="str">
            <v>M3</v>
          </cell>
        </row>
        <row r="6170">
          <cell r="A6170">
            <v>128.15999999999985</v>
          </cell>
          <cell r="B6170" t="str">
            <v>Materiales y Equipos</v>
          </cell>
          <cell r="C6170">
            <v>1</v>
          </cell>
          <cell r="D6170" t="str">
            <v>M3</v>
          </cell>
          <cell r="G6170">
            <v>11655.73</v>
          </cell>
          <cell r="H6170">
            <v>1850.39</v>
          </cell>
          <cell r="I6170">
            <v>13506.119999999999</v>
          </cell>
        </row>
        <row r="6171">
          <cell r="B6171" t="str">
            <v>Sistema Formaleta Aluminio Todo Costo</v>
          </cell>
          <cell r="C6171">
            <v>2</v>
          </cell>
          <cell r="D6171" t="str">
            <v>M2</v>
          </cell>
          <cell r="E6171">
            <v>1310</v>
          </cell>
          <cell r="F6171">
            <v>235.79999999999998</v>
          </cell>
          <cell r="G6171">
            <v>2620</v>
          </cell>
          <cell r="H6171">
            <v>471.6</v>
          </cell>
        </row>
        <row r="6172">
          <cell r="B6172" t="str">
            <v>Malla Electrosoldada D2.7 10x10mm</v>
          </cell>
          <cell r="C6172">
            <v>0.22</v>
          </cell>
          <cell r="D6172" t="str">
            <v>ROLLO</v>
          </cell>
          <cell r="E6172">
            <v>15211.69</v>
          </cell>
          <cell r="F6172">
            <v>2738.1041999999998</v>
          </cell>
          <cell r="G6172">
            <v>3346.57</v>
          </cell>
          <cell r="H6172">
            <v>602.38</v>
          </cell>
        </row>
        <row r="6173">
          <cell r="B6173" t="str">
            <v>Alambre No. 18</v>
          </cell>
          <cell r="C6173">
            <v>2.5499999999999998</v>
          </cell>
          <cell r="D6173" t="str">
            <v>LBS</v>
          </cell>
          <cell r="E6173">
            <v>49.15</v>
          </cell>
          <cell r="F6173">
            <v>8.8469999999999995</v>
          </cell>
          <cell r="G6173">
            <v>125.33</v>
          </cell>
          <cell r="H6173">
            <v>22.56</v>
          </cell>
        </row>
        <row r="6174">
          <cell r="B6174" t="str">
            <v xml:space="preserve">Acero 3/8" p/refuerzos </v>
          </cell>
          <cell r="C6174">
            <v>0.26</v>
          </cell>
          <cell r="D6174" t="str">
            <v>QQ</v>
          </cell>
          <cell r="E6174">
            <v>2245.7600000000002</v>
          </cell>
          <cell r="F6174">
            <v>404.23680000000002</v>
          </cell>
          <cell r="G6174">
            <v>583.9</v>
          </cell>
          <cell r="H6174">
            <v>105.1</v>
          </cell>
        </row>
        <row r="6175">
          <cell r="B6175" t="str">
            <v>Hormigón Fc=210 Kg/cm2 + 10% Desp.</v>
          </cell>
          <cell r="C6175">
            <v>1.1000000000000001</v>
          </cell>
          <cell r="D6175" t="str">
            <v>M3</v>
          </cell>
          <cell r="E6175">
            <v>5634.11</v>
          </cell>
          <cell r="F6175">
            <v>1014.1397999999999</v>
          </cell>
          <cell r="G6175">
            <v>6197.52</v>
          </cell>
          <cell r="H6175">
            <v>1115.55</v>
          </cell>
        </row>
        <row r="6176">
          <cell r="B6176" t="str">
            <v>Total/UND</v>
          </cell>
          <cell r="C6176">
            <v>2.36</v>
          </cell>
          <cell r="D6176" t="str">
            <v>LBS</v>
          </cell>
          <cell r="E6176">
            <v>49.15</v>
          </cell>
          <cell r="F6176">
            <v>8.8469999999999995</v>
          </cell>
          <cell r="G6176">
            <v>12873.32</v>
          </cell>
          <cell r="H6176">
            <v>2317.1899999999996</v>
          </cell>
          <cell r="I6176">
            <v>15190.509999999998</v>
          </cell>
        </row>
        <row r="6177">
          <cell r="B6177" t="str">
            <v xml:space="preserve">Acero 3/8" p/refuerzos </v>
          </cell>
          <cell r="C6177">
            <v>0.26</v>
          </cell>
          <cell r="D6177" t="str">
            <v>QQ</v>
          </cell>
          <cell r="E6177">
            <v>2245.7600000000002</v>
          </cell>
          <cell r="F6177">
            <v>404.23680000000002</v>
          </cell>
          <cell r="G6177">
            <v>583.9</v>
          </cell>
          <cell r="H6177">
            <v>105.1</v>
          </cell>
        </row>
        <row r="6178">
          <cell r="A6178">
            <v>128.17999999999984</v>
          </cell>
          <cell r="B6178" t="str">
            <v>LOSA 0.10m Fc=210 KG/CM2 EN FORMALETAS ACERO-MADERA RENTADAS MALLA D2.7</v>
          </cell>
          <cell r="C6178">
            <v>1</v>
          </cell>
          <cell r="D6178" t="str">
            <v>M3</v>
          </cell>
          <cell r="E6178">
            <v>10500</v>
          </cell>
          <cell r="F6178">
            <v>1890</v>
          </cell>
          <cell r="G6178">
            <v>12243.33</v>
          </cell>
          <cell r="H6178">
            <v>1956.1499999999999</v>
          </cell>
          <cell r="I6178">
            <v>14199.48</v>
          </cell>
        </row>
        <row r="6179">
          <cell r="B6179" t="str">
            <v>Losa 0.10m Fc=210Kg/cm2 Formaletas rentadas</v>
          </cell>
          <cell r="C6179">
            <v>15</v>
          </cell>
          <cell r="D6179" t="str">
            <v>UND</v>
          </cell>
          <cell r="E6179">
            <v>6.6</v>
          </cell>
          <cell r="F6179">
            <v>1.1879999999999999</v>
          </cell>
          <cell r="G6179">
            <v>99</v>
          </cell>
          <cell r="H6179">
            <v>17.82</v>
          </cell>
        </row>
        <row r="6180">
          <cell r="B6180" t="str">
            <v>Volumen Análisis</v>
          </cell>
          <cell r="C6180">
            <v>1</v>
          </cell>
          <cell r="D6180" t="str">
            <v>M3</v>
          </cell>
          <cell r="E6180">
            <v>5634.11</v>
          </cell>
          <cell r="F6180">
            <v>1014.1397999999999</v>
          </cell>
          <cell r="G6180">
            <v>6197.52</v>
          </cell>
          <cell r="H6180">
            <v>1115.55</v>
          </cell>
        </row>
        <row r="6181">
          <cell r="B6181" t="str">
            <v>Materiales y Equipos</v>
          </cell>
          <cell r="C6181">
            <v>10</v>
          </cell>
          <cell r="D6181" t="str">
            <v>M2</v>
          </cell>
          <cell r="E6181">
            <v>8.99</v>
          </cell>
          <cell r="F6181">
            <v>1.6182000000000001</v>
          </cell>
          <cell r="G6181">
            <v>89.9</v>
          </cell>
          <cell r="H6181">
            <v>16.18</v>
          </cell>
        </row>
        <row r="6182">
          <cell r="B6182" t="str">
            <v xml:space="preserve">Alquiler Sistema Formaleta Acero-Madera </v>
          </cell>
          <cell r="C6182">
            <v>10</v>
          </cell>
          <cell r="D6182" t="str">
            <v>M2/USO</v>
          </cell>
          <cell r="E6182">
            <v>38.909999999999997</v>
          </cell>
          <cell r="F6182">
            <v>7.0037999999999991</v>
          </cell>
          <cell r="G6182">
            <v>389.1</v>
          </cell>
          <cell r="H6182">
            <v>70.040000000000006</v>
          </cell>
        </row>
        <row r="6183">
          <cell r="B6183" t="str">
            <v>Malla Electrosoldada D2.7 10x10mm</v>
          </cell>
          <cell r="C6183">
            <v>0.22</v>
          </cell>
          <cell r="D6183" t="str">
            <v>ROLLO</v>
          </cell>
          <cell r="E6183">
            <v>15211.69</v>
          </cell>
          <cell r="F6183">
            <v>2738.1041999999998</v>
          </cell>
          <cell r="G6183">
            <v>3346.57</v>
          </cell>
          <cell r="H6183">
            <v>602.38</v>
          </cell>
        </row>
        <row r="6184">
          <cell r="B6184" t="str">
            <v>Alambre No. 18</v>
          </cell>
          <cell r="C6184">
            <v>2.5499999999999998</v>
          </cell>
          <cell r="D6184" t="str">
            <v>LBS</v>
          </cell>
          <cell r="E6184">
            <v>49.15</v>
          </cell>
          <cell r="F6184">
            <v>8.8469999999999995</v>
          </cell>
          <cell r="G6184">
            <v>125.33</v>
          </cell>
          <cell r="H6184">
            <v>22.56</v>
          </cell>
        </row>
        <row r="6185">
          <cell r="B6185" t="str">
            <v xml:space="preserve">Acero 3/8" p/refuerzos </v>
          </cell>
          <cell r="C6185">
            <v>0.26</v>
          </cell>
          <cell r="D6185" t="str">
            <v>QQ</v>
          </cell>
          <cell r="E6185">
            <v>2245.7600000000002</v>
          </cell>
          <cell r="F6185">
            <v>404.23680000000002</v>
          </cell>
          <cell r="G6185">
            <v>583.9</v>
          </cell>
          <cell r="H6185">
            <v>105.1</v>
          </cell>
          <cell r="I6185">
            <v>13506.119999999999</v>
          </cell>
        </row>
        <row r="6186">
          <cell r="B6186" t="str">
            <v>Desmoldante base aceite - Tanque 55gls</v>
          </cell>
          <cell r="C6186">
            <v>3.4499999999999999E-3</v>
          </cell>
          <cell r="D6186" t="str">
            <v>UND</v>
          </cell>
          <cell r="E6186">
            <v>10500</v>
          </cell>
          <cell r="F6186">
            <v>1890</v>
          </cell>
          <cell r="G6186">
            <v>36.229999999999997</v>
          </cell>
          <cell r="H6186">
            <v>6.52</v>
          </cell>
        </row>
        <row r="6187">
          <cell r="A6187">
            <v>128.16999999999985</v>
          </cell>
          <cell r="B6187" t="str">
            <v>Soporta mallas - Separadores</v>
          </cell>
          <cell r="C6187">
            <v>15</v>
          </cell>
          <cell r="D6187" t="str">
            <v>UND</v>
          </cell>
          <cell r="E6187">
            <v>6.6</v>
          </cell>
          <cell r="F6187">
            <v>1.1879999999999999</v>
          </cell>
          <cell r="G6187">
            <v>99</v>
          </cell>
          <cell r="H6187">
            <v>17.82</v>
          </cell>
          <cell r="I6187">
            <v>15190.509999999998</v>
          </cell>
        </row>
        <row r="6188">
          <cell r="B6188" t="str">
            <v>Hormigón Fc=210 Kg/cm2 + 10% Desp.</v>
          </cell>
          <cell r="C6188">
            <v>1.1000000000000001</v>
          </cell>
          <cell r="D6188" t="str">
            <v>M3</v>
          </cell>
          <cell r="E6188">
            <v>5634.11</v>
          </cell>
          <cell r="F6188">
            <v>1014.1397999999999</v>
          </cell>
          <cell r="G6188">
            <v>6197.52</v>
          </cell>
          <cell r="H6188">
            <v>1115.55</v>
          </cell>
        </row>
        <row r="6189">
          <cell r="B6189" t="str">
            <v>Transporte sistema formaletas</v>
          </cell>
          <cell r="C6189">
            <v>10</v>
          </cell>
          <cell r="D6189" t="str">
            <v>M2</v>
          </cell>
          <cell r="E6189">
            <v>8.99</v>
          </cell>
          <cell r="F6189">
            <v>1.6182000000000001</v>
          </cell>
          <cell r="G6189">
            <v>89.9</v>
          </cell>
          <cell r="H6189">
            <v>16.18</v>
          </cell>
        </row>
        <row r="6190">
          <cell r="B6190" t="str">
            <v xml:space="preserve">Mano de obra  </v>
          </cell>
        </row>
        <row r="6191">
          <cell r="B6191" t="str">
            <v>Mano de obra colocación formaletas y mallas</v>
          </cell>
          <cell r="C6191">
            <v>2</v>
          </cell>
          <cell r="D6191" t="str">
            <v>M2</v>
          </cell>
          <cell r="E6191">
            <v>667.59</v>
          </cell>
          <cell r="F6191">
            <v>0</v>
          </cell>
          <cell r="G6191">
            <v>1335.18</v>
          </cell>
          <cell r="H6191">
            <v>0</v>
          </cell>
        </row>
        <row r="6192">
          <cell r="B6192" t="str">
            <v>Mano de obra subida de formaletas y mallas</v>
          </cell>
          <cell r="C6192">
            <v>10</v>
          </cell>
          <cell r="D6192" t="str">
            <v>M2</v>
          </cell>
          <cell r="E6192">
            <v>4.0599999999999996</v>
          </cell>
          <cell r="F6192">
            <v>0</v>
          </cell>
          <cell r="G6192">
            <v>40.6</v>
          </cell>
          <cell r="H6192">
            <v>0</v>
          </cell>
        </row>
        <row r="6193">
          <cell r="B6193" t="str">
            <v>Total/UND</v>
          </cell>
          <cell r="C6193">
            <v>2.5499999999999998</v>
          </cell>
          <cell r="D6193" t="str">
            <v>LBS</v>
          </cell>
          <cell r="E6193">
            <v>49.15</v>
          </cell>
          <cell r="F6193">
            <v>8.8469999999999995</v>
          </cell>
          <cell r="G6193">
            <v>12243.33</v>
          </cell>
          <cell r="H6193">
            <v>1956.1499999999999</v>
          </cell>
          <cell r="I6193">
            <v>14199.48</v>
          </cell>
        </row>
        <row r="6194">
          <cell r="B6194" t="str">
            <v xml:space="preserve">Acero 3/8" p/refuerzos </v>
          </cell>
          <cell r="C6194">
            <v>0.26</v>
          </cell>
          <cell r="D6194" t="str">
            <v>QQ</v>
          </cell>
          <cell r="E6194">
            <v>2245.7600000000002</v>
          </cell>
          <cell r="F6194">
            <v>404.23680000000002</v>
          </cell>
          <cell r="G6194">
            <v>583.9</v>
          </cell>
          <cell r="H6194">
            <v>105.1</v>
          </cell>
        </row>
        <row r="6195">
          <cell r="A6195">
            <v>128.18999999999983</v>
          </cell>
          <cell r="B6195" t="str">
            <v>LOSA 0.10m Fc=210 KG/CM2 EN FORMALETAS ACERO-MADERA PROPIOS MALLA D2.7</v>
          </cell>
          <cell r="C6195">
            <v>1</v>
          </cell>
          <cell r="D6195" t="str">
            <v>M3</v>
          </cell>
          <cell r="E6195">
            <v>5634.11</v>
          </cell>
          <cell r="F6195">
            <v>1014.1397999999999</v>
          </cell>
          <cell r="G6195">
            <v>12156.150000000001</v>
          </cell>
          <cell r="H6195">
            <v>1940.46</v>
          </cell>
          <cell r="I6195">
            <v>14096.61</v>
          </cell>
        </row>
        <row r="6196">
          <cell r="B6196" t="str">
            <v>Losa 0.10m Fc=210Kg/cm2 Formaletas Propias</v>
          </cell>
          <cell r="G6196">
            <v>12873.32</v>
          </cell>
          <cell r="H6196">
            <v>2317.1899999999996</v>
          </cell>
          <cell r="I6196">
            <v>15190.509999999998</v>
          </cell>
        </row>
        <row r="6197">
          <cell r="B6197" t="str">
            <v>Volumen Análisis</v>
          </cell>
          <cell r="C6197">
            <v>1</v>
          </cell>
          <cell r="D6197" t="str">
            <v>M3</v>
          </cell>
        </row>
        <row r="6198">
          <cell r="A6198">
            <v>128.17999999999984</v>
          </cell>
          <cell r="B6198" t="str">
            <v>Materiales y Equipos</v>
          </cell>
          <cell r="C6198">
            <v>1</v>
          </cell>
          <cell r="D6198" t="str">
            <v>M3</v>
          </cell>
          <cell r="G6198">
            <v>12243.33</v>
          </cell>
          <cell r="H6198">
            <v>1956.1499999999999</v>
          </cell>
          <cell r="I6198">
            <v>14199.48</v>
          </cell>
        </row>
        <row r="6199">
          <cell r="B6199" t="str">
            <v>Sistema Formaleta Acero-Madera</v>
          </cell>
          <cell r="C6199">
            <v>10</v>
          </cell>
          <cell r="D6199" t="str">
            <v>M2/USO</v>
          </cell>
          <cell r="E6199">
            <v>30.14</v>
          </cell>
          <cell r="F6199">
            <v>5.4252000000000002</v>
          </cell>
          <cell r="G6199">
            <v>301.39999999999998</v>
          </cell>
          <cell r="H6199">
            <v>54.25</v>
          </cell>
        </row>
        <row r="6200">
          <cell r="B6200" t="str">
            <v>Malla Electrosoldada D2.7 10x10mm</v>
          </cell>
          <cell r="C6200">
            <v>0.22</v>
          </cell>
          <cell r="D6200" t="str">
            <v>ROLLO</v>
          </cell>
          <cell r="E6200">
            <v>15211.69</v>
          </cell>
          <cell r="F6200">
            <v>2738.1041999999998</v>
          </cell>
          <cell r="G6200">
            <v>3346.57</v>
          </cell>
          <cell r="H6200">
            <v>602.38</v>
          </cell>
        </row>
        <row r="6201">
          <cell r="B6201" t="str">
            <v>Alambre No. 18</v>
          </cell>
          <cell r="C6201">
            <v>2.5499999999999998</v>
          </cell>
          <cell r="D6201" t="str">
            <v>LBS</v>
          </cell>
          <cell r="E6201">
            <v>49.15</v>
          </cell>
          <cell r="F6201">
            <v>8.8469999999999995</v>
          </cell>
          <cell r="G6201">
            <v>125.33</v>
          </cell>
          <cell r="H6201">
            <v>22.56</v>
          </cell>
        </row>
        <row r="6202">
          <cell r="B6202" t="str">
            <v xml:space="preserve">Acero 3/8" p/refuerzos </v>
          </cell>
          <cell r="C6202">
            <v>0.26</v>
          </cell>
          <cell r="D6202" t="str">
            <v>QQ</v>
          </cell>
          <cell r="E6202">
            <v>2245.7600000000002</v>
          </cell>
          <cell r="F6202">
            <v>404.23680000000002</v>
          </cell>
          <cell r="G6202">
            <v>583.9</v>
          </cell>
          <cell r="H6202">
            <v>105.1</v>
          </cell>
        </row>
        <row r="6203">
          <cell r="B6203" t="str">
            <v>Desmoldante base aceite - Tanque 55gls</v>
          </cell>
          <cell r="C6203">
            <v>3.5000000000000001E-3</v>
          </cell>
          <cell r="D6203" t="str">
            <v>UND</v>
          </cell>
          <cell r="E6203">
            <v>10500</v>
          </cell>
          <cell r="F6203">
            <v>1890</v>
          </cell>
          <cell r="G6203">
            <v>36.75</v>
          </cell>
          <cell r="H6203">
            <v>6.62</v>
          </cell>
        </row>
        <row r="6204">
          <cell r="B6204" t="str">
            <v>Soporta mallas - Separadores</v>
          </cell>
          <cell r="C6204">
            <v>15</v>
          </cell>
          <cell r="D6204" t="str">
            <v>UND</v>
          </cell>
          <cell r="E6204">
            <v>6.6</v>
          </cell>
          <cell r="F6204">
            <v>1.1879999999999999</v>
          </cell>
          <cell r="G6204">
            <v>99</v>
          </cell>
          <cell r="H6204">
            <v>17.82</v>
          </cell>
        </row>
        <row r="6205">
          <cell r="B6205" t="str">
            <v>Hormigón Fc=210 Kg/cm2 + 10% Desp.</v>
          </cell>
          <cell r="C6205">
            <v>1.1000000000000001</v>
          </cell>
          <cell r="D6205" t="str">
            <v>M3</v>
          </cell>
          <cell r="E6205">
            <v>5634.11</v>
          </cell>
          <cell r="F6205">
            <v>1014.1397999999999</v>
          </cell>
          <cell r="G6205">
            <v>6197.52</v>
          </cell>
          <cell r="H6205">
            <v>1115.55</v>
          </cell>
        </row>
        <row r="6206">
          <cell r="B6206" t="str">
            <v>Transporte sistema formaletas</v>
          </cell>
          <cell r="C6206">
            <v>10</v>
          </cell>
          <cell r="D6206" t="str">
            <v>M2</v>
          </cell>
          <cell r="E6206">
            <v>8.99</v>
          </cell>
          <cell r="F6206">
            <v>1.6182000000000001</v>
          </cell>
          <cell r="G6206">
            <v>89.9</v>
          </cell>
          <cell r="H6206">
            <v>16.18</v>
          </cell>
        </row>
        <row r="6207">
          <cell r="B6207" t="str">
            <v xml:space="preserve">Mano de obra  </v>
          </cell>
          <cell r="C6207">
            <v>15</v>
          </cell>
          <cell r="D6207" t="str">
            <v>UND</v>
          </cell>
          <cell r="E6207">
            <v>6.6</v>
          </cell>
          <cell r="F6207">
            <v>1.1879999999999999</v>
          </cell>
          <cell r="G6207">
            <v>99</v>
          </cell>
          <cell r="H6207">
            <v>17.82</v>
          </cell>
        </row>
        <row r="6208">
          <cell r="B6208" t="str">
            <v>Mano de obra colocación formaletas y mallas</v>
          </cell>
          <cell r="C6208">
            <v>2</v>
          </cell>
          <cell r="D6208" t="str">
            <v>M2</v>
          </cell>
          <cell r="E6208">
            <v>667.59</v>
          </cell>
          <cell r="F6208">
            <v>0</v>
          </cell>
          <cell r="G6208">
            <v>1335.18</v>
          </cell>
          <cell r="H6208">
            <v>0</v>
          </cell>
        </row>
        <row r="6209">
          <cell r="B6209" t="str">
            <v>Mano de obra subida de formaletas y mallas</v>
          </cell>
          <cell r="C6209">
            <v>10</v>
          </cell>
          <cell r="D6209" t="str">
            <v>M2</v>
          </cell>
          <cell r="E6209">
            <v>4.0599999999999996</v>
          </cell>
          <cell r="F6209">
            <v>0</v>
          </cell>
          <cell r="G6209">
            <v>40.6</v>
          </cell>
          <cell r="H6209">
            <v>0</v>
          </cell>
        </row>
        <row r="6210">
          <cell r="B6210" t="str">
            <v>Total/UND</v>
          </cell>
          <cell r="G6210">
            <v>12156.150000000001</v>
          </cell>
          <cell r="H6210">
            <v>1940.46</v>
          </cell>
          <cell r="I6210">
            <v>14096.61</v>
          </cell>
        </row>
        <row r="6211">
          <cell r="B6211" t="str">
            <v>Mano de obra colocación formaletas y mallas</v>
          </cell>
          <cell r="C6211">
            <v>2</v>
          </cell>
          <cell r="D6211" t="str">
            <v>M2</v>
          </cell>
          <cell r="E6211">
            <v>667.59</v>
          </cell>
          <cell r="F6211">
            <v>0</v>
          </cell>
          <cell r="G6211">
            <v>1335.18</v>
          </cell>
          <cell r="H6211">
            <v>0</v>
          </cell>
        </row>
        <row r="6212">
          <cell r="A6212">
            <v>128.19999999999982</v>
          </cell>
          <cell r="B6212" t="str">
            <v>LOSA DE 0.10m Fc=210 KG/CM2 EN FORMALETAS ALUMINIO PROPIO MALLA D2.7</v>
          </cell>
          <cell r="C6212">
            <v>1</v>
          </cell>
          <cell r="D6212" t="str">
            <v>M3</v>
          </cell>
          <cell r="E6212">
            <v>4.0599999999999996</v>
          </cell>
          <cell r="F6212">
            <v>0</v>
          </cell>
          <cell r="G6212">
            <v>12007.150000000001</v>
          </cell>
          <cell r="H6212">
            <v>1913.64</v>
          </cell>
          <cell r="I6212">
            <v>13920.79</v>
          </cell>
        </row>
        <row r="6213">
          <cell r="B6213" t="str">
            <v>Losa 0.10m Fc=210Kg/cm2 Formaletas Propias</v>
          </cell>
          <cell r="G6213">
            <v>12243.33</v>
          </cell>
          <cell r="H6213">
            <v>1956.1499999999999</v>
          </cell>
          <cell r="I6213">
            <v>14199.48</v>
          </cell>
        </row>
        <row r="6214">
          <cell r="B6214" t="str">
            <v>Volumen Análisis</v>
          </cell>
          <cell r="C6214">
            <v>1</v>
          </cell>
          <cell r="D6214" t="str">
            <v>M3</v>
          </cell>
        </row>
        <row r="6215">
          <cell r="A6215">
            <v>128.18999999999983</v>
          </cell>
          <cell r="B6215" t="str">
            <v>Materiales y Equipos</v>
          </cell>
          <cell r="C6215">
            <v>1</v>
          </cell>
          <cell r="D6215" t="str">
            <v>M3</v>
          </cell>
          <cell r="G6215">
            <v>12156.150000000001</v>
          </cell>
          <cell r="H6215">
            <v>1940.46</v>
          </cell>
          <cell r="I6215">
            <v>14096.61</v>
          </cell>
        </row>
        <row r="6216">
          <cell r="B6216" t="str">
            <v>Sistema Formaleta Aluminio</v>
          </cell>
          <cell r="C6216">
            <v>10</v>
          </cell>
          <cell r="D6216" t="str">
            <v>M2/USO</v>
          </cell>
          <cell r="E6216">
            <v>15.24</v>
          </cell>
          <cell r="F6216">
            <v>2.7431999999999999</v>
          </cell>
          <cell r="G6216">
            <v>152.4</v>
          </cell>
          <cell r="H6216">
            <v>27.43</v>
          </cell>
        </row>
        <row r="6217">
          <cell r="B6217" t="str">
            <v>Malla Electrosoldada D2.7 10x10mm</v>
          </cell>
          <cell r="C6217">
            <v>0.22</v>
          </cell>
          <cell r="D6217" t="str">
            <v>ROLLO</v>
          </cell>
          <cell r="E6217">
            <v>15211.69</v>
          </cell>
          <cell r="F6217">
            <v>2738.1041999999998</v>
          </cell>
          <cell r="G6217">
            <v>3346.57</v>
          </cell>
          <cell r="H6217">
            <v>602.38</v>
          </cell>
        </row>
        <row r="6218">
          <cell r="B6218" t="str">
            <v>Alambre No. 18</v>
          </cell>
          <cell r="C6218">
            <v>2.5499999999999998</v>
          </cell>
          <cell r="D6218" t="str">
            <v>LBS</v>
          </cell>
          <cell r="E6218">
            <v>49.15</v>
          </cell>
          <cell r="F6218">
            <v>8.8469999999999995</v>
          </cell>
          <cell r="G6218">
            <v>125.33</v>
          </cell>
          <cell r="H6218">
            <v>22.56</v>
          </cell>
        </row>
        <row r="6219">
          <cell r="B6219" t="str">
            <v xml:space="preserve">Acero 3/8" p/refuerzos </v>
          </cell>
          <cell r="C6219">
            <v>0.26</v>
          </cell>
          <cell r="D6219" t="str">
            <v>QQ</v>
          </cell>
          <cell r="E6219">
            <v>2245.7600000000002</v>
          </cell>
          <cell r="F6219">
            <v>404.23680000000002</v>
          </cell>
          <cell r="G6219">
            <v>583.9</v>
          </cell>
          <cell r="H6219">
            <v>105.1</v>
          </cell>
        </row>
        <row r="6220">
          <cell r="B6220" t="str">
            <v>Desmoldante base aceite - Tanque 55gls</v>
          </cell>
          <cell r="C6220">
            <v>3.5000000000000001E-3</v>
          </cell>
          <cell r="D6220" t="str">
            <v>UND</v>
          </cell>
          <cell r="E6220">
            <v>10500</v>
          </cell>
          <cell r="F6220">
            <v>1890</v>
          </cell>
          <cell r="G6220">
            <v>36.75</v>
          </cell>
          <cell r="H6220">
            <v>6.62</v>
          </cell>
        </row>
        <row r="6221">
          <cell r="B6221" t="str">
            <v>Soporta mallas - Separadores</v>
          </cell>
          <cell r="C6221">
            <v>15</v>
          </cell>
          <cell r="D6221" t="str">
            <v>UND</v>
          </cell>
          <cell r="E6221">
            <v>6.6</v>
          </cell>
          <cell r="F6221">
            <v>1.1879999999999999</v>
          </cell>
          <cell r="G6221">
            <v>99</v>
          </cell>
          <cell r="H6221">
            <v>17.82</v>
          </cell>
        </row>
        <row r="6222">
          <cell r="B6222" t="str">
            <v>Hormigón Fc=210 Kg/cm2 + 10% Desp.</v>
          </cell>
          <cell r="C6222">
            <v>1.1000000000000001</v>
          </cell>
          <cell r="D6222" t="str">
            <v>M3</v>
          </cell>
          <cell r="E6222">
            <v>5634.11</v>
          </cell>
          <cell r="F6222">
            <v>1014.1397999999999</v>
          </cell>
          <cell r="G6222">
            <v>6197.52</v>
          </cell>
          <cell r="H6222">
            <v>1115.55</v>
          </cell>
        </row>
        <row r="6223">
          <cell r="B6223" t="str">
            <v>Transporte sistema formaletas</v>
          </cell>
          <cell r="C6223">
            <v>10</v>
          </cell>
          <cell r="D6223" t="str">
            <v>M2</v>
          </cell>
          <cell r="E6223">
            <v>8.99</v>
          </cell>
          <cell r="F6223">
            <v>1.6182000000000001</v>
          </cell>
          <cell r="G6223">
            <v>89.9</v>
          </cell>
          <cell r="H6223">
            <v>16.18</v>
          </cell>
        </row>
        <row r="6224">
          <cell r="B6224" t="str">
            <v xml:space="preserve">Mano de obra  </v>
          </cell>
          <cell r="C6224">
            <v>15</v>
          </cell>
          <cell r="D6224" t="str">
            <v>UND</v>
          </cell>
          <cell r="E6224">
            <v>6.6</v>
          </cell>
          <cell r="F6224">
            <v>1.1879999999999999</v>
          </cell>
          <cell r="G6224">
            <v>99</v>
          </cell>
          <cell r="H6224">
            <v>17.82</v>
          </cell>
        </row>
        <row r="6225">
          <cell r="B6225" t="str">
            <v>Mano de obra colocación formaletas y mallas</v>
          </cell>
          <cell r="C6225">
            <v>2</v>
          </cell>
          <cell r="D6225" t="str">
            <v>M2</v>
          </cell>
          <cell r="E6225">
            <v>667.59</v>
          </cell>
          <cell r="F6225">
            <v>0</v>
          </cell>
          <cell r="G6225">
            <v>1335.18</v>
          </cell>
          <cell r="H6225">
            <v>0</v>
          </cell>
        </row>
        <row r="6226">
          <cell r="B6226" t="str">
            <v>Mano de obra subida de formaletas y mallas</v>
          </cell>
          <cell r="C6226">
            <v>10</v>
          </cell>
          <cell r="D6226" t="str">
            <v>M2</v>
          </cell>
          <cell r="E6226">
            <v>4.0599999999999996</v>
          </cell>
          <cell r="F6226">
            <v>0</v>
          </cell>
          <cell r="G6226">
            <v>40.6</v>
          </cell>
          <cell r="H6226">
            <v>0</v>
          </cell>
        </row>
        <row r="6227">
          <cell r="B6227" t="str">
            <v>Total/UND</v>
          </cell>
          <cell r="G6227">
            <v>12007.150000000001</v>
          </cell>
          <cell r="H6227">
            <v>1913.64</v>
          </cell>
          <cell r="I6227">
            <v>13920.79</v>
          </cell>
        </row>
        <row r="6228">
          <cell r="B6228" t="str">
            <v>Mano de obra colocación formaletas y mallas</v>
          </cell>
          <cell r="C6228">
            <v>2</v>
          </cell>
          <cell r="D6228" t="str">
            <v>M2</v>
          </cell>
          <cell r="E6228">
            <v>667.59</v>
          </cell>
          <cell r="F6228">
            <v>0</v>
          </cell>
          <cell r="G6228">
            <v>1335.18</v>
          </cell>
          <cell r="H6228">
            <v>0</v>
          </cell>
        </row>
        <row r="6229">
          <cell r="A6229">
            <v>128.20999999999981</v>
          </cell>
          <cell r="B6229" t="str">
            <v>LOSA 0.10m Fc=210 KG/CM2 EN FORMALETAS ALUMINIO - TODO COSTO MALLA D2.9</v>
          </cell>
          <cell r="C6229">
            <v>1</v>
          </cell>
          <cell r="D6229" t="str">
            <v>M3</v>
          </cell>
          <cell r="E6229">
            <v>4.0599999999999996</v>
          </cell>
          <cell r="F6229">
            <v>0</v>
          </cell>
          <cell r="G6229">
            <v>13002.16</v>
          </cell>
          <cell r="H6229">
            <v>2340.38</v>
          </cell>
          <cell r="I6229">
            <v>15342.54</v>
          </cell>
        </row>
        <row r="6230">
          <cell r="B6230" t="str">
            <v>Losa 0.10m Fc=210Kg/cm2 Form. todo costo</v>
          </cell>
          <cell r="G6230">
            <v>12156.150000000001</v>
          </cell>
          <cell r="H6230">
            <v>1940.46</v>
          </cell>
          <cell r="I6230">
            <v>14096.61</v>
          </cell>
        </row>
        <row r="6231">
          <cell r="B6231" t="str">
            <v>Volumen Análisis</v>
          </cell>
          <cell r="C6231">
            <v>1</v>
          </cell>
          <cell r="D6231" t="str">
            <v>M3</v>
          </cell>
        </row>
        <row r="6232">
          <cell r="A6232">
            <v>128.19999999999982</v>
          </cell>
          <cell r="B6232" t="str">
            <v>Materiales y Equipos</v>
          </cell>
          <cell r="C6232">
            <v>1</v>
          </cell>
          <cell r="D6232" t="str">
            <v>M3</v>
          </cell>
          <cell r="G6232">
            <v>12007.150000000001</v>
          </cell>
          <cell r="H6232">
            <v>1913.64</v>
          </cell>
          <cell r="I6232">
            <v>13920.79</v>
          </cell>
        </row>
        <row r="6233">
          <cell r="B6233" t="str">
            <v>Sistema Formaleta Aluminio Todo Costo</v>
          </cell>
          <cell r="C6233">
            <v>2</v>
          </cell>
          <cell r="D6233" t="str">
            <v>M2</v>
          </cell>
          <cell r="E6233">
            <v>1310</v>
          </cell>
          <cell r="F6233">
            <v>235.79999999999998</v>
          </cell>
          <cell r="G6233">
            <v>2620</v>
          </cell>
          <cell r="H6233">
            <v>471.6</v>
          </cell>
        </row>
        <row r="6234">
          <cell r="B6234" t="str">
            <v>Malla Electrosoldada D2.9 10x10mm</v>
          </cell>
          <cell r="C6234">
            <v>0.22</v>
          </cell>
          <cell r="D6234" t="str">
            <v>ROLLO</v>
          </cell>
          <cell r="E6234">
            <v>15754.85</v>
          </cell>
          <cell r="F6234">
            <v>2835.873</v>
          </cell>
          <cell r="G6234">
            <v>3466.07</v>
          </cell>
          <cell r="H6234">
            <v>623.89</v>
          </cell>
        </row>
        <row r="6235">
          <cell r="B6235" t="str">
            <v>Alambre No. 18</v>
          </cell>
          <cell r="C6235">
            <v>2.74</v>
          </cell>
          <cell r="D6235" t="str">
            <v>LBS</v>
          </cell>
          <cell r="E6235">
            <v>49.15</v>
          </cell>
          <cell r="F6235">
            <v>8.8469999999999995</v>
          </cell>
          <cell r="G6235">
            <v>134.66999999999999</v>
          </cell>
          <cell r="H6235">
            <v>24.24</v>
          </cell>
        </row>
        <row r="6236">
          <cell r="B6236" t="str">
            <v xml:space="preserve">Acero 3/8" p/refuerzos </v>
          </cell>
          <cell r="C6236">
            <v>0.26</v>
          </cell>
          <cell r="D6236" t="str">
            <v>QQ</v>
          </cell>
          <cell r="E6236">
            <v>2245.7600000000002</v>
          </cell>
          <cell r="F6236">
            <v>404.23680000000002</v>
          </cell>
          <cell r="G6236">
            <v>583.9</v>
          </cell>
          <cell r="H6236">
            <v>105.1</v>
          </cell>
        </row>
        <row r="6237">
          <cell r="B6237" t="str">
            <v>Hormigón Fc=210 Kg/cm2 + 10% Desp.</v>
          </cell>
          <cell r="C6237">
            <v>1.1000000000000001</v>
          </cell>
          <cell r="D6237" t="str">
            <v>M3</v>
          </cell>
          <cell r="E6237">
            <v>5634.11</v>
          </cell>
          <cell r="F6237">
            <v>1014.1397999999999</v>
          </cell>
          <cell r="G6237">
            <v>6197.52</v>
          </cell>
          <cell r="H6237">
            <v>1115.55</v>
          </cell>
        </row>
        <row r="6238">
          <cell r="B6238" t="str">
            <v>Total/UND</v>
          </cell>
          <cell r="C6238">
            <v>2.5499999999999998</v>
          </cell>
          <cell r="D6238" t="str">
            <v>LBS</v>
          </cell>
          <cell r="E6238">
            <v>49.15</v>
          </cell>
          <cell r="F6238">
            <v>8.8469999999999995</v>
          </cell>
          <cell r="G6238">
            <v>13002.16</v>
          </cell>
          <cell r="H6238">
            <v>2340.38</v>
          </cell>
          <cell r="I6238">
            <v>15342.54</v>
          </cell>
        </row>
        <row r="6239">
          <cell r="B6239" t="str">
            <v xml:space="preserve">Acero 3/8" p/refuerzos </v>
          </cell>
          <cell r="C6239">
            <v>0.26</v>
          </cell>
          <cell r="D6239" t="str">
            <v>QQ</v>
          </cell>
          <cell r="E6239">
            <v>2245.7600000000002</v>
          </cell>
          <cell r="F6239">
            <v>404.23680000000002</v>
          </cell>
          <cell r="G6239">
            <v>583.9</v>
          </cell>
          <cell r="H6239">
            <v>105.1</v>
          </cell>
        </row>
        <row r="6240">
          <cell r="A6240">
            <v>128.2199999999998</v>
          </cell>
          <cell r="B6240" t="str">
            <v>LOSA 0.10m Fc=210 KG/CM2 EN FORMALETAS ACERO-MADERA RENTADAS MALLA D2.9</v>
          </cell>
          <cell r="C6240">
            <v>1</v>
          </cell>
          <cell r="D6240" t="str">
            <v>M3</v>
          </cell>
          <cell r="E6240">
            <v>10500</v>
          </cell>
          <cell r="F6240">
            <v>1890</v>
          </cell>
          <cell r="G6240">
            <v>12372.17</v>
          </cell>
          <cell r="H6240">
            <v>1979.34</v>
          </cell>
          <cell r="I6240">
            <v>14351.51</v>
          </cell>
        </row>
        <row r="6241">
          <cell r="B6241" t="str">
            <v>Losa 0.10m Fc=210Kg/cm2 Formaletas rentadas</v>
          </cell>
          <cell r="C6241">
            <v>15</v>
          </cell>
          <cell r="D6241" t="str">
            <v>UND</v>
          </cell>
          <cell r="E6241">
            <v>6.6</v>
          </cell>
          <cell r="F6241">
            <v>1.1879999999999999</v>
          </cell>
          <cell r="G6241">
            <v>99</v>
          </cell>
          <cell r="H6241">
            <v>17.82</v>
          </cell>
        </row>
        <row r="6242">
          <cell r="B6242" t="str">
            <v>Volumen Análisis</v>
          </cell>
          <cell r="C6242">
            <v>1</v>
          </cell>
          <cell r="D6242" t="str">
            <v>M3</v>
          </cell>
          <cell r="E6242">
            <v>5634.11</v>
          </cell>
          <cell r="F6242">
            <v>1014.1397999999999</v>
          </cell>
          <cell r="G6242">
            <v>6197.52</v>
          </cell>
          <cell r="H6242">
            <v>1115.55</v>
          </cell>
        </row>
        <row r="6243">
          <cell r="B6243" t="str">
            <v>Materiales y Equipos</v>
          </cell>
          <cell r="C6243">
            <v>10</v>
          </cell>
          <cell r="D6243" t="str">
            <v>M2</v>
          </cell>
          <cell r="E6243">
            <v>8.99</v>
          </cell>
          <cell r="F6243">
            <v>1.6182000000000001</v>
          </cell>
          <cell r="G6243">
            <v>89.9</v>
          </cell>
          <cell r="H6243">
            <v>16.18</v>
          </cell>
        </row>
        <row r="6244">
          <cell r="B6244" t="str">
            <v xml:space="preserve">Alquiler Sistema Formaleta Acero-Madera </v>
          </cell>
          <cell r="C6244">
            <v>10</v>
          </cell>
          <cell r="D6244" t="str">
            <v>M2/USO</v>
          </cell>
          <cell r="E6244">
            <v>38.909999999999997</v>
          </cell>
          <cell r="F6244">
            <v>7.0037999999999991</v>
          </cell>
          <cell r="G6244">
            <v>389.1</v>
          </cell>
          <cell r="H6244">
            <v>70.040000000000006</v>
          </cell>
        </row>
        <row r="6245">
          <cell r="B6245" t="str">
            <v>Malla Electrosoldada D2.9 10x10mm</v>
          </cell>
          <cell r="C6245">
            <v>0.22</v>
          </cell>
          <cell r="D6245" t="str">
            <v>ROLLO</v>
          </cell>
          <cell r="E6245">
            <v>15754.85</v>
          </cell>
          <cell r="F6245">
            <v>2835.873</v>
          </cell>
          <cell r="G6245">
            <v>3466.07</v>
          </cell>
          <cell r="H6245">
            <v>623.89</v>
          </cell>
        </row>
        <row r="6246">
          <cell r="B6246" t="str">
            <v>Alambre No. 18</v>
          </cell>
          <cell r="C6246">
            <v>2.74</v>
          </cell>
          <cell r="D6246" t="str">
            <v>LBS</v>
          </cell>
          <cell r="E6246">
            <v>49.15</v>
          </cell>
          <cell r="F6246">
            <v>8.8469999999999995</v>
          </cell>
          <cell r="G6246">
            <v>134.66999999999999</v>
          </cell>
          <cell r="H6246">
            <v>24.24</v>
          </cell>
        </row>
        <row r="6247">
          <cell r="B6247" t="str">
            <v xml:space="preserve">Acero 3/8" p/refuerzos </v>
          </cell>
          <cell r="C6247">
            <v>0.26</v>
          </cell>
          <cell r="D6247" t="str">
            <v>QQ</v>
          </cell>
          <cell r="E6247">
            <v>2245.7600000000002</v>
          </cell>
          <cell r="F6247">
            <v>404.23680000000002</v>
          </cell>
          <cell r="G6247">
            <v>583.9</v>
          </cell>
          <cell r="H6247">
            <v>105.1</v>
          </cell>
          <cell r="I6247">
            <v>13920.79</v>
          </cell>
        </row>
        <row r="6248">
          <cell r="B6248" t="str">
            <v>Desmoldante base aceite - Tanque 55gls</v>
          </cell>
          <cell r="C6248">
            <v>3.4499999999999999E-3</v>
          </cell>
          <cell r="D6248" t="str">
            <v>UND</v>
          </cell>
          <cell r="E6248">
            <v>10500</v>
          </cell>
          <cell r="F6248">
            <v>1890</v>
          </cell>
          <cell r="G6248">
            <v>36.229999999999997</v>
          </cell>
          <cell r="H6248">
            <v>6.52</v>
          </cell>
        </row>
        <row r="6249">
          <cell r="A6249">
            <v>128.20999999999981</v>
          </cell>
          <cell r="B6249" t="str">
            <v>Soporta mallas - Separadores</v>
          </cell>
          <cell r="C6249">
            <v>15</v>
          </cell>
          <cell r="D6249" t="str">
            <v>UND</v>
          </cell>
          <cell r="E6249">
            <v>6.6</v>
          </cell>
          <cell r="F6249">
            <v>1.1879999999999999</v>
          </cell>
          <cell r="G6249">
            <v>99</v>
          </cell>
          <cell r="H6249">
            <v>17.82</v>
          </cell>
          <cell r="I6249">
            <v>15342.54</v>
          </cell>
        </row>
        <row r="6250">
          <cell r="B6250" t="str">
            <v>Hormigón Fc=210 Kg/cm2 + 10% Desp.</v>
          </cell>
          <cell r="C6250">
            <v>1.1000000000000001</v>
          </cell>
          <cell r="D6250" t="str">
            <v>M3</v>
          </cell>
          <cell r="E6250">
            <v>5634.11</v>
          </cell>
          <cell r="F6250">
            <v>1014.1397999999999</v>
          </cell>
          <cell r="G6250">
            <v>6197.52</v>
          </cell>
          <cell r="H6250">
            <v>1115.55</v>
          </cell>
        </row>
        <row r="6251">
          <cell r="B6251" t="str">
            <v>Transporte sistema formaletas</v>
          </cell>
          <cell r="C6251">
            <v>10</v>
          </cell>
          <cell r="D6251" t="str">
            <v>M2</v>
          </cell>
          <cell r="E6251">
            <v>8.99</v>
          </cell>
          <cell r="F6251">
            <v>1.6182000000000001</v>
          </cell>
          <cell r="G6251">
            <v>89.9</v>
          </cell>
          <cell r="H6251">
            <v>16.18</v>
          </cell>
        </row>
        <row r="6252">
          <cell r="B6252" t="str">
            <v xml:space="preserve">Mano de obra  </v>
          </cell>
        </row>
        <row r="6253">
          <cell r="B6253" t="str">
            <v>Mano de obra colocación formaletas y mallas</v>
          </cell>
          <cell r="C6253">
            <v>2</v>
          </cell>
          <cell r="D6253" t="str">
            <v>M2</v>
          </cell>
          <cell r="E6253">
            <v>667.59</v>
          </cell>
          <cell r="F6253">
            <v>0</v>
          </cell>
          <cell r="G6253">
            <v>1335.18</v>
          </cell>
          <cell r="H6253">
            <v>0</v>
          </cell>
        </row>
        <row r="6254">
          <cell r="B6254" t="str">
            <v>Mano de obra subida de formaletas y mallas</v>
          </cell>
          <cell r="C6254">
            <v>10</v>
          </cell>
          <cell r="D6254" t="str">
            <v>M2</v>
          </cell>
          <cell r="E6254">
            <v>4.0599999999999996</v>
          </cell>
          <cell r="F6254">
            <v>0</v>
          </cell>
          <cell r="G6254">
            <v>40.6</v>
          </cell>
          <cell r="H6254">
            <v>0</v>
          </cell>
        </row>
        <row r="6255">
          <cell r="B6255" t="str">
            <v>Total/UND</v>
          </cell>
          <cell r="C6255">
            <v>2.74</v>
          </cell>
          <cell r="D6255" t="str">
            <v>LBS</v>
          </cell>
          <cell r="E6255">
            <v>49.15</v>
          </cell>
          <cell r="F6255">
            <v>8.8469999999999995</v>
          </cell>
          <cell r="G6255">
            <v>12372.17</v>
          </cell>
          <cell r="H6255">
            <v>1979.34</v>
          </cell>
          <cell r="I6255">
            <v>14351.51</v>
          </cell>
        </row>
        <row r="6256">
          <cell r="B6256" t="str">
            <v xml:space="preserve">Acero 3/8" p/refuerzos </v>
          </cell>
          <cell r="C6256">
            <v>0.26</v>
          </cell>
          <cell r="D6256" t="str">
            <v>QQ</v>
          </cell>
          <cell r="E6256">
            <v>2245.7600000000002</v>
          </cell>
          <cell r="F6256">
            <v>404.23680000000002</v>
          </cell>
          <cell r="G6256">
            <v>583.9</v>
          </cell>
          <cell r="H6256">
            <v>105.1</v>
          </cell>
        </row>
        <row r="6257">
          <cell r="A6257">
            <v>128.22999999999979</v>
          </cell>
          <cell r="B6257" t="str">
            <v>LOSA 0.10m Fc=210 KG/CM2 EN FORMALETAS ACERO-MADERA PROPIOS MALLA D2.9</v>
          </cell>
          <cell r="C6257">
            <v>1</v>
          </cell>
          <cell r="D6257" t="str">
            <v>M3</v>
          </cell>
          <cell r="E6257">
            <v>5634.11</v>
          </cell>
          <cell r="F6257">
            <v>1014.1397999999999</v>
          </cell>
          <cell r="G6257">
            <v>12284.990000000002</v>
          </cell>
          <cell r="H6257">
            <v>1963.65</v>
          </cell>
          <cell r="I6257">
            <v>14248.640000000001</v>
          </cell>
        </row>
        <row r="6258">
          <cell r="B6258" t="str">
            <v>Losa 0.10m Fc=210Kg/cm2 Formaletas Propias</v>
          </cell>
          <cell r="G6258">
            <v>13002.16</v>
          </cell>
          <cell r="H6258">
            <v>2340.38</v>
          </cell>
          <cell r="I6258">
            <v>15342.54</v>
          </cell>
        </row>
        <row r="6259">
          <cell r="B6259" t="str">
            <v>Volumen Análisis</v>
          </cell>
          <cell r="C6259">
            <v>1</v>
          </cell>
          <cell r="D6259" t="str">
            <v>M3</v>
          </cell>
        </row>
        <row r="6260">
          <cell r="A6260">
            <v>128.2199999999998</v>
          </cell>
          <cell r="B6260" t="str">
            <v>Materiales y Equipos</v>
          </cell>
          <cell r="C6260">
            <v>1</v>
          </cell>
          <cell r="D6260" t="str">
            <v>M3</v>
          </cell>
          <cell r="G6260">
            <v>12372.17</v>
          </cell>
          <cell r="H6260">
            <v>1979.34</v>
          </cell>
          <cell r="I6260">
            <v>14351.51</v>
          </cell>
        </row>
        <row r="6261">
          <cell r="B6261" t="str">
            <v>Sistema Formaleta Acero-Madera</v>
          </cell>
          <cell r="C6261">
            <v>10</v>
          </cell>
          <cell r="D6261" t="str">
            <v>M2/USO</v>
          </cell>
          <cell r="E6261">
            <v>30.14</v>
          </cell>
          <cell r="F6261">
            <v>5.4252000000000002</v>
          </cell>
          <cell r="G6261">
            <v>301.39999999999998</v>
          </cell>
          <cell r="H6261">
            <v>54.25</v>
          </cell>
        </row>
        <row r="6262">
          <cell r="B6262" t="str">
            <v>Malla Electrosoldada D2.9 10x10mm</v>
          </cell>
          <cell r="C6262">
            <v>0.22</v>
          </cell>
          <cell r="D6262" t="str">
            <v>ROLLO</v>
          </cell>
          <cell r="E6262">
            <v>15754.85</v>
          </cell>
          <cell r="F6262">
            <v>2835.873</v>
          </cell>
          <cell r="G6262">
            <v>3466.07</v>
          </cell>
          <cell r="H6262">
            <v>623.89</v>
          </cell>
        </row>
        <row r="6263">
          <cell r="B6263" t="str">
            <v>Alambre No. 18</v>
          </cell>
          <cell r="C6263">
            <v>2.74</v>
          </cell>
          <cell r="D6263" t="str">
            <v>LBS</v>
          </cell>
          <cell r="E6263">
            <v>49.15</v>
          </cell>
          <cell r="F6263">
            <v>8.8469999999999995</v>
          </cell>
          <cell r="G6263">
            <v>134.66999999999999</v>
          </cell>
          <cell r="H6263">
            <v>24.24</v>
          </cell>
        </row>
        <row r="6264">
          <cell r="B6264" t="str">
            <v xml:space="preserve">Acero 3/8" p/refuerzos </v>
          </cell>
          <cell r="C6264">
            <v>0.26</v>
          </cell>
          <cell r="D6264" t="str">
            <v>QQ</v>
          </cell>
          <cell r="E6264">
            <v>2245.7600000000002</v>
          </cell>
          <cell r="F6264">
            <v>404.23680000000002</v>
          </cell>
          <cell r="G6264">
            <v>583.9</v>
          </cell>
          <cell r="H6264">
            <v>105.1</v>
          </cell>
        </row>
        <row r="6265">
          <cell r="B6265" t="str">
            <v>Desmoldante base aceite - Tanque 55gls</v>
          </cell>
          <cell r="C6265">
            <v>3.5000000000000001E-3</v>
          </cell>
          <cell r="D6265" t="str">
            <v>UND</v>
          </cell>
          <cell r="E6265">
            <v>10500</v>
          </cell>
          <cell r="F6265">
            <v>1890</v>
          </cell>
          <cell r="G6265">
            <v>36.75</v>
          </cell>
          <cell r="H6265">
            <v>6.62</v>
          </cell>
        </row>
        <row r="6266">
          <cell r="B6266" t="str">
            <v>Soporta mallas - Separadores</v>
          </cell>
          <cell r="C6266">
            <v>15</v>
          </cell>
          <cell r="D6266" t="str">
            <v>UND</v>
          </cell>
          <cell r="E6266">
            <v>6.6</v>
          </cell>
          <cell r="F6266">
            <v>1.1879999999999999</v>
          </cell>
          <cell r="G6266">
            <v>99</v>
          </cell>
          <cell r="H6266">
            <v>17.82</v>
          </cell>
        </row>
        <row r="6267">
          <cell r="B6267" t="str">
            <v>Hormigón Fc=210 Kg/cm2 + 10% Desp.</v>
          </cell>
          <cell r="C6267">
            <v>1.1000000000000001</v>
          </cell>
          <cell r="D6267" t="str">
            <v>M3</v>
          </cell>
          <cell r="E6267">
            <v>5634.11</v>
          </cell>
          <cell r="F6267">
            <v>1014.1397999999999</v>
          </cell>
          <cell r="G6267">
            <v>6197.52</v>
          </cell>
          <cell r="H6267">
            <v>1115.55</v>
          </cell>
        </row>
        <row r="6268">
          <cell r="B6268" t="str">
            <v>Transporte sistema formaletas</v>
          </cell>
          <cell r="C6268">
            <v>10</v>
          </cell>
          <cell r="D6268" t="str">
            <v>M2</v>
          </cell>
          <cell r="E6268">
            <v>8.99</v>
          </cell>
          <cell r="F6268">
            <v>1.6182000000000001</v>
          </cell>
          <cell r="G6268">
            <v>89.9</v>
          </cell>
          <cell r="H6268">
            <v>16.18</v>
          </cell>
        </row>
        <row r="6269">
          <cell r="B6269" t="str">
            <v xml:space="preserve">Mano de obra  </v>
          </cell>
          <cell r="C6269">
            <v>15</v>
          </cell>
          <cell r="D6269" t="str">
            <v>UND</v>
          </cell>
          <cell r="E6269">
            <v>6.6</v>
          </cell>
          <cell r="F6269">
            <v>1.1879999999999999</v>
          </cell>
          <cell r="G6269">
            <v>99</v>
          </cell>
          <cell r="H6269">
            <v>17.82</v>
          </cell>
        </row>
        <row r="6270">
          <cell r="B6270" t="str">
            <v>Mano de obra colocación formaletas y mallas</v>
          </cell>
          <cell r="C6270">
            <v>2</v>
          </cell>
          <cell r="D6270" t="str">
            <v>M2</v>
          </cell>
          <cell r="E6270">
            <v>667.59</v>
          </cell>
          <cell r="F6270">
            <v>0</v>
          </cell>
          <cell r="G6270">
            <v>1335.18</v>
          </cell>
          <cell r="H6270">
            <v>0</v>
          </cell>
        </row>
        <row r="6271">
          <cell r="B6271" t="str">
            <v>Mano de obra subida de formaletas y mallas</v>
          </cell>
          <cell r="C6271">
            <v>10</v>
          </cell>
          <cell r="D6271" t="str">
            <v>M2</v>
          </cell>
          <cell r="E6271">
            <v>4.0599999999999996</v>
          </cell>
          <cell r="F6271">
            <v>0</v>
          </cell>
          <cell r="G6271">
            <v>40.6</v>
          </cell>
          <cell r="H6271">
            <v>0</v>
          </cell>
        </row>
        <row r="6272">
          <cell r="B6272" t="str">
            <v>Total/UND</v>
          </cell>
          <cell r="G6272">
            <v>12284.990000000002</v>
          </cell>
          <cell r="H6272">
            <v>1963.65</v>
          </cell>
          <cell r="I6272">
            <v>14248.640000000001</v>
          </cell>
        </row>
        <row r="6273">
          <cell r="B6273" t="str">
            <v>Mano de obra colocación formaletas y mallas</v>
          </cell>
          <cell r="C6273">
            <v>2</v>
          </cell>
          <cell r="D6273" t="str">
            <v>M2</v>
          </cell>
          <cell r="E6273">
            <v>667.59</v>
          </cell>
          <cell r="F6273">
            <v>0</v>
          </cell>
          <cell r="G6273">
            <v>1335.18</v>
          </cell>
          <cell r="H6273">
            <v>0</v>
          </cell>
        </row>
        <row r="6274">
          <cell r="A6274">
            <v>128.23999999999978</v>
          </cell>
          <cell r="B6274" t="str">
            <v>LOSA DE 0.10m Fc=210 KG/CM2 EN FORMALETAS ALUMINIO PROPIO MALLA D2.9</v>
          </cell>
          <cell r="C6274">
            <v>1</v>
          </cell>
          <cell r="D6274" t="str">
            <v>M3</v>
          </cell>
          <cell r="E6274">
            <v>4.0599999999999996</v>
          </cell>
          <cell r="F6274">
            <v>0</v>
          </cell>
          <cell r="G6274">
            <v>12135.990000000002</v>
          </cell>
          <cell r="H6274">
            <v>1936.8300000000002</v>
          </cell>
          <cell r="I6274">
            <v>14072.820000000002</v>
          </cell>
        </row>
        <row r="6275">
          <cell r="B6275" t="str">
            <v>Losa 0.10m Fc=210Kg/cm2 Formaletas Propias</v>
          </cell>
          <cell r="G6275">
            <v>12372.17</v>
          </cell>
          <cell r="H6275">
            <v>1979.34</v>
          </cell>
          <cell r="I6275">
            <v>14351.51</v>
          </cell>
        </row>
        <row r="6276">
          <cell r="B6276" t="str">
            <v>Volumen Análisis</v>
          </cell>
          <cell r="C6276">
            <v>1</v>
          </cell>
          <cell r="D6276" t="str">
            <v>M3</v>
          </cell>
        </row>
        <row r="6277">
          <cell r="A6277">
            <v>128.22999999999979</v>
          </cell>
          <cell r="B6277" t="str">
            <v>Materiales y Equipos</v>
          </cell>
          <cell r="C6277">
            <v>1</v>
          </cell>
          <cell r="D6277" t="str">
            <v>M3</v>
          </cell>
          <cell r="G6277">
            <v>12284.990000000002</v>
          </cell>
          <cell r="H6277">
            <v>1963.65</v>
          </cell>
          <cell r="I6277">
            <v>14248.640000000001</v>
          </cell>
        </row>
        <row r="6278">
          <cell r="B6278" t="str">
            <v>Sistema Formaleta Aluminio</v>
          </cell>
          <cell r="C6278">
            <v>10</v>
          </cell>
          <cell r="D6278" t="str">
            <v>M2/USO</v>
          </cell>
          <cell r="E6278">
            <v>15.24</v>
          </cell>
          <cell r="F6278">
            <v>2.7431999999999999</v>
          </cell>
          <cell r="G6278">
            <v>152.4</v>
          </cell>
          <cell r="H6278">
            <v>27.43</v>
          </cell>
        </row>
        <row r="6279">
          <cell r="B6279" t="str">
            <v>Malla Electrosoldada D2.9 10x10mm</v>
          </cell>
          <cell r="C6279">
            <v>0.22</v>
          </cell>
          <cell r="D6279" t="str">
            <v>ROLLO</v>
          </cell>
          <cell r="E6279">
            <v>15754.85</v>
          </cell>
          <cell r="F6279">
            <v>2835.873</v>
          </cell>
          <cell r="G6279">
            <v>3466.07</v>
          </cell>
          <cell r="H6279">
            <v>623.89</v>
          </cell>
        </row>
        <row r="6280">
          <cell r="B6280" t="str">
            <v>Alambre No. 18</v>
          </cell>
          <cell r="C6280">
            <v>2.74</v>
          </cell>
          <cell r="D6280" t="str">
            <v>LBS</v>
          </cell>
          <cell r="E6280">
            <v>49.15</v>
          </cell>
          <cell r="F6280">
            <v>8.8469999999999995</v>
          </cell>
          <cell r="G6280">
            <v>134.66999999999999</v>
          </cell>
          <cell r="H6280">
            <v>24.24</v>
          </cell>
        </row>
        <row r="6281">
          <cell r="B6281" t="str">
            <v xml:space="preserve">Acero 3/8" p/refuerzos </v>
          </cell>
          <cell r="C6281">
            <v>0.26</v>
          </cell>
          <cell r="D6281" t="str">
            <v>QQ</v>
          </cell>
          <cell r="E6281">
            <v>2245.7600000000002</v>
          </cell>
          <cell r="F6281">
            <v>404.23680000000002</v>
          </cell>
          <cell r="G6281">
            <v>583.9</v>
          </cell>
          <cell r="H6281">
            <v>105.1</v>
          </cell>
        </row>
        <row r="6282">
          <cell r="B6282" t="str">
            <v>Desmoldante base aceite - Tanque 55gls</v>
          </cell>
          <cell r="C6282">
            <v>3.5000000000000001E-3</v>
          </cell>
          <cell r="D6282" t="str">
            <v>UND</v>
          </cell>
          <cell r="E6282">
            <v>10500</v>
          </cell>
          <cell r="F6282">
            <v>1890</v>
          </cell>
          <cell r="G6282">
            <v>36.75</v>
          </cell>
          <cell r="H6282">
            <v>6.62</v>
          </cell>
        </row>
        <row r="6283">
          <cell r="B6283" t="str">
            <v>Soporta mallas - Separadores</v>
          </cell>
          <cell r="C6283">
            <v>15</v>
          </cell>
          <cell r="D6283" t="str">
            <v>UND</v>
          </cell>
          <cell r="E6283">
            <v>6.6</v>
          </cell>
          <cell r="F6283">
            <v>1.1879999999999999</v>
          </cell>
          <cell r="G6283">
            <v>99</v>
          </cell>
          <cell r="H6283">
            <v>17.82</v>
          </cell>
        </row>
        <row r="6284">
          <cell r="B6284" t="str">
            <v>Hormigón Fc=210 Kg/cm2 + 10% Desp.</v>
          </cell>
          <cell r="C6284">
            <v>1.1000000000000001</v>
          </cell>
          <cell r="D6284" t="str">
            <v>M3</v>
          </cell>
          <cell r="E6284">
            <v>5634.11</v>
          </cell>
          <cell r="F6284">
            <v>1014.1397999999999</v>
          </cell>
          <cell r="G6284">
            <v>6197.52</v>
          </cell>
          <cell r="H6284">
            <v>1115.55</v>
          </cell>
        </row>
        <row r="6285">
          <cell r="B6285" t="str">
            <v>Transporte sistema formaletas</v>
          </cell>
          <cell r="C6285">
            <v>10</v>
          </cell>
          <cell r="D6285" t="str">
            <v>M2</v>
          </cell>
          <cell r="E6285">
            <v>8.99</v>
          </cell>
          <cell r="F6285">
            <v>1.6182000000000001</v>
          </cell>
          <cell r="G6285">
            <v>89.9</v>
          </cell>
          <cell r="H6285">
            <v>16.18</v>
          </cell>
        </row>
        <row r="6286">
          <cell r="B6286" t="str">
            <v xml:space="preserve">Mano de obra  </v>
          </cell>
          <cell r="C6286">
            <v>15</v>
          </cell>
          <cell r="D6286" t="str">
            <v>UND</v>
          </cell>
          <cell r="E6286">
            <v>6.6</v>
          </cell>
          <cell r="F6286">
            <v>1.1879999999999999</v>
          </cell>
          <cell r="G6286">
            <v>99</v>
          </cell>
          <cell r="H6286">
            <v>17.82</v>
          </cell>
        </row>
        <row r="6287">
          <cell r="B6287" t="str">
            <v>Mano de obra colocación formaletas y mallas</v>
          </cell>
          <cell r="C6287">
            <v>2</v>
          </cell>
          <cell r="D6287" t="str">
            <v>M2</v>
          </cell>
          <cell r="E6287">
            <v>667.59</v>
          </cell>
          <cell r="F6287">
            <v>0</v>
          </cell>
          <cell r="G6287">
            <v>1335.18</v>
          </cell>
          <cell r="H6287">
            <v>0</v>
          </cell>
        </row>
        <row r="6288">
          <cell r="B6288" t="str">
            <v>Mano de obra subida de formaletas y mallas</v>
          </cell>
          <cell r="C6288">
            <v>10</v>
          </cell>
          <cell r="D6288" t="str">
            <v>M2</v>
          </cell>
          <cell r="E6288">
            <v>4.0599999999999996</v>
          </cell>
          <cell r="F6288">
            <v>0</v>
          </cell>
          <cell r="G6288">
            <v>40.6</v>
          </cell>
          <cell r="H6288">
            <v>0</v>
          </cell>
        </row>
        <row r="6289">
          <cell r="B6289" t="str">
            <v>Total/UND</v>
          </cell>
          <cell r="G6289">
            <v>12135.990000000002</v>
          </cell>
          <cell r="H6289">
            <v>1936.8300000000002</v>
          </cell>
          <cell r="I6289">
            <v>14072.820000000002</v>
          </cell>
        </row>
        <row r="6290">
          <cell r="B6290" t="str">
            <v>Mano de obra colocación formaletas y mallas</v>
          </cell>
          <cell r="C6290">
            <v>2</v>
          </cell>
          <cell r="D6290" t="str">
            <v>M2</v>
          </cell>
          <cell r="E6290">
            <v>667.59</v>
          </cell>
          <cell r="F6290">
            <v>0</v>
          </cell>
          <cell r="G6290">
            <v>1335.18</v>
          </cell>
          <cell r="H6290">
            <v>0</v>
          </cell>
        </row>
        <row r="6291">
          <cell r="A6291">
            <v>128.24999999999977</v>
          </cell>
          <cell r="B6291" t="str">
            <v>LOSA 0.12m Fc=210 KG/CM2 EN FORMALETAS ALUMINIO - TODO COSTO MALLA D2.5</v>
          </cell>
          <cell r="C6291">
            <v>1</v>
          </cell>
          <cell r="D6291" t="str">
            <v>M3</v>
          </cell>
          <cell r="E6291">
            <v>4.0599999999999996</v>
          </cell>
          <cell r="F6291">
            <v>0</v>
          </cell>
          <cell r="G6291">
            <v>11424.36</v>
          </cell>
          <cell r="H6291">
            <v>2056.38</v>
          </cell>
          <cell r="I6291">
            <v>13480.740000000002</v>
          </cell>
        </row>
        <row r="6292">
          <cell r="B6292" t="str">
            <v>Losa 0.12m Fc=210Kg/cm2 Form. todo costo</v>
          </cell>
          <cell r="G6292">
            <v>12284.990000000002</v>
          </cell>
          <cell r="H6292">
            <v>1963.65</v>
          </cell>
          <cell r="I6292">
            <v>14248.640000000001</v>
          </cell>
        </row>
        <row r="6293">
          <cell r="B6293" t="str">
            <v>Volumen Análisis</v>
          </cell>
          <cell r="C6293">
            <v>1</v>
          </cell>
          <cell r="D6293" t="str">
            <v>M3</v>
          </cell>
        </row>
        <row r="6294">
          <cell r="A6294">
            <v>128.23999999999978</v>
          </cell>
          <cell r="B6294" t="str">
            <v>Materiales y Equipos</v>
          </cell>
          <cell r="C6294">
            <v>1</v>
          </cell>
          <cell r="D6294" t="str">
            <v>M3</v>
          </cell>
          <cell r="G6294">
            <v>12135.990000000002</v>
          </cell>
          <cell r="H6294">
            <v>1936.8300000000002</v>
          </cell>
          <cell r="I6294">
            <v>14072.820000000002</v>
          </cell>
        </row>
        <row r="6295">
          <cell r="B6295" t="str">
            <v>Sistema Formaleta Aluminio Todo Costo</v>
          </cell>
          <cell r="C6295">
            <v>1.67</v>
          </cell>
          <cell r="D6295" t="str">
            <v>M2</v>
          </cell>
          <cell r="E6295">
            <v>1310</v>
          </cell>
          <cell r="F6295">
            <v>235.79999999999998</v>
          </cell>
          <cell r="G6295">
            <v>2187.6999999999998</v>
          </cell>
          <cell r="H6295">
            <v>393.79</v>
          </cell>
        </row>
        <row r="6296">
          <cell r="B6296" t="str">
            <v>Malla Electrosoldada D2.5 10x10mm</v>
          </cell>
          <cell r="C6296">
            <v>0.18</v>
          </cell>
          <cell r="D6296" t="str">
            <v>ROLLO</v>
          </cell>
          <cell r="E6296">
            <v>13656.78</v>
          </cell>
          <cell r="F6296">
            <v>2458.2204000000002</v>
          </cell>
          <cell r="G6296">
            <v>2458.2199999999998</v>
          </cell>
          <cell r="H6296">
            <v>442.48</v>
          </cell>
        </row>
        <row r="6297">
          <cell r="B6297" t="str">
            <v>Alambre No. 18</v>
          </cell>
          <cell r="C6297">
            <v>1.9587999999999999</v>
          </cell>
          <cell r="D6297" t="str">
            <v>LBS</v>
          </cell>
          <cell r="E6297">
            <v>49.15</v>
          </cell>
          <cell r="F6297">
            <v>8.8469999999999995</v>
          </cell>
          <cell r="G6297">
            <v>96.28</v>
          </cell>
          <cell r="H6297">
            <v>17.329999999999998</v>
          </cell>
        </row>
        <row r="6298">
          <cell r="B6298" t="str">
            <v xml:space="preserve">Acero 3/8" p/refuerzos </v>
          </cell>
          <cell r="C6298">
            <v>0.21579999999999999</v>
          </cell>
          <cell r="D6298" t="str">
            <v>QQ</v>
          </cell>
          <cell r="E6298">
            <v>2245.7600000000002</v>
          </cell>
          <cell r="F6298">
            <v>404.23680000000002</v>
          </cell>
          <cell r="G6298">
            <v>484.64</v>
          </cell>
          <cell r="H6298">
            <v>87.23</v>
          </cell>
        </row>
        <row r="6299">
          <cell r="B6299" t="str">
            <v>Hormigón Fc=210 Kg/cm2 + 10% Desp.</v>
          </cell>
          <cell r="C6299">
            <v>1.1000000000000001</v>
          </cell>
          <cell r="D6299" t="str">
            <v>M3</v>
          </cell>
          <cell r="E6299">
            <v>5634.11</v>
          </cell>
          <cell r="F6299">
            <v>1014.1397999999999</v>
          </cell>
          <cell r="G6299">
            <v>6197.52</v>
          </cell>
          <cell r="H6299">
            <v>1115.55</v>
          </cell>
        </row>
        <row r="6300">
          <cell r="B6300" t="str">
            <v>Total/UND</v>
          </cell>
          <cell r="C6300">
            <v>2.74</v>
          </cell>
          <cell r="D6300" t="str">
            <v>LBS</v>
          </cell>
          <cell r="E6300">
            <v>49.15</v>
          </cell>
          <cell r="F6300">
            <v>8.8469999999999995</v>
          </cell>
          <cell r="G6300">
            <v>11424.36</v>
          </cell>
          <cell r="H6300">
            <v>2056.38</v>
          </cell>
          <cell r="I6300">
            <v>13480.740000000002</v>
          </cell>
        </row>
        <row r="6301">
          <cell r="B6301" t="str">
            <v xml:space="preserve">Acero 3/8" p/refuerzos </v>
          </cell>
          <cell r="C6301">
            <v>0.26</v>
          </cell>
          <cell r="D6301" t="str">
            <v>QQ</v>
          </cell>
          <cell r="E6301">
            <v>2245.7600000000002</v>
          </cell>
          <cell r="F6301">
            <v>404.23680000000002</v>
          </cell>
          <cell r="G6301">
            <v>583.9</v>
          </cell>
          <cell r="H6301">
            <v>105.1</v>
          </cell>
        </row>
        <row r="6302">
          <cell r="A6302">
            <v>128.25999999999976</v>
          </cell>
          <cell r="B6302" t="str">
            <v>LOSA 0.12m Fc=210 KG/CM2 EN FORMALETAS ACERO-MADERA RENTADAS MALLA D2.5</v>
          </cell>
          <cell r="C6302">
            <v>1</v>
          </cell>
          <cell r="D6302" t="str">
            <v>M3</v>
          </cell>
          <cell r="E6302">
            <v>10500</v>
          </cell>
          <cell r="F6302">
            <v>1890</v>
          </cell>
          <cell r="G6302">
            <v>10936.669999999998</v>
          </cell>
          <cell r="H6302">
            <v>1761.8200000000002</v>
          </cell>
          <cell r="I6302">
            <v>12698.489999999998</v>
          </cell>
        </row>
        <row r="6303">
          <cell r="B6303" t="str">
            <v>Losa 0.12m Fc=210Kg/cm2 Formaletas rentadas</v>
          </cell>
          <cell r="C6303">
            <v>15</v>
          </cell>
          <cell r="D6303" t="str">
            <v>UND</v>
          </cell>
          <cell r="E6303">
            <v>6.6</v>
          </cell>
          <cell r="F6303">
            <v>1.1879999999999999</v>
          </cell>
          <cell r="G6303">
            <v>99</v>
          </cell>
          <cell r="H6303">
            <v>17.82</v>
          </cell>
        </row>
        <row r="6304">
          <cell r="B6304" t="str">
            <v>Volumen Análisis</v>
          </cell>
          <cell r="C6304">
            <v>1</v>
          </cell>
          <cell r="D6304" t="str">
            <v>M3</v>
          </cell>
          <cell r="E6304">
            <v>5634.11</v>
          </cell>
          <cell r="F6304">
            <v>1014.1397999999999</v>
          </cell>
          <cell r="G6304">
            <v>6197.52</v>
          </cell>
          <cell r="H6304">
            <v>1115.55</v>
          </cell>
        </row>
        <row r="6305">
          <cell r="B6305" t="str">
            <v>Materiales y Equipos</v>
          </cell>
          <cell r="C6305">
            <v>10</v>
          </cell>
          <cell r="D6305" t="str">
            <v>M2</v>
          </cell>
          <cell r="E6305">
            <v>8.99</v>
          </cell>
          <cell r="F6305">
            <v>1.6182000000000001</v>
          </cell>
          <cell r="G6305">
            <v>89.9</v>
          </cell>
          <cell r="H6305">
            <v>16.18</v>
          </cell>
        </row>
        <row r="6306">
          <cell r="B6306" t="str">
            <v xml:space="preserve">Alquiler Sistema Formaleta Acero-Madera </v>
          </cell>
          <cell r="C6306">
            <v>8.33</v>
          </cell>
          <cell r="D6306" t="str">
            <v>M2/USO</v>
          </cell>
          <cell r="E6306">
            <v>38.909999999999997</v>
          </cell>
          <cell r="F6306">
            <v>7.0037999999999991</v>
          </cell>
          <cell r="G6306">
            <v>324.12</v>
          </cell>
          <cell r="H6306">
            <v>58.34</v>
          </cell>
        </row>
        <row r="6307">
          <cell r="B6307" t="str">
            <v>Malla Electrosoldada D2.5 10x10mm</v>
          </cell>
          <cell r="C6307">
            <v>0.18</v>
          </cell>
          <cell r="D6307" t="str">
            <v>ROLLO</v>
          </cell>
          <cell r="E6307">
            <v>13656.78</v>
          </cell>
          <cell r="F6307">
            <v>2458.2204000000002</v>
          </cell>
          <cell r="G6307">
            <v>2458.2199999999998</v>
          </cell>
          <cell r="H6307">
            <v>442.48</v>
          </cell>
        </row>
        <row r="6308">
          <cell r="B6308" t="str">
            <v>Alambre No. 18</v>
          </cell>
          <cell r="C6308">
            <v>1.96</v>
          </cell>
          <cell r="D6308" t="str">
            <v>LBS</v>
          </cell>
          <cell r="E6308">
            <v>49.15</v>
          </cell>
          <cell r="F6308">
            <v>8.8469999999999995</v>
          </cell>
          <cell r="G6308">
            <v>96.33</v>
          </cell>
          <cell r="H6308">
            <v>17.34</v>
          </cell>
        </row>
        <row r="6309">
          <cell r="B6309" t="str">
            <v xml:space="preserve">Acero 3/8" p/refuerzos </v>
          </cell>
          <cell r="C6309">
            <v>0.22</v>
          </cell>
          <cell r="D6309" t="str">
            <v>QQ</v>
          </cell>
          <cell r="E6309">
            <v>2245.7600000000002</v>
          </cell>
          <cell r="F6309">
            <v>404.23680000000002</v>
          </cell>
          <cell r="G6309">
            <v>494.07</v>
          </cell>
          <cell r="H6309">
            <v>88.93</v>
          </cell>
          <cell r="I6309">
            <v>14072.820000000002</v>
          </cell>
        </row>
        <row r="6310">
          <cell r="B6310" t="str">
            <v>Desmoldante base aceite - Tanque 55gls</v>
          </cell>
          <cell r="C6310">
            <v>5.7476999999999997E-3</v>
          </cell>
          <cell r="D6310" t="str">
            <v>UND</v>
          </cell>
          <cell r="E6310">
            <v>10500</v>
          </cell>
          <cell r="F6310">
            <v>1890</v>
          </cell>
          <cell r="G6310">
            <v>60.35</v>
          </cell>
          <cell r="H6310">
            <v>10.86</v>
          </cell>
        </row>
        <row r="6311">
          <cell r="A6311">
            <v>128.24999999999977</v>
          </cell>
          <cell r="B6311" t="str">
            <v>Soporta mallas - Separadores</v>
          </cell>
          <cell r="C6311">
            <v>12.495000000000001</v>
          </cell>
          <cell r="D6311" t="str">
            <v>UND</v>
          </cell>
          <cell r="E6311">
            <v>6.6</v>
          </cell>
          <cell r="F6311">
            <v>1.1879999999999999</v>
          </cell>
          <cell r="G6311">
            <v>82.47</v>
          </cell>
          <cell r="H6311">
            <v>14.84</v>
          </cell>
          <cell r="I6311">
            <v>13480.740000000002</v>
          </cell>
        </row>
        <row r="6312">
          <cell r="B6312" t="str">
            <v>Hormigón Fc=210 Kg/cm2 + 10% Desp.</v>
          </cell>
          <cell r="C6312">
            <v>1.1000000000000001</v>
          </cell>
          <cell r="D6312" t="str">
            <v>M3</v>
          </cell>
          <cell r="E6312">
            <v>5634.11</v>
          </cell>
          <cell r="F6312">
            <v>1014.1397999999999</v>
          </cell>
          <cell r="G6312">
            <v>6197.52</v>
          </cell>
          <cell r="H6312">
            <v>1115.55</v>
          </cell>
        </row>
        <row r="6313">
          <cell r="B6313" t="str">
            <v>Transporte sistema formaletas</v>
          </cell>
          <cell r="C6313">
            <v>8.33</v>
          </cell>
          <cell r="D6313" t="str">
            <v>M2</v>
          </cell>
          <cell r="E6313">
            <v>8.99</v>
          </cell>
          <cell r="F6313">
            <v>1.6182000000000001</v>
          </cell>
          <cell r="G6313">
            <v>74.89</v>
          </cell>
          <cell r="H6313">
            <v>13.48</v>
          </cell>
        </row>
        <row r="6314">
          <cell r="B6314" t="str">
            <v xml:space="preserve">Mano de obra  </v>
          </cell>
        </row>
        <row r="6315">
          <cell r="B6315" t="str">
            <v>Mano de obra colocación formaletas y mallas</v>
          </cell>
          <cell r="C6315">
            <v>1.67</v>
          </cell>
          <cell r="D6315" t="str">
            <v>M2</v>
          </cell>
          <cell r="E6315">
            <v>667.59</v>
          </cell>
          <cell r="F6315">
            <v>0</v>
          </cell>
          <cell r="G6315">
            <v>1114.8800000000001</v>
          </cell>
          <cell r="H6315">
            <v>0</v>
          </cell>
        </row>
        <row r="6316">
          <cell r="B6316" t="str">
            <v>Mano de obra subida de formaletas y mallas</v>
          </cell>
          <cell r="C6316">
            <v>8.33</v>
          </cell>
          <cell r="D6316" t="str">
            <v>M2</v>
          </cell>
          <cell r="E6316">
            <v>4.0599999999999996</v>
          </cell>
          <cell r="F6316">
            <v>0</v>
          </cell>
          <cell r="G6316">
            <v>33.82</v>
          </cell>
          <cell r="H6316">
            <v>0</v>
          </cell>
        </row>
        <row r="6317">
          <cell r="B6317" t="str">
            <v>Total/UND</v>
          </cell>
          <cell r="C6317">
            <v>1.9587999999999999</v>
          </cell>
          <cell r="D6317" t="str">
            <v>LBS</v>
          </cell>
          <cell r="E6317">
            <v>49.15</v>
          </cell>
          <cell r="F6317">
            <v>8.8469999999999995</v>
          </cell>
          <cell r="G6317">
            <v>10936.669999999998</v>
          </cell>
          <cell r="H6317">
            <v>1761.8200000000002</v>
          </cell>
          <cell r="I6317">
            <v>12698.489999999998</v>
          </cell>
        </row>
        <row r="6318">
          <cell r="B6318" t="str">
            <v xml:space="preserve">Acero 3/8" p/refuerzos </v>
          </cell>
          <cell r="C6318">
            <v>0.21579999999999999</v>
          </cell>
          <cell r="D6318" t="str">
            <v>QQ</v>
          </cell>
          <cell r="E6318">
            <v>2245.7600000000002</v>
          </cell>
          <cell r="F6318">
            <v>404.23680000000002</v>
          </cell>
          <cell r="G6318">
            <v>484.64</v>
          </cell>
          <cell r="H6318">
            <v>87.23</v>
          </cell>
        </row>
        <row r="6319">
          <cell r="A6319">
            <v>128.26999999999975</v>
          </cell>
          <cell r="B6319" t="str">
            <v>LOSA 0.12m Fc=210 KG/CM2 EN FORMALETAS ACERO-MADERA PROPIOS MALLA D2.5</v>
          </cell>
          <cell r="C6319">
            <v>1</v>
          </cell>
          <cell r="D6319" t="str">
            <v>M3</v>
          </cell>
          <cell r="E6319">
            <v>5634.11</v>
          </cell>
          <cell r="F6319">
            <v>1014.1397999999999</v>
          </cell>
          <cell r="G6319">
            <v>10863.150000000001</v>
          </cell>
          <cell r="H6319">
            <v>1748.5900000000001</v>
          </cell>
          <cell r="I6319">
            <v>12611.740000000002</v>
          </cell>
        </row>
        <row r="6320">
          <cell r="B6320" t="str">
            <v>Losa 0.12m Fc=210Kg/cm2 Formaletas Propias</v>
          </cell>
          <cell r="G6320">
            <v>11424.36</v>
          </cell>
          <cell r="H6320">
            <v>2056.38</v>
          </cell>
          <cell r="I6320">
            <v>13480.740000000002</v>
          </cell>
        </row>
        <row r="6321">
          <cell r="B6321" t="str">
            <v>Volumen Análisis</v>
          </cell>
          <cell r="C6321">
            <v>1</v>
          </cell>
          <cell r="D6321" t="str">
            <v>M3</v>
          </cell>
        </row>
        <row r="6322">
          <cell r="A6322">
            <v>128.25999999999976</v>
          </cell>
          <cell r="B6322" t="str">
            <v>Materiales y Equipos</v>
          </cell>
          <cell r="C6322">
            <v>1</v>
          </cell>
          <cell r="D6322" t="str">
            <v>M3</v>
          </cell>
          <cell r="G6322">
            <v>10936.669999999998</v>
          </cell>
          <cell r="H6322">
            <v>1761.8200000000002</v>
          </cell>
          <cell r="I6322">
            <v>12698.489999999998</v>
          </cell>
        </row>
        <row r="6323">
          <cell r="B6323" t="str">
            <v>Sistema Formaleta Acero-Madera</v>
          </cell>
          <cell r="C6323">
            <v>8.33</v>
          </cell>
          <cell r="D6323" t="str">
            <v>M2/USO</v>
          </cell>
          <cell r="E6323">
            <v>30.14</v>
          </cell>
          <cell r="F6323">
            <v>5.4252000000000002</v>
          </cell>
          <cell r="G6323">
            <v>251.07</v>
          </cell>
          <cell r="H6323">
            <v>45.19</v>
          </cell>
        </row>
        <row r="6324">
          <cell r="B6324" t="str">
            <v>Malla Electrosoldada D2.5 10x10mm</v>
          </cell>
          <cell r="C6324">
            <v>0.18</v>
          </cell>
          <cell r="D6324" t="str">
            <v>ROLLO</v>
          </cell>
          <cell r="E6324">
            <v>13656.78</v>
          </cell>
          <cell r="F6324">
            <v>2458.2204000000002</v>
          </cell>
          <cell r="G6324">
            <v>2458.2199999999998</v>
          </cell>
          <cell r="H6324">
            <v>442.48</v>
          </cell>
        </row>
        <row r="6325">
          <cell r="B6325" t="str">
            <v>Alambre No. 18</v>
          </cell>
          <cell r="C6325">
            <v>1.96</v>
          </cell>
          <cell r="D6325" t="str">
            <v>LBS</v>
          </cell>
          <cell r="E6325">
            <v>49.15</v>
          </cell>
          <cell r="F6325">
            <v>8.8469999999999995</v>
          </cell>
          <cell r="G6325">
            <v>96.33</v>
          </cell>
          <cell r="H6325">
            <v>17.34</v>
          </cell>
        </row>
        <row r="6326">
          <cell r="B6326" t="str">
            <v xml:space="preserve">Acero 3/8" p/refuerzos </v>
          </cell>
          <cell r="C6326">
            <v>0.22</v>
          </cell>
          <cell r="D6326" t="str">
            <v>QQ</v>
          </cell>
          <cell r="E6326">
            <v>2245.7600000000002</v>
          </cell>
          <cell r="F6326">
            <v>404.23680000000002</v>
          </cell>
          <cell r="G6326">
            <v>494.07</v>
          </cell>
          <cell r="H6326">
            <v>88.93</v>
          </cell>
        </row>
        <row r="6327">
          <cell r="B6327" t="str">
            <v>Desmoldante base aceite - Tanque 55gls</v>
          </cell>
          <cell r="C6327">
            <v>5.7000000000000002E-3</v>
          </cell>
          <cell r="D6327" t="str">
            <v>UND</v>
          </cell>
          <cell r="E6327">
            <v>10500</v>
          </cell>
          <cell r="F6327">
            <v>1890</v>
          </cell>
          <cell r="G6327">
            <v>59.85</v>
          </cell>
          <cell r="H6327">
            <v>10.77</v>
          </cell>
        </row>
        <row r="6328">
          <cell r="B6328" t="str">
            <v>Soporta mallas - Separadores</v>
          </cell>
          <cell r="C6328">
            <v>12.5</v>
          </cell>
          <cell r="D6328" t="str">
            <v>UND</v>
          </cell>
          <cell r="E6328">
            <v>6.6</v>
          </cell>
          <cell r="F6328">
            <v>1.1879999999999999</v>
          </cell>
          <cell r="G6328">
            <v>82.5</v>
          </cell>
          <cell r="H6328">
            <v>14.85</v>
          </cell>
        </row>
        <row r="6329">
          <cell r="B6329" t="str">
            <v>Hormigón Fc=210 Kg/cm2 + 10% Desp.</v>
          </cell>
          <cell r="C6329">
            <v>1.1000000000000001</v>
          </cell>
          <cell r="D6329" t="str">
            <v>M3</v>
          </cell>
          <cell r="E6329">
            <v>5634.11</v>
          </cell>
          <cell r="F6329">
            <v>1014.1397999999999</v>
          </cell>
          <cell r="G6329">
            <v>6197.52</v>
          </cell>
          <cell r="H6329">
            <v>1115.55</v>
          </cell>
        </row>
        <row r="6330">
          <cell r="B6330" t="str">
            <v>Transporte sistema formaletas</v>
          </cell>
          <cell r="C6330">
            <v>8.33</v>
          </cell>
          <cell r="D6330" t="str">
            <v>M2</v>
          </cell>
          <cell r="E6330">
            <v>8.99</v>
          </cell>
          <cell r="F6330">
            <v>1.6182000000000001</v>
          </cell>
          <cell r="G6330">
            <v>74.89</v>
          </cell>
          <cell r="H6330">
            <v>13.48</v>
          </cell>
        </row>
        <row r="6331">
          <cell r="B6331" t="str">
            <v xml:space="preserve">Mano de obra  </v>
          </cell>
          <cell r="C6331">
            <v>12.495000000000001</v>
          </cell>
          <cell r="D6331" t="str">
            <v>UND</v>
          </cell>
          <cell r="E6331">
            <v>6.6</v>
          </cell>
          <cell r="F6331">
            <v>1.1879999999999999</v>
          </cell>
          <cell r="G6331">
            <v>82.47</v>
          </cell>
          <cell r="H6331">
            <v>14.84</v>
          </cell>
        </row>
        <row r="6332">
          <cell r="B6332" t="str">
            <v>Mano de obra colocación formaletas y mallas</v>
          </cell>
          <cell r="C6332">
            <v>1.67</v>
          </cell>
          <cell r="D6332" t="str">
            <v>M2</v>
          </cell>
          <cell r="E6332">
            <v>667.59</v>
          </cell>
          <cell r="F6332">
            <v>0</v>
          </cell>
          <cell r="G6332">
            <v>1114.8800000000001</v>
          </cell>
          <cell r="H6332">
            <v>0</v>
          </cell>
        </row>
        <row r="6333">
          <cell r="B6333" t="str">
            <v>Mano de obra subida de formaletas y mallas</v>
          </cell>
          <cell r="C6333">
            <v>8.33</v>
          </cell>
          <cell r="D6333" t="str">
            <v>M2</v>
          </cell>
          <cell r="E6333">
            <v>4.0599999999999996</v>
          </cell>
          <cell r="F6333">
            <v>0</v>
          </cell>
          <cell r="G6333">
            <v>33.82</v>
          </cell>
          <cell r="H6333">
            <v>0</v>
          </cell>
        </row>
        <row r="6334">
          <cell r="B6334" t="str">
            <v>Total/UND</v>
          </cell>
          <cell r="G6334">
            <v>10863.150000000001</v>
          </cell>
          <cell r="H6334">
            <v>1748.5900000000001</v>
          </cell>
          <cell r="I6334">
            <v>12611.740000000002</v>
          </cell>
        </row>
        <row r="6335">
          <cell r="B6335" t="str">
            <v>Mano de obra colocación formaletas y mallas</v>
          </cell>
          <cell r="C6335">
            <v>1.67</v>
          </cell>
          <cell r="D6335" t="str">
            <v>M2</v>
          </cell>
          <cell r="E6335">
            <v>667.59</v>
          </cell>
          <cell r="F6335">
            <v>0</v>
          </cell>
          <cell r="G6335">
            <v>1114.8800000000001</v>
          </cell>
          <cell r="H6335">
            <v>0</v>
          </cell>
        </row>
        <row r="6336">
          <cell r="A6336">
            <v>128.27999999999975</v>
          </cell>
          <cell r="B6336" t="str">
            <v>LOSA DE 0.12m Fc=210 KG/CM2 EN FORMALETAS ALUMINIO PROPIO MALLA D2.5</v>
          </cell>
          <cell r="C6336">
            <v>1</v>
          </cell>
          <cell r="D6336" t="str">
            <v>M3</v>
          </cell>
          <cell r="E6336">
            <v>4.0599999999999996</v>
          </cell>
          <cell r="F6336">
            <v>0</v>
          </cell>
          <cell r="G6336">
            <v>10739.029999999999</v>
          </cell>
          <cell r="H6336">
            <v>1726.25</v>
          </cell>
          <cell r="I6336">
            <v>12465.279999999999</v>
          </cell>
        </row>
        <row r="6337">
          <cell r="B6337" t="str">
            <v>Losa 0.12m Fc=210Kg/cm2 Formaletas Propias</v>
          </cell>
          <cell r="G6337">
            <v>10936.669999999998</v>
          </cell>
          <cell r="H6337">
            <v>1761.8200000000002</v>
          </cell>
          <cell r="I6337">
            <v>12698.489999999998</v>
          </cell>
        </row>
        <row r="6338">
          <cell r="B6338" t="str">
            <v>Volumen Análisis</v>
          </cell>
          <cell r="C6338">
            <v>1</v>
          </cell>
          <cell r="D6338" t="str">
            <v>M3</v>
          </cell>
        </row>
        <row r="6339">
          <cell r="A6339">
            <v>128.26999999999975</v>
          </cell>
          <cell r="B6339" t="str">
            <v>Materiales y Equipos</v>
          </cell>
          <cell r="C6339">
            <v>1</v>
          </cell>
          <cell r="D6339" t="str">
            <v>M3</v>
          </cell>
          <cell r="G6339">
            <v>10863.150000000001</v>
          </cell>
          <cell r="H6339">
            <v>1748.5900000000001</v>
          </cell>
          <cell r="I6339">
            <v>12611.740000000002</v>
          </cell>
        </row>
        <row r="6340">
          <cell r="B6340" t="str">
            <v>Sistema Formaleta Aluminio</v>
          </cell>
          <cell r="C6340">
            <v>8.33</v>
          </cell>
          <cell r="D6340" t="str">
            <v>M2/USO</v>
          </cell>
          <cell r="E6340">
            <v>15.24</v>
          </cell>
          <cell r="F6340">
            <v>2.7431999999999999</v>
          </cell>
          <cell r="G6340">
            <v>126.95</v>
          </cell>
          <cell r="H6340">
            <v>22.85</v>
          </cell>
        </row>
        <row r="6341">
          <cell r="B6341" t="str">
            <v>Malla Electrosoldada D2.5 10x10mm</v>
          </cell>
          <cell r="C6341">
            <v>0.18</v>
          </cell>
          <cell r="D6341" t="str">
            <v>ROLLO</v>
          </cell>
          <cell r="E6341">
            <v>13656.78</v>
          </cell>
          <cell r="F6341">
            <v>2458.2204000000002</v>
          </cell>
          <cell r="G6341">
            <v>2458.2199999999998</v>
          </cell>
          <cell r="H6341">
            <v>442.48</v>
          </cell>
        </row>
        <row r="6342">
          <cell r="B6342" t="str">
            <v>Alambre No. 18</v>
          </cell>
          <cell r="C6342">
            <v>1.96</v>
          </cell>
          <cell r="D6342" t="str">
            <v>LBS</v>
          </cell>
          <cell r="E6342">
            <v>49.15</v>
          </cell>
          <cell r="F6342">
            <v>8.8469999999999995</v>
          </cell>
          <cell r="G6342">
            <v>96.33</v>
          </cell>
          <cell r="H6342">
            <v>17.34</v>
          </cell>
        </row>
        <row r="6343">
          <cell r="B6343" t="str">
            <v xml:space="preserve">Acero 3/8" p/refuerzos </v>
          </cell>
          <cell r="C6343">
            <v>0.22</v>
          </cell>
          <cell r="D6343" t="str">
            <v>QQ</v>
          </cell>
          <cell r="E6343">
            <v>2245.7600000000002</v>
          </cell>
          <cell r="F6343">
            <v>404.23680000000002</v>
          </cell>
          <cell r="G6343">
            <v>494.07</v>
          </cell>
          <cell r="H6343">
            <v>88.93</v>
          </cell>
        </row>
        <row r="6344">
          <cell r="B6344" t="str">
            <v>Desmoldante base aceite - Tanque 55gls</v>
          </cell>
          <cell r="C6344">
            <v>5.7000000000000002E-3</v>
          </cell>
          <cell r="D6344" t="str">
            <v>UND</v>
          </cell>
          <cell r="E6344">
            <v>10500</v>
          </cell>
          <cell r="F6344">
            <v>1890</v>
          </cell>
          <cell r="G6344">
            <v>59.85</v>
          </cell>
          <cell r="H6344">
            <v>10.77</v>
          </cell>
        </row>
        <row r="6345">
          <cell r="B6345" t="str">
            <v>Soporta mallas - Separadores</v>
          </cell>
          <cell r="C6345">
            <v>12.5</v>
          </cell>
          <cell r="D6345" t="str">
            <v>UND</v>
          </cell>
          <cell r="E6345">
            <v>6.6</v>
          </cell>
          <cell r="F6345">
            <v>1.1879999999999999</v>
          </cell>
          <cell r="G6345">
            <v>82.5</v>
          </cell>
          <cell r="H6345">
            <v>14.85</v>
          </cell>
        </row>
        <row r="6346">
          <cell r="B6346" t="str">
            <v>Hormigón Fc=210 Kg/cm2 + 10% Desp.</v>
          </cell>
          <cell r="C6346">
            <v>1.1000000000000001</v>
          </cell>
          <cell r="D6346" t="str">
            <v>M3</v>
          </cell>
          <cell r="E6346">
            <v>5634.11</v>
          </cell>
          <cell r="F6346">
            <v>1014.1397999999999</v>
          </cell>
          <cell r="G6346">
            <v>6197.52</v>
          </cell>
          <cell r="H6346">
            <v>1115.55</v>
          </cell>
        </row>
        <row r="6347">
          <cell r="B6347" t="str">
            <v>Transporte sistema formaletas</v>
          </cell>
          <cell r="C6347">
            <v>8.33</v>
          </cell>
          <cell r="D6347" t="str">
            <v>M2</v>
          </cell>
          <cell r="E6347">
            <v>8.99</v>
          </cell>
          <cell r="F6347">
            <v>1.6182000000000001</v>
          </cell>
          <cell r="G6347">
            <v>74.89</v>
          </cell>
          <cell r="H6347">
            <v>13.48</v>
          </cell>
        </row>
        <row r="6348">
          <cell r="B6348" t="str">
            <v xml:space="preserve">Mano de obra  </v>
          </cell>
          <cell r="C6348">
            <v>12.5</v>
          </cell>
          <cell r="D6348" t="str">
            <v>UND</v>
          </cell>
          <cell r="E6348">
            <v>6.6</v>
          </cell>
          <cell r="F6348">
            <v>1.1879999999999999</v>
          </cell>
          <cell r="G6348">
            <v>82.5</v>
          </cell>
          <cell r="H6348">
            <v>14.85</v>
          </cell>
        </row>
        <row r="6349">
          <cell r="B6349" t="str">
            <v>Mano de obra colocación formaletas y mallas</v>
          </cell>
          <cell r="C6349">
            <v>1.67</v>
          </cell>
          <cell r="D6349" t="str">
            <v>M2</v>
          </cell>
          <cell r="E6349">
            <v>667.59</v>
          </cell>
          <cell r="F6349">
            <v>0</v>
          </cell>
          <cell r="G6349">
            <v>1114.8800000000001</v>
          </cell>
          <cell r="H6349">
            <v>0</v>
          </cell>
        </row>
        <row r="6350">
          <cell r="B6350" t="str">
            <v>Mano de obra subida de formaletas y mallas</v>
          </cell>
          <cell r="C6350">
            <v>8.33</v>
          </cell>
          <cell r="D6350" t="str">
            <v>M2</v>
          </cell>
          <cell r="E6350">
            <v>4.0599999999999996</v>
          </cell>
          <cell r="F6350">
            <v>0</v>
          </cell>
          <cell r="G6350">
            <v>33.82</v>
          </cell>
          <cell r="H6350">
            <v>0</v>
          </cell>
        </row>
        <row r="6351">
          <cell r="B6351" t="str">
            <v>Total/UND</v>
          </cell>
          <cell r="G6351">
            <v>10739.029999999999</v>
          </cell>
          <cell r="H6351">
            <v>1726.25</v>
          </cell>
          <cell r="I6351">
            <v>12465.279999999999</v>
          </cell>
        </row>
        <row r="6352">
          <cell r="B6352" t="str">
            <v>Mano de obra colocación formaletas y mallas</v>
          </cell>
          <cell r="C6352">
            <v>1.67</v>
          </cell>
          <cell r="D6352" t="str">
            <v>M2</v>
          </cell>
          <cell r="E6352">
            <v>667.59</v>
          </cell>
          <cell r="F6352">
            <v>0</v>
          </cell>
          <cell r="G6352">
            <v>1114.8800000000001</v>
          </cell>
          <cell r="H6352">
            <v>0</v>
          </cell>
        </row>
        <row r="6353">
          <cell r="A6353">
            <v>128.28999999999974</v>
          </cell>
          <cell r="B6353" t="str">
            <v>LOSA 0.12m Fc=210 KG/CM2 EN FORMALETAS ALUMINIO - TODO COSTO MALLA D2.7</v>
          </cell>
          <cell r="C6353">
            <v>1</v>
          </cell>
          <cell r="D6353" t="str">
            <v>M3</v>
          </cell>
          <cell r="E6353">
            <v>4.0599999999999996</v>
          </cell>
          <cell r="F6353">
            <v>0</v>
          </cell>
          <cell r="G6353">
            <v>11710.189999999999</v>
          </cell>
          <cell r="H6353">
            <v>2107.83</v>
          </cell>
          <cell r="I6353">
            <v>13818.019999999999</v>
          </cell>
        </row>
        <row r="6354">
          <cell r="B6354" t="str">
            <v>Losa 0.12m Fc=210Kg/cm2 Form. todo costo</v>
          </cell>
          <cell r="G6354">
            <v>10863.150000000001</v>
          </cell>
          <cell r="H6354">
            <v>1748.5900000000001</v>
          </cell>
          <cell r="I6354">
            <v>12611.740000000002</v>
          </cell>
        </row>
        <row r="6355">
          <cell r="B6355" t="str">
            <v>Volumen Análisis</v>
          </cell>
          <cell r="C6355">
            <v>1</v>
          </cell>
          <cell r="D6355" t="str">
            <v>M3</v>
          </cell>
        </row>
        <row r="6356">
          <cell r="A6356">
            <v>128.27999999999975</v>
          </cell>
          <cell r="B6356" t="str">
            <v>Materiales y Equipos</v>
          </cell>
          <cell r="C6356">
            <v>1</v>
          </cell>
          <cell r="D6356" t="str">
            <v>M3</v>
          </cell>
          <cell r="G6356">
            <v>10739.029999999999</v>
          </cell>
          <cell r="H6356">
            <v>1726.25</v>
          </cell>
          <cell r="I6356">
            <v>12465.279999999999</v>
          </cell>
        </row>
        <row r="6357">
          <cell r="B6357" t="str">
            <v>Sistema Formaleta Aluminio Todo Costo</v>
          </cell>
          <cell r="C6357">
            <v>1.67</v>
          </cell>
          <cell r="D6357" t="str">
            <v>M2</v>
          </cell>
          <cell r="E6357">
            <v>1310</v>
          </cell>
          <cell r="F6357">
            <v>235.79999999999998</v>
          </cell>
          <cell r="G6357">
            <v>2187.6999999999998</v>
          </cell>
          <cell r="H6357">
            <v>393.79</v>
          </cell>
        </row>
        <row r="6358">
          <cell r="B6358" t="str">
            <v>Malla Electrosoldada D2.7 10x10mm</v>
          </cell>
          <cell r="C6358">
            <v>0.18</v>
          </cell>
          <cell r="D6358" t="str">
            <v>ROLLO</v>
          </cell>
          <cell r="E6358">
            <v>15211.69</v>
          </cell>
          <cell r="F6358">
            <v>2738.1041999999998</v>
          </cell>
          <cell r="G6358">
            <v>2738.1</v>
          </cell>
          <cell r="H6358">
            <v>492.86</v>
          </cell>
        </row>
        <row r="6359">
          <cell r="B6359" t="str">
            <v>Alambre No. 18</v>
          </cell>
          <cell r="C6359">
            <v>2.08</v>
          </cell>
          <cell r="D6359" t="str">
            <v>LBS</v>
          </cell>
          <cell r="E6359">
            <v>49.15</v>
          </cell>
          <cell r="F6359">
            <v>8.8469999999999995</v>
          </cell>
          <cell r="G6359">
            <v>102.23</v>
          </cell>
          <cell r="H6359">
            <v>18.399999999999999</v>
          </cell>
        </row>
        <row r="6360">
          <cell r="B6360" t="str">
            <v xml:space="preserve">Acero 3/8" p/refuerzos </v>
          </cell>
          <cell r="C6360">
            <v>0.21579999999999999</v>
          </cell>
          <cell r="D6360" t="str">
            <v>QQ</v>
          </cell>
          <cell r="E6360">
            <v>2245.7600000000002</v>
          </cell>
          <cell r="F6360">
            <v>404.23680000000002</v>
          </cell>
          <cell r="G6360">
            <v>484.64</v>
          </cell>
          <cell r="H6360">
            <v>87.23</v>
          </cell>
        </row>
        <row r="6361">
          <cell r="B6361" t="str">
            <v>Hormigón Fc=210 Kg/cm2 + 10% Desp.</v>
          </cell>
          <cell r="C6361">
            <v>1.1000000000000001</v>
          </cell>
          <cell r="D6361" t="str">
            <v>M3</v>
          </cell>
          <cell r="E6361">
            <v>5634.11</v>
          </cell>
          <cell r="F6361">
            <v>1014.1397999999999</v>
          </cell>
          <cell r="G6361">
            <v>6197.52</v>
          </cell>
          <cell r="H6361">
            <v>1115.55</v>
          </cell>
        </row>
        <row r="6362">
          <cell r="B6362" t="str">
            <v>Total/UND</v>
          </cell>
          <cell r="C6362">
            <v>1.96</v>
          </cell>
          <cell r="D6362" t="str">
            <v>LBS</v>
          </cell>
          <cell r="E6362">
            <v>49.15</v>
          </cell>
          <cell r="F6362">
            <v>8.8469999999999995</v>
          </cell>
          <cell r="G6362">
            <v>11710.189999999999</v>
          </cell>
          <cell r="H6362">
            <v>2107.83</v>
          </cell>
          <cell r="I6362">
            <v>13818.019999999999</v>
          </cell>
        </row>
        <row r="6363">
          <cell r="B6363" t="str">
            <v xml:space="preserve">Acero 3/8" p/refuerzos </v>
          </cell>
          <cell r="C6363">
            <v>0.22</v>
          </cell>
          <cell r="D6363" t="str">
            <v>QQ</v>
          </cell>
          <cell r="E6363">
            <v>2245.7600000000002</v>
          </cell>
          <cell r="F6363">
            <v>404.23680000000002</v>
          </cell>
          <cell r="G6363">
            <v>494.07</v>
          </cell>
          <cell r="H6363">
            <v>88.93</v>
          </cell>
        </row>
        <row r="6364">
          <cell r="A6364">
            <v>128.29999999999973</v>
          </cell>
          <cell r="B6364" t="str">
            <v>LOSA 0.12m Fc=210 KG/CM2 EN FORMALETAS ACERO-MADERA RENTADAS MALLA D2.7</v>
          </cell>
          <cell r="C6364">
            <v>1</v>
          </cell>
          <cell r="D6364" t="str">
            <v>M3</v>
          </cell>
          <cell r="E6364">
            <v>10500</v>
          </cell>
          <cell r="F6364">
            <v>1890</v>
          </cell>
          <cell r="G6364">
            <v>11222.45</v>
          </cell>
          <cell r="H6364">
            <v>1813.26</v>
          </cell>
          <cell r="I6364">
            <v>13035.710000000001</v>
          </cell>
        </row>
        <row r="6365">
          <cell r="B6365" t="str">
            <v>Losa 0.12m Fc=210Kg/cm2 Formaletas rentadas</v>
          </cell>
          <cell r="C6365">
            <v>12.5</v>
          </cell>
          <cell r="D6365" t="str">
            <v>UND</v>
          </cell>
          <cell r="E6365">
            <v>6.6</v>
          </cell>
          <cell r="F6365">
            <v>1.1879999999999999</v>
          </cell>
          <cell r="G6365">
            <v>82.5</v>
          </cell>
          <cell r="H6365">
            <v>14.85</v>
          </cell>
        </row>
        <row r="6366">
          <cell r="B6366" t="str">
            <v>Volumen Análisis</v>
          </cell>
          <cell r="C6366">
            <v>1</v>
          </cell>
          <cell r="D6366" t="str">
            <v>M3</v>
          </cell>
          <cell r="E6366">
            <v>5634.11</v>
          </cell>
          <cell r="F6366">
            <v>1014.1397999999999</v>
          </cell>
          <cell r="G6366">
            <v>6197.52</v>
          </cell>
          <cell r="H6366">
            <v>1115.55</v>
          </cell>
        </row>
        <row r="6367">
          <cell r="B6367" t="str">
            <v>Materiales y Equipos</v>
          </cell>
          <cell r="C6367">
            <v>8.33</v>
          </cell>
          <cell r="D6367" t="str">
            <v>M2</v>
          </cell>
          <cell r="E6367">
            <v>8.99</v>
          </cell>
          <cell r="F6367">
            <v>1.6182000000000001</v>
          </cell>
          <cell r="G6367">
            <v>74.89</v>
          </cell>
          <cell r="H6367">
            <v>13.48</v>
          </cell>
        </row>
        <row r="6368">
          <cell r="B6368" t="str">
            <v xml:space="preserve">Alquiler Sistema Formaleta Acero-Madera </v>
          </cell>
          <cell r="C6368">
            <v>8.33</v>
          </cell>
          <cell r="D6368" t="str">
            <v>M2/USO</v>
          </cell>
          <cell r="E6368">
            <v>38.909999999999997</v>
          </cell>
          <cell r="F6368">
            <v>7.0037999999999991</v>
          </cell>
          <cell r="G6368">
            <v>324.12</v>
          </cell>
          <cell r="H6368">
            <v>58.34</v>
          </cell>
        </row>
        <row r="6369">
          <cell r="B6369" t="str">
            <v>Malla Electrosoldada D2.7 10x10mm</v>
          </cell>
          <cell r="C6369">
            <v>0.18</v>
          </cell>
          <cell r="D6369" t="str">
            <v>ROLLO</v>
          </cell>
          <cell r="E6369">
            <v>15211.69</v>
          </cell>
          <cell r="F6369">
            <v>2738.1041999999998</v>
          </cell>
          <cell r="G6369">
            <v>2738.1</v>
          </cell>
          <cell r="H6369">
            <v>492.86</v>
          </cell>
        </row>
        <row r="6370">
          <cell r="B6370" t="str">
            <v>Alambre No. 18</v>
          </cell>
          <cell r="C6370">
            <v>2.08</v>
          </cell>
          <cell r="D6370" t="str">
            <v>LBS</v>
          </cell>
          <cell r="E6370">
            <v>49.15</v>
          </cell>
          <cell r="F6370">
            <v>8.8469999999999995</v>
          </cell>
          <cell r="G6370">
            <v>102.23</v>
          </cell>
          <cell r="H6370">
            <v>18.399999999999999</v>
          </cell>
        </row>
        <row r="6371">
          <cell r="B6371" t="str">
            <v xml:space="preserve">Acero 3/8" p/refuerzos </v>
          </cell>
          <cell r="C6371">
            <v>0.22</v>
          </cell>
          <cell r="D6371" t="str">
            <v>QQ</v>
          </cell>
          <cell r="E6371">
            <v>2245.7600000000002</v>
          </cell>
          <cell r="F6371">
            <v>404.23680000000002</v>
          </cell>
          <cell r="G6371">
            <v>494.07</v>
          </cell>
          <cell r="H6371">
            <v>88.93</v>
          </cell>
          <cell r="I6371">
            <v>12465.279999999999</v>
          </cell>
        </row>
        <row r="6372">
          <cell r="B6372" t="str">
            <v>Desmoldante base aceite - Tanque 55gls</v>
          </cell>
          <cell r="C6372">
            <v>5.7476999999999997E-3</v>
          </cell>
          <cell r="D6372" t="str">
            <v>UND</v>
          </cell>
          <cell r="E6372">
            <v>10500</v>
          </cell>
          <cell r="F6372">
            <v>1890</v>
          </cell>
          <cell r="G6372">
            <v>60.35</v>
          </cell>
          <cell r="H6372">
            <v>10.86</v>
          </cell>
        </row>
        <row r="6373">
          <cell r="A6373">
            <v>128.28999999999974</v>
          </cell>
          <cell r="B6373" t="str">
            <v>Soporta mallas - Separadores</v>
          </cell>
          <cell r="C6373">
            <v>12.495000000000001</v>
          </cell>
          <cell r="D6373" t="str">
            <v>UND</v>
          </cell>
          <cell r="E6373">
            <v>6.6</v>
          </cell>
          <cell r="F6373">
            <v>1.1879999999999999</v>
          </cell>
          <cell r="G6373">
            <v>82.47</v>
          </cell>
          <cell r="H6373">
            <v>14.84</v>
          </cell>
          <cell r="I6373">
            <v>13818.019999999999</v>
          </cell>
        </row>
        <row r="6374">
          <cell r="B6374" t="str">
            <v>Hormigón Fc=210 Kg/cm2 + 10% Desp.</v>
          </cell>
          <cell r="C6374">
            <v>1.1000000000000001</v>
          </cell>
          <cell r="D6374" t="str">
            <v>M3</v>
          </cell>
          <cell r="E6374">
            <v>5634.11</v>
          </cell>
          <cell r="F6374">
            <v>1014.1397999999999</v>
          </cell>
          <cell r="G6374">
            <v>6197.52</v>
          </cell>
          <cell r="H6374">
            <v>1115.55</v>
          </cell>
        </row>
        <row r="6375">
          <cell r="B6375" t="str">
            <v>Transporte sistema formaletas</v>
          </cell>
          <cell r="C6375">
            <v>8.33</v>
          </cell>
          <cell r="D6375" t="str">
            <v>M2</v>
          </cell>
          <cell r="E6375">
            <v>8.99</v>
          </cell>
          <cell r="F6375">
            <v>1.6182000000000001</v>
          </cell>
          <cell r="G6375">
            <v>74.89</v>
          </cell>
          <cell r="H6375">
            <v>13.48</v>
          </cell>
        </row>
        <row r="6376">
          <cell r="B6376" t="str">
            <v xml:space="preserve">Mano de obra  </v>
          </cell>
        </row>
        <row r="6377">
          <cell r="B6377" t="str">
            <v>Mano de obra colocación formaletas y mallas</v>
          </cell>
          <cell r="C6377">
            <v>1.67</v>
          </cell>
          <cell r="D6377" t="str">
            <v>M2</v>
          </cell>
          <cell r="E6377">
            <v>667.59</v>
          </cell>
          <cell r="F6377">
            <v>0</v>
          </cell>
          <cell r="G6377">
            <v>1114.8800000000001</v>
          </cell>
          <cell r="H6377">
            <v>0</v>
          </cell>
        </row>
        <row r="6378">
          <cell r="B6378" t="str">
            <v>Mano de obra subida de formaletas y mallas</v>
          </cell>
          <cell r="C6378">
            <v>8.33</v>
          </cell>
          <cell r="D6378" t="str">
            <v>M2</v>
          </cell>
          <cell r="E6378">
            <v>4.0599999999999996</v>
          </cell>
          <cell r="F6378">
            <v>0</v>
          </cell>
          <cell r="G6378">
            <v>33.82</v>
          </cell>
          <cell r="H6378">
            <v>0</v>
          </cell>
        </row>
        <row r="6379">
          <cell r="B6379" t="str">
            <v>Total/UND</v>
          </cell>
          <cell r="C6379">
            <v>2.08</v>
          </cell>
          <cell r="D6379" t="str">
            <v>LBS</v>
          </cell>
          <cell r="E6379">
            <v>49.15</v>
          </cell>
          <cell r="F6379">
            <v>8.8469999999999995</v>
          </cell>
          <cell r="G6379">
            <v>11222.45</v>
          </cell>
          <cell r="H6379">
            <v>1813.26</v>
          </cell>
          <cell r="I6379">
            <v>13035.710000000001</v>
          </cell>
        </row>
        <row r="6380">
          <cell r="B6380" t="str">
            <v xml:space="preserve">Acero 3/8" p/refuerzos </v>
          </cell>
          <cell r="C6380">
            <v>0.21579999999999999</v>
          </cell>
          <cell r="D6380" t="str">
            <v>QQ</v>
          </cell>
          <cell r="E6380">
            <v>2245.7600000000002</v>
          </cell>
          <cell r="F6380">
            <v>404.23680000000002</v>
          </cell>
          <cell r="G6380">
            <v>484.64</v>
          </cell>
          <cell r="H6380">
            <v>87.23</v>
          </cell>
        </row>
        <row r="6381">
          <cell r="A6381">
            <v>128.30999999999972</v>
          </cell>
          <cell r="B6381" t="str">
            <v>LOSA 0.12m Fc=210 KG/CM2 EN FORMALETAS ACERO-MADERA PROPIOS MALLA D2.7</v>
          </cell>
          <cell r="C6381">
            <v>1</v>
          </cell>
          <cell r="D6381" t="str">
            <v>M3</v>
          </cell>
          <cell r="E6381">
            <v>5634.11</v>
          </cell>
          <cell r="F6381">
            <v>1014.1397999999999</v>
          </cell>
          <cell r="G6381">
            <v>11148.93</v>
          </cell>
          <cell r="H6381">
            <v>1800.0299999999997</v>
          </cell>
          <cell r="I6381">
            <v>12948.96</v>
          </cell>
        </row>
        <row r="6382">
          <cell r="B6382" t="str">
            <v>Losa 0.12m Fc=210Kg/cm2 Formaletas Propias</v>
          </cell>
          <cell r="G6382">
            <v>11710.189999999999</v>
          </cell>
          <cell r="H6382">
            <v>2107.83</v>
          </cell>
          <cell r="I6382">
            <v>13818.019999999999</v>
          </cell>
        </row>
        <row r="6383">
          <cell r="B6383" t="str">
            <v>Volumen Análisis</v>
          </cell>
          <cell r="C6383">
            <v>1</v>
          </cell>
          <cell r="D6383" t="str">
            <v>M3</v>
          </cell>
        </row>
        <row r="6384">
          <cell r="A6384">
            <v>128.29999999999973</v>
          </cell>
          <cell r="B6384" t="str">
            <v>Materiales y Equipos</v>
          </cell>
          <cell r="C6384">
            <v>1</v>
          </cell>
          <cell r="D6384" t="str">
            <v>M3</v>
          </cell>
          <cell r="G6384">
            <v>11222.45</v>
          </cell>
          <cell r="H6384">
            <v>1813.26</v>
          </cell>
          <cell r="I6384">
            <v>13035.710000000001</v>
          </cell>
        </row>
        <row r="6385">
          <cell r="B6385" t="str">
            <v>Sistema Formaleta Acero-Madera</v>
          </cell>
          <cell r="C6385">
            <v>8.33</v>
          </cell>
          <cell r="D6385" t="str">
            <v>M2/USO</v>
          </cell>
          <cell r="E6385">
            <v>30.14</v>
          </cell>
          <cell r="F6385">
            <v>5.4252000000000002</v>
          </cell>
          <cell r="G6385">
            <v>251.07</v>
          </cell>
          <cell r="H6385">
            <v>45.19</v>
          </cell>
        </row>
        <row r="6386">
          <cell r="B6386" t="str">
            <v>Malla Electrosoldada D2.7 10x10mm</v>
          </cell>
          <cell r="C6386">
            <v>0.18</v>
          </cell>
          <cell r="D6386" t="str">
            <v>ROLLO</v>
          </cell>
          <cell r="E6386">
            <v>15211.69</v>
          </cell>
          <cell r="F6386">
            <v>2738.1041999999998</v>
          </cell>
          <cell r="G6386">
            <v>2738.1</v>
          </cell>
          <cell r="H6386">
            <v>492.86</v>
          </cell>
        </row>
        <row r="6387">
          <cell r="B6387" t="str">
            <v>Alambre No. 18</v>
          </cell>
          <cell r="C6387">
            <v>2.08</v>
          </cell>
          <cell r="D6387" t="str">
            <v>LBS</v>
          </cell>
          <cell r="E6387">
            <v>49.15</v>
          </cell>
          <cell r="F6387">
            <v>8.8469999999999995</v>
          </cell>
          <cell r="G6387">
            <v>102.23</v>
          </cell>
          <cell r="H6387">
            <v>18.399999999999999</v>
          </cell>
        </row>
        <row r="6388">
          <cell r="B6388" t="str">
            <v xml:space="preserve">Acero 3/8" p/refuerzos </v>
          </cell>
          <cell r="C6388">
            <v>0.22</v>
          </cell>
          <cell r="D6388" t="str">
            <v>QQ</v>
          </cell>
          <cell r="E6388">
            <v>2245.7600000000002</v>
          </cell>
          <cell r="F6388">
            <v>404.23680000000002</v>
          </cell>
          <cell r="G6388">
            <v>494.07</v>
          </cell>
          <cell r="H6388">
            <v>88.93</v>
          </cell>
        </row>
        <row r="6389">
          <cell r="B6389" t="str">
            <v>Desmoldante base aceite - Tanque 55gls</v>
          </cell>
          <cell r="C6389">
            <v>5.7000000000000002E-3</v>
          </cell>
          <cell r="D6389" t="str">
            <v>UND</v>
          </cell>
          <cell r="E6389">
            <v>10500</v>
          </cell>
          <cell r="F6389">
            <v>1890</v>
          </cell>
          <cell r="G6389">
            <v>59.85</v>
          </cell>
          <cell r="H6389">
            <v>10.77</v>
          </cell>
        </row>
        <row r="6390">
          <cell r="B6390" t="str">
            <v>Soporta mallas - Separadores</v>
          </cell>
          <cell r="C6390">
            <v>12.5</v>
          </cell>
          <cell r="D6390" t="str">
            <v>UND</v>
          </cell>
          <cell r="E6390">
            <v>6.6</v>
          </cell>
          <cell r="F6390">
            <v>1.1879999999999999</v>
          </cell>
          <cell r="G6390">
            <v>82.5</v>
          </cell>
          <cell r="H6390">
            <v>14.85</v>
          </cell>
        </row>
        <row r="6391">
          <cell r="B6391" t="str">
            <v>Hormigón Fc=210 Kg/cm2 + 10% Desp.</v>
          </cell>
          <cell r="C6391">
            <v>1.1000000000000001</v>
          </cell>
          <cell r="D6391" t="str">
            <v>M3</v>
          </cell>
          <cell r="E6391">
            <v>5634.11</v>
          </cell>
          <cell r="F6391">
            <v>1014.1397999999999</v>
          </cell>
          <cell r="G6391">
            <v>6197.52</v>
          </cell>
          <cell r="H6391">
            <v>1115.55</v>
          </cell>
        </row>
        <row r="6392">
          <cell r="B6392" t="str">
            <v>Transporte sistema formaletas</v>
          </cell>
          <cell r="C6392">
            <v>8.33</v>
          </cell>
          <cell r="D6392" t="str">
            <v>M2</v>
          </cell>
          <cell r="E6392">
            <v>8.99</v>
          </cell>
          <cell r="F6392">
            <v>1.6182000000000001</v>
          </cell>
          <cell r="G6392">
            <v>74.89</v>
          </cell>
          <cell r="H6392">
            <v>13.48</v>
          </cell>
        </row>
        <row r="6393">
          <cell r="B6393" t="str">
            <v xml:space="preserve">Mano de obra  </v>
          </cell>
          <cell r="C6393">
            <v>12.495000000000001</v>
          </cell>
          <cell r="D6393" t="str">
            <v>UND</v>
          </cell>
          <cell r="E6393">
            <v>6.6</v>
          </cell>
          <cell r="F6393">
            <v>1.1879999999999999</v>
          </cell>
          <cell r="G6393">
            <v>82.47</v>
          </cell>
          <cell r="H6393">
            <v>14.84</v>
          </cell>
        </row>
        <row r="6394">
          <cell r="B6394" t="str">
            <v>Mano de obra colocación formaletas y mallas</v>
          </cell>
          <cell r="C6394">
            <v>1.67</v>
          </cell>
          <cell r="D6394" t="str">
            <v>M2</v>
          </cell>
          <cell r="E6394">
            <v>667.59</v>
          </cell>
          <cell r="F6394">
            <v>0</v>
          </cell>
          <cell r="G6394">
            <v>1114.8800000000001</v>
          </cell>
          <cell r="H6394">
            <v>0</v>
          </cell>
        </row>
        <row r="6395">
          <cell r="B6395" t="str">
            <v>Mano de obra subida de formaletas y mallas</v>
          </cell>
          <cell r="C6395">
            <v>8.33</v>
          </cell>
          <cell r="D6395" t="str">
            <v>M2</v>
          </cell>
          <cell r="E6395">
            <v>4.0599999999999996</v>
          </cell>
          <cell r="F6395">
            <v>0</v>
          </cell>
          <cell r="G6395">
            <v>33.82</v>
          </cell>
          <cell r="H6395">
            <v>0</v>
          </cell>
        </row>
        <row r="6396">
          <cell r="B6396" t="str">
            <v>Total/UND</v>
          </cell>
          <cell r="G6396">
            <v>11148.93</v>
          </cell>
          <cell r="H6396">
            <v>1800.0299999999997</v>
          </cell>
          <cell r="I6396">
            <v>12948.96</v>
          </cell>
        </row>
        <row r="6397">
          <cell r="B6397" t="str">
            <v>Mano de obra colocación formaletas y mallas</v>
          </cell>
          <cell r="C6397">
            <v>1.67</v>
          </cell>
          <cell r="D6397" t="str">
            <v>M2</v>
          </cell>
          <cell r="E6397">
            <v>667.59</v>
          </cell>
          <cell r="F6397">
            <v>0</v>
          </cell>
          <cell r="G6397">
            <v>1114.8800000000001</v>
          </cell>
          <cell r="H6397">
            <v>0</v>
          </cell>
        </row>
        <row r="6398">
          <cell r="A6398">
            <v>128.31999999999971</v>
          </cell>
          <cell r="B6398" t="str">
            <v>LOSA DE 0.12m Fc=210 KG/CM2 EN FORMALETAS ALUMINIO PROPIO MALLA D2.7</v>
          </cell>
          <cell r="C6398">
            <v>1</v>
          </cell>
          <cell r="D6398" t="str">
            <v>M3</v>
          </cell>
          <cell r="E6398">
            <v>4.0599999999999996</v>
          </cell>
          <cell r="F6398">
            <v>0</v>
          </cell>
          <cell r="G6398">
            <v>11024.810000000001</v>
          </cell>
          <cell r="H6398">
            <v>1777.69</v>
          </cell>
          <cell r="I6398">
            <v>12802.500000000002</v>
          </cell>
        </row>
        <row r="6399">
          <cell r="B6399" t="str">
            <v>Losa 0.12m Fc=210Kg/cm2 Formaletas Propias</v>
          </cell>
          <cell r="G6399">
            <v>11222.45</v>
          </cell>
          <cell r="H6399">
            <v>1813.26</v>
          </cell>
          <cell r="I6399">
            <v>13035.710000000001</v>
          </cell>
        </row>
        <row r="6400">
          <cell r="B6400" t="str">
            <v>Volumen Análisis</v>
          </cell>
          <cell r="C6400">
            <v>1</v>
          </cell>
          <cell r="D6400" t="str">
            <v>M3</v>
          </cell>
        </row>
        <row r="6401">
          <cell r="A6401">
            <v>128.30999999999972</v>
          </cell>
          <cell r="B6401" t="str">
            <v>Materiales y Equipos</v>
          </cell>
          <cell r="C6401">
            <v>1</v>
          </cell>
          <cell r="D6401" t="str">
            <v>M3</v>
          </cell>
          <cell r="G6401">
            <v>11148.93</v>
          </cell>
          <cell r="H6401">
            <v>1800.0299999999997</v>
          </cell>
          <cell r="I6401">
            <v>12948.96</v>
          </cell>
        </row>
        <row r="6402">
          <cell r="B6402" t="str">
            <v>Sistema Formaleta Aluminio</v>
          </cell>
          <cell r="C6402">
            <v>8.33</v>
          </cell>
          <cell r="D6402" t="str">
            <v>M2/USO</v>
          </cell>
          <cell r="E6402">
            <v>15.24</v>
          </cell>
          <cell r="F6402">
            <v>2.7431999999999999</v>
          </cell>
          <cell r="G6402">
            <v>126.95</v>
          </cell>
          <cell r="H6402">
            <v>22.85</v>
          </cell>
        </row>
        <row r="6403">
          <cell r="B6403" t="str">
            <v>Malla Electrosoldada D2.7 10x10mm</v>
          </cell>
          <cell r="C6403">
            <v>0.18</v>
          </cell>
          <cell r="D6403" t="str">
            <v>ROLLO</v>
          </cell>
          <cell r="E6403">
            <v>15211.69</v>
          </cell>
          <cell r="F6403">
            <v>2738.1041999999998</v>
          </cell>
          <cell r="G6403">
            <v>2738.1</v>
          </cell>
          <cell r="H6403">
            <v>492.86</v>
          </cell>
        </row>
        <row r="6404">
          <cell r="B6404" t="str">
            <v>Alambre No. 18</v>
          </cell>
          <cell r="C6404">
            <v>2.08</v>
          </cell>
          <cell r="D6404" t="str">
            <v>LBS</v>
          </cell>
          <cell r="E6404">
            <v>49.15</v>
          </cell>
          <cell r="F6404">
            <v>8.8469999999999995</v>
          </cell>
          <cell r="G6404">
            <v>102.23</v>
          </cell>
          <cell r="H6404">
            <v>18.399999999999999</v>
          </cell>
        </row>
        <row r="6405">
          <cell r="B6405" t="str">
            <v xml:space="preserve">Acero 3/8" p/refuerzos </v>
          </cell>
          <cell r="C6405">
            <v>0.22</v>
          </cell>
          <cell r="D6405" t="str">
            <v>QQ</v>
          </cell>
          <cell r="E6405">
            <v>2245.7600000000002</v>
          </cell>
          <cell r="F6405">
            <v>404.23680000000002</v>
          </cell>
          <cell r="G6405">
            <v>494.07</v>
          </cell>
          <cell r="H6405">
            <v>88.93</v>
          </cell>
        </row>
        <row r="6406">
          <cell r="B6406" t="str">
            <v>Desmoldante base aceite - Tanque 55gls</v>
          </cell>
          <cell r="C6406">
            <v>5.7000000000000002E-3</v>
          </cell>
          <cell r="D6406" t="str">
            <v>UND</v>
          </cell>
          <cell r="E6406">
            <v>10500</v>
          </cell>
          <cell r="F6406">
            <v>1890</v>
          </cell>
          <cell r="G6406">
            <v>59.85</v>
          </cell>
          <cell r="H6406">
            <v>10.77</v>
          </cell>
        </row>
        <row r="6407">
          <cell r="B6407" t="str">
            <v>Soporta mallas - Separadores</v>
          </cell>
          <cell r="C6407">
            <v>12.5</v>
          </cell>
          <cell r="D6407" t="str">
            <v>UND</v>
          </cell>
          <cell r="E6407">
            <v>6.6</v>
          </cell>
          <cell r="F6407">
            <v>1.1879999999999999</v>
          </cell>
          <cell r="G6407">
            <v>82.5</v>
          </cell>
          <cell r="H6407">
            <v>14.85</v>
          </cell>
        </row>
        <row r="6408">
          <cell r="B6408" t="str">
            <v>Hormigón Fc=210 Kg/cm2 + 10% Desp.</v>
          </cell>
          <cell r="C6408">
            <v>1.1000000000000001</v>
          </cell>
          <cell r="D6408" t="str">
            <v>M3</v>
          </cell>
          <cell r="E6408">
            <v>5634.11</v>
          </cell>
          <cell r="F6408">
            <v>1014.1397999999999</v>
          </cell>
          <cell r="G6408">
            <v>6197.52</v>
          </cell>
          <cell r="H6408">
            <v>1115.55</v>
          </cell>
        </row>
        <row r="6409">
          <cell r="B6409" t="str">
            <v>Transporte sistema formaletas</v>
          </cell>
          <cell r="C6409">
            <v>8.33</v>
          </cell>
          <cell r="D6409" t="str">
            <v>M2</v>
          </cell>
          <cell r="E6409">
            <v>8.99</v>
          </cell>
          <cell r="F6409">
            <v>1.6182000000000001</v>
          </cell>
          <cell r="G6409">
            <v>74.89</v>
          </cell>
          <cell r="H6409">
            <v>13.48</v>
          </cell>
        </row>
        <row r="6410">
          <cell r="B6410" t="str">
            <v xml:space="preserve">Mano de obra  </v>
          </cell>
          <cell r="C6410">
            <v>12.5</v>
          </cell>
          <cell r="D6410" t="str">
            <v>UND</v>
          </cell>
          <cell r="E6410">
            <v>6.6</v>
          </cell>
          <cell r="F6410">
            <v>1.1879999999999999</v>
          </cell>
          <cell r="G6410">
            <v>82.5</v>
          </cell>
          <cell r="H6410">
            <v>14.85</v>
          </cell>
        </row>
        <row r="6411">
          <cell r="B6411" t="str">
            <v>Mano de obra colocación formaletas y mallas</v>
          </cell>
          <cell r="C6411">
            <v>1.67</v>
          </cell>
          <cell r="D6411" t="str">
            <v>M2</v>
          </cell>
          <cell r="E6411">
            <v>667.59</v>
          </cell>
          <cell r="F6411">
            <v>0</v>
          </cell>
          <cell r="G6411">
            <v>1114.8800000000001</v>
          </cell>
          <cell r="H6411">
            <v>0</v>
          </cell>
        </row>
        <row r="6412">
          <cell r="B6412" t="str">
            <v>Mano de obra subida de formaletas y mallas</v>
          </cell>
          <cell r="C6412">
            <v>8.33</v>
          </cell>
          <cell r="D6412" t="str">
            <v>M2</v>
          </cell>
          <cell r="E6412">
            <v>4.0599999999999996</v>
          </cell>
          <cell r="F6412">
            <v>0</v>
          </cell>
          <cell r="G6412">
            <v>33.82</v>
          </cell>
          <cell r="H6412">
            <v>0</v>
          </cell>
        </row>
        <row r="6413">
          <cell r="B6413" t="str">
            <v>Total/UND</v>
          </cell>
          <cell r="G6413">
            <v>11024.810000000001</v>
          </cell>
          <cell r="H6413">
            <v>1777.69</v>
          </cell>
          <cell r="I6413">
            <v>12802.500000000002</v>
          </cell>
        </row>
        <row r="6414">
          <cell r="B6414" t="str">
            <v>Mano de obra colocación formaletas y mallas</v>
          </cell>
          <cell r="C6414">
            <v>1.67</v>
          </cell>
          <cell r="D6414" t="str">
            <v>M2</v>
          </cell>
          <cell r="E6414">
            <v>667.59</v>
          </cell>
          <cell r="F6414">
            <v>0</v>
          </cell>
          <cell r="G6414">
            <v>1114.8800000000001</v>
          </cell>
          <cell r="H6414">
            <v>0</v>
          </cell>
        </row>
        <row r="6415">
          <cell r="A6415">
            <v>128.3299999999997</v>
          </cell>
          <cell r="B6415" t="str">
            <v>LOSA 0.12m Fc=210 KG/CM2 EN FORMALETAS ALUMINIO - TODO COSTO MALLA D2.9</v>
          </cell>
          <cell r="C6415">
            <v>1</v>
          </cell>
          <cell r="D6415" t="str">
            <v>M3</v>
          </cell>
          <cell r="E6415">
            <v>4.0599999999999996</v>
          </cell>
          <cell r="F6415">
            <v>0</v>
          </cell>
          <cell r="G6415">
            <v>11815.830000000002</v>
          </cell>
          <cell r="H6415">
            <v>2126.85</v>
          </cell>
          <cell r="I6415">
            <v>13942.680000000002</v>
          </cell>
        </row>
        <row r="6416">
          <cell r="B6416" t="str">
            <v>Losa 0.12m Fc=210Kg/cm2 Form. todo costo</v>
          </cell>
          <cell r="G6416">
            <v>11148.93</v>
          </cell>
          <cell r="H6416">
            <v>1800.0299999999997</v>
          </cell>
          <cell r="I6416">
            <v>12948.96</v>
          </cell>
        </row>
        <row r="6417">
          <cell r="B6417" t="str">
            <v>Volumen Análisis</v>
          </cell>
          <cell r="C6417">
            <v>1</v>
          </cell>
          <cell r="D6417" t="str">
            <v>M3</v>
          </cell>
        </row>
        <row r="6418">
          <cell r="A6418">
            <v>128.31999999999971</v>
          </cell>
          <cell r="B6418" t="str">
            <v>Materiales y Equipos</v>
          </cell>
          <cell r="C6418">
            <v>1</v>
          </cell>
          <cell r="D6418" t="str">
            <v>M3</v>
          </cell>
          <cell r="G6418">
            <v>11024.810000000001</v>
          </cell>
          <cell r="H6418">
            <v>1777.69</v>
          </cell>
          <cell r="I6418">
            <v>12802.500000000002</v>
          </cell>
        </row>
        <row r="6419">
          <cell r="B6419" t="str">
            <v>Sistema Formaleta Aluminio Todo Costo</v>
          </cell>
          <cell r="C6419">
            <v>1.67</v>
          </cell>
          <cell r="D6419" t="str">
            <v>M2</v>
          </cell>
          <cell r="E6419">
            <v>1310</v>
          </cell>
          <cell r="F6419">
            <v>235.79999999999998</v>
          </cell>
          <cell r="G6419">
            <v>2187.6999999999998</v>
          </cell>
          <cell r="H6419">
            <v>393.79</v>
          </cell>
        </row>
        <row r="6420">
          <cell r="B6420" t="str">
            <v>Malla Electrosoldada D2.9 10x10mm</v>
          </cell>
          <cell r="C6420">
            <v>0.18</v>
          </cell>
          <cell r="D6420" t="str">
            <v>ROLLO</v>
          </cell>
          <cell r="E6420">
            <v>15754.85</v>
          </cell>
          <cell r="F6420">
            <v>2835.873</v>
          </cell>
          <cell r="G6420">
            <v>2835.87</v>
          </cell>
          <cell r="H6420">
            <v>510.46</v>
          </cell>
        </row>
        <row r="6421">
          <cell r="B6421" t="str">
            <v>Alambre No. 18</v>
          </cell>
          <cell r="C6421">
            <v>2.2400000000000002</v>
          </cell>
          <cell r="D6421" t="str">
            <v>LBS</v>
          </cell>
          <cell r="E6421">
            <v>49.15</v>
          </cell>
          <cell r="F6421">
            <v>8.8469999999999995</v>
          </cell>
          <cell r="G6421">
            <v>110.1</v>
          </cell>
          <cell r="H6421">
            <v>19.82</v>
          </cell>
        </row>
        <row r="6422">
          <cell r="B6422" t="str">
            <v xml:space="preserve">Acero 3/8" p/refuerzos </v>
          </cell>
          <cell r="C6422">
            <v>0.21579999999999999</v>
          </cell>
          <cell r="D6422" t="str">
            <v>QQ</v>
          </cell>
          <cell r="E6422">
            <v>2245.7600000000002</v>
          </cell>
          <cell r="F6422">
            <v>404.23680000000002</v>
          </cell>
          <cell r="G6422">
            <v>484.64</v>
          </cell>
          <cell r="H6422">
            <v>87.23</v>
          </cell>
        </row>
        <row r="6423">
          <cell r="B6423" t="str">
            <v>Hormigón Fc=210 Kg/cm2 + 10% Desp.</v>
          </cell>
          <cell r="C6423">
            <v>1.1000000000000001</v>
          </cell>
          <cell r="D6423" t="str">
            <v>M3</v>
          </cell>
          <cell r="E6423">
            <v>5634.11</v>
          </cell>
          <cell r="F6423">
            <v>1014.1397999999999</v>
          </cell>
          <cell r="G6423">
            <v>6197.52</v>
          </cell>
          <cell r="H6423">
            <v>1115.55</v>
          </cell>
        </row>
        <row r="6424">
          <cell r="B6424" t="str">
            <v>Total/UND</v>
          </cell>
          <cell r="C6424">
            <v>2.08</v>
          </cell>
          <cell r="D6424" t="str">
            <v>LBS</v>
          </cell>
          <cell r="E6424">
            <v>49.15</v>
          </cell>
          <cell r="F6424">
            <v>8.8469999999999995</v>
          </cell>
          <cell r="G6424">
            <v>11815.830000000002</v>
          </cell>
          <cell r="H6424">
            <v>2126.85</v>
          </cell>
          <cell r="I6424">
            <v>13942.680000000002</v>
          </cell>
        </row>
        <row r="6425">
          <cell r="B6425" t="str">
            <v xml:space="preserve">Acero 3/8" p/refuerzos </v>
          </cell>
          <cell r="C6425">
            <v>0.22</v>
          </cell>
          <cell r="D6425" t="str">
            <v>QQ</v>
          </cell>
          <cell r="E6425">
            <v>2245.7600000000002</v>
          </cell>
          <cell r="F6425">
            <v>404.23680000000002</v>
          </cell>
          <cell r="G6425">
            <v>494.07</v>
          </cell>
          <cell r="H6425">
            <v>88.93</v>
          </cell>
        </row>
        <row r="6426">
          <cell r="A6426">
            <v>128.33999999999969</v>
          </cell>
          <cell r="B6426" t="str">
            <v>LOSA 0.12m Fc=210 KG/CM2 EN FORMALETAS ACERO-MADERA RENTADAS MALLA D2.9</v>
          </cell>
          <cell r="C6426">
            <v>1</v>
          </cell>
          <cell r="D6426" t="str">
            <v>M3</v>
          </cell>
          <cell r="E6426">
            <v>10500</v>
          </cell>
          <cell r="F6426">
            <v>1890</v>
          </cell>
          <cell r="G6426">
            <v>11328.09</v>
          </cell>
          <cell r="H6426">
            <v>1832.28</v>
          </cell>
          <cell r="I6426">
            <v>13160.37</v>
          </cell>
        </row>
        <row r="6427">
          <cell r="B6427" t="str">
            <v>Losa 0.12m Fc=210Kg/cm2 Formaletas rentadas</v>
          </cell>
          <cell r="C6427">
            <v>12.5</v>
          </cell>
          <cell r="D6427" t="str">
            <v>UND</v>
          </cell>
          <cell r="E6427">
            <v>6.6</v>
          </cell>
          <cell r="F6427">
            <v>1.1879999999999999</v>
          </cell>
          <cell r="G6427">
            <v>82.5</v>
          </cell>
          <cell r="H6427">
            <v>14.85</v>
          </cell>
        </row>
        <row r="6428">
          <cell r="B6428" t="str">
            <v>Volumen Análisis</v>
          </cell>
          <cell r="C6428">
            <v>1</v>
          </cell>
          <cell r="D6428" t="str">
            <v>M3</v>
          </cell>
          <cell r="E6428">
            <v>5634.11</v>
          </cell>
          <cell r="F6428">
            <v>1014.1397999999999</v>
          </cell>
          <cell r="G6428">
            <v>6197.52</v>
          </cell>
          <cell r="H6428">
            <v>1115.55</v>
          </cell>
        </row>
        <row r="6429">
          <cell r="B6429" t="str">
            <v>Materiales y Equipos</v>
          </cell>
          <cell r="C6429">
            <v>8.33</v>
          </cell>
          <cell r="D6429" t="str">
            <v>M2</v>
          </cell>
          <cell r="E6429">
            <v>8.99</v>
          </cell>
          <cell r="F6429">
            <v>1.6182000000000001</v>
          </cell>
          <cell r="G6429">
            <v>74.89</v>
          </cell>
          <cell r="H6429">
            <v>13.48</v>
          </cell>
        </row>
        <row r="6430">
          <cell r="B6430" t="str">
            <v xml:space="preserve">Alquiler Sistema Formaleta Acero-Madera </v>
          </cell>
          <cell r="C6430">
            <v>8.33</v>
          </cell>
          <cell r="D6430" t="str">
            <v>M2/USO</v>
          </cell>
          <cell r="E6430">
            <v>38.909999999999997</v>
          </cell>
          <cell r="F6430">
            <v>7.0037999999999991</v>
          </cell>
          <cell r="G6430">
            <v>324.12</v>
          </cell>
          <cell r="H6430">
            <v>58.34</v>
          </cell>
        </row>
        <row r="6431">
          <cell r="B6431" t="str">
            <v>Malla Electrosoldada D2.9 10x10mm</v>
          </cell>
          <cell r="C6431">
            <v>0.18</v>
          </cell>
          <cell r="D6431" t="str">
            <v>ROLLO</v>
          </cell>
          <cell r="E6431">
            <v>15754.85</v>
          </cell>
          <cell r="F6431">
            <v>2835.873</v>
          </cell>
          <cell r="G6431">
            <v>2835.87</v>
          </cell>
          <cell r="H6431">
            <v>510.46</v>
          </cell>
        </row>
        <row r="6432">
          <cell r="B6432" t="str">
            <v>Alambre No. 18</v>
          </cell>
          <cell r="C6432">
            <v>2.2400000000000002</v>
          </cell>
          <cell r="D6432" t="str">
            <v>LBS</v>
          </cell>
          <cell r="E6432">
            <v>49.15</v>
          </cell>
          <cell r="F6432">
            <v>8.8469999999999995</v>
          </cell>
          <cell r="G6432">
            <v>110.1</v>
          </cell>
          <cell r="H6432">
            <v>19.82</v>
          </cell>
        </row>
        <row r="6433">
          <cell r="B6433" t="str">
            <v xml:space="preserve">Acero 3/8" p/refuerzos </v>
          </cell>
          <cell r="C6433">
            <v>0.22</v>
          </cell>
          <cell r="D6433" t="str">
            <v>QQ</v>
          </cell>
          <cell r="E6433">
            <v>2245.7600000000002</v>
          </cell>
          <cell r="F6433">
            <v>404.23680000000002</v>
          </cell>
          <cell r="G6433">
            <v>494.07</v>
          </cell>
          <cell r="H6433">
            <v>88.93</v>
          </cell>
          <cell r="I6433">
            <v>12802.500000000002</v>
          </cell>
        </row>
        <row r="6434">
          <cell r="B6434" t="str">
            <v>Desmoldante base aceite - Tanque 55gls</v>
          </cell>
          <cell r="C6434">
            <v>5.7476999999999997E-3</v>
          </cell>
          <cell r="D6434" t="str">
            <v>UND</v>
          </cell>
          <cell r="E6434">
            <v>10500</v>
          </cell>
          <cell r="F6434">
            <v>1890</v>
          </cell>
          <cell r="G6434">
            <v>60.35</v>
          </cell>
          <cell r="H6434">
            <v>10.86</v>
          </cell>
        </row>
        <row r="6435">
          <cell r="A6435">
            <v>128.3299999999997</v>
          </cell>
          <cell r="B6435" t="str">
            <v>Soporta mallas - Separadores</v>
          </cell>
          <cell r="C6435">
            <v>12.495000000000001</v>
          </cell>
          <cell r="D6435" t="str">
            <v>UND</v>
          </cell>
          <cell r="E6435">
            <v>6.6</v>
          </cell>
          <cell r="F6435">
            <v>1.1879999999999999</v>
          </cell>
          <cell r="G6435">
            <v>82.47</v>
          </cell>
          <cell r="H6435">
            <v>14.84</v>
          </cell>
          <cell r="I6435">
            <v>13942.680000000002</v>
          </cell>
        </row>
        <row r="6436">
          <cell r="B6436" t="str">
            <v>Hormigón Fc=210 Kg/cm2 + 10% Desp.</v>
          </cell>
          <cell r="C6436">
            <v>1.1000000000000001</v>
          </cell>
          <cell r="D6436" t="str">
            <v>M3</v>
          </cell>
          <cell r="E6436">
            <v>5634.11</v>
          </cell>
          <cell r="F6436">
            <v>1014.1397999999999</v>
          </cell>
          <cell r="G6436">
            <v>6197.52</v>
          </cell>
          <cell r="H6436">
            <v>1115.55</v>
          </cell>
        </row>
        <row r="6437">
          <cell r="B6437" t="str">
            <v>Transporte sistema formaletas</v>
          </cell>
          <cell r="C6437">
            <v>8.33</v>
          </cell>
          <cell r="D6437" t="str">
            <v>M2</v>
          </cell>
          <cell r="E6437">
            <v>8.99</v>
          </cell>
          <cell r="F6437">
            <v>1.6182000000000001</v>
          </cell>
          <cell r="G6437">
            <v>74.89</v>
          </cell>
          <cell r="H6437">
            <v>13.48</v>
          </cell>
        </row>
        <row r="6438">
          <cell r="B6438" t="str">
            <v xml:space="preserve">Mano de obra  </v>
          </cell>
        </row>
        <row r="6439">
          <cell r="B6439" t="str">
            <v>Mano de obra colocación formaletas y mallas</v>
          </cell>
          <cell r="C6439">
            <v>1.67</v>
          </cell>
          <cell r="D6439" t="str">
            <v>M2</v>
          </cell>
          <cell r="E6439">
            <v>667.59</v>
          </cell>
          <cell r="F6439">
            <v>0</v>
          </cell>
          <cell r="G6439">
            <v>1114.8800000000001</v>
          </cell>
          <cell r="H6439">
            <v>0</v>
          </cell>
        </row>
        <row r="6440">
          <cell r="B6440" t="str">
            <v>Mano de obra subida de formaletas y mallas</v>
          </cell>
          <cell r="C6440">
            <v>8.33</v>
          </cell>
          <cell r="D6440" t="str">
            <v>M2</v>
          </cell>
          <cell r="E6440">
            <v>4.0599999999999996</v>
          </cell>
          <cell r="F6440">
            <v>0</v>
          </cell>
          <cell r="G6440">
            <v>33.82</v>
          </cell>
          <cell r="H6440">
            <v>0</v>
          </cell>
        </row>
        <row r="6441">
          <cell r="B6441" t="str">
            <v>Total/UND</v>
          </cell>
          <cell r="C6441">
            <v>2.2400000000000002</v>
          </cell>
          <cell r="D6441" t="str">
            <v>LBS</v>
          </cell>
          <cell r="E6441">
            <v>49.15</v>
          </cell>
          <cell r="F6441">
            <v>8.8469999999999995</v>
          </cell>
          <cell r="G6441">
            <v>11328.09</v>
          </cell>
          <cell r="H6441">
            <v>1832.28</v>
          </cell>
          <cell r="I6441">
            <v>13160.37</v>
          </cell>
        </row>
        <row r="6442">
          <cell r="B6442" t="str">
            <v xml:space="preserve">Acero 3/8" p/refuerzos </v>
          </cell>
          <cell r="C6442">
            <v>0.21579999999999999</v>
          </cell>
          <cell r="D6442" t="str">
            <v>QQ</v>
          </cell>
          <cell r="E6442">
            <v>2245.7600000000002</v>
          </cell>
          <cell r="F6442">
            <v>404.23680000000002</v>
          </cell>
          <cell r="G6442">
            <v>484.64</v>
          </cell>
          <cell r="H6442">
            <v>87.23</v>
          </cell>
        </row>
        <row r="6443">
          <cell r="A6443">
            <v>128.34999999999968</v>
          </cell>
          <cell r="B6443" t="str">
            <v>LOSA 0.12m Fc=210 KG/CM2 EN FORMALETAS ACERO-MADERA PROPIOS MALLA D2.9</v>
          </cell>
          <cell r="C6443">
            <v>1</v>
          </cell>
          <cell r="D6443" t="str">
            <v>M3</v>
          </cell>
          <cell r="E6443">
            <v>5634.11</v>
          </cell>
          <cell r="F6443">
            <v>1014.1397999999999</v>
          </cell>
          <cell r="G6443">
            <v>11254.57</v>
          </cell>
          <cell r="H6443">
            <v>1819.0500000000002</v>
          </cell>
          <cell r="I6443">
            <v>13073.619999999999</v>
          </cell>
        </row>
        <row r="6444">
          <cell r="B6444" t="str">
            <v>Losa 0.12m Fc=210Kg/cm2 Formaletas Propias</v>
          </cell>
          <cell r="G6444">
            <v>11815.830000000002</v>
          </cell>
          <cell r="H6444">
            <v>2126.85</v>
          </cell>
          <cell r="I6444">
            <v>13942.680000000002</v>
          </cell>
        </row>
        <row r="6445">
          <cell r="B6445" t="str">
            <v>Volumen Análisis</v>
          </cell>
          <cell r="C6445">
            <v>1</v>
          </cell>
          <cell r="D6445" t="str">
            <v>M3</v>
          </cell>
        </row>
        <row r="6446">
          <cell r="A6446">
            <v>128.33999999999969</v>
          </cell>
          <cell r="B6446" t="str">
            <v>Materiales y Equipos</v>
          </cell>
          <cell r="C6446">
            <v>1</v>
          </cell>
          <cell r="D6446" t="str">
            <v>M3</v>
          </cell>
          <cell r="G6446">
            <v>11328.09</v>
          </cell>
          <cell r="H6446">
            <v>1832.28</v>
          </cell>
          <cell r="I6446">
            <v>13160.37</v>
          </cell>
        </row>
        <row r="6447">
          <cell r="B6447" t="str">
            <v>Sistema Formaleta Acero-Madera</v>
          </cell>
          <cell r="C6447">
            <v>8.33</v>
          </cell>
          <cell r="D6447" t="str">
            <v>M2/USO</v>
          </cell>
          <cell r="E6447">
            <v>30.14</v>
          </cell>
          <cell r="F6447">
            <v>5.4252000000000002</v>
          </cell>
          <cell r="G6447">
            <v>251.07</v>
          </cell>
          <cell r="H6447">
            <v>45.19</v>
          </cell>
        </row>
        <row r="6448">
          <cell r="B6448" t="str">
            <v>Malla Electrosoldada D2.9 10x10mm</v>
          </cell>
          <cell r="C6448">
            <v>0.18</v>
          </cell>
          <cell r="D6448" t="str">
            <v>ROLLO</v>
          </cell>
          <cell r="E6448">
            <v>15754.85</v>
          </cell>
          <cell r="F6448">
            <v>2835.873</v>
          </cell>
          <cell r="G6448">
            <v>2835.87</v>
          </cell>
          <cell r="H6448">
            <v>510.46</v>
          </cell>
        </row>
        <row r="6449">
          <cell r="B6449" t="str">
            <v>Alambre No. 18</v>
          </cell>
          <cell r="C6449">
            <v>2.2400000000000002</v>
          </cell>
          <cell r="D6449" t="str">
            <v>LBS</v>
          </cell>
          <cell r="E6449">
            <v>49.15</v>
          </cell>
          <cell r="F6449">
            <v>8.8469999999999995</v>
          </cell>
          <cell r="G6449">
            <v>110.1</v>
          </cell>
          <cell r="H6449">
            <v>19.82</v>
          </cell>
        </row>
        <row r="6450">
          <cell r="B6450" t="str">
            <v xml:space="preserve">Acero 3/8" p/refuerzos </v>
          </cell>
          <cell r="C6450">
            <v>0.22</v>
          </cell>
          <cell r="D6450" t="str">
            <v>QQ</v>
          </cell>
          <cell r="E6450">
            <v>2245.7600000000002</v>
          </cell>
          <cell r="F6450">
            <v>404.23680000000002</v>
          </cell>
          <cell r="G6450">
            <v>494.07</v>
          </cell>
          <cell r="H6450">
            <v>88.93</v>
          </cell>
        </row>
        <row r="6451">
          <cell r="B6451" t="str">
            <v>Desmoldante base aceite - Tanque 55gls</v>
          </cell>
          <cell r="C6451">
            <v>5.7000000000000002E-3</v>
          </cell>
          <cell r="D6451" t="str">
            <v>UND</v>
          </cell>
          <cell r="E6451">
            <v>10500</v>
          </cell>
          <cell r="F6451">
            <v>1890</v>
          </cell>
          <cell r="G6451">
            <v>59.85</v>
          </cell>
          <cell r="H6451">
            <v>10.77</v>
          </cell>
        </row>
        <row r="6452">
          <cell r="B6452" t="str">
            <v>Soporta mallas - Separadores</v>
          </cell>
          <cell r="C6452">
            <v>12.5</v>
          </cell>
          <cell r="D6452" t="str">
            <v>UND</v>
          </cell>
          <cell r="E6452">
            <v>6.6</v>
          </cell>
          <cell r="F6452">
            <v>1.1879999999999999</v>
          </cell>
          <cell r="G6452">
            <v>82.5</v>
          </cell>
          <cell r="H6452">
            <v>14.85</v>
          </cell>
        </row>
        <row r="6453">
          <cell r="B6453" t="str">
            <v>Hormigón Fc=210 Kg/cm2 + 10% Desp.</v>
          </cell>
          <cell r="C6453">
            <v>1.1000000000000001</v>
          </cell>
          <cell r="D6453" t="str">
            <v>M3</v>
          </cell>
          <cell r="E6453">
            <v>5634.11</v>
          </cell>
          <cell r="F6453">
            <v>1014.1397999999999</v>
          </cell>
          <cell r="G6453">
            <v>6197.52</v>
          </cell>
          <cell r="H6453">
            <v>1115.55</v>
          </cell>
        </row>
        <row r="6454">
          <cell r="B6454" t="str">
            <v>Transporte sistema formaletas</v>
          </cell>
          <cell r="C6454">
            <v>8.33</v>
          </cell>
          <cell r="D6454" t="str">
            <v>M2</v>
          </cell>
          <cell r="E6454">
            <v>8.99</v>
          </cell>
          <cell r="F6454">
            <v>1.6182000000000001</v>
          </cell>
          <cell r="G6454">
            <v>74.89</v>
          </cell>
          <cell r="H6454">
            <v>13.48</v>
          </cell>
        </row>
        <row r="6455">
          <cell r="B6455" t="str">
            <v xml:space="preserve">Mano de obra  </v>
          </cell>
          <cell r="C6455">
            <v>12.495000000000001</v>
          </cell>
          <cell r="D6455" t="str">
            <v>UND</v>
          </cell>
          <cell r="E6455">
            <v>6.6</v>
          </cell>
          <cell r="F6455">
            <v>1.1879999999999999</v>
          </cell>
          <cell r="G6455">
            <v>82.47</v>
          </cell>
          <cell r="H6455">
            <v>14.84</v>
          </cell>
        </row>
        <row r="6456">
          <cell r="B6456" t="str">
            <v>Mano de obra colocación formaletas y mallas</v>
          </cell>
          <cell r="C6456">
            <v>1.67</v>
          </cell>
          <cell r="D6456" t="str">
            <v>M2</v>
          </cell>
          <cell r="E6456">
            <v>667.59</v>
          </cell>
          <cell r="F6456">
            <v>0</v>
          </cell>
          <cell r="G6456">
            <v>1114.8800000000001</v>
          </cell>
          <cell r="H6456">
            <v>0</v>
          </cell>
        </row>
        <row r="6457">
          <cell r="B6457" t="str">
            <v>Mano de obra subida de formaletas y mallas</v>
          </cell>
          <cell r="C6457">
            <v>8.33</v>
          </cell>
          <cell r="D6457" t="str">
            <v>M2</v>
          </cell>
          <cell r="E6457">
            <v>4.0599999999999996</v>
          </cell>
          <cell r="F6457">
            <v>0</v>
          </cell>
          <cell r="G6457">
            <v>33.82</v>
          </cell>
          <cell r="H6457">
            <v>0</v>
          </cell>
        </row>
        <row r="6458">
          <cell r="B6458" t="str">
            <v>Total/UND</v>
          </cell>
          <cell r="G6458">
            <v>11254.57</v>
          </cell>
          <cell r="H6458">
            <v>1819.0500000000002</v>
          </cell>
          <cell r="I6458">
            <v>13073.619999999999</v>
          </cell>
        </row>
        <row r="6459">
          <cell r="B6459" t="str">
            <v>Mano de obra colocación formaletas y mallas</v>
          </cell>
          <cell r="C6459">
            <v>1.67</v>
          </cell>
          <cell r="D6459" t="str">
            <v>M2</v>
          </cell>
          <cell r="E6459">
            <v>667.59</v>
          </cell>
          <cell r="F6459">
            <v>0</v>
          </cell>
          <cell r="G6459">
            <v>1114.8800000000001</v>
          </cell>
          <cell r="H6459">
            <v>0</v>
          </cell>
        </row>
        <row r="6460">
          <cell r="A6460">
            <v>128.35999999999967</v>
          </cell>
          <cell r="B6460" t="str">
            <v>LOSA DE 0.12m Fc=210 KG/CM2 EN FORMALETAS ALUMINIO PROPIO MALLA D2.9</v>
          </cell>
          <cell r="C6460">
            <v>1</v>
          </cell>
          <cell r="D6460" t="str">
            <v>M3</v>
          </cell>
          <cell r="E6460">
            <v>4.0599999999999996</v>
          </cell>
          <cell r="F6460">
            <v>0</v>
          </cell>
          <cell r="G6460">
            <v>11130.45</v>
          </cell>
          <cell r="H6460">
            <v>1796.71</v>
          </cell>
          <cell r="I6460">
            <v>12927.16</v>
          </cell>
        </row>
        <row r="6461">
          <cell r="B6461" t="str">
            <v>Losa 0.12m Fc=210Kg/cm2 Formaletas Propias</v>
          </cell>
          <cell r="G6461">
            <v>11328.09</v>
          </cell>
          <cell r="H6461">
            <v>1832.28</v>
          </cell>
          <cell r="I6461">
            <v>13160.37</v>
          </cell>
        </row>
        <row r="6462">
          <cell r="B6462" t="str">
            <v>Volumen Análisis</v>
          </cell>
          <cell r="C6462">
            <v>1</v>
          </cell>
          <cell r="D6462" t="str">
            <v>M3</v>
          </cell>
        </row>
        <row r="6463">
          <cell r="A6463">
            <v>128.34999999999968</v>
          </cell>
          <cell r="B6463" t="str">
            <v>Materiales y Equipos</v>
          </cell>
          <cell r="C6463">
            <v>1</v>
          </cell>
          <cell r="D6463" t="str">
            <v>M3</v>
          </cell>
          <cell r="G6463">
            <v>11254.57</v>
          </cell>
          <cell r="H6463">
            <v>1819.0500000000002</v>
          </cell>
          <cell r="I6463">
            <v>13073.619999999999</v>
          </cell>
        </row>
        <row r="6464">
          <cell r="B6464" t="str">
            <v>Sistema Formaleta Aluminio</v>
          </cell>
          <cell r="C6464">
            <v>8.33</v>
          </cell>
          <cell r="D6464" t="str">
            <v>M2/USO</v>
          </cell>
          <cell r="E6464">
            <v>15.24</v>
          </cell>
          <cell r="F6464">
            <v>2.7431999999999999</v>
          </cell>
          <cell r="G6464">
            <v>126.95</v>
          </cell>
          <cell r="H6464">
            <v>22.85</v>
          </cell>
        </row>
        <row r="6465">
          <cell r="B6465" t="str">
            <v>Malla Electrosoldada D2.9 10x10mm</v>
          </cell>
          <cell r="C6465">
            <v>0.18</v>
          </cell>
          <cell r="D6465" t="str">
            <v>ROLLO</v>
          </cell>
          <cell r="E6465">
            <v>15754.85</v>
          </cell>
          <cell r="F6465">
            <v>2835.873</v>
          </cell>
          <cell r="G6465">
            <v>2835.87</v>
          </cell>
          <cell r="H6465">
            <v>510.46</v>
          </cell>
        </row>
        <row r="6466">
          <cell r="B6466" t="str">
            <v>Alambre No. 18</v>
          </cell>
          <cell r="C6466">
            <v>2.2400000000000002</v>
          </cell>
          <cell r="D6466" t="str">
            <v>LBS</v>
          </cell>
          <cell r="E6466">
            <v>49.15</v>
          </cell>
          <cell r="F6466">
            <v>8.8469999999999995</v>
          </cell>
          <cell r="G6466">
            <v>110.1</v>
          </cell>
          <cell r="H6466">
            <v>19.82</v>
          </cell>
        </row>
        <row r="6467">
          <cell r="B6467" t="str">
            <v xml:space="preserve">Acero 3/8" p/refuerzos </v>
          </cell>
          <cell r="C6467">
            <v>0.22</v>
          </cell>
          <cell r="D6467" t="str">
            <v>QQ</v>
          </cell>
          <cell r="E6467">
            <v>2245.7600000000002</v>
          </cell>
          <cell r="F6467">
            <v>404.23680000000002</v>
          </cell>
          <cell r="G6467">
            <v>494.07</v>
          </cell>
          <cell r="H6467">
            <v>88.93</v>
          </cell>
        </row>
        <row r="6468">
          <cell r="B6468" t="str">
            <v>Desmoldante base aceite - Tanque 55gls</v>
          </cell>
          <cell r="C6468">
            <v>5.7000000000000002E-3</v>
          </cell>
          <cell r="D6468" t="str">
            <v>UND</v>
          </cell>
          <cell r="E6468">
            <v>10500</v>
          </cell>
          <cell r="F6468">
            <v>1890</v>
          </cell>
          <cell r="G6468">
            <v>59.85</v>
          </cell>
          <cell r="H6468">
            <v>10.77</v>
          </cell>
        </row>
        <row r="6469">
          <cell r="B6469" t="str">
            <v>Soporta mallas - Separadores</v>
          </cell>
          <cell r="C6469">
            <v>12.5</v>
          </cell>
          <cell r="D6469" t="str">
            <v>UND</v>
          </cell>
          <cell r="E6469">
            <v>6.6</v>
          </cell>
          <cell r="F6469">
            <v>1.1879999999999999</v>
          </cell>
          <cell r="G6469">
            <v>82.5</v>
          </cell>
          <cell r="H6469">
            <v>14.85</v>
          </cell>
        </row>
        <row r="6470">
          <cell r="B6470" t="str">
            <v>Hormigón Fc=210 Kg/cm2 + 10% Desp.</v>
          </cell>
          <cell r="C6470">
            <v>1.1000000000000001</v>
          </cell>
          <cell r="D6470" t="str">
            <v>M3</v>
          </cell>
          <cell r="E6470">
            <v>5634.11</v>
          </cell>
          <cell r="F6470">
            <v>1014.1397999999999</v>
          </cell>
          <cell r="G6470">
            <v>6197.52</v>
          </cell>
          <cell r="H6470">
            <v>1115.55</v>
          </cell>
        </row>
        <row r="6471">
          <cell r="B6471" t="str">
            <v>Transporte sistema formaletas</v>
          </cell>
          <cell r="C6471">
            <v>8.33</v>
          </cell>
          <cell r="D6471" t="str">
            <v>M2</v>
          </cell>
          <cell r="E6471">
            <v>8.99</v>
          </cell>
          <cell r="F6471">
            <v>1.6182000000000001</v>
          </cell>
          <cell r="G6471">
            <v>74.89</v>
          </cell>
          <cell r="H6471">
            <v>13.48</v>
          </cell>
        </row>
        <row r="6472">
          <cell r="B6472" t="str">
            <v xml:space="preserve">Mano de obra  </v>
          </cell>
          <cell r="C6472">
            <v>12.5</v>
          </cell>
          <cell r="D6472" t="str">
            <v>UND</v>
          </cell>
          <cell r="E6472">
            <v>6.6</v>
          </cell>
          <cell r="F6472">
            <v>1.1879999999999999</v>
          </cell>
          <cell r="G6472">
            <v>82.5</v>
          </cell>
          <cell r="H6472">
            <v>14.85</v>
          </cell>
        </row>
        <row r="6473">
          <cell r="B6473" t="str">
            <v>Mano de obra colocación formaletas y mallas</v>
          </cell>
          <cell r="C6473">
            <v>1.67</v>
          </cell>
          <cell r="D6473" t="str">
            <v>M2</v>
          </cell>
          <cell r="E6473">
            <v>667.59</v>
          </cell>
          <cell r="F6473">
            <v>0</v>
          </cell>
          <cell r="G6473">
            <v>1114.8800000000001</v>
          </cell>
          <cell r="H6473">
            <v>0</v>
          </cell>
        </row>
        <row r="6474">
          <cell r="B6474" t="str">
            <v>Mano de obra subida de formaletas y mallas</v>
          </cell>
          <cell r="C6474">
            <v>8.33</v>
          </cell>
          <cell r="D6474" t="str">
            <v>M2</v>
          </cell>
          <cell r="E6474">
            <v>4.0599999999999996</v>
          </cell>
          <cell r="F6474">
            <v>0</v>
          </cell>
          <cell r="G6474">
            <v>33.82</v>
          </cell>
          <cell r="H6474">
            <v>0</v>
          </cell>
        </row>
        <row r="6475">
          <cell r="B6475" t="str">
            <v xml:space="preserve">Mano de obra  </v>
          </cell>
        </row>
        <row r="6476">
          <cell r="B6476" t="str">
            <v>Total/UND</v>
          </cell>
          <cell r="C6476">
            <v>1.67</v>
          </cell>
          <cell r="D6476" t="str">
            <v>M2</v>
          </cell>
          <cell r="E6476">
            <v>667.59</v>
          </cell>
          <cell r="F6476">
            <v>0</v>
          </cell>
          <cell r="G6476">
            <v>11130.45</v>
          </cell>
          <cell r="H6476">
            <v>1796.71</v>
          </cell>
          <cell r="I6476">
            <v>12927.16</v>
          </cell>
        </row>
        <row r="6477">
          <cell r="A6477">
            <v>129</v>
          </cell>
          <cell r="B6477" t="str">
            <v>CONSTRUCCION LIGERA</v>
          </cell>
          <cell r="C6477">
            <v>8.33</v>
          </cell>
          <cell r="D6477" t="str">
            <v>M2</v>
          </cell>
          <cell r="E6477">
            <v>4.0599999999999996</v>
          </cell>
          <cell r="F6477">
            <v>0</v>
          </cell>
          <cell r="G6477">
            <v>33.82</v>
          </cell>
          <cell r="H6477">
            <v>0</v>
          </cell>
        </row>
        <row r="6478">
          <cell r="A6478">
            <v>129.01</v>
          </cell>
          <cell r="B6478" t="str">
            <v>PAREDES EN SHEETROCK</v>
          </cell>
          <cell r="C6478">
            <v>1</v>
          </cell>
          <cell r="D6478" t="str">
            <v>M2</v>
          </cell>
          <cell r="G6478">
            <v>1212.607979910714</v>
          </cell>
          <cell r="H6478">
            <v>167.1071428571428</v>
          </cell>
          <cell r="I6478">
            <v>1379.7151227678569</v>
          </cell>
        </row>
        <row r="6479">
          <cell r="B6479" t="str">
            <v>Paredes en sheetrock</v>
          </cell>
        </row>
        <row r="6480">
          <cell r="A6480">
            <v>128.35999999999967</v>
          </cell>
          <cell r="B6480" t="str">
            <v>Volumen Análisis</v>
          </cell>
          <cell r="C6480">
            <v>35.840000000000003</v>
          </cell>
          <cell r="D6480" t="str">
            <v>M2</v>
          </cell>
          <cell r="G6480">
            <v>11130.45</v>
          </cell>
          <cell r="H6480">
            <v>1796.71</v>
          </cell>
          <cell r="I6480">
            <v>12927.16</v>
          </cell>
        </row>
        <row r="6481">
          <cell r="B6481" t="str">
            <v>Materiales y Equipos</v>
          </cell>
        </row>
        <row r="6482">
          <cell r="A6482" t="str">
            <v>LIGERO001</v>
          </cell>
          <cell r="B6482" t="str">
            <v>Planchas de yeso 1/2 x 4 x 8 pies</v>
          </cell>
          <cell r="C6482">
            <v>25</v>
          </cell>
          <cell r="D6482" t="str">
            <v>UND</v>
          </cell>
          <cell r="E6482">
            <v>581.40677966101691</v>
          </cell>
          <cell r="F6482">
            <v>104.65322033898305</v>
          </cell>
          <cell r="G6482">
            <v>14535.17</v>
          </cell>
          <cell r="H6482">
            <v>2616.33</v>
          </cell>
        </row>
        <row r="6483">
          <cell r="A6483" t="str">
            <v>LIGERO004</v>
          </cell>
          <cell r="B6483" t="str">
            <v>Parales - Studs 2-1/2" x 10 C25</v>
          </cell>
          <cell r="C6483">
            <v>39</v>
          </cell>
          <cell r="D6483" t="str">
            <v>UND</v>
          </cell>
          <cell r="E6483">
            <v>206.74576271186442</v>
          </cell>
          <cell r="F6483">
            <v>37.214237288135593</v>
          </cell>
          <cell r="G6483">
            <v>8063.08</v>
          </cell>
          <cell r="H6483">
            <v>1451.36</v>
          </cell>
        </row>
        <row r="6484">
          <cell r="A6484" t="str">
            <v>LIGERO005</v>
          </cell>
          <cell r="B6484" t="str">
            <v>Durmientes - Tracks 2-1/2" x 8 C25</v>
          </cell>
          <cell r="C6484">
            <v>13</v>
          </cell>
          <cell r="D6484" t="str">
            <v>UND</v>
          </cell>
          <cell r="E6484">
            <v>152.53389830508476</v>
          </cell>
          <cell r="F6484">
            <v>27.456101694915255</v>
          </cell>
          <cell r="G6484">
            <v>1982.94</v>
          </cell>
          <cell r="H6484">
            <v>356.93</v>
          </cell>
        </row>
        <row r="6485">
          <cell r="A6485" t="str">
            <v>LIGERO006</v>
          </cell>
          <cell r="B6485" t="str">
            <v>Cinta de yeso 250 PL</v>
          </cell>
          <cell r="C6485">
            <v>2</v>
          </cell>
          <cell r="D6485" t="str">
            <v>UND</v>
          </cell>
          <cell r="E6485">
            <v>134.47457627118646</v>
          </cell>
          <cell r="F6485">
            <v>24.205423728813564</v>
          </cell>
          <cell r="G6485">
            <v>268.95</v>
          </cell>
          <cell r="H6485">
            <v>48.41</v>
          </cell>
        </row>
        <row r="6486">
          <cell r="A6486" t="str">
            <v>LIGERO007</v>
          </cell>
          <cell r="B6486" t="str">
            <v>Masilla para sheetrock 5GL</v>
          </cell>
          <cell r="C6486">
            <v>4</v>
          </cell>
          <cell r="D6486" t="str">
            <v>UND</v>
          </cell>
          <cell r="E6486">
            <v>1284.5084745762713</v>
          </cell>
          <cell r="F6486">
            <v>231.21152542372883</v>
          </cell>
          <cell r="G6486">
            <v>5138.03</v>
          </cell>
          <cell r="H6486">
            <v>924.85</v>
          </cell>
        </row>
        <row r="6487">
          <cell r="A6487" t="str">
            <v>LIGERO008</v>
          </cell>
          <cell r="B6487" t="str">
            <v>Clavos 1-1/4" con arandelas Caja de 100unds</v>
          </cell>
          <cell r="C6487">
            <v>1</v>
          </cell>
          <cell r="D6487" t="str">
            <v>UND</v>
          </cell>
          <cell r="E6487">
            <v>378.67796610169489</v>
          </cell>
          <cell r="F6487">
            <v>68.162033898305083</v>
          </cell>
          <cell r="G6487">
            <v>378.68</v>
          </cell>
          <cell r="H6487">
            <v>68.16</v>
          </cell>
        </row>
        <row r="6488">
          <cell r="A6488" t="str">
            <v>LIGERO009</v>
          </cell>
          <cell r="B6488" t="str">
            <v>Fulminates - Green Shots Caja de 100unds</v>
          </cell>
          <cell r="C6488">
            <v>1</v>
          </cell>
          <cell r="D6488" t="str">
            <v>UND</v>
          </cell>
          <cell r="E6488">
            <v>622.21186440677968</v>
          </cell>
          <cell r="F6488">
            <v>111.99813559322034</v>
          </cell>
          <cell r="G6488">
            <v>622.21</v>
          </cell>
          <cell r="H6488">
            <v>112</v>
          </cell>
        </row>
        <row r="6489">
          <cell r="A6489" t="str">
            <v>LIGERO010</v>
          </cell>
          <cell r="B6489" t="str">
            <v>Tornillos 6 x 1-1/4" LBS 293 Torn/LB</v>
          </cell>
          <cell r="C6489">
            <v>3</v>
          </cell>
          <cell r="D6489" t="str">
            <v>LB</v>
          </cell>
          <cell r="E6489">
            <v>155.93220338983051</v>
          </cell>
          <cell r="F6489">
            <v>28.067796610169491</v>
          </cell>
          <cell r="G6489">
            <v>467.8</v>
          </cell>
          <cell r="H6489">
            <v>84.2</v>
          </cell>
        </row>
        <row r="6490">
          <cell r="A6490" t="str">
            <v>LIGERO011</v>
          </cell>
          <cell r="B6490" t="str">
            <v>Tornillos 7 x 7/16" LBS 354 Torn/LB</v>
          </cell>
          <cell r="C6490">
            <v>2</v>
          </cell>
          <cell r="D6490" t="str">
            <v>LB</v>
          </cell>
          <cell r="E6490">
            <v>175.42372881355934</v>
          </cell>
          <cell r="F6490">
            <v>31.576271186440678</v>
          </cell>
          <cell r="G6490">
            <v>350.85</v>
          </cell>
          <cell r="H6490">
            <v>63.15</v>
          </cell>
        </row>
        <row r="6491">
          <cell r="A6491" t="str">
            <v>LIGERO012</v>
          </cell>
          <cell r="B6491" t="str">
            <v>Esquinero metálico 10 pies</v>
          </cell>
          <cell r="C6491">
            <v>15</v>
          </cell>
          <cell r="D6491" t="str">
            <v>UND</v>
          </cell>
          <cell r="E6491">
            <v>97.677966101694921</v>
          </cell>
          <cell r="F6491">
            <v>17.582033898305085</v>
          </cell>
          <cell r="G6491">
            <v>1465.17</v>
          </cell>
          <cell r="H6491">
            <v>263.73</v>
          </cell>
        </row>
        <row r="6492">
          <cell r="B6492" t="str">
            <v xml:space="preserve">Mano de obra  </v>
          </cell>
        </row>
        <row r="6493">
          <cell r="A6493">
            <v>2200.0100000000002</v>
          </cell>
          <cell r="B6493" t="str">
            <v>Mano de obra paredes de sheetrock</v>
          </cell>
          <cell r="C6493">
            <v>35.840000000000003</v>
          </cell>
          <cell r="D6493" t="str">
            <v>M2</v>
          </cell>
          <cell r="E6493">
            <v>284.23529411764707</v>
          </cell>
          <cell r="F6493">
            <v>0</v>
          </cell>
          <cell r="G6493">
            <v>10186.99</v>
          </cell>
          <cell r="H6493">
            <v>0</v>
          </cell>
        </row>
        <row r="6494">
          <cell r="B6494" t="str">
            <v>Total/UND</v>
          </cell>
          <cell r="C6494">
            <v>8.33</v>
          </cell>
          <cell r="D6494" t="str">
            <v>M2</v>
          </cell>
          <cell r="E6494">
            <v>4.0599999999999996</v>
          </cell>
          <cell r="F6494">
            <v>0</v>
          </cell>
          <cell r="G6494">
            <v>43459.869999999995</v>
          </cell>
          <cell r="H6494">
            <v>5989.119999999999</v>
          </cell>
          <cell r="I6494">
            <v>49448.989999999991</v>
          </cell>
        </row>
        <row r="6496">
          <cell r="A6496">
            <v>129.01999999999998</v>
          </cell>
          <cell r="B6496" t="str">
            <v>PARED EXTERIOR EN DENGLASS - 1 CARA</v>
          </cell>
          <cell r="C6496">
            <v>1</v>
          </cell>
          <cell r="D6496" t="str">
            <v>M2</v>
          </cell>
          <cell r="G6496">
            <v>1799.9039548022602</v>
          </cell>
          <cell r="H6496">
            <v>260.96359070935347</v>
          </cell>
          <cell r="I6496">
            <v>2060.8675455116136</v>
          </cell>
        </row>
        <row r="6497">
          <cell r="A6497">
            <v>129</v>
          </cell>
          <cell r="B6497" t="str">
            <v>Pared Exterior en denglass - 1 cara</v>
          </cell>
        </row>
        <row r="6498">
          <cell r="A6498">
            <v>129.01</v>
          </cell>
          <cell r="B6498" t="str">
            <v>Volumen Análisis</v>
          </cell>
          <cell r="C6498">
            <v>15.93</v>
          </cell>
          <cell r="D6498" t="str">
            <v>M2</v>
          </cell>
          <cell r="G6498">
            <v>1212.607979910714</v>
          </cell>
          <cell r="H6498">
            <v>167.1071428571428</v>
          </cell>
          <cell r="I6498">
            <v>1379.7151227678569</v>
          </cell>
        </row>
        <row r="6499">
          <cell r="B6499" t="str">
            <v>Materiales y Equipos</v>
          </cell>
        </row>
        <row r="6500">
          <cell r="B6500" t="str">
            <v>Plancha dens glass Gold 1/2" x 4 x 8 pies</v>
          </cell>
          <cell r="C6500">
            <v>12</v>
          </cell>
          <cell r="D6500" t="str">
            <v>UND</v>
          </cell>
          <cell r="E6500">
            <v>1247.46</v>
          </cell>
          <cell r="F6500">
            <v>224.5428</v>
          </cell>
          <cell r="G6500">
            <v>14969.52</v>
          </cell>
          <cell r="H6500">
            <v>2694.51</v>
          </cell>
        </row>
        <row r="6501">
          <cell r="B6501" t="str">
            <v>Parales - Studs 2-1/2" x 10 C22</v>
          </cell>
          <cell r="C6501">
            <v>18</v>
          </cell>
          <cell r="D6501" t="str">
            <v>UND</v>
          </cell>
          <cell r="E6501">
            <v>180.3</v>
          </cell>
          <cell r="F6501">
            <v>32.454000000000001</v>
          </cell>
          <cell r="G6501">
            <v>3245.4</v>
          </cell>
          <cell r="H6501">
            <v>584.16999999999996</v>
          </cell>
        </row>
        <row r="6502">
          <cell r="A6502" t="str">
            <v>LIGERO001</v>
          </cell>
          <cell r="B6502" t="str">
            <v>Durmientes - Tracks 2-1/2" x 8 C20</v>
          </cell>
          <cell r="C6502">
            <v>6</v>
          </cell>
          <cell r="D6502" t="str">
            <v>UND</v>
          </cell>
          <cell r="E6502">
            <v>155.93</v>
          </cell>
          <cell r="F6502">
            <v>28.067399999999999</v>
          </cell>
          <cell r="G6502">
            <v>935.58</v>
          </cell>
          <cell r="H6502">
            <v>168.4</v>
          </cell>
        </row>
        <row r="6503">
          <cell r="A6503" t="str">
            <v>LIGERO004</v>
          </cell>
          <cell r="B6503" t="str">
            <v>Cinta Durock 2" 300PL</v>
          </cell>
          <cell r="C6503">
            <v>1</v>
          </cell>
          <cell r="D6503" t="str">
            <v>UND</v>
          </cell>
          <cell r="E6503">
            <v>282.63</v>
          </cell>
          <cell r="F6503">
            <v>50.873399999999997</v>
          </cell>
          <cell r="G6503">
            <v>282.63</v>
          </cell>
          <cell r="H6503">
            <v>50.87</v>
          </cell>
        </row>
        <row r="6504">
          <cell r="A6504" t="str">
            <v>LIGERO005</v>
          </cell>
          <cell r="B6504" t="str">
            <v>Mortero para empañete Cementín</v>
          </cell>
          <cell r="C6504">
            <v>2</v>
          </cell>
          <cell r="D6504" t="str">
            <v>UND</v>
          </cell>
          <cell r="E6504">
            <v>247.46</v>
          </cell>
          <cell r="F6504">
            <v>44.5428</v>
          </cell>
          <cell r="G6504">
            <v>494.92</v>
          </cell>
          <cell r="H6504">
            <v>89.09</v>
          </cell>
        </row>
        <row r="6505">
          <cell r="A6505" t="str">
            <v>LIGERO006</v>
          </cell>
          <cell r="B6505" t="str">
            <v>Clavos 1-1/4" con arandelas Caja de 100unds</v>
          </cell>
          <cell r="C6505">
            <v>1</v>
          </cell>
          <cell r="D6505" t="str">
            <v>UND</v>
          </cell>
          <cell r="E6505">
            <v>380.08</v>
          </cell>
          <cell r="F6505">
            <v>68.414400000000001</v>
          </cell>
          <cell r="G6505">
            <v>380.08</v>
          </cell>
          <cell r="H6505">
            <v>68.41</v>
          </cell>
        </row>
        <row r="6506">
          <cell r="A6506" t="str">
            <v>LIGERO007</v>
          </cell>
          <cell r="B6506" t="str">
            <v>Fulminates - Green Shots Caja de 100unds</v>
          </cell>
          <cell r="C6506">
            <v>1</v>
          </cell>
          <cell r="D6506" t="str">
            <v>UND</v>
          </cell>
          <cell r="E6506">
            <v>311.86</v>
          </cell>
          <cell r="F6506">
            <v>56.134799999999998</v>
          </cell>
          <cell r="G6506">
            <v>311.86</v>
          </cell>
          <cell r="H6506">
            <v>56.13</v>
          </cell>
        </row>
        <row r="6507">
          <cell r="A6507" t="str">
            <v>LIGERO008</v>
          </cell>
          <cell r="B6507" t="str">
            <v>Tornillos 6 x 1-1/4" LBS 293 Torn/LB</v>
          </cell>
          <cell r="C6507">
            <v>2</v>
          </cell>
          <cell r="D6507" t="str">
            <v>LB</v>
          </cell>
          <cell r="E6507">
            <v>155.93</v>
          </cell>
          <cell r="F6507">
            <v>28.067399999999999</v>
          </cell>
          <cell r="G6507">
            <v>311.86</v>
          </cell>
          <cell r="H6507">
            <v>56.13</v>
          </cell>
        </row>
        <row r="6508">
          <cell r="A6508" t="str">
            <v>LIGERO009</v>
          </cell>
          <cell r="B6508" t="str">
            <v>Tornillos 7 x 7/16" LBS 354 Torn/LB</v>
          </cell>
          <cell r="C6508">
            <v>1</v>
          </cell>
          <cell r="D6508" t="str">
            <v>LB</v>
          </cell>
          <cell r="E6508">
            <v>175.42</v>
          </cell>
          <cell r="F6508">
            <v>31.575599999999998</v>
          </cell>
          <cell r="G6508">
            <v>175.42</v>
          </cell>
          <cell r="H6508">
            <v>31.58</v>
          </cell>
        </row>
        <row r="6509">
          <cell r="A6509" t="str">
            <v>LIGERO010</v>
          </cell>
          <cell r="B6509" t="str">
            <v>Esquinero en vinil 10 PL</v>
          </cell>
          <cell r="C6509">
            <v>5</v>
          </cell>
          <cell r="D6509" t="str">
            <v>UND</v>
          </cell>
          <cell r="E6509">
            <v>116.95</v>
          </cell>
          <cell r="F6509">
            <v>21.050999999999998</v>
          </cell>
          <cell r="G6509">
            <v>584.75</v>
          </cell>
          <cell r="H6509">
            <v>105.26</v>
          </cell>
        </row>
        <row r="6510">
          <cell r="A6510" t="str">
            <v>LIGERO011</v>
          </cell>
          <cell r="B6510" t="str">
            <v>Andamios</v>
          </cell>
          <cell r="C6510">
            <v>16</v>
          </cell>
          <cell r="D6510" t="str">
            <v>UND</v>
          </cell>
          <cell r="E6510">
            <v>87.71</v>
          </cell>
          <cell r="F6510">
            <v>15.787799999999999</v>
          </cell>
          <cell r="G6510">
            <v>1403.36</v>
          </cell>
          <cell r="H6510">
            <v>252.6</v>
          </cell>
        </row>
        <row r="6511">
          <cell r="A6511" t="str">
            <v>LIGERO012</v>
          </cell>
          <cell r="B6511" t="str">
            <v xml:space="preserve">Mano de obra  </v>
          </cell>
          <cell r="C6511">
            <v>15</v>
          </cell>
          <cell r="D6511" t="str">
            <v>UND</v>
          </cell>
          <cell r="E6511">
            <v>97.677966101694921</v>
          </cell>
          <cell r="F6511">
            <v>17.582033898305085</v>
          </cell>
          <cell r="G6511">
            <v>1465.17</v>
          </cell>
          <cell r="H6511">
            <v>263.73</v>
          </cell>
        </row>
        <row r="6512">
          <cell r="B6512" t="str">
            <v>Mano de obra pared exterior Dens Glass</v>
          </cell>
          <cell r="C6512">
            <v>15.93</v>
          </cell>
          <cell r="D6512" t="str">
            <v>M2</v>
          </cell>
          <cell r="E6512">
            <v>350.1</v>
          </cell>
          <cell r="F6512">
            <v>0</v>
          </cell>
          <cell r="G6512">
            <v>5577.09</v>
          </cell>
          <cell r="H6512">
            <v>0</v>
          </cell>
        </row>
        <row r="6513">
          <cell r="A6513">
            <v>2200.0100000000002</v>
          </cell>
          <cell r="B6513" t="str">
            <v>Total/UND</v>
          </cell>
          <cell r="C6513">
            <v>35.840000000000003</v>
          </cell>
          <cell r="D6513" t="str">
            <v>M2</v>
          </cell>
          <cell r="E6513">
            <v>284.23529411764707</v>
          </cell>
          <cell r="F6513">
            <v>0</v>
          </cell>
          <cell r="G6513">
            <v>28672.470000000005</v>
          </cell>
          <cell r="H6513">
            <v>4157.1500000000005</v>
          </cell>
          <cell r="I6513">
            <v>32829.620000000003</v>
          </cell>
        </row>
        <row r="6514">
          <cell r="B6514" t="str">
            <v>Total/UND</v>
          </cell>
          <cell r="G6514">
            <v>43459.869999999995</v>
          </cell>
          <cell r="H6514">
            <v>5989.119999999999</v>
          </cell>
          <cell r="I6514">
            <v>49448.989999999991</v>
          </cell>
        </row>
        <row r="6515">
          <cell r="A6515">
            <v>129.02999999999997</v>
          </cell>
          <cell r="B6515" t="str">
            <v>TECHOS EN SHEETROCK</v>
          </cell>
          <cell r="C6515">
            <v>1</v>
          </cell>
          <cell r="D6515" t="str">
            <v>M2</v>
          </cell>
          <cell r="G6515">
            <v>995.20444154147629</v>
          </cell>
          <cell r="H6515">
            <v>127.97452645329849</v>
          </cell>
          <cell r="I6515">
            <v>1123.1789679947747</v>
          </cell>
        </row>
        <row r="6516">
          <cell r="A6516">
            <v>129.01999999999998</v>
          </cell>
          <cell r="B6516" t="str">
            <v>Techos en sheetrock</v>
          </cell>
          <cell r="C6516">
            <v>1</v>
          </cell>
          <cell r="D6516" t="str">
            <v>M2</v>
          </cell>
          <cell r="G6516">
            <v>1799.9039548022602</v>
          </cell>
          <cell r="H6516">
            <v>260.96359070935347</v>
          </cell>
          <cell r="I6516">
            <v>2060.8675455116136</v>
          </cell>
        </row>
        <row r="6517">
          <cell r="B6517" t="str">
            <v>Volumen Análisis - Techo Sheetrock</v>
          </cell>
          <cell r="C6517">
            <v>15.31</v>
          </cell>
          <cell r="D6517" t="str">
            <v>M2</v>
          </cell>
        </row>
        <row r="6518">
          <cell r="B6518" t="str">
            <v>Materiales y Equipos</v>
          </cell>
          <cell r="C6518">
            <v>15.93</v>
          </cell>
          <cell r="D6518" t="str">
            <v>M2</v>
          </cell>
        </row>
        <row r="6519">
          <cell r="A6519" t="str">
            <v>LIGERO001</v>
          </cell>
          <cell r="B6519" t="str">
            <v>Planchas de yeso 1/2 x 4 x 8 pies</v>
          </cell>
          <cell r="C6519">
            <v>6</v>
          </cell>
          <cell r="D6519" t="str">
            <v>UND</v>
          </cell>
          <cell r="E6519">
            <v>581.40677966101691</v>
          </cell>
          <cell r="F6519">
            <v>104.65322033898305</v>
          </cell>
          <cell r="G6519">
            <v>3488.44</v>
          </cell>
          <cell r="H6519">
            <v>627.91999999999996</v>
          </cell>
        </row>
        <row r="6520">
          <cell r="A6520" t="str">
            <v>LIGERO018</v>
          </cell>
          <cell r="B6520" t="str">
            <v>Parales - Studs 1-5/8" x 10 C25</v>
          </cell>
          <cell r="C6520">
            <v>16</v>
          </cell>
          <cell r="D6520" t="str">
            <v>UND</v>
          </cell>
          <cell r="E6520">
            <v>165.25423728813561</v>
          </cell>
          <cell r="F6520">
            <v>29.745762711864408</v>
          </cell>
          <cell r="G6520">
            <v>2644.07</v>
          </cell>
          <cell r="H6520">
            <v>475.93</v>
          </cell>
        </row>
        <row r="6521">
          <cell r="A6521" t="str">
            <v>LIGERO023</v>
          </cell>
          <cell r="B6521" t="str">
            <v>Durmientes - Tracks 1-5/8" x 10 C25</v>
          </cell>
          <cell r="C6521">
            <v>20</v>
          </cell>
          <cell r="D6521" t="str">
            <v>UND</v>
          </cell>
          <cell r="E6521">
            <v>58.076271186440685</v>
          </cell>
          <cell r="F6521">
            <v>10.453728813559323</v>
          </cell>
          <cell r="G6521">
            <v>1161.53</v>
          </cell>
          <cell r="H6521">
            <v>209.07</v>
          </cell>
        </row>
        <row r="6522">
          <cell r="A6522" t="str">
            <v>LIGERO006</v>
          </cell>
          <cell r="B6522" t="str">
            <v>Cinta de yeso 250 PL</v>
          </cell>
          <cell r="C6522">
            <v>1</v>
          </cell>
          <cell r="D6522" t="str">
            <v>UND</v>
          </cell>
          <cell r="E6522">
            <v>134.47457627118646</v>
          </cell>
          <cell r="F6522">
            <v>24.205423728813564</v>
          </cell>
          <cell r="G6522">
            <v>134.47</v>
          </cell>
          <cell r="H6522">
            <v>24.21</v>
          </cell>
        </row>
        <row r="6523">
          <cell r="A6523" t="str">
            <v>LIGERO007</v>
          </cell>
          <cell r="B6523" t="str">
            <v>Masilla para sheetrock 5GL</v>
          </cell>
          <cell r="C6523">
            <v>1</v>
          </cell>
          <cell r="D6523" t="str">
            <v>UND</v>
          </cell>
          <cell r="E6523">
            <v>1284.5084745762713</v>
          </cell>
          <cell r="F6523">
            <v>231.21152542372883</v>
          </cell>
          <cell r="G6523">
            <v>1284.51</v>
          </cell>
          <cell r="H6523">
            <v>231.21</v>
          </cell>
        </row>
        <row r="6524">
          <cell r="A6524" t="str">
            <v>LIGERO008</v>
          </cell>
          <cell r="B6524" t="str">
            <v>Clavos 1-1/4" con arandelas Caja de 100unds</v>
          </cell>
          <cell r="C6524">
            <v>1</v>
          </cell>
          <cell r="D6524" t="str">
            <v>UND</v>
          </cell>
          <cell r="E6524">
            <v>378.67796610169489</v>
          </cell>
          <cell r="F6524">
            <v>68.162033898305083</v>
          </cell>
          <cell r="G6524">
            <v>378.68</v>
          </cell>
          <cell r="H6524">
            <v>68.16</v>
          </cell>
        </row>
        <row r="6525">
          <cell r="A6525" t="str">
            <v>LIGERO009</v>
          </cell>
          <cell r="B6525" t="str">
            <v>Fulminates - Green Shots Caja de 100unds</v>
          </cell>
          <cell r="C6525">
            <v>1</v>
          </cell>
          <cell r="D6525" t="str">
            <v>UND</v>
          </cell>
          <cell r="E6525">
            <v>622.21186440677968</v>
          </cell>
          <cell r="F6525">
            <v>111.99813559322034</v>
          </cell>
          <cell r="G6525">
            <v>622.21</v>
          </cell>
          <cell r="H6525">
            <v>112</v>
          </cell>
        </row>
        <row r="6526">
          <cell r="A6526" t="str">
            <v>LIGERO010</v>
          </cell>
          <cell r="B6526" t="str">
            <v>Tornillos 6 x 1-1/4" LBS 293 Torn/LB</v>
          </cell>
          <cell r="C6526">
            <v>2</v>
          </cell>
          <cell r="D6526" t="str">
            <v>LB</v>
          </cell>
          <cell r="E6526">
            <v>155.93220338983051</v>
          </cell>
          <cell r="F6526">
            <v>28.067796610169491</v>
          </cell>
          <cell r="G6526">
            <v>311.86</v>
          </cell>
          <cell r="H6526">
            <v>56.14</v>
          </cell>
        </row>
        <row r="6527">
          <cell r="A6527" t="str">
            <v>LIGERO011</v>
          </cell>
          <cell r="B6527" t="str">
            <v>Tornillos 7 x 7/16" LBS 354 Torn/LB</v>
          </cell>
          <cell r="C6527">
            <v>1</v>
          </cell>
          <cell r="D6527" t="str">
            <v>LB</v>
          </cell>
          <cell r="E6527">
            <v>175.42372881355934</v>
          </cell>
          <cell r="F6527">
            <v>31.576271186440678</v>
          </cell>
          <cell r="G6527">
            <v>175.42</v>
          </cell>
          <cell r="H6527">
            <v>31.58</v>
          </cell>
        </row>
        <row r="6528">
          <cell r="A6528" t="str">
            <v>LIGERO012</v>
          </cell>
          <cell r="B6528" t="str">
            <v>Esquinero metálico 10 pies</v>
          </cell>
          <cell r="C6528">
            <v>7</v>
          </cell>
          <cell r="D6528" t="str">
            <v>UND</v>
          </cell>
          <cell r="E6528">
            <v>97.677966101694921</v>
          </cell>
          <cell r="F6528">
            <v>17.582033898305085</v>
          </cell>
          <cell r="G6528">
            <v>683.75</v>
          </cell>
          <cell r="H6528">
            <v>123.07</v>
          </cell>
        </row>
        <row r="6529">
          <cell r="B6529" t="str">
            <v xml:space="preserve">Mano de obra  </v>
          </cell>
          <cell r="C6529">
            <v>5</v>
          </cell>
          <cell r="D6529" t="str">
            <v>UND</v>
          </cell>
          <cell r="E6529">
            <v>116.95</v>
          </cell>
          <cell r="F6529">
            <v>21.050999999999998</v>
          </cell>
          <cell r="G6529">
            <v>584.75</v>
          </cell>
          <cell r="H6529">
            <v>105.26</v>
          </cell>
        </row>
        <row r="6530">
          <cell r="A6530">
            <v>2200.0300000000007</v>
          </cell>
          <cell r="B6530" t="str">
            <v>Mano de obra techo de sheetrock</v>
          </cell>
          <cell r="C6530">
            <v>15.31</v>
          </cell>
          <cell r="D6530" t="str">
            <v>M2</v>
          </cell>
          <cell r="E6530">
            <v>284.23529411764707</v>
          </cell>
          <cell r="F6530">
            <v>0</v>
          </cell>
          <cell r="G6530">
            <v>4351.6400000000003</v>
          </cell>
          <cell r="H6530">
            <v>0</v>
          </cell>
        </row>
        <row r="6531">
          <cell r="B6531" t="str">
            <v>Total/UND</v>
          </cell>
          <cell r="G6531">
            <v>15236.580000000002</v>
          </cell>
          <cell r="H6531">
            <v>1959.29</v>
          </cell>
          <cell r="I6531">
            <v>17195.870000000003</v>
          </cell>
        </row>
        <row r="6532">
          <cell r="B6532" t="str">
            <v>Mano de obra pared exterior Dens Glass</v>
          </cell>
          <cell r="C6532">
            <v>15.93</v>
          </cell>
          <cell r="D6532" t="str">
            <v>M2</v>
          </cell>
          <cell r="E6532">
            <v>350.1</v>
          </cell>
          <cell r="F6532">
            <v>0</v>
          </cell>
          <cell r="G6532">
            <v>5577.09</v>
          </cell>
          <cell r="H6532">
            <v>0</v>
          </cell>
        </row>
        <row r="6533">
          <cell r="A6533">
            <v>129.03999999999996</v>
          </cell>
          <cell r="B6533" t="str">
            <v>FACIAS EN TECHOS DE SHEETROCK</v>
          </cell>
          <cell r="C6533">
            <v>1</v>
          </cell>
          <cell r="D6533" t="str">
            <v>ML</v>
          </cell>
          <cell r="G6533">
            <v>546.98249999999996</v>
          </cell>
          <cell r="H6533">
            <v>71.45</v>
          </cell>
          <cell r="I6533">
            <v>618.4325</v>
          </cell>
        </row>
        <row r="6534">
          <cell r="B6534" t="str">
            <v>Techos en sheetrock</v>
          </cell>
        </row>
        <row r="6535">
          <cell r="A6535">
            <v>129.02999999999997</v>
          </cell>
          <cell r="B6535" t="str">
            <v>Volumen Análisis</v>
          </cell>
          <cell r="C6535">
            <v>16</v>
          </cell>
          <cell r="D6535" t="str">
            <v>ML</v>
          </cell>
          <cell r="G6535">
            <v>995.20444154147629</v>
          </cell>
          <cell r="H6535">
            <v>127.97452645329849</v>
          </cell>
          <cell r="I6535">
            <v>1123.1789679947747</v>
          </cell>
        </row>
        <row r="6536">
          <cell r="B6536" t="str">
            <v>Materiales y Equipos</v>
          </cell>
        </row>
        <row r="6537">
          <cell r="B6537" t="str">
            <v>Parales - Studs 1-5/8" x 10 C25</v>
          </cell>
          <cell r="C6537">
            <v>8</v>
          </cell>
          <cell r="D6537" t="str">
            <v>UND</v>
          </cell>
          <cell r="E6537">
            <v>384.96</v>
          </cell>
          <cell r="F6537">
            <v>69.2928</v>
          </cell>
          <cell r="G6537">
            <v>3079.68</v>
          </cell>
          <cell r="H6537">
            <v>554.34</v>
          </cell>
        </row>
        <row r="6538">
          <cell r="B6538" t="str">
            <v>Durmientes - Tracks 1-5/8" x 10 C25</v>
          </cell>
          <cell r="C6538">
            <v>8</v>
          </cell>
          <cell r="D6538" t="str">
            <v>UND</v>
          </cell>
          <cell r="E6538">
            <v>58.08</v>
          </cell>
          <cell r="F6538">
            <v>10.4544</v>
          </cell>
          <cell r="G6538">
            <v>464.64</v>
          </cell>
          <cell r="H6538">
            <v>83.64</v>
          </cell>
        </row>
        <row r="6539">
          <cell r="A6539" t="str">
            <v>LIGERO001</v>
          </cell>
          <cell r="B6539" t="str">
            <v>Cinta de yeso 250 PL</v>
          </cell>
          <cell r="C6539">
            <v>2</v>
          </cell>
          <cell r="D6539" t="str">
            <v>UND</v>
          </cell>
          <cell r="E6539">
            <v>116.95</v>
          </cell>
          <cell r="F6539">
            <v>21.050999999999998</v>
          </cell>
          <cell r="G6539">
            <v>233.9</v>
          </cell>
          <cell r="H6539">
            <v>42.1</v>
          </cell>
        </row>
        <row r="6540">
          <cell r="A6540" t="str">
            <v>LIGERO018</v>
          </cell>
          <cell r="B6540" t="str">
            <v>Masilla para sheetrock 5GL</v>
          </cell>
          <cell r="C6540">
            <v>1</v>
          </cell>
          <cell r="D6540" t="str">
            <v>UND</v>
          </cell>
          <cell r="E6540">
            <v>1159.75</v>
          </cell>
          <cell r="F6540">
            <v>208.755</v>
          </cell>
          <cell r="G6540">
            <v>1159.75</v>
          </cell>
          <cell r="H6540">
            <v>208.76</v>
          </cell>
        </row>
        <row r="6541">
          <cell r="A6541" t="str">
            <v>LIGERO023</v>
          </cell>
          <cell r="B6541" t="str">
            <v>Clavos 1-1/4" con arandelas Caja de 100unds</v>
          </cell>
          <cell r="C6541">
            <v>1</v>
          </cell>
          <cell r="D6541" t="str">
            <v>UND</v>
          </cell>
          <cell r="E6541">
            <v>380.08</v>
          </cell>
          <cell r="F6541">
            <v>68.414400000000001</v>
          </cell>
          <cell r="G6541">
            <v>380.08</v>
          </cell>
          <cell r="H6541">
            <v>68.41</v>
          </cell>
        </row>
        <row r="6542">
          <cell r="A6542" t="str">
            <v>LIGERO006</v>
          </cell>
          <cell r="B6542" t="str">
            <v>Tornillos 6 x 1-1/4" LBS 293 Torn/LB</v>
          </cell>
          <cell r="C6542">
            <v>1</v>
          </cell>
          <cell r="D6542" t="str">
            <v>LB</v>
          </cell>
          <cell r="E6542">
            <v>155.93</v>
          </cell>
          <cell r="F6542">
            <v>28.067399999999999</v>
          </cell>
          <cell r="G6542">
            <v>155.93</v>
          </cell>
          <cell r="H6542">
            <v>28.07</v>
          </cell>
        </row>
        <row r="6543">
          <cell r="A6543" t="str">
            <v>LIGERO007</v>
          </cell>
          <cell r="B6543" t="str">
            <v>Tornillos 7 x 7/16" LBS 354 Torn/LB</v>
          </cell>
          <cell r="C6543">
            <v>1</v>
          </cell>
          <cell r="D6543" t="str">
            <v>LB</v>
          </cell>
          <cell r="E6543">
            <v>175.42</v>
          </cell>
          <cell r="F6543">
            <v>31.575599999999998</v>
          </cell>
          <cell r="G6543">
            <v>175.42</v>
          </cell>
          <cell r="H6543">
            <v>31.58</v>
          </cell>
        </row>
        <row r="6544">
          <cell r="A6544" t="str">
            <v>LIGERO008</v>
          </cell>
          <cell r="B6544" t="str">
            <v>Esquinero metálico 10 pies</v>
          </cell>
          <cell r="C6544">
            <v>8</v>
          </cell>
          <cell r="D6544" t="str">
            <v>UND</v>
          </cell>
          <cell r="E6544">
            <v>87.71</v>
          </cell>
          <cell r="F6544">
            <v>15.787799999999999</v>
          </cell>
          <cell r="G6544">
            <v>701.68</v>
          </cell>
          <cell r="H6544">
            <v>126.3</v>
          </cell>
        </row>
        <row r="6545">
          <cell r="A6545" t="str">
            <v>LIGERO009</v>
          </cell>
          <cell r="B6545" t="str">
            <v xml:space="preserve">Mano de obra  </v>
          </cell>
          <cell r="C6545">
            <v>1</v>
          </cell>
          <cell r="D6545" t="str">
            <v>UND</v>
          </cell>
          <cell r="E6545">
            <v>622.21186440677968</v>
          </cell>
          <cell r="F6545">
            <v>111.99813559322034</v>
          </cell>
          <cell r="G6545">
            <v>622.21</v>
          </cell>
          <cell r="H6545">
            <v>112</v>
          </cell>
        </row>
        <row r="6546">
          <cell r="A6546" t="str">
            <v>LIGERO010</v>
          </cell>
          <cell r="B6546" t="str">
            <v>Mano de obra facia en techo</v>
          </cell>
          <cell r="C6546">
            <v>16</v>
          </cell>
          <cell r="D6546" t="str">
            <v>ML</v>
          </cell>
          <cell r="E6546">
            <v>150.04</v>
          </cell>
          <cell r="F6546">
            <v>0</v>
          </cell>
          <cell r="G6546">
            <v>2400.64</v>
          </cell>
          <cell r="H6546">
            <v>0</v>
          </cell>
        </row>
        <row r="6547">
          <cell r="A6547" t="str">
            <v>LIGERO011</v>
          </cell>
          <cell r="B6547" t="str">
            <v>Total/UND</v>
          </cell>
          <cell r="C6547">
            <v>1</v>
          </cell>
          <cell r="D6547" t="str">
            <v>LB</v>
          </cell>
          <cell r="E6547">
            <v>175.42372881355934</v>
          </cell>
          <cell r="F6547">
            <v>31.576271186440678</v>
          </cell>
          <cell r="G6547">
            <v>8751.7199999999993</v>
          </cell>
          <cell r="H6547">
            <v>1143.2</v>
          </cell>
          <cell r="I6547">
            <v>9894.92</v>
          </cell>
        </row>
        <row r="6548">
          <cell r="A6548" t="str">
            <v>LIGERO012</v>
          </cell>
          <cell r="B6548" t="str">
            <v>Esquinero metálico 10 pies</v>
          </cell>
          <cell r="C6548">
            <v>7</v>
          </cell>
          <cell r="D6548" t="str">
            <v>UND</v>
          </cell>
          <cell r="E6548">
            <v>97.677966101694921</v>
          </cell>
          <cell r="F6548">
            <v>17.582033898305085</v>
          </cell>
          <cell r="G6548">
            <v>683.75</v>
          </cell>
          <cell r="H6548">
            <v>123.07</v>
          </cell>
        </row>
        <row r="6549">
          <cell r="A6549">
            <v>129.04999999999995</v>
          </cell>
          <cell r="B6549" t="str">
            <v>TECHOS EN SHEETROCK CON FACIAS</v>
          </cell>
          <cell r="C6549">
            <v>1</v>
          </cell>
          <cell r="D6549" t="str">
            <v>M2</v>
          </cell>
          <cell r="G6549">
            <v>1644.5075114304379</v>
          </cell>
          <cell r="H6549">
            <v>223.30241672109733</v>
          </cell>
          <cell r="I6549">
            <v>1867.8099281515354</v>
          </cell>
        </row>
        <row r="6550">
          <cell r="A6550">
            <v>2200.0300000000007</v>
          </cell>
          <cell r="B6550" t="str">
            <v>Techos en sheetrock con facias</v>
          </cell>
          <cell r="C6550">
            <v>15.31</v>
          </cell>
          <cell r="D6550" t="str">
            <v>M2</v>
          </cell>
          <cell r="E6550">
            <v>284.23529411764707</v>
          </cell>
          <cell r="F6550">
            <v>0</v>
          </cell>
          <cell r="G6550">
            <v>4351.6400000000003</v>
          </cell>
          <cell r="H6550">
            <v>0</v>
          </cell>
        </row>
        <row r="6551">
          <cell r="B6551" t="str">
            <v>Volumen Análisis - Techo Sheetrock</v>
          </cell>
          <cell r="C6551">
            <v>15.31</v>
          </cell>
          <cell r="D6551" t="str">
            <v>M2</v>
          </cell>
          <cell r="G6551">
            <v>15236.580000000002</v>
          </cell>
          <cell r="H6551">
            <v>1959.29</v>
          </cell>
          <cell r="I6551">
            <v>17195.870000000003</v>
          </cell>
        </row>
        <row r="6552">
          <cell r="B6552" t="str">
            <v>Materiales y Equipos</v>
          </cell>
        </row>
        <row r="6553">
          <cell r="A6553">
            <v>129.03999999999996</v>
          </cell>
          <cell r="B6553" t="str">
            <v>Planchas de yeso 1/2 x 4 x 8 pies</v>
          </cell>
          <cell r="C6553">
            <v>6</v>
          </cell>
          <cell r="D6553" t="str">
            <v>UND</v>
          </cell>
          <cell r="E6553">
            <v>438.56</v>
          </cell>
          <cell r="F6553">
            <v>78.940799999999996</v>
          </cell>
          <cell r="G6553">
            <v>2631.36</v>
          </cell>
          <cell r="H6553">
            <v>473.64</v>
          </cell>
          <cell r="I6553">
            <v>618.4325</v>
          </cell>
        </row>
        <row r="6554">
          <cell r="B6554" t="str">
            <v>Parales - Studs 1-5/8" x 10 C25</v>
          </cell>
          <cell r="C6554">
            <v>24</v>
          </cell>
          <cell r="D6554" t="str">
            <v>UND</v>
          </cell>
          <cell r="E6554">
            <v>384.96</v>
          </cell>
          <cell r="F6554">
            <v>69.2928</v>
          </cell>
          <cell r="G6554">
            <v>9239.0400000000009</v>
          </cell>
          <cell r="H6554">
            <v>1663.03</v>
          </cell>
        </row>
        <row r="6555">
          <cell r="B6555" t="str">
            <v>Durmientes - Tracks 1-5/8" x 10 C25</v>
          </cell>
          <cell r="C6555">
            <v>28</v>
          </cell>
          <cell r="D6555" t="str">
            <v>UND</v>
          </cell>
          <cell r="E6555">
            <v>58.08</v>
          </cell>
          <cell r="F6555">
            <v>10.4544</v>
          </cell>
          <cell r="G6555">
            <v>1626.24</v>
          </cell>
          <cell r="H6555">
            <v>292.72000000000003</v>
          </cell>
        </row>
        <row r="6556">
          <cell r="B6556" t="str">
            <v>Cinta de yeso 250 PL</v>
          </cell>
          <cell r="C6556">
            <v>3</v>
          </cell>
          <cell r="D6556" t="str">
            <v>UND</v>
          </cell>
          <cell r="E6556">
            <v>116.95</v>
          </cell>
          <cell r="F6556">
            <v>21.050999999999998</v>
          </cell>
          <cell r="G6556">
            <v>350.85</v>
          </cell>
          <cell r="H6556">
            <v>63.15</v>
          </cell>
        </row>
        <row r="6557">
          <cell r="B6557" t="str">
            <v>Masilla para sheetrock 5GL</v>
          </cell>
          <cell r="C6557">
            <v>2</v>
          </cell>
          <cell r="D6557" t="str">
            <v>UND</v>
          </cell>
          <cell r="E6557">
            <v>1159.75</v>
          </cell>
          <cell r="F6557">
            <v>208.755</v>
          </cell>
          <cell r="G6557">
            <v>2319.5</v>
          </cell>
          <cell r="H6557">
            <v>417.51</v>
          </cell>
        </row>
        <row r="6558">
          <cell r="B6558" t="str">
            <v>Clavos 1-1/4" con arandelas Caja de 100unds</v>
          </cell>
          <cell r="C6558">
            <v>1</v>
          </cell>
          <cell r="D6558" t="str">
            <v>UND</v>
          </cell>
          <cell r="E6558">
            <v>380.08</v>
          </cell>
          <cell r="F6558">
            <v>68.414400000000001</v>
          </cell>
          <cell r="G6558">
            <v>380.08</v>
          </cell>
          <cell r="H6558">
            <v>68.41</v>
          </cell>
        </row>
        <row r="6559">
          <cell r="B6559" t="str">
            <v>Fulminates - Green Shots Caja de 100unds</v>
          </cell>
          <cell r="C6559">
            <v>1</v>
          </cell>
          <cell r="D6559" t="str">
            <v>UND</v>
          </cell>
          <cell r="E6559">
            <v>311.86</v>
          </cell>
          <cell r="F6559">
            <v>56.134799999999998</v>
          </cell>
          <cell r="G6559">
            <v>311.86</v>
          </cell>
          <cell r="H6559">
            <v>56.13</v>
          </cell>
        </row>
        <row r="6560">
          <cell r="B6560" t="str">
            <v>Tornillos 6 x 1-1/4" LBS 293 Torn/LB</v>
          </cell>
          <cell r="C6560">
            <v>3</v>
          </cell>
          <cell r="D6560" t="str">
            <v>LB</v>
          </cell>
          <cell r="E6560">
            <v>155.93</v>
          </cell>
          <cell r="F6560">
            <v>28.067399999999999</v>
          </cell>
          <cell r="G6560">
            <v>467.79</v>
          </cell>
          <cell r="H6560">
            <v>84.2</v>
          </cell>
        </row>
        <row r="6561">
          <cell r="B6561" t="str">
            <v>Tornillos 7 x 7/16" LBS 354 Torn/LB</v>
          </cell>
          <cell r="C6561">
            <v>2</v>
          </cell>
          <cell r="D6561" t="str">
            <v>LB</v>
          </cell>
          <cell r="E6561">
            <v>175.42</v>
          </cell>
          <cell r="F6561">
            <v>31.575599999999998</v>
          </cell>
          <cell r="G6561">
            <v>350.84</v>
          </cell>
          <cell r="H6561">
            <v>63.15</v>
          </cell>
        </row>
        <row r="6562">
          <cell r="B6562" t="str">
            <v>Esquinero metálico 10 pies</v>
          </cell>
          <cell r="C6562">
            <v>15</v>
          </cell>
          <cell r="D6562" t="str">
            <v>UND</v>
          </cell>
          <cell r="E6562">
            <v>87.71</v>
          </cell>
          <cell r="F6562">
            <v>15.787799999999999</v>
          </cell>
          <cell r="G6562">
            <v>1315.65</v>
          </cell>
          <cell r="H6562">
            <v>236.82</v>
          </cell>
        </row>
        <row r="6563">
          <cell r="B6563" t="str">
            <v xml:space="preserve">Mano de obra  </v>
          </cell>
          <cell r="C6563">
            <v>1</v>
          </cell>
          <cell r="D6563" t="str">
            <v>LB</v>
          </cell>
          <cell r="E6563">
            <v>175.42</v>
          </cell>
          <cell r="F6563">
            <v>31.575599999999998</v>
          </cell>
          <cell r="G6563">
            <v>175.42</v>
          </cell>
          <cell r="H6563">
            <v>31.58</v>
          </cell>
        </row>
        <row r="6564">
          <cell r="B6564" t="str">
            <v>Mano de obra techo de sheetrock</v>
          </cell>
          <cell r="C6564">
            <v>15.31</v>
          </cell>
          <cell r="D6564" t="str">
            <v>M2</v>
          </cell>
          <cell r="E6564">
            <v>247.13</v>
          </cell>
          <cell r="F6564">
            <v>0</v>
          </cell>
          <cell r="G6564">
            <v>3783.56</v>
          </cell>
          <cell r="H6564">
            <v>0</v>
          </cell>
        </row>
        <row r="6565">
          <cell r="B6565" t="str">
            <v>Mano de obra facia en techo</v>
          </cell>
          <cell r="C6565">
            <v>16</v>
          </cell>
          <cell r="D6565" t="str">
            <v>ML</v>
          </cell>
          <cell r="E6565">
            <v>150.04</v>
          </cell>
          <cell r="F6565">
            <v>0</v>
          </cell>
          <cell r="G6565">
            <v>2400.64</v>
          </cell>
          <cell r="H6565">
            <v>0</v>
          </cell>
        </row>
        <row r="6566">
          <cell r="B6566" t="str">
            <v>Total/UND</v>
          </cell>
          <cell r="C6566">
            <v>16</v>
          </cell>
          <cell r="D6566" t="str">
            <v>ML</v>
          </cell>
          <cell r="E6566">
            <v>150.04</v>
          </cell>
          <cell r="F6566">
            <v>0</v>
          </cell>
          <cell r="G6566">
            <v>25177.410000000007</v>
          </cell>
          <cell r="H6566">
            <v>3418.76</v>
          </cell>
          <cell r="I6566">
            <v>28596.170000000006</v>
          </cell>
        </row>
        <row r="6567">
          <cell r="B6567" t="str">
            <v>Total/UND</v>
          </cell>
          <cell r="G6567">
            <v>8751.7199999999993</v>
          </cell>
          <cell r="H6567">
            <v>1143.2</v>
          </cell>
          <cell r="I6567">
            <v>9894.92</v>
          </cell>
        </row>
        <row r="6568">
          <cell r="A6568">
            <v>130</v>
          </cell>
          <cell r="B6568" t="str">
            <v>PANELES POLIESTIRENO EXPANDIDO</v>
          </cell>
        </row>
        <row r="6569">
          <cell r="A6569">
            <v>130.01</v>
          </cell>
          <cell r="B6569" t="str">
            <v>PANELES POLIESTIRENO EXPANDIDO 6CMS</v>
          </cell>
          <cell r="C6569">
            <v>1</v>
          </cell>
          <cell r="D6569" t="str">
            <v>M2</v>
          </cell>
          <cell r="G6569">
            <v>1592.66</v>
          </cell>
          <cell r="H6569">
            <v>89</v>
          </cell>
          <cell r="I6569">
            <v>1681.66</v>
          </cell>
        </row>
        <row r="6570">
          <cell r="B6570" t="str">
            <v>Poliestireno expandido reforzado - Terminado en 11cms</v>
          </cell>
        </row>
        <row r="6571">
          <cell r="B6571" t="str">
            <v>Volumen Análisis</v>
          </cell>
          <cell r="C6571">
            <v>1</v>
          </cell>
          <cell r="D6571" t="str">
            <v>M2</v>
          </cell>
        </row>
        <row r="6572">
          <cell r="B6572" t="str">
            <v>Materiales y Equipos</v>
          </cell>
        </row>
        <row r="6573">
          <cell r="B6573" t="str">
            <v>Suministro Panel Poliestireno expandido reforzado</v>
          </cell>
          <cell r="C6573">
            <v>1</v>
          </cell>
          <cell r="D6573" t="str">
            <v>M2</v>
          </cell>
          <cell r="E6573">
            <v>494.47</v>
          </cell>
          <cell r="F6573">
            <v>89.004599999999996</v>
          </cell>
          <cell r="G6573">
            <v>494.47</v>
          </cell>
          <cell r="H6573">
            <v>89</v>
          </cell>
        </row>
        <row r="6574">
          <cell r="B6574" t="str">
            <v>Transporte Panel Poliestireno expandido</v>
          </cell>
          <cell r="C6574">
            <v>1</v>
          </cell>
          <cell r="D6574" t="str">
            <v>M2</v>
          </cell>
          <cell r="E6574">
            <v>9.8894000000000002</v>
          </cell>
          <cell r="F6574">
            <v>0</v>
          </cell>
          <cell r="G6574">
            <v>9.89</v>
          </cell>
          <cell r="H6574">
            <v>0</v>
          </cell>
        </row>
        <row r="6575">
          <cell r="B6575" t="str">
            <v xml:space="preserve">Mano de obra  </v>
          </cell>
          <cell r="C6575">
            <v>28</v>
          </cell>
          <cell r="D6575" t="str">
            <v>UND</v>
          </cell>
          <cell r="E6575">
            <v>58.08</v>
          </cell>
          <cell r="F6575">
            <v>10.4544</v>
          </cell>
          <cell r="G6575">
            <v>1626.24</v>
          </cell>
          <cell r="H6575">
            <v>292.72000000000003</v>
          </cell>
        </row>
        <row r="6576">
          <cell r="B6576" t="str">
            <v>Instalación Poliestireno expandido Todo Costo Revoque 5cms</v>
          </cell>
          <cell r="C6576">
            <v>1</v>
          </cell>
          <cell r="D6576" t="str">
            <v>M2</v>
          </cell>
          <cell r="E6576">
            <v>1050.8499999999999</v>
          </cell>
          <cell r="F6576">
            <v>0</v>
          </cell>
          <cell r="G6576">
            <v>1050.8499999999999</v>
          </cell>
          <cell r="H6576">
            <v>0</v>
          </cell>
        </row>
        <row r="6577">
          <cell r="B6577" t="str">
            <v>Subida de materiales</v>
          </cell>
          <cell r="C6577">
            <v>1</v>
          </cell>
          <cell r="D6577" t="str">
            <v>PA</v>
          </cell>
          <cell r="E6577">
            <v>37.450000000000003</v>
          </cell>
          <cell r="F6577">
            <v>0</v>
          </cell>
          <cell r="G6577">
            <v>37.450000000000003</v>
          </cell>
          <cell r="H6577">
            <v>0</v>
          </cell>
        </row>
        <row r="6578">
          <cell r="B6578" t="str">
            <v>Total/UND</v>
          </cell>
          <cell r="C6578">
            <v>1</v>
          </cell>
          <cell r="D6578" t="str">
            <v>UND</v>
          </cell>
          <cell r="E6578">
            <v>380.08</v>
          </cell>
          <cell r="F6578">
            <v>68.414400000000001</v>
          </cell>
          <cell r="G6578">
            <v>1592.66</v>
          </cell>
          <cell r="H6578">
            <v>89</v>
          </cell>
          <cell r="I6578">
            <v>1681.66</v>
          </cell>
        </row>
        <row r="6579">
          <cell r="B6579" t="str">
            <v>Fulminates - Green Shots Caja de 100unds</v>
          </cell>
          <cell r="C6579">
            <v>1</v>
          </cell>
          <cell r="D6579" t="str">
            <v>UND</v>
          </cell>
          <cell r="E6579">
            <v>311.86</v>
          </cell>
          <cell r="F6579">
            <v>56.134799999999998</v>
          </cell>
          <cell r="G6579">
            <v>311.86</v>
          </cell>
          <cell r="H6579">
            <v>56.13</v>
          </cell>
        </row>
        <row r="6580">
          <cell r="A6580">
            <v>130.01999999999998</v>
          </cell>
          <cell r="B6580" t="str">
            <v>PANELES POLIESTIRENO EXPANDIDO 8CMS</v>
          </cell>
          <cell r="C6580">
            <v>1</v>
          </cell>
          <cell r="D6580" t="str">
            <v>M2</v>
          </cell>
          <cell r="E6580">
            <v>155.93</v>
          </cell>
          <cell r="F6580">
            <v>28.067399999999999</v>
          </cell>
          <cell r="G6580">
            <v>1668.1699999999998</v>
          </cell>
          <cell r="H6580">
            <v>102.33</v>
          </cell>
          <cell r="I6580">
            <v>1770.4999999999998</v>
          </cell>
        </row>
        <row r="6581">
          <cell r="B6581" t="str">
            <v>Poliestireno expandido reforzado - Terminado en 13cms</v>
          </cell>
          <cell r="C6581">
            <v>2</v>
          </cell>
          <cell r="D6581" t="str">
            <v>LB</v>
          </cell>
          <cell r="E6581">
            <v>175.42</v>
          </cell>
          <cell r="F6581">
            <v>31.575599999999998</v>
          </cell>
          <cell r="G6581">
            <v>350.84</v>
          </cell>
          <cell r="H6581">
            <v>63.15</v>
          </cell>
        </row>
        <row r="6582">
          <cell r="B6582" t="str">
            <v>Volumen Análisis</v>
          </cell>
          <cell r="C6582">
            <v>1</v>
          </cell>
          <cell r="D6582" t="str">
            <v>M2</v>
          </cell>
          <cell r="E6582">
            <v>87.71</v>
          </cell>
          <cell r="F6582">
            <v>15.787799999999999</v>
          </cell>
          <cell r="G6582">
            <v>1315.65</v>
          </cell>
          <cell r="H6582">
            <v>236.82</v>
          </cell>
        </row>
        <row r="6583">
          <cell r="B6583" t="str">
            <v>Materiales y Equipos</v>
          </cell>
        </row>
        <row r="6584">
          <cell r="B6584" t="str">
            <v>Suministro Panel Poliestireno expandido reforzado</v>
          </cell>
          <cell r="C6584">
            <v>1</v>
          </cell>
          <cell r="D6584" t="str">
            <v>M2</v>
          </cell>
          <cell r="E6584">
            <v>568.5</v>
          </cell>
          <cell r="F6584">
            <v>102.33</v>
          </cell>
          <cell r="G6584">
            <v>568.5</v>
          </cell>
          <cell r="H6584">
            <v>102.33</v>
          </cell>
        </row>
        <row r="6585">
          <cell r="B6585" t="str">
            <v>Transporte Panel Poliestireno expandido</v>
          </cell>
          <cell r="C6585">
            <v>1</v>
          </cell>
          <cell r="D6585" t="str">
            <v>M2</v>
          </cell>
          <cell r="E6585">
            <v>11.370000000000001</v>
          </cell>
          <cell r="F6585">
            <v>0</v>
          </cell>
          <cell r="G6585">
            <v>11.37</v>
          </cell>
          <cell r="H6585">
            <v>0</v>
          </cell>
        </row>
        <row r="6586">
          <cell r="B6586" t="str">
            <v xml:space="preserve">Mano de obra  </v>
          </cell>
          <cell r="G6586">
            <v>25177.410000000007</v>
          </cell>
          <cell r="H6586">
            <v>3418.76</v>
          </cell>
          <cell r="I6586">
            <v>28596.170000000006</v>
          </cell>
        </row>
        <row r="6587">
          <cell r="B6587" t="str">
            <v>Instalación Poliestireno expandido Todo Costo Revoque 5cms</v>
          </cell>
          <cell r="C6587">
            <v>1</v>
          </cell>
          <cell r="D6587" t="str">
            <v>M2</v>
          </cell>
          <cell r="E6587">
            <v>1050.8499999999999</v>
          </cell>
          <cell r="F6587">
            <v>0</v>
          </cell>
          <cell r="G6587">
            <v>1050.8499999999999</v>
          </cell>
          <cell r="H6587">
            <v>0</v>
          </cell>
        </row>
        <row r="6588">
          <cell r="A6588">
            <v>130</v>
          </cell>
          <cell r="B6588" t="str">
            <v>Subida de materiales</v>
          </cell>
          <cell r="C6588">
            <v>1</v>
          </cell>
          <cell r="D6588" t="str">
            <v>PA</v>
          </cell>
          <cell r="E6588">
            <v>37.450000000000003</v>
          </cell>
          <cell r="F6588">
            <v>0</v>
          </cell>
          <cell r="G6588">
            <v>37.450000000000003</v>
          </cell>
          <cell r="H6588">
            <v>0</v>
          </cell>
        </row>
        <row r="6589">
          <cell r="A6589">
            <v>130.01</v>
          </cell>
          <cell r="B6589" t="str">
            <v>Total/UND</v>
          </cell>
          <cell r="C6589">
            <v>1</v>
          </cell>
          <cell r="D6589" t="str">
            <v>M2</v>
          </cell>
          <cell r="G6589">
            <v>1668.1699999999998</v>
          </cell>
          <cell r="H6589">
            <v>102.33</v>
          </cell>
          <cell r="I6589">
            <v>1770.4999999999998</v>
          </cell>
        </row>
        <row r="6590">
          <cell r="B6590" t="str">
            <v>Poliestireno expandido reforzado - Terminado en 11cms</v>
          </cell>
        </row>
        <row r="6591">
          <cell r="A6591">
            <v>130.02999999999997</v>
          </cell>
          <cell r="B6591" t="str">
            <v>PANELES POLIESTIRENO EXPANDIDO 10CMS</v>
          </cell>
          <cell r="C6591">
            <v>1</v>
          </cell>
          <cell r="D6591" t="str">
            <v>M2</v>
          </cell>
          <cell r="G6591">
            <v>1743.68</v>
          </cell>
          <cell r="H6591">
            <v>115.66</v>
          </cell>
          <cell r="I6591">
            <v>1859.3400000000001</v>
          </cell>
        </row>
        <row r="6592">
          <cell r="B6592" t="str">
            <v>Poliestireno expandido reforzado - Terminado en 15cms</v>
          </cell>
        </row>
        <row r="6593">
          <cell r="B6593" t="str">
            <v>Volumen Análisis</v>
          </cell>
          <cell r="C6593">
            <v>1</v>
          </cell>
          <cell r="D6593" t="str">
            <v>M2</v>
          </cell>
          <cell r="E6593">
            <v>494.47</v>
          </cell>
          <cell r="F6593">
            <v>89.004599999999996</v>
          </cell>
          <cell r="G6593">
            <v>494.47</v>
          </cell>
          <cell r="H6593">
            <v>89</v>
          </cell>
        </row>
        <row r="6594">
          <cell r="B6594" t="str">
            <v>Materiales y Equipos</v>
          </cell>
          <cell r="C6594">
            <v>1</v>
          </cell>
          <cell r="D6594" t="str">
            <v>M2</v>
          </cell>
          <cell r="E6594">
            <v>9.8894000000000002</v>
          </cell>
          <cell r="F6594">
            <v>0</v>
          </cell>
          <cell r="G6594">
            <v>9.89</v>
          </cell>
          <cell r="H6594">
            <v>0</v>
          </cell>
        </row>
        <row r="6595">
          <cell r="B6595" t="str">
            <v>Suministro Panel Poliestireno expandido reforzado</v>
          </cell>
          <cell r="C6595">
            <v>1</v>
          </cell>
          <cell r="D6595" t="str">
            <v>M2</v>
          </cell>
          <cell r="E6595">
            <v>642.53</v>
          </cell>
          <cell r="F6595">
            <v>115.65539999999999</v>
          </cell>
          <cell r="G6595">
            <v>642.53</v>
          </cell>
          <cell r="H6595">
            <v>115.66</v>
          </cell>
        </row>
        <row r="6596">
          <cell r="B6596" t="str">
            <v>Transporte Panel Poliestireno expandido</v>
          </cell>
          <cell r="C6596">
            <v>1</v>
          </cell>
          <cell r="D6596" t="str">
            <v>M2</v>
          </cell>
          <cell r="E6596">
            <v>12.8506</v>
          </cell>
          <cell r="F6596">
            <v>0</v>
          </cell>
          <cell r="G6596">
            <v>12.85</v>
          </cell>
          <cell r="H6596">
            <v>0</v>
          </cell>
        </row>
        <row r="6597">
          <cell r="B6597" t="str">
            <v xml:space="preserve">Mano de obra  </v>
          </cell>
          <cell r="C6597">
            <v>1</v>
          </cell>
          <cell r="D6597" t="str">
            <v>PA</v>
          </cell>
          <cell r="E6597">
            <v>37.450000000000003</v>
          </cell>
          <cell r="F6597">
            <v>0</v>
          </cell>
          <cell r="G6597">
            <v>37.450000000000003</v>
          </cell>
          <cell r="H6597">
            <v>0</v>
          </cell>
        </row>
        <row r="6598">
          <cell r="B6598" t="str">
            <v>Instalación Poliestireno expandido Todo Costo Revoque 5cms</v>
          </cell>
          <cell r="C6598">
            <v>1</v>
          </cell>
          <cell r="D6598" t="str">
            <v>M2</v>
          </cell>
          <cell r="E6598">
            <v>1050.8499999999999</v>
          </cell>
          <cell r="F6598">
            <v>0</v>
          </cell>
          <cell r="G6598">
            <v>1050.8499999999999</v>
          </cell>
          <cell r="H6598">
            <v>0</v>
          </cell>
          <cell r="I6598">
            <v>1681.66</v>
          </cell>
        </row>
        <row r="6599">
          <cell r="B6599" t="str">
            <v>Subida de materiales</v>
          </cell>
          <cell r="C6599">
            <v>1</v>
          </cell>
          <cell r="D6599" t="str">
            <v>PA</v>
          </cell>
          <cell r="E6599">
            <v>37.450000000000003</v>
          </cell>
          <cell r="F6599">
            <v>0</v>
          </cell>
          <cell r="G6599">
            <v>37.450000000000003</v>
          </cell>
          <cell r="H6599">
            <v>0</v>
          </cell>
        </row>
        <row r="6600">
          <cell r="A6600">
            <v>130.01999999999998</v>
          </cell>
          <cell r="B6600" t="str">
            <v>Total/UND</v>
          </cell>
          <cell r="C6600">
            <v>1</v>
          </cell>
          <cell r="D6600" t="str">
            <v>M2</v>
          </cell>
          <cell r="G6600">
            <v>1743.68</v>
          </cell>
          <cell r="H6600">
            <v>115.66</v>
          </cell>
          <cell r="I6600">
            <v>1859.3400000000001</v>
          </cell>
        </row>
        <row r="6601">
          <cell r="B6601" t="str">
            <v>Poliestireno expandido reforzado - Terminado en 13cms</v>
          </cell>
        </row>
        <row r="6602">
          <cell r="A6602">
            <v>130.03999999999996</v>
          </cell>
          <cell r="B6602" t="str">
            <v>PANELES POLIESTIRENO EXPANDIDO 12CMS</v>
          </cell>
          <cell r="C6602">
            <v>1</v>
          </cell>
          <cell r="D6602" t="str">
            <v>M2</v>
          </cell>
          <cell r="G6602">
            <v>1819.2</v>
          </cell>
          <cell r="H6602">
            <v>128.97999999999999</v>
          </cell>
          <cell r="I6602">
            <v>1948.18</v>
          </cell>
        </row>
        <row r="6603">
          <cell r="B6603" t="str">
            <v>Poliestireno expandido reforzado - Terminado en 17cms</v>
          </cell>
        </row>
        <row r="6604">
          <cell r="B6604" t="str">
            <v>Volumen Análisis</v>
          </cell>
          <cell r="C6604">
            <v>1</v>
          </cell>
          <cell r="D6604" t="str">
            <v>M2</v>
          </cell>
          <cell r="E6604">
            <v>568.5</v>
          </cell>
          <cell r="F6604">
            <v>102.33</v>
          </cell>
          <cell r="G6604">
            <v>568.5</v>
          </cell>
          <cell r="H6604">
            <v>102.33</v>
          </cell>
        </row>
        <row r="6605">
          <cell r="B6605" t="str">
            <v>Materiales y Equipos</v>
          </cell>
          <cell r="C6605">
            <v>1</v>
          </cell>
          <cell r="D6605" t="str">
            <v>M2</v>
          </cell>
          <cell r="E6605">
            <v>11.370000000000001</v>
          </cell>
          <cell r="F6605">
            <v>0</v>
          </cell>
          <cell r="G6605">
            <v>11.37</v>
          </cell>
          <cell r="H6605">
            <v>0</v>
          </cell>
        </row>
        <row r="6606">
          <cell r="B6606" t="str">
            <v>Suministro Panel Poliestireno expandido reforzado</v>
          </cell>
          <cell r="C6606">
            <v>1</v>
          </cell>
          <cell r="D6606" t="str">
            <v>M2</v>
          </cell>
          <cell r="E6606">
            <v>716.57</v>
          </cell>
          <cell r="F6606">
            <v>128.98259999999999</v>
          </cell>
          <cell r="G6606">
            <v>716.57</v>
          </cell>
          <cell r="H6606">
            <v>128.97999999999999</v>
          </cell>
        </row>
        <row r="6607">
          <cell r="B6607" t="str">
            <v>Transporte Panel Poliestireno expandido</v>
          </cell>
          <cell r="C6607">
            <v>1</v>
          </cell>
          <cell r="D6607" t="str">
            <v>M2</v>
          </cell>
          <cell r="E6607">
            <v>14.331400000000002</v>
          </cell>
          <cell r="F6607">
            <v>0</v>
          </cell>
          <cell r="G6607">
            <v>14.33</v>
          </cell>
          <cell r="H6607">
            <v>0</v>
          </cell>
        </row>
        <row r="6608">
          <cell r="B6608" t="str">
            <v xml:space="preserve">Mano de obra  </v>
          </cell>
          <cell r="C6608">
            <v>1</v>
          </cell>
          <cell r="D6608" t="str">
            <v>PA</v>
          </cell>
          <cell r="E6608">
            <v>37.450000000000003</v>
          </cell>
          <cell r="F6608">
            <v>0</v>
          </cell>
          <cell r="G6608">
            <v>37.450000000000003</v>
          </cell>
          <cell r="H6608">
            <v>0</v>
          </cell>
        </row>
        <row r="6609">
          <cell r="B6609" t="str">
            <v>Instalación Poliestireno expandido Todo Costo Revoque 5cms</v>
          </cell>
          <cell r="C6609">
            <v>1</v>
          </cell>
          <cell r="D6609" t="str">
            <v>M2</v>
          </cell>
          <cell r="E6609">
            <v>1050.8499999999999</v>
          </cell>
          <cell r="F6609">
            <v>0</v>
          </cell>
          <cell r="G6609">
            <v>1050.8499999999999</v>
          </cell>
          <cell r="H6609">
            <v>0</v>
          </cell>
          <cell r="I6609">
            <v>1770.4999999999998</v>
          </cell>
        </row>
        <row r="6610">
          <cell r="B6610" t="str">
            <v>Subida de materiales</v>
          </cell>
          <cell r="C6610">
            <v>1</v>
          </cell>
          <cell r="D6610" t="str">
            <v>PA</v>
          </cell>
          <cell r="E6610">
            <v>37.450000000000003</v>
          </cell>
          <cell r="F6610">
            <v>0</v>
          </cell>
          <cell r="G6610">
            <v>37.450000000000003</v>
          </cell>
          <cell r="H6610">
            <v>0</v>
          </cell>
        </row>
        <row r="6611">
          <cell r="A6611">
            <v>130.02999999999997</v>
          </cell>
          <cell r="B6611" t="str">
            <v>Total/UND</v>
          </cell>
          <cell r="C6611">
            <v>1</v>
          </cell>
          <cell r="D6611" t="str">
            <v>M2</v>
          </cell>
          <cell r="G6611">
            <v>1819.2</v>
          </cell>
          <cell r="H6611">
            <v>128.97999999999999</v>
          </cell>
          <cell r="I6611">
            <v>1948.18</v>
          </cell>
        </row>
        <row r="6612">
          <cell r="B6612" t="str">
            <v>Poliestireno expandido reforzado - Terminado en 15cms</v>
          </cell>
        </row>
        <row r="6613">
          <cell r="A6613">
            <v>130.04999999999995</v>
          </cell>
          <cell r="B6613" t="str">
            <v>PANELES POLIESTIRENO EXPANDIDO 15CMS</v>
          </cell>
          <cell r="C6613">
            <v>1</v>
          </cell>
          <cell r="D6613" t="str">
            <v>M2</v>
          </cell>
          <cell r="G6613">
            <v>1932.2099999999998</v>
          </cell>
          <cell r="H6613">
            <v>148.91999999999999</v>
          </cell>
          <cell r="I6613">
            <v>2081.1299999999997</v>
          </cell>
        </row>
        <row r="6614">
          <cell r="B6614" t="str">
            <v>Poliestireno expandido reforzado - Terminado en 20cms</v>
          </cell>
        </row>
        <row r="6615">
          <cell r="B6615" t="str">
            <v>Volumen Análisis</v>
          </cell>
          <cell r="C6615">
            <v>1</v>
          </cell>
          <cell r="D6615" t="str">
            <v>M2</v>
          </cell>
          <cell r="E6615">
            <v>642.53</v>
          </cell>
          <cell r="F6615">
            <v>115.65539999999999</v>
          </cell>
          <cell r="G6615">
            <v>642.53</v>
          </cell>
          <cell r="H6615">
            <v>115.66</v>
          </cell>
        </row>
        <row r="6616">
          <cell r="B6616" t="str">
            <v>Materiales y Equipos</v>
          </cell>
          <cell r="C6616">
            <v>1</v>
          </cell>
          <cell r="D6616" t="str">
            <v>M2</v>
          </cell>
          <cell r="E6616">
            <v>12.8506</v>
          </cell>
          <cell r="F6616">
            <v>0</v>
          </cell>
          <cell r="G6616">
            <v>12.85</v>
          </cell>
          <cell r="H6616">
            <v>0</v>
          </cell>
        </row>
        <row r="6617">
          <cell r="B6617" t="str">
            <v>Suministro Panel Poliestireno expandido reforzado</v>
          </cell>
          <cell r="C6617">
            <v>1</v>
          </cell>
          <cell r="D6617" t="str">
            <v>M2</v>
          </cell>
          <cell r="E6617">
            <v>827.36</v>
          </cell>
          <cell r="F6617">
            <v>148.9248</v>
          </cell>
          <cell r="G6617">
            <v>827.36</v>
          </cell>
          <cell r="H6617">
            <v>148.91999999999999</v>
          </cell>
        </row>
        <row r="6618">
          <cell r="B6618" t="str">
            <v>Transporte Panel Poliestireno expandido</v>
          </cell>
          <cell r="C6618">
            <v>1</v>
          </cell>
          <cell r="D6618" t="str">
            <v>M2</v>
          </cell>
          <cell r="E6618">
            <v>16.5472</v>
          </cell>
          <cell r="F6618">
            <v>0</v>
          </cell>
          <cell r="G6618">
            <v>16.55</v>
          </cell>
          <cell r="H6618">
            <v>0</v>
          </cell>
        </row>
        <row r="6619">
          <cell r="B6619" t="str">
            <v xml:space="preserve">Mano de obra  </v>
          </cell>
          <cell r="C6619">
            <v>1</v>
          </cell>
          <cell r="D6619" t="str">
            <v>PA</v>
          </cell>
          <cell r="E6619">
            <v>37.450000000000003</v>
          </cell>
          <cell r="F6619">
            <v>0</v>
          </cell>
          <cell r="G6619">
            <v>37.450000000000003</v>
          </cell>
          <cell r="H6619">
            <v>0</v>
          </cell>
        </row>
        <row r="6620">
          <cell r="B6620" t="str">
            <v>Instalación Poliestireno expandido Todo Costo Revoque 5cms</v>
          </cell>
          <cell r="C6620">
            <v>1</v>
          </cell>
          <cell r="D6620" t="str">
            <v>M2</v>
          </cell>
          <cell r="E6620">
            <v>1050.8499999999999</v>
          </cell>
          <cell r="F6620">
            <v>0</v>
          </cell>
          <cell r="G6620">
            <v>1050.8499999999999</v>
          </cell>
          <cell r="H6620">
            <v>0</v>
          </cell>
          <cell r="I6620">
            <v>1859.3400000000001</v>
          </cell>
        </row>
        <row r="6621">
          <cell r="B6621" t="str">
            <v>Subida de materiales</v>
          </cell>
          <cell r="C6621">
            <v>1</v>
          </cell>
          <cell r="D6621" t="str">
            <v>PA</v>
          </cell>
          <cell r="E6621">
            <v>37.450000000000003</v>
          </cell>
          <cell r="F6621">
            <v>0</v>
          </cell>
          <cell r="G6621">
            <v>37.450000000000003</v>
          </cell>
          <cell r="H6621">
            <v>0</v>
          </cell>
        </row>
        <row r="6622">
          <cell r="A6622">
            <v>130.03999999999996</v>
          </cell>
          <cell r="B6622" t="str">
            <v>Total/UND</v>
          </cell>
          <cell r="C6622">
            <v>1</v>
          </cell>
          <cell r="D6622" t="str">
            <v>M2</v>
          </cell>
          <cell r="G6622">
            <v>1932.2099999999998</v>
          </cell>
          <cell r="H6622">
            <v>148.91999999999999</v>
          </cell>
          <cell r="I6622">
            <v>2081.1299999999997</v>
          </cell>
        </row>
        <row r="6623">
          <cell r="B6623" t="str">
            <v>Poliestireno expandido reforzado - Terminado en 17cms</v>
          </cell>
        </row>
        <row r="6624">
          <cell r="A6624">
            <v>130.05999999999995</v>
          </cell>
          <cell r="B6624" t="str">
            <v>JUNTA CONSTRUCTIVA EN UNIÓN MUROS-COLUMNA DE POLIETILENO  CON SELLADOR DE POLIURETANO e=0.05m</v>
          </cell>
          <cell r="C6624">
            <v>1</v>
          </cell>
          <cell r="D6624" t="str">
            <v>ML</v>
          </cell>
          <cell r="G6624">
            <v>1179.1399999999999</v>
          </cell>
          <cell r="H6624">
            <v>13.38</v>
          </cell>
          <cell r="I6624">
            <v>1192.52</v>
          </cell>
        </row>
        <row r="6625">
          <cell r="B6625" t="str">
            <v>Materiales y Equipos</v>
          </cell>
        </row>
        <row r="6626">
          <cell r="B6626" t="str">
            <v>Volumen Análisis</v>
          </cell>
          <cell r="C6626">
            <v>1</v>
          </cell>
          <cell r="D6626" t="str">
            <v>ML</v>
          </cell>
          <cell r="E6626">
            <v>716.57</v>
          </cell>
          <cell r="F6626">
            <v>128.98259999999999</v>
          </cell>
          <cell r="G6626">
            <v>716.57</v>
          </cell>
          <cell r="H6626">
            <v>128.97999999999999</v>
          </cell>
        </row>
        <row r="6627">
          <cell r="B6627" t="str">
            <v>Materiales y Equipos</v>
          </cell>
          <cell r="C6627">
            <v>1</v>
          </cell>
          <cell r="D6627" t="str">
            <v>M2</v>
          </cell>
          <cell r="E6627">
            <v>14.331400000000002</v>
          </cell>
          <cell r="F6627">
            <v>0</v>
          </cell>
          <cell r="G6627">
            <v>14.33</v>
          </cell>
          <cell r="H6627">
            <v>0</v>
          </cell>
        </row>
        <row r="6628">
          <cell r="B6628" t="str">
            <v>Suministro Panel Polietileno</v>
          </cell>
          <cell r="C6628">
            <v>0.11</v>
          </cell>
          <cell r="D6628" t="str">
            <v>pcha</v>
          </cell>
          <cell r="E6628">
            <v>524</v>
          </cell>
          <cell r="F6628">
            <v>94.32</v>
          </cell>
          <cell r="G6628">
            <v>57.64</v>
          </cell>
          <cell r="H6628">
            <v>10.38</v>
          </cell>
        </row>
        <row r="6629">
          <cell r="B6629" t="str">
            <v>Sellador de Poliuretano</v>
          </cell>
          <cell r="C6629">
            <v>0.33300000000000002</v>
          </cell>
          <cell r="D6629" t="str">
            <v>und</v>
          </cell>
          <cell r="E6629">
            <v>50</v>
          </cell>
          <cell r="F6629">
            <v>9</v>
          </cell>
          <cell r="G6629">
            <v>16.649999999999999</v>
          </cell>
          <cell r="H6629">
            <v>3</v>
          </cell>
        </row>
        <row r="6630">
          <cell r="B6630" t="str">
            <v xml:space="preserve">Transporte Panel </v>
          </cell>
          <cell r="C6630">
            <v>1</v>
          </cell>
          <cell r="D6630" t="str">
            <v>M2</v>
          </cell>
          <cell r="E6630">
            <v>16.5472</v>
          </cell>
          <cell r="F6630">
            <v>0</v>
          </cell>
          <cell r="G6630">
            <v>16.55</v>
          </cell>
          <cell r="H6630">
            <v>0</v>
          </cell>
        </row>
        <row r="6631">
          <cell r="B6631" t="str">
            <v xml:space="preserve">Mano de obra  </v>
          </cell>
          <cell r="G6631">
            <v>1819.2</v>
          </cell>
          <cell r="H6631">
            <v>128.97999999999999</v>
          </cell>
          <cell r="I6631">
            <v>1948.18</v>
          </cell>
        </row>
        <row r="6632">
          <cell r="A6632" t="str">
            <v>O06TC</v>
          </cell>
          <cell r="B6632" t="str">
            <v>Trabajador calificado</v>
          </cell>
          <cell r="C6632">
            <v>1</v>
          </cell>
          <cell r="D6632" t="str">
            <v>DIAS</v>
          </cell>
          <cell r="E6632">
            <v>1050.8499999999999</v>
          </cell>
          <cell r="F6632">
            <v>0</v>
          </cell>
          <cell r="G6632">
            <v>1050.8499999999999</v>
          </cell>
          <cell r="H6632">
            <v>0</v>
          </cell>
        </row>
        <row r="6633">
          <cell r="A6633" t="str">
            <v>O05AY</v>
          </cell>
          <cell r="B6633" t="str">
            <v>Ayudante</v>
          </cell>
          <cell r="C6633">
            <v>1</v>
          </cell>
          <cell r="D6633" t="str">
            <v>DIAS</v>
          </cell>
          <cell r="E6633">
            <v>37.450000000000003</v>
          </cell>
          <cell r="F6633">
            <v>0</v>
          </cell>
          <cell r="G6633">
            <v>37.450000000000003</v>
          </cell>
          <cell r="H6633">
            <v>0</v>
          </cell>
          <cell r="I6633">
            <v>2081.1299999999997</v>
          </cell>
        </row>
        <row r="6634">
          <cell r="B6634" t="str">
            <v>Colocación de sellador de poliuretano</v>
          </cell>
          <cell r="C6634">
            <v>1</v>
          </cell>
          <cell r="D6634" t="str">
            <v>ML</v>
          </cell>
          <cell r="E6634">
            <v>65</v>
          </cell>
          <cell r="F6634">
            <v>0</v>
          </cell>
          <cell r="G6634">
            <v>65</v>
          </cell>
          <cell r="H6634">
            <v>0</v>
          </cell>
        </row>
        <row r="6635">
          <cell r="B6635" t="str">
            <v>Total/UND</v>
          </cell>
          <cell r="C6635">
            <v>1</v>
          </cell>
          <cell r="D6635" t="str">
            <v>M2</v>
          </cell>
          <cell r="G6635">
            <v>1179.1399999999999</v>
          </cell>
          <cell r="H6635">
            <v>13.38</v>
          </cell>
          <cell r="I6635">
            <v>1192.52</v>
          </cell>
        </row>
        <row r="6636">
          <cell r="B6636" t="str">
            <v>Materiales y Equipos</v>
          </cell>
        </row>
        <row r="6637">
          <cell r="A6637">
            <v>131</v>
          </cell>
          <cell r="B6637" t="str">
            <v>SUBIDA DE MATERIALES</v>
          </cell>
          <cell r="C6637">
            <v>1</v>
          </cell>
          <cell r="D6637" t="str">
            <v>M2</v>
          </cell>
          <cell r="E6637">
            <v>827.36</v>
          </cell>
          <cell r="F6637">
            <v>148.9248</v>
          </cell>
          <cell r="G6637">
            <v>827.36</v>
          </cell>
          <cell r="H6637">
            <v>148.91999999999999</v>
          </cell>
        </row>
        <row r="6638">
          <cell r="A6638">
            <v>131.01</v>
          </cell>
          <cell r="B6638" t="str">
            <v>SUBIDA DE VARILLAS CON POLEA</v>
          </cell>
          <cell r="C6638">
            <v>1</v>
          </cell>
          <cell r="D6638" t="str">
            <v>QQ</v>
          </cell>
          <cell r="E6638">
            <v>16.5472</v>
          </cell>
          <cell r="F6638">
            <v>0</v>
          </cell>
          <cell r="G6638">
            <v>117.77405405405406</v>
          </cell>
          <cell r="H6638">
            <v>0.49081081081081079</v>
          </cell>
          <cell r="I6638">
            <v>118.26486486486488</v>
          </cell>
        </row>
        <row r="6639">
          <cell r="B6639" t="str">
            <v>Subida de varillas con polea - 3 und 3/8" x 20 pies</v>
          </cell>
        </row>
        <row r="6640">
          <cell r="B6640" t="str">
            <v>Volumen Análisis</v>
          </cell>
          <cell r="C6640">
            <v>18.5</v>
          </cell>
          <cell r="D6640" t="str">
            <v>QQ</v>
          </cell>
          <cell r="E6640">
            <v>1050.8499999999999</v>
          </cell>
          <cell r="F6640">
            <v>0</v>
          </cell>
          <cell r="G6640">
            <v>1050.8499999999999</v>
          </cell>
          <cell r="H6640">
            <v>0</v>
          </cell>
        </row>
        <row r="6641">
          <cell r="B6641" t="str">
            <v>Rendimientos</v>
          </cell>
          <cell r="C6641">
            <v>1</v>
          </cell>
          <cell r="D6641" t="str">
            <v>PA</v>
          </cell>
          <cell r="E6641">
            <v>37.450000000000003</v>
          </cell>
          <cell r="F6641">
            <v>0</v>
          </cell>
          <cell r="G6641">
            <v>37.450000000000003</v>
          </cell>
          <cell r="H6641">
            <v>0</v>
          </cell>
        </row>
        <row r="6642">
          <cell r="B6642" t="str">
            <v>Rendimiento por día brigada (4 peones)</v>
          </cell>
          <cell r="C6642">
            <v>18.5</v>
          </cell>
          <cell r="D6642" t="str">
            <v>QQ/DIA</v>
          </cell>
          <cell r="G6642">
            <v>1932.2099999999998</v>
          </cell>
          <cell r="H6642">
            <v>148.91999999999999</v>
          </cell>
          <cell r="I6642">
            <v>2081.1299999999997</v>
          </cell>
        </row>
        <row r="6643">
          <cell r="B6643" t="str">
            <v>Materiales y Equipos</v>
          </cell>
        </row>
        <row r="6644">
          <cell r="A6644">
            <v>130.05999999999995</v>
          </cell>
          <cell r="B6644" t="str">
            <v xml:space="preserve">Polea </v>
          </cell>
          <cell r="C6644">
            <v>3.3333333333333333E-2</v>
          </cell>
          <cell r="D6644" t="str">
            <v>UND</v>
          </cell>
          <cell r="E6644">
            <v>350</v>
          </cell>
          <cell r="F6644">
            <v>63</v>
          </cell>
          <cell r="G6644">
            <v>11.67</v>
          </cell>
          <cell r="H6644">
            <v>2.1</v>
          </cell>
          <cell r="I6644">
            <v>1192.52</v>
          </cell>
        </row>
        <row r="6645">
          <cell r="B6645" t="str">
            <v>Soga de nylon 5/8"</v>
          </cell>
          <cell r="C6645">
            <v>0.66666666666666663</v>
          </cell>
          <cell r="D6645" t="str">
            <v>LBS</v>
          </cell>
          <cell r="E6645">
            <v>49.15</v>
          </cell>
          <cell r="F6645">
            <v>8.8469999999999995</v>
          </cell>
          <cell r="G6645">
            <v>32.770000000000003</v>
          </cell>
          <cell r="H6645">
            <v>5.9</v>
          </cell>
        </row>
        <row r="6646">
          <cell r="B6646" t="str">
            <v>Estructura soporte madera 2x4 bruto (200 usos)</v>
          </cell>
          <cell r="C6646">
            <v>0.05</v>
          </cell>
          <cell r="D6646" t="str">
            <v>PT</v>
          </cell>
          <cell r="E6646">
            <v>59.32</v>
          </cell>
          <cell r="F6646">
            <v>10.6776</v>
          </cell>
          <cell r="G6646">
            <v>2.97</v>
          </cell>
          <cell r="H6646">
            <v>0.53</v>
          </cell>
        </row>
        <row r="6647">
          <cell r="B6647" t="str">
            <v>Clavos de acero</v>
          </cell>
          <cell r="C6647">
            <v>0.08</v>
          </cell>
          <cell r="D6647" t="str">
            <v>LBS</v>
          </cell>
          <cell r="E6647">
            <v>38.14</v>
          </cell>
          <cell r="F6647">
            <v>6.8651999999999997</v>
          </cell>
          <cell r="G6647">
            <v>3.05</v>
          </cell>
          <cell r="H6647">
            <v>0.55000000000000004</v>
          </cell>
        </row>
        <row r="6648">
          <cell r="B6648" t="str">
            <v xml:space="preserve">Mano de obra  </v>
          </cell>
          <cell r="C6648">
            <v>0.11</v>
          </cell>
          <cell r="D6648" t="str">
            <v>pcha</v>
          </cell>
          <cell r="E6648">
            <v>524</v>
          </cell>
          <cell r="F6648">
            <v>94.32</v>
          </cell>
          <cell r="G6648">
            <v>57.64</v>
          </cell>
          <cell r="H6648">
            <v>10.38</v>
          </cell>
        </row>
        <row r="6649">
          <cell r="B6649" t="str">
            <v>Mano de obra ayudantes</v>
          </cell>
          <cell r="C6649">
            <v>4</v>
          </cell>
          <cell r="D6649" t="str">
            <v>DIAS</v>
          </cell>
          <cell r="E6649">
            <v>532.09</v>
          </cell>
          <cell r="F6649">
            <v>0</v>
          </cell>
          <cell r="G6649">
            <v>2128.36</v>
          </cell>
          <cell r="H6649">
            <v>0</v>
          </cell>
        </row>
        <row r="6650">
          <cell r="B6650" t="str">
            <v>Total/UND</v>
          </cell>
          <cell r="C6650">
            <v>1</v>
          </cell>
          <cell r="D6650" t="str">
            <v>M2</v>
          </cell>
          <cell r="E6650">
            <v>16.5472</v>
          </cell>
          <cell r="F6650">
            <v>0</v>
          </cell>
          <cell r="G6650">
            <v>2178.8200000000002</v>
          </cell>
          <cell r="H6650">
            <v>9.08</v>
          </cell>
          <cell r="I6650">
            <v>2187.9</v>
          </cell>
        </row>
        <row r="6651">
          <cell r="B6651" t="str">
            <v xml:space="preserve">Mano de obra  </v>
          </cell>
        </row>
        <row r="6652">
          <cell r="A6652">
            <v>131.01999999999998</v>
          </cell>
          <cell r="B6652" t="str">
            <v>SUBIDA DE MATERIALES CON WINCHE</v>
          </cell>
          <cell r="C6652">
            <v>1</v>
          </cell>
          <cell r="D6652" t="str">
            <v>QQ</v>
          </cell>
          <cell r="E6652">
            <v>1050.8499999999999</v>
          </cell>
          <cell r="F6652">
            <v>0</v>
          </cell>
          <cell r="G6652">
            <v>268.49459459459456</v>
          </cell>
          <cell r="H6652">
            <v>27.620540540540539</v>
          </cell>
          <cell r="I6652">
            <v>296.11513513513512</v>
          </cell>
        </row>
        <row r="6653">
          <cell r="A6653" t="str">
            <v>O05AY</v>
          </cell>
          <cell r="B6653" t="str">
            <v>Subida de materiales con Winche</v>
          </cell>
          <cell r="C6653">
            <v>1</v>
          </cell>
          <cell r="D6653" t="str">
            <v>DIAS</v>
          </cell>
          <cell r="E6653">
            <v>37.450000000000003</v>
          </cell>
          <cell r="F6653">
            <v>0</v>
          </cell>
          <cell r="G6653">
            <v>37.450000000000003</v>
          </cell>
          <cell r="H6653">
            <v>0</v>
          </cell>
        </row>
        <row r="6654">
          <cell r="B6654" t="str">
            <v>Volumen Análisis</v>
          </cell>
          <cell r="C6654">
            <v>18.5</v>
          </cell>
          <cell r="D6654" t="str">
            <v>QQ</v>
          </cell>
          <cell r="E6654">
            <v>65</v>
          </cell>
          <cell r="F6654">
            <v>0</v>
          </cell>
          <cell r="G6654">
            <v>65</v>
          </cell>
          <cell r="H6654">
            <v>0</v>
          </cell>
        </row>
        <row r="6655">
          <cell r="B6655" t="str">
            <v>Rendimientos</v>
          </cell>
          <cell r="G6655">
            <v>1179.1399999999999</v>
          </cell>
          <cell r="H6655">
            <v>13.38</v>
          </cell>
          <cell r="I6655">
            <v>1192.52</v>
          </cell>
        </row>
        <row r="6656">
          <cell r="B6656" t="str">
            <v>Rendimiento por día brigada (4 peones)</v>
          </cell>
          <cell r="C6656">
            <v>18.5</v>
          </cell>
          <cell r="D6656" t="str">
            <v>QQ/DIA</v>
          </cell>
        </row>
        <row r="6657">
          <cell r="A6657">
            <v>131</v>
          </cell>
          <cell r="B6657" t="str">
            <v>Materiales y Equipos</v>
          </cell>
        </row>
        <row r="6658">
          <cell r="A6658">
            <v>131.01</v>
          </cell>
          <cell r="B6658" t="str">
            <v>Costo Horario Winche</v>
          </cell>
          <cell r="C6658">
            <v>8</v>
          </cell>
          <cell r="D6658" t="str">
            <v>HRS</v>
          </cell>
          <cell r="E6658">
            <v>350</v>
          </cell>
          <cell r="F6658">
            <v>63</v>
          </cell>
          <cell r="G6658">
            <v>2800</v>
          </cell>
          <cell r="H6658">
            <v>504</v>
          </cell>
          <cell r="I6658">
            <v>118.26486486486488</v>
          </cell>
        </row>
        <row r="6659">
          <cell r="B6659" t="str">
            <v>Soga de nylon 5/8"</v>
          </cell>
          <cell r="C6659">
            <v>0.66666666666666663</v>
          </cell>
          <cell r="D6659" t="str">
            <v>LBS</v>
          </cell>
          <cell r="E6659">
            <v>49.15</v>
          </cell>
          <cell r="F6659">
            <v>8.85</v>
          </cell>
          <cell r="G6659">
            <v>32.770000000000003</v>
          </cell>
          <cell r="H6659">
            <v>5.9</v>
          </cell>
        </row>
        <row r="6660">
          <cell r="B6660" t="str">
            <v>Estructura soporte madera 2x4 bruto (200 usos)</v>
          </cell>
          <cell r="C6660">
            <v>0.05</v>
          </cell>
          <cell r="D6660" t="str">
            <v>PT</v>
          </cell>
          <cell r="E6660">
            <v>59.32</v>
          </cell>
          <cell r="F6660">
            <v>10.68</v>
          </cell>
          <cell r="G6660">
            <v>2.97</v>
          </cell>
          <cell r="H6660">
            <v>0.53</v>
          </cell>
        </row>
        <row r="6661">
          <cell r="B6661" t="str">
            <v>Clavos de acero</v>
          </cell>
          <cell r="C6661">
            <v>0.08</v>
          </cell>
          <cell r="D6661" t="str">
            <v>LBS</v>
          </cell>
          <cell r="E6661">
            <v>38.14</v>
          </cell>
          <cell r="F6661">
            <v>6.87</v>
          </cell>
          <cell r="G6661">
            <v>3.05</v>
          </cell>
          <cell r="H6661">
            <v>0.55000000000000004</v>
          </cell>
        </row>
        <row r="6662">
          <cell r="B6662" t="str">
            <v xml:space="preserve">Mano de obra  </v>
          </cell>
          <cell r="C6662">
            <v>18.5</v>
          </cell>
          <cell r="D6662" t="str">
            <v>QQ/DIA</v>
          </cell>
        </row>
        <row r="6663">
          <cell r="B6663" t="str">
            <v>Mano de obra ayudantes</v>
          </cell>
          <cell r="C6663">
            <v>4</v>
          </cell>
          <cell r="D6663" t="str">
            <v>DIAS</v>
          </cell>
          <cell r="E6663">
            <v>532.09</v>
          </cell>
          <cell r="F6663">
            <v>0</v>
          </cell>
          <cell r="G6663">
            <v>2128.36</v>
          </cell>
          <cell r="H6663">
            <v>0</v>
          </cell>
        </row>
        <row r="6664">
          <cell r="B6664" t="str">
            <v>Total/UND</v>
          </cell>
          <cell r="C6664">
            <v>3.3333333333333333E-2</v>
          </cell>
          <cell r="D6664" t="str">
            <v>UND</v>
          </cell>
          <cell r="E6664">
            <v>350</v>
          </cell>
          <cell r="F6664">
            <v>63</v>
          </cell>
          <cell r="G6664">
            <v>4967.1499999999996</v>
          </cell>
          <cell r="H6664">
            <v>510.97999999999996</v>
          </cell>
          <cell r="I6664">
            <v>5478.1299999999992</v>
          </cell>
        </row>
        <row r="6665">
          <cell r="B6665" t="str">
            <v>Soga de nylon 5/8"</v>
          </cell>
          <cell r="C6665">
            <v>0.66666666666666663</v>
          </cell>
          <cell r="D6665" t="str">
            <v>LBS</v>
          </cell>
          <cell r="E6665">
            <v>49.15</v>
          </cell>
          <cell r="F6665">
            <v>8.8469999999999995</v>
          </cell>
          <cell r="G6665">
            <v>32.770000000000003</v>
          </cell>
          <cell r="H6665">
            <v>5.9</v>
          </cell>
        </row>
        <row r="6666">
          <cell r="A6666">
            <v>132</v>
          </cell>
          <cell r="B6666" t="str">
            <v>OTROS</v>
          </cell>
          <cell r="C6666">
            <v>0.05</v>
          </cell>
          <cell r="D6666" t="str">
            <v>PT</v>
          </cell>
          <cell r="E6666">
            <v>59.32</v>
          </cell>
          <cell r="F6666">
            <v>10.6776</v>
          </cell>
          <cell r="G6666">
            <v>2.97</v>
          </cell>
          <cell r="H6666">
            <v>0.53</v>
          </cell>
        </row>
        <row r="6667">
          <cell r="A6667">
            <v>132.01</v>
          </cell>
          <cell r="B6667" t="str">
            <v>PILOTILLO DE HORMIGÓN Ø0.15M,  F'C=210KG/CM2 (LIGADORA), h=0.60m, 5Ø3/8", EST. Ø3/8"@0.25M. ZAP. (0.30*0.30*0.2) 3Ø3/8" A.D.</v>
          </cell>
          <cell r="C6667">
            <v>1</v>
          </cell>
          <cell r="D6667" t="str">
            <v>UND</v>
          </cell>
          <cell r="E6667">
            <v>38.14</v>
          </cell>
          <cell r="F6667">
            <v>6.8651999999999997</v>
          </cell>
          <cell r="G6667">
            <v>1426.37</v>
          </cell>
          <cell r="H6667">
            <v>209.96</v>
          </cell>
          <cell r="I6667">
            <v>1636.33</v>
          </cell>
        </row>
        <row r="6668">
          <cell r="B6668" t="str">
            <v>Volumen Análisis</v>
          </cell>
          <cell r="C6668">
            <v>1</v>
          </cell>
          <cell r="D6668" t="str">
            <v>UND</v>
          </cell>
        </row>
        <row r="6669">
          <cell r="B6669" t="str">
            <v>Materiales y Equipos</v>
          </cell>
          <cell r="C6669">
            <v>4</v>
          </cell>
          <cell r="D6669" t="str">
            <v>DIAS</v>
          </cell>
          <cell r="E6669">
            <v>532.09</v>
          </cell>
          <cell r="F6669">
            <v>0</v>
          </cell>
          <cell r="G6669">
            <v>2128.36</v>
          </cell>
          <cell r="H6669">
            <v>0</v>
          </cell>
        </row>
        <row r="6670">
          <cell r="B6670" t="str">
            <v>Excavación h=0.40m</v>
          </cell>
          <cell r="C6670">
            <v>3.5999999999999997E-2</v>
          </cell>
          <cell r="D6670" t="str">
            <v>M3</v>
          </cell>
          <cell r="E6670">
            <v>346.67</v>
          </cell>
          <cell r="F6670">
            <v>62.400599999999997</v>
          </cell>
          <cell r="G6670">
            <v>12.48</v>
          </cell>
          <cell r="H6670">
            <v>2.25</v>
          </cell>
          <cell r="I6670">
            <v>2187.9</v>
          </cell>
        </row>
        <row r="6671">
          <cell r="B6671" t="str">
            <v>Relleno de reposición</v>
          </cell>
          <cell r="C6671">
            <v>3.8699999999999984E-3</v>
          </cell>
          <cell r="D6671" t="str">
            <v>M3</v>
          </cell>
          <cell r="E6671">
            <v>125</v>
          </cell>
          <cell r="F6671">
            <v>22.5</v>
          </cell>
          <cell r="G6671">
            <v>0.48</v>
          </cell>
          <cell r="H6671">
            <v>0.09</v>
          </cell>
        </row>
        <row r="6672">
          <cell r="A6672" t="str">
            <v>AE001</v>
          </cell>
          <cell r="B6672" t="str">
            <v>Acero Estruc. Grado 40-60, 3/8" x 20 a 30 pies</v>
          </cell>
          <cell r="C6672">
            <v>9.4500000000000001E-2</v>
          </cell>
          <cell r="D6672" t="str">
            <v>QQ</v>
          </cell>
          <cell r="E6672">
            <v>2796.6101694915255</v>
          </cell>
          <cell r="F6672">
            <v>503.38983050847457</v>
          </cell>
          <cell r="G6672">
            <v>264.27999999999997</v>
          </cell>
          <cell r="H6672">
            <v>47.57</v>
          </cell>
          <cell r="I6672">
            <v>296.11513513513512</v>
          </cell>
        </row>
        <row r="6673">
          <cell r="A6673">
            <v>102.05000000000003</v>
          </cell>
          <cell r="B6673" t="str">
            <v>Vaciado y ligado Hormigón 1:2:4 - 10% desp</v>
          </cell>
          <cell r="C6673">
            <v>7.8012000000000012E-2</v>
          </cell>
          <cell r="D6673" t="str">
            <v>M3</v>
          </cell>
          <cell r="E6673">
            <v>5256.28</v>
          </cell>
          <cell r="F6673">
            <v>861.76</v>
          </cell>
          <cell r="G6673">
            <v>410.05</v>
          </cell>
          <cell r="H6673">
            <v>67.23</v>
          </cell>
        </row>
        <row r="6674">
          <cell r="A6674" t="str">
            <v>AE016</v>
          </cell>
          <cell r="B6674" t="str">
            <v>Alambre Galvanizado Calibre 18 (Varillas)</v>
          </cell>
          <cell r="C6674">
            <v>0.189</v>
          </cell>
          <cell r="D6674" t="str">
            <v>LB</v>
          </cell>
          <cell r="E6674">
            <v>93.220338983050851</v>
          </cell>
          <cell r="F6674">
            <v>16.779661016949152</v>
          </cell>
          <cell r="G6674">
            <v>17.62</v>
          </cell>
          <cell r="H6674">
            <v>3.17</v>
          </cell>
        </row>
        <row r="6675">
          <cell r="B6675" t="str">
            <v>Molde en tuberìa PVC 6"</v>
          </cell>
        </row>
        <row r="6676">
          <cell r="A6676" t="str">
            <v>SANIT124</v>
          </cell>
          <cell r="B6676" t="str">
            <v>Tubo Pvc 6" 3 usos</v>
          </cell>
          <cell r="C6676">
            <v>0.2</v>
          </cell>
          <cell r="D6676" t="str">
            <v>UND</v>
          </cell>
          <cell r="E6676">
            <v>2372.8813559322034</v>
          </cell>
          <cell r="F6676">
            <v>427.11864406779659</v>
          </cell>
          <cell r="G6676">
            <v>474.58</v>
          </cell>
          <cell r="H6676">
            <v>85.42</v>
          </cell>
        </row>
        <row r="6677">
          <cell r="B6677" t="str">
            <v>Materiales diversos</v>
          </cell>
          <cell r="C6677">
            <v>0.05</v>
          </cell>
          <cell r="E6677">
            <v>560</v>
          </cell>
          <cell r="F6677">
            <v>0</v>
          </cell>
          <cell r="G6677">
            <v>28</v>
          </cell>
          <cell r="H6677">
            <v>0</v>
          </cell>
        </row>
        <row r="6678">
          <cell r="A6678">
            <v>114.02000000000001</v>
          </cell>
          <cell r="B6678" t="str">
            <v>Fraguache</v>
          </cell>
          <cell r="C6678">
            <v>4.6629000000000011E-2</v>
          </cell>
          <cell r="D6678" t="str">
            <v>M2</v>
          </cell>
          <cell r="E6678">
            <v>68.64</v>
          </cell>
          <cell r="F6678">
            <v>5.49</v>
          </cell>
          <cell r="G6678">
            <v>3.2</v>
          </cell>
          <cell r="H6678">
            <v>0.26</v>
          </cell>
        </row>
        <row r="6679">
          <cell r="A6679">
            <v>114.06000000000003</v>
          </cell>
          <cell r="B6679" t="str">
            <v>Pañete pulido</v>
          </cell>
          <cell r="C6679">
            <v>4.6629000000000011E-2</v>
          </cell>
          <cell r="D6679" t="str">
            <v>M2</v>
          </cell>
          <cell r="E6679">
            <v>386.02</v>
          </cell>
          <cell r="F6679">
            <v>31.66</v>
          </cell>
          <cell r="G6679">
            <v>18</v>
          </cell>
          <cell r="H6679">
            <v>1.48</v>
          </cell>
        </row>
        <row r="6680">
          <cell r="A6680">
            <v>115.14000000000004</v>
          </cell>
          <cell r="B6680" t="str">
            <v>Pintura tràfico amarilla</v>
          </cell>
          <cell r="C6680">
            <v>4.6629000000000011E-2</v>
          </cell>
          <cell r="D6680" t="str">
            <v>M2</v>
          </cell>
          <cell r="E6680">
            <v>422.9</v>
          </cell>
          <cell r="F6680">
            <v>53.34</v>
          </cell>
          <cell r="G6680">
            <v>19.72</v>
          </cell>
          <cell r="H6680">
            <v>2.4900000000000002</v>
          </cell>
        </row>
        <row r="6681">
          <cell r="B6681" t="str">
            <v>Mano de Obra</v>
          </cell>
          <cell r="C6681">
            <v>0.08</v>
          </cell>
          <cell r="D6681" t="str">
            <v>LBS</v>
          </cell>
          <cell r="E6681">
            <v>38.14</v>
          </cell>
          <cell r="F6681">
            <v>6.87</v>
          </cell>
          <cell r="G6681">
            <v>3.05</v>
          </cell>
          <cell r="H6681">
            <v>0.55000000000000004</v>
          </cell>
        </row>
        <row r="6682">
          <cell r="A6682">
            <v>200.05999999999995</v>
          </cell>
          <cell r="B6682" t="str">
            <v>Coloc. acero normal</v>
          </cell>
          <cell r="C6682">
            <v>9.4500000000000001E-2</v>
          </cell>
          <cell r="D6682" t="str">
            <v>QQ</v>
          </cell>
          <cell r="E6682">
            <v>326.47275741487186</v>
          </cell>
          <cell r="F6682">
            <v>0</v>
          </cell>
          <cell r="G6682">
            <v>30.85</v>
          </cell>
          <cell r="H6682">
            <v>0</v>
          </cell>
        </row>
        <row r="6683">
          <cell r="A6683">
            <v>404.02</v>
          </cell>
          <cell r="B6683" t="str">
            <v>Confecc. E instalaciòn de molde</v>
          </cell>
          <cell r="C6683">
            <v>0.6</v>
          </cell>
          <cell r="D6683" t="str">
            <v>ml</v>
          </cell>
          <cell r="E6683">
            <v>245.18</v>
          </cell>
          <cell r="F6683">
            <v>0</v>
          </cell>
          <cell r="G6683">
            <v>147.11000000000001</v>
          </cell>
          <cell r="H6683">
            <v>0</v>
          </cell>
        </row>
        <row r="6684">
          <cell r="B6684" t="str">
            <v>Total/UND</v>
          </cell>
          <cell r="G6684">
            <v>1426.37</v>
          </cell>
          <cell r="H6684">
            <v>209.96</v>
          </cell>
          <cell r="I6684">
            <v>1636.33</v>
          </cell>
        </row>
        <row r="6686">
          <cell r="A6686">
            <v>132.01999999999998</v>
          </cell>
          <cell r="B6686" t="str">
            <v>BARANDA EN H. G 1-1/2", h=0.55M, VERTICAES @ 0.50M</v>
          </cell>
          <cell r="C6686">
            <v>1</v>
          </cell>
          <cell r="D6686" t="str">
            <v>ML</v>
          </cell>
          <cell r="G6686">
            <v>1910.7372093023257</v>
          </cell>
          <cell r="H6686">
            <v>193.31627906976746</v>
          </cell>
          <cell r="I6686">
            <v>2104.0534883720929</v>
          </cell>
        </row>
        <row r="6687">
          <cell r="A6687">
            <v>132.01</v>
          </cell>
          <cell r="B6687" t="str">
            <v>Volumen Análisis</v>
          </cell>
          <cell r="C6687">
            <v>4.3</v>
          </cell>
          <cell r="D6687" t="str">
            <v>ML</v>
          </cell>
          <cell r="G6687">
            <v>1426.37</v>
          </cell>
          <cell r="H6687">
            <v>209.96</v>
          </cell>
          <cell r="I6687">
            <v>1636.33</v>
          </cell>
        </row>
        <row r="6688">
          <cell r="B6688" t="str">
            <v>Materiales y Equipos</v>
          </cell>
          <cell r="C6688">
            <v>1</v>
          </cell>
          <cell r="D6688" t="str">
            <v>UND</v>
          </cell>
        </row>
        <row r="6689">
          <cell r="A6689" t="str">
            <v>SANIT166</v>
          </cell>
          <cell r="B6689" t="str">
            <v>Tubo Galvanizado 1-1/2¨x20´</v>
          </cell>
          <cell r="C6689">
            <v>2</v>
          </cell>
          <cell r="D6689" t="str">
            <v>Ud</v>
          </cell>
          <cell r="E6689">
            <v>2166.9491525423732</v>
          </cell>
          <cell r="F6689">
            <v>390.05084745762719</v>
          </cell>
          <cell r="G6689">
            <v>4333.8999999999996</v>
          </cell>
          <cell r="H6689">
            <v>780.1</v>
          </cell>
        </row>
        <row r="6690">
          <cell r="A6690" t="str">
            <v>METAL028</v>
          </cell>
          <cell r="B6690" t="str">
            <v>Soldadura Universal 6013 3/32"</v>
          </cell>
          <cell r="C6690">
            <v>4.3</v>
          </cell>
          <cell r="D6690" t="str">
            <v>Lb</v>
          </cell>
          <cell r="E6690">
            <v>66.101694915254242</v>
          </cell>
          <cell r="F6690">
            <v>11.898305084745763</v>
          </cell>
          <cell r="G6690">
            <v>284.24</v>
          </cell>
          <cell r="H6690">
            <v>51.16</v>
          </cell>
        </row>
        <row r="6691">
          <cell r="B6691" t="str">
            <v>Alquiler máquina de soldadura</v>
          </cell>
          <cell r="C6691">
            <v>0.53749999999999998</v>
          </cell>
          <cell r="D6691" t="str">
            <v>día</v>
          </cell>
          <cell r="E6691">
            <v>2000</v>
          </cell>
          <cell r="F6691">
            <v>0</v>
          </cell>
          <cell r="G6691">
            <v>1075</v>
          </cell>
          <cell r="H6691">
            <v>0</v>
          </cell>
        </row>
        <row r="6692">
          <cell r="A6692" t="str">
            <v>AE001</v>
          </cell>
          <cell r="B6692" t="str">
            <v xml:space="preserve">Mano de obra  </v>
          </cell>
          <cell r="C6692">
            <v>9.4500000000000001E-2</v>
          </cell>
          <cell r="D6692" t="str">
            <v>QQ</v>
          </cell>
          <cell r="E6692">
            <v>2796.6101694915255</v>
          </cell>
          <cell r="F6692">
            <v>503.38983050847457</v>
          </cell>
          <cell r="G6692">
            <v>264.27999999999997</v>
          </cell>
          <cell r="H6692">
            <v>47.57</v>
          </cell>
        </row>
        <row r="6693">
          <cell r="A6693">
            <v>102.05000000000003</v>
          </cell>
          <cell r="B6693" t="str">
            <v>Soldadores</v>
          </cell>
          <cell r="C6693">
            <v>1.075</v>
          </cell>
          <cell r="D6693" t="str">
            <v>día</v>
          </cell>
          <cell r="E6693">
            <v>1500</v>
          </cell>
          <cell r="F6693">
            <v>0</v>
          </cell>
          <cell r="G6693">
            <v>1612.5</v>
          </cell>
          <cell r="H6693">
            <v>0</v>
          </cell>
        </row>
        <row r="6694">
          <cell r="A6694" t="str">
            <v>AE016</v>
          </cell>
          <cell r="B6694" t="str">
            <v>Ayudante soldadura</v>
          </cell>
          <cell r="C6694">
            <v>1.075</v>
          </cell>
          <cell r="D6694" t="str">
            <v>día</v>
          </cell>
          <cell r="E6694">
            <v>847</v>
          </cell>
          <cell r="F6694">
            <v>0</v>
          </cell>
          <cell r="G6694">
            <v>910.53</v>
          </cell>
          <cell r="H6694">
            <v>0</v>
          </cell>
        </row>
        <row r="6695">
          <cell r="B6695" t="str">
            <v>Total/UND</v>
          </cell>
          <cell r="G6695">
            <v>8216.17</v>
          </cell>
          <cell r="H6695">
            <v>831.26</v>
          </cell>
          <cell r="I6695">
            <v>9047.43</v>
          </cell>
        </row>
        <row r="6696">
          <cell r="A6696" t="str">
            <v>SANIT124</v>
          </cell>
          <cell r="B6696" t="str">
            <v>Tubo Pvc 6" 3 usos</v>
          </cell>
          <cell r="C6696">
            <v>0.2</v>
          </cell>
          <cell r="D6696" t="str">
            <v>UND</v>
          </cell>
          <cell r="E6696">
            <v>2372.8813559322034</v>
          </cell>
          <cell r="F6696">
            <v>427.11864406779659</v>
          </cell>
          <cell r="G6696">
            <v>474.58</v>
          </cell>
          <cell r="H6696">
            <v>85.42</v>
          </cell>
        </row>
        <row r="6697">
          <cell r="A6697">
            <v>132.02999999999997</v>
          </cell>
          <cell r="B6697" t="str">
            <v>ENCACHE</v>
          </cell>
          <cell r="C6697">
            <v>1</v>
          </cell>
          <cell r="D6697" t="str">
            <v>M2</v>
          </cell>
          <cell r="E6697">
            <v>560</v>
          </cell>
          <cell r="F6697">
            <v>0</v>
          </cell>
          <cell r="G6697">
            <v>849.34</v>
          </cell>
          <cell r="H6697">
            <v>49.65</v>
          </cell>
          <cell r="I6697">
            <v>898.99</v>
          </cell>
        </row>
        <row r="6698">
          <cell r="A6698">
            <v>114.02000000000001</v>
          </cell>
          <cell r="B6698" t="str">
            <v>Volumen Análisis</v>
          </cell>
          <cell r="C6698">
            <v>1</v>
          </cell>
          <cell r="D6698" t="str">
            <v>M2</v>
          </cell>
          <cell r="E6698">
            <v>68.64</v>
          </cell>
          <cell r="F6698">
            <v>5.49</v>
          </cell>
          <cell r="G6698">
            <v>3.2</v>
          </cell>
          <cell r="H6698">
            <v>0.26</v>
          </cell>
        </row>
        <row r="6699">
          <cell r="A6699">
            <v>114.06000000000003</v>
          </cell>
          <cell r="B6699" t="str">
            <v>Materiales y Equipos</v>
          </cell>
          <cell r="C6699">
            <v>4.6629000000000011E-2</v>
          </cell>
          <cell r="D6699" t="str">
            <v>M2</v>
          </cell>
          <cell r="E6699">
            <v>386.02</v>
          </cell>
          <cell r="F6699">
            <v>31.66</v>
          </cell>
          <cell r="G6699">
            <v>18</v>
          </cell>
          <cell r="H6699">
            <v>1.48</v>
          </cell>
        </row>
        <row r="6700">
          <cell r="A6700" t="str">
            <v>AGR013</v>
          </cell>
          <cell r="B6700" t="str">
            <v xml:space="preserve">Piedra </v>
          </cell>
          <cell r="C6700">
            <v>0.3</v>
          </cell>
          <cell r="D6700" t="str">
            <v>m3</v>
          </cell>
          <cell r="E6700">
            <v>762.71186440677968</v>
          </cell>
          <cell r="F6700">
            <v>137.28813559322035</v>
          </cell>
          <cell r="G6700">
            <v>228.81</v>
          </cell>
          <cell r="H6700">
            <v>41.19</v>
          </cell>
        </row>
        <row r="6701">
          <cell r="A6701">
            <v>102.02000000000001</v>
          </cell>
          <cell r="B6701" t="str">
            <v>Ligado y vaciado Horm. 1:3:5</v>
          </cell>
          <cell r="C6701">
            <v>8.8000000000000009E-2</v>
          </cell>
          <cell r="D6701" t="str">
            <v>m3</v>
          </cell>
          <cell r="E6701">
            <v>4745.6899999999996</v>
          </cell>
          <cell r="F6701">
            <v>96.1</v>
          </cell>
          <cell r="G6701">
            <v>417.62</v>
          </cell>
          <cell r="H6701">
            <v>8.4600000000000009</v>
          </cell>
        </row>
        <row r="6702">
          <cell r="A6702">
            <v>200.05999999999995</v>
          </cell>
          <cell r="B6702" t="str">
            <v xml:space="preserve">Mano de obra  </v>
          </cell>
          <cell r="C6702">
            <v>9.4500000000000001E-2</v>
          </cell>
          <cell r="D6702" t="str">
            <v>QQ</v>
          </cell>
          <cell r="E6702">
            <v>326.47275741487186</v>
          </cell>
          <cell r="F6702">
            <v>0</v>
          </cell>
          <cell r="G6702">
            <v>30.85</v>
          </cell>
          <cell r="H6702">
            <v>0</v>
          </cell>
        </row>
        <row r="6703">
          <cell r="A6703">
            <v>1300.1399999999999</v>
          </cell>
          <cell r="B6703" t="str">
            <v>Colocación de piedra de roca o canto rodado, tipo encache de 0.20m a 0.30m de espesor en revestimiento terraplenes, canales y cunetas</v>
          </cell>
          <cell r="C6703">
            <v>1</v>
          </cell>
          <cell r="D6703" t="str">
            <v>m2</v>
          </cell>
          <cell r="E6703">
            <v>202.91</v>
          </cell>
          <cell r="F6703">
            <v>0</v>
          </cell>
          <cell r="G6703">
            <v>202.91</v>
          </cell>
          <cell r="H6703">
            <v>0</v>
          </cell>
        </row>
        <row r="6704">
          <cell r="B6704" t="str">
            <v>Total/UND</v>
          </cell>
          <cell r="G6704">
            <v>849.34</v>
          </cell>
          <cell r="H6704">
            <v>49.65</v>
          </cell>
          <cell r="I6704">
            <v>898.99</v>
          </cell>
        </row>
        <row r="6706">
          <cell r="A6706">
            <v>132.03999999999996</v>
          </cell>
          <cell r="B6706" t="str">
            <v>BARANDA EN H. N. 1-1/2", h=1.20M, VERTICALES @ 1.00M</v>
          </cell>
          <cell r="C6706">
            <v>1</v>
          </cell>
          <cell r="D6706" t="str">
            <v>ML</v>
          </cell>
          <cell r="G6706">
            <v>2620.6606741573032</v>
          </cell>
          <cell r="H6706">
            <v>313.1674157303371</v>
          </cell>
          <cell r="I6706">
            <v>2933.8280898876401</v>
          </cell>
        </row>
        <row r="6707">
          <cell r="B6707" t="str">
            <v>Volumen Análisis</v>
          </cell>
          <cell r="C6707">
            <v>35.6</v>
          </cell>
          <cell r="D6707" t="str">
            <v>ML</v>
          </cell>
        </row>
        <row r="6708">
          <cell r="B6708" t="str">
            <v>Materiales y Equipos</v>
          </cell>
        </row>
        <row r="6709">
          <cell r="A6709" t="str">
            <v>METAL039</v>
          </cell>
          <cell r="B6709" t="str">
            <v>Tubo hierro negro 1-1/2"x20'</v>
          </cell>
          <cell r="C6709">
            <v>15.5</v>
          </cell>
          <cell r="D6709" t="str">
            <v>Ud</v>
          </cell>
          <cell r="E6709">
            <v>3728.8135593220341</v>
          </cell>
          <cell r="F6709">
            <v>671.18644067796606</v>
          </cell>
          <cell r="G6709">
            <v>57796.61</v>
          </cell>
          <cell r="H6709">
            <v>10403.39</v>
          </cell>
        </row>
        <row r="6710">
          <cell r="A6710" t="str">
            <v>METAL028</v>
          </cell>
          <cell r="B6710" t="str">
            <v>Soldadura Universal 6013 3/32"</v>
          </cell>
          <cell r="C6710">
            <v>35.6</v>
          </cell>
          <cell r="D6710" t="str">
            <v>Lb</v>
          </cell>
          <cell r="E6710">
            <v>66.101694915254242</v>
          </cell>
          <cell r="F6710">
            <v>11.898305084745763</v>
          </cell>
          <cell r="G6710">
            <v>2353.2199999999998</v>
          </cell>
          <cell r="H6710">
            <v>423.58</v>
          </cell>
        </row>
        <row r="6711">
          <cell r="A6711">
            <v>115.09000000000002</v>
          </cell>
          <cell r="B6711" t="str">
            <v>Pintura de manteniemiento(Antioxido roja)</v>
          </cell>
          <cell r="C6711">
            <v>14.200946668400423</v>
          </cell>
          <cell r="D6711" t="str">
            <v>M2</v>
          </cell>
          <cell r="E6711">
            <v>236.42000000000002</v>
          </cell>
          <cell r="F6711">
            <v>22.66</v>
          </cell>
          <cell r="G6711">
            <v>3357.39</v>
          </cell>
          <cell r="H6711">
            <v>321.79000000000002</v>
          </cell>
        </row>
        <row r="6712">
          <cell r="B6712" t="str">
            <v>Alquiler máquina de soldadura</v>
          </cell>
          <cell r="C6712">
            <v>4.45</v>
          </cell>
          <cell r="D6712" t="str">
            <v>día</v>
          </cell>
          <cell r="E6712">
            <v>2000</v>
          </cell>
          <cell r="F6712">
            <v>0</v>
          </cell>
          <cell r="G6712">
            <v>8900</v>
          </cell>
          <cell r="H6712">
            <v>0</v>
          </cell>
        </row>
        <row r="6713">
          <cell r="B6713" t="str">
            <v xml:space="preserve">Mano de obra  </v>
          </cell>
          <cell r="C6713">
            <v>1.075</v>
          </cell>
          <cell r="D6713" t="str">
            <v>día</v>
          </cell>
          <cell r="E6713">
            <v>1500</v>
          </cell>
          <cell r="F6713">
            <v>0</v>
          </cell>
          <cell r="G6713">
            <v>1612.5</v>
          </cell>
          <cell r="H6713">
            <v>0</v>
          </cell>
        </row>
        <row r="6714">
          <cell r="B6714" t="str">
            <v>Soldadores</v>
          </cell>
          <cell r="C6714">
            <v>8.9</v>
          </cell>
          <cell r="D6714" t="str">
            <v>día</v>
          </cell>
          <cell r="E6714">
            <v>1500</v>
          </cell>
          <cell r="F6714">
            <v>0</v>
          </cell>
          <cell r="G6714">
            <v>13350</v>
          </cell>
          <cell r="H6714">
            <v>0</v>
          </cell>
        </row>
        <row r="6715">
          <cell r="B6715" t="str">
            <v>Ayudante soldadura</v>
          </cell>
          <cell r="C6715">
            <v>8.9</v>
          </cell>
          <cell r="D6715" t="str">
            <v>día</v>
          </cell>
          <cell r="E6715">
            <v>847</v>
          </cell>
          <cell r="F6715">
            <v>0</v>
          </cell>
          <cell r="G6715">
            <v>7538.3</v>
          </cell>
          <cell r="H6715">
            <v>0</v>
          </cell>
          <cell r="I6715">
            <v>9047.43</v>
          </cell>
        </row>
        <row r="6716">
          <cell r="B6716" t="str">
            <v>Total/UND</v>
          </cell>
          <cell r="G6716">
            <v>93295.52</v>
          </cell>
          <cell r="H6716">
            <v>11148.76</v>
          </cell>
          <cell r="I6716">
            <v>104444.28</v>
          </cell>
        </row>
        <row r="6717">
          <cell r="A6717">
            <v>132.02999999999997</v>
          </cell>
          <cell r="B6717" t="str">
            <v>ENCACHE</v>
          </cell>
          <cell r="C6717">
            <v>1</v>
          </cell>
          <cell r="D6717" t="str">
            <v>M2</v>
          </cell>
          <cell r="G6717">
            <v>849.34</v>
          </cell>
          <cell r="H6717">
            <v>49.65</v>
          </cell>
          <cell r="I6717">
            <v>898.99</v>
          </cell>
        </row>
        <row r="6718">
          <cell r="A6718">
            <v>132.04999999999995</v>
          </cell>
          <cell r="B6718" t="str">
            <v>BASE DE HORMIGÓN PARA POSTE DE ALUMBRADO EXTERIOR (0.2X0.20X0.60), Hormigón 1:2:4 (LIG), 4Ø3/8", EST. Ø3/8" @ 0.20M</v>
          </cell>
          <cell r="C6718">
            <v>1</v>
          </cell>
          <cell r="D6718" t="str">
            <v>UND</v>
          </cell>
          <cell r="G6718">
            <v>678.93000000000006</v>
          </cell>
          <cell r="H6718">
            <v>110.53</v>
          </cell>
          <cell r="I6718">
            <v>789.46</v>
          </cell>
        </row>
        <row r="6719">
          <cell r="B6719" t="str">
            <v>Volumen Análisis</v>
          </cell>
          <cell r="C6719">
            <v>1</v>
          </cell>
          <cell r="D6719" t="str">
            <v>UND</v>
          </cell>
        </row>
        <row r="6720">
          <cell r="A6720" t="str">
            <v>AGR013</v>
          </cell>
          <cell r="B6720" t="str">
            <v>Materiales y Equipos</v>
          </cell>
          <cell r="C6720">
            <v>0.3</v>
          </cell>
          <cell r="D6720" t="str">
            <v>m3</v>
          </cell>
          <cell r="E6720">
            <v>762.71186440677968</v>
          </cell>
          <cell r="F6720">
            <v>137.28813559322035</v>
          </cell>
          <cell r="G6720">
            <v>228.81</v>
          </cell>
          <cell r="H6720">
            <v>41.19</v>
          </cell>
        </row>
        <row r="6721">
          <cell r="A6721">
            <v>102.02000000000001</v>
          </cell>
          <cell r="B6721" t="str">
            <v xml:space="preserve">Excavación </v>
          </cell>
          <cell r="C6721">
            <v>2.4E-2</v>
          </cell>
          <cell r="D6721" t="str">
            <v>M3</v>
          </cell>
          <cell r="E6721">
            <v>346.67</v>
          </cell>
          <cell r="F6721">
            <v>62.400599999999997</v>
          </cell>
          <cell r="G6721">
            <v>8.32</v>
          </cell>
          <cell r="H6721">
            <v>1.5</v>
          </cell>
        </row>
        <row r="6722">
          <cell r="B6722" t="str">
            <v>Relleno de reposición</v>
          </cell>
          <cell r="C6722">
            <v>0</v>
          </cell>
          <cell r="D6722" t="str">
            <v>M3</v>
          </cell>
          <cell r="E6722">
            <v>125</v>
          </cell>
          <cell r="F6722">
            <v>22.5</v>
          </cell>
          <cell r="G6722">
            <v>0</v>
          </cell>
          <cell r="H6722">
            <v>0</v>
          </cell>
        </row>
        <row r="6723">
          <cell r="A6723" t="str">
            <v>AE001</v>
          </cell>
          <cell r="B6723" t="str">
            <v>Acero Estruc. Grado 40-60, 3/8" x 20 a 30 pies</v>
          </cell>
          <cell r="C6723">
            <v>0.16070000000000001</v>
          </cell>
          <cell r="D6723" t="str">
            <v>QQ</v>
          </cell>
          <cell r="E6723">
            <v>2796.6101694915255</v>
          </cell>
          <cell r="F6723">
            <v>503.38983050847457</v>
          </cell>
          <cell r="G6723">
            <v>449.42</v>
          </cell>
          <cell r="H6723">
            <v>80.89</v>
          </cell>
        </row>
        <row r="6724">
          <cell r="A6724">
            <v>102.05000000000003</v>
          </cell>
          <cell r="B6724" t="str">
            <v>Vaciado y ligado Hormigón 1:2:4 - 10% desp</v>
          </cell>
          <cell r="C6724">
            <v>2.6400000000000007E-2</v>
          </cell>
          <cell r="D6724" t="str">
            <v>M3</v>
          </cell>
          <cell r="E6724">
            <v>5256.28</v>
          </cell>
          <cell r="F6724">
            <v>861.76</v>
          </cell>
          <cell r="G6724">
            <v>138.77000000000001</v>
          </cell>
          <cell r="H6724">
            <v>22.75</v>
          </cell>
          <cell r="I6724">
            <v>898.99</v>
          </cell>
        </row>
        <row r="6725">
          <cell r="A6725" t="str">
            <v>AE016</v>
          </cell>
          <cell r="B6725" t="str">
            <v>Alambre Galvanizado Calibre 18 (Varillas)</v>
          </cell>
          <cell r="C6725">
            <v>0.32140000000000002</v>
          </cell>
          <cell r="D6725" t="str">
            <v>LB</v>
          </cell>
          <cell r="E6725">
            <v>93.220338983050851</v>
          </cell>
          <cell r="F6725">
            <v>16.779661016949152</v>
          </cell>
          <cell r="G6725">
            <v>29.96</v>
          </cell>
          <cell r="H6725">
            <v>5.39</v>
          </cell>
        </row>
        <row r="6726">
          <cell r="A6726">
            <v>132.03999999999996</v>
          </cell>
          <cell r="B6726" t="str">
            <v>Mano de Obra</v>
          </cell>
          <cell r="C6726">
            <v>1</v>
          </cell>
          <cell r="D6726" t="str">
            <v>ML</v>
          </cell>
          <cell r="G6726">
            <v>2620.6606741573032</v>
          </cell>
          <cell r="H6726">
            <v>313.1674157303371</v>
          </cell>
          <cell r="I6726">
            <v>2933.8280898876401</v>
          </cell>
        </row>
        <row r="6727">
          <cell r="A6727">
            <v>200.05999999999995</v>
          </cell>
          <cell r="B6727" t="str">
            <v>Coloc. acero normal</v>
          </cell>
          <cell r="C6727">
            <v>0.16070000000000001</v>
          </cell>
          <cell r="D6727" t="str">
            <v>QQ</v>
          </cell>
          <cell r="E6727">
            <v>326.47275741487186</v>
          </cell>
          <cell r="F6727">
            <v>0</v>
          </cell>
          <cell r="G6727">
            <v>52.46</v>
          </cell>
          <cell r="H6727">
            <v>0</v>
          </cell>
        </row>
        <row r="6728">
          <cell r="B6728" t="str">
            <v>Total/UND</v>
          </cell>
          <cell r="G6728">
            <v>678.93000000000006</v>
          </cell>
          <cell r="H6728">
            <v>110.53</v>
          </cell>
          <cell r="I6728">
            <v>789.46</v>
          </cell>
        </row>
        <row r="6729">
          <cell r="A6729" t="str">
            <v>METAL039</v>
          </cell>
          <cell r="B6729" t="str">
            <v>Tubo hierro negro 1-1/2"x20'</v>
          </cell>
          <cell r="C6729">
            <v>15.5</v>
          </cell>
          <cell r="D6729" t="str">
            <v>Ud</v>
          </cell>
          <cell r="E6729">
            <v>3728.8135593220341</v>
          </cell>
          <cell r="F6729">
            <v>671.18644067796606</v>
          </cell>
          <cell r="G6729">
            <v>57796.61</v>
          </cell>
          <cell r="H6729">
            <v>10403.39</v>
          </cell>
        </row>
        <row r="6730">
          <cell r="A6730">
            <v>132.05999999999995</v>
          </cell>
          <cell r="B6730" t="str">
            <v>CORRECCIÓN DE GRIETAS ESTRUCTURALES, 4Ø3/8", EST. 1/4", SECCIÓN 0.15x0.15M, HORM. Fc=180kg/cm2</v>
          </cell>
          <cell r="C6730">
            <v>1</v>
          </cell>
          <cell r="D6730" t="str">
            <v>ML</v>
          </cell>
          <cell r="E6730">
            <v>66.101694915254242</v>
          </cell>
          <cell r="F6730">
            <v>11.898305084745763</v>
          </cell>
          <cell r="G6730">
            <v>908.93933333333337</v>
          </cell>
          <cell r="H6730">
            <v>79.678000000000011</v>
          </cell>
          <cell r="I6730">
            <v>988.61733333333336</v>
          </cell>
        </row>
        <row r="6731">
          <cell r="A6731">
            <v>115.09000000000002</v>
          </cell>
          <cell r="B6731" t="str">
            <v>Volumen Análisis</v>
          </cell>
          <cell r="C6731">
            <v>30</v>
          </cell>
          <cell r="D6731" t="str">
            <v>ML</v>
          </cell>
          <cell r="E6731">
            <v>236.42000000000002</v>
          </cell>
          <cell r="F6731">
            <v>22.66</v>
          </cell>
          <cell r="G6731">
            <v>3357.39</v>
          </cell>
          <cell r="H6731">
            <v>321.79000000000002</v>
          </cell>
        </row>
        <row r="6732">
          <cell r="B6732" t="str">
            <v>Materiales y Equipos</v>
          </cell>
          <cell r="C6732">
            <v>4.45</v>
          </cell>
          <cell r="D6732" t="str">
            <v>día</v>
          </cell>
          <cell r="E6732">
            <v>2000</v>
          </cell>
          <cell r="F6732">
            <v>0</v>
          </cell>
          <cell r="G6732">
            <v>8900</v>
          </cell>
          <cell r="H6732">
            <v>0</v>
          </cell>
        </row>
        <row r="6733">
          <cell r="A6733" t="str">
            <v>AE001</v>
          </cell>
          <cell r="B6733" t="str">
            <v>Acero Estruc. Grado 40-60, 3/8" x 20 a 30 pies</v>
          </cell>
          <cell r="C6733">
            <v>2.8316249999999998</v>
          </cell>
          <cell r="D6733" t="str">
            <v>QQ</v>
          </cell>
          <cell r="E6733">
            <v>2796.6101694915255</v>
          </cell>
          <cell r="F6733">
            <v>503.38983050847457</v>
          </cell>
          <cell r="G6733">
            <v>7918.95</v>
          </cell>
          <cell r="H6733">
            <v>1425.41</v>
          </cell>
        </row>
        <row r="6734">
          <cell r="A6734">
            <v>102.08000000000004</v>
          </cell>
          <cell r="B6734" t="str">
            <v>Vaciado y ligado Hormigón 180KG/CM2 - 10% desp</v>
          </cell>
          <cell r="C6734">
            <v>0.99</v>
          </cell>
          <cell r="D6734" t="str">
            <v>M3</v>
          </cell>
          <cell r="E6734">
            <v>5350.3499999999995</v>
          </cell>
          <cell r="F6734">
            <v>878.69</v>
          </cell>
          <cell r="G6734">
            <v>5296.85</v>
          </cell>
          <cell r="H6734">
            <v>869.9</v>
          </cell>
        </row>
        <row r="6735">
          <cell r="A6735" t="str">
            <v>AE016</v>
          </cell>
          <cell r="B6735" t="str">
            <v>Alambre Galvanizado Calibre 18 (Varillas)</v>
          </cell>
          <cell r="C6735">
            <v>5.6632499999999997</v>
          </cell>
          <cell r="D6735" t="str">
            <v>LB</v>
          </cell>
          <cell r="E6735">
            <v>93.220338983050851</v>
          </cell>
          <cell r="F6735">
            <v>16.779661016949152</v>
          </cell>
          <cell r="G6735">
            <v>527.92999999999995</v>
          </cell>
          <cell r="H6735">
            <v>95.03</v>
          </cell>
        </row>
        <row r="6736">
          <cell r="B6736" t="str">
            <v>Mano de Obra</v>
          </cell>
          <cell r="G6736">
            <v>93295.52</v>
          </cell>
          <cell r="H6736">
            <v>11148.76</v>
          </cell>
          <cell r="I6736">
            <v>104444.28</v>
          </cell>
        </row>
        <row r="6737">
          <cell r="A6737">
            <v>200.05999999999995</v>
          </cell>
          <cell r="B6737" t="str">
            <v>Coloc. acero normal</v>
          </cell>
          <cell r="C6737">
            <v>2.8316249999999998</v>
          </cell>
          <cell r="D6737" t="str">
            <v>QQ</v>
          </cell>
          <cell r="E6737">
            <v>326.47275741487186</v>
          </cell>
          <cell r="F6737">
            <v>0</v>
          </cell>
          <cell r="G6737">
            <v>924.45</v>
          </cell>
          <cell r="H6737">
            <v>0</v>
          </cell>
        </row>
        <row r="6738">
          <cell r="A6738">
            <v>300.17999999999984</v>
          </cell>
          <cell r="B6738" t="str">
            <v>Encofrado a todo costo</v>
          </cell>
          <cell r="C6738">
            <v>60</v>
          </cell>
          <cell r="D6738" t="str">
            <v>ml</v>
          </cell>
          <cell r="E6738">
            <v>210</v>
          </cell>
          <cell r="F6738">
            <v>0</v>
          </cell>
          <cell r="G6738">
            <v>12600</v>
          </cell>
          <cell r="H6738">
            <v>0</v>
          </cell>
          <cell r="I6738">
            <v>789.46</v>
          </cell>
        </row>
        <row r="6739">
          <cell r="B6739" t="str">
            <v>Total/UND</v>
          </cell>
          <cell r="C6739">
            <v>1</v>
          </cell>
          <cell r="D6739" t="str">
            <v>UND</v>
          </cell>
          <cell r="G6739">
            <v>27268.18</v>
          </cell>
          <cell r="H6739">
            <v>2390.34</v>
          </cell>
          <cell r="I6739">
            <v>29658.52</v>
          </cell>
        </row>
        <row r="6740">
          <cell r="B6740" t="str">
            <v>Materiales y Equipos</v>
          </cell>
        </row>
        <row r="6741">
          <cell r="A6741">
            <v>132.06999999999994</v>
          </cell>
          <cell r="B6741" t="str">
            <v>BARANDA EN H. G. 1-1/2" y 1", h=1.20M, VERTICALES @ 1.00M</v>
          </cell>
          <cell r="C6741">
            <v>1</v>
          </cell>
          <cell r="D6741" t="str">
            <v>ML</v>
          </cell>
          <cell r="E6741">
            <v>346.67</v>
          </cell>
          <cell r="F6741">
            <v>62.400599999999997</v>
          </cell>
          <cell r="G6741">
            <v>1820.5486338797814</v>
          </cell>
          <cell r="H6741">
            <v>177.08387978142076</v>
          </cell>
          <cell r="I6741">
            <v>1997.6325136612022</v>
          </cell>
        </row>
        <row r="6742">
          <cell r="B6742" t="str">
            <v>Volumen Análisis</v>
          </cell>
          <cell r="C6742">
            <v>36.6</v>
          </cell>
          <cell r="D6742" t="str">
            <v>ML</v>
          </cell>
          <cell r="E6742">
            <v>125</v>
          </cell>
          <cell r="F6742">
            <v>22.5</v>
          </cell>
          <cell r="G6742">
            <v>0</v>
          </cell>
          <cell r="H6742">
            <v>0</v>
          </cell>
        </row>
        <row r="6743">
          <cell r="A6743" t="str">
            <v>AE001</v>
          </cell>
          <cell r="B6743" t="str">
            <v>Materiales y Equipos</v>
          </cell>
          <cell r="C6743">
            <v>0.16070000000000001</v>
          </cell>
          <cell r="D6743" t="str">
            <v>QQ</v>
          </cell>
          <cell r="E6743">
            <v>2796.6101694915255</v>
          </cell>
          <cell r="F6743">
            <v>503.38983050847457</v>
          </cell>
          <cell r="G6743">
            <v>449.42</v>
          </cell>
          <cell r="H6743">
            <v>80.89</v>
          </cell>
        </row>
        <row r="6744">
          <cell r="A6744" t="str">
            <v>SANIT166</v>
          </cell>
          <cell r="B6744" t="str">
            <v>Tubo 1-1/2"x20 H.G.</v>
          </cell>
          <cell r="C6744">
            <v>15.5</v>
          </cell>
          <cell r="D6744" t="str">
            <v>Ud</v>
          </cell>
          <cell r="E6744">
            <v>2166.9491525423732</v>
          </cell>
          <cell r="F6744">
            <v>390.05084745762719</v>
          </cell>
          <cell r="G6744">
            <v>33587.71</v>
          </cell>
          <cell r="H6744">
            <v>6045.79</v>
          </cell>
        </row>
        <row r="6745">
          <cell r="A6745" t="str">
            <v>SANIT165</v>
          </cell>
          <cell r="B6745" t="str">
            <v>Tubo 14"x19 PVC SDR-41</v>
          </cell>
          <cell r="C6745">
            <v>15.5</v>
          </cell>
          <cell r="D6745" t="str">
            <v>Ud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METAL028</v>
          </cell>
          <cell r="B6746" t="str">
            <v>Soldadura Universal 6013 3/32"</v>
          </cell>
          <cell r="C6746">
            <v>36.6</v>
          </cell>
          <cell r="D6746" t="str">
            <v>Lb</v>
          </cell>
          <cell r="E6746">
            <v>66.101694915254242</v>
          </cell>
          <cell r="F6746">
            <v>11.898305084745763</v>
          </cell>
          <cell r="G6746">
            <v>2419.3200000000002</v>
          </cell>
          <cell r="H6746">
            <v>435.48</v>
          </cell>
        </row>
        <row r="6747">
          <cell r="A6747">
            <v>200.05999999999995</v>
          </cell>
          <cell r="B6747" t="str">
            <v>Alquiler máquina de soldadura</v>
          </cell>
          <cell r="C6747">
            <v>4.5750000000000002</v>
          </cell>
          <cell r="D6747" t="str">
            <v>día</v>
          </cell>
          <cell r="E6747">
            <v>2000</v>
          </cell>
          <cell r="F6747">
            <v>0</v>
          </cell>
          <cell r="G6747">
            <v>9150</v>
          </cell>
          <cell r="H6747">
            <v>0</v>
          </cell>
        </row>
        <row r="6748">
          <cell r="B6748" t="str">
            <v xml:space="preserve">Mano de obra  </v>
          </cell>
          <cell r="G6748">
            <v>678.93000000000006</v>
          </cell>
          <cell r="H6748">
            <v>110.53</v>
          </cell>
          <cell r="I6748">
            <v>789.46</v>
          </cell>
        </row>
        <row r="6749">
          <cell r="A6749">
            <v>2200.0600000000013</v>
          </cell>
          <cell r="B6749" t="str">
            <v>Soldadores</v>
          </cell>
          <cell r="C6749">
            <v>9.15</v>
          </cell>
          <cell r="D6749" t="str">
            <v>día</v>
          </cell>
          <cell r="E6749">
            <v>1500</v>
          </cell>
          <cell r="F6749">
            <v>0</v>
          </cell>
          <cell r="G6749">
            <v>13725</v>
          </cell>
          <cell r="H6749">
            <v>0</v>
          </cell>
        </row>
        <row r="6750">
          <cell r="A6750">
            <v>2200.0700000000015</v>
          </cell>
          <cell r="B6750" t="str">
            <v>Ayudante soldadura</v>
          </cell>
          <cell r="C6750">
            <v>9.15</v>
          </cell>
          <cell r="D6750" t="str">
            <v>día</v>
          </cell>
          <cell r="E6750">
            <v>847</v>
          </cell>
          <cell r="F6750">
            <v>0</v>
          </cell>
          <cell r="G6750">
            <v>7750.05</v>
          </cell>
          <cell r="H6750">
            <v>0</v>
          </cell>
          <cell r="I6750">
            <v>988.61733333333336</v>
          </cell>
        </row>
        <row r="6751">
          <cell r="B6751" t="str">
            <v>Total/UND</v>
          </cell>
          <cell r="C6751">
            <v>30</v>
          </cell>
          <cell r="D6751" t="str">
            <v>ML</v>
          </cell>
          <cell r="G6751">
            <v>66632.08</v>
          </cell>
          <cell r="H6751">
            <v>6481.27</v>
          </cell>
          <cell r="I6751">
            <v>73113.350000000006</v>
          </cell>
        </row>
        <row r="6752">
          <cell r="B6752" t="str">
            <v>Materiales y Equipos</v>
          </cell>
        </row>
        <row r="6753">
          <cell r="A6753">
            <v>132.07999999999993</v>
          </cell>
          <cell r="B6753" t="str">
            <v xml:space="preserve">Tapa tipo Rejilla metálica para imbornal en angular H. N. 1-1/2"x3/16" y barra cuadrada de H. N. 1/2"  (1.32x1.10)m </v>
          </cell>
          <cell r="C6753">
            <v>1</v>
          </cell>
          <cell r="D6753" t="str">
            <v>UND</v>
          </cell>
          <cell r="E6753">
            <v>2796.6101694915255</v>
          </cell>
          <cell r="F6753">
            <v>503.38983050847457</v>
          </cell>
          <cell r="G6753">
            <v>8042.23</v>
          </cell>
          <cell r="H6753">
            <v>654.69000000000005</v>
          </cell>
          <cell r="I6753">
            <v>8696.92</v>
          </cell>
        </row>
        <row r="6754">
          <cell r="A6754">
            <v>132.08099999999993</v>
          </cell>
          <cell r="B6754" t="str">
            <v>Vaciado y ligado Hormigón 180KG/CM2 - 10% desp</v>
          </cell>
          <cell r="C6754">
            <v>1</v>
          </cell>
          <cell r="D6754" t="str">
            <v>P2</v>
          </cell>
          <cell r="E6754">
            <v>5350.3499999999995</v>
          </cell>
          <cell r="F6754">
            <v>878.69</v>
          </cell>
          <cell r="G6754">
            <v>514.86747759282969</v>
          </cell>
          <cell r="H6754">
            <v>41.913572343149816</v>
          </cell>
          <cell r="I6754">
            <v>556.78104993597947</v>
          </cell>
        </row>
        <row r="6755">
          <cell r="A6755" t="str">
            <v>AE016</v>
          </cell>
          <cell r="B6755" t="str">
            <v>Volumen Análisis</v>
          </cell>
          <cell r="C6755">
            <v>1</v>
          </cell>
          <cell r="D6755" t="str">
            <v>UND</v>
          </cell>
          <cell r="E6755">
            <v>93.220338983050851</v>
          </cell>
          <cell r="F6755">
            <v>16.779661016949152</v>
          </cell>
          <cell r="G6755">
            <v>527.92999999999995</v>
          </cell>
          <cell r="H6755">
            <v>95.03</v>
          </cell>
        </row>
        <row r="6756">
          <cell r="B6756" t="str">
            <v>Volumen Análisis</v>
          </cell>
          <cell r="C6756">
            <v>15.62</v>
          </cell>
          <cell r="D6756" t="str">
            <v>P2</v>
          </cell>
        </row>
        <row r="6757">
          <cell r="A6757">
            <v>200.05999999999995</v>
          </cell>
          <cell r="B6757" t="str">
            <v>Materiales y Equipos</v>
          </cell>
          <cell r="C6757">
            <v>2.8316249999999998</v>
          </cell>
          <cell r="D6757" t="str">
            <v>QQ</v>
          </cell>
          <cell r="E6757">
            <v>326.47275741487186</v>
          </cell>
          <cell r="F6757">
            <v>0</v>
          </cell>
          <cell r="G6757">
            <v>924.45</v>
          </cell>
          <cell r="H6757">
            <v>0</v>
          </cell>
        </row>
        <row r="6758">
          <cell r="A6758" t="str">
            <v>METAL042</v>
          </cell>
          <cell r="B6758" t="str">
            <v>Angular hierro negro 1- 1/2" x 3/16"</v>
          </cell>
          <cell r="C6758">
            <v>1</v>
          </cell>
          <cell r="D6758" t="str">
            <v>Ud</v>
          </cell>
          <cell r="E6758">
            <v>921.18644067796617</v>
          </cell>
          <cell r="F6758">
            <v>165.81355932203391</v>
          </cell>
          <cell r="G6758">
            <v>921.19</v>
          </cell>
          <cell r="H6758">
            <v>165.81</v>
          </cell>
        </row>
        <row r="6759">
          <cell r="A6759" t="str">
            <v>METAL001</v>
          </cell>
          <cell r="B6759" t="str">
            <v>Barra hierro negro cuadrada 1/2" x 20 pies</v>
          </cell>
          <cell r="C6759">
            <v>5</v>
          </cell>
          <cell r="D6759" t="str">
            <v>Ud</v>
          </cell>
          <cell r="E6759">
            <v>466</v>
          </cell>
          <cell r="F6759">
            <v>83.88</v>
          </cell>
          <cell r="G6759">
            <v>2330</v>
          </cell>
          <cell r="H6759">
            <v>419.4</v>
          </cell>
          <cell r="I6759">
            <v>29658.52</v>
          </cell>
        </row>
        <row r="6760">
          <cell r="A6760" t="str">
            <v>METAL028</v>
          </cell>
          <cell r="B6760" t="str">
            <v>Soldadura Universal 6013 3/32"</v>
          </cell>
          <cell r="C6760">
            <v>5</v>
          </cell>
          <cell r="D6760" t="str">
            <v>Lb</v>
          </cell>
          <cell r="E6760">
            <v>66.101694915254242</v>
          </cell>
          <cell r="F6760">
            <v>11.898305084745763</v>
          </cell>
          <cell r="G6760">
            <v>330.51</v>
          </cell>
          <cell r="H6760">
            <v>59.49</v>
          </cell>
        </row>
        <row r="6761">
          <cell r="A6761">
            <v>132.06999999999994</v>
          </cell>
          <cell r="B6761" t="str">
            <v>Alquiler máquina de soldadura</v>
          </cell>
          <cell r="C6761">
            <v>1</v>
          </cell>
          <cell r="D6761" t="str">
            <v>día</v>
          </cell>
          <cell r="E6761">
            <v>2000</v>
          </cell>
          <cell r="F6761">
            <v>0</v>
          </cell>
          <cell r="G6761">
            <v>2000</v>
          </cell>
          <cell r="H6761">
            <v>0</v>
          </cell>
          <cell r="I6761">
            <v>1997.6325136612022</v>
          </cell>
        </row>
        <row r="6762">
          <cell r="A6762">
            <v>115.10000000000002</v>
          </cell>
          <cell r="B6762" t="str">
            <v>Pintura antióxido</v>
          </cell>
          <cell r="C6762">
            <v>0.58080000000000009</v>
          </cell>
          <cell r="D6762" t="str">
            <v>m2</v>
          </cell>
          <cell r="E6762">
            <v>195.47999999999996</v>
          </cell>
          <cell r="F6762">
            <v>17.200000000000003</v>
          </cell>
          <cell r="G6762">
            <v>113.53</v>
          </cell>
          <cell r="H6762">
            <v>9.99</v>
          </cell>
        </row>
        <row r="6763">
          <cell r="B6763" t="str">
            <v xml:space="preserve">Mano de obra  </v>
          </cell>
        </row>
        <row r="6764">
          <cell r="A6764">
            <v>2200.0600000000013</v>
          </cell>
          <cell r="B6764" t="str">
            <v>Soldadores</v>
          </cell>
          <cell r="C6764">
            <v>1</v>
          </cell>
          <cell r="D6764" t="str">
            <v>día</v>
          </cell>
          <cell r="E6764">
            <v>1500</v>
          </cell>
          <cell r="F6764">
            <v>0</v>
          </cell>
          <cell r="G6764">
            <v>1500</v>
          </cell>
          <cell r="H6764">
            <v>0</v>
          </cell>
        </row>
        <row r="6765">
          <cell r="A6765">
            <v>2200.0700000000015</v>
          </cell>
          <cell r="B6765" t="str">
            <v>Ayudante soldadura</v>
          </cell>
          <cell r="C6765">
            <v>1</v>
          </cell>
          <cell r="D6765" t="str">
            <v>día</v>
          </cell>
          <cell r="E6765">
            <v>847</v>
          </cell>
          <cell r="F6765">
            <v>0</v>
          </cell>
          <cell r="G6765">
            <v>847</v>
          </cell>
          <cell r="H6765">
            <v>0</v>
          </cell>
        </row>
        <row r="6766">
          <cell r="A6766" t="str">
            <v>METAL028</v>
          </cell>
          <cell r="B6766" t="str">
            <v>Total/UND</v>
          </cell>
          <cell r="C6766">
            <v>36.6</v>
          </cell>
          <cell r="D6766" t="str">
            <v>Lb</v>
          </cell>
          <cell r="E6766">
            <v>66.101694915254242</v>
          </cell>
          <cell r="F6766">
            <v>11.898305084745763</v>
          </cell>
          <cell r="G6766">
            <v>8042.23</v>
          </cell>
          <cell r="H6766">
            <v>654.69000000000005</v>
          </cell>
          <cell r="I6766">
            <v>8696.92</v>
          </cell>
        </row>
        <row r="6767">
          <cell r="B6767" t="str">
            <v>Alquiler máquina de soldadura</v>
          </cell>
          <cell r="C6767">
            <v>4.5750000000000002</v>
          </cell>
          <cell r="D6767" t="str">
            <v>día</v>
          </cell>
          <cell r="E6767">
            <v>2000</v>
          </cell>
          <cell r="F6767">
            <v>0</v>
          </cell>
          <cell r="G6767">
            <v>9150</v>
          </cell>
          <cell r="H6767">
            <v>0</v>
          </cell>
        </row>
        <row r="6768">
          <cell r="A6768">
            <v>132.08999999999992</v>
          </cell>
          <cell r="B6768" t="str">
            <v>Rejilla metálica para imbornal en angular H. N. 1-1/2"x3/16" y barra cuadrada de H. N. 1/2" (0.20x0.60)m</v>
          </cell>
          <cell r="C6768">
            <v>1</v>
          </cell>
          <cell r="D6768" t="str">
            <v>UND</v>
          </cell>
          <cell r="G6768">
            <v>3441.68</v>
          </cell>
          <cell r="H6768">
            <v>185.17000000000002</v>
          </cell>
          <cell r="I6768">
            <v>3626.85</v>
          </cell>
        </row>
        <row r="6769">
          <cell r="A6769">
            <v>2200.0600000000013</v>
          </cell>
          <cell r="B6769" t="str">
            <v>Volumen Análisis</v>
          </cell>
          <cell r="C6769">
            <v>1</v>
          </cell>
          <cell r="D6769" t="str">
            <v>UND</v>
          </cell>
          <cell r="E6769">
            <v>1500</v>
          </cell>
          <cell r="F6769">
            <v>0</v>
          </cell>
          <cell r="G6769">
            <v>13725</v>
          </cell>
          <cell r="H6769">
            <v>0</v>
          </cell>
        </row>
        <row r="6770">
          <cell r="A6770">
            <v>2200.0700000000015</v>
          </cell>
          <cell r="B6770" t="str">
            <v>Materiales y Equipos</v>
          </cell>
          <cell r="C6770">
            <v>9.15</v>
          </cell>
          <cell r="D6770" t="str">
            <v>día</v>
          </cell>
          <cell r="E6770">
            <v>847</v>
          </cell>
          <cell r="F6770">
            <v>0</v>
          </cell>
          <cell r="G6770">
            <v>7750.05</v>
          </cell>
          <cell r="H6770">
            <v>0</v>
          </cell>
        </row>
        <row r="6771">
          <cell r="A6771" t="str">
            <v>METAL042</v>
          </cell>
          <cell r="B6771" t="str">
            <v>Angular hierro negro 1- 1/2" x 3/16"</v>
          </cell>
          <cell r="C6771">
            <v>0.5</v>
          </cell>
          <cell r="D6771" t="str">
            <v>Ud</v>
          </cell>
          <cell r="E6771">
            <v>921.18644067796617</v>
          </cell>
          <cell r="F6771">
            <v>165.81355932203391</v>
          </cell>
          <cell r="G6771">
            <v>460.59</v>
          </cell>
          <cell r="H6771">
            <v>82.91</v>
          </cell>
          <cell r="I6771">
            <v>73113.350000000006</v>
          </cell>
        </row>
        <row r="6772">
          <cell r="A6772" t="str">
            <v>METAL001</v>
          </cell>
          <cell r="B6772" t="str">
            <v>Barra hierro negro cuadrada 1/2" x 20 pies</v>
          </cell>
          <cell r="C6772">
            <v>0.5</v>
          </cell>
          <cell r="D6772" t="str">
            <v>Ud</v>
          </cell>
          <cell r="E6772">
            <v>466</v>
          </cell>
          <cell r="F6772">
            <v>83.88</v>
          </cell>
          <cell r="G6772">
            <v>233</v>
          </cell>
          <cell r="H6772">
            <v>41.94</v>
          </cell>
        </row>
        <row r="6773">
          <cell r="A6773" t="str">
            <v>METAL028</v>
          </cell>
          <cell r="B6773" t="str">
            <v>Soldadura Universal 6013 3/32"</v>
          </cell>
          <cell r="C6773">
            <v>5</v>
          </cell>
          <cell r="D6773" t="str">
            <v>Lb</v>
          </cell>
          <cell r="E6773">
            <v>66.101694915254242</v>
          </cell>
          <cell r="F6773">
            <v>11.898305084745763</v>
          </cell>
          <cell r="G6773">
            <v>330.51</v>
          </cell>
          <cell r="H6773">
            <v>59.49</v>
          </cell>
          <cell r="I6773">
            <v>8696.92</v>
          </cell>
        </row>
        <row r="6774">
          <cell r="A6774">
            <v>132.08099999999993</v>
          </cell>
          <cell r="B6774" t="str">
            <v>Alquiler máquina de soldadura</v>
          </cell>
          <cell r="C6774">
            <v>0.5</v>
          </cell>
          <cell r="D6774" t="str">
            <v>día</v>
          </cell>
          <cell r="E6774">
            <v>2000</v>
          </cell>
          <cell r="F6774">
            <v>0</v>
          </cell>
          <cell r="G6774">
            <v>1000</v>
          </cell>
          <cell r="H6774">
            <v>0</v>
          </cell>
          <cell r="I6774">
            <v>556.78104993597947</v>
          </cell>
        </row>
        <row r="6775">
          <cell r="A6775">
            <v>115.10000000000002</v>
          </cell>
          <cell r="B6775" t="str">
            <v>Pintura antióxido</v>
          </cell>
          <cell r="C6775">
            <v>4.8000000000000001E-2</v>
          </cell>
          <cell r="D6775" t="str">
            <v>m2</v>
          </cell>
          <cell r="E6775">
            <v>195.47999999999996</v>
          </cell>
          <cell r="F6775">
            <v>17.200000000000003</v>
          </cell>
          <cell r="G6775">
            <v>9.3800000000000008</v>
          </cell>
          <cell r="H6775">
            <v>0.83</v>
          </cell>
        </row>
        <row r="6776">
          <cell r="B6776" t="str">
            <v xml:space="preserve">Mano de obra  </v>
          </cell>
          <cell r="C6776">
            <v>15.62</v>
          </cell>
          <cell r="D6776" t="str">
            <v>P2</v>
          </cell>
        </row>
        <row r="6777">
          <cell r="A6777">
            <v>2200.0600000000013</v>
          </cell>
          <cell r="B6777" t="str">
            <v>Soldadores</v>
          </cell>
          <cell r="C6777">
            <v>0.6</v>
          </cell>
          <cell r="D6777" t="str">
            <v>día</v>
          </cell>
          <cell r="E6777">
            <v>1500</v>
          </cell>
          <cell r="F6777">
            <v>0</v>
          </cell>
          <cell r="G6777">
            <v>900</v>
          </cell>
          <cell r="H6777">
            <v>0</v>
          </cell>
        </row>
        <row r="6778">
          <cell r="A6778">
            <v>2200.0700000000015</v>
          </cell>
          <cell r="B6778" t="str">
            <v>Ayudante soldadura</v>
          </cell>
          <cell r="C6778">
            <v>0.6</v>
          </cell>
          <cell r="D6778" t="str">
            <v>día</v>
          </cell>
          <cell r="E6778">
            <v>847</v>
          </cell>
          <cell r="F6778">
            <v>0</v>
          </cell>
          <cell r="G6778">
            <v>508.2</v>
          </cell>
          <cell r="H6778">
            <v>0</v>
          </cell>
        </row>
        <row r="6779">
          <cell r="A6779" t="str">
            <v>METAL001</v>
          </cell>
          <cell r="B6779" t="str">
            <v>Total/UND</v>
          </cell>
          <cell r="C6779">
            <v>5</v>
          </cell>
          <cell r="D6779" t="str">
            <v>Ud</v>
          </cell>
          <cell r="E6779">
            <v>466</v>
          </cell>
          <cell r="F6779">
            <v>83.88</v>
          </cell>
          <cell r="G6779">
            <v>3441.68</v>
          </cell>
          <cell r="H6779">
            <v>185.17000000000002</v>
          </cell>
          <cell r="I6779">
            <v>3626.85</v>
          </cell>
        </row>
        <row r="6780">
          <cell r="A6780" t="str">
            <v>METAL028</v>
          </cell>
          <cell r="B6780" t="str">
            <v>Soldadura Universal 6013 3/32"</v>
          </cell>
          <cell r="C6780">
            <v>5</v>
          </cell>
          <cell r="D6780" t="str">
            <v>Lb</v>
          </cell>
          <cell r="E6780">
            <v>66.101694915254242</v>
          </cell>
          <cell r="F6780">
            <v>11.898305084745763</v>
          </cell>
          <cell r="G6780">
            <v>330.51</v>
          </cell>
          <cell r="H6780">
            <v>59.49</v>
          </cell>
        </row>
        <row r="6781">
          <cell r="A6781">
            <v>132.09999999999991</v>
          </cell>
          <cell r="B6781" t="str">
            <v>BARANDA EN HIERRO NEGRO. 1-1/2"x1-1/2" y 1"x1", h=1.20M, VERTICALES @ 1.00M</v>
          </cell>
          <cell r="C6781">
            <v>1</v>
          </cell>
          <cell r="D6781" t="str">
            <v>ML</v>
          </cell>
          <cell r="E6781">
            <v>2000</v>
          </cell>
          <cell r="F6781">
            <v>0</v>
          </cell>
          <cell r="G6781">
            <v>2250.9133879781421</v>
          </cell>
          <cell r="H6781">
            <v>217.67103825136616</v>
          </cell>
          <cell r="I6781">
            <v>2468.5844262295082</v>
          </cell>
        </row>
        <row r="6782">
          <cell r="A6782">
            <v>115.10000000000002</v>
          </cell>
          <cell r="B6782" t="str">
            <v>Volumen Análisis</v>
          </cell>
          <cell r="C6782">
            <v>36.6</v>
          </cell>
          <cell r="D6782" t="str">
            <v>ML</v>
          </cell>
          <cell r="E6782">
            <v>195.47999999999996</v>
          </cell>
          <cell r="F6782">
            <v>17.200000000000003</v>
          </cell>
          <cell r="G6782">
            <v>113.53</v>
          </cell>
          <cell r="H6782">
            <v>9.99</v>
          </cell>
        </row>
        <row r="6783">
          <cell r="B6783" t="str">
            <v>Materiales y Equipos</v>
          </cell>
        </row>
        <row r="6784">
          <cell r="A6784" t="str">
            <v>METAL042</v>
          </cell>
          <cell r="B6784" t="str">
            <v>Perfil hierro negro 1-1/ 2"x1-1/2"x20'</v>
          </cell>
          <cell r="C6784">
            <v>16</v>
          </cell>
          <cell r="D6784" t="str">
            <v>Ud</v>
          </cell>
          <cell r="E6784">
            <v>921.18644067796617</v>
          </cell>
          <cell r="F6784">
            <v>165.81355932203391</v>
          </cell>
          <cell r="G6784">
            <v>14738.98</v>
          </cell>
          <cell r="H6784">
            <v>2653.02</v>
          </cell>
        </row>
        <row r="6785">
          <cell r="A6785" t="str">
            <v>METAL044</v>
          </cell>
          <cell r="B6785" t="str">
            <v>Perfil hierro negro 1"x1"</v>
          </cell>
          <cell r="C6785">
            <v>12</v>
          </cell>
          <cell r="D6785" t="str">
            <v>Ud</v>
          </cell>
          <cell r="E6785">
            <v>745.00000000000011</v>
          </cell>
          <cell r="F6785">
            <v>134.10000000000002</v>
          </cell>
          <cell r="G6785">
            <v>8940</v>
          </cell>
          <cell r="H6785">
            <v>1609.2</v>
          </cell>
        </row>
        <row r="6786">
          <cell r="A6786" t="str">
            <v>METAL019</v>
          </cell>
          <cell r="B6786" t="str">
            <v>Tola hierro negro 4 x 8 pies 1/2" A36</v>
          </cell>
          <cell r="C6786">
            <v>0.5</v>
          </cell>
          <cell r="D6786" t="str">
            <v>Ud</v>
          </cell>
          <cell r="E6786">
            <v>14392.372881355934</v>
          </cell>
          <cell r="F6786">
            <v>2590.6271186440681</v>
          </cell>
          <cell r="G6786">
            <v>7196.19</v>
          </cell>
          <cell r="H6786">
            <v>1295.31</v>
          </cell>
          <cell r="I6786">
            <v>8696.92</v>
          </cell>
        </row>
        <row r="6787">
          <cell r="B6787" t="str">
            <v>Tornillo tirafondo 1-1/2"</v>
          </cell>
          <cell r="C6787">
            <v>152</v>
          </cell>
          <cell r="D6787" t="str">
            <v>Ud</v>
          </cell>
          <cell r="E6787">
            <v>50</v>
          </cell>
          <cell r="F6787">
            <v>9</v>
          </cell>
          <cell r="G6787">
            <v>7600</v>
          </cell>
          <cell r="H6787">
            <v>1368</v>
          </cell>
        </row>
        <row r="6788">
          <cell r="A6788" t="str">
            <v>METAL027</v>
          </cell>
          <cell r="B6788" t="str">
            <v>Disco de corte metal 9" Metabo</v>
          </cell>
          <cell r="C6788">
            <v>2</v>
          </cell>
          <cell r="D6788" t="str">
            <v>Ud</v>
          </cell>
          <cell r="E6788">
            <v>217.79661016949154</v>
          </cell>
          <cell r="F6788">
            <v>39.203389830508478</v>
          </cell>
          <cell r="G6788">
            <v>435.59</v>
          </cell>
          <cell r="H6788">
            <v>78.41</v>
          </cell>
          <cell r="I6788">
            <v>3626.85</v>
          </cell>
        </row>
        <row r="6789">
          <cell r="A6789" t="str">
            <v>METAL028</v>
          </cell>
          <cell r="B6789" t="str">
            <v>Soldadura Universal 6013 3/32"</v>
          </cell>
          <cell r="C6789">
            <v>54.900000000000006</v>
          </cell>
          <cell r="D6789" t="str">
            <v>Lb</v>
          </cell>
          <cell r="E6789">
            <v>66.101694915254242</v>
          </cell>
          <cell r="F6789">
            <v>11.898305084745763</v>
          </cell>
          <cell r="G6789">
            <v>3628.98</v>
          </cell>
          <cell r="H6789">
            <v>653.22</v>
          </cell>
        </row>
        <row r="6790">
          <cell r="A6790">
            <v>115.10000000000002</v>
          </cell>
          <cell r="B6790" t="str">
            <v>PINTURA ANTI-OXIDO</v>
          </cell>
          <cell r="C6790">
            <v>18</v>
          </cell>
          <cell r="D6790" t="str">
            <v>M2</v>
          </cell>
          <cell r="E6790">
            <v>195.47999999999996</v>
          </cell>
          <cell r="F6790">
            <v>17.200000000000003</v>
          </cell>
          <cell r="G6790">
            <v>3518.64</v>
          </cell>
          <cell r="H6790">
            <v>309.60000000000002</v>
          </cell>
        </row>
        <row r="6791">
          <cell r="A6791" t="str">
            <v>METAL042</v>
          </cell>
          <cell r="B6791" t="str">
            <v>Angular hierro negro 1- 1/2" x 3/16"</v>
          </cell>
          <cell r="C6791">
            <v>0.5</v>
          </cell>
          <cell r="D6791" t="str">
            <v>Ud</v>
          </cell>
          <cell r="E6791">
            <v>921.18644067796617</v>
          </cell>
          <cell r="F6791">
            <v>165.81355932203391</v>
          </cell>
          <cell r="G6791">
            <v>460.59</v>
          </cell>
          <cell r="H6791">
            <v>82.91</v>
          </cell>
        </row>
        <row r="6792">
          <cell r="A6792" t="str">
            <v>METAL001</v>
          </cell>
          <cell r="B6792" t="str">
            <v>Alquiler máquina de soldadura</v>
          </cell>
          <cell r="C6792">
            <v>4.5750000000000002</v>
          </cell>
          <cell r="D6792" t="str">
            <v>día</v>
          </cell>
          <cell r="E6792">
            <v>2000</v>
          </cell>
          <cell r="F6792">
            <v>0</v>
          </cell>
          <cell r="G6792">
            <v>9150</v>
          </cell>
          <cell r="H6792">
            <v>0</v>
          </cell>
        </row>
        <row r="6793">
          <cell r="A6793" t="str">
            <v>METAL028</v>
          </cell>
          <cell r="B6793" t="str">
            <v xml:space="preserve">Mano de obra  </v>
          </cell>
          <cell r="C6793">
            <v>5</v>
          </cell>
          <cell r="D6793" t="str">
            <v>Lb</v>
          </cell>
          <cell r="E6793">
            <v>66.101694915254242</v>
          </cell>
          <cell r="F6793">
            <v>11.898305084745763</v>
          </cell>
          <cell r="G6793">
            <v>330.51</v>
          </cell>
          <cell r="H6793">
            <v>59.49</v>
          </cell>
        </row>
        <row r="6794">
          <cell r="A6794">
            <v>2200.0600000000013</v>
          </cell>
          <cell r="B6794" t="str">
            <v>Soldadores</v>
          </cell>
          <cell r="C6794">
            <v>9.15</v>
          </cell>
          <cell r="D6794" t="str">
            <v>día</v>
          </cell>
          <cell r="E6794">
            <v>1500</v>
          </cell>
          <cell r="F6794">
            <v>0</v>
          </cell>
          <cell r="G6794">
            <v>13725</v>
          </cell>
          <cell r="H6794">
            <v>0</v>
          </cell>
        </row>
        <row r="6795">
          <cell r="A6795">
            <v>2200.0700000000015</v>
          </cell>
          <cell r="B6795" t="str">
            <v>Ayudante soldadura</v>
          </cell>
          <cell r="C6795">
            <v>9.15</v>
          </cell>
          <cell r="D6795" t="str">
            <v>día</v>
          </cell>
          <cell r="E6795">
            <v>847</v>
          </cell>
          <cell r="F6795">
            <v>0</v>
          </cell>
          <cell r="G6795">
            <v>7750.05</v>
          </cell>
          <cell r="H6795">
            <v>0</v>
          </cell>
        </row>
        <row r="6796">
          <cell r="B6796" t="str">
            <v>Colocación de Placas de fijación</v>
          </cell>
          <cell r="C6796">
            <v>38</v>
          </cell>
          <cell r="D6796" t="str">
            <v>und</v>
          </cell>
          <cell r="E6796">
            <v>150</v>
          </cell>
          <cell r="F6796">
            <v>0</v>
          </cell>
          <cell r="G6796">
            <v>5700</v>
          </cell>
          <cell r="H6796">
            <v>0</v>
          </cell>
        </row>
        <row r="6797">
          <cell r="A6797">
            <v>2200.0600000000013</v>
          </cell>
          <cell r="B6797" t="str">
            <v>Total/UND</v>
          </cell>
          <cell r="C6797">
            <v>0.6</v>
          </cell>
          <cell r="D6797" t="str">
            <v>día</v>
          </cell>
          <cell r="E6797">
            <v>1500</v>
          </cell>
          <cell r="F6797">
            <v>0</v>
          </cell>
          <cell r="G6797">
            <v>82383.430000000008</v>
          </cell>
          <cell r="H6797">
            <v>7966.7600000000011</v>
          </cell>
          <cell r="I6797">
            <v>90350.19</v>
          </cell>
        </row>
        <row r="6798">
          <cell r="A6798">
            <v>2200.0700000000015</v>
          </cell>
          <cell r="B6798" t="str">
            <v>Ayudante soldadura</v>
          </cell>
          <cell r="C6798">
            <v>0.6</v>
          </cell>
          <cell r="D6798" t="str">
            <v>día</v>
          </cell>
          <cell r="E6798">
            <v>847</v>
          </cell>
          <cell r="F6798">
            <v>0</v>
          </cell>
          <cell r="G6798">
            <v>508.2</v>
          </cell>
          <cell r="H6798">
            <v>0</v>
          </cell>
        </row>
        <row r="6799">
          <cell r="A6799">
            <v>132.1099999999999</v>
          </cell>
          <cell r="B6799" t="str">
            <v>ESCALERA EXTERIOR EN HIERRO NEGRO. 2"x2" PARA TANQUE DE AGUA</v>
          </cell>
          <cell r="C6799">
            <v>1</v>
          </cell>
          <cell r="D6799" t="str">
            <v>ML</v>
          </cell>
          <cell r="G6799">
            <v>2774.3921259842527</v>
          </cell>
          <cell r="H6799">
            <v>429.46614173228352</v>
          </cell>
          <cell r="I6799">
            <v>3203.8582677165364</v>
          </cell>
        </row>
        <row r="6800">
          <cell r="B6800" t="str">
            <v>Volumen Análisis</v>
          </cell>
          <cell r="C6800">
            <v>6.35</v>
          </cell>
          <cell r="D6800" t="str">
            <v>ML</v>
          </cell>
        </row>
        <row r="6801">
          <cell r="A6801">
            <v>132.09999999999991</v>
          </cell>
          <cell r="B6801" t="str">
            <v>Materiales y Equipos</v>
          </cell>
          <cell r="C6801">
            <v>1</v>
          </cell>
          <cell r="D6801" t="str">
            <v>ML</v>
          </cell>
          <cell r="G6801">
            <v>2250.9133879781421</v>
          </cell>
          <cell r="H6801">
            <v>217.67103825136616</v>
          </cell>
          <cell r="I6801">
            <v>2468.5844262295082</v>
          </cell>
        </row>
        <row r="6802">
          <cell r="A6802" t="str">
            <v>METAL041</v>
          </cell>
          <cell r="B6802" t="str">
            <v>Perfil hierro negro 2"x2"x20'</v>
          </cell>
          <cell r="C6802">
            <v>2.5</v>
          </cell>
          <cell r="D6802" t="str">
            <v>Ud</v>
          </cell>
          <cell r="E6802">
            <v>1705.9322033898306</v>
          </cell>
          <cell r="F6802">
            <v>307.06779661016952</v>
          </cell>
          <cell r="G6802">
            <v>4264.83</v>
          </cell>
          <cell r="H6802">
            <v>767.67</v>
          </cell>
        </row>
        <row r="6803">
          <cell r="A6803" t="str">
            <v>METAL045</v>
          </cell>
          <cell r="B6803" t="str">
            <v>Barra hierro negro cuadrada 3/4" x 20 pies</v>
          </cell>
          <cell r="C6803">
            <v>3.5</v>
          </cell>
          <cell r="D6803" t="str">
            <v>Ud</v>
          </cell>
          <cell r="E6803">
            <v>1271.1864406779662</v>
          </cell>
          <cell r="F6803">
            <v>228.81355932203391</v>
          </cell>
          <cell r="G6803">
            <v>4449.1499999999996</v>
          </cell>
          <cell r="H6803">
            <v>800.85</v>
          </cell>
        </row>
        <row r="6804">
          <cell r="A6804" t="str">
            <v>METAL022</v>
          </cell>
          <cell r="B6804" t="str">
            <v>Tola hierro negro 4 x 8 pies 3/16" A36</v>
          </cell>
          <cell r="C6804">
            <v>0.1</v>
          </cell>
          <cell r="D6804" t="str">
            <v>Ud</v>
          </cell>
          <cell r="E6804">
            <v>6949.1525423728817</v>
          </cell>
          <cell r="F6804">
            <v>1250.8474576271187</v>
          </cell>
          <cell r="G6804">
            <v>694.92</v>
          </cell>
          <cell r="H6804">
            <v>125.08</v>
          </cell>
        </row>
        <row r="6805">
          <cell r="A6805" t="str">
            <v>METAL044</v>
          </cell>
          <cell r="B6805" t="str">
            <v>Tornillo expansivo 5/8"x2"</v>
          </cell>
          <cell r="C6805">
            <v>128</v>
          </cell>
          <cell r="D6805" t="str">
            <v>Ud</v>
          </cell>
          <cell r="E6805">
            <v>38</v>
          </cell>
          <cell r="F6805">
            <v>6.84</v>
          </cell>
          <cell r="G6805">
            <v>4864</v>
          </cell>
          <cell r="H6805">
            <v>875.52</v>
          </cell>
        </row>
        <row r="6806">
          <cell r="A6806" t="str">
            <v>METAL028</v>
          </cell>
          <cell r="B6806" t="str">
            <v>Soldadura Universal 6013 3/32"</v>
          </cell>
          <cell r="C6806">
            <v>12.7</v>
          </cell>
          <cell r="D6806" t="str">
            <v>Lb</v>
          </cell>
          <cell r="E6806">
            <v>66.101694915254242</v>
          </cell>
          <cell r="F6806">
            <v>11.898305084745763</v>
          </cell>
          <cell r="G6806">
            <v>839.49</v>
          </cell>
          <cell r="H6806">
            <v>151.11000000000001</v>
          </cell>
        </row>
        <row r="6807">
          <cell r="A6807">
            <v>115.10000000000002</v>
          </cell>
          <cell r="B6807" t="str">
            <v>PINTURA ANTI-OXIDO</v>
          </cell>
          <cell r="C6807">
            <v>0.4</v>
          </cell>
          <cell r="D6807" t="str">
            <v>M2</v>
          </cell>
          <cell r="E6807">
            <v>195.47999999999996</v>
          </cell>
          <cell r="F6807">
            <v>17.200000000000003</v>
          </cell>
          <cell r="G6807">
            <v>78.19</v>
          </cell>
          <cell r="H6807">
            <v>6.88</v>
          </cell>
        </row>
        <row r="6808">
          <cell r="A6808" t="str">
            <v>METAL027</v>
          </cell>
          <cell r="B6808" t="str">
            <v>Alquiler máquina de soldadura</v>
          </cell>
          <cell r="C6808">
            <v>0.79374999999999996</v>
          </cell>
          <cell r="D6808" t="str">
            <v>día</v>
          </cell>
          <cell r="E6808">
            <v>2000</v>
          </cell>
          <cell r="F6808">
            <v>0</v>
          </cell>
          <cell r="G6808">
            <v>1587.5</v>
          </cell>
          <cell r="H6808">
            <v>0</v>
          </cell>
        </row>
        <row r="6809">
          <cell r="A6809" t="str">
            <v>METAL028</v>
          </cell>
          <cell r="B6809" t="str">
            <v xml:space="preserve">Mano de obra  </v>
          </cell>
          <cell r="C6809">
            <v>54.900000000000006</v>
          </cell>
          <cell r="D6809" t="str">
            <v>Lb</v>
          </cell>
          <cell r="E6809">
            <v>66.101694915254242</v>
          </cell>
          <cell r="F6809">
            <v>11.898305084745763</v>
          </cell>
          <cell r="G6809">
            <v>3628.98</v>
          </cell>
          <cell r="H6809">
            <v>653.22</v>
          </cell>
        </row>
        <row r="6810">
          <cell r="A6810">
            <v>2200.0600000000013</v>
          </cell>
          <cell r="B6810" t="str">
            <v>Soldadores</v>
          </cell>
          <cell r="C6810">
            <v>0.3125</v>
          </cell>
          <cell r="D6810" t="str">
            <v>día</v>
          </cell>
          <cell r="E6810">
            <v>1500</v>
          </cell>
          <cell r="F6810">
            <v>0</v>
          </cell>
          <cell r="G6810">
            <v>468.75</v>
          </cell>
          <cell r="H6810">
            <v>0</v>
          </cell>
        </row>
        <row r="6811">
          <cell r="A6811">
            <v>2200.0700000000015</v>
          </cell>
          <cell r="B6811" t="str">
            <v>Ayudante soldadura</v>
          </cell>
          <cell r="C6811">
            <v>0.4375</v>
          </cell>
          <cell r="D6811" t="str">
            <v>día</v>
          </cell>
          <cell r="E6811">
            <v>847</v>
          </cell>
          <cell r="F6811">
            <v>0</v>
          </cell>
          <cell r="G6811">
            <v>370.56</v>
          </cell>
          <cell r="H6811">
            <v>0</v>
          </cell>
        </row>
        <row r="6812">
          <cell r="B6812" t="str">
            <v>Total/UND</v>
          </cell>
          <cell r="C6812">
            <v>4.5750000000000002</v>
          </cell>
          <cell r="D6812" t="str">
            <v>día</v>
          </cell>
          <cell r="E6812">
            <v>2000</v>
          </cell>
          <cell r="F6812">
            <v>0</v>
          </cell>
          <cell r="G6812">
            <v>17617.390000000003</v>
          </cell>
          <cell r="H6812">
            <v>2727.11</v>
          </cell>
          <cell r="I6812">
            <v>20344.500000000004</v>
          </cell>
        </row>
        <row r="6813">
          <cell r="B6813" t="str">
            <v xml:space="preserve">Mano de obra  </v>
          </cell>
        </row>
        <row r="6814">
          <cell r="A6814">
            <v>132.11999999999989</v>
          </cell>
          <cell r="B6814" t="str">
            <v xml:space="preserve">ANTEPECHO EN BLOQUES DE 6" -1L  3/8" @ 0.80m </v>
          </cell>
          <cell r="C6814">
            <v>1</v>
          </cell>
          <cell r="D6814" t="str">
            <v>ML</v>
          </cell>
          <cell r="E6814">
            <v>1500</v>
          </cell>
          <cell r="F6814">
            <v>0</v>
          </cell>
          <cell r="G6814">
            <v>724.03</v>
          </cell>
          <cell r="H6814">
            <v>65</v>
          </cell>
          <cell r="I6814">
            <v>789.03</v>
          </cell>
        </row>
        <row r="6815">
          <cell r="A6815">
            <v>2200.0700000000015</v>
          </cell>
          <cell r="B6815" t="str">
            <v>Volumen Análisis</v>
          </cell>
          <cell r="C6815">
            <v>1</v>
          </cell>
          <cell r="D6815" t="str">
            <v>ML</v>
          </cell>
          <cell r="E6815">
            <v>847</v>
          </cell>
          <cell r="F6815">
            <v>0</v>
          </cell>
          <cell r="G6815">
            <v>7750.05</v>
          </cell>
          <cell r="H6815">
            <v>0</v>
          </cell>
        </row>
        <row r="6816">
          <cell r="B6816" t="str">
            <v>Materiales y Equipos</v>
          </cell>
          <cell r="C6816">
            <v>38</v>
          </cell>
          <cell r="D6816" t="str">
            <v>und</v>
          </cell>
          <cell r="E6816">
            <v>150</v>
          </cell>
          <cell r="F6816">
            <v>0</v>
          </cell>
          <cell r="G6816">
            <v>5700</v>
          </cell>
          <cell r="H6816">
            <v>0</v>
          </cell>
        </row>
        <row r="6817">
          <cell r="A6817">
            <v>113.03000000000002</v>
          </cell>
          <cell r="B6817" t="str">
            <v>BLOQUES HORMIGON DE 6" - 3/8" @ 0.80m</v>
          </cell>
          <cell r="C6817">
            <v>0.2</v>
          </cell>
          <cell r="D6817" t="str">
            <v>M2</v>
          </cell>
          <cell r="E6817">
            <v>1143.74</v>
          </cell>
          <cell r="F6817">
            <v>150.58000000000001</v>
          </cell>
          <cell r="G6817">
            <v>228.75</v>
          </cell>
          <cell r="H6817">
            <v>30.12</v>
          </cell>
          <cell r="I6817">
            <v>90350.19</v>
          </cell>
        </row>
        <row r="6818">
          <cell r="A6818">
            <v>114.05000000000003</v>
          </cell>
          <cell r="B6818" t="str">
            <v>EMPAÑETE MAESTREADO - EXTERIOR</v>
          </cell>
          <cell r="C6818">
            <v>0.4</v>
          </cell>
          <cell r="D6818" t="str">
            <v>M2</v>
          </cell>
          <cell r="E6818">
            <v>414.40999999999997</v>
          </cell>
          <cell r="F6818">
            <v>31.48</v>
          </cell>
          <cell r="G6818">
            <v>165.76</v>
          </cell>
          <cell r="H6818">
            <v>12.59</v>
          </cell>
        </row>
        <row r="6819">
          <cell r="A6819">
            <v>114.07000000000004</v>
          </cell>
          <cell r="B6819" t="str">
            <v xml:space="preserve">CANTOS </v>
          </cell>
          <cell r="C6819">
            <v>2</v>
          </cell>
          <cell r="D6819" t="str">
            <v>ML</v>
          </cell>
          <cell r="E6819">
            <v>106.38000000000001</v>
          </cell>
          <cell r="F6819">
            <v>6.69</v>
          </cell>
          <cell r="G6819">
            <v>212.76</v>
          </cell>
          <cell r="H6819">
            <v>13.38</v>
          </cell>
          <cell r="I6819">
            <v>3203.8582677165364</v>
          </cell>
        </row>
        <row r="6820">
          <cell r="A6820">
            <v>114.08000000000004</v>
          </cell>
          <cell r="B6820" t="str">
            <v>MOCHETAS EN MUROS DE 0.15m</v>
          </cell>
          <cell r="C6820">
            <v>1</v>
          </cell>
          <cell r="D6820" t="str">
            <v>ML</v>
          </cell>
          <cell r="E6820">
            <v>111.75999999999999</v>
          </cell>
          <cell r="F6820">
            <v>8.91</v>
          </cell>
          <cell r="G6820">
            <v>111.76</v>
          </cell>
          <cell r="H6820">
            <v>8.91</v>
          </cell>
        </row>
        <row r="6821">
          <cell r="B6821" t="str">
            <v>Mano de Obra</v>
          </cell>
        </row>
        <row r="6822">
          <cell r="A6822" t="str">
            <v>METAL041</v>
          </cell>
          <cell r="B6822" t="str">
            <v>Subida de materiales</v>
          </cell>
          <cell r="C6822">
            <v>1</v>
          </cell>
          <cell r="D6822" t="str">
            <v>p.a</v>
          </cell>
          <cell r="E6822">
            <v>5</v>
          </cell>
          <cell r="F6822">
            <v>0</v>
          </cell>
          <cell r="G6822">
            <v>5</v>
          </cell>
          <cell r="H6822">
            <v>0</v>
          </cell>
        </row>
        <row r="6823">
          <cell r="A6823" t="str">
            <v>METAL045</v>
          </cell>
          <cell r="B6823" t="str">
            <v>Total/UND</v>
          </cell>
          <cell r="C6823">
            <v>3.5</v>
          </cell>
          <cell r="D6823" t="str">
            <v>Ud</v>
          </cell>
          <cell r="E6823">
            <v>1271.1864406779662</v>
          </cell>
          <cell r="F6823">
            <v>228.81355932203391</v>
          </cell>
          <cell r="G6823">
            <v>724.03</v>
          </cell>
          <cell r="H6823">
            <v>65</v>
          </cell>
          <cell r="I6823">
            <v>789.03</v>
          </cell>
        </row>
        <row r="6824">
          <cell r="A6824" t="str">
            <v>METAL022</v>
          </cell>
          <cell r="B6824" t="str">
            <v>Tola hierro negro 4 x 8 pies 3/16" A36</v>
          </cell>
          <cell r="C6824">
            <v>0.1</v>
          </cell>
          <cell r="D6824" t="str">
            <v>Ud</v>
          </cell>
          <cell r="E6824">
            <v>6949.1525423728817</v>
          </cell>
          <cell r="F6824">
            <v>1250.8474576271187</v>
          </cell>
          <cell r="G6824">
            <v>694.92</v>
          </cell>
          <cell r="H6824">
            <v>125.08</v>
          </cell>
        </row>
        <row r="6825">
          <cell r="A6825">
            <v>132.12999999999988</v>
          </cell>
          <cell r="B6825" t="str">
            <v xml:space="preserve">MALLA CICLONICA 4 PIES C/ SOLDADURA </v>
          </cell>
          <cell r="C6825">
            <v>1</v>
          </cell>
          <cell r="D6825" t="str">
            <v>ML</v>
          </cell>
          <cell r="E6825">
            <v>38</v>
          </cell>
          <cell r="F6825">
            <v>6.84</v>
          </cell>
          <cell r="G6825">
            <v>803.97720000000004</v>
          </cell>
          <cell r="H6825">
            <v>77.216000000000008</v>
          </cell>
          <cell r="I6825">
            <v>881.19320000000005</v>
          </cell>
        </row>
        <row r="6826">
          <cell r="A6826" t="str">
            <v>METAL028</v>
          </cell>
          <cell r="B6826" t="str">
            <v>Soldadura Universal 6013 3/32"</v>
          </cell>
          <cell r="C6826">
            <v>12.7</v>
          </cell>
          <cell r="D6826" t="str">
            <v>Lb</v>
          </cell>
          <cell r="E6826">
            <v>66.101694915254242</v>
          </cell>
          <cell r="F6826">
            <v>11.898305084745763</v>
          </cell>
          <cell r="G6826">
            <v>839.49</v>
          </cell>
          <cell r="H6826">
            <v>151.11000000000001</v>
          </cell>
        </row>
        <row r="6827">
          <cell r="A6827">
            <v>115.10000000000002</v>
          </cell>
          <cell r="B6827" t="str">
            <v>Volumen Análisis</v>
          </cell>
          <cell r="C6827">
            <v>25</v>
          </cell>
          <cell r="D6827" t="str">
            <v>ML</v>
          </cell>
          <cell r="E6827">
            <v>195.47999999999996</v>
          </cell>
          <cell r="F6827">
            <v>17.200000000000003</v>
          </cell>
          <cell r="G6827">
            <v>78.19</v>
          </cell>
          <cell r="H6827">
            <v>6.88</v>
          </cell>
        </row>
        <row r="6828">
          <cell r="B6828" t="str">
            <v>Materiales y Equipos</v>
          </cell>
          <cell r="C6828">
            <v>0.79374999999999996</v>
          </cell>
          <cell r="D6828" t="str">
            <v>día</v>
          </cell>
          <cell r="E6828">
            <v>2000</v>
          </cell>
          <cell r="F6828">
            <v>0</v>
          </cell>
          <cell r="G6828">
            <v>1587.5</v>
          </cell>
          <cell r="H6828">
            <v>0</v>
          </cell>
        </row>
        <row r="6829">
          <cell r="A6829" t="str">
            <v>MC002</v>
          </cell>
          <cell r="B6829" t="str">
            <v>Malla ciclónica 4 pies cal. 9 + 5% desp.</v>
          </cell>
          <cell r="C6829">
            <v>80.06</v>
          </cell>
          <cell r="D6829" t="str">
            <v>PL</v>
          </cell>
          <cell r="E6829">
            <v>110.59322033898306</v>
          </cell>
          <cell r="F6829">
            <v>19.906779661016952</v>
          </cell>
          <cell r="G6829">
            <v>8854.09</v>
          </cell>
          <cell r="H6829">
            <v>1593.74</v>
          </cell>
        </row>
        <row r="6830">
          <cell r="A6830" t="str">
            <v>METAL027</v>
          </cell>
          <cell r="B6830" t="str">
            <v>Disco de corte metal 9" Metabo</v>
          </cell>
          <cell r="C6830">
            <v>1</v>
          </cell>
          <cell r="D6830" t="str">
            <v>Ud</v>
          </cell>
          <cell r="E6830">
            <v>217.79661016949154</v>
          </cell>
          <cell r="F6830">
            <v>39.203389830508478</v>
          </cell>
          <cell r="G6830">
            <v>217.8</v>
          </cell>
          <cell r="H6830">
            <v>39.200000000000003</v>
          </cell>
        </row>
        <row r="6831">
          <cell r="A6831" t="str">
            <v>METAL028</v>
          </cell>
          <cell r="B6831" t="str">
            <v>Soldadura Universal 6013 3/32"</v>
          </cell>
          <cell r="C6831">
            <v>25</v>
          </cell>
          <cell r="D6831" t="str">
            <v>Lb</v>
          </cell>
          <cell r="E6831">
            <v>66.101694915254242</v>
          </cell>
          <cell r="F6831">
            <v>11.898305084745763</v>
          </cell>
          <cell r="G6831">
            <v>1652.54</v>
          </cell>
          <cell r="H6831">
            <v>297.45999999999998</v>
          </cell>
        </row>
        <row r="6832">
          <cell r="B6832" t="str">
            <v xml:space="preserve">Mano de obra  </v>
          </cell>
          <cell r="G6832">
            <v>17617.390000000003</v>
          </cell>
          <cell r="H6832">
            <v>2727.11</v>
          </cell>
          <cell r="I6832">
            <v>20344.500000000004</v>
          </cell>
        </row>
        <row r="6833">
          <cell r="A6833">
            <v>2200.0600000000013</v>
          </cell>
          <cell r="B6833" t="str">
            <v>Soldadores</v>
          </cell>
          <cell r="C6833">
            <v>6.25</v>
          </cell>
          <cell r="D6833" t="str">
            <v>día</v>
          </cell>
          <cell r="E6833">
            <v>1500</v>
          </cell>
          <cell r="F6833">
            <v>0</v>
          </cell>
          <cell r="G6833">
            <v>9375</v>
          </cell>
          <cell r="H6833">
            <v>0</v>
          </cell>
        </row>
        <row r="6834">
          <cell r="A6834">
            <v>2200.0700000000015</v>
          </cell>
          <cell r="B6834" t="str">
            <v>Ayudante soldadura</v>
          </cell>
          <cell r="C6834">
            <v>6.25</v>
          </cell>
          <cell r="D6834" t="str">
            <v>día</v>
          </cell>
          <cell r="E6834">
            <v>847</v>
          </cell>
          <cell r="F6834">
            <v>0</v>
          </cell>
          <cell r="G6834">
            <v>5293.75</v>
          </cell>
          <cell r="H6834">
            <v>0</v>
          </cell>
          <cell r="I6834">
            <v>789.03</v>
          </cell>
        </row>
        <row r="6835">
          <cell r="B6835" t="str">
            <v>Total/UND</v>
          </cell>
          <cell r="C6835">
            <v>1</v>
          </cell>
          <cell r="D6835" t="str">
            <v>ML</v>
          </cell>
          <cell r="G6835">
            <v>20099.43</v>
          </cell>
          <cell r="H6835">
            <v>1930.4</v>
          </cell>
          <cell r="I6835">
            <v>22029.83</v>
          </cell>
        </row>
        <row r="6836">
          <cell r="B6836" t="str">
            <v>Materiales y Equipos</v>
          </cell>
        </row>
        <row r="6837">
          <cell r="A6837">
            <v>132.13999999999987</v>
          </cell>
          <cell r="B6837" t="str">
            <v xml:space="preserve">Tapa tipo Rejilla metálica para imbornal en Perfil Grueso H. N. 1"x2" y barra cuadrada de H. N. 3/4" @ 2" (3.00x3.00)m </v>
          </cell>
          <cell r="C6837">
            <v>1</v>
          </cell>
          <cell r="D6837" t="str">
            <v>UND</v>
          </cell>
          <cell r="E6837">
            <v>1143.74</v>
          </cell>
          <cell r="F6837">
            <v>150.58000000000001</v>
          </cell>
          <cell r="G6837">
            <v>69794.040000000008</v>
          </cell>
          <cell r="H6837">
            <v>8977.11</v>
          </cell>
          <cell r="I6837">
            <v>78771.150000000009</v>
          </cell>
        </row>
        <row r="6838">
          <cell r="A6838">
            <v>132.14099999999988</v>
          </cell>
          <cell r="B6838" t="str">
            <v>EMPAÑETE MAESTREADO - EXTERIOR</v>
          </cell>
          <cell r="C6838">
            <v>1</v>
          </cell>
          <cell r="D6838" t="str">
            <v>P2</v>
          </cell>
          <cell r="E6838">
            <v>414.40999999999997</v>
          </cell>
          <cell r="F6838">
            <v>31.48</v>
          </cell>
          <cell r="G6838">
            <v>720.71499380421324</v>
          </cell>
          <cell r="H6838">
            <v>92.700433705080542</v>
          </cell>
          <cell r="I6838">
            <v>813.41542750929375</v>
          </cell>
        </row>
        <row r="6839">
          <cell r="A6839">
            <v>114.07000000000004</v>
          </cell>
          <cell r="B6839" t="str">
            <v>Volumen Análisis</v>
          </cell>
          <cell r="C6839">
            <v>1</v>
          </cell>
          <cell r="D6839" t="str">
            <v>UND</v>
          </cell>
          <cell r="E6839">
            <v>106.38000000000001</v>
          </cell>
          <cell r="F6839">
            <v>6.69</v>
          </cell>
          <cell r="G6839">
            <v>212.76</v>
          </cell>
          <cell r="H6839">
            <v>13.38</v>
          </cell>
        </row>
        <row r="6840">
          <cell r="A6840">
            <v>114.08000000000004</v>
          </cell>
          <cell r="B6840" t="str">
            <v>Volumen Análisis</v>
          </cell>
          <cell r="C6840">
            <v>96.84</v>
          </cell>
          <cell r="D6840" t="str">
            <v>P2</v>
          </cell>
          <cell r="E6840">
            <v>111.75999999999999</v>
          </cell>
          <cell r="F6840">
            <v>8.91</v>
          </cell>
          <cell r="G6840">
            <v>111.76</v>
          </cell>
          <cell r="H6840">
            <v>8.91</v>
          </cell>
        </row>
        <row r="6841">
          <cell r="B6841" t="str">
            <v>Materiales y Equipos</v>
          </cell>
        </row>
        <row r="6842">
          <cell r="A6842" t="str">
            <v>METAL004</v>
          </cell>
          <cell r="B6842" t="str">
            <v>Perfil hierro negro 2"x 1"x 20 pies 1.6mm</v>
          </cell>
          <cell r="C6842">
            <v>2.5</v>
          </cell>
          <cell r="D6842" t="str">
            <v>Ud</v>
          </cell>
          <cell r="E6842">
            <v>779.66101694915255</v>
          </cell>
          <cell r="F6842">
            <v>140.33898305084745</v>
          </cell>
          <cell r="G6842">
            <v>1949.15</v>
          </cell>
          <cell r="H6842">
            <v>350.85</v>
          </cell>
        </row>
        <row r="6843">
          <cell r="A6843" t="str">
            <v>METAL045</v>
          </cell>
          <cell r="B6843" t="str">
            <v>Barra hierro negro cuadrada 3/4" x 20 pies</v>
          </cell>
          <cell r="C6843">
            <v>33</v>
          </cell>
          <cell r="D6843" t="str">
            <v>Ud</v>
          </cell>
          <cell r="E6843">
            <v>1271.1864406779662</v>
          </cell>
          <cell r="F6843">
            <v>228.81355932203391</v>
          </cell>
          <cell r="G6843">
            <v>41949.15</v>
          </cell>
          <cell r="H6843">
            <v>7550.85</v>
          </cell>
          <cell r="I6843">
            <v>789.03</v>
          </cell>
        </row>
        <row r="6844">
          <cell r="B6844" t="str">
            <v>Bisagras</v>
          </cell>
          <cell r="C6844">
            <v>4</v>
          </cell>
          <cell r="D6844" t="str">
            <v>ud</v>
          </cell>
          <cell r="E6844">
            <v>350</v>
          </cell>
          <cell r="F6844">
            <v>63</v>
          </cell>
          <cell r="G6844">
            <v>1400</v>
          </cell>
          <cell r="H6844">
            <v>252</v>
          </cell>
        </row>
        <row r="6845">
          <cell r="A6845" t="str">
            <v>METAL028</v>
          </cell>
          <cell r="B6845" t="str">
            <v>Soldadura Universal 6013 3/32"</v>
          </cell>
          <cell r="C6845">
            <v>64</v>
          </cell>
          <cell r="D6845" t="str">
            <v>Lb</v>
          </cell>
          <cell r="E6845">
            <v>66.101694915254242</v>
          </cell>
          <cell r="F6845">
            <v>11.898305084745763</v>
          </cell>
          <cell r="G6845">
            <v>4230.51</v>
          </cell>
          <cell r="H6845">
            <v>761.49</v>
          </cell>
          <cell r="I6845">
            <v>881.19320000000005</v>
          </cell>
        </row>
        <row r="6846">
          <cell r="B6846" t="str">
            <v>Alquiler máquina de soldadura</v>
          </cell>
          <cell r="C6846">
            <v>4.5</v>
          </cell>
          <cell r="D6846" t="str">
            <v>día</v>
          </cell>
          <cell r="E6846">
            <v>2000</v>
          </cell>
          <cell r="F6846">
            <v>0</v>
          </cell>
          <cell r="G6846">
            <v>9000</v>
          </cell>
          <cell r="H6846">
            <v>0</v>
          </cell>
        </row>
        <row r="6847">
          <cell r="A6847">
            <v>115.10000000000002</v>
          </cell>
          <cell r="B6847" t="str">
            <v>Pintura antióxido</v>
          </cell>
          <cell r="C6847">
            <v>3.6</v>
          </cell>
          <cell r="D6847" t="str">
            <v>m2</v>
          </cell>
          <cell r="E6847">
            <v>195.47999999999996</v>
          </cell>
          <cell r="F6847">
            <v>17.200000000000003</v>
          </cell>
          <cell r="G6847">
            <v>703.73</v>
          </cell>
          <cell r="H6847">
            <v>61.92</v>
          </cell>
        </row>
        <row r="6848">
          <cell r="B6848" t="str">
            <v xml:space="preserve">Mano de obra  </v>
          </cell>
        </row>
        <row r="6849">
          <cell r="A6849">
            <v>2200.0600000000013</v>
          </cell>
          <cell r="B6849" t="str">
            <v>Soldadores</v>
          </cell>
          <cell r="C6849">
            <v>4.5</v>
          </cell>
          <cell r="D6849" t="str">
            <v>día</v>
          </cell>
          <cell r="E6849">
            <v>1500</v>
          </cell>
          <cell r="F6849">
            <v>0</v>
          </cell>
          <cell r="G6849">
            <v>6750</v>
          </cell>
          <cell r="H6849">
            <v>0</v>
          </cell>
        </row>
        <row r="6850">
          <cell r="A6850">
            <v>2200.0700000000015</v>
          </cell>
          <cell r="B6850" t="str">
            <v>Ayudante soldadura</v>
          </cell>
          <cell r="C6850">
            <v>4.5</v>
          </cell>
          <cell r="D6850" t="str">
            <v>día</v>
          </cell>
          <cell r="E6850">
            <v>847</v>
          </cell>
          <cell r="F6850">
            <v>0</v>
          </cell>
          <cell r="G6850">
            <v>3811.5</v>
          </cell>
          <cell r="H6850">
            <v>0</v>
          </cell>
        </row>
        <row r="6851">
          <cell r="A6851" t="str">
            <v>METAL028</v>
          </cell>
          <cell r="B6851" t="str">
            <v>Total/UND</v>
          </cell>
          <cell r="C6851">
            <v>25</v>
          </cell>
          <cell r="D6851" t="str">
            <v>Lb</v>
          </cell>
          <cell r="E6851">
            <v>66.101694915254242</v>
          </cell>
          <cell r="F6851">
            <v>11.898305084745763</v>
          </cell>
          <cell r="G6851">
            <v>69794.040000000008</v>
          </cell>
          <cell r="H6851">
            <v>8977.11</v>
          </cell>
          <cell r="I6851">
            <v>78771.150000000009</v>
          </cell>
        </row>
        <row r="6852">
          <cell r="B6852" t="str">
            <v xml:space="preserve">Mano de obra  </v>
          </cell>
        </row>
        <row r="6853">
          <cell r="A6853">
            <v>2200.0600000000013</v>
          </cell>
          <cell r="B6853" t="str">
            <v>Soldadores</v>
          </cell>
          <cell r="C6853">
            <v>6.25</v>
          </cell>
          <cell r="D6853" t="str">
            <v>día</v>
          </cell>
          <cell r="E6853">
            <v>1500</v>
          </cell>
          <cell r="F6853">
            <v>0</v>
          </cell>
          <cell r="G6853">
            <v>9375</v>
          </cell>
          <cell r="H6853">
            <v>0</v>
          </cell>
        </row>
        <row r="6854">
          <cell r="A6854">
            <v>2200.0700000000015</v>
          </cell>
          <cell r="B6854" t="str">
            <v>Ayudante soldadura</v>
          </cell>
          <cell r="C6854">
            <v>6.25</v>
          </cell>
          <cell r="D6854" t="str">
            <v>día</v>
          </cell>
          <cell r="E6854">
            <v>847</v>
          </cell>
          <cell r="F6854">
            <v>0</v>
          </cell>
          <cell r="G6854">
            <v>5293.75</v>
          </cell>
          <cell r="H6854">
            <v>0</v>
          </cell>
        </row>
        <row r="6855">
          <cell r="B6855" t="str">
            <v>Total/UND</v>
          </cell>
          <cell r="G6855">
            <v>20099.43</v>
          </cell>
          <cell r="H6855">
            <v>1930.4</v>
          </cell>
          <cell r="I6855">
            <v>22029.83</v>
          </cell>
        </row>
        <row r="6857">
          <cell r="A6857">
            <v>132.13999999999987</v>
          </cell>
          <cell r="B6857" t="str">
            <v xml:space="preserve">Tapa tipo Rejilla metálica para imbornal en Perfil Grueso H. N. 1"x2" y barra cuadrada de H. N. 3/4" @ 2" (3.00x3.00)m </v>
          </cell>
          <cell r="C6857">
            <v>1</v>
          </cell>
          <cell r="D6857" t="str">
            <v>UND</v>
          </cell>
          <cell r="G6857">
            <v>69794.040000000008</v>
          </cell>
          <cell r="H6857">
            <v>8977.11</v>
          </cell>
          <cell r="I6857">
            <v>78771.150000000009</v>
          </cell>
        </row>
        <row r="6858">
          <cell r="A6858">
            <v>132.14099999999988</v>
          </cell>
          <cell r="C6858">
            <v>1</v>
          </cell>
          <cell r="D6858" t="str">
            <v>P2</v>
          </cell>
          <cell r="G6858">
            <v>720.71499380421324</v>
          </cell>
          <cell r="H6858">
            <v>92.700433705080542</v>
          </cell>
          <cell r="I6858">
            <v>813.41542750929375</v>
          </cell>
        </row>
        <row r="6859">
          <cell r="B6859" t="str">
            <v>Volumen Análisis</v>
          </cell>
          <cell r="C6859">
            <v>1</v>
          </cell>
          <cell r="D6859" t="str">
            <v>UND</v>
          </cell>
        </row>
        <row r="6860">
          <cell r="B6860" t="str">
            <v>Volumen Análisis</v>
          </cell>
          <cell r="C6860">
            <v>96.84</v>
          </cell>
          <cell r="D6860" t="str">
            <v>P2</v>
          </cell>
        </row>
        <row r="6861">
          <cell r="B6861" t="str">
            <v>Materiales y Equipos</v>
          </cell>
        </row>
        <row r="6862">
          <cell r="A6862" t="str">
            <v>METAL004</v>
          </cell>
          <cell r="B6862" t="str">
            <v>Perfil hierro negro 2"x 1"x 20 pies 1.6mm</v>
          </cell>
          <cell r="C6862">
            <v>2.5</v>
          </cell>
          <cell r="D6862" t="str">
            <v>Ud</v>
          </cell>
          <cell r="E6862">
            <v>779.66101694915255</v>
          </cell>
          <cell r="F6862">
            <v>140.33898305084745</v>
          </cell>
          <cell r="G6862">
            <v>1949.15</v>
          </cell>
          <cell r="H6862">
            <v>350.85</v>
          </cell>
        </row>
        <row r="6863">
          <cell r="A6863" t="str">
            <v>METAL045</v>
          </cell>
          <cell r="B6863" t="str">
            <v>Barra hierro negro cuadrada 3/4" x 20 pies</v>
          </cell>
          <cell r="C6863">
            <v>33</v>
          </cell>
          <cell r="D6863" t="str">
            <v>Ud</v>
          </cell>
          <cell r="E6863">
            <v>1271.1864406779662</v>
          </cell>
          <cell r="F6863">
            <v>228.81355932203391</v>
          </cell>
          <cell r="G6863">
            <v>41949.15</v>
          </cell>
          <cell r="H6863">
            <v>7550.85</v>
          </cell>
        </row>
        <row r="6864">
          <cell r="B6864" t="str">
            <v>Bisagras</v>
          </cell>
          <cell r="C6864">
            <v>4</v>
          </cell>
          <cell r="D6864" t="str">
            <v>ud</v>
          </cell>
          <cell r="E6864">
            <v>350</v>
          </cell>
          <cell r="F6864">
            <v>63</v>
          </cell>
          <cell r="G6864">
            <v>1400</v>
          </cell>
          <cell r="H6864">
            <v>252</v>
          </cell>
        </row>
        <row r="6865">
          <cell r="A6865" t="str">
            <v>METAL028</v>
          </cell>
          <cell r="B6865" t="str">
            <v>Soldadura Universal 6013 3/32"</v>
          </cell>
          <cell r="C6865">
            <v>64</v>
          </cell>
          <cell r="D6865" t="str">
            <v>Lb</v>
          </cell>
          <cell r="E6865">
            <v>66.101694915254242</v>
          </cell>
          <cell r="F6865">
            <v>11.898305084745763</v>
          </cell>
          <cell r="G6865">
            <v>4230.51</v>
          </cell>
          <cell r="H6865">
            <v>761.49</v>
          </cell>
        </row>
        <row r="6866">
          <cell r="B6866" t="str">
            <v>Alquiler máquina de soldadura</v>
          </cell>
          <cell r="C6866">
            <v>4.5</v>
          </cell>
          <cell r="D6866" t="str">
            <v>día</v>
          </cell>
          <cell r="E6866">
            <v>2000</v>
          </cell>
          <cell r="F6866">
            <v>0</v>
          </cell>
          <cell r="G6866">
            <v>9000</v>
          </cell>
          <cell r="H6866">
            <v>0</v>
          </cell>
        </row>
        <row r="6867">
          <cell r="A6867">
            <v>115.10000000000002</v>
          </cell>
          <cell r="B6867" t="str">
            <v>Pintura antióxido</v>
          </cell>
          <cell r="C6867">
            <v>3.6</v>
          </cell>
          <cell r="D6867" t="str">
            <v>m2</v>
          </cell>
          <cell r="E6867">
            <v>195.47999999999996</v>
          </cell>
          <cell r="F6867">
            <v>17.200000000000003</v>
          </cell>
          <cell r="G6867">
            <v>703.73</v>
          </cell>
          <cell r="H6867">
            <v>61.92</v>
          </cell>
        </row>
        <row r="6868">
          <cell r="B6868" t="str">
            <v xml:space="preserve">Mano de obra  </v>
          </cell>
        </row>
        <row r="6869">
          <cell r="A6869">
            <v>2200.0600000000013</v>
          </cell>
          <cell r="B6869" t="str">
            <v>Soldadores</v>
          </cell>
          <cell r="C6869">
            <v>4.5</v>
          </cell>
          <cell r="D6869" t="str">
            <v>día</v>
          </cell>
          <cell r="E6869">
            <v>1500</v>
          </cell>
          <cell r="F6869">
            <v>0</v>
          </cell>
          <cell r="G6869">
            <v>6750</v>
          </cell>
          <cell r="H6869">
            <v>0</v>
          </cell>
        </row>
        <row r="6870">
          <cell r="A6870">
            <v>2200.0700000000015</v>
          </cell>
          <cell r="B6870" t="str">
            <v>Ayudante soldadura</v>
          </cell>
          <cell r="C6870">
            <v>4.5</v>
          </cell>
          <cell r="D6870" t="str">
            <v>día</v>
          </cell>
          <cell r="E6870">
            <v>847</v>
          </cell>
          <cell r="F6870">
            <v>0</v>
          </cell>
          <cell r="G6870">
            <v>3811.5</v>
          </cell>
          <cell r="H6870">
            <v>0</v>
          </cell>
        </row>
        <row r="6871">
          <cell r="B6871" t="str">
            <v>Total/UND</v>
          </cell>
          <cell r="G6871">
            <v>69794.040000000008</v>
          </cell>
          <cell r="H6871">
            <v>8977.11</v>
          </cell>
          <cell r="I6871">
            <v>78771.150000000009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MATERIALES E INSUMOS"/>
      <sheetName val="MANO DE OBRA"/>
      <sheetName val="EQUIPOS Y MOV TIERRAS"/>
      <sheetName val="analisis Paredes"/>
      <sheetName val="Hoja2"/>
    </sheetNames>
    <sheetDataSet>
      <sheetData sheetId="0" refreshError="1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E3">
            <v>0</v>
          </cell>
          <cell r="F3">
            <v>0</v>
          </cell>
          <cell r="G3">
            <v>1440.68</v>
          </cell>
          <cell r="H3">
            <v>259.32</v>
          </cell>
          <cell r="I3">
            <v>1700</v>
          </cell>
          <cell r="J3" t="str">
            <v>compresor de aire ir 185cfm 2 pistolas</v>
          </cell>
        </row>
        <row r="4">
          <cell r="A4">
            <v>0</v>
          </cell>
          <cell r="B4" t="str">
            <v>Compresor de aire IR 185CFM 2 pistolas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0</v>
          </cell>
          <cell r="B5" t="str">
            <v>Volumen Análisis</v>
          </cell>
          <cell r="C5">
            <v>1</v>
          </cell>
          <cell r="D5" t="str">
            <v>HR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 t="str">
            <v>Rendimientos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0</v>
          </cell>
          <cell r="B7" t="str">
            <v>Consumo Combustible</v>
          </cell>
          <cell r="C7">
            <v>2</v>
          </cell>
          <cell r="D7" t="str">
            <v>GL/HR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0</v>
          </cell>
          <cell r="B8" t="str">
            <v>Materiales y Equipos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  <cell r="I9">
            <v>0</v>
          </cell>
        </row>
        <row r="10">
          <cell r="A10">
            <v>0</v>
          </cell>
          <cell r="B10" t="str">
            <v>Total/UND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1440.68</v>
          </cell>
          <cell r="H10">
            <v>259.32</v>
          </cell>
          <cell r="I10">
            <v>1700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E12">
            <v>0</v>
          </cell>
          <cell r="F12">
            <v>0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A13">
            <v>0</v>
          </cell>
          <cell r="B13" t="str">
            <v xml:space="preserve">Minicargador Bobcat 763 o similar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0</v>
          </cell>
          <cell r="B14" t="str">
            <v>Volumen Análisis</v>
          </cell>
          <cell r="C14">
            <v>1</v>
          </cell>
          <cell r="D14" t="str">
            <v>HR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0</v>
          </cell>
          <cell r="B15" t="str">
            <v>Rendimientos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0</v>
          </cell>
          <cell r="B16" t="str">
            <v>Consumo Combustible</v>
          </cell>
          <cell r="C16">
            <v>2</v>
          </cell>
          <cell r="D16" t="str">
            <v>GL/HR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0</v>
          </cell>
          <cell r="B17" t="str">
            <v>Materiales y Equipos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0</v>
          </cell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  <cell r="I18">
            <v>0</v>
          </cell>
        </row>
        <row r="19">
          <cell r="A19">
            <v>0</v>
          </cell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  <cell r="I19">
            <v>0</v>
          </cell>
        </row>
        <row r="20">
          <cell r="A20">
            <v>0</v>
          </cell>
          <cell r="B20" t="str">
            <v>Total/UND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1485.67</v>
          </cell>
          <cell r="H20">
            <v>205.93</v>
          </cell>
          <cell r="I20">
            <v>1691.6000000000001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E22">
            <v>0</v>
          </cell>
          <cell r="F22">
            <v>0</v>
          </cell>
          <cell r="G22">
            <v>2382.33</v>
          </cell>
          <cell r="H22">
            <v>327.97</v>
          </cell>
          <cell r="I22">
            <v>2710.3</v>
          </cell>
        </row>
        <row r="23">
          <cell r="A23">
            <v>0</v>
          </cell>
          <cell r="B23" t="str">
            <v>Retropala CAT416E o similar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str">
            <v>Volumen Análisis</v>
          </cell>
          <cell r="C24">
            <v>1</v>
          </cell>
          <cell r="D24" t="str">
            <v>HR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Rendimientos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 t="str">
            <v>Consumo Combustible</v>
          </cell>
          <cell r="C26">
            <v>3.5</v>
          </cell>
          <cell r="D26" t="str">
            <v>GL/HR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B27" t="str">
            <v>Materiales y Equipos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  <cell r="I28">
            <v>0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160.08474576271189</v>
          </cell>
          <cell r="F29">
            <v>0</v>
          </cell>
          <cell r="G29">
            <v>560.29999999999995</v>
          </cell>
          <cell r="H29">
            <v>0</v>
          </cell>
          <cell r="I29">
            <v>0</v>
          </cell>
        </row>
        <row r="30">
          <cell r="A30">
            <v>0</v>
          </cell>
          <cell r="B30" t="str">
            <v>Total/UND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2382.33</v>
          </cell>
          <cell r="H30">
            <v>327.97</v>
          </cell>
          <cell r="I30">
            <v>2710.3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E32">
            <v>0</v>
          </cell>
          <cell r="F32">
            <v>0</v>
          </cell>
          <cell r="G32">
            <v>2919.06</v>
          </cell>
          <cell r="H32">
            <v>381.36</v>
          </cell>
          <cell r="I32">
            <v>3300.42</v>
          </cell>
        </row>
        <row r="33">
          <cell r="A33">
            <v>0</v>
          </cell>
          <cell r="B33" t="str">
            <v>Excavadora CAT320D o similar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B34" t="str">
            <v>Volumen Análisis</v>
          </cell>
          <cell r="C34">
            <v>1</v>
          </cell>
          <cell r="D34" t="str">
            <v>HR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B35" t="str">
            <v>Rendimientos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B36" t="str">
            <v>Consumo Combustible</v>
          </cell>
          <cell r="C36">
            <v>5</v>
          </cell>
          <cell r="D36" t="str">
            <v>GL/HR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B37" t="str">
            <v>Materiales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  <cell r="I38">
            <v>0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160.08474576271189</v>
          </cell>
          <cell r="F39">
            <v>0</v>
          </cell>
          <cell r="G39">
            <v>800.42</v>
          </cell>
          <cell r="H39">
            <v>0</v>
          </cell>
          <cell r="I39">
            <v>0</v>
          </cell>
        </row>
        <row r="40">
          <cell r="A40">
            <v>0</v>
          </cell>
          <cell r="B40" t="str">
            <v>Total/UND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2919.06</v>
          </cell>
          <cell r="H40">
            <v>381.36</v>
          </cell>
          <cell r="I40">
            <v>3300.42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E42">
            <v>0</v>
          </cell>
          <cell r="F42">
            <v>0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A43">
            <v>0</v>
          </cell>
          <cell r="B43" t="str">
            <v>Excavadora CAT330D o similar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0</v>
          </cell>
          <cell r="B44" t="str">
            <v>Volumen Análisis</v>
          </cell>
          <cell r="C44">
            <v>1</v>
          </cell>
          <cell r="D44" t="str">
            <v>HR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0</v>
          </cell>
          <cell r="B45" t="str">
            <v>Rendimientos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B46" t="str">
            <v>Consumo Combustible</v>
          </cell>
          <cell r="C46">
            <v>8</v>
          </cell>
          <cell r="D46" t="str">
            <v>GL/HR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Materiales y Equipos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  <cell r="I48">
            <v>0</v>
          </cell>
        </row>
        <row r="49">
          <cell r="A49">
            <v>0</v>
          </cell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  <cell r="I49">
            <v>0</v>
          </cell>
        </row>
        <row r="50">
          <cell r="A50">
            <v>0</v>
          </cell>
          <cell r="B50" t="str">
            <v>Total/UND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4332.5</v>
          </cell>
          <cell r="H50">
            <v>533.9</v>
          </cell>
          <cell r="I50">
            <v>4866.3999999999996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E52">
            <v>0</v>
          </cell>
          <cell r="F52">
            <v>0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A53">
            <v>0</v>
          </cell>
          <cell r="B53" t="str">
            <v>Excavadora CAT320D o similar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0</v>
          </cell>
          <cell r="B54" t="str">
            <v>Volumen Análisis</v>
          </cell>
          <cell r="C54">
            <v>1</v>
          </cell>
          <cell r="D54" t="str">
            <v>HR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0</v>
          </cell>
          <cell r="B55" t="str">
            <v>Rendimientos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 t="str">
            <v>Consumo Combustible</v>
          </cell>
          <cell r="C56">
            <v>5</v>
          </cell>
          <cell r="D56" t="str">
            <v>GL/HR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0</v>
          </cell>
          <cell r="B57" t="str">
            <v>Materiales y Equipos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8152.6</v>
          </cell>
          <cell r="I57">
            <v>0</v>
          </cell>
        </row>
        <row r="58">
          <cell r="A58">
            <v>0</v>
          </cell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  <cell r="I58">
            <v>0</v>
          </cell>
        </row>
        <row r="59">
          <cell r="A59">
            <v>0</v>
          </cell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  <cell r="I59">
            <v>0</v>
          </cell>
        </row>
        <row r="60">
          <cell r="A60">
            <v>0</v>
          </cell>
          <cell r="B60" t="str">
            <v>Total/UND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3820.1</v>
          </cell>
          <cell r="H60">
            <v>533.9</v>
          </cell>
          <cell r="I60">
            <v>4354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E62">
            <v>0</v>
          </cell>
          <cell r="F62">
            <v>0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A63">
            <v>0</v>
          </cell>
          <cell r="B63" t="str">
            <v>Excavadora CAT330D o similar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0</v>
          </cell>
          <cell r="B64" t="str">
            <v>Volumen Análisis</v>
          </cell>
          <cell r="C64">
            <v>1</v>
          </cell>
          <cell r="D64" t="str">
            <v>HR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0</v>
          </cell>
          <cell r="B65" t="str">
            <v>Rendimientos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0</v>
          </cell>
          <cell r="B66" t="str">
            <v>Consumo Combustible</v>
          </cell>
          <cell r="C66">
            <v>8</v>
          </cell>
          <cell r="D66" t="str">
            <v>GL/HR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0</v>
          </cell>
          <cell r="B67" t="str">
            <v>Materiales y Equipos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0</v>
          </cell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  <cell r="I68">
            <v>0</v>
          </cell>
        </row>
        <row r="69">
          <cell r="A69">
            <v>0</v>
          </cell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  <cell r="I69">
            <v>0</v>
          </cell>
        </row>
        <row r="70">
          <cell r="A70">
            <v>0</v>
          </cell>
          <cell r="B70" t="str">
            <v>Total/UND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E72">
            <v>0</v>
          </cell>
          <cell r="F72">
            <v>0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A73">
            <v>0</v>
          </cell>
          <cell r="B73" t="str">
            <v>Pala Cargador Frontal CAT950G o similar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0</v>
          </cell>
          <cell r="B74" t="str">
            <v>Volumen Análisis</v>
          </cell>
          <cell r="C74">
            <v>1</v>
          </cell>
          <cell r="D74" t="str">
            <v>HR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0</v>
          </cell>
          <cell r="B75" t="str">
            <v>Rendimientos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0</v>
          </cell>
          <cell r="B76" t="str">
            <v>Consumo Combustible</v>
          </cell>
          <cell r="C76">
            <v>4.5</v>
          </cell>
          <cell r="D76" t="str">
            <v>GL/HR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0</v>
          </cell>
          <cell r="B77" t="str">
            <v>Materiales y Equipos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0</v>
          </cell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  <cell r="I78">
            <v>0</v>
          </cell>
        </row>
        <row r="79">
          <cell r="A79">
            <v>0</v>
          </cell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  <cell r="I79">
            <v>0</v>
          </cell>
        </row>
        <row r="80">
          <cell r="A80">
            <v>0</v>
          </cell>
          <cell r="B80" t="str">
            <v>Total/UND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3734.7</v>
          </cell>
          <cell r="H80">
            <v>533.9</v>
          </cell>
          <cell r="I80">
            <v>4268.5999999999995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E82">
            <v>0</v>
          </cell>
          <cell r="F82">
            <v>0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A83">
            <v>0</v>
          </cell>
          <cell r="B83" t="str">
            <v>Rodillo Ingersollrand SD-100D o Similar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0</v>
          </cell>
          <cell r="B84" t="str">
            <v>Volumen Análisis</v>
          </cell>
          <cell r="C84">
            <v>1</v>
          </cell>
          <cell r="D84" t="str">
            <v>HR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0</v>
          </cell>
          <cell r="B85" t="str">
            <v>Rendimientos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0</v>
          </cell>
          <cell r="B86" t="str">
            <v>Consumo Combustible</v>
          </cell>
          <cell r="C86">
            <v>4</v>
          </cell>
          <cell r="D86" t="str">
            <v>GL/HR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0</v>
          </cell>
          <cell r="B87" t="str">
            <v>Materiales y Equipos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0</v>
          </cell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  <cell r="I88">
            <v>0</v>
          </cell>
        </row>
        <row r="89">
          <cell r="A89">
            <v>0</v>
          </cell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  <cell r="I89">
            <v>0</v>
          </cell>
        </row>
        <row r="90">
          <cell r="A90">
            <v>0</v>
          </cell>
          <cell r="B90" t="str">
            <v>Total/UND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3056.08</v>
          </cell>
          <cell r="H90">
            <v>427.12</v>
          </cell>
          <cell r="I90">
            <v>3483.2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E92">
            <v>0</v>
          </cell>
          <cell r="F92">
            <v>0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A93">
            <v>0</v>
          </cell>
          <cell r="B93" t="str">
            <v>Motoniveladora CAT12H o similar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0</v>
          </cell>
          <cell r="B94" t="str">
            <v>Volumen Análisis</v>
          </cell>
          <cell r="C94">
            <v>1</v>
          </cell>
          <cell r="D94" t="str">
            <v>HR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0</v>
          </cell>
          <cell r="B95" t="str">
            <v>Rendimientos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0</v>
          </cell>
          <cell r="B96" t="str">
            <v>Consumo Combustible</v>
          </cell>
          <cell r="C96">
            <v>6</v>
          </cell>
          <cell r="D96" t="str">
            <v>GL/HR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0</v>
          </cell>
          <cell r="B97" t="str">
            <v>Materiales y 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0</v>
          </cell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  <cell r="I98">
            <v>0</v>
          </cell>
        </row>
        <row r="99">
          <cell r="A99">
            <v>0</v>
          </cell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  <cell r="I99">
            <v>0</v>
          </cell>
        </row>
        <row r="100">
          <cell r="A100">
            <v>0</v>
          </cell>
          <cell r="B100" t="str">
            <v>Total/UND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4499.38</v>
          </cell>
          <cell r="H100">
            <v>625.41999999999996</v>
          </cell>
          <cell r="I100">
            <v>5124.8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E102">
            <v>0</v>
          </cell>
          <cell r="F102">
            <v>0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A103">
            <v>0</v>
          </cell>
          <cell r="B103" t="str">
            <v>Bulldozer CATD6N o similar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0</v>
          </cell>
          <cell r="B104" t="str">
            <v>Volumen Análisis</v>
          </cell>
          <cell r="C104">
            <v>1</v>
          </cell>
          <cell r="D104" t="str">
            <v>HR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0</v>
          </cell>
          <cell r="B105" t="str">
            <v>Rendimientos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0</v>
          </cell>
          <cell r="B106" t="str">
            <v>Consumo Combustible</v>
          </cell>
          <cell r="C106">
            <v>7</v>
          </cell>
          <cell r="D106" t="str">
            <v>GL/HR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0</v>
          </cell>
          <cell r="B107" t="str">
            <v>Materiales y Equipos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0</v>
          </cell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  <cell r="I108">
            <v>0</v>
          </cell>
        </row>
        <row r="109">
          <cell r="A109">
            <v>0</v>
          </cell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  <cell r="I109">
            <v>0</v>
          </cell>
        </row>
        <row r="110">
          <cell r="A110">
            <v>0</v>
          </cell>
          <cell r="B110" t="str">
            <v>Total/UND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E112">
            <v>0</v>
          </cell>
          <cell r="F112">
            <v>0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A113">
            <v>0</v>
          </cell>
          <cell r="B113" t="str">
            <v>Bulldozer CATD8R o similar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0</v>
          </cell>
          <cell r="B114" t="str">
            <v>Volumen Análisis</v>
          </cell>
          <cell r="C114">
            <v>1</v>
          </cell>
          <cell r="D114" t="str">
            <v>HR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0</v>
          </cell>
          <cell r="B115" t="str">
            <v>Rendimientos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0</v>
          </cell>
          <cell r="B116" t="str">
            <v>Consumo Combustible</v>
          </cell>
          <cell r="C116">
            <v>9</v>
          </cell>
          <cell r="D116" t="str">
            <v>GL/HR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0</v>
          </cell>
          <cell r="B117" t="str">
            <v>Materiales y Equipos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0</v>
          </cell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  <cell r="I118">
            <v>0</v>
          </cell>
        </row>
        <row r="119">
          <cell r="A119">
            <v>0</v>
          </cell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  <cell r="I119">
            <v>0</v>
          </cell>
        </row>
        <row r="120">
          <cell r="A120">
            <v>0</v>
          </cell>
          <cell r="B120" t="str">
            <v>Total/UND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2</v>
          </cell>
          <cell r="B122" t="str">
            <v>MOVIMIENTOS DE TIERRA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E123">
            <v>0</v>
          </cell>
          <cell r="F123">
            <v>0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A124">
            <v>0</v>
          </cell>
          <cell r="B124" t="str">
            <v>Extracción Capa Vegetal e=0.20m solar 700M2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0</v>
          </cell>
          <cell r="B125" t="str">
            <v>Volumen Análisis - Solar 700 M2</v>
          </cell>
          <cell r="C125">
            <v>700</v>
          </cell>
          <cell r="D125" t="str">
            <v>M2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0</v>
          </cell>
          <cell r="B126" t="str">
            <v>Volumen material a excavar</v>
          </cell>
          <cell r="C126">
            <v>182</v>
          </cell>
          <cell r="D126" t="str">
            <v xml:space="preserve">M3E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0</v>
          </cell>
          <cell r="B127" t="str">
            <v>Rendimientos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0</v>
          </cell>
          <cell r="B128" t="str">
            <v>Extracción capa vegetal-Excavadora CAT320D Cubo</v>
          </cell>
          <cell r="C128">
            <v>45</v>
          </cell>
          <cell r="D128" t="str">
            <v>M3E/HR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0</v>
          </cell>
          <cell r="B129" t="str">
            <v>Coeficiente de esponjamiento</v>
          </cell>
          <cell r="C129">
            <v>1.3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0</v>
          </cell>
          <cell r="B130" t="str">
            <v>Materiales y Equipos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0</v>
          </cell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  <cell r="I131">
            <v>0</v>
          </cell>
        </row>
        <row r="132">
          <cell r="A132">
            <v>0</v>
          </cell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  <cell r="I132">
            <v>0</v>
          </cell>
        </row>
        <row r="133">
          <cell r="A133">
            <v>0</v>
          </cell>
          <cell r="B133" t="str">
            <v>Mano de Obra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0</v>
          </cell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  <cell r="I134">
            <v>0</v>
          </cell>
        </row>
        <row r="135">
          <cell r="A135">
            <v>0</v>
          </cell>
          <cell r="B135" t="str">
            <v>Total/UND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2.0199999999999996</v>
          </cell>
          <cell r="B137" t="str">
            <v>EXCAVACIÓN A MANO EN TIERRA/CALICHE</v>
          </cell>
          <cell r="C137">
            <v>1</v>
          </cell>
          <cell r="D137" t="str">
            <v>M2</v>
          </cell>
          <cell r="E137">
            <v>0</v>
          </cell>
          <cell r="F137">
            <v>0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A138">
            <v>0</v>
          </cell>
          <cell r="B138" t="str">
            <v>Volumen material a excavar</v>
          </cell>
          <cell r="C138">
            <v>20</v>
          </cell>
          <cell r="D138" t="str">
            <v xml:space="preserve">M3E 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0</v>
          </cell>
          <cell r="B139" t="str">
            <v xml:space="preserve">Rendimientos brigada 4 peones </v>
          </cell>
          <cell r="C139">
            <v>3</v>
          </cell>
          <cell r="D139" t="str">
            <v>M3N/DÍA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0</v>
          </cell>
          <cell r="B140" t="str">
            <v>Materiales y Equipos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0</v>
          </cell>
          <cell r="B141" t="str">
            <v>Herramientas 5%</v>
          </cell>
          <cell r="C141">
            <v>0.05</v>
          </cell>
          <cell r="D141">
            <v>0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  <cell r="I141">
            <v>0</v>
          </cell>
        </row>
        <row r="142">
          <cell r="A142">
            <v>0</v>
          </cell>
          <cell r="B142" t="str">
            <v>Mano de Obra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  <cell r="I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  <cell r="I144">
            <v>0</v>
          </cell>
        </row>
        <row r="145">
          <cell r="A145">
            <v>0</v>
          </cell>
          <cell r="B145" t="str">
            <v>Total/UND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7248.5</v>
          </cell>
          <cell r="H145">
            <v>62.13</v>
          </cell>
          <cell r="I145">
            <v>7310.63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E147">
            <v>0</v>
          </cell>
          <cell r="F147">
            <v>0</v>
          </cell>
          <cell r="G147">
            <v>234.50283571428568</v>
          </cell>
          <cell r="H147">
            <v>32.898478571428569</v>
          </cell>
          <cell r="I147">
            <v>267.40131428571425</v>
          </cell>
        </row>
        <row r="148">
          <cell r="A148">
            <v>0</v>
          </cell>
          <cell r="B148" t="str">
            <v>Excavación en roca en solar 700M2 x 2M prof.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0</v>
          </cell>
          <cell r="B149" t="str">
            <v xml:space="preserve">Volumen Análisis </v>
          </cell>
          <cell r="C149">
            <v>1400</v>
          </cell>
          <cell r="D149" t="str">
            <v>M3N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0</v>
          </cell>
          <cell r="B150" t="str">
            <v>Rendimientos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0</v>
          </cell>
          <cell r="B151" t="str">
            <v>Renta Retropala CAT416E con operador</v>
          </cell>
          <cell r="C151">
            <v>10.83</v>
          </cell>
          <cell r="D151" t="str">
            <v>M3N/HR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 t="str">
            <v>Materiales y Equipos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2382.33</v>
          </cell>
          <cell r="F153">
            <v>327.97</v>
          </cell>
          <cell r="G153">
            <v>307964.99</v>
          </cell>
          <cell r="H153">
            <v>42396.85</v>
          </cell>
          <cell r="I153">
            <v>0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12711.864406779661</v>
          </cell>
          <cell r="F154">
            <v>2288.1355932203392</v>
          </cell>
          <cell r="G154">
            <v>20338.98</v>
          </cell>
          <cell r="H154">
            <v>3661.02</v>
          </cell>
          <cell r="I154">
            <v>0</v>
          </cell>
        </row>
        <row r="155">
          <cell r="A155">
            <v>0</v>
          </cell>
          <cell r="B155" t="str">
            <v>Total/UND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328303.96999999997</v>
          </cell>
          <cell r="H155">
            <v>46057.869999999995</v>
          </cell>
          <cell r="I155">
            <v>374361.83999999997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E157">
            <v>0</v>
          </cell>
          <cell r="F157">
            <v>0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A158">
            <v>0</v>
          </cell>
          <cell r="B158" t="str">
            <v>Excavación caliche compresor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0</v>
          </cell>
          <cell r="B159" t="str">
            <v xml:space="preserve">Volumen Análisis </v>
          </cell>
          <cell r="C159">
            <v>1</v>
          </cell>
          <cell r="D159" t="str">
            <v>M3N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0</v>
          </cell>
          <cell r="B160" t="str">
            <v>Rendimientos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0</v>
          </cell>
          <cell r="B161" t="str">
            <v xml:space="preserve">Excavación compresor  </v>
          </cell>
          <cell r="C161">
            <v>3</v>
          </cell>
          <cell r="D161" t="str">
            <v>M3N/HR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0</v>
          </cell>
          <cell r="B162" t="str">
            <v>Materiales y Equipos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  <cell r="I163">
            <v>0</v>
          </cell>
        </row>
        <row r="164">
          <cell r="A164">
            <v>0</v>
          </cell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  <cell r="I164">
            <v>0</v>
          </cell>
        </row>
        <row r="165">
          <cell r="A165">
            <v>0</v>
          </cell>
          <cell r="B165" t="str">
            <v>Total/UND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1180.18</v>
          </cell>
          <cell r="H165">
            <v>86.43</v>
          </cell>
          <cell r="I165">
            <v>1266.6100000000001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E167">
            <v>0</v>
          </cell>
          <cell r="F167">
            <v>0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A168">
            <v>0</v>
          </cell>
          <cell r="B168" t="str">
            <v>Excavación en roca compresor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 t="str">
            <v xml:space="preserve">Volumen Análisis </v>
          </cell>
          <cell r="C169">
            <v>1</v>
          </cell>
          <cell r="D169" t="str">
            <v>M3N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0</v>
          </cell>
          <cell r="B170" t="str">
            <v>Rendimientos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0</v>
          </cell>
          <cell r="B171" t="str">
            <v xml:space="preserve">Excavación roca compresor  </v>
          </cell>
          <cell r="C171">
            <v>0.75</v>
          </cell>
          <cell r="D171" t="str">
            <v>M3N/HR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0</v>
          </cell>
          <cell r="B172" t="str">
            <v>Materiales y Equipos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  <cell r="I173">
            <v>0</v>
          </cell>
        </row>
        <row r="174">
          <cell r="A174">
            <v>0</v>
          </cell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  <cell r="I174">
            <v>0</v>
          </cell>
        </row>
        <row r="175">
          <cell r="A175">
            <v>0</v>
          </cell>
          <cell r="B175" t="str">
            <v>Total/UND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E177">
            <v>0</v>
          </cell>
          <cell r="F177">
            <v>0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A178">
            <v>0</v>
          </cell>
          <cell r="B178" t="str">
            <v>Demolición elementos hormigón compresor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 t="str">
            <v xml:space="preserve">Volumen Análisis </v>
          </cell>
          <cell r="C179">
            <v>1</v>
          </cell>
          <cell r="D179" t="str">
            <v>M3N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0</v>
          </cell>
          <cell r="B180" t="str">
            <v>Rendimientos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0</v>
          </cell>
          <cell r="B181" t="str">
            <v xml:space="preserve">Demolición compresor  </v>
          </cell>
          <cell r="C181">
            <v>0.8</v>
          </cell>
          <cell r="D181" t="str">
            <v>M3N/HR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0</v>
          </cell>
          <cell r="B182" t="str">
            <v>Materiales y Equipos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  <cell r="I183">
            <v>0</v>
          </cell>
        </row>
        <row r="184">
          <cell r="A184">
            <v>0</v>
          </cell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 t="str">
            <v>Total/UND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2500.85</v>
          </cell>
          <cell r="H185">
            <v>324.14999999999998</v>
          </cell>
          <cell r="I185">
            <v>2825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E187">
            <v>0</v>
          </cell>
          <cell r="F187">
            <v>0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A188">
            <v>0</v>
          </cell>
          <cell r="B188" t="str">
            <v>Carga material 350 M3N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0</v>
          </cell>
          <cell r="B189" t="str">
            <v xml:space="preserve">Volumen Análisis </v>
          </cell>
          <cell r="C189">
            <v>455</v>
          </cell>
          <cell r="D189" t="str">
            <v>M3E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0</v>
          </cell>
          <cell r="B190" t="str">
            <v>Rendimientos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0</v>
          </cell>
          <cell r="B191" t="str">
            <v>Carga material con Pala Cargador Frontal CAT950G</v>
          </cell>
          <cell r="C191">
            <v>80</v>
          </cell>
          <cell r="D191" t="str">
            <v>M3E/HR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 t="str">
            <v>Coeficiente de Esponjamiento</v>
          </cell>
          <cell r="C192">
            <v>1.3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0</v>
          </cell>
          <cell r="B193" t="str">
            <v>Materiales y Equipos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0</v>
          </cell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  <cell r="I194">
            <v>0</v>
          </cell>
        </row>
        <row r="195">
          <cell r="A195">
            <v>0</v>
          </cell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  <cell r="I195">
            <v>0</v>
          </cell>
        </row>
        <row r="196">
          <cell r="A196">
            <v>0</v>
          </cell>
          <cell r="B196" t="str">
            <v>Total/UND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30013.62</v>
          </cell>
          <cell r="H196">
            <v>3947.55</v>
          </cell>
          <cell r="I196">
            <v>33961.17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E198">
            <v>0</v>
          </cell>
          <cell r="F198">
            <v>0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A199">
            <v>0</v>
          </cell>
          <cell r="B199" t="str">
            <v>Carga material 350 M3N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0</v>
          </cell>
          <cell r="B200" t="str">
            <v xml:space="preserve">Volumen Análisis </v>
          </cell>
          <cell r="C200">
            <v>455</v>
          </cell>
          <cell r="D200" t="str">
            <v>M3E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 t="str">
            <v>Rendimientos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0</v>
          </cell>
          <cell r="B202" t="str">
            <v>Carga material con Excavadora CAT320D Cubo</v>
          </cell>
          <cell r="C202">
            <v>75</v>
          </cell>
          <cell r="D202" t="str">
            <v>M3E/HR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0</v>
          </cell>
          <cell r="B203" t="str">
            <v>Coeficiente de Esponjamiento</v>
          </cell>
          <cell r="C203">
            <v>1.3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0</v>
          </cell>
          <cell r="B204" t="str">
            <v>Materiales y Equipos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  <cell r="I205">
            <v>0</v>
          </cell>
        </row>
        <row r="206">
          <cell r="A206">
            <v>0</v>
          </cell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  <cell r="I206">
            <v>0</v>
          </cell>
        </row>
        <row r="207">
          <cell r="A207">
            <v>0</v>
          </cell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  <cell r="I207">
            <v>0</v>
          </cell>
        </row>
        <row r="208">
          <cell r="A208">
            <v>0</v>
          </cell>
          <cell r="B208" t="str">
            <v>Total/UND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26825.29</v>
          </cell>
          <cell r="H208">
            <v>3133.52</v>
          </cell>
          <cell r="I208">
            <v>29958.81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E210">
            <v>0</v>
          </cell>
          <cell r="F210">
            <v>0</v>
          </cell>
          <cell r="G210">
            <v>100.88083516483518</v>
          </cell>
          <cell r="H210">
            <v>14.124571428571429</v>
          </cell>
          <cell r="I210">
            <v>115.0054065934066</v>
          </cell>
        </row>
        <row r="211">
          <cell r="A211">
            <v>0</v>
          </cell>
          <cell r="B211" t="str">
            <v>Carga material 350 M3N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0</v>
          </cell>
          <cell r="B212" t="str">
            <v xml:space="preserve">Volumen Análisis </v>
          </cell>
          <cell r="C212">
            <v>455</v>
          </cell>
          <cell r="D212" t="str">
            <v>M3E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0</v>
          </cell>
          <cell r="B213" t="str">
            <v>Rendimientos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0</v>
          </cell>
          <cell r="B214" t="str">
            <v>Carga material con Retropala CAT416E</v>
          </cell>
          <cell r="C214">
            <v>32.5</v>
          </cell>
          <cell r="D214" t="str">
            <v>M3E/HR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0</v>
          </cell>
          <cell r="B215" t="str">
            <v>Coeficiente de Esponjamiento</v>
          </cell>
          <cell r="C215">
            <v>1.3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0</v>
          </cell>
          <cell r="B216" t="str">
            <v>Materiales y Equipos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2382.33</v>
          </cell>
          <cell r="F217">
            <v>327.97</v>
          </cell>
          <cell r="G217">
            <v>43358.41</v>
          </cell>
          <cell r="H217">
            <v>5969.05</v>
          </cell>
          <cell r="I217">
            <v>0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12711.864406779661</v>
          </cell>
          <cell r="F218">
            <v>2288.1355932203392</v>
          </cell>
          <cell r="G218">
            <v>2542.37</v>
          </cell>
          <cell r="H218">
            <v>457.63</v>
          </cell>
          <cell r="I218">
            <v>0</v>
          </cell>
        </row>
        <row r="219">
          <cell r="A219">
            <v>0</v>
          </cell>
          <cell r="B219" t="str">
            <v>Total/UND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45900.780000000006</v>
          </cell>
          <cell r="H219">
            <v>6426.68</v>
          </cell>
          <cell r="I219">
            <v>52327.460000000006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E221">
            <v>0</v>
          </cell>
          <cell r="F221">
            <v>0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A222">
            <v>0</v>
          </cell>
          <cell r="B222" t="str">
            <v>Carga material 350 M3N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>
            <v>0</v>
          </cell>
          <cell r="B223" t="str">
            <v xml:space="preserve">Volumen Análisis </v>
          </cell>
          <cell r="C223">
            <v>455</v>
          </cell>
          <cell r="D223" t="str">
            <v>M3E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0</v>
          </cell>
          <cell r="B224" t="str">
            <v>Rendimientos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0</v>
          </cell>
          <cell r="B225" t="str">
            <v>Carga material con Minicargador Bobcat 763G</v>
          </cell>
          <cell r="C225">
            <v>16</v>
          </cell>
          <cell r="D225" t="str">
            <v>M3E/HR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0</v>
          </cell>
          <cell r="B226" t="str">
            <v>Coeficiente de Esponjamiento</v>
          </cell>
          <cell r="C226">
            <v>1.3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0</v>
          </cell>
          <cell r="B227" t="str">
            <v>Materiales y Equipos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  <cell r="I228">
            <v>0</v>
          </cell>
        </row>
        <row r="229">
          <cell r="A229">
            <v>0</v>
          </cell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  <cell r="I229">
            <v>0</v>
          </cell>
        </row>
        <row r="230">
          <cell r="A230">
            <v>0</v>
          </cell>
          <cell r="B230" t="str">
            <v>Total/UND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56523.44</v>
          </cell>
          <cell r="H230">
            <v>7612.98</v>
          </cell>
          <cell r="I230">
            <v>64136.42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E232">
            <v>0</v>
          </cell>
          <cell r="F232">
            <v>0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A233">
            <v>0</v>
          </cell>
          <cell r="B233" t="str">
            <v xml:space="preserve">Carga y bote material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0</v>
          </cell>
          <cell r="B234" t="str">
            <v xml:space="preserve">Volumen Análisis </v>
          </cell>
          <cell r="C234">
            <v>1</v>
          </cell>
          <cell r="D234" t="str">
            <v>M3E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0</v>
          </cell>
          <cell r="B235" t="str">
            <v>Materiales y Equipos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0</v>
          </cell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  <cell r="I236">
            <v>0</v>
          </cell>
        </row>
        <row r="237">
          <cell r="A237">
            <v>0</v>
          </cell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  <cell r="I238">
            <v>0</v>
          </cell>
        </row>
        <row r="239">
          <cell r="A239">
            <v>0</v>
          </cell>
          <cell r="B239" t="str">
            <v>Total/UND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274.64</v>
          </cell>
          <cell r="H239">
            <v>8.68</v>
          </cell>
          <cell r="I239">
            <v>283.32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E241">
            <v>0</v>
          </cell>
          <cell r="F241">
            <v>0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A242">
            <v>0</v>
          </cell>
          <cell r="B242" t="str">
            <v xml:space="preserve">Carga y bote material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>
            <v>0</v>
          </cell>
          <cell r="B243" t="str">
            <v xml:space="preserve">Volumen Análisis </v>
          </cell>
          <cell r="C243">
            <v>1</v>
          </cell>
          <cell r="D243" t="str">
            <v>M3E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0</v>
          </cell>
          <cell r="B244" t="str">
            <v>Materiales y Equipos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0</v>
          </cell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  <cell r="I245">
            <v>0</v>
          </cell>
        </row>
        <row r="246">
          <cell r="A246">
            <v>0</v>
          </cell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  <cell r="I246">
            <v>0</v>
          </cell>
        </row>
        <row r="247">
          <cell r="A247">
            <v>0</v>
          </cell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  <cell r="I247">
            <v>0</v>
          </cell>
        </row>
        <row r="248">
          <cell r="A248">
            <v>0</v>
          </cell>
          <cell r="B248" t="str">
            <v>Total/UND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E250">
            <v>0</v>
          </cell>
          <cell r="F250">
            <v>0</v>
          </cell>
          <cell r="G250">
            <v>278.83999999999997</v>
          </cell>
          <cell r="H250">
            <v>46.16</v>
          </cell>
          <cell r="I250">
            <v>325</v>
          </cell>
        </row>
        <row r="251">
          <cell r="A251">
            <v>0</v>
          </cell>
          <cell r="B251" t="str">
            <v xml:space="preserve">Carga y bote material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 t="str">
            <v xml:space="preserve">Volumen Análisis </v>
          </cell>
          <cell r="C252">
            <v>1</v>
          </cell>
          <cell r="D252" t="str">
            <v>M3E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0</v>
          </cell>
          <cell r="B253" t="str">
            <v>Materiales y Equipos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100.88083516483518</v>
          </cell>
          <cell r="F254">
            <v>14.124571428571429</v>
          </cell>
          <cell r="G254">
            <v>100.88</v>
          </cell>
          <cell r="H254">
            <v>14.12</v>
          </cell>
          <cell r="I254">
            <v>0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  <cell r="I255">
            <v>0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  <cell r="I256">
            <v>0</v>
          </cell>
        </row>
        <row r="257">
          <cell r="A257">
            <v>0</v>
          </cell>
          <cell r="B257" t="str">
            <v>Total/UND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278.83999999999997</v>
          </cell>
          <cell r="H257">
            <v>46.16</v>
          </cell>
          <cell r="I257">
            <v>325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E259">
            <v>0</v>
          </cell>
          <cell r="F259">
            <v>0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A260">
            <v>0</v>
          </cell>
          <cell r="B260" t="str">
            <v xml:space="preserve">Carga y bote material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0</v>
          </cell>
          <cell r="B261" t="str">
            <v xml:space="preserve">Volumen Análisis </v>
          </cell>
          <cell r="C261">
            <v>1</v>
          </cell>
          <cell r="D261" t="str">
            <v>M3E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0</v>
          </cell>
          <cell r="B262" t="str">
            <v>Materiales y Equipos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0</v>
          </cell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  <cell r="I263">
            <v>0</v>
          </cell>
        </row>
        <row r="264">
          <cell r="A264">
            <v>0</v>
          </cell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  <cell r="I264">
            <v>0</v>
          </cell>
        </row>
        <row r="265">
          <cell r="A265">
            <v>0</v>
          </cell>
          <cell r="B265" t="str">
            <v>Total/UND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598.46</v>
          </cell>
          <cell r="H265">
            <v>16.73</v>
          </cell>
          <cell r="I265">
            <v>615.19000000000005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E267">
            <v>0</v>
          </cell>
          <cell r="F267">
            <v>0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A268">
            <v>0</v>
          </cell>
          <cell r="B268" t="str">
            <v xml:space="preserve">Bote material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0</v>
          </cell>
          <cell r="B269" t="str">
            <v xml:space="preserve">Volumen Análisis </v>
          </cell>
          <cell r="C269">
            <v>4.8499999999999996</v>
          </cell>
          <cell r="D269" t="str">
            <v>M3E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0</v>
          </cell>
          <cell r="B270" t="str">
            <v>Materiales y Equipos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0</v>
          </cell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  <cell r="I271">
            <v>0</v>
          </cell>
        </row>
        <row r="272">
          <cell r="A272">
            <v>0</v>
          </cell>
          <cell r="B272" t="str">
            <v>Total/UND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2300</v>
          </cell>
          <cell r="H272">
            <v>0</v>
          </cell>
          <cell r="I272">
            <v>2300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2.1599999999999966</v>
          </cell>
          <cell r="B274" t="str">
            <v>CARGA A MANO Y BOTE A CAMION 6M3</v>
          </cell>
          <cell r="C274">
            <v>1</v>
          </cell>
          <cell r="D274" t="str">
            <v>M3E</v>
          </cell>
          <cell r="E274">
            <v>0</v>
          </cell>
          <cell r="F274">
            <v>0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A275">
            <v>0</v>
          </cell>
          <cell r="B275" t="str">
            <v xml:space="preserve">Carga y bote material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0</v>
          </cell>
          <cell r="B276" t="str">
            <v xml:space="preserve">Volumen Análisis </v>
          </cell>
          <cell r="C276">
            <v>4.8499999999999996</v>
          </cell>
          <cell r="D276" t="str">
            <v>M3E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0</v>
          </cell>
          <cell r="B277" t="str">
            <v>Carguío</v>
          </cell>
          <cell r="C277">
            <v>12.08</v>
          </cell>
          <cell r="D277" t="str">
            <v>M3E/DIA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0</v>
          </cell>
          <cell r="B278" t="str">
            <v>Materiales y Equipos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  <cell r="I279">
            <v>0</v>
          </cell>
        </row>
        <row r="280">
          <cell r="A280">
            <v>0</v>
          </cell>
          <cell r="B280" t="str">
            <v>Herramientas 5%</v>
          </cell>
          <cell r="C280">
            <v>0.05</v>
          </cell>
          <cell r="D280">
            <v>0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  <cell r="I280">
            <v>0</v>
          </cell>
        </row>
        <row r="281">
          <cell r="A281">
            <v>0</v>
          </cell>
          <cell r="B281" t="str">
            <v>Materiales y Equipos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  <cell r="I282">
            <v>0</v>
          </cell>
        </row>
        <row r="283">
          <cell r="A283">
            <v>0</v>
          </cell>
          <cell r="B283" t="str">
            <v>Total/UND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1777.81</v>
          </cell>
          <cell r="H283">
            <v>2.38</v>
          </cell>
          <cell r="I283">
            <v>1780.19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E285">
            <v>0</v>
          </cell>
          <cell r="F285">
            <v>0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A286">
            <v>0</v>
          </cell>
          <cell r="B286" t="str">
            <v>Excavación en caliche en solar 700M2 x 2M prof.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0</v>
          </cell>
          <cell r="B287" t="str">
            <v xml:space="preserve">Volumen Análisis </v>
          </cell>
          <cell r="C287">
            <v>1820</v>
          </cell>
          <cell r="D287" t="str">
            <v>M3N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0</v>
          </cell>
          <cell r="B288" t="str">
            <v>Rendimientos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0</v>
          </cell>
          <cell r="B289" t="str">
            <v>Excavación caliche Excavadora CAT320D Cubo</v>
          </cell>
          <cell r="C289">
            <v>25</v>
          </cell>
          <cell r="D289" t="str">
            <v>M3N/HR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0</v>
          </cell>
          <cell r="B290" t="str">
            <v>Coeficiente de Esponjamiento</v>
          </cell>
          <cell r="C290">
            <v>1.3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0</v>
          </cell>
          <cell r="B291" t="str">
            <v>Materiales y Equipos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0</v>
          </cell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  <cell r="I292">
            <v>0</v>
          </cell>
        </row>
        <row r="293">
          <cell r="A293">
            <v>0</v>
          </cell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  <cell r="I293">
            <v>0</v>
          </cell>
        </row>
        <row r="294">
          <cell r="A294">
            <v>0</v>
          </cell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  <cell r="I294">
            <v>0</v>
          </cell>
        </row>
        <row r="295">
          <cell r="A295">
            <v>0</v>
          </cell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  <cell r="I295">
            <v>0</v>
          </cell>
        </row>
        <row r="296">
          <cell r="A296">
            <v>0</v>
          </cell>
          <cell r="B296" t="str">
            <v>Total/UND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E298">
            <v>0</v>
          </cell>
          <cell r="F298">
            <v>0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A299">
            <v>0</v>
          </cell>
          <cell r="B299" t="str">
            <v>Excavación en roca en solar 700M2 x 2M prof.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0</v>
          </cell>
          <cell r="B300" t="str">
            <v xml:space="preserve">Volumen Análisis </v>
          </cell>
          <cell r="C300">
            <v>1400</v>
          </cell>
          <cell r="D300" t="str">
            <v>M3N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0</v>
          </cell>
          <cell r="B301" t="str">
            <v>Rendimientos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0</v>
          </cell>
          <cell r="B302" t="str">
            <v>Excavación caliche Excavadora CAT320D Cubo</v>
          </cell>
          <cell r="C302">
            <v>8</v>
          </cell>
          <cell r="D302" t="str">
            <v>M3N/HR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0</v>
          </cell>
          <cell r="B303" t="str">
            <v>Coeficiente de Esponjamiento</v>
          </cell>
          <cell r="C303">
            <v>1.45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0</v>
          </cell>
          <cell r="B304" t="str">
            <v>Materiales y Equipos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  <cell r="I305">
            <v>0</v>
          </cell>
        </row>
        <row r="306">
          <cell r="A306">
            <v>0</v>
          </cell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  <cell r="I306">
            <v>0</v>
          </cell>
        </row>
        <row r="307">
          <cell r="A307">
            <v>0</v>
          </cell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  <cell r="I307">
            <v>0</v>
          </cell>
        </row>
        <row r="308">
          <cell r="A308">
            <v>0</v>
          </cell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  <cell r="I308">
            <v>0</v>
          </cell>
        </row>
        <row r="309">
          <cell r="A309">
            <v>0</v>
          </cell>
          <cell r="B309" t="str">
            <v>Total/UND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E311">
            <v>0</v>
          </cell>
          <cell r="F311">
            <v>0</v>
          </cell>
          <cell r="G311">
            <v>1143.5973066666666</v>
          </cell>
          <cell r="H311">
            <v>109.22536666666669</v>
          </cell>
          <cell r="I311">
            <v>1252.8226733333333</v>
          </cell>
        </row>
        <row r="312">
          <cell r="A312">
            <v>0</v>
          </cell>
          <cell r="B312" t="str">
            <v xml:space="preserve">Relleno, nivelado y compactado relleno 6000M2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 t="str">
            <v xml:space="preserve">Volumen Análisis </v>
          </cell>
          <cell r="C313">
            <v>1200</v>
          </cell>
          <cell r="D313" t="str">
            <v>M3C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0</v>
          </cell>
          <cell r="B314" t="str">
            <v>Rendimientos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0</v>
          </cell>
          <cell r="B315" t="str">
            <v>Regado y nivelado con Motonivelador CAT12H</v>
          </cell>
          <cell r="C315">
            <v>90</v>
          </cell>
          <cell r="D315" t="str">
            <v>M3E/HR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0</v>
          </cell>
          <cell r="B316" t="str">
            <v>Terminación de superficie Motonivelador CAT12H</v>
          </cell>
          <cell r="C316">
            <v>180</v>
          </cell>
          <cell r="D316" t="str">
            <v>M3E/HR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0</v>
          </cell>
          <cell r="B317" t="str">
            <v>Compactación con Rodillo IR SD100-D</v>
          </cell>
          <cell r="C317">
            <v>75</v>
          </cell>
          <cell r="D317" t="str">
            <v>M3E/HR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0</v>
          </cell>
          <cell r="B318" t="str">
            <v>Camión de agua 2,000 GLS</v>
          </cell>
          <cell r="C318">
            <v>300</v>
          </cell>
          <cell r="D318" t="str">
            <v>M3E/UND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0</v>
          </cell>
          <cell r="B319" t="str">
            <v>Coeficiente de Esponjamiento</v>
          </cell>
          <cell r="C319">
            <v>1.3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0</v>
          </cell>
          <cell r="B320" t="str">
            <v>Materiales y Equipos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  <cell r="I321">
            <v>0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  <cell r="I322">
            <v>0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  <cell r="I323">
            <v>0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  <cell r="I324">
            <v>0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  <cell r="I325">
            <v>0</v>
          </cell>
        </row>
        <row r="326">
          <cell r="A326" t="str">
            <v>TRANSP004</v>
          </cell>
          <cell r="B326" t="str">
            <v>Transporte Material relleno (Mina 15kms)</v>
          </cell>
          <cell r="C326">
            <v>23400</v>
          </cell>
          <cell r="D326" t="str">
            <v>M3E-KM</v>
          </cell>
          <cell r="E326">
            <v>18</v>
          </cell>
          <cell r="F326">
            <v>0</v>
          </cell>
          <cell r="G326">
            <v>421200</v>
          </cell>
          <cell r="H326">
            <v>0</v>
          </cell>
          <cell r="I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12711.864406779661</v>
          </cell>
          <cell r="F327">
            <v>2288.1355932203392</v>
          </cell>
          <cell r="G327">
            <v>25423.73</v>
          </cell>
          <cell r="H327">
            <v>4576.2700000000004</v>
          </cell>
          <cell r="I327">
            <v>0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12711.864406779661</v>
          </cell>
          <cell r="F328">
            <v>2288.1355932203392</v>
          </cell>
          <cell r="G328">
            <v>25423.73</v>
          </cell>
          <cell r="H328">
            <v>4576.2700000000004</v>
          </cell>
          <cell r="I328">
            <v>0</v>
          </cell>
        </row>
        <row r="329">
          <cell r="A329">
            <v>0</v>
          </cell>
          <cell r="B329" t="str">
            <v>Mano de Obra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56.703389830508478</v>
          </cell>
          <cell r="F330">
            <v>0</v>
          </cell>
          <cell r="G330">
            <v>170.11</v>
          </cell>
          <cell r="H330">
            <v>0</v>
          </cell>
          <cell r="I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  <cell r="I331">
            <v>0</v>
          </cell>
        </row>
        <row r="332">
          <cell r="A332">
            <v>0</v>
          </cell>
          <cell r="B332" t="str">
            <v>Beneficios contratista Movimientos de Tierra</v>
          </cell>
          <cell r="C332">
            <v>0.15</v>
          </cell>
          <cell r="D332">
            <v>0</v>
          </cell>
          <cell r="E332">
            <v>1190224.92</v>
          </cell>
          <cell r="F332">
            <v>0</v>
          </cell>
          <cell r="G332">
            <v>178533.73799999998</v>
          </cell>
          <cell r="H332">
            <v>0</v>
          </cell>
          <cell r="I332">
            <v>0</v>
          </cell>
        </row>
        <row r="333">
          <cell r="A333">
            <v>0</v>
          </cell>
          <cell r="B333" t="str">
            <v>Total/UND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1372316.7679999999</v>
          </cell>
          <cell r="H333">
            <v>131070.44000000002</v>
          </cell>
          <cell r="I333">
            <v>1503387.2079999999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E335">
            <v>0</v>
          </cell>
          <cell r="F335">
            <v>0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A336">
            <v>0</v>
          </cell>
          <cell r="B336" t="str">
            <v xml:space="preserve">Relleno, nivelado y compactado relleno 6000M2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0</v>
          </cell>
          <cell r="B337" t="str">
            <v xml:space="preserve">Volumen Análisis </v>
          </cell>
          <cell r="C337">
            <v>1560</v>
          </cell>
          <cell r="D337" t="str">
            <v>M3E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0</v>
          </cell>
          <cell r="B338" t="str">
            <v>Rendimientos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0</v>
          </cell>
          <cell r="B339" t="str">
            <v>Regado y nivelado con Motonivelador CAT12H</v>
          </cell>
          <cell r="C339">
            <v>90</v>
          </cell>
          <cell r="D339" t="str">
            <v>M3E/HR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0</v>
          </cell>
          <cell r="B340" t="str">
            <v>Terminación de superficie Motonivelador CAT12H</v>
          </cell>
          <cell r="C340">
            <v>180</v>
          </cell>
          <cell r="D340" t="str">
            <v>M3E/HR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0</v>
          </cell>
          <cell r="B341" t="str">
            <v>Compactación con Rodillo IR SD100-D</v>
          </cell>
          <cell r="C341">
            <v>75</v>
          </cell>
          <cell r="D341" t="str">
            <v>M3E/HR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0</v>
          </cell>
          <cell r="B342" t="str">
            <v>Camión de agua 2,000 GLS</v>
          </cell>
          <cell r="C342">
            <v>300</v>
          </cell>
          <cell r="D342" t="str">
            <v>M3E/UND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0</v>
          </cell>
          <cell r="B343" t="str">
            <v>Coeficiente de Esponjamiento</v>
          </cell>
          <cell r="C343">
            <v>1.3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0</v>
          </cell>
          <cell r="B344" t="str">
            <v>Materiales y Equipos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0</v>
          </cell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  <cell r="I345">
            <v>0</v>
          </cell>
        </row>
        <row r="346">
          <cell r="A346">
            <v>0</v>
          </cell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  <cell r="I346">
            <v>0</v>
          </cell>
        </row>
        <row r="347">
          <cell r="A347">
            <v>0</v>
          </cell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  <cell r="I347">
            <v>0</v>
          </cell>
        </row>
        <row r="348">
          <cell r="A348">
            <v>0</v>
          </cell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  <cell r="I348">
            <v>0</v>
          </cell>
        </row>
        <row r="349">
          <cell r="A349">
            <v>0</v>
          </cell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  <cell r="I349">
            <v>0</v>
          </cell>
        </row>
        <row r="350">
          <cell r="A350">
            <v>0</v>
          </cell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  <cell r="I350">
            <v>0</v>
          </cell>
        </row>
        <row r="351">
          <cell r="A351">
            <v>0</v>
          </cell>
          <cell r="B351" t="str">
            <v>Mano de Obra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0</v>
          </cell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  <cell r="I352">
            <v>0</v>
          </cell>
        </row>
        <row r="353">
          <cell r="A353">
            <v>0</v>
          </cell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  <cell r="I353">
            <v>0</v>
          </cell>
        </row>
        <row r="354">
          <cell r="A354">
            <v>0</v>
          </cell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  <cell r="I354">
            <v>0</v>
          </cell>
        </row>
        <row r="355">
          <cell r="A355">
            <v>0</v>
          </cell>
          <cell r="B355" t="str">
            <v>Total/UND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E357">
            <v>0</v>
          </cell>
          <cell r="F357">
            <v>0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A358">
            <v>0</v>
          </cell>
          <cell r="B358" t="str">
            <v xml:space="preserve">Relleno, nivelado y compactado relleno 6000M2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0</v>
          </cell>
          <cell r="B359" t="str">
            <v xml:space="preserve">Volumen Análisis </v>
          </cell>
          <cell r="C359">
            <v>1200</v>
          </cell>
          <cell r="D359" t="str">
            <v>M3N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0</v>
          </cell>
          <cell r="B360" t="str">
            <v>Rendimientos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0</v>
          </cell>
          <cell r="B361" t="str">
            <v>Regado y nivelado con Motonivelador CAT12H</v>
          </cell>
          <cell r="C361">
            <v>90</v>
          </cell>
          <cell r="D361" t="str">
            <v>M3E/HR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0</v>
          </cell>
          <cell r="B362" t="str">
            <v>Terminación de superficie Motonivelador CAT12H</v>
          </cell>
          <cell r="C362">
            <v>180</v>
          </cell>
          <cell r="D362" t="str">
            <v>M3E/HR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0</v>
          </cell>
          <cell r="B363" t="str">
            <v>Compactación con Rodillo IR SD100-D</v>
          </cell>
          <cell r="C363">
            <v>75</v>
          </cell>
          <cell r="D363" t="str">
            <v>M3E/HR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0</v>
          </cell>
          <cell r="B364" t="str">
            <v>Camión de agua 2,000 GLS</v>
          </cell>
          <cell r="C364">
            <v>300</v>
          </cell>
          <cell r="D364" t="str">
            <v>M3E/UND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0</v>
          </cell>
          <cell r="B365" t="str">
            <v>Coeficiente de Esponjamiento</v>
          </cell>
          <cell r="C365">
            <v>1.3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0</v>
          </cell>
          <cell r="B366" t="str">
            <v>Materiales y Equipos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0</v>
          </cell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  <cell r="I367">
            <v>0</v>
          </cell>
        </row>
        <row r="368">
          <cell r="A368">
            <v>0</v>
          </cell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  <cell r="I368">
            <v>0</v>
          </cell>
        </row>
        <row r="369">
          <cell r="A369">
            <v>0</v>
          </cell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  <cell r="I369">
            <v>0</v>
          </cell>
        </row>
        <row r="370">
          <cell r="A370">
            <v>0</v>
          </cell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  <cell r="I370">
            <v>0</v>
          </cell>
        </row>
        <row r="371">
          <cell r="A371">
            <v>0</v>
          </cell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  <cell r="I371">
            <v>0</v>
          </cell>
        </row>
        <row r="372">
          <cell r="A372">
            <v>0</v>
          </cell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  <cell r="I372">
            <v>0</v>
          </cell>
        </row>
        <row r="373">
          <cell r="A373">
            <v>0</v>
          </cell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  <cell r="I373">
            <v>0</v>
          </cell>
        </row>
        <row r="374">
          <cell r="A374">
            <v>0</v>
          </cell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 t="str">
            <v>Mano de Obra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  <cell r="I377">
            <v>0</v>
          </cell>
        </row>
        <row r="378">
          <cell r="A378">
            <v>0</v>
          </cell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  <cell r="I378">
            <v>0</v>
          </cell>
        </row>
        <row r="379">
          <cell r="A379">
            <v>0</v>
          </cell>
          <cell r="B379" t="str">
            <v>Total/UND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E381">
            <v>0</v>
          </cell>
          <cell r="F381">
            <v>0</v>
          </cell>
          <cell r="G381">
            <v>746.6234730000001</v>
          </cell>
          <cell r="H381">
            <v>118.48728666666666</v>
          </cell>
          <cell r="I381">
            <v>865.11075966666681</v>
          </cell>
        </row>
        <row r="382">
          <cell r="A382">
            <v>0</v>
          </cell>
          <cell r="B382">
            <v>0</v>
          </cell>
          <cell r="C382">
            <v>1</v>
          </cell>
          <cell r="D382" t="str">
            <v>M3E</v>
          </cell>
          <cell r="E382">
            <v>0</v>
          </cell>
          <cell r="F382">
            <v>0</v>
          </cell>
          <cell r="G382">
            <v>11945.975568000002</v>
          </cell>
          <cell r="H382">
            <v>1895.7965866666666</v>
          </cell>
          <cell r="I382">
            <v>13841.772154666669</v>
          </cell>
        </row>
        <row r="383">
          <cell r="A383">
            <v>0</v>
          </cell>
          <cell r="B383" t="str">
            <v xml:space="preserve">Volumen Análisis </v>
          </cell>
          <cell r="C383">
            <v>3000</v>
          </cell>
          <cell r="D383" t="str">
            <v>M2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0</v>
          </cell>
          <cell r="B384" t="str">
            <v>Coeficiente de Esponjamiento</v>
          </cell>
          <cell r="C384">
            <v>1.25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0</v>
          </cell>
          <cell r="B385" t="str">
            <v>Materiales y Equipos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116.94915254237289</v>
          </cell>
          <cell r="F386">
            <v>21.050847457627118</v>
          </cell>
          <cell r="G386">
            <v>350847.46</v>
          </cell>
          <cell r="H386">
            <v>63152.54</v>
          </cell>
          <cell r="I386">
            <v>0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  <cell r="I387">
            <v>0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  <cell r="I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16.949152542372882</v>
          </cell>
          <cell r="F389">
            <v>3.0508474576271185</v>
          </cell>
          <cell r="G389">
            <v>50847.46</v>
          </cell>
          <cell r="H389">
            <v>9152.5400000000009</v>
          </cell>
          <cell r="I389">
            <v>0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805.08474576271192</v>
          </cell>
          <cell r="F390">
            <v>144.91525423728814</v>
          </cell>
          <cell r="G390">
            <v>150953.39000000001</v>
          </cell>
          <cell r="H390">
            <v>27171.61</v>
          </cell>
          <cell r="I390">
            <v>0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  <cell r="I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  <cell r="I392">
            <v>0</v>
          </cell>
        </row>
        <row r="393">
          <cell r="A393">
            <v>0</v>
          </cell>
          <cell r="B393" t="str">
            <v>Mano de Obra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  <cell r="I394">
            <v>0</v>
          </cell>
        </row>
        <row r="395">
          <cell r="A395">
            <v>0</v>
          </cell>
          <cell r="B395" t="str">
            <v>Beneficios contratista Movimientos de Tierra</v>
          </cell>
          <cell r="C395">
            <v>0.15</v>
          </cell>
          <cell r="D395">
            <v>0</v>
          </cell>
          <cell r="E395">
            <v>355461.86</v>
          </cell>
          <cell r="F395">
            <v>0</v>
          </cell>
          <cell r="G395">
            <v>53319.278999999995</v>
          </cell>
          <cell r="H395">
            <v>0</v>
          </cell>
          <cell r="I395">
            <v>0</v>
          </cell>
        </row>
        <row r="396">
          <cell r="A396">
            <v>0</v>
          </cell>
          <cell r="B396" t="str">
            <v>Total/UND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2239870.4190000002</v>
          </cell>
          <cell r="H396">
            <v>355461.86</v>
          </cell>
          <cell r="I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E398">
            <v>0</v>
          </cell>
          <cell r="F398">
            <v>0</v>
          </cell>
          <cell r="G398">
            <v>231.65260450000002</v>
          </cell>
          <cell r="H398">
            <v>33.158896666666671</v>
          </cell>
          <cell r="I398">
            <v>264.81150116666669</v>
          </cell>
        </row>
        <row r="399">
          <cell r="A399">
            <v>0</v>
          </cell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E399">
            <v>0</v>
          </cell>
          <cell r="F399">
            <v>0</v>
          </cell>
          <cell r="G399">
            <v>3706.4416720000004</v>
          </cell>
          <cell r="H399">
            <v>530.54234666666673</v>
          </cell>
          <cell r="I399">
            <v>4236.984018666667</v>
          </cell>
        </row>
        <row r="400">
          <cell r="A400">
            <v>0</v>
          </cell>
          <cell r="B400" t="str">
            <v xml:space="preserve">Volumen Análisis </v>
          </cell>
          <cell r="C400">
            <v>3000</v>
          </cell>
          <cell r="D400" t="str">
            <v>M2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0</v>
          </cell>
          <cell r="B401" t="str">
            <v>Coeficiente de Esponjamiento</v>
          </cell>
          <cell r="C401">
            <v>1.25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0</v>
          </cell>
          <cell r="B402" t="str">
            <v>Materiales y Equipos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116.94915254237289</v>
          </cell>
          <cell r="F403">
            <v>21.050847457627118</v>
          </cell>
          <cell r="G403">
            <v>350847.46</v>
          </cell>
          <cell r="H403">
            <v>63152.54</v>
          </cell>
          <cell r="I403">
            <v>0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16.949152542372882</v>
          </cell>
          <cell r="F406">
            <v>3.0508474576271185</v>
          </cell>
          <cell r="G406">
            <v>50847.46</v>
          </cell>
          <cell r="H406">
            <v>9152.5400000000009</v>
          </cell>
          <cell r="I406">
            <v>0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805.08474576271192</v>
          </cell>
          <cell r="F407">
            <v>144.91525423728814</v>
          </cell>
          <cell r="G407">
            <v>150953.39000000001</v>
          </cell>
          <cell r="H407">
            <v>27171.61</v>
          </cell>
          <cell r="I407">
            <v>0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  <cell r="I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  <cell r="I409">
            <v>0</v>
          </cell>
        </row>
        <row r="410">
          <cell r="A410">
            <v>0</v>
          </cell>
          <cell r="B410" t="str">
            <v>Mano de Obra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  <cell r="I411">
            <v>0</v>
          </cell>
        </row>
        <row r="412">
          <cell r="A412">
            <v>0</v>
          </cell>
          <cell r="B412" t="str">
            <v>Beneficios contratista Movimientos de Tierra</v>
          </cell>
          <cell r="C412">
            <v>0.15</v>
          </cell>
          <cell r="D412">
            <v>0</v>
          </cell>
          <cell r="E412">
            <v>99476.69</v>
          </cell>
          <cell r="F412">
            <v>0</v>
          </cell>
          <cell r="G412">
            <v>14921.503499999999</v>
          </cell>
          <cell r="H412">
            <v>0</v>
          </cell>
          <cell r="I412">
            <v>0</v>
          </cell>
        </row>
        <row r="413">
          <cell r="A413">
            <v>0</v>
          </cell>
          <cell r="B413" t="str">
            <v>Total/UND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694957.81350000005</v>
          </cell>
          <cell r="H413">
            <v>99476.69</v>
          </cell>
          <cell r="I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E415">
            <v>0</v>
          </cell>
          <cell r="F415">
            <v>0</v>
          </cell>
          <cell r="G415">
            <v>44.896153846153844</v>
          </cell>
          <cell r="H415">
            <v>0.38482417582417577</v>
          </cell>
          <cell r="I415">
            <v>45.280978021978022</v>
          </cell>
        </row>
        <row r="416">
          <cell r="A416">
            <v>0</v>
          </cell>
          <cell r="B416" t="str">
            <v>Volumen Análisis</v>
          </cell>
          <cell r="C416">
            <v>163.80000000000001</v>
          </cell>
          <cell r="D416" t="str">
            <v>m2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0</v>
          </cell>
          <cell r="B417" t="str">
            <v xml:space="preserve">Rendimiento (brigada 2 hombres) </v>
          </cell>
          <cell r="C417">
            <v>91</v>
          </cell>
          <cell r="D417" t="str">
            <v>M2/DIA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0</v>
          </cell>
          <cell r="B418" t="str">
            <v>Brigada</v>
          </cell>
          <cell r="C418">
            <v>2</v>
          </cell>
          <cell r="D418" t="str">
            <v>Hombre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0</v>
          </cell>
          <cell r="B419" t="str">
            <v>Materiales y Equipos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0</v>
          </cell>
          <cell r="B420" t="str">
            <v>Herramientas (5% de la mano de obra)</v>
          </cell>
          <cell r="C420">
            <v>0.05</v>
          </cell>
          <cell r="D420">
            <v>0</v>
          </cell>
          <cell r="E420">
            <v>7003.8</v>
          </cell>
          <cell r="F420">
            <v>1260.684</v>
          </cell>
          <cell r="G420">
            <v>350.19000000000005</v>
          </cell>
          <cell r="H420">
            <v>63.034199999999998</v>
          </cell>
          <cell r="I420">
            <v>0</v>
          </cell>
        </row>
        <row r="421">
          <cell r="A421">
            <v>0</v>
          </cell>
          <cell r="B421" t="str">
            <v>Mano de Obra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O03T2</v>
          </cell>
          <cell r="B422" t="str">
            <v>Capataz</v>
          </cell>
          <cell r="C422">
            <v>1.8</v>
          </cell>
          <cell r="D422" t="str">
            <v>DIA</v>
          </cell>
          <cell r="E422">
            <v>1255</v>
          </cell>
          <cell r="F422">
            <v>0</v>
          </cell>
          <cell r="G422">
            <v>2259</v>
          </cell>
          <cell r="H422">
            <v>0</v>
          </cell>
          <cell r="I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7.2</v>
          </cell>
          <cell r="D423" t="str">
            <v>DIA</v>
          </cell>
          <cell r="E423">
            <v>659</v>
          </cell>
          <cell r="F423">
            <v>0</v>
          </cell>
          <cell r="G423">
            <v>4744.8</v>
          </cell>
          <cell r="H423">
            <v>0</v>
          </cell>
          <cell r="I423">
            <v>0</v>
          </cell>
        </row>
        <row r="424">
          <cell r="A424">
            <v>0</v>
          </cell>
          <cell r="B424" t="str">
            <v>Total/UND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7353.99</v>
          </cell>
          <cell r="H424">
            <v>63.034199999999998</v>
          </cell>
          <cell r="I424">
            <v>7417.0241999999998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E426">
            <v>0</v>
          </cell>
          <cell r="F426">
            <v>0</v>
          </cell>
          <cell r="G426">
            <v>1639.7850000000001</v>
          </cell>
          <cell r="H426">
            <v>259.57929999999999</v>
          </cell>
          <cell r="I426">
            <v>1899.3643000000002</v>
          </cell>
        </row>
        <row r="427">
          <cell r="A427">
            <v>0</v>
          </cell>
          <cell r="B427" t="str">
            <v>Volumen Análisis</v>
          </cell>
          <cell r="C427">
            <v>1</v>
          </cell>
          <cell r="D427" t="str">
            <v>m3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0</v>
          </cell>
          <cell r="B428" t="str">
            <v>Materiales y Equipos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1101.6949152542375</v>
          </cell>
          <cell r="F429">
            <v>198.30508474576274</v>
          </cell>
          <cell r="G429">
            <v>1432.2</v>
          </cell>
          <cell r="H429">
            <v>257.8</v>
          </cell>
          <cell r="I429">
            <v>0</v>
          </cell>
        </row>
        <row r="430">
          <cell r="A430">
            <v>0</v>
          </cell>
          <cell r="B430" t="str">
            <v>Herramientas (5% de la mano de obra)</v>
          </cell>
          <cell r="C430">
            <v>0.05</v>
          </cell>
          <cell r="D430">
            <v>0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  <cell r="I430">
            <v>0</v>
          </cell>
        </row>
        <row r="431">
          <cell r="A431">
            <v>0</v>
          </cell>
          <cell r="B431" t="str">
            <v>Mano de Obra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  <cell r="I432">
            <v>0</v>
          </cell>
        </row>
        <row r="433">
          <cell r="A433">
            <v>0</v>
          </cell>
          <cell r="B433" t="str">
            <v>Total/UND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1639.7850000000001</v>
          </cell>
          <cell r="H433">
            <v>259.57929999999999</v>
          </cell>
          <cell r="I433">
            <v>1899.3643000000002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E435">
            <v>0</v>
          </cell>
          <cell r="F435">
            <v>0</v>
          </cell>
          <cell r="G435">
            <v>1414.6599999999999</v>
          </cell>
          <cell r="H435">
            <v>207.19</v>
          </cell>
          <cell r="I435">
            <v>1621.85</v>
          </cell>
        </row>
        <row r="436">
          <cell r="A436">
            <v>0</v>
          </cell>
          <cell r="B436" t="str">
            <v>Volumen Análisis</v>
          </cell>
          <cell r="C436">
            <v>1</v>
          </cell>
          <cell r="D436" t="str">
            <v>M3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0</v>
          </cell>
          <cell r="B437" t="str">
            <v>Materiales y Equipos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364.40677966101697</v>
          </cell>
          <cell r="F438">
            <v>65.593220338983059</v>
          </cell>
          <cell r="G438">
            <v>1457.63</v>
          </cell>
          <cell r="H438">
            <v>262.37</v>
          </cell>
          <cell r="I438">
            <v>0</v>
          </cell>
          <cell r="J438">
            <v>0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1101.6949152542375</v>
          </cell>
          <cell r="F439">
            <v>198.30508474576274</v>
          </cell>
          <cell r="G439">
            <v>1101.69</v>
          </cell>
          <cell r="H439">
            <v>198.31</v>
          </cell>
          <cell r="I439">
            <v>0</v>
          </cell>
          <cell r="J439">
            <v>0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  <cell r="I440">
            <v>0</v>
          </cell>
          <cell r="J440">
            <v>0</v>
          </cell>
        </row>
        <row r="441">
          <cell r="A441">
            <v>0</v>
          </cell>
          <cell r="B441" t="str">
            <v>30% HS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777.33</v>
          </cell>
          <cell r="H442">
            <v>139.92000000000002</v>
          </cell>
          <cell r="I442">
            <v>0</v>
          </cell>
          <cell r="J442">
            <v>0</v>
          </cell>
        </row>
        <row r="443">
          <cell r="A443" t="str">
            <v>AGR013</v>
          </cell>
          <cell r="B443" t="str">
            <v xml:space="preserve">Piedra </v>
          </cell>
          <cell r="C443">
            <v>0.7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533.9</v>
          </cell>
          <cell r="H443">
            <v>96.1</v>
          </cell>
          <cell r="I443">
            <v>0</v>
          </cell>
          <cell r="J443">
            <v>0</v>
          </cell>
        </row>
        <row r="444">
          <cell r="A444">
            <v>0</v>
          </cell>
          <cell r="B444" t="str">
            <v>70% PIEDRA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373.72999999999996</v>
          </cell>
          <cell r="H445">
            <v>67.27</v>
          </cell>
          <cell r="I445">
            <v>0</v>
          </cell>
          <cell r="J445">
            <v>0</v>
          </cell>
        </row>
        <row r="446">
          <cell r="A446">
            <v>0</v>
          </cell>
          <cell r="B446" t="str">
            <v>Mano de Obra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0</v>
          </cell>
          <cell r="B448" t="str">
            <v>Total/UND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1414.6599999999999</v>
          </cell>
          <cell r="H448">
            <v>207.19</v>
          </cell>
          <cell r="I448">
            <v>1621.85</v>
          </cell>
          <cell r="J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I449">
            <v>0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E450">
            <v>0</v>
          </cell>
          <cell r="F450">
            <v>0</v>
          </cell>
          <cell r="G450">
            <v>1529.615</v>
          </cell>
          <cell r="H450">
            <v>239.74930000000001</v>
          </cell>
          <cell r="I450">
            <v>1769.3643</v>
          </cell>
        </row>
        <row r="451">
          <cell r="A451">
            <v>0</v>
          </cell>
          <cell r="B451" t="str">
            <v>Volumen Análisis</v>
          </cell>
          <cell r="C451">
            <v>1</v>
          </cell>
          <cell r="D451" t="str">
            <v>m3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0</v>
          </cell>
          <cell r="B452" t="str">
            <v>Materiales y Equipos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1016.949152542373</v>
          </cell>
          <cell r="F453">
            <v>183.05084745762713</v>
          </cell>
          <cell r="G453">
            <v>1322.03</v>
          </cell>
          <cell r="H453">
            <v>237.97</v>
          </cell>
          <cell r="I453">
            <v>0</v>
          </cell>
        </row>
        <row r="454">
          <cell r="A454">
            <v>0</v>
          </cell>
          <cell r="B454" t="str">
            <v>Herramientas (5% de la mano de obra)</v>
          </cell>
          <cell r="C454">
            <v>0.05</v>
          </cell>
          <cell r="D454">
            <v>0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  <cell r="I454">
            <v>0</v>
          </cell>
        </row>
        <row r="455">
          <cell r="A455">
            <v>0</v>
          </cell>
          <cell r="B455" t="str">
            <v>Mano de Obra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  <cell r="I456">
            <v>0</v>
          </cell>
        </row>
        <row r="457">
          <cell r="A457">
            <v>0</v>
          </cell>
          <cell r="B457" t="str">
            <v>Total/UND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1529.615</v>
          </cell>
          <cell r="H457">
            <v>239.74930000000001</v>
          </cell>
          <cell r="I457">
            <v>1769.3643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E459">
            <v>0</v>
          </cell>
          <cell r="F459">
            <v>0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A460">
            <v>0</v>
          </cell>
          <cell r="B460" t="str">
            <v xml:space="preserve">Relleno, nivelado y compactado relleno 6000M2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0</v>
          </cell>
          <cell r="B461" t="str">
            <v xml:space="preserve">Volumen Análisis </v>
          </cell>
          <cell r="C461">
            <v>71</v>
          </cell>
          <cell r="D461" t="str">
            <v>M3C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0</v>
          </cell>
          <cell r="B462" t="str">
            <v>Rendimientos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0</v>
          </cell>
          <cell r="B463" t="str">
            <v>Compactador Manual</v>
          </cell>
          <cell r="C463">
            <v>3.5</v>
          </cell>
          <cell r="D463" t="str">
            <v>M3E/HR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>
            <v>0</v>
          </cell>
          <cell r="B464" t="str">
            <v>Peón</v>
          </cell>
          <cell r="C464">
            <v>3.5</v>
          </cell>
          <cell r="D464" t="str">
            <v>M3E/HR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0</v>
          </cell>
          <cell r="B465" t="str">
            <v>Materiales y Equipos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  <cell r="I466">
            <v>0</v>
          </cell>
        </row>
        <row r="467">
          <cell r="A467">
            <v>0</v>
          </cell>
          <cell r="B467" t="str">
            <v>Herramientas</v>
          </cell>
          <cell r="C467">
            <v>0.05</v>
          </cell>
          <cell r="D467">
            <v>0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  <cell r="I467">
            <v>0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  <cell r="I468">
            <v>0</v>
          </cell>
        </row>
        <row r="469">
          <cell r="A469">
            <v>0</v>
          </cell>
          <cell r="B469" t="str">
            <v>Mano de Obra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  <cell r="I470">
            <v>0</v>
          </cell>
        </row>
        <row r="471">
          <cell r="A471">
            <v>0</v>
          </cell>
          <cell r="B471" t="str">
            <v>Total/UND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6823.18</v>
          </cell>
          <cell r="H471">
            <v>841.58</v>
          </cell>
          <cell r="I471">
            <v>7664.76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2.2899999999999938</v>
          </cell>
          <cell r="B473" t="str">
            <v>RELLENO COMPACTADO - TOSCA</v>
          </cell>
          <cell r="C473">
            <v>1</v>
          </cell>
          <cell r="D473" t="str">
            <v>M3C</v>
          </cell>
          <cell r="E473">
            <v>0</v>
          </cell>
          <cell r="F473">
            <v>0</v>
          </cell>
          <cell r="G473">
            <v>1010.5676450000001</v>
          </cell>
          <cell r="H473">
            <v>88.40333333333335</v>
          </cell>
          <cell r="I473">
            <v>1098.9709783333335</v>
          </cell>
        </row>
        <row r="474">
          <cell r="A474">
            <v>0</v>
          </cell>
          <cell r="B474" t="str">
            <v xml:space="preserve">Relleno, nivelado y compactado relleno 6000M2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0</v>
          </cell>
          <cell r="B475" t="str">
            <v xml:space="preserve">Volumen Análisis </v>
          </cell>
          <cell r="C475">
            <v>1200</v>
          </cell>
          <cell r="D475" t="str">
            <v>M3C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0</v>
          </cell>
          <cell r="B476" t="str">
            <v>Rendimientos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>
            <v>0</v>
          </cell>
          <cell r="B477" t="str">
            <v>Regado y nivelado con Motonivelador CAT12H</v>
          </cell>
          <cell r="C477">
            <v>90</v>
          </cell>
          <cell r="D477" t="str">
            <v>M3E/HR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0</v>
          </cell>
          <cell r="B478" t="str">
            <v>Terminación de superficie Motonivelador CAT12H</v>
          </cell>
          <cell r="C478">
            <v>180</v>
          </cell>
          <cell r="D478" t="str">
            <v>M3E/HR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0</v>
          </cell>
          <cell r="B479" t="str">
            <v>Compactación con Rodillo IR SD100-D</v>
          </cell>
          <cell r="C479">
            <v>75</v>
          </cell>
          <cell r="D479" t="str">
            <v>M3E/HR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>
            <v>0</v>
          </cell>
          <cell r="B480" t="str">
            <v>Camión de agua 2,000 GLS</v>
          </cell>
          <cell r="C480">
            <v>300</v>
          </cell>
          <cell r="D480" t="str">
            <v>M3E/UND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A481">
            <v>0</v>
          </cell>
          <cell r="B481" t="str">
            <v>Coeficiente de Esponjamiento</v>
          </cell>
          <cell r="C481">
            <v>1.3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>
            <v>0</v>
          </cell>
          <cell r="B482" t="str">
            <v>Materiales y Equipos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AGR017</v>
          </cell>
          <cell r="B483" t="str">
            <v>Suministro material de relleno (Tosca)</v>
          </cell>
          <cell r="C483">
            <v>1560</v>
          </cell>
          <cell r="D483" t="str">
            <v>M3E</v>
          </cell>
          <cell r="E483">
            <v>250</v>
          </cell>
          <cell r="F483">
            <v>45</v>
          </cell>
          <cell r="G483">
            <v>390000</v>
          </cell>
          <cell r="H483">
            <v>70200</v>
          </cell>
          <cell r="I483">
            <v>0</v>
          </cell>
        </row>
        <row r="484">
          <cell r="A484">
            <v>1.1000000000000001</v>
          </cell>
          <cell r="B484" t="str">
            <v>Regado y nivelado con Motonivelador CAT12H</v>
          </cell>
          <cell r="C484">
            <v>17.329999999999998</v>
          </cell>
          <cell r="D484" t="str">
            <v>HR</v>
          </cell>
          <cell r="E484">
            <v>4499.38</v>
          </cell>
          <cell r="F484">
            <v>625.41999999999996</v>
          </cell>
          <cell r="G484">
            <v>77974.259999999995</v>
          </cell>
          <cell r="H484">
            <v>10838.53</v>
          </cell>
          <cell r="I484">
            <v>0</v>
          </cell>
        </row>
        <row r="485">
          <cell r="A485">
            <v>1.1000000000000001</v>
          </cell>
          <cell r="B485" t="str">
            <v>Terminación de superficie Motonivelador CAT12H</v>
          </cell>
          <cell r="C485">
            <v>8.67</v>
          </cell>
          <cell r="D485" t="str">
            <v>HR</v>
          </cell>
          <cell r="E485">
            <v>4499.38</v>
          </cell>
          <cell r="F485">
            <v>625.41999999999996</v>
          </cell>
          <cell r="G485">
            <v>39009.620000000003</v>
          </cell>
          <cell r="H485">
            <v>5422.39</v>
          </cell>
          <cell r="I485">
            <v>0</v>
          </cell>
        </row>
        <row r="486">
          <cell r="A486">
            <v>1.0900000000000001</v>
          </cell>
          <cell r="B486" t="str">
            <v>Compactación con Rodillo IR SD100-D</v>
          </cell>
          <cell r="C486">
            <v>20.8</v>
          </cell>
          <cell r="D486" t="str">
            <v>HR</v>
          </cell>
          <cell r="E486">
            <v>3056.08</v>
          </cell>
          <cell r="F486">
            <v>427.12</v>
          </cell>
          <cell r="G486">
            <v>63566.46</v>
          </cell>
          <cell r="H486">
            <v>8884.1</v>
          </cell>
          <cell r="I486">
            <v>0</v>
          </cell>
        </row>
        <row r="487">
          <cell r="A487" t="str">
            <v>AGR016</v>
          </cell>
          <cell r="B487" t="str">
            <v>Camión de agua 2,000 GLS</v>
          </cell>
          <cell r="C487">
            <v>5.2</v>
          </cell>
          <cell r="D487" t="str">
            <v>UND</v>
          </cell>
          <cell r="E487">
            <v>1694.9152542372883</v>
          </cell>
          <cell r="F487">
            <v>305.08474576271186</v>
          </cell>
          <cell r="G487">
            <v>8813.56</v>
          </cell>
          <cell r="H487">
            <v>1586.44</v>
          </cell>
          <cell r="I487">
            <v>0</v>
          </cell>
        </row>
        <row r="488">
          <cell r="A488" t="str">
            <v>TRANSP004</v>
          </cell>
          <cell r="B488" t="str">
            <v>Transporte Material relleno (Mina 22kms)</v>
          </cell>
          <cell r="C488">
            <v>23400</v>
          </cell>
          <cell r="D488" t="str">
            <v>M3E-KM</v>
          </cell>
          <cell r="E488">
            <v>18</v>
          </cell>
          <cell r="F488">
            <v>0</v>
          </cell>
          <cell r="G488">
            <v>421200</v>
          </cell>
          <cell r="H488">
            <v>0</v>
          </cell>
          <cell r="I488">
            <v>0</v>
          </cell>
        </row>
        <row r="489">
          <cell r="A489" t="str">
            <v>TRANSP012</v>
          </cell>
          <cell r="B489" t="str">
            <v>Tranporte Ida y Vuelta interno Motoniveladora</v>
          </cell>
          <cell r="C489">
            <v>2</v>
          </cell>
          <cell r="D489" t="str">
            <v>UND</v>
          </cell>
          <cell r="E489">
            <v>12711.864406779661</v>
          </cell>
          <cell r="F489">
            <v>2288.1355932203392</v>
          </cell>
          <cell r="G489">
            <v>25423.73</v>
          </cell>
          <cell r="H489">
            <v>4576.2700000000004</v>
          </cell>
          <cell r="I489">
            <v>0</v>
          </cell>
        </row>
        <row r="490">
          <cell r="A490" t="str">
            <v>TRANSP012</v>
          </cell>
          <cell r="B490" t="str">
            <v>Tranporte Ida y Vuelta interno Rodillo</v>
          </cell>
          <cell r="C490">
            <v>2</v>
          </cell>
          <cell r="D490" t="str">
            <v>UND</v>
          </cell>
          <cell r="E490">
            <v>12711.864406779661</v>
          </cell>
          <cell r="F490">
            <v>2288.1355932203392</v>
          </cell>
          <cell r="G490">
            <v>25423.73</v>
          </cell>
          <cell r="H490">
            <v>4576.2700000000004</v>
          </cell>
          <cell r="I490">
            <v>0</v>
          </cell>
        </row>
        <row r="491">
          <cell r="A491">
            <v>0</v>
          </cell>
          <cell r="B491" t="str">
            <v>Mano de Obra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OTROS015</v>
          </cell>
          <cell r="B492" t="str">
            <v>Brigada Topográfica</v>
          </cell>
          <cell r="C492">
            <v>3</v>
          </cell>
          <cell r="D492" t="str">
            <v>DIA</v>
          </cell>
          <cell r="E492">
            <v>56.703389830508478</v>
          </cell>
          <cell r="F492">
            <v>0</v>
          </cell>
          <cell r="G492">
            <v>170.11</v>
          </cell>
          <cell r="H492">
            <v>0</v>
          </cell>
          <cell r="I492">
            <v>0</v>
          </cell>
        </row>
        <row r="493">
          <cell r="A493" t="str">
            <v>O05AY</v>
          </cell>
          <cell r="B493" t="str">
            <v>Boleros - Ayudantes</v>
          </cell>
          <cell r="C493">
            <v>4</v>
          </cell>
          <cell r="D493" t="str">
            <v>DIA</v>
          </cell>
          <cell r="E493">
            <v>847</v>
          </cell>
          <cell r="F493">
            <v>0</v>
          </cell>
          <cell r="G493">
            <v>3388</v>
          </cell>
          <cell r="H493">
            <v>0</v>
          </cell>
          <cell r="I493">
            <v>0</v>
          </cell>
        </row>
        <row r="494">
          <cell r="A494">
            <v>0</v>
          </cell>
          <cell r="B494" t="str">
            <v>Beneficios contratista Movimientos de Tierra</v>
          </cell>
          <cell r="C494">
            <v>0.15</v>
          </cell>
          <cell r="D494">
            <v>0</v>
          </cell>
          <cell r="E494">
            <v>1051411.3600000001</v>
          </cell>
          <cell r="F494">
            <v>0</v>
          </cell>
          <cell r="G494">
            <v>157711.704</v>
          </cell>
          <cell r="H494">
            <v>0</v>
          </cell>
          <cell r="I494">
            <v>0</v>
          </cell>
        </row>
        <row r="495">
          <cell r="A495">
            <v>0</v>
          </cell>
          <cell r="B495" t="str">
            <v>Total/UND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1212681.1740000001</v>
          </cell>
          <cell r="H495">
            <v>106084.00000000001</v>
          </cell>
          <cell r="I495">
            <v>1318765.1740000001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2.2999999999999936</v>
          </cell>
          <cell r="B497" t="str">
            <v xml:space="preserve">CARPETA HORMIGON ASFALTICO EN CALIENTE H.A.C EN 2.5" CON IMPRIMACION RC2 0.30Gal/M2 </v>
          </cell>
          <cell r="C497">
            <v>1</v>
          </cell>
          <cell r="D497" t="str">
            <v>M2</v>
          </cell>
          <cell r="E497">
            <v>0</v>
          </cell>
          <cell r="F497">
            <v>0</v>
          </cell>
          <cell r="G497">
            <v>899.6182295000001</v>
          </cell>
          <cell r="H497">
            <v>143.97139666666666</v>
          </cell>
          <cell r="I497">
            <v>1043.5896261666667</v>
          </cell>
        </row>
        <row r="498">
          <cell r="A498">
            <v>0</v>
          </cell>
          <cell r="B498">
            <v>0</v>
          </cell>
          <cell r="C498">
            <v>1</v>
          </cell>
          <cell r="D498" t="str">
            <v>M3E</v>
          </cell>
          <cell r="E498">
            <v>0</v>
          </cell>
          <cell r="F498">
            <v>0</v>
          </cell>
          <cell r="G498">
            <v>11333.77297007874</v>
          </cell>
          <cell r="H498">
            <v>1813.8128713910762</v>
          </cell>
          <cell r="I498">
            <v>13147.585841469816</v>
          </cell>
        </row>
        <row r="499">
          <cell r="A499">
            <v>0</v>
          </cell>
          <cell r="B499" t="str">
            <v xml:space="preserve">Volumen Análisis </v>
          </cell>
          <cell r="C499">
            <v>3000</v>
          </cell>
          <cell r="D499" t="str">
            <v>M2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>
            <v>0</v>
          </cell>
          <cell r="B500" t="str">
            <v>Coeficiente de Esponjamiento</v>
          </cell>
          <cell r="C500">
            <v>1.25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>
            <v>0</v>
          </cell>
          <cell r="B501" t="str">
            <v>Materiales y Equipos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</row>
        <row r="502">
          <cell r="A502" t="str">
            <v>VIAL002</v>
          </cell>
          <cell r="B502" t="str">
            <v>Riego de imprimación RC2 0.30Gal/M2 con gravilla</v>
          </cell>
          <cell r="C502">
            <v>3000</v>
          </cell>
          <cell r="D502" t="str">
            <v>M2</v>
          </cell>
          <cell r="E502">
            <v>116.94915254237289</v>
          </cell>
          <cell r="F502">
            <v>21.050847457627118</v>
          </cell>
          <cell r="G502">
            <v>350847.46</v>
          </cell>
          <cell r="H502">
            <v>63152.54</v>
          </cell>
          <cell r="I502">
            <v>0</v>
          </cell>
        </row>
        <row r="503">
          <cell r="A503" t="str">
            <v>VIAL003</v>
          </cell>
          <cell r="B503" t="str">
            <v>Riego de adherencia</v>
          </cell>
          <cell r="C503">
            <v>3000</v>
          </cell>
          <cell r="D503" t="str">
            <v>M2</v>
          </cell>
          <cell r="E503">
            <v>16.949152542372882</v>
          </cell>
          <cell r="F503">
            <v>3.0508474576271185</v>
          </cell>
          <cell r="G503">
            <v>50847.46</v>
          </cell>
          <cell r="H503">
            <v>9152.5400000000009</v>
          </cell>
          <cell r="I503">
            <v>0</v>
          </cell>
        </row>
        <row r="504">
          <cell r="A504" t="str">
            <v>VIAL001</v>
          </cell>
          <cell r="B504" t="str">
            <v>Suministro Hormigón Asfático Caliente en Planta</v>
          </cell>
          <cell r="C504">
            <v>238.125</v>
          </cell>
          <cell r="D504" t="str">
            <v>M3E</v>
          </cell>
          <cell r="E504">
            <v>7584.7457627118647</v>
          </cell>
          <cell r="F504">
            <v>1365.2542372881355</v>
          </cell>
          <cell r="G504">
            <v>1806117.58</v>
          </cell>
          <cell r="H504">
            <v>325101.17</v>
          </cell>
          <cell r="I504">
            <v>0</v>
          </cell>
        </row>
        <row r="505">
          <cell r="A505" t="str">
            <v>TRANSP004</v>
          </cell>
          <cell r="B505" t="str">
            <v>Transporte Asfalto Caliente (Planta 25kms)</v>
          </cell>
          <cell r="C505">
            <v>5953.125</v>
          </cell>
          <cell r="D505" t="str">
            <v>M3E-KM</v>
          </cell>
          <cell r="E505">
            <v>18</v>
          </cell>
          <cell r="F505">
            <v>0</v>
          </cell>
          <cell r="G505">
            <v>107156.25</v>
          </cell>
          <cell r="H505">
            <v>0</v>
          </cell>
          <cell r="I505">
            <v>0</v>
          </cell>
        </row>
        <row r="506">
          <cell r="A506" t="str">
            <v>VIAL004</v>
          </cell>
          <cell r="B506" t="str">
            <v>Colocación y compactación Hormigón Asfáltico</v>
          </cell>
          <cell r="C506">
            <v>238.125</v>
          </cell>
          <cell r="D506" t="str">
            <v>M3E</v>
          </cell>
          <cell r="E506">
            <v>805.08474576271192</v>
          </cell>
          <cell r="F506">
            <v>144.91525423728814</v>
          </cell>
          <cell r="G506">
            <v>191710.81</v>
          </cell>
          <cell r="H506">
            <v>34507.94</v>
          </cell>
          <cell r="I506">
            <v>0</v>
          </cell>
        </row>
        <row r="507">
          <cell r="A507" t="str">
            <v>AGR016</v>
          </cell>
          <cell r="B507" t="str">
            <v>Camión de agua 2,000 GLS</v>
          </cell>
          <cell r="C507">
            <v>2</v>
          </cell>
          <cell r="D507" t="str">
            <v>UND</v>
          </cell>
          <cell r="E507">
            <v>2000</v>
          </cell>
          <cell r="F507">
            <v>0</v>
          </cell>
          <cell r="G507">
            <v>4000</v>
          </cell>
          <cell r="H507">
            <v>0</v>
          </cell>
          <cell r="I507">
            <v>0</v>
          </cell>
        </row>
        <row r="508">
          <cell r="A508" t="str">
            <v>VIAL005</v>
          </cell>
          <cell r="B508" t="str">
            <v xml:space="preserve">Tranporte Ida y Vuelta equipos colocación </v>
          </cell>
          <cell r="C508">
            <v>2</v>
          </cell>
          <cell r="D508" t="str">
            <v>UND</v>
          </cell>
          <cell r="E508">
            <v>60000</v>
          </cell>
          <cell r="F508">
            <v>0</v>
          </cell>
          <cell r="G508">
            <v>120000</v>
          </cell>
          <cell r="H508">
            <v>0</v>
          </cell>
          <cell r="I508">
            <v>0</v>
          </cell>
        </row>
        <row r="509">
          <cell r="A509">
            <v>0</v>
          </cell>
          <cell r="B509" t="str">
            <v>Mano de Obra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O05AY</v>
          </cell>
          <cell r="B510" t="str">
            <v>Boleros - Ayudantes</v>
          </cell>
          <cell r="C510">
            <v>4</v>
          </cell>
          <cell r="D510" t="str">
            <v>DIA</v>
          </cell>
          <cell r="E510">
            <v>847</v>
          </cell>
          <cell r="F510">
            <v>0</v>
          </cell>
          <cell r="G510">
            <v>3388</v>
          </cell>
          <cell r="H510">
            <v>0</v>
          </cell>
          <cell r="I510">
            <v>0</v>
          </cell>
        </row>
        <row r="511">
          <cell r="A511">
            <v>0</v>
          </cell>
          <cell r="B511" t="str">
            <v>Beneficios contratista Movimientos de Tierra</v>
          </cell>
          <cell r="C511">
            <v>0.15</v>
          </cell>
          <cell r="D511">
            <v>0</v>
          </cell>
          <cell r="E511">
            <v>431914.19</v>
          </cell>
          <cell r="F511">
            <v>0</v>
          </cell>
          <cell r="G511">
            <v>64787.128499999999</v>
          </cell>
          <cell r="H511">
            <v>0</v>
          </cell>
          <cell r="I511">
            <v>0</v>
          </cell>
        </row>
        <row r="512">
          <cell r="A512">
            <v>0</v>
          </cell>
          <cell r="B512" t="str">
            <v>Total/UND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2698854.6885000002</v>
          </cell>
          <cell r="H512">
            <v>431914.19</v>
          </cell>
          <cell r="I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A514">
            <v>2.3099999999999934</v>
          </cell>
          <cell r="B514" t="str">
            <v>CORTE CON SIERRA EN LATERALES DE ASFALTO:</v>
          </cell>
          <cell r="C514">
            <v>1</v>
          </cell>
          <cell r="D514" t="str">
            <v>ML</v>
          </cell>
          <cell r="E514">
            <v>0</v>
          </cell>
          <cell r="F514">
            <v>0</v>
          </cell>
          <cell r="G514">
            <v>187.45200000000003</v>
          </cell>
          <cell r="H514">
            <v>4.984</v>
          </cell>
          <cell r="I514">
            <v>192.43600000000004</v>
          </cell>
        </row>
        <row r="515">
          <cell r="A515">
            <v>0</v>
          </cell>
          <cell r="B515" t="str">
            <v xml:space="preserve">Rendimiento </v>
          </cell>
          <cell r="C515">
            <v>5</v>
          </cell>
          <cell r="D515" t="str">
            <v>ML/HR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>
            <v>0</v>
          </cell>
          <cell r="B516" t="str">
            <v>Materiales y Equipos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 t="str">
            <v>EQP016</v>
          </cell>
          <cell r="B517" t="str">
            <v>COSTO ALQUILER (1 DIAS)=US$ 64.80/8 horas* RD$(taza del dólar)/US$</v>
          </cell>
          <cell r="C517">
            <v>1</v>
          </cell>
          <cell r="D517" t="str">
            <v>HR</v>
          </cell>
          <cell r="E517">
            <v>459.29745762711866</v>
          </cell>
          <cell r="F517">
            <v>0</v>
          </cell>
          <cell r="G517">
            <v>459.3</v>
          </cell>
          <cell r="H517">
            <v>0</v>
          </cell>
          <cell r="I517">
            <v>0</v>
          </cell>
        </row>
        <row r="518">
          <cell r="A518">
            <v>0</v>
          </cell>
          <cell r="B518" t="str">
            <v>ITEBIS (Servicio 18% de Alquiler)</v>
          </cell>
          <cell r="C518">
            <v>18</v>
          </cell>
          <cell r="D518" t="str">
            <v>%</v>
          </cell>
          <cell r="E518">
            <v>459.29745762711866</v>
          </cell>
          <cell r="F518">
            <v>0</v>
          </cell>
          <cell r="G518">
            <v>82.67</v>
          </cell>
          <cell r="H518">
            <v>0</v>
          </cell>
          <cell r="I518">
            <v>0</v>
          </cell>
        </row>
        <row r="519">
          <cell r="A519" t="str">
            <v>OTROS010</v>
          </cell>
          <cell r="B519" t="str">
            <v>COMBUSTIBLE = 0.04*(13 HP )(PRECIO RD$/GL)</v>
          </cell>
          <cell r="C519">
            <v>1</v>
          </cell>
          <cell r="D519" t="str">
            <v>UND</v>
          </cell>
          <cell r="E519">
            <v>115.36949152542375</v>
          </cell>
          <cell r="F519">
            <v>20.766508474576273</v>
          </cell>
          <cell r="G519">
            <v>115.37</v>
          </cell>
          <cell r="H519">
            <v>20.77</v>
          </cell>
          <cell r="I519">
            <v>0</v>
          </cell>
        </row>
        <row r="520">
          <cell r="A520">
            <v>0</v>
          </cell>
          <cell r="B520" t="str">
            <v>LUBRICANTE =0.2 DE (0.20% de combustible)</v>
          </cell>
          <cell r="C520">
            <v>1</v>
          </cell>
          <cell r="D520" t="str">
            <v>UND</v>
          </cell>
          <cell r="E520">
            <v>23.073898305084754</v>
          </cell>
          <cell r="F520">
            <v>4.153301694915255</v>
          </cell>
          <cell r="G520">
            <v>23.07</v>
          </cell>
          <cell r="H520">
            <v>4.1500000000000004</v>
          </cell>
          <cell r="I520">
            <v>0</v>
          </cell>
        </row>
        <row r="521">
          <cell r="A521" t="str">
            <v>O01T1</v>
          </cell>
          <cell r="B521" t="str">
            <v xml:space="preserve">Operador de 1era </v>
          </cell>
          <cell r="C521">
            <v>1</v>
          </cell>
          <cell r="D521" t="str">
            <v>HORA</v>
          </cell>
          <cell r="E521">
            <v>196.125</v>
          </cell>
          <cell r="F521">
            <v>0</v>
          </cell>
          <cell r="G521">
            <v>196.13</v>
          </cell>
          <cell r="H521">
            <v>0</v>
          </cell>
          <cell r="I521">
            <v>0</v>
          </cell>
        </row>
        <row r="522">
          <cell r="A522">
            <v>0</v>
          </cell>
          <cell r="B522" t="str">
            <v>Desgaste de Dico US$3.63/DIA /8 horas*RD$(Taza de usd)/US$*2</v>
          </cell>
          <cell r="C522">
            <v>1</v>
          </cell>
          <cell r="D522" t="str">
            <v>UND</v>
          </cell>
          <cell r="E522">
            <v>60.720824999999998</v>
          </cell>
          <cell r="F522">
            <v>0</v>
          </cell>
          <cell r="G522">
            <v>60.72</v>
          </cell>
          <cell r="H522">
            <v>0</v>
          </cell>
          <cell r="I522">
            <v>0</v>
          </cell>
        </row>
        <row r="523">
          <cell r="A523">
            <v>0</v>
          </cell>
          <cell r="B523" t="str">
            <v>Total/UND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937.2600000000001</v>
          </cell>
          <cell r="H523">
            <v>24.92</v>
          </cell>
          <cell r="I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</row>
        <row r="525">
          <cell r="A525">
            <v>2.3199999999999932</v>
          </cell>
          <cell r="B525" t="str">
            <v>CORTE CON SIERRA EN LATERALES EN HORMIGON:</v>
          </cell>
          <cell r="C525">
            <v>1</v>
          </cell>
          <cell r="D525" t="str">
            <v>ML</v>
          </cell>
          <cell r="E525">
            <v>0</v>
          </cell>
          <cell r="F525">
            <v>0</v>
          </cell>
          <cell r="G525">
            <v>749.80800000000011</v>
          </cell>
          <cell r="H525">
            <v>19.936</v>
          </cell>
          <cell r="I525">
            <v>769.74400000000014</v>
          </cell>
        </row>
        <row r="526">
          <cell r="A526">
            <v>0</v>
          </cell>
          <cell r="B526" t="str">
            <v xml:space="preserve">Rendimiento </v>
          </cell>
          <cell r="C526">
            <v>1.25</v>
          </cell>
          <cell r="D526" t="str">
            <v>ML/HR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A527">
            <v>0</v>
          </cell>
          <cell r="B527" t="str">
            <v>Materiales y Equipos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EQP016</v>
          </cell>
          <cell r="B528" t="str">
            <v>COSTO ALQUILER (1 DIAS)=US$ 64.80/8 horas* RD$(taza del dólar)/US$</v>
          </cell>
          <cell r="C528">
            <v>1</v>
          </cell>
          <cell r="D528" t="str">
            <v>HR</v>
          </cell>
          <cell r="E528">
            <v>459.29745762711866</v>
          </cell>
          <cell r="F528">
            <v>0</v>
          </cell>
          <cell r="G528">
            <v>459.3</v>
          </cell>
          <cell r="H528">
            <v>0</v>
          </cell>
          <cell r="I528">
            <v>0</v>
          </cell>
        </row>
        <row r="529">
          <cell r="A529">
            <v>0</v>
          </cell>
          <cell r="B529" t="str">
            <v>ITEBIS (Servicio 18% de Alquiler)</v>
          </cell>
          <cell r="C529">
            <v>18</v>
          </cell>
          <cell r="D529" t="str">
            <v>%</v>
          </cell>
          <cell r="E529">
            <v>459.29745762711866</v>
          </cell>
          <cell r="F529">
            <v>0</v>
          </cell>
          <cell r="G529">
            <v>82.67</v>
          </cell>
          <cell r="H529">
            <v>0</v>
          </cell>
          <cell r="I529">
            <v>0</v>
          </cell>
        </row>
        <row r="530">
          <cell r="A530" t="str">
            <v>OTROS010</v>
          </cell>
          <cell r="B530" t="str">
            <v>COMBUSTIBLE = 0.04*(13 HP )(PRECIO RD$/GL)</v>
          </cell>
          <cell r="C530">
            <v>1</v>
          </cell>
          <cell r="D530" t="str">
            <v>UND</v>
          </cell>
          <cell r="E530">
            <v>115.36949152542375</v>
          </cell>
          <cell r="F530">
            <v>20.766508474576273</v>
          </cell>
          <cell r="G530">
            <v>115.37</v>
          </cell>
          <cell r="H530">
            <v>20.77</v>
          </cell>
          <cell r="I530">
            <v>0</v>
          </cell>
        </row>
        <row r="531">
          <cell r="A531">
            <v>0</v>
          </cell>
          <cell r="B531" t="str">
            <v>LUBRICANTE =0.2 DE (0.20% de combustible)</v>
          </cell>
          <cell r="C531">
            <v>1</v>
          </cell>
          <cell r="D531" t="str">
            <v>UND</v>
          </cell>
          <cell r="E531">
            <v>23.073898305084754</v>
          </cell>
          <cell r="F531">
            <v>4.153301694915255</v>
          </cell>
          <cell r="G531">
            <v>23.07</v>
          </cell>
          <cell r="H531">
            <v>4.1500000000000004</v>
          </cell>
          <cell r="I531">
            <v>0</v>
          </cell>
        </row>
        <row r="532">
          <cell r="A532" t="str">
            <v>O01T1</v>
          </cell>
          <cell r="B532" t="str">
            <v xml:space="preserve">Operador de 1era </v>
          </cell>
          <cell r="C532">
            <v>1</v>
          </cell>
          <cell r="D532" t="str">
            <v>HORA</v>
          </cell>
          <cell r="E532">
            <v>196.125</v>
          </cell>
          <cell r="F532">
            <v>0</v>
          </cell>
          <cell r="G532">
            <v>196.13</v>
          </cell>
          <cell r="H532">
            <v>0</v>
          </cell>
          <cell r="I532">
            <v>0</v>
          </cell>
        </row>
        <row r="533">
          <cell r="A533">
            <v>0</v>
          </cell>
          <cell r="B533" t="str">
            <v>Desgaste de Dico US$3.63/DIA /8 horas*RD$(Taza de usd)/US$*2</v>
          </cell>
          <cell r="C533">
            <v>1</v>
          </cell>
          <cell r="D533" t="str">
            <v>UND</v>
          </cell>
          <cell r="E533">
            <v>60.720824999999998</v>
          </cell>
          <cell r="F533">
            <v>0</v>
          </cell>
          <cell r="G533">
            <v>60.72</v>
          </cell>
          <cell r="H533">
            <v>0</v>
          </cell>
          <cell r="I533">
            <v>0</v>
          </cell>
        </row>
        <row r="534">
          <cell r="A534">
            <v>0</v>
          </cell>
          <cell r="B534" t="str">
            <v>Total/UND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937.2600000000001</v>
          </cell>
          <cell r="H534">
            <v>24.92</v>
          </cell>
          <cell r="I534">
            <v>0</v>
          </cell>
          <cell r="J534">
            <v>1144.3799999999999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>
            <v>2.329999999999993</v>
          </cell>
          <cell r="B536" t="str">
            <v>BACHEO (INCLUYE MATERIAL DE BASE GRANULAR Y ASFALTO E=2.5")</v>
          </cell>
          <cell r="C536">
            <v>1</v>
          </cell>
          <cell r="D536" t="str">
            <v>M3</v>
          </cell>
          <cell r="E536">
            <v>0</v>
          </cell>
          <cell r="F536">
            <v>0</v>
          </cell>
          <cell r="G536">
            <v>1373.3100000000002</v>
          </cell>
          <cell r="H536">
            <v>160.73533333333336</v>
          </cell>
          <cell r="I536">
            <v>1534.0453333333335</v>
          </cell>
        </row>
        <row r="537">
          <cell r="A537">
            <v>0</v>
          </cell>
          <cell r="B537" t="str">
            <v xml:space="preserve">Rendimiento </v>
          </cell>
          <cell r="C537">
            <v>15</v>
          </cell>
          <cell r="D537" t="str">
            <v>M2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0</v>
          </cell>
          <cell r="B538" t="str">
            <v>Materiales y Equipos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 t="str">
            <v xml:space="preserve">EL ESPESOR DE EXCAVACIÓN SERÁ 1.3 VECES EL ESPESOR DE LA CAPA DE ASFALTO </v>
          </cell>
        </row>
        <row r="539">
          <cell r="A539">
            <v>2.3099999999999934</v>
          </cell>
          <cell r="B539" t="str">
            <v>CORTE CON SIERRA EN LATERALES DE ASFALTO:</v>
          </cell>
          <cell r="C539">
            <v>30</v>
          </cell>
          <cell r="D539" t="str">
            <v>ML</v>
          </cell>
          <cell r="E539">
            <v>187.45200000000003</v>
          </cell>
          <cell r="F539">
            <v>4.984</v>
          </cell>
          <cell r="G539">
            <v>5623.56</v>
          </cell>
          <cell r="H539">
            <v>149.52000000000001</v>
          </cell>
          <cell r="I539">
            <v>0</v>
          </cell>
          <cell r="J539">
            <v>0</v>
          </cell>
        </row>
        <row r="540">
          <cell r="A540">
            <v>2.0199999999999996</v>
          </cell>
          <cell r="B540" t="str">
            <v>EXCAVACIÓN A MANO EN TIERRA/CALICHE</v>
          </cell>
          <cell r="C540">
            <v>0.98</v>
          </cell>
          <cell r="D540" t="str">
            <v>MEN</v>
          </cell>
          <cell r="E540">
            <v>362.42500000000001</v>
          </cell>
          <cell r="F540">
            <v>3.1065</v>
          </cell>
          <cell r="G540">
            <v>3.55</v>
          </cell>
          <cell r="H540">
            <v>3.04</v>
          </cell>
          <cell r="I540">
            <v>0</v>
          </cell>
          <cell r="J540">
            <v>0</v>
          </cell>
        </row>
        <row r="541">
          <cell r="A541">
            <v>2.1599999999999966</v>
          </cell>
          <cell r="B541" t="str">
            <v>CARGA A MANO Y BOTE A CAMION 6M3</v>
          </cell>
          <cell r="C541">
            <v>1.2250000000000001</v>
          </cell>
          <cell r="D541" t="str">
            <v>M3E</v>
          </cell>
          <cell r="E541">
            <v>366.55876288659795</v>
          </cell>
          <cell r="F541">
            <v>0.49072164948453612</v>
          </cell>
          <cell r="G541">
            <v>449.03</v>
          </cell>
          <cell r="H541">
            <v>0.6</v>
          </cell>
          <cell r="I541">
            <v>0</v>
          </cell>
          <cell r="J541">
            <v>0</v>
          </cell>
        </row>
        <row r="542">
          <cell r="A542">
            <v>2.1899999999999959</v>
          </cell>
          <cell r="B542" t="str">
            <v>RELLENO COMPACTADO - CALICHE</v>
          </cell>
          <cell r="C542">
            <v>0.9</v>
          </cell>
          <cell r="D542" t="str">
            <v>M3C</v>
          </cell>
          <cell r="E542">
            <v>1143.5973066666666</v>
          </cell>
          <cell r="F542">
            <v>109.22536666666669</v>
          </cell>
          <cell r="G542">
            <v>1029.24</v>
          </cell>
          <cell r="H542">
            <v>98.3</v>
          </cell>
          <cell r="I542">
            <v>0</v>
          </cell>
          <cell r="J542">
            <v>0</v>
          </cell>
        </row>
        <row r="543">
          <cell r="A543">
            <v>2.2999999999999936</v>
          </cell>
          <cell r="B543" t="str">
            <v xml:space="preserve">CARPETA HORMIGON ASFALTICO EN CALIENTE H.A.C EN 2.5" CON IMPRIMACION RC2 0.30Gal/M2 </v>
          </cell>
          <cell r="C543">
            <v>15</v>
          </cell>
          <cell r="D543" t="str">
            <v>M2</v>
          </cell>
          <cell r="E543">
            <v>899.6182295000001</v>
          </cell>
          <cell r="F543">
            <v>143.97139666666666</v>
          </cell>
          <cell r="G543">
            <v>13494.27</v>
          </cell>
          <cell r="H543">
            <v>2159.5700000000002</v>
          </cell>
          <cell r="I543">
            <v>0</v>
          </cell>
          <cell r="J543">
            <v>0</v>
          </cell>
        </row>
        <row r="544">
          <cell r="A544">
            <v>0</v>
          </cell>
          <cell r="B544" t="str">
            <v>Total/UND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20599.650000000001</v>
          </cell>
          <cell r="H544">
            <v>2411.0300000000002</v>
          </cell>
          <cell r="I544">
            <v>23010.68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</row>
        <row r="546">
          <cell r="A546">
            <v>100</v>
          </cell>
          <cell r="B546" t="str">
            <v>PRELIMINARES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A547">
            <v>100.01</v>
          </cell>
          <cell r="B547" t="str">
            <v>LETRERO DE OBRA</v>
          </cell>
          <cell r="C547">
            <v>1</v>
          </cell>
          <cell r="D547" t="str">
            <v>UND</v>
          </cell>
          <cell r="E547">
            <v>0</v>
          </cell>
          <cell r="F547">
            <v>0</v>
          </cell>
          <cell r="G547">
            <v>49300.850000000006</v>
          </cell>
          <cell r="H547">
            <v>8874.1500000000015</v>
          </cell>
          <cell r="I547">
            <v>58175.000000000007</v>
          </cell>
        </row>
        <row r="548">
          <cell r="A548">
            <v>0</v>
          </cell>
          <cell r="B548" t="str">
            <v>Letrero de obra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0</v>
          </cell>
          <cell r="B549" t="str">
            <v>Volumen Análisis</v>
          </cell>
          <cell r="C549">
            <v>1</v>
          </cell>
          <cell r="D549" t="str">
            <v>UND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0</v>
          </cell>
          <cell r="B550" t="str">
            <v>Materiales y Equipos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0</v>
          </cell>
          <cell r="B551" t="str">
            <v>Arte e impresión en vilnil y colocación</v>
          </cell>
          <cell r="C551">
            <v>1</v>
          </cell>
          <cell r="D551" t="str">
            <v>PA</v>
          </cell>
          <cell r="E551">
            <v>19004.240000000002</v>
          </cell>
          <cell r="F551">
            <v>3420.7632000000003</v>
          </cell>
          <cell r="G551">
            <v>19004.240000000002</v>
          </cell>
          <cell r="H551">
            <v>3420.76</v>
          </cell>
          <cell r="I551">
            <v>0</v>
          </cell>
        </row>
        <row r="552">
          <cell r="A552">
            <v>0</v>
          </cell>
          <cell r="B552" t="str">
            <v>Estructura metálica todo costo</v>
          </cell>
          <cell r="C552">
            <v>1</v>
          </cell>
          <cell r="D552" t="str">
            <v>PA</v>
          </cell>
          <cell r="E552">
            <v>30296.61</v>
          </cell>
          <cell r="F552">
            <v>5453.3897999999999</v>
          </cell>
          <cell r="G552">
            <v>30296.61</v>
          </cell>
          <cell r="H552">
            <v>5453.39</v>
          </cell>
          <cell r="I552">
            <v>1144.3799999999999</v>
          </cell>
        </row>
        <row r="553">
          <cell r="A553">
            <v>0</v>
          </cell>
          <cell r="B553" t="str">
            <v>Total/UND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49300.850000000006</v>
          </cell>
          <cell r="H553">
            <v>8874.1500000000015</v>
          </cell>
          <cell r="I553">
            <v>58175.000000000007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>
            <v>100.02000000000001</v>
          </cell>
          <cell r="B555" t="str">
            <v>REPLANTEO Y CHARRANCHA</v>
          </cell>
          <cell r="C555">
            <v>1</v>
          </cell>
          <cell r="D555" t="str">
            <v>M2</v>
          </cell>
          <cell r="E555">
            <v>0</v>
          </cell>
          <cell r="F555">
            <v>0</v>
          </cell>
          <cell r="G555">
            <v>134.40743801652891</v>
          </cell>
          <cell r="H555">
            <v>20.03942148760331</v>
          </cell>
          <cell r="I555">
            <v>154.44685950413222</v>
          </cell>
          <cell r="J555">
            <v>0</v>
          </cell>
        </row>
        <row r="556">
          <cell r="A556">
            <v>0</v>
          </cell>
          <cell r="B556" t="str">
            <v xml:space="preserve">Estructura 11.00m x 22.00m 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>
            <v>0</v>
          </cell>
          <cell r="B557" t="str">
            <v>Volumen Análisis</v>
          </cell>
          <cell r="C557">
            <v>242</v>
          </cell>
          <cell r="D557" t="str">
            <v>M2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A558">
            <v>0</v>
          </cell>
          <cell r="B558" t="str">
            <v>Materiales y Equipos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CARP001</v>
          </cell>
          <cell r="B559" t="str">
            <v>Madera pino bruto americano 1"x4"x12</v>
          </cell>
          <cell r="C559">
            <v>79.2</v>
          </cell>
          <cell r="D559" t="str">
            <v>P2</v>
          </cell>
          <cell r="E559">
            <v>101.69491525423729</v>
          </cell>
          <cell r="F559">
            <v>18.305084745762709</v>
          </cell>
          <cell r="G559">
            <v>8054.24</v>
          </cell>
          <cell r="H559">
            <v>1449.76</v>
          </cell>
          <cell r="I559">
            <v>0</v>
          </cell>
          <cell r="J559">
            <v>0</v>
          </cell>
        </row>
        <row r="560">
          <cell r="A560" t="str">
            <v>CARP001</v>
          </cell>
          <cell r="B560" t="str">
            <v>Madera pino bruto americano 2"x4"x12</v>
          </cell>
          <cell r="C560">
            <v>158.4</v>
          </cell>
          <cell r="D560" t="str">
            <v>P2</v>
          </cell>
          <cell r="E560">
            <v>101.69491525423729</v>
          </cell>
          <cell r="F560">
            <v>18.305084745762709</v>
          </cell>
          <cell r="G560">
            <v>16108.47</v>
          </cell>
          <cell r="H560">
            <v>2899.53</v>
          </cell>
          <cell r="I560">
            <v>0</v>
          </cell>
          <cell r="J560">
            <v>0</v>
          </cell>
        </row>
        <row r="561">
          <cell r="A561" t="str">
            <v>CARP035</v>
          </cell>
          <cell r="B561" t="str">
            <v xml:space="preserve">Clavos dulce 2 1/2" </v>
          </cell>
          <cell r="C561">
            <v>9.5</v>
          </cell>
          <cell r="D561" t="str">
            <v>LB</v>
          </cell>
          <cell r="E561">
            <v>33.9</v>
          </cell>
          <cell r="F561">
            <v>6.1019999999999994</v>
          </cell>
          <cell r="G561">
            <v>322.05</v>
          </cell>
          <cell r="H561">
            <v>57.97</v>
          </cell>
          <cell r="I561">
            <v>1144.3799999999999</v>
          </cell>
        </row>
        <row r="562">
          <cell r="A562" t="str">
            <v>CE001</v>
          </cell>
          <cell r="B562" t="str">
            <v>Cal Grande hidratada 20 kilos</v>
          </cell>
          <cell r="C562">
            <v>6</v>
          </cell>
          <cell r="D562" t="str">
            <v>FDA</v>
          </cell>
          <cell r="E562">
            <v>311.02</v>
          </cell>
          <cell r="F562">
            <v>55.983599999999996</v>
          </cell>
          <cell r="G562">
            <v>1866.12</v>
          </cell>
          <cell r="H562">
            <v>335.9</v>
          </cell>
          <cell r="I562">
            <v>0</v>
          </cell>
        </row>
        <row r="563">
          <cell r="A563" t="str">
            <v>CARP038</v>
          </cell>
          <cell r="B563" t="str">
            <v>Hilo de Gangorra - Cono</v>
          </cell>
          <cell r="C563">
            <v>2</v>
          </cell>
          <cell r="D563" t="str">
            <v>U</v>
          </cell>
          <cell r="E563">
            <v>148.30508474576271</v>
          </cell>
          <cell r="F563">
            <v>26.694915254237287</v>
          </cell>
          <cell r="G563">
            <v>296.61</v>
          </cell>
          <cell r="H563">
            <v>53.39</v>
          </cell>
          <cell r="I563">
            <v>0</v>
          </cell>
        </row>
        <row r="564">
          <cell r="A564" t="str">
            <v>HERR02009</v>
          </cell>
          <cell r="B564" t="str">
            <v>Cinta Métrica Stanley 8 metros</v>
          </cell>
          <cell r="C564">
            <v>0.1</v>
          </cell>
          <cell r="D564" t="str">
            <v>U</v>
          </cell>
          <cell r="E564">
            <v>1368.6440677966102</v>
          </cell>
          <cell r="F564">
            <v>246.35593220338984</v>
          </cell>
          <cell r="G564">
            <v>136.86000000000001</v>
          </cell>
          <cell r="H564">
            <v>24.64</v>
          </cell>
          <cell r="I564">
            <v>0</v>
          </cell>
        </row>
        <row r="565">
          <cell r="A565" t="str">
            <v>OTROS015</v>
          </cell>
          <cell r="B565" t="str">
            <v>Brigada Topográfica con Estación Total - Todo Costo</v>
          </cell>
          <cell r="C565">
            <v>0.5</v>
          </cell>
          <cell r="D565" t="str">
            <v>DIA</v>
          </cell>
          <cell r="E565">
            <v>56.703389830508478</v>
          </cell>
          <cell r="F565">
            <v>56.703389830508478</v>
          </cell>
          <cell r="G565">
            <v>28.35</v>
          </cell>
          <cell r="H565">
            <v>28.35</v>
          </cell>
          <cell r="I565">
            <v>0</v>
          </cell>
        </row>
        <row r="566">
          <cell r="A566">
            <v>0</v>
          </cell>
          <cell r="B566" t="str">
            <v>Mano de Obra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 t="str">
            <v>O01MA</v>
          </cell>
          <cell r="B567" t="str">
            <v>Mano de Obra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</row>
        <row r="568">
          <cell r="A568" t="str">
            <v>O05AY</v>
          </cell>
          <cell r="B568" t="str">
            <v>Ayudante (AY)</v>
          </cell>
          <cell r="C568">
            <v>2</v>
          </cell>
          <cell r="D568" t="str">
            <v>DIA</v>
          </cell>
          <cell r="E568">
            <v>847</v>
          </cell>
          <cell r="F568">
            <v>0</v>
          </cell>
          <cell r="G568">
            <v>1694</v>
          </cell>
          <cell r="H568">
            <v>0</v>
          </cell>
          <cell r="I568">
            <v>0</v>
          </cell>
        </row>
        <row r="569">
          <cell r="A569" t="str">
            <v>O07PE</v>
          </cell>
          <cell r="B569" t="str">
            <v>Peón o Trabajador No Calificado (PE)</v>
          </cell>
          <cell r="C569">
            <v>0.1</v>
          </cell>
          <cell r="D569" t="str">
            <v>DIA</v>
          </cell>
          <cell r="E569">
            <v>659</v>
          </cell>
          <cell r="F569">
            <v>0</v>
          </cell>
          <cell r="G569">
            <v>65.900000000000006</v>
          </cell>
          <cell r="H569">
            <v>0</v>
          </cell>
          <cell r="I569">
            <v>0</v>
          </cell>
        </row>
        <row r="570">
          <cell r="A570">
            <v>0</v>
          </cell>
          <cell r="B570" t="str">
            <v>Total/UND</v>
          </cell>
          <cell r="C570">
            <v>2</v>
          </cell>
          <cell r="D570">
            <v>0</v>
          </cell>
          <cell r="E570">
            <v>0</v>
          </cell>
          <cell r="F570">
            <v>0</v>
          </cell>
          <cell r="G570">
            <v>32526.6</v>
          </cell>
          <cell r="H570">
            <v>4849.5400000000009</v>
          </cell>
          <cell r="I570">
            <v>37376.14</v>
          </cell>
        </row>
        <row r="571">
          <cell r="A571">
            <v>0</v>
          </cell>
          <cell r="B571" t="str">
            <v>Total/UND</v>
          </cell>
          <cell r="C571">
            <v>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0</v>
          </cell>
          <cell r="B572" t="str">
            <v xml:space="preserve">DEMOLICION DE ACERA A MANO </v>
          </cell>
          <cell r="C572">
            <v>1</v>
          </cell>
          <cell r="D572" t="str">
            <v>M3</v>
          </cell>
          <cell r="E572">
            <v>0</v>
          </cell>
          <cell r="F572">
            <v>0</v>
          </cell>
          <cell r="G572">
            <v>1384.0699815837936</v>
          </cell>
          <cell r="H572">
            <v>10.128913443830569</v>
          </cell>
          <cell r="I572">
            <v>1394.1988950276241</v>
          </cell>
        </row>
        <row r="573">
          <cell r="A573">
            <v>100.03</v>
          </cell>
          <cell r="B573">
            <v>0</v>
          </cell>
          <cell r="C573">
            <v>1</v>
          </cell>
          <cell r="D573" t="str">
            <v>M2</v>
          </cell>
          <cell r="E573">
            <v>0</v>
          </cell>
          <cell r="F573">
            <v>0</v>
          </cell>
          <cell r="G573">
            <v>138.40699815837937</v>
          </cell>
          <cell r="H573">
            <v>1.0128913443830569</v>
          </cell>
          <cell r="I573">
            <v>139.41988950276243</v>
          </cell>
        </row>
        <row r="574">
          <cell r="A574">
            <v>0</v>
          </cell>
          <cell r="B574" t="str">
            <v>Volumen Análisis</v>
          </cell>
          <cell r="C574">
            <v>0.54300000000000004</v>
          </cell>
          <cell r="D574" t="str">
            <v>M3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0</v>
          </cell>
          <cell r="B575" t="str">
            <v>Rendimiento acera M2/M3 con espesor de 0.10m</v>
          </cell>
          <cell r="C575">
            <v>10</v>
          </cell>
          <cell r="D575" t="str">
            <v>M2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0</v>
          </cell>
          <cell r="B576" t="str">
            <v>Materiales y Equipos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0</v>
          </cell>
          <cell r="B577" t="str">
            <v>Materiales y Equipos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>
            <v>0</v>
          </cell>
          <cell r="B578" t="str">
            <v>Herramientas (5% de la mano de obra)</v>
          </cell>
          <cell r="C578">
            <v>1</v>
          </cell>
          <cell r="D578" t="str">
            <v>PA</v>
          </cell>
          <cell r="E578">
            <v>30.550847457627125</v>
          </cell>
          <cell r="F578">
            <v>5.4991525423728822</v>
          </cell>
          <cell r="G578">
            <v>30.55</v>
          </cell>
          <cell r="H578">
            <v>5.5</v>
          </cell>
        </row>
        <row r="579">
          <cell r="A579" t="str">
            <v>O06TC</v>
          </cell>
          <cell r="B579" t="str">
            <v>Trabajador Calificado (TC)</v>
          </cell>
          <cell r="C579">
            <v>1</v>
          </cell>
          <cell r="D579" t="str">
            <v>DIA</v>
          </cell>
          <cell r="E579">
            <v>721</v>
          </cell>
          <cell r="F579">
            <v>0</v>
          </cell>
          <cell r="G579">
            <v>721</v>
          </cell>
          <cell r="H579">
            <v>0</v>
          </cell>
          <cell r="I579">
            <v>0</v>
          </cell>
        </row>
        <row r="580">
          <cell r="A580">
            <v>0</v>
          </cell>
          <cell r="B580" t="str">
            <v>Total/UND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751.55</v>
          </cell>
          <cell r="H580">
            <v>5.5</v>
          </cell>
          <cell r="I580">
            <v>757.05</v>
          </cell>
        </row>
        <row r="581">
          <cell r="A581">
            <v>0</v>
          </cell>
          <cell r="B581" t="str">
            <v>Total/UND</v>
          </cell>
          <cell r="C581">
            <v>0.1</v>
          </cell>
          <cell r="D581">
            <v>0</v>
          </cell>
          <cell r="E581">
            <v>1368.6440677966102</v>
          </cell>
          <cell r="F581">
            <v>246.35593220338984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0</v>
          </cell>
          <cell r="B582" t="str">
            <v xml:space="preserve">DEMOLICION DE CONTEN A MANO </v>
          </cell>
          <cell r="C582">
            <v>1</v>
          </cell>
          <cell r="D582" t="str">
            <v>M3</v>
          </cell>
          <cell r="E582">
            <v>0</v>
          </cell>
          <cell r="F582">
            <v>0</v>
          </cell>
          <cell r="G582">
            <v>1384.0699815837936</v>
          </cell>
          <cell r="H582">
            <v>10.128913443830569</v>
          </cell>
          <cell r="I582">
            <v>1394.1988950276241</v>
          </cell>
        </row>
        <row r="583">
          <cell r="A583">
            <v>100.04</v>
          </cell>
          <cell r="B583">
            <v>0</v>
          </cell>
          <cell r="C583">
            <v>1</v>
          </cell>
          <cell r="D583" t="str">
            <v>ML</v>
          </cell>
          <cell r="E583">
            <v>0</v>
          </cell>
          <cell r="F583">
            <v>0</v>
          </cell>
          <cell r="G583">
            <v>124.56629834254143</v>
          </cell>
          <cell r="H583">
            <v>0.91160220994475127</v>
          </cell>
          <cell r="I583">
            <v>125.47790055248618</v>
          </cell>
        </row>
        <row r="584">
          <cell r="A584">
            <v>0</v>
          </cell>
          <cell r="B584" t="str">
            <v>Volumen Análisis</v>
          </cell>
          <cell r="C584">
            <v>0.54300000000000004</v>
          </cell>
          <cell r="D584" t="str">
            <v>M3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</row>
        <row r="585">
          <cell r="A585">
            <v>0</v>
          </cell>
          <cell r="B585" t="str">
            <v>Rendimiento acera ML/M3, la sección trasnversal tiene 0.09m2</v>
          </cell>
          <cell r="C585">
            <v>11.111111111111111</v>
          </cell>
          <cell r="D585" t="str">
            <v>ML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0</v>
          </cell>
          <cell r="B586" t="str">
            <v>Materiales y Equipos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8.0750000000000002E-2</v>
          </cell>
        </row>
        <row r="587">
          <cell r="A587">
            <v>0</v>
          </cell>
          <cell r="B587" t="str">
            <v>Herramientas (5% de la mano de obra)</v>
          </cell>
          <cell r="C587">
            <v>1</v>
          </cell>
          <cell r="D587" t="str">
            <v>PA</v>
          </cell>
          <cell r="E587">
            <v>30.550847457627125</v>
          </cell>
          <cell r="F587">
            <v>5.4991525423728822</v>
          </cell>
          <cell r="G587">
            <v>30.55</v>
          </cell>
          <cell r="H587">
            <v>5.5</v>
          </cell>
          <cell r="I587">
            <v>0</v>
          </cell>
          <cell r="J587">
            <v>0.3</v>
          </cell>
        </row>
        <row r="588">
          <cell r="A588">
            <v>0</v>
          </cell>
          <cell r="B588" t="str">
            <v>Mano de Obra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O06TC</v>
          </cell>
          <cell r="B589" t="str">
            <v>Mano de Obra</v>
          </cell>
          <cell r="C589">
            <v>1</v>
          </cell>
          <cell r="D589">
            <v>0</v>
          </cell>
          <cell r="E589">
            <v>721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A590">
            <v>0</v>
          </cell>
          <cell r="B590" t="str">
            <v>Total/UND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751.55</v>
          </cell>
          <cell r="H590">
            <v>5.5</v>
          </cell>
          <cell r="I590">
            <v>757.05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A592">
            <v>100.05000000000001</v>
          </cell>
          <cell r="B592" t="str">
            <v>LIMPIEZA Y DESYERBO A MANO</v>
          </cell>
          <cell r="C592">
            <v>1</v>
          </cell>
          <cell r="D592" t="str">
            <v>M2</v>
          </cell>
          <cell r="E592">
            <v>0</v>
          </cell>
          <cell r="F592">
            <v>0</v>
          </cell>
          <cell r="G592">
            <v>44.938971962616819</v>
          </cell>
          <cell r="H592">
            <v>0.32878504672897196</v>
          </cell>
          <cell r="I592">
            <v>45.267757009345793</v>
          </cell>
        </row>
        <row r="593">
          <cell r="A593">
            <v>0</v>
          </cell>
          <cell r="B593" t="str">
            <v>Volumen Análisis</v>
          </cell>
          <cell r="C593">
            <v>107</v>
          </cell>
          <cell r="D593" t="str">
            <v>M2/DIA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A594">
            <v>0</v>
          </cell>
          <cell r="B594" t="str">
            <v>Materiales y Equipos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A595">
            <v>0</v>
          </cell>
          <cell r="B595" t="str">
            <v>Materiales y Equipos</v>
          </cell>
          <cell r="C595">
            <v>1</v>
          </cell>
          <cell r="D595">
            <v>0</v>
          </cell>
          <cell r="E595">
            <v>195.46610169491527</v>
          </cell>
          <cell r="F595">
            <v>35.183898305084746</v>
          </cell>
          <cell r="G595">
            <v>0</v>
          </cell>
          <cell r="H595">
            <v>0</v>
          </cell>
          <cell r="I595">
            <v>0</v>
          </cell>
        </row>
        <row r="596">
          <cell r="A596">
            <v>0</v>
          </cell>
          <cell r="B596" t="str">
            <v>Mano de Obra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 t="str">
            <v>O07PE</v>
          </cell>
          <cell r="B597" t="str">
            <v>Mano de Obra</v>
          </cell>
          <cell r="C597">
            <v>4</v>
          </cell>
          <cell r="D597">
            <v>0</v>
          </cell>
          <cell r="E597">
            <v>659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</row>
        <row r="598">
          <cell r="A598" t="str">
            <v>O01MA</v>
          </cell>
          <cell r="B598" t="str">
            <v>Maestro (MA)</v>
          </cell>
          <cell r="C598">
            <v>1</v>
          </cell>
          <cell r="D598" t="str">
            <v>DIA</v>
          </cell>
          <cell r="E598">
            <v>1977</v>
          </cell>
          <cell r="F598">
            <v>0</v>
          </cell>
          <cell r="G598">
            <v>1977</v>
          </cell>
          <cell r="H598">
            <v>0</v>
          </cell>
          <cell r="I598">
            <v>0</v>
          </cell>
        </row>
        <row r="599">
          <cell r="A599">
            <v>0</v>
          </cell>
          <cell r="B599" t="str">
            <v>Total/UND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4808.4699999999993</v>
          </cell>
          <cell r="H599">
            <v>35.18</v>
          </cell>
          <cell r="I599">
            <v>4843.6499999999996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A601">
            <v>100.06000000000002</v>
          </cell>
          <cell r="B601">
            <v>0</v>
          </cell>
          <cell r="C601">
            <v>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1394.1988950276241</v>
          </cell>
          <cell r="J601">
            <v>0</v>
          </cell>
        </row>
        <row r="602">
          <cell r="A602">
            <v>0</v>
          </cell>
          <cell r="B602" t="str">
            <v>Volumen Análisis</v>
          </cell>
          <cell r="C602">
            <v>0.54300000000000004</v>
          </cell>
          <cell r="D602" t="str">
            <v>M3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>
            <v>0</v>
          </cell>
          <cell r="B603" t="str">
            <v>Materiales y Equipos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8.0750000000000002E-2</v>
          </cell>
        </row>
        <row r="604">
          <cell r="A604">
            <v>0</v>
          </cell>
          <cell r="B604" t="str">
            <v>Herramientas (5% de la mano de obra)</v>
          </cell>
          <cell r="C604">
            <v>1</v>
          </cell>
          <cell r="D604" t="str">
            <v>PA</v>
          </cell>
          <cell r="E604">
            <v>30.550847457627125</v>
          </cell>
          <cell r="F604">
            <v>5.4991525423728822</v>
          </cell>
          <cell r="G604">
            <v>30.55</v>
          </cell>
          <cell r="H604">
            <v>5.5</v>
          </cell>
          <cell r="I604">
            <v>0</v>
          </cell>
          <cell r="J604">
            <v>0.3</v>
          </cell>
        </row>
        <row r="605">
          <cell r="A605">
            <v>0</v>
          </cell>
          <cell r="B605" t="str">
            <v>Herramientas (5% de la mano de obra)</v>
          </cell>
          <cell r="C605">
            <v>1</v>
          </cell>
          <cell r="D605" t="str">
            <v>PA</v>
          </cell>
          <cell r="E605">
            <v>30.550847457627125</v>
          </cell>
          <cell r="F605">
            <v>5.4991525423728822</v>
          </cell>
          <cell r="G605">
            <v>30.55</v>
          </cell>
          <cell r="H605">
            <v>5.5</v>
          </cell>
          <cell r="I605">
            <v>0</v>
          </cell>
        </row>
        <row r="606">
          <cell r="A606" t="str">
            <v>O06TC</v>
          </cell>
          <cell r="B606" t="str">
            <v>Mano de Obra</v>
          </cell>
          <cell r="C606">
            <v>1</v>
          </cell>
          <cell r="D606">
            <v>0</v>
          </cell>
          <cell r="E606">
            <v>721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A607">
            <v>0</v>
          </cell>
          <cell r="B607" t="str">
            <v>Total/UND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751.55</v>
          </cell>
          <cell r="H607">
            <v>5.5</v>
          </cell>
          <cell r="I607">
            <v>757.05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A609">
            <v>100.07000000000002</v>
          </cell>
          <cell r="B609" t="str">
            <v xml:space="preserve">REPLANTEO DE CONTENES </v>
          </cell>
          <cell r="C609">
            <v>1</v>
          </cell>
          <cell r="D609" t="str">
            <v>ML</v>
          </cell>
          <cell r="E609">
            <v>0</v>
          </cell>
          <cell r="F609">
            <v>0</v>
          </cell>
          <cell r="G609">
            <v>26.902985074626862</v>
          </cell>
          <cell r="H609">
            <v>0.23063255152807391</v>
          </cell>
          <cell r="I609">
            <v>27.133617626154937</v>
          </cell>
        </row>
        <row r="610">
          <cell r="A610">
            <v>0</v>
          </cell>
          <cell r="B610" t="str">
            <v>Volumen Análisis</v>
          </cell>
          <cell r="C610">
            <v>28.14</v>
          </cell>
          <cell r="D610" t="str">
            <v>ML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0</v>
          </cell>
          <cell r="B611" t="str">
            <v>Materiales y Equipos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0</v>
          </cell>
          <cell r="B612" t="str">
            <v>Materiales y Equipos</v>
          </cell>
          <cell r="C612">
            <v>0.05</v>
          </cell>
          <cell r="D612">
            <v>0</v>
          </cell>
          <cell r="E612">
            <v>721</v>
          </cell>
          <cell r="F612">
            <v>129.78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0</v>
          </cell>
          <cell r="B613" t="str">
            <v>Herramientas (5% de la mano de obra)</v>
          </cell>
          <cell r="C613">
            <v>0.05</v>
          </cell>
          <cell r="D613">
            <v>0</v>
          </cell>
          <cell r="E613">
            <v>721</v>
          </cell>
          <cell r="F613">
            <v>129.78</v>
          </cell>
          <cell r="G613">
            <v>36.049999999999997</v>
          </cell>
          <cell r="H613">
            <v>6.49</v>
          </cell>
          <cell r="I613">
            <v>0</v>
          </cell>
        </row>
        <row r="614">
          <cell r="A614" t="str">
            <v>O06TC</v>
          </cell>
          <cell r="B614" t="str">
            <v>Trabajador Calificado (TC)</v>
          </cell>
          <cell r="C614">
            <v>1</v>
          </cell>
          <cell r="D614" t="str">
            <v>DIA</v>
          </cell>
          <cell r="E614">
            <v>721</v>
          </cell>
          <cell r="F614">
            <v>0</v>
          </cell>
          <cell r="G614">
            <v>721</v>
          </cell>
          <cell r="H614">
            <v>0</v>
          </cell>
          <cell r="I614">
            <v>0</v>
          </cell>
        </row>
        <row r="615">
          <cell r="A615">
            <v>0</v>
          </cell>
          <cell r="B615" t="str">
            <v>Total/UND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757.05</v>
          </cell>
          <cell r="H615">
            <v>6.49</v>
          </cell>
          <cell r="I615">
            <v>763.54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A617">
            <v>100.08000000000003</v>
          </cell>
          <cell r="B617" t="str">
            <v>LIMPIEZA CON EQUIPO</v>
          </cell>
          <cell r="C617">
            <v>1</v>
          </cell>
          <cell r="D617" t="str">
            <v>M3</v>
          </cell>
          <cell r="E617">
            <v>0</v>
          </cell>
          <cell r="F617">
            <v>0</v>
          </cell>
          <cell r="G617">
            <v>108.28773333333334</v>
          </cell>
          <cell r="H617">
            <v>14.907733333333333</v>
          </cell>
          <cell r="I617">
            <v>123.19546666666666</v>
          </cell>
        </row>
        <row r="618">
          <cell r="A618">
            <v>0</v>
          </cell>
          <cell r="B618" t="str">
            <v>Volumen Análisis</v>
          </cell>
          <cell r="C618">
            <v>150</v>
          </cell>
          <cell r="D618" t="str">
            <v>M3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A619">
            <v>0</v>
          </cell>
          <cell r="B619" t="str">
            <v>Rendimiento</v>
          </cell>
          <cell r="C619">
            <v>22</v>
          </cell>
          <cell r="D619" t="str">
            <v>M3/HR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A620">
            <v>0</v>
          </cell>
          <cell r="B620" t="str">
            <v>Materiales y Equipos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A621">
            <v>1.03</v>
          </cell>
          <cell r="B621" t="str">
            <v>RETROPALA CAT416E O SIMILAR</v>
          </cell>
          <cell r="C621">
            <v>6.8181818181818183</v>
          </cell>
          <cell r="D621" t="str">
            <v>HR</v>
          </cell>
          <cell r="E621">
            <v>2382.33</v>
          </cell>
          <cell r="F621">
            <v>327.97</v>
          </cell>
          <cell r="G621">
            <v>16243.16</v>
          </cell>
          <cell r="H621">
            <v>2236.16</v>
          </cell>
          <cell r="I621">
            <v>0</v>
          </cell>
        </row>
        <row r="622">
          <cell r="A622">
            <v>0</v>
          </cell>
          <cell r="B622" t="str">
            <v>Total/UND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16243.16</v>
          </cell>
          <cell r="H622">
            <v>2236.16</v>
          </cell>
          <cell r="I622">
            <v>18479.32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100.09000000000003</v>
          </cell>
          <cell r="B624" t="str">
            <v>REMOCION DE CARPETA ASFALTICA DE 2" CON COMPRESOR 185CFM 2 PISTOLAS</v>
          </cell>
          <cell r="C624">
            <v>1</v>
          </cell>
          <cell r="D624" t="str">
            <v>M3</v>
          </cell>
          <cell r="E624">
            <v>0</v>
          </cell>
          <cell r="F624">
            <v>0</v>
          </cell>
          <cell r="G624">
            <v>125.04249999999999</v>
          </cell>
          <cell r="H624">
            <v>16.2075</v>
          </cell>
          <cell r="I624">
            <v>141.25</v>
          </cell>
        </row>
        <row r="625">
          <cell r="A625">
            <v>0</v>
          </cell>
          <cell r="B625" t="str">
            <v>Demolición elementos hormigón compresor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0</v>
          </cell>
          <cell r="B626" t="str">
            <v xml:space="preserve">Volumen Análisis </v>
          </cell>
          <cell r="C626">
            <v>1</v>
          </cell>
          <cell r="D626" t="str">
            <v>M3N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</row>
        <row r="627">
          <cell r="A627">
            <v>0</v>
          </cell>
          <cell r="B627" t="str">
            <v xml:space="preserve">Rendimiento </v>
          </cell>
          <cell r="C627">
            <v>20</v>
          </cell>
          <cell r="D627" t="str">
            <v>M2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A628">
            <v>0</v>
          </cell>
          <cell r="B628" t="str">
            <v>Rendimientos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>
            <v>0</v>
          </cell>
          <cell r="B629" t="str">
            <v xml:space="preserve">Demolición compresor  </v>
          </cell>
          <cell r="C629">
            <v>0.8</v>
          </cell>
          <cell r="D629" t="str">
            <v>M3N/HR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A630">
            <v>0</v>
          </cell>
          <cell r="B630" t="str">
            <v>Materiales y Equipos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A631">
            <v>1.01</v>
          </cell>
          <cell r="B631" t="str">
            <v>Compresor 185CFM 2 pistolas Todo Costo</v>
          </cell>
          <cell r="C631">
            <v>1.25</v>
          </cell>
          <cell r="D631" t="str">
            <v>HR</v>
          </cell>
          <cell r="E631">
            <v>1440.68</v>
          </cell>
          <cell r="F631">
            <v>259.32</v>
          </cell>
          <cell r="G631">
            <v>1800.85</v>
          </cell>
          <cell r="H631">
            <v>324.14999999999998</v>
          </cell>
          <cell r="I631">
            <v>0</v>
          </cell>
        </row>
        <row r="632">
          <cell r="A632">
            <v>0</v>
          </cell>
          <cell r="B632" t="str">
            <v>Tranporte Ida y Vuelta interno</v>
          </cell>
          <cell r="C632">
            <v>0.2</v>
          </cell>
          <cell r="D632" t="str">
            <v>UND</v>
          </cell>
          <cell r="E632">
            <v>3500</v>
          </cell>
          <cell r="F632">
            <v>0</v>
          </cell>
          <cell r="G632">
            <v>700</v>
          </cell>
          <cell r="H632">
            <v>0</v>
          </cell>
          <cell r="I632">
            <v>0</v>
          </cell>
        </row>
        <row r="633">
          <cell r="A633">
            <v>0</v>
          </cell>
          <cell r="B633" t="str">
            <v>Total/UND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2500.85</v>
          </cell>
          <cell r="H633">
            <v>324.14999999999998</v>
          </cell>
          <cell r="I633">
            <v>2825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A635">
            <v>101</v>
          </cell>
          <cell r="B635" t="str">
            <v xml:space="preserve">LIGADO Y VACIADO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101.01</v>
          </cell>
          <cell r="B636" t="str">
            <v>LIGADO Y VACIADO A MANO</v>
          </cell>
          <cell r="C636">
            <v>1</v>
          </cell>
          <cell r="D636" t="str">
            <v>M3</v>
          </cell>
          <cell r="E636">
            <v>0</v>
          </cell>
          <cell r="F636">
            <v>0</v>
          </cell>
          <cell r="G636">
            <v>1060.7985714285714</v>
          </cell>
          <cell r="H636">
            <v>45.387142857142855</v>
          </cell>
          <cell r="I636">
            <v>1106.1857142857143</v>
          </cell>
        </row>
        <row r="637">
          <cell r="A637">
            <v>0</v>
          </cell>
          <cell r="B637" t="str">
            <v xml:space="preserve">Ligado y vaciado a mano 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A638">
            <v>0</v>
          </cell>
          <cell r="B638" t="str">
            <v>Volumen Análisis</v>
          </cell>
          <cell r="C638">
            <v>14</v>
          </cell>
          <cell r="D638" t="str">
            <v>M3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</row>
        <row r="639">
          <cell r="A639">
            <v>0</v>
          </cell>
          <cell r="B639" t="str">
            <v xml:space="preserve">Rendimiento </v>
          </cell>
          <cell r="C639">
            <v>14</v>
          </cell>
          <cell r="D639" t="str">
            <v>M3/DIA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A640">
            <v>0</v>
          </cell>
          <cell r="B640" t="str">
            <v>Materiales y Equipos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A641" t="str">
            <v>HERR02001</v>
          </cell>
          <cell r="B641" t="str">
            <v>Carretilla Surtek 5.5P3 (6 meses uso)</v>
          </cell>
          <cell r="C641">
            <v>0.4</v>
          </cell>
          <cell r="D641" t="str">
            <v>UND</v>
          </cell>
          <cell r="E641">
            <v>5552.5423728813566</v>
          </cell>
          <cell r="F641">
            <v>999.45762711864415</v>
          </cell>
          <cell r="G641">
            <v>2221.02</v>
          </cell>
          <cell r="H641">
            <v>399.78</v>
          </cell>
          <cell r="I641">
            <v>141.25</v>
          </cell>
        </row>
        <row r="642">
          <cell r="A642" t="str">
            <v>HERR02002</v>
          </cell>
          <cell r="B642" t="str">
            <v>Pala cuadrada Tramontina (6 meses uso)</v>
          </cell>
          <cell r="C642">
            <v>0.8</v>
          </cell>
          <cell r="D642" t="str">
            <v>UND</v>
          </cell>
          <cell r="E642">
            <v>514.40677966101703</v>
          </cell>
          <cell r="F642">
            <v>92.593220338983059</v>
          </cell>
          <cell r="G642">
            <v>411.53</v>
          </cell>
          <cell r="H642">
            <v>74.069999999999993</v>
          </cell>
          <cell r="I642">
            <v>0</v>
          </cell>
        </row>
        <row r="643">
          <cell r="A643" t="str">
            <v>HERR02015</v>
          </cell>
          <cell r="B643" t="str">
            <v>Tanques plástico 55 gals. para agua (6 meses uso)</v>
          </cell>
          <cell r="C643">
            <v>0.2</v>
          </cell>
          <cell r="D643" t="str">
            <v>UND</v>
          </cell>
          <cell r="E643">
            <v>1101.6949152542375</v>
          </cell>
          <cell r="F643">
            <v>198.30508474576274</v>
          </cell>
          <cell r="G643">
            <v>220.34</v>
          </cell>
          <cell r="H643">
            <v>39.659999999999997</v>
          </cell>
          <cell r="I643">
            <v>0</v>
          </cell>
        </row>
        <row r="644">
          <cell r="A644" t="str">
            <v>CARP001</v>
          </cell>
          <cell r="B644" t="str">
            <v>Tablones (2"x4"x10) en caminos 4 usos-4 und</v>
          </cell>
          <cell r="C644">
            <v>6.66</v>
          </cell>
          <cell r="D644" t="str">
            <v>PT</v>
          </cell>
          <cell r="E644">
            <v>101.69491525423729</v>
          </cell>
          <cell r="F644">
            <v>18.305084745762709</v>
          </cell>
          <cell r="G644">
            <v>677.29</v>
          </cell>
          <cell r="H644">
            <v>121.91</v>
          </cell>
          <cell r="I644">
            <v>0</v>
          </cell>
          <cell r="J644">
            <v>178.38</v>
          </cell>
        </row>
        <row r="645">
          <cell r="A645">
            <v>0</v>
          </cell>
          <cell r="B645" t="str">
            <v>Mano de Obra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O01T1</v>
          </cell>
          <cell r="B646" t="str">
            <v>Capataz (T1)</v>
          </cell>
          <cell r="C646">
            <v>1</v>
          </cell>
          <cell r="D646" t="str">
            <v>DIA</v>
          </cell>
          <cell r="E646">
            <v>1569</v>
          </cell>
          <cell r="F646">
            <v>0</v>
          </cell>
          <cell r="G646">
            <v>1569</v>
          </cell>
          <cell r="H646">
            <v>0</v>
          </cell>
          <cell r="I646">
            <v>0</v>
          </cell>
        </row>
        <row r="647">
          <cell r="A647" t="str">
            <v>O06TC</v>
          </cell>
          <cell r="B647" t="str">
            <v>Palero de agregados (TC)</v>
          </cell>
          <cell r="C647">
            <v>2</v>
          </cell>
          <cell r="D647" t="str">
            <v>DIA</v>
          </cell>
          <cell r="E647">
            <v>721</v>
          </cell>
          <cell r="F647">
            <v>0</v>
          </cell>
          <cell r="G647">
            <v>1442</v>
          </cell>
          <cell r="H647">
            <v>0</v>
          </cell>
          <cell r="I647">
            <v>0</v>
          </cell>
        </row>
        <row r="648">
          <cell r="A648" t="str">
            <v>O06TC</v>
          </cell>
          <cell r="B648" t="str">
            <v>Cementero/Aguatero (TC)</v>
          </cell>
          <cell r="C648">
            <v>2</v>
          </cell>
          <cell r="D648" t="str">
            <v>DIA</v>
          </cell>
          <cell r="E648">
            <v>721</v>
          </cell>
          <cell r="F648">
            <v>0</v>
          </cell>
          <cell r="G648">
            <v>1442</v>
          </cell>
          <cell r="H648">
            <v>0</v>
          </cell>
          <cell r="I648">
            <v>0</v>
          </cell>
        </row>
        <row r="649">
          <cell r="A649" t="str">
            <v>O06TC</v>
          </cell>
          <cell r="B649" t="str">
            <v>Mezcladores (TC)</v>
          </cell>
          <cell r="C649">
            <v>4</v>
          </cell>
          <cell r="D649" t="str">
            <v>DIA</v>
          </cell>
          <cell r="E649">
            <v>721</v>
          </cell>
          <cell r="F649">
            <v>0</v>
          </cell>
          <cell r="G649">
            <v>2884</v>
          </cell>
          <cell r="H649">
            <v>0</v>
          </cell>
          <cell r="I649">
            <v>0</v>
          </cell>
        </row>
        <row r="650">
          <cell r="A650" t="str">
            <v>O06TC</v>
          </cell>
          <cell r="B650" t="str">
            <v>Carretilleros (TC)</v>
          </cell>
          <cell r="C650">
            <v>4</v>
          </cell>
          <cell r="D650" t="str">
            <v>DIA</v>
          </cell>
          <cell r="E650">
            <v>721</v>
          </cell>
          <cell r="F650">
            <v>0</v>
          </cell>
          <cell r="G650">
            <v>2884</v>
          </cell>
          <cell r="H650">
            <v>0</v>
          </cell>
          <cell r="I650">
            <v>2825</v>
          </cell>
        </row>
        <row r="651">
          <cell r="A651" t="str">
            <v>O04T3</v>
          </cell>
          <cell r="B651" t="str">
            <v>Vaciador - Terminador (T3)</v>
          </cell>
          <cell r="C651">
            <v>1</v>
          </cell>
          <cell r="D651" t="str">
            <v>DIA</v>
          </cell>
          <cell r="E651">
            <v>1100</v>
          </cell>
          <cell r="F651">
            <v>0</v>
          </cell>
          <cell r="G651">
            <v>1100</v>
          </cell>
          <cell r="H651">
            <v>0</v>
          </cell>
          <cell r="I651">
            <v>0</v>
          </cell>
        </row>
        <row r="652">
          <cell r="A652">
            <v>0</v>
          </cell>
          <cell r="B652" t="str">
            <v>Total/UND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14851.18</v>
          </cell>
          <cell r="H652">
            <v>635.41999999999996</v>
          </cell>
          <cell r="I652">
            <v>15486.6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101.02000000000001</v>
          </cell>
          <cell r="B654" t="str">
            <v>LIGADO Y VACIADO CON LIGADORA 2 FDAS</v>
          </cell>
          <cell r="C654">
            <v>1</v>
          </cell>
          <cell r="D654" t="str">
            <v>M3</v>
          </cell>
          <cell r="E654">
            <v>0</v>
          </cell>
          <cell r="F654">
            <v>0</v>
          </cell>
          <cell r="G654">
            <v>771.11388888888882</v>
          </cell>
          <cell r="H654">
            <v>54.430555555555557</v>
          </cell>
          <cell r="I654">
            <v>825.54444444444437</v>
          </cell>
        </row>
        <row r="655">
          <cell r="A655">
            <v>0</v>
          </cell>
          <cell r="B655" t="str">
            <v>Ligado y vaciado con ligadora de 2 fundas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0</v>
          </cell>
          <cell r="B656" t="str">
            <v>Volumen Análisis</v>
          </cell>
          <cell r="C656">
            <v>18</v>
          </cell>
          <cell r="D656" t="str">
            <v>M3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0</v>
          </cell>
          <cell r="B657" t="str">
            <v xml:space="preserve">Rendimiento </v>
          </cell>
          <cell r="C657">
            <v>18</v>
          </cell>
          <cell r="D657" t="str">
            <v>M3/DIA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0</v>
          </cell>
          <cell r="B658" t="str">
            <v>Materiales y Equipos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</row>
        <row r="659">
          <cell r="A659" t="str">
            <v>HERR02001</v>
          </cell>
          <cell r="B659" t="str">
            <v>Carretilla Surtek 5.5P3 (6 meses uso)</v>
          </cell>
          <cell r="C659">
            <v>0.4</v>
          </cell>
          <cell r="D659" t="str">
            <v>UND</v>
          </cell>
          <cell r="E659">
            <v>5552.5423728813566</v>
          </cell>
          <cell r="F659">
            <v>999.45762711864415</v>
          </cell>
          <cell r="G659">
            <v>2221.02</v>
          </cell>
          <cell r="H659">
            <v>399.78</v>
          </cell>
          <cell r="J659">
            <v>0</v>
          </cell>
        </row>
        <row r="660">
          <cell r="A660" t="str">
            <v>HERR02002</v>
          </cell>
          <cell r="B660" t="str">
            <v>Pala cuadrada Tramontina (6 meses uso)</v>
          </cell>
          <cell r="C660">
            <v>0.4</v>
          </cell>
          <cell r="D660" t="str">
            <v>UND</v>
          </cell>
          <cell r="E660">
            <v>514.40677966101703</v>
          </cell>
          <cell r="F660">
            <v>92.593220338983059</v>
          </cell>
          <cell r="G660">
            <v>205.76</v>
          </cell>
          <cell r="H660">
            <v>37.04</v>
          </cell>
          <cell r="I660">
            <v>0</v>
          </cell>
          <cell r="J660">
            <v>0</v>
          </cell>
        </row>
        <row r="661">
          <cell r="A661" t="str">
            <v>HERR02015</v>
          </cell>
          <cell r="B661" t="str">
            <v>Tanques plástico 55 gals. para agua (6 meses uso)</v>
          </cell>
          <cell r="C661">
            <v>0.2</v>
          </cell>
          <cell r="D661" t="str">
            <v>UND</v>
          </cell>
          <cell r="E661">
            <v>1101.6949152542375</v>
          </cell>
          <cell r="F661">
            <v>198.30508474576274</v>
          </cell>
          <cell r="G661">
            <v>220.34</v>
          </cell>
          <cell r="H661">
            <v>39.659999999999997</v>
          </cell>
          <cell r="J661">
            <v>178.38</v>
          </cell>
        </row>
        <row r="662">
          <cell r="A662" t="str">
            <v>CARP001</v>
          </cell>
          <cell r="B662" t="str">
            <v>Tablones (2"x4"x10) en caminos 4 usos-4 und</v>
          </cell>
          <cell r="C662">
            <v>6.66</v>
          </cell>
          <cell r="D662" t="str">
            <v>PT</v>
          </cell>
          <cell r="E662">
            <v>101.69491525423729</v>
          </cell>
          <cell r="F662">
            <v>18.305084745762709</v>
          </cell>
          <cell r="G662">
            <v>677.29</v>
          </cell>
          <cell r="H662">
            <v>121.91</v>
          </cell>
          <cell r="I662">
            <v>0</v>
          </cell>
        </row>
        <row r="663">
          <cell r="A663" t="str">
            <v>EQM001</v>
          </cell>
          <cell r="B663" t="str">
            <v>Alquiler Ligadora 2 Fundas</v>
          </cell>
          <cell r="C663">
            <v>1</v>
          </cell>
          <cell r="D663" t="str">
            <v>DIA</v>
          </cell>
          <cell r="E663">
            <v>2118.6440677966102</v>
          </cell>
          <cell r="F663">
            <v>381.35593220338984</v>
          </cell>
          <cell r="G663">
            <v>2118.64</v>
          </cell>
          <cell r="H663">
            <v>381.36</v>
          </cell>
          <cell r="I663">
            <v>0</v>
          </cell>
        </row>
        <row r="664">
          <cell r="A664">
            <v>0</v>
          </cell>
          <cell r="B664" t="str">
            <v>Mano de Obra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 t="str">
            <v>O01T1</v>
          </cell>
          <cell r="B665" t="str">
            <v>Capataz (T1)</v>
          </cell>
          <cell r="C665">
            <v>1</v>
          </cell>
          <cell r="D665" t="str">
            <v>DIA</v>
          </cell>
          <cell r="E665">
            <v>1569</v>
          </cell>
          <cell r="F665">
            <v>0</v>
          </cell>
          <cell r="G665">
            <v>1569</v>
          </cell>
          <cell r="H665">
            <v>0</v>
          </cell>
          <cell r="I665">
            <v>0</v>
          </cell>
        </row>
        <row r="666">
          <cell r="A666" t="str">
            <v>O06TC</v>
          </cell>
          <cell r="B666" t="str">
            <v>Palero de agregados (TC)</v>
          </cell>
          <cell r="C666">
            <v>2</v>
          </cell>
          <cell r="D666" t="str">
            <v>DIA</v>
          </cell>
          <cell r="E666">
            <v>721</v>
          </cell>
          <cell r="F666">
            <v>0</v>
          </cell>
          <cell r="G666">
            <v>1442</v>
          </cell>
          <cell r="H666">
            <v>0</v>
          </cell>
        </row>
        <row r="667">
          <cell r="A667" t="str">
            <v>O06TC</v>
          </cell>
          <cell r="B667" t="str">
            <v>Cementero/Aguatero (TC)</v>
          </cell>
          <cell r="C667">
            <v>2</v>
          </cell>
          <cell r="D667" t="str">
            <v>DIA</v>
          </cell>
          <cell r="E667">
            <v>721</v>
          </cell>
          <cell r="F667">
            <v>0</v>
          </cell>
          <cell r="G667">
            <v>1442</v>
          </cell>
          <cell r="H667">
            <v>0</v>
          </cell>
          <cell r="I667">
            <v>0</v>
          </cell>
        </row>
        <row r="668">
          <cell r="A668" t="str">
            <v>O06TC</v>
          </cell>
          <cell r="B668" t="str">
            <v>Carretilleros (TC)</v>
          </cell>
          <cell r="C668">
            <v>4</v>
          </cell>
          <cell r="D668" t="str">
            <v>DIA</v>
          </cell>
          <cell r="E668">
            <v>721</v>
          </cell>
          <cell r="F668">
            <v>0</v>
          </cell>
          <cell r="G668">
            <v>2884</v>
          </cell>
          <cell r="H668">
            <v>0</v>
          </cell>
          <cell r="I668">
            <v>0</v>
          </cell>
        </row>
        <row r="669">
          <cell r="A669" t="str">
            <v>O04T3</v>
          </cell>
          <cell r="B669" t="str">
            <v>Vaciador - Terminador (T3)</v>
          </cell>
          <cell r="C669">
            <v>1</v>
          </cell>
          <cell r="D669" t="str">
            <v>DIA</v>
          </cell>
          <cell r="E669">
            <v>1100</v>
          </cell>
          <cell r="F669">
            <v>0</v>
          </cell>
          <cell r="G669">
            <v>1100</v>
          </cell>
          <cell r="H669">
            <v>0</v>
          </cell>
          <cell r="I669">
            <v>15496.6</v>
          </cell>
        </row>
        <row r="670">
          <cell r="A670">
            <v>0</v>
          </cell>
          <cell r="B670" t="str">
            <v>Total/UND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13880.05</v>
          </cell>
          <cell r="H670">
            <v>979.75</v>
          </cell>
          <cell r="I670">
            <v>14859.8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101.03000000000002</v>
          </cell>
          <cell r="B672" t="str">
            <v>LIGADO Y VACIADO CON LIGADORA Y WINCHE</v>
          </cell>
          <cell r="C672">
            <v>1</v>
          </cell>
          <cell r="D672" t="str">
            <v>M3</v>
          </cell>
          <cell r="E672">
            <v>0</v>
          </cell>
          <cell r="F672">
            <v>0</v>
          </cell>
          <cell r="G672">
            <v>1124.221111111111</v>
          </cell>
          <cell r="H672">
            <v>117.98999999999998</v>
          </cell>
          <cell r="I672">
            <v>1242.211111111111</v>
          </cell>
        </row>
        <row r="673">
          <cell r="A673">
            <v>0</v>
          </cell>
          <cell r="B673" t="str">
            <v>Ligado y vaciado con ligadora 2 fundas y winche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0</v>
          </cell>
          <cell r="B674" t="str">
            <v>Volumen Análisis</v>
          </cell>
          <cell r="C674">
            <v>18</v>
          </cell>
          <cell r="D674" t="str">
            <v>M3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0</v>
          </cell>
          <cell r="B675" t="str">
            <v xml:space="preserve">Rendimiento </v>
          </cell>
          <cell r="C675">
            <v>18</v>
          </cell>
          <cell r="D675" t="str">
            <v>M3/DIA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0</v>
          </cell>
          <cell r="B676" t="str">
            <v>Materiales y Equipos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A677" t="str">
            <v>HERR02001</v>
          </cell>
          <cell r="B677" t="str">
            <v>Carretilla Surtek 5.5P3 (6 meses uso)</v>
          </cell>
          <cell r="C677">
            <v>0.4</v>
          </cell>
          <cell r="D677" t="str">
            <v>UND</v>
          </cell>
          <cell r="E677">
            <v>5552.5423728813566</v>
          </cell>
          <cell r="F677">
            <v>999.45762711864415</v>
          </cell>
          <cell r="G677">
            <v>2221.02</v>
          </cell>
          <cell r="H677">
            <v>399.78</v>
          </cell>
        </row>
        <row r="678">
          <cell r="A678" t="str">
            <v>HERR02002</v>
          </cell>
          <cell r="B678" t="str">
            <v>Pala cuadrada Tramontina (6 meses uso)</v>
          </cell>
          <cell r="C678">
            <v>0.4</v>
          </cell>
          <cell r="D678" t="str">
            <v>UND</v>
          </cell>
          <cell r="E678">
            <v>514.40677966101703</v>
          </cell>
          <cell r="F678">
            <v>92.593220338983059</v>
          </cell>
          <cell r="G678">
            <v>205.76</v>
          </cell>
          <cell r="H678">
            <v>37.04</v>
          </cell>
        </row>
        <row r="679">
          <cell r="A679" t="str">
            <v>HERR02015</v>
          </cell>
          <cell r="B679" t="str">
            <v>Tanques plástico 55 gals. para agua (6 meses uso)</v>
          </cell>
          <cell r="C679">
            <v>0.2</v>
          </cell>
          <cell r="D679" t="str">
            <v>UND</v>
          </cell>
          <cell r="E679">
            <v>1101.6949152542375</v>
          </cell>
          <cell r="F679">
            <v>198.30508474576274</v>
          </cell>
          <cell r="G679">
            <v>220.34</v>
          </cell>
          <cell r="H679">
            <v>39.659999999999997</v>
          </cell>
          <cell r="I679">
            <v>0</v>
          </cell>
        </row>
        <row r="680">
          <cell r="A680" t="str">
            <v>CARP001</v>
          </cell>
          <cell r="B680" t="str">
            <v>Tablones (2"x4"x10) en caminos 4 usos-4 und</v>
          </cell>
          <cell r="C680">
            <v>6.66</v>
          </cell>
          <cell r="D680" t="str">
            <v>PT</v>
          </cell>
          <cell r="E680">
            <v>101.69491525423729</v>
          </cell>
          <cell r="F680">
            <v>18.305084745762709</v>
          </cell>
          <cell r="G680">
            <v>677.29</v>
          </cell>
          <cell r="H680">
            <v>121.91</v>
          </cell>
        </row>
        <row r="681">
          <cell r="A681" t="str">
            <v>EQM001</v>
          </cell>
          <cell r="B681" t="str">
            <v>Alquiler Ligadora 2 Fundas</v>
          </cell>
          <cell r="C681">
            <v>1</v>
          </cell>
          <cell r="D681" t="str">
            <v>DIA</v>
          </cell>
          <cell r="E681">
            <v>2118.6440677966102</v>
          </cell>
          <cell r="F681">
            <v>381.35593220338984</v>
          </cell>
          <cell r="G681">
            <v>2118.64</v>
          </cell>
          <cell r="H681">
            <v>381.36</v>
          </cell>
          <cell r="I681">
            <v>0</v>
          </cell>
        </row>
        <row r="682">
          <cell r="A682" t="str">
            <v>EQM002</v>
          </cell>
          <cell r="B682" t="str">
            <v>Alquiler Winche elevador 12m</v>
          </cell>
          <cell r="C682">
            <v>1</v>
          </cell>
          <cell r="D682" t="str">
            <v>DIA</v>
          </cell>
          <cell r="E682">
            <v>6355.9322033898306</v>
          </cell>
          <cell r="F682">
            <v>1144.0677966101696</v>
          </cell>
          <cell r="G682">
            <v>6355.93</v>
          </cell>
          <cell r="H682">
            <v>1144.07</v>
          </cell>
          <cell r="I682">
            <v>0</v>
          </cell>
        </row>
        <row r="683">
          <cell r="A683">
            <v>0</v>
          </cell>
          <cell r="B683" t="str">
            <v>Mano de Obra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</row>
        <row r="684">
          <cell r="A684" t="str">
            <v>O01T1</v>
          </cell>
          <cell r="B684" t="str">
            <v>Capataz (T1)</v>
          </cell>
          <cell r="C684">
            <v>1</v>
          </cell>
          <cell r="D684" t="str">
            <v>DIA</v>
          </cell>
          <cell r="E684">
            <v>1569</v>
          </cell>
          <cell r="F684">
            <v>0</v>
          </cell>
          <cell r="G684">
            <v>1569</v>
          </cell>
          <cell r="H684">
            <v>0</v>
          </cell>
          <cell r="I684">
            <v>0</v>
          </cell>
        </row>
        <row r="685">
          <cell r="A685" t="str">
            <v>O06TC</v>
          </cell>
          <cell r="B685" t="str">
            <v>Palero de agregados (TC)</v>
          </cell>
          <cell r="C685">
            <v>2</v>
          </cell>
          <cell r="D685" t="str">
            <v>DIA</v>
          </cell>
          <cell r="E685">
            <v>721</v>
          </cell>
          <cell r="F685">
            <v>0</v>
          </cell>
          <cell r="G685">
            <v>1442</v>
          </cell>
          <cell r="H685">
            <v>0</v>
          </cell>
          <cell r="I685">
            <v>0</v>
          </cell>
        </row>
        <row r="686">
          <cell r="A686" t="str">
            <v>O06TC</v>
          </cell>
          <cell r="B686" t="str">
            <v>Cementero/Aguatero (TC)</v>
          </cell>
          <cell r="C686">
            <v>2</v>
          </cell>
          <cell r="D686" t="str">
            <v>DIA</v>
          </cell>
          <cell r="E686">
            <v>721</v>
          </cell>
          <cell r="F686">
            <v>0</v>
          </cell>
          <cell r="G686">
            <v>1442</v>
          </cell>
          <cell r="H686">
            <v>0</v>
          </cell>
          <cell r="I686">
            <v>0</v>
          </cell>
        </row>
        <row r="687">
          <cell r="A687" t="str">
            <v>O06TC</v>
          </cell>
          <cell r="B687" t="str">
            <v>Carretilleros (TC)</v>
          </cell>
          <cell r="C687">
            <v>4</v>
          </cell>
          <cell r="D687" t="str">
            <v>DIA</v>
          </cell>
          <cell r="E687">
            <v>721</v>
          </cell>
          <cell r="F687">
            <v>0</v>
          </cell>
          <cell r="G687">
            <v>2884</v>
          </cell>
          <cell r="H687">
            <v>0</v>
          </cell>
          <cell r="I687">
            <v>14869.800000000001</v>
          </cell>
        </row>
        <row r="688">
          <cell r="A688" t="str">
            <v>O04T3</v>
          </cell>
          <cell r="B688" t="str">
            <v>Vaciador - Terminador (T3)</v>
          </cell>
          <cell r="C688">
            <v>1</v>
          </cell>
          <cell r="D688" t="str">
            <v>DIA</v>
          </cell>
          <cell r="E688">
            <v>1100</v>
          </cell>
          <cell r="F688">
            <v>0</v>
          </cell>
          <cell r="G688">
            <v>1100</v>
          </cell>
          <cell r="H688">
            <v>0</v>
          </cell>
          <cell r="I688">
            <v>0</v>
          </cell>
        </row>
        <row r="689">
          <cell r="A689">
            <v>0</v>
          </cell>
          <cell r="B689" t="str">
            <v>Total/UND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20235.98</v>
          </cell>
          <cell r="H689">
            <v>2123.8199999999997</v>
          </cell>
          <cell r="I689">
            <v>22359.8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102</v>
          </cell>
          <cell r="B691" t="str">
            <v>HORMIGONES SIMPLES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102.01</v>
          </cell>
          <cell r="B692" t="str">
            <v>HORMIGON 1:3:5 LIGADO A MANO</v>
          </cell>
          <cell r="C692">
            <v>1</v>
          </cell>
          <cell r="D692" t="str">
            <v>M3</v>
          </cell>
          <cell r="E692">
            <v>0</v>
          </cell>
          <cell r="F692">
            <v>0</v>
          </cell>
          <cell r="G692">
            <v>5035.38</v>
          </cell>
          <cell r="H692">
            <v>760.81000000000006</v>
          </cell>
          <cell r="I692">
            <v>5796.1900000000005</v>
          </cell>
        </row>
        <row r="693">
          <cell r="A693">
            <v>0</v>
          </cell>
          <cell r="B693" t="str">
            <v>Hormigón simple 1:3:5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A694">
            <v>0</v>
          </cell>
          <cell r="B694" t="str">
            <v>Volumen Análisis</v>
          </cell>
          <cell r="C694">
            <v>1</v>
          </cell>
          <cell r="D694" t="str">
            <v>M3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A695">
            <v>0</v>
          </cell>
          <cell r="B695" t="str">
            <v>Materiales y Equipos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A696" t="str">
            <v>CE003</v>
          </cell>
          <cell r="B696" t="str">
            <v>Cemento Gris 94 lbs. Tipo Portland</v>
          </cell>
          <cell r="C696">
            <v>6.5</v>
          </cell>
          <cell r="D696" t="str">
            <v>FDA</v>
          </cell>
          <cell r="E696">
            <v>364.40677966101697</v>
          </cell>
          <cell r="F696">
            <v>65.593220338983059</v>
          </cell>
          <cell r="G696">
            <v>2368.64</v>
          </cell>
          <cell r="H696">
            <v>426.36</v>
          </cell>
          <cell r="I696">
            <v>0</v>
          </cell>
        </row>
        <row r="697">
          <cell r="A697" t="str">
            <v>AGR001</v>
          </cell>
          <cell r="B697" t="str">
            <v>Arena Itabo gruesa lavada</v>
          </cell>
          <cell r="C697">
            <v>0.52</v>
          </cell>
          <cell r="D697" t="str">
            <v>M3E</v>
          </cell>
          <cell r="E697">
            <v>1144.0677966101696</v>
          </cell>
          <cell r="F697">
            <v>205.93220338983051</v>
          </cell>
          <cell r="G697">
            <v>594.91999999999996</v>
          </cell>
          <cell r="H697">
            <v>107.08</v>
          </cell>
        </row>
        <row r="698">
          <cell r="A698" t="str">
            <v>AGR005</v>
          </cell>
          <cell r="B698" t="str">
            <v>Grava 3/4"</v>
          </cell>
          <cell r="C698">
            <v>0.86</v>
          </cell>
          <cell r="D698" t="str">
            <v>M3E</v>
          </cell>
          <cell r="E698">
            <v>1101.6949152542375</v>
          </cell>
          <cell r="F698">
            <v>198.30508474576274</v>
          </cell>
          <cell r="G698">
            <v>947.46</v>
          </cell>
          <cell r="H698">
            <v>170.54</v>
          </cell>
        </row>
        <row r="699">
          <cell r="A699" t="str">
            <v>AGR015</v>
          </cell>
          <cell r="B699" t="str">
            <v>Agua</v>
          </cell>
          <cell r="C699">
            <v>60</v>
          </cell>
          <cell r="D699" t="str">
            <v>GL</v>
          </cell>
          <cell r="E699">
            <v>1.0593220338983051</v>
          </cell>
          <cell r="F699">
            <v>0.19067796610169491</v>
          </cell>
          <cell r="G699">
            <v>63.56</v>
          </cell>
          <cell r="H699">
            <v>11.44</v>
          </cell>
          <cell r="I699">
            <v>0</v>
          </cell>
        </row>
        <row r="700">
          <cell r="A700">
            <v>0</v>
          </cell>
          <cell r="B700" t="str">
            <v>Mano de Obra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</row>
        <row r="701">
          <cell r="A701">
            <v>101.01</v>
          </cell>
          <cell r="B701" t="str">
            <v>Ligado y vaciado a mano</v>
          </cell>
          <cell r="C701">
            <v>1</v>
          </cell>
          <cell r="D701" t="str">
            <v>M3</v>
          </cell>
          <cell r="E701">
            <v>1060.7985714285714</v>
          </cell>
          <cell r="F701">
            <v>45.387142857142855</v>
          </cell>
          <cell r="G701">
            <v>1060.8</v>
          </cell>
          <cell r="H701">
            <v>45.39</v>
          </cell>
          <cell r="I701">
            <v>0</v>
          </cell>
        </row>
        <row r="702">
          <cell r="A702">
            <v>0</v>
          </cell>
          <cell r="B702" t="str">
            <v>Total/UND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5035.38</v>
          </cell>
          <cell r="H702">
            <v>760.81000000000006</v>
          </cell>
          <cell r="I702">
            <v>5796.1900000000005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</row>
        <row r="704">
          <cell r="A704">
            <v>102.02000000000001</v>
          </cell>
          <cell r="B704">
            <v>0</v>
          </cell>
          <cell r="C704">
            <v>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</row>
        <row r="705">
          <cell r="A705">
            <v>0</v>
          </cell>
          <cell r="B705" t="str">
            <v>Hormigón simple 1:3:5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</row>
        <row r="706">
          <cell r="A706">
            <v>0</v>
          </cell>
          <cell r="B706" t="str">
            <v>Volumen Análisis</v>
          </cell>
          <cell r="C706">
            <v>1</v>
          </cell>
          <cell r="D706" t="str">
            <v>M3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</row>
        <row r="707">
          <cell r="A707">
            <v>0</v>
          </cell>
          <cell r="B707" t="str">
            <v>Materiales y Equipos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</row>
        <row r="708">
          <cell r="A708" t="str">
            <v>CE003</v>
          </cell>
          <cell r="B708" t="str">
            <v>Cemento Gris 94 lbs. Tipo Portland</v>
          </cell>
          <cell r="C708">
            <v>6.5</v>
          </cell>
          <cell r="D708" t="str">
            <v>FDA</v>
          </cell>
          <cell r="E708">
            <v>364.40677966101697</v>
          </cell>
          <cell r="F708">
            <v>65.593220338983059</v>
          </cell>
          <cell r="G708">
            <v>2368.64</v>
          </cell>
          <cell r="H708">
            <v>426.36</v>
          </cell>
          <cell r="I708">
            <v>0</v>
          </cell>
        </row>
        <row r="709">
          <cell r="A709" t="str">
            <v>AGR001</v>
          </cell>
          <cell r="B709" t="str">
            <v>Arena Itabo gruesa lavada</v>
          </cell>
          <cell r="C709">
            <v>0.52</v>
          </cell>
          <cell r="D709" t="str">
            <v>M3E</v>
          </cell>
          <cell r="E709">
            <v>1144.0677966101696</v>
          </cell>
          <cell r="F709">
            <v>205.93220338983051</v>
          </cell>
          <cell r="G709">
            <v>594.91999999999996</v>
          </cell>
          <cell r="H709">
            <v>107.08</v>
          </cell>
          <cell r="I709">
            <v>6125.9000000000005</v>
          </cell>
        </row>
        <row r="710">
          <cell r="A710" t="str">
            <v>AGR005</v>
          </cell>
          <cell r="B710" t="str">
            <v>Grava 3/4"</v>
          </cell>
          <cell r="C710">
            <v>0.86</v>
          </cell>
          <cell r="D710" t="str">
            <v>M3E</v>
          </cell>
          <cell r="E710">
            <v>1101.6949152542375</v>
          </cell>
          <cell r="F710">
            <v>198.30508474576274</v>
          </cell>
          <cell r="G710">
            <v>947.46</v>
          </cell>
          <cell r="H710">
            <v>170.54</v>
          </cell>
          <cell r="I710">
            <v>0</v>
          </cell>
        </row>
        <row r="711">
          <cell r="A711" t="str">
            <v>AGR015</v>
          </cell>
          <cell r="B711" t="str">
            <v>Agua</v>
          </cell>
          <cell r="C711">
            <v>60</v>
          </cell>
          <cell r="D711" t="str">
            <v>GL</v>
          </cell>
          <cell r="E711">
            <v>1.0593220338983051</v>
          </cell>
          <cell r="F711">
            <v>0.19067796610169491</v>
          </cell>
          <cell r="G711">
            <v>63.56</v>
          </cell>
          <cell r="H711">
            <v>11.44</v>
          </cell>
          <cell r="I711">
            <v>0</v>
          </cell>
        </row>
        <row r="712">
          <cell r="A712">
            <v>0</v>
          </cell>
          <cell r="B712" t="str">
            <v>Mano de Obra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</row>
        <row r="713">
          <cell r="A713">
            <v>101.02000000000001</v>
          </cell>
          <cell r="B713" t="str">
            <v>Ligado y vaciado con ligadora</v>
          </cell>
          <cell r="C713">
            <v>1</v>
          </cell>
          <cell r="D713" t="str">
            <v>M3</v>
          </cell>
          <cell r="E713">
            <v>771.11388888888882</v>
          </cell>
          <cell r="F713">
            <v>54.430555555555557</v>
          </cell>
          <cell r="G713">
            <v>771.11</v>
          </cell>
          <cell r="H713">
            <v>54.43</v>
          </cell>
        </row>
        <row r="714">
          <cell r="A714">
            <v>0</v>
          </cell>
          <cell r="B714" t="str">
            <v>Total/UND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4745.6899999999996</v>
          </cell>
          <cell r="H714">
            <v>769.85</v>
          </cell>
          <cell r="I714">
            <v>5515.54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A716">
            <v>102.03000000000002</v>
          </cell>
          <cell r="B716">
            <v>0</v>
          </cell>
          <cell r="C716">
            <v>1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</row>
        <row r="717">
          <cell r="A717">
            <v>0</v>
          </cell>
          <cell r="B717" t="str">
            <v>Hormigón simple 1:3:5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A718">
            <v>0</v>
          </cell>
          <cell r="B718" t="str">
            <v>Volumen Análisis</v>
          </cell>
          <cell r="C718">
            <v>1</v>
          </cell>
          <cell r="D718" t="str">
            <v>M3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</row>
        <row r="719">
          <cell r="A719">
            <v>0</v>
          </cell>
          <cell r="B719" t="str">
            <v>Materiales y Equipos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A720" t="str">
            <v>CE003</v>
          </cell>
          <cell r="B720" t="str">
            <v>Cemento Gris 94 lbs. Tipo Portland</v>
          </cell>
          <cell r="C720">
            <v>6.5</v>
          </cell>
          <cell r="D720" t="str">
            <v>FDA</v>
          </cell>
          <cell r="E720">
            <v>364.40677966101697</v>
          </cell>
          <cell r="F720">
            <v>65.593220338983059</v>
          </cell>
          <cell r="G720">
            <v>2368.64</v>
          </cell>
          <cell r="H720">
            <v>426.36</v>
          </cell>
          <cell r="I720">
            <v>0</v>
          </cell>
        </row>
        <row r="721">
          <cell r="A721" t="str">
            <v>AGR001</v>
          </cell>
          <cell r="B721" t="str">
            <v>Arena Itabo gruesa lavada</v>
          </cell>
          <cell r="C721">
            <v>0.52</v>
          </cell>
          <cell r="D721" t="str">
            <v>M3E</v>
          </cell>
          <cell r="E721">
            <v>1186.44</v>
          </cell>
          <cell r="F721">
            <v>213.5592</v>
          </cell>
          <cell r="G721">
            <v>616.95000000000005</v>
          </cell>
          <cell r="H721">
            <v>111.05</v>
          </cell>
          <cell r="I721">
            <v>0</v>
          </cell>
        </row>
        <row r="722">
          <cell r="A722" t="str">
            <v>AGR005</v>
          </cell>
          <cell r="B722" t="str">
            <v>Grava 3/4"</v>
          </cell>
          <cell r="C722">
            <v>0.86</v>
          </cell>
          <cell r="D722" t="str">
            <v>M3E</v>
          </cell>
          <cell r="E722">
            <v>911.02</v>
          </cell>
          <cell r="F722">
            <v>163.9836</v>
          </cell>
          <cell r="G722">
            <v>783.48</v>
          </cell>
          <cell r="H722">
            <v>141.03</v>
          </cell>
          <cell r="I722">
            <v>0</v>
          </cell>
        </row>
        <row r="723">
          <cell r="A723" t="str">
            <v>AGR015</v>
          </cell>
          <cell r="B723" t="str">
            <v>Agua</v>
          </cell>
          <cell r="C723">
            <v>60</v>
          </cell>
          <cell r="D723" t="str">
            <v>GL</v>
          </cell>
          <cell r="E723">
            <v>1.25</v>
          </cell>
          <cell r="F723">
            <v>0.22499999999999998</v>
          </cell>
          <cell r="G723">
            <v>75</v>
          </cell>
          <cell r="H723">
            <v>13.5</v>
          </cell>
          <cell r="I723">
            <v>0</v>
          </cell>
        </row>
        <row r="724">
          <cell r="A724">
            <v>0</v>
          </cell>
          <cell r="B724" t="str">
            <v>Mano de Obra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</row>
        <row r="725">
          <cell r="A725">
            <v>101.03000000000002</v>
          </cell>
          <cell r="B725" t="str">
            <v>Ligado y vaciado con ligadora y Winche</v>
          </cell>
          <cell r="C725">
            <v>1</v>
          </cell>
          <cell r="D725" t="str">
            <v>M3</v>
          </cell>
          <cell r="E725">
            <v>1124.221111111111</v>
          </cell>
          <cell r="F725">
            <v>117.98999999999998</v>
          </cell>
          <cell r="G725">
            <v>1124.22</v>
          </cell>
          <cell r="H725">
            <v>117.99</v>
          </cell>
        </row>
        <row r="726">
          <cell r="A726">
            <v>0</v>
          </cell>
          <cell r="B726" t="str">
            <v>Total/UND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4968.29</v>
          </cell>
          <cell r="H726">
            <v>809.93</v>
          </cell>
          <cell r="I726">
            <v>5778.22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</row>
        <row r="728">
          <cell r="A728">
            <v>102.04000000000002</v>
          </cell>
          <cell r="B728">
            <v>0</v>
          </cell>
          <cell r="C728">
            <v>1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</row>
        <row r="729">
          <cell r="A729">
            <v>0</v>
          </cell>
          <cell r="B729" t="str">
            <v>Hormigón simple 1:2:4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</row>
        <row r="730">
          <cell r="A730">
            <v>0</v>
          </cell>
          <cell r="B730" t="str">
            <v>Volumen Análisis</v>
          </cell>
          <cell r="C730">
            <v>1</v>
          </cell>
          <cell r="D730" t="str">
            <v>M3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</row>
        <row r="731">
          <cell r="A731">
            <v>0</v>
          </cell>
          <cell r="B731" t="str">
            <v>Materiales y Equipos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</row>
        <row r="732">
          <cell r="A732" t="str">
            <v>CE003</v>
          </cell>
          <cell r="B732" t="str">
            <v>Cemento Gris 94 lbs. Tipo Portland</v>
          </cell>
          <cell r="C732">
            <v>8</v>
          </cell>
          <cell r="D732" t="str">
            <v>FDA</v>
          </cell>
          <cell r="E732">
            <v>364.40677966101697</v>
          </cell>
          <cell r="F732">
            <v>65.593220338983059</v>
          </cell>
          <cell r="G732">
            <v>2915.25</v>
          </cell>
          <cell r="H732">
            <v>524.75</v>
          </cell>
          <cell r="I732">
            <v>0</v>
          </cell>
        </row>
        <row r="733">
          <cell r="A733" t="str">
            <v>AGR001</v>
          </cell>
          <cell r="B733" t="str">
            <v>Arena Itabo gruesa lavada</v>
          </cell>
          <cell r="C733">
            <v>0.45</v>
          </cell>
          <cell r="D733" t="str">
            <v>M3E</v>
          </cell>
          <cell r="E733">
            <v>1144.0677966101696</v>
          </cell>
          <cell r="F733">
            <v>205.93220338983051</v>
          </cell>
          <cell r="G733">
            <v>514.83000000000004</v>
          </cell>
          <cell r="H733">
            <v>92.67</v>
          </cell>
          <cell r="I733">
            <v>6038.7800000000007</v>
          </cell>
        </row>
        <row r="734">
          <cell r="A734" t="str">
            <v>AGR005</v>
          </cell>
          <cell r="B734" t="str">
            <v>Grava 3/4"</v>
          </cell>
          <cell r="C734">
            <v>0.9</v>
          </cell>
          <cell r="D734" t="str">
            <v>M3E</v>
          </cell>
          <cell r="E734">
            <v>1101.6949152542375</v>
          </cell>
          <cell r="F734">
            <v>198.30508474576274</v>
          </cell>
          <cell r="G734">
            <v>991.53</v>
          </cell>
          <cell r="H734">
            <v>178.47</v>
          </cell>
          <cell r="I734">
            <v>0</v>
          </cell>
        </row>
        <row r="735">
          <cell r="A735" t="str">
            <v>AGR015</v>
          </cell>
          <cell r="B735" t="str">
            <v>Agua</v>
          </cell>
          <cell r="C735">
            <v>60</v>
          </cell>
          <cell r="D735" t="str">
            <v>GL</v>
          </cell>
          <cell r="E735">
            <v>1.0593220338983051</v>
          </cell>
          <cell r="F735">
            <v>0.19067796610169491</v>
          </cell>
          <cell r="G735">
            <v>63.56</v>
          </cell>
          <cell r="H735">
            <v>11.44</v>
          </cell>
          <cell r="I735">
            <v>0</v>
          </cell>
        </row>
        <row r="736">
          <cell r="A736">
            <v>0</v>
          </cell>
          <cell r="B736" t="str">
            <v>Mano de Obra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>
            <v>101.01</v>
          </cell>
          <cell r="B737" t="str">
            <v>Ligado y vaciado a mano</v>
          </cell>
          <cell r="C737">
            <v>1</v>
          </cell>
          <cell r="D737" t="str">
            <v>M3</v>
          </cell>
          <cell r="E737">
            <v>1060.7985714285714</v>
          </cell>
          <cell r="F737">
            <v>45.387142857142855</v>
          </cell>
          <cell r="G737">
            <v>1060.8</v>
          </cell>
          <cell r="H737">
            <v>45.39</v>
          </cell>
        </row>
        <row r="738">
          <cell r="A738">
            <v>0</v>
          </cell>
          <cell r="B738" t="str">
            <v>Total/UND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5545.97</v>
          </cell>
          <cell r="H738">
            <v>852.72</v>
          </cell>
          <cell r="I738">
            <v>6398.6900000000005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>
            <v>102.05000000000003</v>
          </cell>
          <cell r="B740">
            <v>0</v>
          </cell>
          <cell r="C740">
            <v>1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A741">
            <v>0</v>
          </cell>
          <cell r="B741" t="str">
            <v>Hormigón simple 1:2:4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A742">
            <v>0</v>
          </cell>
          <cell r="B742" t="str">
            <v>Volumen Análisis</v>
          </cell>
          <cell r="C742">
            <v>1</v>
          </cell>
          <cell r="D742" t="str">
            <v>M3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A743">
            <v>0</v>
          </cell>
          <cell r="B743" t="str">
            <v>Materiales y Equipos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</row>
        <row r="744">
          <cell r="A744" t="str">
            <v>CE003</v>
          </cell>
          <cell r="B744" t="str">
            <v>Cemento Gris 94 lbs. Tipo Portland</v>
          </cell>
          <cell r="C744">
            <v>8</v>
          </cell>
          <cell r="D744" t="str">
            <v>FDA</v>
          </cell>
          <cell r="E744">
            <v>364.40677966101697</v>
          </cell>
          <cell r="F744">
            <v>65.593220338983059</v>
          </cell>
          <cell r="G744">
            <v>2915.25</v>
          </cell>
          <cell r="H744">
            <v>524.75</v>
          </cell>
          <cell r="I744">
            <v>0</v>
          </cell>
        </row>
        <row r="745">
          <cell r="A745" t="str">
            <v>AGR001</v>
          </cell>
          <cell r="B745" t="str">
            <v>Arena Itabo gruesa lavada</v>
          </cell>
          <cell r="C745">
            <v>0.45</v>
          </cell>
          <cell r="D745" t="str">
            <v>M3E</v>
          </cell>
          <cell r="E745">
            <v>1144.0677966101696</v>
          </cell>
          <cell r="F745">
            <v>205.93220338983051</v>
          </cell>
          <cell r="G745">
            <v>514.83000000000004</v>
          </cell>
          <cell r="H745">
            <v>92.67</v>
          </cell>
          <cell r="I745">
            <v>6786.9000000000015</v>
          </cell>
        </row>
        <row r="746">
          <cell r="A746" t="str">
            <v>AGR005</v>
          </cell>
          <cell r="B746" t="str">
            <v>Grava 3/4"</v>
          </cell>
          <cell r="C746">
            <v>0.9</v>
          </cell>
          <cell r="D746" t="str">
            <v>M3E</v>
          </cell>
          <cell r="E746">
            <v>1101.6949152542375</v>
          </cell>
          <cell r="F746">
            <v>198.30508474576274</v>
          </cell>
          <cell r="G746">
            <v>991.53</v>
          </cell>
          <cell r="H746">
            <v>178.47</v>
          </cell>
          <cell r="I746">
            <v>0</v>
          </cell>
        </row>
        <row r="747">
          <cell r="A747" t="str">
            <v>AGR015</v>
          </cell>
          <cell r="B747" t="str">
            <v>Agua</v>
          </cell>
          <cell r="C747">
            <v>60</v>
          </cell>
          <cell r="D747" t="str">
            <v>GL</v>
          </cell>
          <cell r="E747">
            <v>1.0593220338983051</v>
          </cell>
          <cell r="F747">
            <v>0.19067796610169491</v>
          </cell>
          <cell r="G747">
            <v>63.56</v>
          </cell>
          <cell r="H747">
            <v>11.44</v>
          </cell>
          <cell r="I747">
            <v>0</v>
          </cell>
        </row>
        <row r="748">
          <cell r="A748">
            <v>0</v>
          </cell>
          <cell r="B748" t="str">
            <v>Mano de Obra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>
            <v>101.02000000000001</v>
          </cell>
          <cell r="B749" t="str">
            <v>Ligado y vaciado con ligadora</v>
          </cell>
          <cell r="C749">
            <v>1</v>
          </cell>
          <cell r="D749" t="str">
            <v>M3</v>
          </cell>
          <cell r="E749">
            <v>771.11388888888882</v>
          </cell>
          <cell r="F749">
            <v>54.430555555555557</v>
          </cell>
          <cell r="G749">
            <v>771.11</v>
          </cell>
          <cell r="H749">
            <v>54.43</v>
          </cell>
        </row>
        <row r="750">
          <cell r="A750">
            <v>0</v>
          </cell>
          <cell r="B750" t="str">
            <v>Total/UND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5256.28</v>
          </cell>
          <cell r="H750">
            <v>861.76</v>
          </cell>
          <cell r="I750">
            <v>6118.04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102.06000000000003</v>
          </cell>
          <cell r="B752">
            <v>0</v>
          </cell>
          <cell r="C752">
            <v>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0</v>
          </cell>
          <cell r="B753" t="str">
            <v>Hormigón simple 1:2:4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0</v>
          </cell>
          <cell r="B754" t="str">
            <v>Volumen Análisis</v>
          </cell>
          <cell r="C754">
            <v>1</v>
          </cell>
          <cell r="D754" t="str">
            <v>M3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0</v>
          </cell>
          <cell r="B755" t="str">
            <v>Materiales y Equipos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A756" t="str">
            <v>CE003</v>
          </cell>
          <cell r="B756" t="str">
            <v>Cemento Gris 94 lbs. Tipo Portland</v>
          </cell>
          <cell r="C756">
            <v>8</v>
          </cell>
          <cell r="D756" t="str">
            <v>FDA</v>
          </cell>
          <cell r="E756">
            <v>364.40677966101697</v>
          </cell>
          <cell r="F756">
            <v>65.593220338983059</v>
          </cell>
          <cell r="G756">
            <v>2915.25</v>
          </cell>
          <cell r="H756">
            <v>524.75</v>
          </cell>
          <cell r="I756">
            <v>0</v>
          </cell>
        </row>
        <row r="757">
          <cell r="A757" t="str">
            <v>AGR001</v>
          </cell>
          <cell r="B757" t="str">
            <v>Arena Itabo gruesa lavada</v>
          </cell>
          <cell r="C757">
            <v>0.45</v>
          </cell>
          <cell r="D757" t="str">
            <v>M3E</v>
          </cell>
          <cell r="E757">
            <v>1144.0677966101696</v>
          </cell>
          <cell r="F757">
            <v>205.93220338983051</v>
          </cell>
          <cell r="G757">
            <v>514.83000000000004</v>
          </cell>
          <cell r="H757">
            <v>92.67</v>
          </cell>
          <cell r="I757">
            <v>6506.1</v>
          </cell>
        </row>
        <row r="758">
          <cell r="A758" t="str">
            <v>AGR005</v>
          </cell>
          <cell r="B758" t="str">
            <v>Grava 3/4"</v>
          </cell>
          <cell r="C758">
            <v>0.9</v>
          </cell>
          <cell r="D758" t="str">
            <v>M3E</v>
          </cell>
          <cell r="E758">
            <v>1101.6949152542375</v>
          </cell>
          <cell r="F758">
            <v>198.30508474576274</v>
          </cell>
          <cell r="G758">
            <v>991.53</v>
          </cell>
          <cell r="H758">
            <v>178.47</v>
          </cell>
          <cell r="I758">
            <v>0</v>
          </cell>
        </row>
        <row r="759">
          <cell r="A759" t="str">
            <v>AGR015</v>
          </cell>
          <cell r="B759" t="str">
            <v>Agua</v>
          </cell>
          <cell r="C759">
            <v>60</v>
          </cell>
          <cell r="D759" t="str">
            <v>GL</v>
          </cell>
          <cell r="E759">
            <v>1.0593220338983051</v>
          </cell>
          <cell r="F759">
            <v>0.19067796610169491</v>
          </cell>
          <cell r="G759">
            <v>63.56</v>
          </cell>
          <cell r="H759">
            <v>11.44</v>
          </cell>
          <cell r="I759">
            <v>0</v>
          </cell>
        </row>
        <row r="760">
          <cell r="A760">
            <v>0</v>
          </cell>
          <cell r="B760" t="str">
            <v>Mano de Obra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101.03000000000002</v>
          </cell>
          <cell r="B761" t="str">
            <v>Ligado y vaciado con ligadora y Winche</v>
          </cell>
          <cell r="C761">
            <v>1</v>
          </cell>
          <cell r="D761" t="str">
            <v>M3</v>
          </cell>
          <cell r="E761">
            <v>1124.221111111111</v>
          </cell>
          <cell r="F761">
            <v>117.98999999999998</v>
          </cell>
          <cell r="G761">
            <v>1124.22</v>
          </cell>
          <cell r="H761">
            <v>117.99</v>
          </cell>
        </row>
        <row r="762">
          <cell r="A762">
            <v>0</v>
          </cell>
          <cell r="B762" t="str">
            <v>Total/UND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5609.39</v>
          </cell>
          <cell r="H762">
            <v>925.32</v>
          </cell>
          <cell r="I762">
            <v>6534.71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102.07000000000004</v>
          </cell>
          <cell r="B764">
            <v>0</v>
          </cell>
          <cell r="C764">
            <v>1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0</v>
          </cell>
          <cell r="B765" t="str">
            <v>Hormigón simple 180Kg/cm2 Tabla Cemex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0</v>
          </cell>
          <cell r="B766" t="str">
            <v>Volumen Análisis</v>
          </cell>
          <cell r="C766">
            <v>1</v>
          </cell>
          <cell r="D766" t="str">
            <v>M3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0</v>
          </cell>
          <cell r="B767" t="str">
            <v>Materiales y Equipos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 t="str">
            <v>CE003</v>
          </cell>
          <cell r="B768" t="str">
            <v>Cemento Gris 94 lbs. Tipo Portland</v>
          </cell>
          <cell r="C768">
            <v>9</v>
          </cell>
          <cell r="D768" t="str">
            <v>FDA</v>
          </cell>
          <cell r="E768">
            <v>364.40677966101697</v>
          </cell>
          <cell r="F768">
            <v>65.593220338983059</v>
          </cell>
          <cell r="G768">
            <v>3279.66</v>
          </cell>
          <cell r="H768">
            <v>590.34</v>
          </cell>
          <cell r="I768">
            <v>0</v>
          </cell>
        </row>
        <row r="769">
          <cell r="A769" t="str">
            <v>AGR001</v>
          </cell>
          <cell r="B769" t="str">
            <v>Arena Itabo gruesa lavada</v>
          </cell>
          <cell r="C769">
            <v>0.56999999999999995</v>
          </cell>
          <cell r="D769" t="str">
            <v>M3E</v>
          </cell>
          <cell r="E769">
            <v>1144.0677966101696</v>
          </cell>
          <cell r="F769">
            <v>205.93220338983051</v>
          </cell>
          <cell r="G769">
            <v>652.12</v>
          </cell>
          <cell r="H769">
            <v>117.38</v>
          </cell>
          <cell r="I769">
            <v>6922.77</v>
          </cell>
        </row>
        <row r="770">
          <cell r="A770" t="str">
            <v>AGR005</v>
          </cell>
          <cell r="B770" t="str">
            <v>Grava 3/4"</v>
          </cell>
          <cell r="C770">
            <v>0.53</v>
          </cell>
          <cell r="D770" t="str">
            <v>M3E</v>
          </cell>
          <cell r="E770">
            <v>1101.6949152542375</v>
          </cell>
          <cell r="F770">
            <v>198.30508474576274</v>
          </cell>
          <cell r="G770">
            <v>583.9</v>
          </cell>
          <cell r="H770">
            <v>105.1</v>
          </cell>
          <cell r="I770">
            <v>0</v>
          </cell>
        </row>
        <row r="771">
          <cell r="A771" t="str">
            <v>AGR015</v>
          </cell>
          <cell r="B771" t="str">
            <v>Agua</v>
          </cell>
          <cell r="C771">
            <v>60</v>
          </cell>
          <cell r="D771" t="str">
            <v>GL</v>
          </cell>
          <cell r="E771">
            <v>1.0593220338983051</v>
          </cell>
          <cell r="F771">
            <v>0.19067796610169491</v>
          </cell>
          <cell r="G771">
            <v>63.56</v>
          </cell>
          <cell r="H771">
            <v>11.44</v>
          </cell>
          <cell r="I771">
            <v>0</v>
          </cell>
        </row>
        <row r="772">
          <cell r="A772">
            <v>0</v>
          </cell>
          <cell r="B772" t="str">
            <v>Mano de Obra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>
            <v>101.01</v>
          </cell>
          <cell r="B773" t="str">
            <v>Ligado y vaciado a mano</v>
          </cell>
          <cell r="C773">
            <v>1</v>
          </cell>
          <cell r="D773" t="str">
            <v>M3</v>
          </cell>
          <cell r="E773">
            <v>1060.7985714285714</v>
          </cell>
          <cell r="F773">
            <v>45.387142857142855</v>
          </cell>
          <cell r="G773">
            <v>1060.8</v>
          </cell>
          <cell r="H773">
            <v>45.39</v>
          </cell>
        </row>
        <row r="774">
          <cell r="A774">
            <v>0</v>
          </cell>
          <cell r="B774" t="str">
            <v>Total/UND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5640.04</v>
          </cell>
          <cell r="H774">
            <v>869.65000000000009</v>
          </cell>
          <cell r="I774">
            <v>6509.6900000000005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102.08000000000004</v>
          </cell>
          <cell r="B776">
            <v>0</v>
          </cell>
          <cell r="C776">
            <v>1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A777">
            <v>0</v>
          </cell>
          <cell r="B777" t="str">
            <v>Hormigón simple 180Kg/cm2 Tabla Cemex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A778">
            <v>0</v>
          </cell>
          <cell r="B778" t="str">
            <v>Volumen Análisis</v>
          </cell>
          <cell r="C778">
            <v>1</v>
          </cell>
          <cell r="D778" t="str">
            <v>M3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A779">
            <v>0</v>
          </cell>
          <cell r="B779" t="str">
            <v>Materiales y Equipos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A780" t="str">
            <v>CE003</v>
          </cell>
          <cell r="B780" t="str">
            <v>Cemento Gris 94 lbs. Tipo Portland</v>
          </cell>
          <cell r="C780">
            <v>9</v>
          </cell>
          <cell r="D780" t="str">
            <v>FDA</v>
          </cell>
          <cell r="E780">
            <v>364.40677966101697</v>
          </cell>
          <cell r="F780">
            <v>65.593220338983059</v>
          </cell>
          <cell r="G780">
            <v>3279.66</v>
          </cell>
          <cell r="H780">
            <v>590.34</v>
          </cell>
          <cell r="I780">
            <v>0</v>
          </cell>
        </row>
        <row r="781">
          <cell r="A781" t="str">
            <v>AGR001</v>
          </cell>
          <cell r="B781" t="str">
            <v>Arena Itabo gruesa lavada</v>
          </cell>
          <cell r="C781">
            <v>0.56999999999999995</v>
          </cell>
          <cell r="D781" t="str">
            <v>M3E</v>
          </cell>
          <cell r="E781">
            <v>1144.0677966101696</v>
          </cell>
          <cell r="F781">
            <v>205.93220338983051</v>
          </cell>
          <cell r="G781">
            <v>652.12</v>
          </cell>
          <cell r="H781">
            <v>117.38</v>
          </cell>
          <cell r="I781">
            <v>6925.4000000000005</v>
          </cell>
        </row>
        <row r="782">
          <cell r="A782" t="str">
            <v>AGR005</v>
          </cell>
          <cell r="B782" t="str">
            <v>Grava 3/4"</v>
          </cell>
          <cell r="C782">
            <v>0.53</v>
          </cell>
          <cell r="D782" t="str">
            <v>M3E</v>
          </cell>
          <cell r="E782">
            <v>1101.6949152542375</v>
          </cell>
          <cell r="F782">
            <v>198.30508474576274</v>
          </cell>
          <cell r="G782">
            <v>583.9</v>
          </cell>
          <cell r="H782">
            <v>105.1</v>
          </cell>
          <cell r="I782">
            <v>0</v>
          </cell>
        </row>
        <row r="783">
          <cell r="A783" t="str">
            <v>AGR015</v>
          </cell>
          <cell r="B783" t="str">
            <v>Agua</v>
          </cell>
          <cell r="C783">
            <v>60</v>
          </cell>
          <cell r="D783" t="str">
            <v>GL</v>
          </cell>
          <cell r="E783">
            <v>1.0593220338983051</v>
          </cell>
          <cell r="F783">
            <v>0.19067796610169491</v>
          </cell>
          <cell r="G783">
            <v>63.56</v>
          </cell>
          <cell r="H783">
            <v>11.44</v>
          </cell>
          <cell r="I783">
            <v>0</v>
          </cell>
        </row>
        <row r="784">
          <cell r="A784">
            <v>0</v>
          </cell>
          <cell r="B784" t="str">
            <v>Mano de Obra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</row>
        <row r="785">
          <cell r="A785">
            <v>101.02000000000001</v>
          </cell>
          <cell r="B785" t="str">
            <v>Ligado y vaciado con ligadora</v>
          </cell>
          <cell r="C785">
            <v>1</v>
          </cell>
          <cell r="D785" t="str">
            <v>M3</v>
          </cell>
          <cell r="E785">
            <v>771.11388888888882</v>
          </cell>
          <cell r="F785">
            <v>54.430555555555557</v>
          </cell>
          <cell r="G785">
            <v>771.11</v>
          </cell>
          <cell r="H785">
            <v>54.43</v>
          </cell>
          <cell r="I785">
            <v>0</v>
          </cell>
        </row>
        <row r="786">
          <cell r="A786">
            <v>0</v>
          </cell>
          <cell r="B786" t="str">
            <v>Total/UND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5350.3499999999995</v>
          </cell>
          <cell r="H786">
            <v>878.69</v>
          </cell>
          <cell r="I786">
            <v>6229.0399999999991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A788">
            <v>102.09000000000005</v>
          </cell>
          <cell r="B788">
            <v>0</v>
          </cell>
          <cell r="C788">
            <v>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A789">
            <v>0</v>
          </cell>
          <cell r="B789" t="str">
            <v>Hormigón simple 180Kg/cm2 Tabla Cemex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>
            <v>0</v>
          </cell>
          <cell r="B790" t="str">
            <v>Volumen Análisis</v>
          </cell>
          <cell r="C790">
            <v>1</v>
          </cell>
          <cell r="D790" t="str">
            <v>M3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</row>
        <row r="791">
          <cell r="A791">
            <v>0</v>
          </cell>
          <cell r="B791" t="str">
            <v>Materiales y Equipos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A792" t="str">
            <v>CE003</v>
          </cell>
          <cell r="B792" t="str">
            <v>Cemento Gris 94 lbs. Tipo Portland</v>
          </cell>
          <cell r="C792">
            <v>9</v>
          </cell>
          <cell r="D792" t="str">
            <v>FDA</v>
          </cell>
          <cell r="E792">
            <v>364.40677966101697</v>
          </cell>
          <cell r="F792">
            <v>65.593220338983059</v>
          </cell>
          <cell r="G792">
            <v>3279.66</v>
          </cell>
          <cell r="H792">
            <v>590.34</v>
          </cell>
          <cell r="I792">
            <v>0</v>
          </cell>
        </row>
        <row r="793">
          <cell r="A793" t="str">
            <v>AGR001</v>
          </cell>
          <cell r="B793" t="str">
            <v>Arena Itabo gruesa lavada</v>
          </cell>
          <cell r="C793">
            <v>0.56999999999999995</v>
          </cell>
          <cell r="D793" t="str">
            <v>M3E</v>
          </cell>
          <cell r="E793">
            <v>1144.0677966101696</v>
          </cell>
          <cell r="F793">
            <v>205.93220338983051</v>
          </cell>
          <cell r="G793">
            <v>652.12</v>
          </cell>
          <cell r="H793">
            <v>117.38</v>
          </cell>
          <cell r="I793">
            <v>0</v>
          </cell>
        </row>
        <row r="794">
          <cell r="A794" t="str">
            <v>AGR005</v>
          </cell>
          <cell r="B794" t="str">
            <v>Grava 3/4"</v>
          </cell>
          <cell r="C794">
            <v>0.53</v>
          </cell>
          <cell r="D794" t="str">
            <v>M3E</v>
          </cell>
          <cell r="E794">
            <v>1101.6949152542375</v>
          </cell>
          <cell r="F794">
            <v>198.30508474576274</v>
          </cell>
          <cell r="G794">
            <v>583.9</v>
          </cell>
          <cell r="H794">
            <v>105.1</v>
          </cell>
          <cell r="I794">
            <v>0</v>
          </cell>
        </row>
        <row r="795">
          <cell r="A795" t="str">
            <v>AGR015</v>
          </cell>
          <cell r="B795" t="str">
            <v>Agua</v>
          </cell>
          <cell r="C795">
            <v>60</v>
          </cell>
          <cell r="D795" t="str">
            <v>GL</v>
          </cell>
          <cell r="E795">
            <v>1.0593220338983051</v>
          </cell>
          <cell r="F795">
            <v>0.19067796610169491</v>
          </cell>
          <cell r="G795">
            <v>63.56</v>
          </cell>
          <cell r="H795">
            <v>11.44</v>
          </cell>
          <cell r="I795">
            <v>0</v>
          </cell>
        </row>
        <row r="796">
          <cell r="A796">
            <v>0</v>
          </cell>
          <cell r="B796" t="str">
            <v>Mano de Obra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</row>
        <row r="797">
          <cell r="A797">
            <v>101.03000000000002</v>
          </cell>
          <cell r="B797" t="str">
            <v>Ligado y vaciado con ligadora y Winche</v>
          </cell>
          <cell r="C797">
            <v>1</v>
          </cell>
          <cell r="D797" t="str">
            <v>M3</v>
          </cell>
          <cell r="E797">
            <v>1124.221111111111</v>
          </cell>
          <cell r="F797">
            <v>117.98999999999998</v>
          </cell>
          <cell r="G797">
            <v>1124.22</v>
          </cell>
          <cell r="H797">
            <v>117.99</v>
          </cell>
          <cell r="I797">
            <v>0</v>
          </cell>
        </row>
        <row r="798">
          <cell r="A798">
            <v>0</v>
          </cell>
          <cell r="B798" t="str">
            <v>Total/UND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5703.46</v>
          </cell>
          <cell r="H798">
            <v>942.25000000000011</v>
          </cell>
          <cell r="I798">
            <v>6645.71</v>
          </cell>
        </row>
        <row r="799">
          <cell r="A799">
            <v>0</v>
          </cell>
          <cell r="B799" t="str">
            <v>Total/UND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5703.46</v>
          </cell>
          <cell r="H799">
            <v>942.25000000000011</v>
          </cell>
          <cell r="I799">
            <v>6645.71</v>
          </cell>
        </row>
        <row r="800">
          <cell r="A800">
            <v>102.10000000000005</v>
          </cell>
          <cell r="B800" t="str">
            <v>HORMIGON 210kg/cm2 TABLA CEMEX A MANO</v>
          </cell>
          <cell r="C800">
            <v>1</v>
          </cell>
          <cell r="D800" t="str">
            <v>M3</v>
          </cell>
          <cell r="E800">
            <v>0</v>
          </cell>
          <cell r="F800">
            <v>0</v>
          </cell>
          <cell r="G800">
            <v>5897.0300000000007</v>
          </cell>
          <cell r="H800">
            <v>915.91</v>
          </cell>
          <cell r="I800">
            <v>6812.9400000000005</v>
          </cell>
        </row>
        <row r="801">
          <cell r="A801">
            <v>0</v>
          </cell>
          <cell r="B801" t="str">
            <v>Hormigón simple 210Kg/cm2 Tabla Cemex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A802">
            <v>0</v>
          </cell>
          <cell r="B802" t="str">
            <v>Volumen Análisis</v>
          </cell>
          <cell r="C802">
            <v>1</v>
          </cell>
          <cell r="D802" t="str">
            <v>M3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>
            <v>0</v>
          </cell>
          <cell r="B803" t="str">
            <v>Materiales y Equipos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A804" t="str">
            <v>CE003</v>
          </cell>
          <cell r="B804" t="str">
            <v>Materiales y Equipos</v>
          </cell>
          <cell r="C804">
            <v>10</v>
          </cell>
          <cell r="D804">
            <v>0</v>
          </cell>
          <cell r="E804">
            <v>364.40677966101697</v>
          </cell>
          <cell r="F804">
            <v>65.593220338983059</v>
          </cell>
          <cell r="G804">
            <v>0</v>
          </cell>
          <cell r="H804">
            <v>0</v>
          </cell>
          <cell r="I804">
            <v>0</v>
          </cell>
        </row>
        <row r="805">
          <cell r="A805" t="str">
            <v>AGR001</v>
          </cell>
          <cell r="B805" t="str">
            <v>Arena Itabo gruesa lavada</v>
          </cell>
          <cell r="C805">
            <v>0.55000000000000004</v>
          </cell>
          <cell r="D805" t="str">
            <v>M3E</v>
          </cell>
          <cell r="E805">
            <v>1186.44</v>
          </cell>
          <cell r="F805">
            <v>213.5592</v>
          </cell>
          <cell r="G805">
            <v>652.54</v>
          </cell>
          <cell r="H805">
            <v>117.46</v>
          </cell>
          <cell r="I805">
            <v>7061.2700000000013</v>
          </cell>
        </row>
        <row r="806">
          <cell r="A806" t="str">
            <v>AGR005</v>
          </cell>
          <cell r="B806" t="str">
            <v>Grava 3/4"</v>
          </cell>
          <cell r="C806">
            <v>0.51</v>
          </cell>
          <cell r="D806" t="str">
            <v>M3E</v>
          </cell>
          <cell r="E806">
            <v>911.02</v>
          </cell>
          <cell r="F806">
            <v>163.9836</v>
          </cell>
          <cell r="G806">
            <v>464.62</v>
          </cell>
          <cell r="H806">
            <v>83.63</v>
          </cell>
          <cell r="I806">
            <v>0</v>
          </cell>
        </row>
        <row r="807">
          <cell r="A807" t="str">
            <v>AGR015</v>
          </cell>
          <cell r="B807" t="str">
            <v>Agua</v>
          </cell>
          <cell r="C807">
            <v>60</v>
          </cell>
          <cell r="D807" t="str">
            <v>GL</v>
          </cell>
          <cell r="E807">
            <v>1.25</v>
          </cell>
          <cell r="F807">
            <v>0.22499999999999998</v>
          </cell>
          <cell r="G807">
            <v>75</v>
          </cell>
          <cell r="H807">
            <v>13.5</v>
          </cell>
          <cell r="I807">
            <v>0</v>
          </cell>
        </row>
        <row r="808">
          <cell r="A808">
            <v>101.01</v>
          </cell>
          <cell r="B808" t="str">
            <v>Ligado y vaciado a mano</v>
          </cell>
          <cell r="C808">
            <v>1</v>
          </cell>
          <cell r="D808" t="str">
            <v>M3</v>
          </cell>
          <cell r="E808">
            <v>1060.7985714285714</v>
          </cell>
          <cell r="F808">
            <v>45.387142857142855</v>
          </cell>
          <cell r="G808">
            <v>1060.8</v>
          </cell>
          <cell r="H808">
            <v>45.39</v>
          </cell>
          <cell r="I808">
            <v>0</v>
          </cell>
        </row>
        <row r="809">
          <cell r="A809">
            <v>0</v>
          </cell>
          <cell r="B809" t="str">
            <v>Total/UND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5897.0300000000007</v>
          </cell>
          <cell r="H809">
            <v>915.91</v>
          </cell>
          <cell r="I809">
            <v>6812.9400000000005</v>
          </cell>
        </row>
        <row r="810">
          <cell r="A810">
            <v>0</v>
          </cell>
          <cell r="B810" t="str">
            <v>Total/UND</v>
          </cell>
          <cell r="C810">
            <v>0.56999999999999995</v>
          </cell>
          <cell r="D810">
            <v>0</v>
          </cell>
          <cell r="E810">
            <v>1186.4406779661017</v>
          </cell>
          <cell r="F810">
            <v>213.5593220338983</v>
          </cell>
          <cell r="G810">
            <v>0</v>
          </cell>
          <cell r="H810">
            <v>0</v>
          </cell>
          <cell r="I810">
            <v>0</v>
          </cell>
        </row>
        <row r="811">
          <cell r="A811">
            <v>102.11000000000006</v>
          </cell>
          <cell r="B811" t="str">
            <v>HORMIGON 210kg/cm2 TABLA CEMEX LIGADORA</v>
          </cell>
          <cell r="C811">
            <v>1</v>
          </cell>
          <cell r="D811" t="str">
            <v>M3</v>
          </cell>
          <cell r="E811">
            <v>0</v>
          </cell>
          <cell r="F811">
            <v>0</v>
          </cell>
          <cell r="G811">
            <v>5607.34</v>
          </cell>
          <cell r="H811">
            <v>924.94999999999993</v>
          </cell>
          <cell r="I811">
            <v>6532.29</v>
          </cell>
        </row>
        <row r="812">
          <cell r="A812">
            <v>0</v>
          </cell>
          <cell r="B812" t="str">
            <v>Hormigón simple 210Kg/cm2 Tabla Cemex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</row>
        <row r="813">
          <cell r="A813">
            <v>0</v>
          </cell>
          <cell r="B813" t="str">
            <v>Volumen Análisis</v>
          </cell>
          <cell r="C813">
            <v>1</v>
          </cell>
          <cell r="D813" t="str">
            <v>M3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A814">
            <v>0</v>
          </cell>
          <cell r="B814" t="str">
            <v>Materiales y Equipos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A815" t="str">
            <v>CE003</v>
          </cell>
          <cell r="B815" t="str">
            <v>Materiales y Equipos</v>
          </cell>
          <cell r="C815">
            <v>10</v>
          </cell>
          <cell r="D815">
            <v>0</v>
          </cell>
          <cell r="E815">
            <v>364.40677966101697</v>
          </cell>
          <cell r="F815">
            <v>65.593220338983059</v>
          </cell>
          <cell r="G815">
            <v>0</v>
          </cell>
          <cell r="H815">
            <v>0</v>
          </cell>
          <cell r="I815">
            <v>7061.2700000000013</v>
          </cell>
        </row>
        <row r="816">
          <cell r="A816" t="str">
            <v>AGR001</v>
          </cell>
          <cell r="B816" t="str">
            <v>Arena Itabo gruesa lavada</v>
          </cell>
          <cell r="C816">
            <v>0.55000000000000004</v>
          </cell>
          <cell r="D816" t="str">
            <v>M3E</v>
          </cell>
          <cell r="E816">
            <v>1186.44</v>
          </cell>
          <cell r="F816">
            <v>213.5592</v>
          </cell>
          <cell r="G816">
            <v>652.54</v>
          </cell>
          <cell r="H816">
            <v>117.46</v>
          </cell>
          <cell r="I816">
            <v>0</v>
          </cell>
        </row>
        <row r="817">
          <cell r="A817" t="str">
            <v>AGR005</v>
          </cell>
          <cell r="B817" t="str">
            <v>Grava 3/4"</v>
          </cell>
          <cell r="C817">
            <v>0.51</v>
          </cell>
          <cell r="D817" t="str">
            <v>M3E</v>
          </cell>
          <cell r="E817">
            <v>911.02</v>
          </cell>
          <cell r="F817">
            <v>163.9836</v>
          </cell>
          <cell r="G817">
            <v>464.62</v>
          </cell>
          <cell r="H817">
            <v>83.63</v>
          </cell>
          <cell r="I817">
            <v>0</v>
          </cell>
        </row>
        <row r="818">
          <cell r="A818" t="str">
            <v>AGR015</v>
          </cell>
          <cell r="B818" t="str">
            <v>Agua</v>
          </cell>
          <cell r="C818">
            <v>60</v>
          </cell>
          <cell r="D818" t="str">
            <v>GL</v>
          </cell>
          <cell r="E818">
            <v>1.25</v>
          </cell>
          <cell r="F818">
            <v>0.22499999999999998</v>
          </cell>
          <cell r="G818">
            <v>75</v>
          </cell>
          <cell r="H818">
            <v>13.5</v>
          </cell>
          <cell r="I818">
            <v>0</v>
          </cell>
        </row>
        <row r="819">
          <cell r="A819">
            <v>101.02000000000001</v>
          </cell>
          <cell r="B819" t="str">
            <v>Ligado y vaciado con ligadora</v>
          </cell>
          <cell r="C819">
            <v>1</v>
          </cell>
          <cell r="D819" t="str">
            <v>M3</v>
          </cell>
          <cell r="E819">
            <v>771.11388888888882</v>
          </cell>
          <cell r="F819">
            <v>54.430555555555557</v>
          </cell>
          <cell r="G819">
            <v>771.11</v>
          </cell>
          <cell r="H819">
            <v>54.43</v>
          </cell>
          <cell r="I819">
            <v>0</v>
          </cell>
        </row>
        <row r="820">
          <cell r="A820">
            <v>0</v>
          </cell>
          <cell r="B820" t="str">
            <v>Total/UND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5607.34</v>
          </cell>
          <cell r="H820">
            <v>924.94999999999993</v>
          </cell>
          <cell r="I820">
            <v>6532.29</v>
          </cell>
        </row>
        <row r="821">
          <cell r="A821">
            <v>0</v>
          </cell>
          <cell r="B821" t="str">
            <v>Total/UND</v>
          </cell>
          <cell r="C821">
            <v>10</v>
          </cell>
          <cell r="D821">
            <v>0</v>
          </cell>
          <cell r="E821">
            <v>398.30508474576271</v>
          </cell>
          <cell r="F821">
            <v>71.694915254237287</v>
          </cell>
          <cell r="G821">
            <v>0</v>
          </cell>
          <cell r="H821">
            <v>0</v>
          </cell>
          <cell r="I821">
            <v>0</v>
          </cell>
        </row>
        <row r="822">
          <cell r="A822">
            <v>102.12000000000006</v>
          </cell>
          <cell r="B822" t="str">
            <v>HORMIGON 210kg/cm2 TABLA CEMEX CON LIGADORA Y WINCHE</v>
          </cell>
          <cell r="C822">
            <v>1</v>
          </cell>
          <cell r="D822" t="str">
            <v>M3</v>
          </cell>
          <cell r="E822">
            <v>0</v>
          </cell>
          <cell r="F822">
            <v>0</v>
          </cell>
          <cell r="G822">
            <v>5960.4500000000007</v>
          </cell>
          <cell r="H822">
            <v>988.51</v>
          </cell>
          <cell r="I822">
            <v>6948.9600000000009</v>
          </cell>
        </row>
        <row r="823">
          <cell r="A823">
            <v>0</v>
          </cell>
          <cell r="B823" t="str">
            <v>Hormigón simple 210Kg/cm2 Tabla Cemex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A824">
            <v>0</v>
          </cell>
          <cell r="B824" t="str">
            <v>Volumen Análisis</v>
          </cell>
          <cell r="C824">
            <v>1</v>
          </cell>
          <cell r="D824" t="str">
            <v>M3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</row>
        <row r="825">
          <cell r="A825">
            <v>0</v>
          </cell>
          <cell r="B825" t="str">
            <v>Materiales y Equipos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</row>
        <row r="826">
          <cell r="A826" t="str">
            <v>CE003</v>
          </cell>
          <cell r="B826" t="str">
            <v>Materiales y Equipos</v>
          </cell>
          <cell r="C826">
            <v>10</v>
          </cell>
          <cell r="D826">
            <v>0</v>
          </cell>
          <cell r="E826">
            <v>364.40677966101697</v>
          </cell>
          <cell r="F826">
            <v>65.593220338983059</v>
          </cell>
          <cell r="G826">
            <v>0</v>
          </cell>
          <cell r="H826">
            <v>0</v>
          </cell>
          <cell r="I826">
            <v>7213.6500000000005</v>
          </cell>
        </row>
        <row r="827">
          <cell r="A827" t="str">
            <v>AGR001</v>
          </cell>
          <cell r="B827" t="str">
            <v>Arena Itabo gruesa lavada</v>
          </cell>
          <cell r="C827">
            <v>0.55000000000000004</v>
          </cell>
          <cell r="D827" t="str">
            <v>M3E</v>
          </cell>
          <cell r="E827">
            <v>1186.44</v>
          </cell>
          <cell r="F827">
            <v>213.5592</v>
          </cell>
          <cell r="G827">
            <v>652.54</v>
          </cell>
          <cell r="H827">
            <v>117.46</v>
          </cell>
          <cell r="I827">
            <v>0</v>
          </cell>
        </row>
        <row r="828">
          <cell r="A828" t="str">
            <v>AGR005</v>
          </cell>
          <cell r="B828" t="str">
            <v>Grava 3/4"</v>
          </cell>
          <cell r="C828">
            <v>0.51</v>
          </cell>
          <cell r="D828" t="str">
            <v>M3E</v>
          </cell>
          <cell r="E828">
            <v>911.02</v>
          </cell>
          <cell r="F828">
            <v>163.9836</v>
          </cell>
          <cell r="G828">
            <v>464.62</v>
          </cell>
          <cell r="H828">
            <v>83.63</v>
          </cell>
          <cell r="I828">
            <v>6932.85</v>
          </cell>
        </row>
        <row r="829">
          <cell r="A829" t="str">
            <v>AGR015</v>
          </cell>
          <cell r="B829" t="str">
            <v>Agua</v>
          </cell>
          <cell r="C829">
            <v>60</v>
          </cell>
          <cell r="D829" t="str">
            <v>GL</v>
          </cell>
          <cell r="E829">
            <v>1.25</v>
          </cell>
          <cell r="F829">
            <v>0.22499999999999998</v>
          </cell>
          <cell r="G829">
            <v>75</v>
          </cell>
          <cell r="H829">
            <v>13.5</v>
          </cell>
          <cell r="I829">
            <v>0</v>
          </cell>
        </row>
        <row r="830">
          <cell r="A830">
            <v>101.03000000000002</v>
          </cell>
          <cell r="B830" t="str">
            <v>Ligado y vaciado con ligadora y Winche</v>
          </cell>
          <cell r="C830">
            <v>1</v>
          </cell>
          <cell r="D830" t="str">
            <v>M3</v>
          </cell>
          <cell r="E830">
            <v>1124.221111111111</v>
          </cell>
          <cell r="F830">
            <v>117.98999999999998</v>
          </cell>
          <cell r="G830">
            <v>1124.22</v>
          </cell>
          <cell r="H830">
            <v>117.99</v>
          </cell>
          <cell r="I830">
            <v>0</v>
          </cell>
        </row>
        <row r="831">
          <cell r="A831">
            <v>0</v>
          </cell>
          <cell r="B831" t="str">
            <v>Total/UND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5960.4500000000007</v>
          </cell>
          <cell r="H831">
            <v>988.51</v>
          </cell>
          <cell r="I831">
            <v>6948.9600000000009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</row>
        <row r="833">
          <cell r="A833">
            <v>102.13000000000007</v>
          </cell>
          <cell r="B833" t="str">
            <v>HORMIGON 240kg/cm2 TABLA CEMEX A MANO</v>
          </cell>
          <cell r="C833">
            <v>1</v>
          </cell>
          <cell r="D833" t="str">
            <v>M3</v>
          </cell>
          <cell r="E833">
            <v>0</v>
          </cell>
          <cell r="F833">
            <v>0</v>
          </cell>
          <cell r="G833">
            <v>6213.97</v>
          </cell>
          <cell r="H833">
            <v>972.96999999999991</v>
          </cell>
          <cell r="I833">
            <v>7186.9400000000005</v>
          </cell>
        </row>
        <row r="834">
          <cell r="A834">
            <v>0</v>
          </cell>
          <cell r="B834" t="str">
            <v>Hormigón simple 240Kg/cm2 Tabla Cemex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</row>
        <row r="835">
          <cell r="A835">
            <v>0</v>
          </cell>
          <cell r="B835" t="str">
            <v>Volumen Análisis</v>
          </cell>
          <cell r="C835">
            <v>1</v>
          </cell>
          <cell r="D835" t="str">
            <v>M3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A836">
            <v>0</v>
          </cell>
          <cell r="B836" t="str">
            <v>Materiales y Equipos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</row>
        <row r="837">
          <cell r="A837" t="str">
            <v>CE003</v>
          </cell>
          <cell r="B837" t="str">
            <v>Materiales y Equipos</v>
          </cell>
          <cell r="C837">
            <v>11</v>
          </cell>
          <cell r="D837">
            <v>0</v>
          </cell>
          <cell r="E837">
            <v>364.40677966101697</v>
          </cell>
          <cell r="F837">
            <v>65.593220338983059</v>
          </cell>
          <cell r="G837">
            <v>0</v>
          </cell>
          <cell r="H837">
            <v>0</v>
          </cell>
          <cell r="I837">
            <v>6932.85</v>
          </cell>
        </row>
        <row r="838">
          <cell r="A838" t="str">
            <v>AGR001</v>
          </cell>
          <cell r="B838" t="str">
            <v>Arena Itabo gruesa lavada</v>
          </cell>
          <cell r="C838">
            <v>0.51</v>
          </cell>
          <cell r="D838" t="str">
            <v>M3E</v>
          </cell>
          <cell r="E838">
            <v>1186.44</v>
          </cell>
          <cell r="F838">
            <v>213.5592</v>
          </cell>
          <cell r="G838">
            <v>605.08000000000004</v>
          </cell>
          <cell r="H838">
            <v>108.92</v>
          </cell>
          <cell r="I838">
            <v>0</v>
          </cell>
        </row>
        <row r="839">
          <cell r="A839" t="str">
            <v>AGR005</v>
          </cell>
          <cell r="B839" t="str">
            <v>Grava 3/4"</v>
          </cell>
          <cell r="C839">
            <v>0.51</v>
          </cell>
          <cell r="D839" t="str">
            <v>M3E</v>
          </cell>
          <cell r="E839">
            <v>911.02</v>
          </cell>
          <cell r="F839">
            <v>163.9836</v>
          </cell>
          <cell r="G839">
            <v>464.62</v>
          </cell>
          <cell r="H839">
            <v>83.63</v>
          </cell>
          <cell r="I839">
            <v>7349.5199999999995</v>
          </cell>
        </row>
        <row r="840">
          <cell r="A840" t="str">
            <v>AGR015</v>
          </cell>
          <cell r="B840" t="str">
            <v>Agua</v>
          </cell>
          <cell r="C840">
            <v>60</v>
          </cell>
          <cell r="D840" t="str">
            <v>GL</v>
          </cell>
          <cell r="E840">
            <v>1.25</v>
          </cell>
          <cell r="F840">
            <v>0.22499999999999998</v>
          </cell>
          <cell r="G840">
            <v>75</v>
          </cell>
          <cell r="H840">
            <v>13.5</v>
          </cell>
          <cell r="I840">
            <v>0</v>
          </cell>
        </row>
        <row r="841">
          <cell r="A841">
            <v>101.01</v>
          </cell>
          <cell r="B841" t="str">
            <v>Ligado y vaciado a mano</v>
          </cell>
          <cell r="C841">
            <v>1</v>
          </cell>
          <cell r="D841" t="str">
            <v>M3</v>
          </cell>
          <cell r="E841">
            <v>1060.7985714285714</v>
          </cell>
          <cell r="F841">
            <v>45.387142857142855</v>
          </cell>
          <cell r="G841">
            <v>1060.8</v>
          </cell>
          <cell r="H841">
            <v>45.39</v>
          </cell>
          <cell r="I841">
            <v>0</v>
          </cell>
        </row>
        <row r="842">
          <cell r="A842">
            <v>0</v>
          </cell>
          <cell r="B842" t="str">
            <v>Total/UND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6213.97</v>
          </cell>
          <cell r="H842">
            <v>972.96999999999991</v>
          </cell>
          <cell r="I842">
            <v>972.96999999999991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A844">
            <v>102.14000000000007</v>
          </cell>
          <cell r="B844" t="str">
            <v>HORMIGON 240kg/cm2 TABLA CEMEX LIGADORA</v>
          </cell>
          <cell r="C844">
            <v>1</v>
          </cell>
          <cell r="D844" t="str">
            <v>M3</v>
          </cell>
          <cell r="E844">
            <v>0</v>
          </cell>
          <cell r="F844">
            <v>0</v>
          </cell>
          <cell r="G844">
            <v>5924.28</v>
          </cell>
          <cell r="H844">
            <v>982.00999999999988</v>
          </cell>
          <cell r="I844">
            <v>6906.29</v>
          </cell>
        </row>
        <row r="845">
          <cell r="A845">
            <v>0</v>
          </cell>
          <cell r="B845" t="str">
            <v>Hormigón simple 240Kg/cm2 Tabla Cemex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A846">
            <v>0</v>
          </cell>
          <cell r="B846" t="str">
            <v>Volumen Análisis</v>
          </cell>
          <cell r="C846">
            <v>1</v>
          </cell>
          <cell r="D846" t="str">
            <v>M3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>
            <v>0</v>
          </cell>
          <cell r="B847" t="str">
            <v>Materiales y Equipos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A848" t="str">
            <v>CE003</v>
          </cell>
          <cell r="B848" t="str">
            <v>Cemento Gris 94 lbs. Tipo Portland</v>
          </cell>
          <cell r="C848">
            <v>11</v>
          </cell>
          <cell r="D848" t="str">
            <v>FDA</v>
          </cell>
          <cell r="E848">
            <v>364.40677966101697</v>
          </cell>
          <cell r="F848">
            <v>65.593220338983059</v>
          </cell>
          <cell r="G848">
            <v>4008.47</v>
          </cell>
          <cell r="H848">
            <v>721.53</v>
          </cell>
          <cell r="I848">
            <v>0</v>
          </cell>
        </row>
        <row r="849">
          <cell r="A849" t="str">
            <v>AGR001</v>
          </cell>
          <cell r="B849" t="str">
            <v>Arena Itabo gruesa lavada</v>
          </cell>
          <cell r="C849">
            <v>0.51</v>
          </cell>
          <cell r="D849" t="str">
            <v>M3E</v>
          </cell>
          <cell r="E849">
            <v>1186.44</v>
          </cell>
          <cell r="F849">
            <v>213.5592</v>
          </cell>
          <cell r="G849">
            <v>605.08000000000004</v>
          </cell>
          <cell r="H849">
            <v>108.92</v>
          </cell>
          <cell r="I849">
            <v>0</v>
          </cell>
        </row>
        <row r="850">
          <cell r="A850" t="str">
            <v>AGR005</v>
          </cell>
          <cell r="B850" t="str">
            <v>Grava 3/4"</v>
          </cell>
          <cell r="C850">
            <v>0.51</v>
          </cell>
          <cell r="D850" t="str">
            <v>M3E</v>
          </cell>
          <cell r="E850">
            <v>911.02</v>
          </cell>
          <cell r="F850">
            <v>163.9836</v>
          </cell>
          <cell r="G850">
            <v>464.62</v>
          </cell>
          <cell r="H850">
            <v>83.63</v>
          </cell>
          <cell r="I850">
            <v>7627.65</v>
          </cell>
        </row>
        <row r="851">
          <cell r="A851" t="str">
            <v>AGR015</v>
          </cell>
          <cell r="B851" t="str">
            <v>Agua</v>
          </cell>
          <cell r="C851">
            <v>60</v>
          </cell>
          <cell r="D851" t="str">
            <v>GL</v>
          </cell>
          <cell r="E851">
            <v>1.25</v>
          </cell>
          <cell r="F851">
            <v>0.22499999999999998</v>
          </cell>
          <cell r="G851">
            <v>75</v>
          </cell>
          <cell r="H851">
            <v>13.5</v>
          </cell>
          <cell r="I851">
            <v>0</v>
          </cell>
        </row>
        <row r="852">
          <cell r="A852">
            <v>101.02000000000001</v>
          </cell>
          <cell r="B852" t="str">
            <v>Ligado y vaciado con ligadora</v>
          </cell>
          <cell r="C852">
            <v>1</v>
          </cell>
          <cell r="D852" t="str">
            <v>M3</v>
          </cell>
          <cell r="E852">
            <v>771.11388888888882</v>
          </cell>
          <cell r="F852">
            <v>54.430555555555557</v>
          </cell>
          <cell r="G852">
            <v>771.11</v>
          </cell>
          <cell r="H852">
            <v>54.43</v>
          </cell>
          <cell r="I852">
            <v>0</v>
          </cell>
        </row>
        <row r="853">
          <cell r="A853">
            <v>0</v>
          </cell>
          <cell r="B853" t="str">
            <v>Total/UND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5924.28</v>
          </cell>
          <cell r="H853">
            <v>982.00999999999988</v>
          </cell>
          <cell r="I853">
            <v>6906.29</v>
          </cell>
        </row>
        <row r="854">
          <cell r="A854">
            <v>0</v>
          </cell>
          <cell r="B854" t="str">
            <v>Total/UND</v>
          </cell>
          <cell r="C854">
            <v>11</v>
          </cell>
          <cell r="D854">
            <v>0</v>
          </cell>
          <cell r="E854">
            <v>398.30508474576271</v>
          </cell>
          <cell r="F854">
            <v>71.694915254237287</v>
          </cell>
          <cell r="G854">
            <v>0</v>
          </cell>
          <cell r="H854">
            <v>0</v>
          </cell>
          <cell r="I854">
            <v>0</v>
          </cell>
        </row>
        <row r="855">
          <cell r="A855">
            <v>102.15000000000008</v>
          </cell>
          <cell r="B855" t="str">
            <v>HORMIGON 240kg/cm2 TABLA CEMEX CON LIGADORA Y WINCHE</v>
          </cell>
          <cell r="C855">
            <v>1</v>
          </cell>
          <cell r="D855" t="str">
            <v>M3</v>
          </cell>
          <cell r="E855">
            <v>0</v>
          </cell>
          <cell r="F855">
            <v>0</v>
          </cell>
          <cell r="G855">
            <v>6341.58</v>
          </cell>
          <cell r="H855">
            <v>1057.1299999999999</v>
          </cell>
          <cell r="I855">
            <v>7398.71</v>
          </cell>
        </row>
        <row r="856">
          <cell r="A856">
            <v>0</v>
          </cell>
          <cell r="B856" t="str">
            <v>Hormigón simple 240Kg/cm2 Tabla Cemex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>
            <v>0</v>
          </cell>
          <cell r="B857" t="str">
            <v>Volumen Análisis</v>
          </cell>
          <cell r="C857">
            <v>1</v>
          </cell>
          <cell r="D857" t="str">
            <v>M3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A858">
            <v>0</v>
          </cell>
          <cell r="B858" t="str">
            <v>Materiales y Equipos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 t="str">
            <v>CE003</v>
          </cell>
          <cell r="B859" t="str">
            <v>Cemento Gris 94 lbs. Tipo Portland</v>
          </cell>
          <cell r="C859">
            <v>11</v>
          </cell>
          <cell r="D859" t="str">
            <v>FDA</v>
          </cell>
          <cell r="E859">
            <v>364.40677966101697</v>
          </cell>
          <cell r="F859">
            <v>65.593220338983059</v>
          </cell>
          <cell r="G859">
            <v>4008.47</v>
          </cell>
          <cell r="H859">
            <v>721.53</v>
          </cell>
          <cell r="I859">
            <v>0</v>
          </cell>
        </row>
        <row r="860">
          <cell r="A860" t="str">
            <v>AGR001</v>
          </cell>
          <cell r="B860" t="str">
            <v>Arena Itabo gruesa lavada</v>
          </cell>
          <cell r="C860">
            <v>0.51</v>
          </cell>
          <cell r="D860" t="str">
            <v>M3E</v>
          </cell>
          <cell r="E860">
            <v>1144.0677966101696</v>
          </cell>
          <cell r="F860">
            <v>205.93220338983051</v>
          </cell>
          <cell r="G860">
            <v>583.47</v>
          </cell>
          <cell r="H860">
            <v>105.03</v>
          </cell>
          <cell r="I860">
            <v>0</v>
          </cell>
        </row>
        <row r="861">
          <cell r="A861" t="str">
            <v>AGR005</v>
          </cell>
          <cell r="B861" t="str">
            <v>Grava 3/4"</v>
          </cell>
          <cell r="C861">
            <v>0.51</v>
          </cell>
          <cell r="D861" t="str">
            <v>M3E</v>
          </cell>
          <cell r="E861">
            <v>1101.6949152542375</v>
          </cell>
          <cell r="F861">
            <v>198.30508474576274</v>
          </cell>
          <cell r="G861">
            <v>561.86</v>
          </cell>
          <cell r="H861">
            <v>101.14</v>
          </cell>
          <cell r="I861">
            <v>7346.8499999999995</v>
          </cell>
        </row>
        <row r="862">
          <cell r="A862" t="str">
            <v>AGR015</v>
          </cell>
          <cell r="B862" t="str">
            <v>Agua</v>
          </cell>
          <cell r="C862">
            <v>60</v>
          </cell>
          <cell r="D862" t="str">
            <v>GL</v>
          </cell>
          <cell r="E862">
            <v>1.0593220338983051</v>
          </cell>
          <cell r="F862">
            <v>0.19067796610169491</v>
          </cell>
          <cell r="G862">
            <v>63.56</v>
          </cell>
          <cell r="H862">
            <v>11.44</v>
          </cell>
          <cell r="I862">
            <v>0</v>
          </cell>
        </row>
        <row r="863">
          <cell r="A863">
            <v>101.03000000000002</v>
          </cell>
          <cell r="B863" t="str">
            <v>Ligado y vaciado con ligadora y Winche</v>
          </cell>
          <cell r="C863">
            <v>1</v>
          </cell>
          <cell r="D863" t="str">
            <v>M3</v>
          </cell>
          <cell r="E863">
            <v>1124.221111111111</v>
          </cell>
          <cell r="F863">
            <v>117.98999999999998</v>
          </cell>
          <cell r="G863">
            <v>1124.22</v>
          </cell>
          <cell r="H863">
            <v>117.99</v>
          </cell>
          <cell r="I863">
            <v>0</v>
          </cell>
        </row>
        <row r="864">
          <cell r="A864">
            <v>0</v>
          </cell>
          <cell r="B864" t="str">
            <v>Total/UND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6341.58</v>
          </cell>
          <cell r="H864">
            <v>1057.1299999999999</v>
          </cell>
          <cell r="I864">
            <v>7398.71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102.16000000000008</v>
          </cell>
          <cell r="B866" t="str">
            <v xml:space="preserve">HORMIGON CICLÓPEO </v>
          </cell>
          <cell r="C866">
            <v>1</v>
          </cell>
          <cell r="D866" t="str">
            <v>M3</v>
          </cell>
          <cell r="E866">
            <v>0</v>
          </cell>
          <cell r="F866">
            <v>0</v>
          </cell>
          <cell r="G866">
            <v>5581.82</v>
          </cell>
          <cell r="H866">
            <v>687.75</v>
          </cell>
          <cell r="I866">
            <v>6269.57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A868">
            <v>0</v>
          </cell>
          <cell r="B868" t="str">
            <v>Volumen Análisis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A869">
            <v>0</v>
          </cell>
          <cell r="B869" t="str">
            <v>Materiales y Equipos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 t="str">
            <v>CE003</v>
          </cell>
          <cell r="B870" t="str">
            <v>Cemento Gris 94 lbs. Tipo Portland</v>
          </cell>
          <cell r="C870">
            <v>6.33</v>
          </cell>
          <cell r="D870" t="str">
            <v>FDA</v>
          </cell>
          <cell r="E870">
            <v>364.40677966101697</v>
          </cell>
          <cell r="F870">
            <v>65.593220338983059</v>
          </cell>
          <cell r="G870">
            <v>2306.69</v>
          </cell>
          <cell r="H870">
            <v>415.21</v>
          </cell>
          <cell r="I870">
            <v>0</v>
          </cell>
        </row>
        <row r="871">
          <cell r="A871" t="str">
            <v>AGR001</v>
          </cell>
          <cell r="B871" t="str">
            <v>Arena gruesa</v>
          </cell>
          <cell r="C871">
            <v>0.6</v>
          </cell>
          <cell r="D871" t="str">
            <v>m3</v>
          </cell>
          <cell r="E871">
            <v>1144.0677966101696</v>
          </cell>
          <cell r="F871">
            <v>205.93220338983051</v>
          </cell>
          <cell r="G871">
            <v>686.44</v>
          </cell>
          <cell r="H871">
            <v>123.56</v>
          </cell>
          <cell r="I871">
            <v>0</v>
          </cell>
        </row>
        <row r="872">
          <cell r="A872" t="str">
            <v>AGR015</v>
          </cell>
          <cell r="B872" t="str">
            <v>Agua</v>
          </cell>
          <cell r="C872">
            <v>20.7</v>
          </cell>
          <cell r="D872" t="str">
            <v>gl</v>
          </cell>
          <cell r="E872">
            <v>1.0593220338983051</v>
          </cell>
          <cell r="F872">
            <v>0.19067796610169491</v>
          </cell>
          <cell r="G872">
            <v>21.93</v>
          </cell>
          <cell r="H872">
            <v>3.95</v>
          </cell>
          <cell r="I872">
            <v>7890.2699999999995</v>
          </cell>
        </row>
        <row r="873">
          <cell r="A873">
            <v>2.2599999999999945</v>
          </cell>
          <cell r="B873" t="str">
            <v>telford</v>
          </cell>
          <cell r="C873">
            <v>0.7</v>
          </cell>
          <cell r="D873" t="str">
            <v>M3E</v>
          </cell>
          <cell r="E873">
            <v>1414.6599999999999</v>
          </cell>
          <cell r="F873">
            <v>207.19</v>
          </cell>
          <cell r="G873">
            <v>990.26</v>
          </cell>
          <cell r="H873">
            <v>145.03</v>
          </cell>
          <cell r="I873">
            <v>0</v>
          </cell>
        </row>
        <row r="874">
          <cell r="A874">
            <v>0</v>
          </cell>
          <cell r="B874" t="str">
            <v>Mano de Obra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</row>
        <row r="875">
          <cell r="A875" t="str">
            <v>O03T2</v>
          </cell>
          <cell r="B875" t="str">
            <v>Albañil</v>
          </cell>
          <cell r="C875">
            <v>0.75</v>
          </cell>
          <cell r="D875" t="str">
            <v>día</v>
          </cell>
          <cell r="E875">
            <v>1255</v>
          </cell>
          <cell r="F875">
            <v>0</v>
          </cell>
          <cell r="G875">
            <v>941.25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O05AY</v>
          </cell>
          <cell r="B876" t="str">
            <v>Ayudante (AY)</v>
          </cell>
          <cell r="C876">
            <v>0.75</v>
          </cell>
          <cell r="D876" t="str">
            <v>día</v>
          </cell>
          <cell r="E876">
            <v>847</v>
          </cell>
          <cell r="F876">
            <v>0</v>
          </cell>
          <cell r="G876">
            <v>635.25</v>
          </cell>
          <cell r="H876">
            <v>0</v>
          </cell>
          <cell r="I876">
            <v>0</v>
          </cell>
          <cell r="J876">
            <v>0</v>
          </cell>
        </row>
        <row r="877">
          <cell r="A877">
            <v>0</v>
          </cell>
          <cell r="B877" t="str">
            <v>Total/UND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5581.82</v>
          </cell>
          <cell r="H877">
            <v>687.75</v>
          </cell>
          <cell r="I877">
            <v>6269.57</v>
          </cell>
        </row>
        <row r="878">
          <cell r="A878">
            <v>0</v>
          </cell>
          <cell r="B878" t="str">
            <v>Total/UND</v>
          </cell>
          <cell r="C878">
            <v>0.51</v>
          </cell>
          <cell r="D878">
            <v>0</v>
          </cell>
          <cell r="E878">
            <v>1144.0677966101696</v>
          </cell>
          <cell r="F878">
            <v>205.93220338983051</v>
          </cell>
          <cell r="G878">
            <v>0</v>
          </cell>
          <cell r="H878">
            <v>0</v>
          </cell>
          <cell r="I878">
            <v>0</v>
          </cell>
        </row>
        <row r="879">
          <cell r="A879">
            <v>103</v>
          </cell>
          <cell r="B879" t="str">
            <v>CIMENTACIONES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 t="str">
            <v>FUN-012</v>
          </cell>
          <cell r="B880" t="str">
            <v>ZAPATAS PARA COLUMNAS Z1(1.40X1.40X0.30)M, F'C=210KG/CM2, Ø1/2"@0.10M A.D (FUNERARIA NUEVA ESPERANZA)</v>
          </cell>
          <cell r="C880">
            <v>1</v>
          </cell>
          <cell r="D880" t="str">
            <v>M3</v>
          </cell>
          <cell r="E880">
            <v>0</v>
          </cell>
          <cell r="F880">
            <v>0</v>
          </cell>
          <cell r="G880">
            <v>11792.25</v>
          </cell>
          <cell r="H880">
            <v>2112.69</v>
          </cell>
          <cell r="I880">
            <v>13904.94</v>
          </cell>
        </row>
        <row r="881">
          <cell r="A881">
            <v>0</v>
          </cell>
          <cell r="B881" t="str">
            <v>Volumen Análisis</v>
          </cell>
          <cell r="C881">
            <v>1</v>
          </cell>
          <cell r="D881" t="str">
            <v>M3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>
            <v>0</v>
          </cell>
          <cell r="B882" t="str">
            <v>Materiales y Equipos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 t="str">
            <v>AE002</v>
          </cell>
          <cell r="B883" t="str">
            <v>Acero Estruc. Grado 40-60, 1/2" x 20 a 30 pies</v>
          </cell>
          <cell r="C883">
            <v>1.9450000000000001</v>
          </cell>
          <cell r="D883" t="str">
            <v>QQ</v>
          </cell>
          <cell r="E883">
            <v>2796.6101694915255</v>
          </cell>
          <cell r="F883">
            <v>503.38983050847457</v>
          </cell>
          <cell r="G883">
            <v>5439.41</v>
          </cell>
          <cell r="H883">
            <v>979.09</v>
          </cell>
          <cell r="I883">
            <v>0</v>
          </cell>
        </row>
        <row r="884">
          <cell r="A884" t="str">
            <v>HI002</v>
          </cell>
          <cell r="B884" t="str">
            <v>Hormigón 210 Kg/cm2 (incluye bomba y colocación)</v>
          </cell>
          <cell r="C884">
            <v>1.05</v>
          </cell>
          <cell r="D884" t="str">
            <v>M3</v>
          </cell>
          <cell r="E884">
            <v>5652.5423728813566</v>
          </cell>
          <cell r="F884">
            <v>1017.4576271186442</v>
          </cell>
          <cell r="G884">
            <v>5935.17</v>
          </cell>
          <cell r="H884">
            <v>1068.33</v>
          </cell>
          <cell r="I884">
            <v>0</v>
          </cell>
        </row>
        <row r="885">
          <cell r="A885" t="str">
            <v>AE016</v>
          </cell>
          <cell r="B885" t="str">
            <v>Alambre Galvanizado Calibre 18 (Varillas)</v>
          </cell>
          <cell r="C885">
            <v>3.89</v>
          </cell>
          <cell r="D885" t="str">
            <v>LB</v>
          </cell>
          <cell r="E885">
            <v>93.220338983050851</v>
          </cell>
          <cell r="F885">
            <v>16.779661016949152</v>
          </cell>
          <cell r="G885">
            <v>362.63</v>
          </cell>
          <cell r="H885">
            <v>65.27</v>
          </cell>
          <cell r="I885">
            <v>0</v>
          </cell>
        </row>
        <row r="886">
          <cell r="A886">
            <v>0</v>
          </cell>
          <cell r="B886" t="str">
            <v>Mano de Obra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200.09999999999991</v>
          </cell>
          <cell r="B887" t="str">
            <v>Mano de Obra Acero</v>
          </cell>
          <cell r="C887">
            <v>0.51020408163265318</v>
          </cell>
          <cell r="D887" t="str">
            <v>ML</v>
          </cell>
          <cell r="E887">
            <v>107.87</v>
          </cell>
          <cell r="F887">
            <v>0</v>
          </cell>
          <cell r="G887">
            <v>55.04</v>
          </cell>
          <cell r="H887">
            <v>0</v>
          </cell>
          <cell r="I887">
            <v>0</v>
          </cell>
        </row>
        <row r="888">
          <cell r="A888">
            <v>0</v>
          </cell>
          <cell r="B888" t="str">
            <v>Total/UND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11792.25</v>
          </cell>
          <cell r="H888">
            <v>2112.69</v>
          </cell>
          <cell r="I888">
            <v>13904.94</v>
          </cell>
        </row>
        <row r="889">
          <cell r="A889">
            <v>0</v>
          </cell>
          <cell r="B889" t="str">
            <v>Total/UND</v>
          </cell>
          <cell r="C889">
            <v>20.7</v>
          </cell>
          <cell r="D889">
            <v>0</v>
          </cell>
          <cell r="E889">
            <v>1.0593220338983051</v>
          </cell>
          <cell r="F889">
            <v>0.19067796610169491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FUN-013</v>
          </cell>
          <cell r="B890" t="str">
            <v>ZAPATAS PARA COLUMNAS Z2(1.60X1.60X0.35)M, F'C=210KG/CM2, Ø1/2"@0.10M A.D Y A.C.  (FUNERARIA NUEVA ESPERANZA)</v>
          </cell>
          <cell r="C890">
            <v>1</v>
          </cell>
          <cell r="D890" t="str">
            <v>M3</v>
          </cell>
          <cell r="E890">
            <v>0</v>
          </cell>
          <cell r="F890">
            <v>0</v>
          </cell>
          <cell r="G890">
            <v>15493.25</v>
          </cell>
          <cell r="H890">
            <v>2781.19</v>
          </cell>
          <cell r="I890">
            <v>18274.439999999999</v>
          </cell>
          <cell r="J890">
            <v>0</v>
          </cell>
        </row>
        <row r="891">
          <cell r="A891">
            <v>0</v>
          </cell>
          <cell r="B891" t="str">
            <v>Volumen Análisis</v>
          </cell>
          <cell r="C891">
            <v>1</v>
          </cell>
          <cell r="D891" t="str">
            <v>M3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</row>
        <row r="892">
          <cell r="A892">
            <v>0</v>
          </cell>
          <cell r="B892" t="str">
            <v>Materiales y Equipos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AE002</v>
          </cell>
          <cell r="B893" t="str">
            <v>Acero Estruc. Grado 40-60, 1/2" x 20 a 30 pies</v>
          </cell>
          <cell r="C893">
            <v>3.19</v>
          </cell>
          <cell r="D893" t="str">
            <v>QQ</v>
          </cell>
          <cell r="E893">
            <v>2796.6101694915255</v>
          </cell>
          <cell r="F893">
            <v>503.38983050847457</v>
          </cell>
          <cell r="G893">
            <v>8921.19</v>
          </cell>
          <cell r="H893">
            <v>1605.81</v>
          </cell>
          <cell r="I893">
            <v>0</v>
          </cell>
        </row>
        <row r="894">
          <cell r="A894" t="str">
            <v>HI002</v>
          </cell>
          <cell r="B894" t="str">
            <v>Hormigón 210 Kg/cm2 (incluye bomba y colocación)</v>
          </cell>
          <cell r="C894">
            <v>1.05</v>
          </cell>
          <cell r="D894" t="str">
            <v>M3</v>
          </cell>
          <cell r="E894">
            <v>5652.5423728813566</v>
          </cell>
          <cell r="F894">
            <v>1017.4576271186442</v>
          </cell>
          <cell r="G894">
            <v>5935.17</v>
          </cell>
          <cell r="H894">
            <v>1068.33</v>
          </cell>
          <cell r="I894">
            <v>0</v>
          </cell>
        </row>
        <row r="895">
          <cell r="A895" t="str">
            <v>AE016</v>
          </cell>
          <cell r="B895" t="str">
            <v>Alambre Galvanizado Calibre 18 (Varillas)</v>
          </cell>
          <cell r="C895">
            <v>6.38</v>
          </cell>
          <cell r="D895" t="str">
            <v>LB</v>
          </cell>
          <cell r="E895">
            <v>93.220338983050851</v>
          </cell>
          <cell r="F895">
            <v>16.779661016949152</v>
          </cell>
          <cell r="G895">
            <v>594.75</v>
          </cell>
          <cell r="H895">
            <v>107.05</v>
          </cell>
          <cell r="I895">
            <v>0</v>
          </cell>
        </row>
        <row r="896">
          <cell r="A896">
            <v>0</v>
          </cell>
          <cell r="B896" t="str">
            <v>Mano de Obra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>
            <v>200.09999999999991</v>
          </cell>
          <cell r="B897" t="str">
            <v>Mano de Obra Acero</v>
          </cell>
          <cell r="C897">
            <v>0.39062499999999994</v>
          </cell>
          <cell r="D897" t="str">
            <v>ML</v>
          </cell>
          <cell r="E897">
            <v>107.87</v>
          </cell>
          <cell r="F897">
            <v>0</v>
          </cell>
          <cell r="G897">
            <v>42.14</v>
          </cell>
          <cell r="H897">
            <v>0</v>
          </cell>
          <cell r="I897">
            <v>0</v>
          </cell>
        </row>
        <row r="898">
          <cell r="A898">
            <v>0</v>
          </cell>
          <cell r="B898" t="str">
            <v>Total/UND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15493.25</v>
          </cell>
          <cell r="H898">
            <v>2781.19</v>
          </cell>
          <cell r="I898">
            <v>18274.439999999999</v>
          </cell>
        </row>
        <row r="899">
          <cell r="A899">
            <v>0</v>
          </cell>
          <cell r="B899" t="str">
            <v>Total/UND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</row>
        <row r="900">
          <cell r="A900">
            <v>103.01</v>
          </cell>
          <cell r="B900" t="str">
            <v>ZAPATAS PARA COLUMNAS (1.10X1.10X0.35)M, F'C=210KG/CM2, Ø1/2"@0.10M A.D  (ESC. LABORAL LOS PALMARES)</v>
          </cell>
          <cell r="C900">
            <v>1</v>
          </cell>
          <cell r="D900" t="str">
            <v>M3</v>
          </cell>
          <cell r="E900">
            <v>0</v>
          </cell>
          <cell r="F900">
            <v>0</v>
          </cell>
          <cell r="G900">
            <v>12073.910000000002</v>
          </cell>
          <cell r="H900">
            <v>2155.65</v>
          </cell>
          <cell r="I900">
            <v>14229.560000000001</v>
          </cell>
        </row>
        <row r="901">
          <cell r="A901">
            <v>0</v>
          </cell>
          <cell r="B901" t="str">
            <v>Volumen Análisis</v>
          </cell>
          <cell r="C901">
            <v>1</v>
          </cell>
          <cell r="D901" t="str">
            <v>M3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A902">
            <v>0</v>
          </cell>
          <cell r="B902" t="str">
            <v>Materiales y Equipos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A903" t="str">
            <v>AE002</v>
          </cell>
          <cell r="B903" t="str">
            <v>Acero Estruc. Grado 40-60, 1/2" x 20 a 30 pies</v>
          </cell>
          <cell r="C903">
            <v>2.0249999999999999</v>
          </cell>
          <cell r="D903" t="str">
            <v>QQ</v>
          </cell>
          <cell r="E903">
            <v>2796.6101694915255</v>
          </cell>
          <cell r="F903">
            <v>503.38983050847457</v>
          </cell>
          <cell r="G903">
            <v>5663.14</v>
          </cell>
          <cell r="H903">
            <v>1019.36</v>
          </cell>
          <cell r="I903">
            <v>0</v>
          </cell>
        </row>
        <row r="904">
          <cell r="A904" t="str">
            <v>HI002</v>
          </cell>
          <cell r="B904" t="str">
            <v>Hormigón 210 Kg/cm2 (incluye bomba y colocación)</v>
          </cell>
          <cell r="C904">
            <v>1.05</v>
          </cell>
          <cell r="D904" t="str">
            <v>M3</v>
          </cell>
          <cell r="E904">
            <v>5652.5423728813566</v>
          </cell>
          <cell r="F904">
            <v>1017.4576271186442</v>
          </cell>
          <cell r="G904">
            <v>5935.17</v>
          </cell>
          <cell r="H904">
            <v>1068.33</v>
          </cell>
          <cell r="I904">
            <v>0</v>
          </cell>
        </row>
        <row r="905">
          <cell r="A905" t="str">
            <v>AE016</v>
          </cell>
          <cell r="B905" t="str">
            <v>Alambre Galvanizado Calibre 18 (Varillas)</v>
          </cell>
          <cell r="C905">
            <v>4.05</v>
          </cell>
          <cell r="D905" t="str">
            <v>LB</v>
          </cell>
          <cell r="E905">
            <v>93.220338983050851</v>
          </cell>
          <cell r="F905">
            <v>16.779661016949152</v>
          </cell>
          <cell r="G905">
            <v>377.54</v>
          </cell>
          <cell r="H905">
            <v>67.959999999999994</v>
          </cell>
          <cell r="I905">
            <v>14546.79</v>
          </cell>
        </row>
        <row r="906">
          <cell r="A906">
            <v>0</v>
          </cell>
          <cell r="B906" t="str">
            <v>Mano de Obra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200.09999999999991</v>
          </cell>
          <cell r="B907" t="str">
            <v>Mano de Obra Acero</v>
          </cell>
          <cell r="C907">
            <v>0.90909090909090906</v>
          </cell>
          <cell r="D907" t="str">
            <v>ML</v>
          </cell>
          <cell r="E907">
            <v>107.87</v>
          </cell>
          <cell r="F907">
            <v>0</v>
          </cell>
          <cell r="G907">
            <v>98.06</v>
          </cell>
          <cell r="H907">
            <v>0</v>
          </cell>
          <cell r="I907">
            <v>0</v>
          </cell>
        </row>
        <row r="908">
          <cell r="A908">
            <v>0</v>
          </cell>
          <cell r="B908" t="str">
            <v>Total/UND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12073.910000000002</v>
          </cell>
          <cell r="H908">
            <v>2155.65</v>
          </cell>
          <cell r="I908">
            <v>14229.560000000001</v>
          </cell>
        </row>
        <row r="909">
          <cell r="A909">
            <v>0</v>
          </cell>
          <cell r="B909" t="str">
            <v>Total/UND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</row>
        <row r="910">
          <cell r="A910">
            <v>103.02</v>
          </cell>
          <cell r="B910" t="str">
            <v>ZAPATAS PARA COLUMNAS (1.10X1.10X0.35)M, F'C=210KG/CM2, Ø1/2"@0.10M A.D Y A. C. (ESC. LABORAL LOS PALMARES)</v>
          </cell>
          <cell r="C910">
            <v>1</v>
          </cell>
          <cell r="D910" t="str">
            <v>M3</v>
          </cell>
          <cell r="E910">
            <v>0</v>
          </cell>
          <cell r="F910">
            <v>0</v>
          </cell>
          <cell r="G910">
            <v>18114.580000000005</v>
          </cell>
          <cell r="H910">
            <v>3242.98</v>
          </cell>
          <cell r="I910">
            <v>21357.560000000005</v>
          </cell>
        </row>
        <row r="911">
          <cell r="A911">
            <v>0</v>
          </cell>
          <cell r="B911" t="str">
            <v>Volumen Análisis</v>
          </cell>
          <cell r="C911">
            <v>1</v>
          </cell>
          <cell r="D911" t="str">
            <v>M3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A912">
            <v>0</v>
          </cell>
          <cell r="B912" t="str">
            <v>Materiales y Equipos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A913" t="str">
            <v>AE002</v>
          </cell>
          <cell r="B913" t="str">
            <v>Acero Estruc. Grado 40-60, 1/2" x 20 a 30 pies</v>
          </cell>
          <cell r="C913">
            <v>4.05</v>
          </cell>
          <cell r="D913" t="str">
            <v>QQ</v>
          </cell>
          <cell r="E913">
            <v>2796.6101694915255</v>
          </cell>
          <cell r="F913">
            <v>503.38983050847457</v>
          </cell>
          <cell r="G913">
            <v>11326.27</v>
          </cell>
          <cell r="H913">
            <v>2038.73</v>
          </cell>
          <cell r="I913">
            <v>0</v>
          </cell>
        </row>
        <row r="914">
          <cell r="A914" t="str">
            <v>HI002</v>
          </cell>
          <cell r="B914" t="str">
            <v>Hormigón 210 Kg/cm2 (incluye bomba y colocación)</v>
          </cell>
          <cell r="C914">
            <v>1.05</v>
          </cell>
          <cell r="D914" t="str">
            <v>M3</v>
          </cell>
          <cell r="E914">
            <v>5652.5423728813566</v>
          </cell>
          <cell r="F914">
            <v>1017.4576271186442</v>
          </cell>
          <cell r="G914">
            <v>5935.17</v>
          </cell>
          <cell r="H914">
            <v>1068.33</v>
          </cell>
          <cell r="I914">
            <v>0</v>
          </cell>
        </row>
        <row r="915">
          <cell r="A915" t="str">
            <v>AE016</v>
          </cell>
          <cell r="B915" t="str">
            <v>Alambre Galvanizado Calibre 18 (Varillas)</v>
          </cell>
          <cell r="C915">
            <v>8.1</v>
          </cell>
          <cell r="D915" t="str">
            <v>LB</v>
          </cell>
          <cell r="E915">
            <v>93.220338983050851</v>
          </cell>
          <cell r="F915">
            <v>16.779661016949152</v>
          </cell>
          <cell r="G915">
            <v>755.08</v>
          </cell>
          <cell r="H915">
            <v>135.91999999999999</v>
          </cell>
          <cell r="I915">
            <v>19327.14</v>
          </cell>
        </row>
        <row r="916">
          <cell r="A916">
            <v>0</v>
          </cell>
          <cell r="B916" t="str">
            <v>Mano de Obra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</row>
        <row r="917">
          <cell r="A917">
            <v>200.09999999999991</v>
          </cell>
          <cell r="B917" t="str">
            <v>Mano de Obra Acero</v>
          </cell>
          <cell r="C917">
            <v>0.90909090909090906</v>
          </cell>
          <cell r="D917" t="str">
            <v>ML</v>
          </cell>
          <cell r="E917">
            <v>107.87</v>
          </cell>
          <cell r="F917">
            <v>0</v>
          </cell>
          <cell r="G917">
            <v>98.06</v>
          </cell>
          <cell r="H917">
            <v>0</v>
          </cell>
          <cell r="I917">
            <v>0</v>
          </cell>
        </row>
        <row r="918">
          <cell r="A918">
            <v>0</v>
          </cell>
          <cell r="B918" t="str">
            <v>Total/UND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18114.580000000005</v>
          </cell>
          <cell r="H918">
            <v>3242.98</v>
          </cell>
          <cell r="I918">
            <v>21357.560000000005</v>
          </cell>
        </row>
        <row r="919">
          <cell r="A919">
            <v>0</v>
          </cell>
          <cell r="B919" t="str">
            <v>Total/UND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A920">
            <v>103.03</v>
          </cell>
          <cell r="B920" t="str">
            <v xml:space="preserve">ZAPATAS PARA COLUMNAS (0.80X0.80X0.30)M, F'C=210KG/CM2, Ø1/2"@0.13M A.D </v>
          </cell>
          <cell r="C920">
            <v>1</v>
          </cell>
          <cell r="D920" t="str">
            <v>M3</v>
          </cell>
          <cell r="E920">
            <v>0</v>
          </cell>
          <cell r="F920">
            <v>0</v>
          </cell>
          <cell r="G920">
            <v>11621.47</v>
          </cell>
          <cell r="H920">
            <v>2067.5899999999997</v>
          </cell>
          <cell r="I920">
            <v>13689.06</v>
          </cell>
        </row>
        <row r="921">
          <cell r="A921">
            <v>0</v>
          </cell>
          <cell r="B921" t="str">
            <v>Volumen Análisis</v>
          </cell>
          <cell r="C921">
            <v>1</v>
          </cell>
          <cell r="D921" t="str">
            <v>M3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0</v>
          </cell>
          <cell r="B922" t="str">
            <v>Materiales y Equipos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A923" t="str">
            <v>AE002</v>
          </cell>
          <cell r="B923" t="str">
            <v>Acero Estruc. Grado 40-60, 1/2" x 20 a 30 pies</v>
          </cell>
          <cell r="C923">
            <v>1.861</v>
          </cell>
          <cell r="D923" t="str">
            <v>QQ</v>
          </cell>
          <cell r="E923">
            <v>2796.6101694915255</v>
          </cell>
          <cell r="F923">
            <v>503.38983050847457</v>
          </cell>
          <cell r="G923">
            <v>5204.49</v>
          </cell>
          <cell r="H923">
            <v>936.81</v>
          </cell>
          <cell r="I923">
            <v>0</v>
          </cell>
        </row>
        <row r="924">
          <cell r="A924" t="str">
            <v>HI002</v>
          </cell>
          <cell r="B924" t="str">
            <v>Hormigón 210 Kg/cm2 (incluye bomba y colocación)</v>
          </cell>
          <cell r="C924">
            <v>1.05</v>
          </cell>
          <cell r="D924" t="str">
            <v>M3</v>
          </cell>
          <cell r="E924">
            <v>5652.5423728813566</v>
          </cell>
          <cell r="F924">
            <v>1017.4576271186442</v>
          </cell>
          <cell r="G924">
            <v>5935.17</v>
          </cell>
          <cell r="H924">
            <v>1068.33</v>
          </cell>
          <cell r="I924">
            <v>0</v>
          </cell>
        </row>
        <row r="925">
          <cell r="A925" t="str">
            <v>AE016</v>
          </cell>
          <cell r="B925" t="str">
            <v>Alambre Galvanizado Calibre 18 (Varillas)</v>
          </cell>
          <cell r="C925">
            <v>3.722</v>
          </cell>
          <cell r="D925" t="str">
            <v>LB</v>
          </cell>
          <cell r="E925">
            <v>93.220338983050851</v>
          </cell>
          <cell r="F925">
            <v>16.779661016949152</v>
          </cell>
          <cell r="G925">
            <v>346.97</v>
          </cell>
          <cell r="H925">
            <v>62.45</v>
          </cell>
          <cell r="I925">
            <v>14897.81</v>
          </cell>
        </row>
        <row r="926">
          <cell r="A926">
            <v>0</v>
          </cell>
          <cell r="B926" t="str">
            <v>Mano de Obra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200.09999999999991</v>
          </cell>
          <cell r="B927" t="str">
            <v>Mano de Obra Acero</v>
          </cell>
          <cell r="C927">
            <v>1.25</v>
          </cell>
          <cell r="D927" t="str">
            <v>ML</v>
          </cell>
          <cell r="E927">
            <v>107.87</v>
          </cell>
          <cell r="F927">
            <v>0</v>
          </cell>
          <cell r="G927">
            <v>134.84</v>
          </cell>
          <cell r="H927">
            <v>0</v>
          </cell>
          <cell r="I927">
            <v>0</v>
          </cell>
        </row>
        <row r="928">
          <cell r="A928">
            <v>0</v>
          </cell>
          <cell r="B928" t="str">
            <v>Total/UND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11621.47</v>
          </cell>
          <cell r="H928">
            <v>2067.5899999999997</v>
          </cell>
          <cell r="I928">
            <v>13689.06</v>
          </cell>
        </row>
        <row r="929">
          <cell r="A929">
            <v>0</v>
          </cell>
          <cell r="B929" t="str">
            <v>Total/UND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A930">
            <v>103.04</v>
          </cell>
          <cell r="B930" t="str">
            <v xml:space="preserve">ZAPATAS PARA COLUMNAS (0.80X0.80X0.25)M, F'C=210KG/CM2 (LIGADORA), Ø1/2"@0.15M A.D -  (VIVIENDA TIPO) </v>
          </cell>
          <cell r="C930">
            <v>1</v>
          </cell>
          <cell r="D930" t="str">
            <v>M3</v>
          </cell>
          <cell r="E930">
            <v>0</v>
          </cell>
          <cell r="F930">
            <v>0</v>
          </cell>
          <cell r="G930">
            <v>11247.460000000001</v>
          </cell>
          <cell r="H930">
            <v>1907.47</v>
          </cell>
          <cell r="I930">
            <v>13154.93</v>
          </cell>
        </row>
        <row r="931">
          <cell r="A931">
            <v>0</v>
          </cell>
          <cell r="B931" t="str">
            <v>Volumen Análisis</v>
          </cell>
          <cell r="C931">
            <v>1</v>
          </cell>
          <cell r="D931" t="str">
            <v>M3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A932">
            <v>0</v>
          </cell>
          <cell r="B932" t="str">
            <v>Materiales y Equipos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A933" t="str">
            <v>AE002</v>
          </cell>
          <cell r="B933" t="str">
            <v>Acero Estruc. Grado 40-60, 1/2" x 20 a 30 pies</v>
          </cell>
          <cell r="C933">
            <v>1.7869999999999999</v>
          </cell>
          <cell r="D933" t="str">
            <v>QQ</v>
          </cell>
          <cell r="E933">
            <v>2796.6101694915255</v>
          </cell>
          <cell r="F933">
            <v>503.38983050847457</v>
          </cell>
          <cell r="G933">
            <v>4997.54</v>
          </cell>
          <cell r="H933">
            <v>899.56</v>
          </cell>
          <cell r="I933">
            <v>0</v>
          </cell>
        </row>
        <row r="934">
          <cell r="A934">
            <v>102.05000000000003</v>
          </cell>
          <cell r="B934" t="str">
            <v>Vaciado y ligado Hormigón 1:2:4 - 10% desp</v>
          </cell>
          <cell r="C934">
            <v>1.1000000000000001</v>
          </cell>
          <cell r="D934" t="str">
            <v>M3</v>
          </cell>
          <cell r="E934">
            <v>5256.28</v>
          </cell>
          <cell r="F934">
            <v>861.76</v>
          </cell>
          <cell r="G934">
            <v>5781.91</v>
          </cell>
          <cell r="H934">
            <v>947.94</v>
          </cell>
          <cell r="I934">
            <v>0</v>
          </cell>
        </row>
        <row r="935">
          <cell r="A935" t="str">
            <v>AE016</v>
          </cell>
          <cell r="B935" t="str">
            <v>Alambre Galvanizado Calibre 18 (Varillas)</v>
          </cell>
          <cell r="C935">
            <v>3.5739999999999998</v>
          </cell>
          <cell r="D935" t="str">
            <v>LB</v>
          </cell>
          <cell r="E935">
            <v>93.220338983050851</v>
          </cell>
          <cell r="F935">
            <v>16.779661016949152</v>
          </cell>
          <cell r="G935">
            <v>333.17</v>
          </cell>
          <cell r="H935">
            <v>59.97</v>
          </cell>
          <cell r="I935">
            <v>22694.06</v>
          </cell>
        </row>
        <row r="936">
          <cell r="A936">
            <v>0</v>
          </cell>
          <cell r="B936" t="str">
            <v>Mano de Obra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200.09999999999991</v>
          </cell>
          <cell r="B937" t="str">
            <v>Mano de Obra</v>
          </cell>
          <cell r="C937">
            <v>0</v>
          </cell>
          <cell r="D937">
            <v>0</v>
          </cell>
          <cell r="E937">
            <v>107.87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</row>
        <row r="938">
          <cell r="A938">
            <v>0</v>
          </cell>
          <cell r="B938" t="str">
            <v>Total/UND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11247.460000000001</v>
          </cell>
          <cell r="H938">
            <v>1907.47</v>
          </cell>
          <cell r="I938">
            <v>13154.93</v>
          </cell>
        </row>
        <row r="939">
          <cell r="A939">
            <v>0</v>
          </cell>
          <cell r="B939" t="str">
            <v>Total/UND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103.05000000000001</v>
          </cell>
          <cell r="B940" t="str">
            <v>ZAPATAS PARA COLUMNAS (1.00X1.00X0.30)M, F'C=210KG/CM2 (LIGADORA), Ainf. Ø1/2"@0.10M A.D - Asup. Ø3/8"@0.10M A.D</v>
          </cell>
          <cell r="C940">
            <v>1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18159.8</v>
          </cell>
        </row>
        <row r="941">
          <cell r="A941">
            <v>0</v>
          </cell>
          <cell r="B941" t="str">
            <v>Volumen Análisis</v>
          </cell>
          <cell r="C941">
            <v>1</v>
          </cell>
          <cell r="D941" t="str">
            <v>M3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</row>
        <row r="942">
          <cell r="A942">
            <v>0</v>
          </cell>
          <cell r="B942" t="str">
            <v>Materiales y Equipos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A943" t="str">
            <v>AE002</v>
          </cell>
          <cell r="B943" t="str">
            <v>Materiales y Equipos</v>
          </cell>
          <cell r="C943">
            <v>2.234</v>
          </cell>
          <cell r="D943">
            <v>0</v>
          </cell>
          <cell r="E943">
            <v>2796.6101694915255</v>
          </cell>
          <cell r="F943">
            <v>503.38983050847457</v>
          </cell>
          <cell r="G943">
            <v>0</v>
          </cell>
          <cell r="H943">
            <v>0</v>
          </cell>
          <cell r="I943">
            <v>0</v>
          </cell>
        </row>
        <row r="944">
          <cell r="A944" t="str">
            <v>AE001</v>
          </cell>
          <cell r="B944" t="str">
            <v>Acero Estruc. Grado 40-60, 3/8" x 20 a 30 pies</v>
          </cell>
          <cell r="C944">
            <v>1.048</v>
          </cell>
          <cell r="D944">
            <v>0</v>
          </cell>
          <cell r="E944">
            <v>2796.6101694915255</v>
          </cell>
          <cell r="F944">
            <v>503.38983050847457</v>
          </cell>
          <cell r="G944">
            <v>2930.85</v>
          </cell>
          <cell r="H944">
            <v>527.54999999999995</v>
          </cell>
          <cell r="I944">
            <v>0</v>
          </cell>
        </row>
        <row r="945">
          <cell r="A945">
            <v>102.05000000000003</v>
          </cell>
          <cell r="B945" t="str">
            <v>Vaciado y ligado Hormigón 1:2:4 - 10% desp</v>
          </cell>
          <cell r="C945">
            <v>1.1000000000000001</v>
          </cell>
          <cell r="D945" t="str">
            <v>M3</v>
          </cell>
          <cell r="E945">
            <v>5256.28</v>
          </cell>
          <cell r="F945">
            <v>861.76</v>
          </cell>
          <cell r="G945">
            <v>5781.91</v>
          </cell>
          <cell r="H945">
            <v>947.94</v>
          </cell>
          <cell r="I945">
            <v>0</v>
          </cell>
        </row>
        <row r="946">
          <cell r="A946" t="str">
            <v>AE016</v>
          </cell>
          <cell r="B946" t="str">
            <v>Alambre Galvanizado Calibre 18 (Varillas)</v>
          </cell>
          <cell r="C946">
            <v>4.468</v>
          </cell>
          <cell r="D946" t="str">
            <v>LB</v>
          </cell>
          <cell r="E946">
            <v>93.220338983050851</v>
          </cell>
          <cell r="F946">
            <v>16.779661016949152</v>
          </cell>
          <cell r="G946">
            <v>416.51</v>
          </cell>
          <cell r="H946">
            <v>74.97</v>
          </cell>
          <cell r="I946">
            <v>0</v>
          </cell>
        </row>
        <row r="947">
          <cell r="A947">
            <v>0</v>
          </cell>
          <cell r="B947" t="str">
            <v>Mano de Obra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200.09999999999991</v>
          </cell>
          <cell r="B948" t="str">
            <v>Mano de Obra Acero</v>
          </cell>
          <cell r="C948">
            <v>1</v>
          </cell>
          <cell r="D948" t="str">
            <v>ML</v>
          </cell>
          <cell r="E948">
            <v>107.87</v>
          </cell>
          <cell r="F948">
            <v>0</v>
          </cell>
          <cell r="G948">
            <v>107.87</v>
          </cell>
          <cell r="H948">
            <v>0</v>
          </cell>
          <cell r="I948">
            <v>0</v>
          </cell>
        </row>
        <row r="949">
          <cell r="A949">
            <v>0</v>
          </cell>
          <cell r="B949" t="str">
            <v>Total/UND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15484.77</v>
          </cell>
          <cell r="H949">
            <v>2675.0299999999997</v>
          </cell>
          <cell r="I949">
            <v>18159.8</v>
          </cell>
        </row>
        <row r="950">
          <cell r="A950">
            <v>0</v>
          </cell>
          <cell r="B950" t="str">
            <v>Total/UND</v>
          </cell>
          <cell r="C950">
            <v>1.7869999999999999</v>
          </cell>
          <cell r="D950">
            <v>0</v>
          </cell>
          <cell r="E950">
            <v>3076.2711864406783</v>
          </cell>
          <cell r="F950">
            <v>553.72881355932202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103.06000000000002</v>
          </cell>
          <cell r="B951" t="str">
            <v>ZAPATAS PARA COLUMNAS (1.00X1.00X0.40)M, F'C=210KG/CM2 (LIGADORA), Ainf. Ø1/2"@0.15M A.D</v>
          </cell>
          <cell r="C951">
            <v>1</v>
          </cell>
          <cell r="D951" t="str">
            <v>M3</v>
          </cell>
          <cell r="E951">
            <v>0</v>
          </cell>
          <cell r="F951">
            <v>0</v>
          </cell>
          <cell r="G951">
            <v>9852.619999999999</v>
          </cell>
          <cell r="H951">
            <v>1608.39</v>
          </cell>
          <cell r="I951">
            <v>11461.009999999998</v>
          </cell>
        </row>
        <row r="952">
          <cell r="A952">
            <v>0</v>
          </cell>
          <cell r="B952" t="str">
            <v>Volumen Análisis</v>
          </cell>
          <cell r="C952">
            <v>1</v>
          </cell>
          <cell r="D952" t="str">
            <v>M3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0</v>
          </cell>
          <cell r="B953" t="str">
            <v>Materiales y Equipos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A954" t="str">
            <v>AE002</v>
          </cell>
          <cell r="B954" t="str">
            <v>Acero Estruc. Grado 40-60, 1/2" x 20 a 30 pies</v>
          </cell>
          <cell r="C954">
            <v>1.23</v>
          </cell>
          <cell r="D954" t="str">
            <v>QQ</v>
          </cell>
          <cell r="E954">
            <v>2796.6101694915255</v>
          </cell>
          <cell r="F954">
            <v>503.38983050847457</v>
          </cell>
          <cell r="G954">
            <v>3439.83</v>
          </cell>
          <cell r="H954">
            <v>619.16999999999996</v>
          </cell>
          <cell r="I954">
            <v>0</v>
          </cell>
        </row>
        <row r="955">
          <cell r="A955">
            <v>102.05000000000003</v>
          </cell>
          <cell r="B955" t="str">
            <v>Vaciado y ligado Hormigón 1:2:4 - 10% desp</v>
          </cell>
          <cell r="C955">
            <v>1.1000000000000001</v>
          </cell>
          <cell r="D955" t="str">
            <v>M3</v>
          </cell>
          <cell r="E955">
            <v>5256.28</v>
          </cell>
          <cell r="F955">
            <v>861.76</v>
          </cell>
          <cell r="G955">
            <v>5781.91</v>
          </cell>
          <cell r="H955">
            <v>947.94</v>
          </cell>
          <cell r="I955">
            <v>0</v>
          </cell>
        </row>
        <row r="956">
          <cell r="A956" t="str">
            <v>AE016</v>
          </cell>
          <cell r="B956" t="str">
            <v>Alambre Galvanizado Calibre 18 (Varillas)</v>
          </cell>
          <cell r="C956">
            <v>2.46</v>
          </cell>
          <cell r="D956" t="str">
            <v>LB</v>
          </cell>
          <cell r="E956">
            <v>93.220338983050851</v>
          </cell>
          <cell r="F956">
            <v>16.779661016949152</v>
          </cell>
          <cell r="G956">
            <v>229.32</v>
          </cell>
          <cell r="H956">
            <v>41.28</v>
          </cell>
          <cell r="I956">
            <v>0</v>
          </cell>
        </row>
        <row r="957">
          <cell r="A957">
            <v>0</v>
          </cell>
          <cell r="B957" t="str">
            <v>Mano de Obra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</row>
        <row r="958">
          <cell r="A958">
            <v>200.05999999999995</v>
          </cell>
          <cell r="B958" t="str">
            <v>Mano de Obra Acero</v>
          </cell>
          <cell r="C958">
            <v>1.23</v>
          </cell>
          <cell r="D958" t="str">
            <v>QQ</v>
          </cell>
          <cell r="E958">
            <v>326.47275741487186</v>
          </cell>
          <cell r="F958">
            <v>0</v>
          </cell>
          <cell r="G958">
            <v>401.56</v>
          </cell>
          <cell r="H958">
            <v>0</v>
          </cell>
          <cell r="I958">
            <v>0</v>
          </cell>
        </row>
        <row r="959">
          <cell r="A959">
            <v>0</v>
          </cell>
          <cell r="B959" t="str">
            <v>Total/UND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9852.619999999999</v>
          </cell>
          <cell r="H959">
            <v>1608.39</v>
          </cell>
          <cell r="I959">
            <v>11461.009999999998</v>
          </cell>
        </row>
        <row r="960">
          <cell r="A960">
            <v>0</v>
          </cell>
          <cell r="B960" t="str">
            <v>Total/UND</v>
          </cell>
          <cell r="C960">
            <v>2.234</v>
          </cell>
          <cell r="D960">
            <v>0</v>
          </cell>
          <cell r="E960">
            <v>3076.2711864406783</v>
          </cell>
          <cell r="F960">
            <v>553.72881355932202</v>
          </cell>
          <cell r="G960">
            <v>0</v>
          </cell>
          <cell r="H960">
            <v>0</v>
          </cell>
          <cell r="I960">
            <v>0</v>
          </cell>
        </row>
        <row r="961">
          <cell r="A961">
            <v>103.07000000000002</v>
          </cell>
          <cell r="B961" t="str">
            <v>ZAPATAS PARA MUROS (0.45X0.25)M, F'C=210KG/CM2, 5Ø3/8" Y  Ø3/8@0.20M (ESC. LABORAL LOS PALMARES)</v>
          </cell>
          <cell r="C961">
            <v>1</v>
          </cell>
          <cell r="D961" t="str">
            <v>M3</v>
          </cell>
          <cell r="E961">
            <v>0</v>
          </cell>
          <cell r="F961">
            <v>0</v>
          </cell>
          <cell r="G961">
            <v>10094.82</v>
          </cell>
          <cell r="H961">
            <v>1644.4799999999998</v>
          </cell>
          <cell r="I961">
            <v>11739.3</v>
          </cell>
        </row>
        <row r="962">
          <cell r="A962">
            <v>0</v>
          </cell>
          <cell r="B962" t="str">
            <v>Volumen Análisis</v>
          </cell>
          <cell r="C962">
            <v>1</v>
          </cell>
          <cell r="D962" t="str">
            <v>M3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A963">
            <v>0</v>
          </cell>
          <cell r="B963" t="str">
            <v>Materiales y Equipos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A964" t="str">
            <v>AE001</v>
          </cell>
          <cell r="B964" t="str">
            <v>Acero Estruc. Grado 40-60, 3/8" x 20 a 30 pies</v>
          </cell>
          <cell r="C964">
            <v>1.073</v>
          </cell>
          <cell r="D964" t="str">
            <v>QQ</v>
          </cell>
          <cell r="E964">
            <v>2796.6101694915255</v>
          </cell>
          <cell r="F964">
            <v>503.38983050847457</v>
          </cell>
          <cell r="G964">
            <v>3000.76</v>
          </cell>
          <cell r="H964">
            <v>540.14</v>
          </cell>
          <cell r="I964">
            <v>0</v>
          </cell>
        </row>
        <row r="965">
          <cell r="A965" t="str">
            <v>HI002</v>
          </cell>
          <cell r="B965" t="str">
            <v>Hormigón industrial 210 Kg/cm2 (incluye bomba y colocación)</v>
          </cell>
          <cell r="C965">
            <v>1.05</v>
          </cell>
          <cell r="D965" t="str">
            <v>M3</v>
          </cell>
          <cell r="E965">
            <v>5652.5423728813566</v>
          </cell>
          <cell r="F965">
            <v>1017.4576271186442</v>
          </cell>
          <cell r="G965">
            <v>5935.17</v>
          </cell>
          <cell r="H965">
            <v>1068.33</v>
          </cell>
          <cell r="I965">
            <v>0</v>
          </cell>
        </row>
        <row r="966">
          <cell r="A966" t="str">
            <v>AE016</v>
          </cell>
          <cell r="B966" t="str">
            <v>Alambre Dulce No. 18</v>
          </cell>
          <cell r="C966">
            <v>2.1459999999999999</v>
          </cell>
          <cell r="D966" t="str">
            <v>LB</v>
          </cell>
          <cell r="E966">
            <v>93.220338983050851</v>
          </cell>
          <cell r="F966">
            <v>16.779661016949152</v>
          </cell>
          <cell r="G966">
            <v>200.05</v>
          </cell>
          <cell r="H966">
            <v>36.01</v>
          </cell>
          <cell r="I966">
            <v>19669.719999999998</v>
          </cell>
        </row>
        <row r="967">
          <cell r="A967">
            <v>0</v>
          </cell>
          <cell r="B967" t="str">
            <v>Mano de Obra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A968">
            <v>200.09999999999991</v>
          </cell>
          <cell r="B968" t="str">
            <v>Mano de Obra Acero</v>
          </cell>
          <cell r="C968">
            <v>8.8888888888888893</v>
          </cell>
          <cell r="D968" t="str">
            <v>ML</v>
          </cell>
          <cell r="E968">
            <v>107.87</v>
          </cell>
          <cell r="F968">
            <v>0</v>
          </cell>
          <cell r="G968">
            <v>958.84</v>
          </cell>
          <cell r="H968">
            <v>0</v>
          </cell>
          <cell r="I968">
            <v>12293.769999999999</v>
          </cell>
        </row>
        <row r="969">
          <cell r="A969">
            <v>0</v>
          </cell>
          <cell r="B969" t="str">
            <v>Total/UND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10094.82</v>
          </cell>
          <cell r="H969">
            <v>1644.4799999999998</v>
          </cell>
          <cell r="I969">
            <v>11739.3</v>
          </cell>
        </row>
        <row r="970">
          <cell r="A970">
            <v>0</v>
          </cell>
          <cell r="B970" t="str">
            <v>Total/UND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A971">
            <v>103.08000000000003</v>
          </cell>
          <cell r="B971" t="str">
            <v>ZAPATAS PARA MUROS (0.45X0.25)M, F'C=210KG/CM2, 3Ø3/8" Y  Ø3/8@0.15M</v>
          </cell>
          <cell r="C971">
            <v>1</v>
          </cell>
          <cell r="D971" t="str">
            <v>M3</v>
          </cell>
          <cell r="E971">
            <v>0</v>
          </cell>
          <cell r="F971">
            <v>0</v>
          </cell>
          <cell r="G971">
            <v>8971.7599999999984</v>
          </cell>
          <cell r="H971">
            <v>1353.74</v>
          </cell>
          <cell r="I971">
            <v>10325.499999999998</v>
          </cell>
        </row>
        <row r="972">
          <cell r="A972">
            <v>0</v>
          </cell>
          <cell r="B972" t="str">
            <v>Volumen Análisis</v>
          </cell>
          <cell r="C972">
            <v>1</v>
          </cell>
          <cell r="D972" t="str">
            <v>M3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A973">
            <v>0</v>
          </cell>
          <cell r="B973" t="str">
            <v>Materiales y Equipos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</row>
        <row r="974">
          <cell r="A974" t="str">
            <v>AE001</v>
          </cell>
          <cell r="B974" t="str">
            <v>Acero Estruc. Grado 40-60, 3/8" x 20 a 30 pies</v>
          </cell>
          <cell r="C974">
            <v>0.83599999999999997</v>
          </cell>
          <cell r="D974" t="str">
            <v>QQ</v>
          </cell>
          <cell r="E974">
            <v>2796.6101694915255</v>
          </cell>
          <cell r="F974">
            <v>503.38983050847457</v>
          </cell>
          <cell r="G974">
            <v>2337.9699999999998</v>
          </cell>
          <cell r="H974">
            <v>420.83</v>
          </cell>
          <cell r="I974">
            <v>0</v>
          </cell>
        </row>
        <row r="975">
          <cell r="A975">
            <v>102.05000000000003</v>
          </cell>
          <cell r="B975" t="str">
            <v>Vaciado y ligado Hormigón 1:2:4 - 10% desp</v>
          </cell>
          <cell r="C975">
            <v>1.05</v>
          </cell>
          <cell r="D975" t="str">
            <v>M3</v>
          </cell>
          <cell r="E975">
            <v>5256.28</v>
          </cell>
          <cell r="F975">
            <v>861.76</v>
          </cell>
          <cell r="G975">
            <v>5519.09</v>
          </cell>
          <cell r="H975">
            <v>904.85</v>
          </cell>
          <cell r="I975">
            <v>0</v>
          </cell>
        </row>
        <row r="976">
          <cell r="A976" t="str">
            <v>AE016</v>
          </cell>
          <cell r="B976" t="str">
            <v>Alambre Dulce No. 18</v>
          </cell>
          <cell r="C976">
            <v>1.6719999999999999</v>
          </cell>
          <cell r="D976" t="str">
            <v>LB</v>
          </cell>
          <cell r="E976">
            <v>93.220338983050851</v>
          </cell>
          <cell r="F976">
            <v>16.779661016949152</v>
          </cell>
          <cell r="G976">
            <v>155.86000000000001</v>
          </cell>
          <cell r="H976">
            <v>28.06</v>
          </cell>
          <cell r="I976">
            <v>12293.769999999999</v>
          </cell>
        </row>
        <row r="977">
          <cell r="A977">
            <v>0</v>
          </cell>
          <cell r="B977" t="str">
            <v>Mano de Obra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</row>
        <row r="978">
          <cell r="A978">
            <v>200.09999999999991</v>
          </cell>
          <cell r="B978" t="str">
            <v>Mano de Obra Acero</v>
          </cell>
          <cell r="C978">
            <v>8.8888888888888893</v>
          </cell>
          <cell r="D978" t="str">
            <v>ML</v>
          </cell>
          <cell r="E978">
            <v>107.87</v>
          </cell>
          <cell r="F978">
            <v>0</v>
          </cell>
          <cell r="G978">
            <v>958.84</v>
          </cell>
          <cell r="H978">
            <v>0</v>
          </cell>
          <cell r="I978">
            <v>12093.39</v>
          </cell>
        </row>
        <row r="979">
          <cell r="A979">
            <v>0</v>
          </cell>
          <cell r="B979" t="str">
            <v>Total/UND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8971.7599999999984</v>
          </cell>
          <cell r="H979">
            <v>1353.74</v>
          </cell>
          <cell r="I979">
            <v>10325.499999999998</v>
          </cell>
        </row>
        <row r="980">
          <cell r="A980">
            <v>0</v>
          </cell>
          <cell r="B980" t="str">
            <v>Total/UND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</row>
        <row r="981">
          <cell r="A981">
            <v>103.09000000000003</v>
          </cell>
          <cell r="B981" t="str">
            <v>ZAPATAS PARA MUROS (0.45X0.25)M, F'C=210KG/CM2, 3Ø3/8" Y  Ø3/8@0.25M</v>
          </cell>
          <cell r="C981">
            <v>1</v>
          </cell>
          <cell r="D981" t="str">
            <v>M3</v>
          </cell>
          <cell r="E981">
            <v>0</v>
          </cell>
          <cell r="F981">
            <v>0</v>
          </cell>
          <cell r="G981">
            <v>8470.61</v>
          </cell>
          <cell r="H981">
            <v>1263.5300000000002</v>
          </cell>
          <cell r="I981">
            <v>9734.1400000000012</v>
          </cell>
        </row>
        <row r="982">
          <cell r="A982">
            <v>0</v>
          </cell>
          <cell r="B982" t="str">
            <v>Volumen Análisis</v>
          </cell>
          <cell r="C982">
            <v>1</v>
          </cell>
          <cell r="D982" t="str">
            <v>M3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0</v>
          </cell>
          <cell r="B983" t="str">
            <v>Materiales y Equipos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A984" t="str">
            <v>AE001</v>
          </cell>
          <cell r="B984" t="str">
            <v>Acero Estruc. Grado 40-60, 3/8" x 20 a 30 pies</v>
          </cell>
          <cell r="C984">
            <v>0.66800000000000004</v>
          </cell>
          <cell r="D984" t="str">
            <v>QQ</v>
          </cell>
          <cell r="E984">
            <v>2796.6101694915255</v>
          </cell>
          <cell r="F984">
            <v>503.38983050847457</v>
          </cell>
          <cell r="G984">
            <v>1868.14</v>
          </cell>
          <cell r="H984">
            <v>336.26</v>
          </cell>
          <cell r="I984">
            <v>0</v>
          </cell>
        </row>
        <row r="985">
          <cell r="A985">
            <v>102.05000000000003</v>
          </cell>
          <cell r="B985" t="str">
            <v>Vaciado y ligado Hormigón 1:2:4 - 10% desp</v>
          </cell>
          <cell r="C985">
            <v>1.05</v>
          </cell>
          <cell r="D985" t="str">
            <v>M3</v>
          </cell>
          <cell r="E985">
            <v>5256.28</v>
          </cell>
          <cell r="F985">
            <v>861.76</v>
          </cell>
          <cell r="G985">
            <v>5519.09</v>
          </cell>
          <cell r="H985">
            <v>904.85</v>
          </cell>
          <cell r="I985">
            <v>0</v>
          </cell>
        </row>
        <row r="986">
          <cell r="A986" t="str">
            <v>AE016</v>
          </cell>
          <cell r="B986" t="str">
            <v>Alambre Dulce No. 18</v>
          </cell>
          <cell r="C986">
            <v>1.3360000000000001</v>
          </cell>
          <cell r="D986" t="str">
            <v>LB</v>
          </cell>
          <cell r="E986">
            <v>93.220338983050851</v>
          </cell>
          <cell r="F986">
            <v>16.779661016949152</v>
          </cell>
          <cell r="G986">
            <v>124.54</v>
          </cell>
          <cell r="H986">
            <v>22.42</v>
          </cell>
          <cell r="I986">
            <v>12093.39</v>
          </cell>
        </row>
        <row r="987">
          <cell r="A987">
            <v>0</v>
          </cell>
          <cell r="B987" t="str">
            <v>Mano de Obra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</row>
        <row r="988">
          <cell r="A988">
            <v>200.09999999999991</v>
          </cell>
          <cell r="B988" t="str">
            <v>Mano de Obra</v>
          </cell>
          <cell r="C988">
            <v>8.8888888888888893</v>
          </cell>
          <cell r="D988">
            <v>0</v>
          </cell>
          <cell r="E988">
            <v>107.87</v>
          </cell>
          <cell r="F988">
            <v>0</v>
          </cell>
          <cell r="G988">
            <v>0</v>
          </cell>
          <cell r="H988">
            <v>0</v>
          </cell>
          <cell r="I988">
            <v>11008.85</v>
          </cell>
        </row>
        <row r="989">
          <cell r="A989">
            <v>0</v>
          </cell>
          <cell r="B989" t="str">
            <v>Total/UND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8470.61</v>
          </cell>
          <cell r="H989">
            <v>1263.5300000000002</v>
          </cell>
          <cell r="I989">
            <v>9734.1400000000012</v>
          </cell>
        </row>
        <row r="990">
          <cell r="A990">
            <v>0</v>
          </cell>
          <cell r="B990" t="str">
            <v>Total/UND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</row>
        <row r="991">
          <cell r="A991">
            <v>103.10000000000004</v>
          </cell>
          <cell r="B991" t="str">
            <v>ZAPATAS PARA MUROS (0.45X0.25)M, F'C=210KG/CM2, 3Ø1/2" Y  Ø3/8@0.15M</v>
          </cell>
          <cell r="C991">
            <v>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11888.38</v>
          </cell>
        </row>
        <row r="992">
          <cell r="A992">
            <v>0</v>
          </cell>
          <cell r="B992" t="str">
            <v>Volumen Análisis</v>
          </cell>
          <cell r="C992">
            <v>1</v>
          </cell>
          <cell r="D992" t="str">
            <v>M3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</row>
        <row r="993">
          <cell r="A993">
            <v>0</v>
          </cell>
          <cell r="B993" t="str">
            <v>Materiales y Equipos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</row>
        <row r="994">
          <cell r="A994" t="str">
            <v>AE001</v>
          </cell>
          <cell r="B994" t="str">
            <v>Materiales y Equipos</v>
          </cell>
          <cell r="C994">
            <v>0.65</v>
          </cell>
          <cell r="D994">
            <v>0</v>
          </cell>
          <cell r="E994">
            <v>2796.6101694915255</v>
          </cell>
          <cell r="F994">
            <v>503.38983050847457</v>
          </cell>
          <cell r="G994">
            <v>0</v>
          </cell>
          <cell r="H994">
            <v>0</v>
          </cell>
          <cell r="I994">
            <v>0</v>
          </cell>
        </row>
        <row r="995">
          <cell r="A995" t="str">
            <v>AE002</v>
          </cell>
          <cell r="B995" t="str">
            <v>Acero Estruc. Grado 40-60, 1/2" x 20 a 30 pies</v>
          </cell>
          <cell r="C995">
            <v>0.63</v>
          </cell>
          <cell r="D995" t="str">
            <v>QQ</v>
          </cell>
          <cell r="E995">
            <v>2796.6101694915255</v>
          </cell>
          <cell r="F995">
            <v>503.38983050847457</v>
          </cell>
          <cell r="G995">
            <v>1761.86</v>
          </cell>
          <cell r="H995">
            <v>317.14</v>
          </cell>
          <cell r="I995">
            <v>0</v>
          </cell>
        </row>
        <row r="996">
          <cell r="A996">
            <v>102.05000000000003</v>
          </cell>
          <cell r="B996" t="str">
            <v>Vaciado y ligado Hormigón 1:2:4 - 10% desp</v>
          </cell>
          <cell r="C996">
            <v>1.05</v>
          </cell>
          <cell r="D996" t="str">
            <v>M3</v>
          </cell>
          <cell r="E996">
            <v>5256.28</v>
          </cell>
          <cell r="F996">
            <v>861.76</v>
          </cell>
          <cell r="G996">
            <v>5519.09</v>
          </cell>
          <cell r="H996">
            <v>904.85</v>
          </cell>
          <cell r="I996">
            <v>11008.85</v>
          </cell>
        </row>
        <row r="997">
          <cell r="A997" t="str">
            <v>AE016</v>
          </cell>
          <cell r="B997" t="str">
            <v>Alambre Dulce No. 18</v>
          </cell>
          <cell r="C997">
            <v>2.56</v>
          </cell>
          <cell r="D997" t="str">
            <v>LB</v>
          </cell>
          <cell r="E997">
            <v>93.220338983050851</v>
          </cell>
          <cell r="F997">
            <v>16.779661016949152</v>
          </cell>
          <cell r="G997">
            <v>238.64</v>
          </cell>
          <cell r="H997">
            <v>42.96</v>
          </cell>
          <cell r="I997">
            <v>0</v>
          </cell>
        </row>
        <row r="998">
          <cell r="A998">
            <v>0</v>
          </cell>
          <cell r="B998" t="str">
            <v>Mano de Obra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10362.049999999999</v>
          </cell>
        </row>
        <row r="999">
          <cell r="A999">
            <v>200.09999999999991</v>
          </cell>
          <cell r="B999" t="str">
            <v>Mano de Obra Acero</v>
          </cell>
          <cell r="C999">
            <v>8.8888888888888893</v>
          </cell>
          <cell r="D999" t="str">
            <v>ML</v>
          </cell>
          <cell r="E999">
            <v>107.87</v>
          </cell>
          <cell r="F999">
            <v>0</v>
          </cell>
          <cell r="G999">
            <v>958.84</v>
          </cell>
          <cell r="H999">
            <v>0</v>
          </cell>
          <cell r="I999">
            <v>0</v>
          </cell>
        </row>
        <row r="1000">
          <cell r="A1000">
            <v>0</v>
          </cell>
          <cell r="B1000" t="str">
            <v>Total/UND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10296.23</v>
          </cell>
          <cell r="H1000">
            <v>1592.15</v>
          </cell>
          <cell r="I1000">
            <v>11888.38</v>
          </cell>
        </row>
        <row r="1001">
          <cell r="A1001">
            <v>0</v>
          </cell>
          <cell r="B1001" t="str">
            <v>Total/UND</v>
          </cell>
          <cell r="C1001">
            <v>0.66800000000000004</v>
          </cell>
          <cell r="D1001">
            <v>0</v>
          </cell>
          <cell r="E1001">
            <v>3076.2711864406783</v>
          </cell>
          <cell r="F1001">
            <v>553.72881355932202</v>
          </cell>
          <cell r="G1001">
            <v>0</v>
          </cell>
          <cell r="H1001">
            <v>0</v>
          </cell>
          <cell r="I1001">
            <v>0</v>
          </cell>
        </row>
        <row r="1002">
          <cell r="A1002" t="str">
            <v>FUN-014</v>
          </cell>
          <cell r="B1002" t="str">
            <v>ZAPATAS PARA MUROS (0.60X0.30)M, F'C=210KG/CM2, 5Ø3/8" Y  Ø3/8@0.20M   (FUNERARIA NUEVA ESPERANZA)</v>
          </cell>
          <cell r="C1002">
            <v>1</v>
          </cell>
          <cell r="D1002" t="str">
            <v>M3</v>
          </cell>
          <cell r="E1002">
            <v>0</v>
          </cell>
          <cell r="F1002">
            <v>0</v>
          </cell>
          <cell r="G1002">
            <v>10033.560000000001</v>
          </cell>
          <cell r="H1002">
            <v>1698.1799999999998</v>
          </cell>
          <cell r="I1002">
            <v>11731.740000000002</v>
          </cell>
        </row>
        <row r="1003">
          <cell r="A1003">
            <v>0</v>
          </cell>
          <cell r="B1003" t="str">
            <v>Volumen Análisis</v>
          </cell>
          <cell r="C1003">
            <v>1</v>
          </cell>
          <cell r="D1003" t="str">
            <v>M3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</row>
        <row r="1004">
          <cell r="A1004">
            <v>0</v>
          </cell>
          <cell r="B1004" t="str">
            <v>Materiales y Equipos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</row>
        <row r="1005">
          <cell r="A1005" t="str">
            <v>AE001</v>
          </cell>
          <cell r="B1005" t="str">
            <v>Acero Estruc. Grado 40-60, 3/8" x 20 a 30 pies</v>
          </cell>
          <cell r="C1005">
            <v>1.173</v>
          </cell>
          <cell r="D1005" t="str">
            <v>QQ</v>
          </cell>
          <cell r="E1005">
            <v>2796.6101694915255</v>
          </cell>
          <cell r="F1005">
            <v>503.38983050847457</v>
          </cell>
          <cell r="G1005">
            <v>3280.42</v>
          </cell>
          <cell r="H1005">
            <v>590.48</v>
          </cell>
          <cell r="I1005">
            <v>0</v>
          </cell>
        </row>
        <row r="1006">
          <cell r="A1006" t="str">
            <v>HI002</v>
          </cell>
          <cell r="B1006" t="str">
            <v>Hormigón industrial 210 Kg/cm2 (incluye bomba y colocación)</v>
          </cell>
          <cell r="C1006">
            <v>1.05</v>
          </cell>
          <cell r="D1006" t="str">
            <v>M3</v>
          </cell>
          <cell r="E1006">
            <v>5652.5423728813566</v>
          </cell>
          <cell r="F1006">
            <v>1017.4576271186442</v>
          </cell>
          <cell r="G1006">
            <v>5935.17</v>
          </cell>
          <cell r="H1006">
            <v>1068.33</v>
          </cell>
          <cell r="I1006">
            <v>10362.049999999999</v>
          </cell>
        </row>
        <row r="1007">
          <cell r="A1007" t="str">
            <v>AE016</v>
          </cell>
          <cell r="B1007" t="str">
            <v>Alambre Dulce No. 18</v>
          </cell>
          <cell r="C1007">
            <v>2.3460000000000001</v>
          </cell>
          <cell r="D1007" t="str">
            <v>LB</v>
          </cell>
          <cell r="E1007">
            <v>93.220338983050851</v>
          </cell>
          <cell r="F1007">
            <v>16.779661016949152</v>
          </cell>
          <cell r="G1007">
            <v>218.69</v>
          </cell>
          <cell r="H1007">
            <v>39.369999999999997</v>
          </cell>
          <cell r="I1007">
            <v>0</v>
          </cell>
        </row>
        <row r="1008">
          <cell r="A1008">
            <v>0</v>
          </cell>
          <cell r="B1008" t="str">
            <v>Mano de Obra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12718.249999999998</v>
          </cell>
        </row>
        <row r="1009">
          <cell r="A1009">
            <v>200.09999999999991</v>
          </cell>
          <cell r="B1009" t="str">
            <v>Mano de Obra Acero</v>
          </cell>
          <cell r="C1009">
            <v>5.5555555555555554</v>
          </cell>
          <cell r="D1009" t="str">
            <v>ML</v>
          </cell>
          <cell r="E1009">
            <v>107.87</v>
          </cell>
          <cell r="F1009">
            <v>0</v>
          </cell>
          <cell r="G1009">
            <v>599.28</v>
          </cell>
          <cell r="H1009">
            <v>0</v>
          </cell>
          <cell r="I1009">
            <v>0</v>
          </cell>
        </row>
        <row r="1010">
          <cell r="A1010">
            <v>0</v>
          </cell>
          <cell r="B1010" t="str">
            <v>Total/UND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10033.560000000001</v>
          </cell>
          <cell r="H1010">
            <v>1698.1799999999998</v>
          </cell>
          <cell r="I1010">
            <v>11731.740000000002</v>
          </cell>
        </row>
        <row r="1011">
          <cell r="A1011">
            <v>0</v>
          </cell>
          <cell r="B1011" t="str">
            <v>Total/UND</v>
          </cell>
          <cell r="C1011">
            <v>0.65</v>
          </cell>
          <cell r="D1011">
            <v>0</v>
          </cell>
          <cell r="E1011">
            <v>3076.2711864406783</v>
          </cell>
          <cell r="F1011">
            <v>553.72881355932202</v>
          </cell>
          <cell r="G1011">
            <v>0</v>
          </cell>
          <cell r="H1011">
            <v>0</v>
          </cell>
          <cell r="I1011">
            <v>0</v>
          </cell>
        </row>
        <row r="1012">
          <cell r="A1012">
            <v>103.11000000000004</v>
          </cell>
          <cell r="B1012" t="str">
            <v>PLATEA DE HORMIGÓN ARMADO PARA BADENES E=0.25M, F'C=210KG/CM2 (LIGADORA), Ø1/2"@0.20M AD Y AC</v>
          </cell>
          <cell r="C1012">
            <v>1</v>
          </cell>
          <cell r="D1012" t="str">
            <v>M3</v>
          </cell>
          <cell r="E1012">
            <v>0</v>
          </cell>
          <cell r="F1012">
            <v>0</v>
          </cell>
          <cell r="G1012">
            <v>13201.86</v>
          </cell>
          <cell r="H1012">
            <v>2151.7799999999997</v>
          </cell>
          <cell r="I1012">
            <v>15353.64</v>
          </cell>
        </row>
        <row r="1013">
          <cell r="A1013">
            <v>0</v>
          </cell>
          <cell r="B1013" t="str">
            <v>Volumen Análisis</v>
          </cell>
          <cell r="C1013">
            <v>1</v>
          </cell>
          <cell r="D1013" t="str">
            <v>M3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A1014">
            <v>0</v>
          </cell>
          <cell r="B1014" t="str">
            <v>Materiales y Equipos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A1015" t="str">
            <v>AE002</v>
          </cell>
          <cell r="B1015" t="str">
            <v>Acero Estruc. Grado 40-60, 1/2" x 20 a 30 pies</v>
          </cell>
          <cell r="C1015">
            <v>2.242</v>
          </cell>
          <cell r="D1015" t="str">
            <v>QQ</v>
          </cell>
          <cell r="E1015">
            <v>2796.6101694915255</v>
          </cell>
          <cell r="F1015">
            <v>503.38983050847457</v>
          </cell>
          <cell r="G1015">
            <v>6270</v>
          </cell>
          <cell r="H1015">
            <v>1128.5999999999999</v>
          </cell>
          <cell r="I1015">
            <v>0</v>
          </cell>
        </row>
        <row r="1016">
          <cell r="A1016">
            <v>102.05000000000003</v>
          </cell>
          <cell r="B1016" t="str">
            <v>Vaciado y ligado Hormigón 1:2:4 - 10% desp</v>
          </cell>
          <cell r="C1016">
            <v>1.1000000000000001</v>
          </cell>
          <cell r="D1016" t="str">
            <v>M3</v>
          </cell>
          <cell r="E1016">
            <v>5256.28</v>
          </cell>
          <cell r="F1016">
            <v>861.76</v>
          </cell>
          <cell r="G1016">
            <v>5781.91</v>
          </cell>
          <cell r="H1016">
            <v>947.94</v>
          </cell>
          <cell r="I1016">
            <v>0</v>
          </cell>
        </row>
        <row r="1017">
          <cell r="A1017" t="str">
            <v>AE016</v>
          </cell>
          <cell r="B1017" t="str">
            <v>Alambre Galvanizado Calibre 18 (Varillas)</v>
          </cell>
          <cell r="C1017">
            <v>4.484</v>
          </cell>
          <cell r="D1017" t="str">
            <v>LB</v>
          </cell>
          <cell r="E1017">
            <v>93.220338983050851</v>
          </cell>
          <cell r="F1017">
            <v>16.779661016949152</v>
          </cell>
          <cell r="G1017">
            <v>418</v>
          </cell>
          <cell r="H1017">
            <v>75.239999999999995</v>
          </cell>
          <cell r="I1017">
            <v>12718.249999999998</v>
          </cell>
        </row>
        <row r="1018">
          <cell r="A1018">
            <v>0</v>
          </cell>
          <cell r="B1018" t="str">
            <v>Mano de Obra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</row>
        <row r="1019">
          <cell r="A1019">
            <v>200.05999999999995</v>
          </cell>
          <cell r="B1019" t="str">
            <v>Coloc. acero normal</v>
          </cell>
          <cell r="C1019">
            <v>2.242</v>
          </cell>
          <cell r="D1019" t="str">
            <v>QQ</v>
          </cell>
          <cell r="E1019">
            <v>326.47275741487186</v>
          </cell>
          <cell r="F1019">
            <v>0</v>
          </cell>
          <cell r="G1019">
            <v>731.95</v>
          </cell>
          <cell r="H1019">
            <v>0</v>
          </cell>
          <cell r="I1019">
            <v>12118.83</v>
          </cell>
        </row>
        <row r="1020">
          <cell r="A1020">
            <v>0</v>
          </cell>
          <cell r="B1020" t="str">
            <v>Total/UND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13201.86</v>
          </cell>
          <cell r="H1020">
            <v>2151.7799999999997</v>
          </cell>
          <cell r="I1020">
            <v>15353.64</v>
          </cell>
        </row>
        <row r="1021">
          <cell r="A1021">
            <v>0</v>
          </cell>
          <cell r="B1021" t="str">
            <v>Total/UND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A1022">
            <v>103.12000000000005</v>
          </cell>
          <cell r="B1022" t="str">
            <v xml:space="preserve">PLATEA DE HORMIGÓN ARMADO PARA FILTRANTES E=0.12M, F'C=210KG/CM2 (LIGADORA), Ø3/8"@0.20M AD </v>
          </cell>
          <cell r="C1022">
            <v>1</v>
          </cell>
          <cell r="D1022" t="str">
            <v>M3</v>
          </cell>
          <cell r="E1022">
            <v>0</v>
          </cell>
          <cell r="F1022">
            <v>0</v>
          </cell>
          <cell r="G1022">
            <v>10590.64</v>
          </cell>
          <cell r="H1022">
            <v>1728.1299999999999</v>
          </cell>
          <cell r="I1022">
            <v>12318.769999999999</v>
          </cell>
        </row>
        <row r="1023">
          <cell r="A1023">
            <v>0</v>
          </cell>
          <cell r="B1023" t="str">
            <v>Volumen Análisis</v>
          </cell>
          <cell r="C1023">
            <v>1</v>
          </cell>
          <cell r="D1023" t="str">
            <v>M3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A1024">
            <v>0</v>
          </cell>
          <cell r="B1024" t="str">
            <v>Materiales y Equipos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</row>
        <row r="1025">
          <cell r="A1025" t="str">
            <v>AE001</v>
          </cell>
          <cell r="B1025" t="str">
            <v>Acero Estruc. Grado 40-60, 3/8" x 20 a 30 pies</v>
          </cell>
          <cell r="C1025">
            <v>1.4530000000000001</v>
          </cell>
          <cell r="D1025" t="str">
            <v>QQ</v>
          </cell>
          <cell r="E1025">
            <v>2796.6101694915255</v>
          </cell>
          <cell r="F1025">
            <v>503.38983050847457</v>
          </cell>
          <cell r="G1025">
            <v>4063.47</v>
          </cell>
          <cell r="H1025">
            <v>731.43</v>
          </cell>
          <cell r="I1025">
            <v>0</v>
          </cell>
        </row>
        <row r="1026">
          <cell r="A1026">
            <v>102.05000000000003</v>
          </cell>
          <cell r="B1026" t="str">
            <v>Vaciado y ligado Hormigón 1:2:4 - 10% desp</v>
          </cell>
          <cell r="C1026">
            <v>1.1000000000000001</v>
          </cell>
          <cell r="D1026" t="str">
            <v>M3</v>
          </cell>
          <cell r="E1026">
            <v>5256.28</v>
          </cell>
          <cell r="F1026">
            <v>861.76</v>
          </cell>
          <cell r="G1026">
            <v>5781.91</v>
          </cell>
          <cell r="H1026">
            <v>947.94</v>
          </cell>
          <cell r="I1026">
            <v>0</v>
          </cell>
        </row>
        <row r="1027">
          <cell r="A1027" t="str">
            <v>AE016</v>
          </cell>
          <cell r="B1027" t="str">
            <v>Alambre Galvanizado Calibre 18 (Varillas)</v>
          </cell>
          <cell r="C1027">
            <v>2.9060000000000001</v>
          </cell>
          <cell r="D1027" t="str">
            <v>LB</v>
          </cell>
          <cell r="E1027">
            <v>93.220338983050851</v>
          </cell>
          <cell r="F1027">
            <v>16.779661016949152</v>
          </cell>
          <cell r="G1027">
            <v>270.89999999999998</v>
          </cell>
          <cell r="H1027">
            <v>48.76</v>
          </cell>
          <cell r="I1027">
            <v>12118.83</v>
          </cell>
        </row>
        <row r="1028">
          <cell r="A1028">
            <v>0</v>
          </cell>
          <cell r="B1028" t="str">
            <v>Mano de Obra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A1029">
            <v>200.05999999999995</v>
          </cell>
          <cell r="B1029" t="str">
            <v>Coloc. acero normal</v>
          </cell>
          <cell r="C1029">
            <v>1.4530000000000001</v>
          </cell>
          <cell r="D1029" t="str">
            <v>QQ</v>
          </cell>
          <cell r="E1029">
            <v>326.47275741487186</v>
          </cell>
          <cell r="F1029">
            <v>0</v>
          </cell>
          <cell r="G1029">
            <v>474.36</v>
          </cell>
          <cell r="H1029">
            <v>0</v>
          </cell>
          <cell r="I1029">
            <v>16520.36</v>
          </cell>
        </row>
        <row r="1030">
          <cell r="A1030">
            <v>0</v>
          </cell>
          <cell r="B1030" t="str">
            <v>Total/UND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10590.64</v>
          </cell>
          <cell r="H1030">
            <v>1728.1299999999999</v>
          </cell>
          <cell r="I1030">
            <v>12318.769999999999</v>
          </cell>
        </row>
        <row r="1031">
          <cell r="A1031">
            <v>0</v>
          </cell>
          <cell r="B1031" t="str">
            <v>Total/UND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A1032">
            <v>103.13000000000005</v>
          </cell>
          <cell r="B1032" t="str">
            <v xml:space="preserve">PLATEA DE HORMIGÓN ARMADO PARA REGISTROS E=0.10M, F'C=210KG/CM2 (LIGADORA), Ø3/8"@0.20M AD </v>
          </cell>
          <cell r="C1032">
            <v>1</v>
          </cell>
          <cell r="D1032" t="str">
            <v>M3</v>
          </cell>
          <cell r="E1032">
            <v>0</v>
          </cell>
          <cell r="F1032">
            <v>0</v>
          </cell>
          <cell r="G1032">
            <v>11550.41</v>
          </cell>
          <cell r="H1032">
            <v>1883.84</v>
          </cell>
          <cell r="I1032">
            <v>13434.25</v>
          </cell>
        </row>
        <row r="1033">
          <cell r="A1033">
            <v>0</v>
          </cell>
          <cell r="B1033" t="str">
            <v>Volumen Análisis</v>
          </cell>
          <cell r="C1033">
            <v>1</v>
          </cell>
          <cell r="D1033" t="str">
            <v>M3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A1034">
            <v>0</v>
          </cell>
          <cell r="B1034" t="str">
            <v>Materiales y Equipos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</row>
        <row r="1035">
          <cell r="A1035" t="str">
            <v>AE001</v>
          </cell>
          <cell r="B1035" t="str">
            <v>Acero Estruc. Grado 40-60, 3/8" x 20 a 30 pies</v>
          </cell>
          <cell r="C1035">
            <v>1.7430000000000001</v>
          </cell>
          <cell r="D1035" t="str">
            <v>QQ</v>
          </cell>
          <cell r="E1035">
            <v>2796.6101694915255</v>
          </cell>
          <cell r="F1035">
            <v>503.38983050847457</v>
          </cell>
          <cell r="G1035">
            <v>4874.49</v>
          </cell>
          <cell r="H1035">
            <v>877.41</v>
          </cell>
          <cell r="I1035">
            <v>0</v>
          </cell>
        </row>
        <row r="1036">
          <cell r="A1036">
            <v>102.05000000000003</v>
          </cell>
          <cell r="B1036" t="str">
            <v>Vaciado y ligado Hormigón 1:2:4 - 10% desp</v>
          </cell>
          <cell r="C1036">
            <v>1.1000000000000001</v>
          </cell>
          <cell r="D1036" t="str">
            <v>M3</v>
          </cell>
          <cell r="E1036">
            <v>5256.28</v>
          </cell>
          <cell r="F1036">
            <v>861.76</v>
          </cell>
          <cell r="G1036">
            <v>5781.91</v>
          </cell>
          <cell r="H1036">
            <v>947.94</v>
          </cell>
          <cell r="I1036">
            <v>0</v>
          </cell>
        </row>
        <row r="1037">
          <cell r="A1037" t="str">
            <v>AE016</v>
          </cell>
          <cell r="B1037" t="str">
            <v>Alambre Galvanizado Calibre 18 (Varillas)</v>
          </cell>
          <cell r="C1037">
            <v>3.4860000000000002</v>
          </cell>
          <cell r="D1037" t="str">
            <v>LB</v>
          </cell>
          <cell r="E1037">
            <v>93.220338983050851</v>
          </cell>
          <cell r="F1037">
            <v>16.779661016949152</v>
          </cell>
          <cell r="G1037">
            <v>324.97000000000003</v>
          </cell>
          <cell r="H1037">
            <v>58.49</v>
          </cell>
          <cell r="I1037">
            <v>16520.36</v>
          </cell>
        </row>
        <row r="1038">
          <cell r="A1038">
            <v>0</v>
          </cell>
          <cell r="B1038" t="str">
            <v>Mano de Obra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A1039">
            <v>200.05999999999995</v>
          </cell>
          <cell r="B1039" t="str">
            <v>Coloc. acero normal</v>
          </cell>
          <cell r="C1039">
            <v>1.7430000000000001</v>
          </cell>
          <cell r="D1039" t="str">
            <v>QQ</v>
          </cell>
          <cell r="E1039">
            <v>326.47275741487186</v>
          </cell>
          <cell r="F1039">
            <v>0</v>
          </cell>
          <cell r="G1039">
            <v>569.04</v>
          </cell>
          <cell r="H1039">
            <v>0</v>
          </cell>
          <cell r="I1039">
            <v>13225.119999999999</v>
          </cell>
        </row>
        <row r="1040">
          <cell r="A1040">
            <v>0</v>
          </cell>
          <cell r="B1040" t="str">
            <v>Total/UND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11550.41</v>
          </cell>
          <cell r="H1040">
            <v>1883.84</v>
          </cell>
          <cell r="I1040">
            <v>13434.25</v>
          </cell>
        </row>
        <row r="1041">
          <cell r="A1041">
            <v>0</v>
          </cell>
          <cell r="B1041" t="str">
            <v>Total/UND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A1042">
            <v>103.14000000000006</v>
          </cell>
          <cell r="B1042" t="str">
            <v xml:space="preserve">PLATEA DE HORMIGÓN ARMADO PARA REGISTROS E=0.15M, F'C=210KG/CM2 (LIGADORA), Ø1/2"@0.20M AD </v>
          </cell>
          <cell r="C1042">
            <v>1</v>
          </cell>
          <cell r="D1042" t="str">
            <v>M3</v>
          </cell>
          <cell r="E1042">
            <v>0</v>
          </cell>
          <cell r="F1042">
            <v>0</v>
          </cell>
          <cell r="G1042">
            <v>13493.1</v>
          </cell>
          <cell r="H1042">
            <v>2199.0300000000002</v>
          </cell>
          <cell r="I1042">
            <v>15692.130000000001</v>
          </cell>
        </row>
        <row r="1043">
          <cell r="A1043">
            <v>0</v>
          </cell>
          <cell r="B1043" t="str">
            <v>Volumen Análisis</v>
          </cell>
          <cell r="C1043">
            <v>1</v>
          </cell>
          <cell r="D1043" t="str">
            <v>M3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>
            <v>0</v>
          </cell>
          <cell r="B1044" t="str">
            <v>Materiales y Equipos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A1045" t="str">
            <v>AE001</v>
          </cell>
          <cell r="B1045" t="str">
            <v>Acero Estruc. Grado 40-60, 3/8" x 20 a 30 pies</v>
          </cell>
          <cell r="C1045">
            <v>2.33</v>
          </cell>
          <cell r="D1045" t="str">
            <v>QQ</v>
          </cell>
          <cell r="E1045">
            <v>2796.6101694915255</v>
          </cell>
          <cell r="F1045">
            <v>503.38983050847457</v>
          </cell>
          <cell r="G1045">
            <v>6516.1</v>
          </cell>
          <cell r="H1045">
            <v>1172.9000000000001</v>
          </cell>
          <cell r="I1045">
            <v>0</v>
          </cell>
        </row>
        <row r="1046">
          <cell r="A1046">
            <v>102.05000000000003</v>
          </cell>
          <cell r="B1046" t="str">
            <v>Vaciado y ligado Hormigón 1:2:4 - 10% desp</v>
          </cell>
          <cell r="C1046">
            <v>1.1000000000000001</v>
          </cell>
          <cell r="D1046" t="str">
            <v>M3</v>
          </cell>
          <cell r="E1046">
            <v>5256.28</v>
          </cell>
          <cell r="F1046">
            <v>861.76</v>
          </cell>
          <cell r="G1046">
            <v>5781.91</v>
          </cell>
          <cell r="H1046">
            <v>947.94</v>
          </cell>
          <cell r="I1046">
            <v>0</v>
          </cell>
        </row>
        <row r="1047">
          <cell r="A1047" t="str">
            <v>AE016</v>
          </cell>
          <cell r="B1047" t="str">
            <v>Alambre Galvanizado Calibre 18 (Varillas)</v>
          </cell>
          <cell r="C1047">
            <v>4.66</v>
          </cell>
          <cell r="D1047" t="str">
            <v>LB</v>
          </cell>
          <cell r="E1047">
            <v>93.220338983050851</v>
          </cell>
          <cell r="F1047">
            <v>16.779661016949152</v>
          </cell>
          <cell r="G1047">
            <v>434.41</v>
          </cell>
          <cell r="H1047">
            <v>78.19</v>
          </cell>
          <cell r="I1047">
            <v>13225.119999999999</v>
          </cell>
        </row>
        <row r="1048">
          <cell r="A1048">
            <v>0</v>
          </cell>
          <cell r="B1048" t="str">
            <v>Mano de Obra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200.05999999999995</v>
          </cell>
          <cell r="B1049" t="str">
            <v>Mano de Obra</v>
          </cell>
          <cell r="C1049">
            <v>0</v>
          </cell>
          <cell r="D1049">
            <v>0</v>
          </cell>
          <cell r="E1049">
            <v>326.47275741487186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0</v>
          </cell>
          <cell r="B1050" t="str">
            <v>Total/UND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13493.1</v>
          </cell>
          <cell r="H1050">
            <v>2199.0300000000002</v>
          </cell>
          <cell r="I1050">
            <v>15692.130000000001</v>
          </cell>
        </row>
        <row r="1051">
          <cell r="A1051">
            <v>0</v>
          </cell>
          <cell r="B1051" t="str">
            <v>Total/UND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 t="str">
            <v>CAT-001</v>
          </cell>
          <cell r="B1052" t="str">
            <v>ZAPATAS DE HA PARA COLUMNAS Z1(1.20x1.20x0.30)M, f'c=210KG/CM2, ACERO Ø1/2"@0.11M A.D (CENTRO DE ATENCION PRIMARIA-HIGUERO)</v>
          </cell>
          <cell r="C1052">
            <v>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13076.529999999999</v>
          </cell>
        </row>
        <row r="1053">
          <cell r="A1053">
            <v>0</v>
          </cell>
          <cell r="B1053" t="str">
            <v>Volumen Análisis</v>
          </cell>
          <cell r="C1053">
            <v>1</v>
          </cell>
          <cell r="D1053" t="str">
            <v>M3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</row>
        <row r="1054">
          <cell r="A1054">
            <v>0</v>
          </cell>
          <cell r="B1054" t="str">
            <v>Materiales y Equipos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A1055" t="str">
            <v>AE002</v>
          </cell>
          <cell r="B1055" t="str">
            <v>Materiales y Equipos</v>
          </cell>
          <cell r="C1055">
            <v>1.65</v>
          </cell>
          <cell r="D1055">
            <v>0</v>
          </cell>
          <cell r="E1055">
            <v>2796.6101694915255</v>
          </cell>
          <cell r="F1055">
            <v>503.38983050847457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 t="str">
            <v>AE001</v>
          </cell>
          <cell r="B1056" t="str">
            <v>Acero Estruc. Grado 40-60, 3/8" x 20 a 30 pies</v>
          </cell>
          <cell r="C1056">
            <v>0</v>
          </cell>
          <cell r="D1056">
            <v>0</v>
          </cell>
          <cell r="E1056">
            <v>2796.6101694915255</v>
          </cell>
          <cell r="F1056">
            <v>503.38983050847457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102.05000000000003</v>
          </cell>
          <cell r="B1057" t="str">
            <v>Vaciado y ligado Hormigón 1:2:4 - 10% desp</v>
          </cell>
          <cell r="C1057">
            <v>1.1000000000000001</v>
          </cell>
          <cell r="D1057" t="str">
            <v>M3</v>
          </cell>
          <cell r="E1057">
            <v>5256.28</v>
          </cell>
          <cell r="F1057">
            <v>861.76</v>
          </cell>
          <cell r="G1057">
            <v>5781.91</v>
          </cell>
          <cell r="H1057">
            <v>947.94</v>
          </cell>
          <cell r="I1057">
            <v>0</v>
          </cell>
        </row>
        <row r="1058">
          <cell r="A1058" t="str">
            <v>AE016</v>
          </cell>
          <cell r="B1058" t="str">
            <v>Alambre Galvanizado Calibre 18 (Varillas)</v>
          </cell>
          <cell r="C1058">
            <v>3.3</v>
          </cell>
          <cell r="D1058" t="str">
            <v>LB</v>
          </cell>
          <cell r="E1058">
            <v>93.220338983050851</v>
          </cell>
          <cell r="F1058">
            <v>16.779661016949152</v>
          </cell>
          <cell r="G1058">
            <v>307.63</v>
          </cell>
          <cell r="H1058">
            <v>55.37</v>
          </cell>
          <cell r="I1058">
            <v>0</v>
          </cell>
        </row>
        <row r="1059">
          <cell r="A1059">
            <v>0</v>
          </cell>
          <cell r="B1059" t="str">
            <v>Mano de Obra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200.05999999999995</v>
          </cell>
          <cell r="B1060" t="str">
            <v>Mano de Obra</v>
          </cell>
          <cell r="C1060">
            <v>0</v>
          </cell>
          <cell r="D1060">
            <v>0</v>
          </cell>
          <cell r="E1060">
            <v>326.47275741487186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</row>
        <row r="1061">
          <cell r="A1061">
            <v>0</v>
          </cell>
          <cell r="B1061" t="str">
            <v>Total/UND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11242.63</v>
          </cell>
          <cell r="H1061">
            <v>1833.9</v>
          </cell>
          <cell r="I1061">
            <v>13076.529999999999</v>
          </cell>
        </row>
        <row r="1062">
          <cell r="A1062">
            <v>0</v>
          </cell>
          <cell r="B1062" t="str">
            <v>Total/UND</v>
          </cell>
          <cell r="C1062">
            <v>2.33</v>
          </cell>
          <cell r="D1062">
            <v>0</v>
          </cell>
          <cell r="E1062">
            <v>3076.2711864406783</v>
          </cell>
          <cell r="F1062">
            <v>553.72881355932202</v>
          </cell>
          <cell r="G1062">
            <v>0</v>
          </cell>
          <cell r="H1062">
            <v>0</v>
          </cell>
          <cell r="I1062">
            <v>0</v>
          </cell>
        </row>
        <row r="1063">
          <cell r="A1063" t="str">
            <v>CAT-002</v>
          </cell>
          <cell r="B1063" t="str">
            <v xml:space="preserve">ZAPATAS DE HA PARA COLUMNAS Z2(1.20x1.20x0.35)M, f'c=210KG/CM2, ACERO INFERIOR Ø1/2"@0.11M A.D Y ACERO SUPERIOR Ø1/2"@0.15M A.D (CENTRO DE ATENCION PRIMARIA-HIGUERO) </v>
          </cell>
          <cell r="C1063">
            <v>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18192.34</v>
          </cell>
        </row>
        <row r="1064">
          <cell r="A1064">
            <v>0</v>
          </cell>
          <cell r="B1064" t="str">
            <v>Volumen Análisis</v>
          </cell>
          <cell r="C1064">
            <v>1</v>
          </cell>
          <cell r="D1064" t="str">
            <v>M3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A1065">
            <v>0</v>
          </cell>
          <cell r="B1065" t="str">
            <v>Materiales y Equipos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A1066" t="str">
            <v>AE002</v>
          </cell>
          <cell r="B1066" t="str">
            <v>Acero Estruc. Grado 40-60, 1/2" x 20 a 30 pies</v>
          </cell>
          <cell r="C1066">
            <v>2.98</v>
          </cell>
          <cell r="D1066">
            <v>0</v>
          </cell>
          <cell r="E1066">
            <v>2796.6101694915255</v>
          </cell>
          <cell r="F1066">
            <v>503.38983050847457</v>
          </cell>
          <cell r="G1066">
            <v>0</v>
          </cell>
          <cell r="H1066">
            <v>0</v>
          </cell>
          <cell r="I1066">
            <v>0</v>
          </cell>
        </row>
        <row r="1067">
          <cell r="A1067" t="str">
            <v>AE001</v>
          </cell>
          <cell r="B1067" t="str">
            <v>Acero Estruc. Grado 40-60, 3/8" x 20 a 30 pies</v>
          </cell>
          <cell r="C1067">
            <v>0</v>
          </cell>
          <cell r="D1067">
            <v>0</v>
          </cell>
          <cell r="E1067">
            <v>2796.6101694915255</v>
          </cell>
          <cell r="F1067">
            <v>503.38983050847457</v>
          </cell>
          <cell r="G1067">
            <v>0</v>
          </cell>
          <cell r="H1067">
            <v>0</v>
          </cell>
          <cell r="I1067">
            <v>0</v>
          </cell>
        </row>
        <row r="1068">
          <cell r="A1068">
            <v>102.05000000000003</v>
          </cell>
          <cell r="B1068" t="str">
            <v>Vaciado y ligado Hormigón 1:2:4 - 10% desp</v>
          </cell>
          <cell r="C1068">
            <v>1.1000000000000001</v>
          </cell>
          <cell r="D1068" t="str">
            <v>M3</v>
          </cell>
          <cell r="E1068">
            <v>5256.28</v>
          </cell>
          <cell r="F1068">
            <v>861.76</v>
          </cell>
          <cell r="G1068">
            <v>5781.91</v>
          </cell>
          <cell r="H1068">
            <v>947.94</v>
          </cell>
          <cell r="I1068">
            <v>0</v>
          </cell>
        </row>
        <row r="1069">
          <cell r="A1069" t="str">
            <v>AE016</v>
          </cell>
          <cell r="B1069" t="str">
            <v>Alambre Galvanizado Calibre 18 (Varillas)</v>
          </cell>
          <cell r="C1069">
            <v>5.96</v>
          </cell>
          <cell r="D1069" t="str">
            <v>LB</v>
          </cell>
          <cell r="E1069">
            <v>93.220338983050851</v>
          </cell>
          <cell r="F1069">
            <v>16.779661016949152</v>
          </cell>
          <cell r="G1069">
            <v>555.59</v>
          </cell>
          <cell r="H1069">
            <v>100.01</v>
          </cell>
          <cell r="I1069">
            <v>14047.89</v>
          </cell>
        </row>
        <row r="1070">
          <cell r="A1070">
            <v>0</v>
          </cell>
          <cell r="B1070" t="str">
            <v>Mano de Obra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</row>
        <row r="1071">
          <cell r="A1071">
            <v>200.05999999999995</v>
          </cell>
          <cell r="B1071" t="str">
            <v>Mano de Obra Acero</v>
          </cell>
          <cell r="C1071">
            <v>2.98</v>
          </cell>
          <cell r="D1071" t="str">
            <v>QQ</v>
          </cell>
          <cell r="E1071">
            <v>326.47275741487186</v>
          </cell>
          <cell r="F1071">
            <v>0</v>
          </cell>
          <cell r="G1071">
            <v>972.89</v>
          </cell>
          <cell r="H1071">
            <v>0</v>
          </cell>
          <cell r="I1071">
            <v>0</v>
          </cell>
        </row>
        <row r="1072">
          <cell r="A1072">
            <v>0</v>
          </cell>
          <cell r="B1072" t="str">
            <v>Total/UND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15644.289999999999</v>
          </cell>
          <cell r="H1072">
            <v>2548.0500000000002</v>
          </cell>
          <cell r="I1072">
            <v>18192.34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3076.2711864406783</v>
          </cell>
          <cell r="F1073">
            <v>553.72881355932202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 t="str">
            <v>CABE-001</v>
          </cell>
          <cell r="B1074" t="str">
            <v xml:space="preserve">ZAPATAS DE HA PARA CABEZAL (0.90x0.30)M, f'c=210KG/CM2, ACERO INFERIOR Ø1/2"@0.10M A.D (CABEZAL ALCANTARILLA DE Ø60") </v>
          </cell>
          <cell r="C1074">
            <v>1</v>
          </cell>
          <cell r="D1074" t="str">
            <v>M3</v>
          </cell>
          <cell r="E1074">
            <v>0</v>
          </cell>
          <cell r="F1074">
            <v>0</v>
          </cell>
          <cell r="G1074">
            <v>11952.491582491582</v>
          </cell>
          <cell r="H1074">
            <v>2044.6015712682376</v>
          </cell>
          <cell r="I1074">
            <v>13997.093153759821</v>
          </cell>
        </row>
        <row r="1075">
          <cell r="A1075">
            <v>0</v>
          </cell>
          <cell r="B1075" t="str">
            <v>Volumen Análisis</v>
          </cell>
          <cell r="C1075">
            <v>0.89100000000000001</v>
          </cell>
          <cell r="D1075" t="str">
            <v>M3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A1076">
            <v>0</v>
          </cell>
          <cell r="B1076" t="str">
            <v>Materiales y Equipos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 t="str">
            <v>AE002</v>
          </cell>
          <cell r="B1077" t="str">
            <v>Acero Estruc. Grado 40-60, 1/2" x 20 a 30 pies</v>
          </cell>
          <cell r="C1077">
            <v>1.62</v>
          </cell>
          <cell r="D1077">
            <v>0</v>
          </cell>
          <cell r="E1077">
            <v>2796.6101694915255</v>
          </cell>
          <cell r="F1077">
            <v>503.38983050847457</v>
          </cell>
          <cell r="G1077">
            <v>0</v>
          </cell>
          <cell r="H1077">
            <v>0</v>
          </cell>
          <cell r="I1077">
            <v>0</v>
          </cell>
        </row>
        <row r="1078">
          <cell r="A1078" t="str">
            <v>HI002</v>
          </cell>
          <cell r="B1078" t="str">
            <v>Hormigón Industrial 210kg/cm2 - 10% desp</v>
          </cell>
          <cell r="C1078">
            <v>0.89100000000000001</v>
          </cell>
          <cell r="D1078" t="str">
            <v>M3</v>
          </cell>
          <cell r="E1078">
            <v>5935.17</v>
          </cell>
          <cell r="F1078">
            <v>1068.33</v>
          </cell>
          <cell r="G1078">
            <v>5288.24</v>
          </cell>
          <cell r="H1078">
            <v>951.88</v>
          </cell>
          <cell r="I1078">
            <v>0</v>
          </cell>
        </row>
        <row r="1079">
          <cell r="A1079" t="str">
            <v>AE016</v>
          </cell>
          <cell r="B1079" t="str">
            <v>Alambre Galvanizado Calibre 18 (Varillas)</v>
          </cell>
          <cell r="C1079">
            <v>3.24</v>
          </cell>
          <cell r="D1079" t="str">
            <v>LB</v>
          </cell>
          <cell r="E1079">
            <v>93.220338983050851</v>
          </cell>
          <cell r="F1079">
            <v>16.779661016949152</v>
          </cell>
          <cell r="G1079">
            <v>302.02999999999997</v>
          </cell>
          <cell r="H1079">
            <v>54.37</v>
          </cell>
          <cell r="I1079">
            <v>0</v>
          </cell>
        </row>
        <row r="1080">
          <cell r="A1080">
            <v>0</v>
          </cell>
          <cell r="B1080" t="str">
            <v>Mano de Obra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</row>
        <row r="1081">
          <cell r="A1081">
            <v>200.05999999999995</v>
          </cell>
          <cell r="B1081" t="str">
            <v>Mano de Obra Acero</v>
          </cell>
          <cell r="C1081">
            <v>1.62</v>
          </cell>
          <cell r="D1081" t="str">
            <v>QQ</v>
          </cell>
          <cell r="E1081">
            <v>326.47275741487186</v>
          </cell>
          <cell r="F1081">
            <v>0</v>
          </cell>
          <cell r="G1081">
            <v>528.89</v>
          </cell>
          <cell r="H1081">
            <v>0</v>
          </cell>
          <cell r="I1081">
            <v>0</v>
          </cell>
        </row>
        <row r="1082">
          <cell r="A1082">
            <v>0</v>
          </cell>
          <cell r="B1082" t="str">
            <v>Total/UND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10649.67</v>
          </cell>
          <cell r="H1082">
            <v>1821.7399999999998</v>
          </cell>
          <cell r="I1082">
            <v>12471.41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</row>
        <row r="1084">
          <cell r="A1084">
            <v>103.15000000000006</v>
          </cell>
          <cell r="B1084" t="str">
            <v>PLATEA DE HORMIGÓN ARMADO E=0.40M, F'C=210KG/CM2, Ø1/2"@0.15M AD AC (TANQUE DE H. A.)</v>
          </cell>
          <cell r="C1084">
            <v>1</v>
          </cell>
          <cell r="D1084" t="str">
            <v>M3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0</v>
          </cell>
          <cell r="B1085" t="str">
            <v>Volumen Análisis</v>
          </cell>
          <cell r="C1085">
            <v>1</v>
          </cell>
          <cell r="D1085" t="str">
            <v>M3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0</v>
          </cell>
          <cell r="B1086" t="str">
            <v>Materiales y Equipos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 t="str">
            <v>AE002</v>
          </cell>
          <cell r="B1087" t="str">
            <v>Acero Estruc. Grado 40-60, 1/2" x 20 a 30 pies</v>
          </cell>
          <cell r="C1087">
            <v>1.6359999999999999</v>
          </cell>
          <cell r="D1087">
            <v>0</v>
          </cell>
          <cell r="E1087">
            <v>2796.6101694915255</v>
          </cell>
          <cell r="F1087">
            <v>503.38983050847457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 t="str">
            <v>HI002</v>
          </cell>
          <cell r="B1088" t="str">
            <v>Hormigón 210 Kg/cm2 (incluye bomba y colocación)</v>
          </cell>
          <cell r="C1088">
            <v>1.05</v>
          </cell>
          <cell r="D1088" t="str">
            <v>M3</v>
          </cell>
          <cell r="E1088">
            <v>5935.17</v>
          </cell>
          <cell r="F1088">
            <v>1068.33</v>
          </cell>
          <cell r="G1088">
            <v>6231.93</v>
          </cell>
          <cell r="H1088">
            <v>1121.75</v>
          </cell>
          <cell r="I1088">
            <v>0</v>
          </cell>
        </row>
        <row r="1089">
          <cell r="A1089">
            <v>101.01</v>
          </cell>
          <cell r="B1089" t="str">
            <v>Vaciado a mano</v>
          </cell>
          <cell r="C1089">
            <v>1.05</v>
          </cell>
          <cell r="D1089" t="str">
            <v>M3</v>
          </cell>
          <cell r="E1089">
            <v>1060.7985714285714</v>
          </cell>
          <cell r="F1089">
            <v>45.387142857142855</v>
          </cell>
          <cell r="G1089">
            <v>1113.8399999999999</v>
          </cell>
          <cell r="H1089">
            <v>47.66</v>
          </cell>
          <cell r="I1089">
            <v>0</v>
          </cell>
        </row>
        <row r="1090">
          <cell r="A1090" t="str">
            <v>AE016</v>
          </cell>
          <cell r="B1090" t="str">
            <v>Alambre Galvanizado Calibre 18 (Varillas)</v>
          </cell>
          <cell r="C1090">
            <v>3.2719999999999998</v>
          </cell>
          <cell r="D1090" t="str">
            <v>LB</v>
          </cell>
          <cell r="E1090">
            <v>93.220338983050851</v>
          </cell>
          <cell r="F1090">
            <v>16.779661016949152</v>
          </cell>
          <cell r="G1090">
            <v>305.02</v>
          </cell>
          <cell r="H1090">
            <v>54.9</v>
          </cell>
          <cell r="I1090">
            <v>0</v>
          </cell>
        </row>
        <row r="1091">
          <cell r="A1091">
            <v>0</v>
          </cell>
          <cell r="B1091" t="str">
            <v>Mano de Obra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19449.390000000003</v>
          </cell>
        </row>
        <row r="1092">
          <cell r="A1092">
            <v>200.05999999999995</v>
          </cell>
          <cell r="B1092" t="str">
            <v>Coloc. acero normal</v>
          </cell>
          <cell r="C1092">
            <v>1.6359999999999999</v>
          </cell>
          <cell r="D1092" t="str">
            <v>QQ</v>
          </cell>
          <cell r="E1092">
            <v>326.47275741487186</v>
          </cell>
          <cell r="F1092">
            <v>0</v>
          </cell>
          <cell r="G1092">
            <v>534.11</v>
          </cell>
          <cell r="H1092">
            <v>0</v>
          </cell>
          <cell r="I1092">
            <v>0</v>
          </cell>
        </row>
        <row r="1093">
          <cell r="A1093">
            <v>0</v>
          </cell>
          <cell r="B1093" t="str">
            <v>Total/UND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12760.150000000001</v>
          </cell>
          <cell r="H1093">
            <v>2047.8600000000001</v>
          </cell>
          <cell r="I1093">
            <v>14808.010000000002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</row>
        <row r="1095">
          <cell r="A1095">
            <v>103.16000000000007</v>
          </cell>
          <cell r="B1095" t="str">
            <v>ZAPATAS PARA MUROS (0.45X0.25)M, F'C=210KG/CM2 (LIG.), 3Ø3/8 Y  Ø3/8@0.20M</v>
          </cell>
          <cell r="C1095">
            <v>1</v>
          </cell>
          <cell r="D1095" t="str">
            <v>M3</v>
          </cell>
          <cell r="E1095">
            <v>0</v>
          </cell>
          <cell r="F1095">
            <v>0</v>
          </cell>
          <cell r="G1095">
            <v>8733.43</v>
          </cell>
          <cell r="H1095">
            <v>1306.6200000000001</v>
          </cell>
          <cell r="I1095">
            <v>10040.050000000001</v>
          </cell>
        </row>
        <row r="1096">
          <cell r="A1096">
            <v>0</v>
          </cell>
          <cell r="B1096" t="str">
            <v>Volumen Análisis</v>
          </cell>
          <cell r="C1096">
            <v>1</v>
          </cell>
          <cell r="D1096" t="str">
            <v>M3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>
            <v>0</v>
          </cell>
          <cell r="B1097" t="str">
            <v>Materiales y Equipos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</row>
        <row r="1098">
          <cell r="A1098" t="str">
            <v>AE002</v>
          </cell>
          <cell r="B1098" t="str">
            <v>Acero Estruc. Grado 40-60, 1/2" x 20 a 30 pies</v>
          </cell>
          <cell r="C1098">
            <v>0</v>
          </cell>
          <cell r="D1098" t="str">
            <v>QQ</v>
          </cell>
          <cell r="E1098">
            <v>2796.6101694915255</v>
          </cell>
          <cell r="F1098">
            <v>503.38983050847457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 t="str">
            <v>AE001</v>
          </cell>
          <cell r="B1099" t="str">
            <v>Acero Estruc. Grado 40-60, 3/8" x 20 a 30 pies</v>
          </cell>
          <cell r="C1099">
            <v>0.66800000000000004</v>
          </cell>
          <cell r="D1099" t="str">
            <v>QQ</v>
          </cell>
          <cell r="E1099">
            <v>2796.6101694915255</v>
          </cell>
          <cell r="F1099">
            <v>503.38983050847457</v>
          </cell>
          <cell r="G1099">
            <v>1868.14</v>
          </cell>
          <cell r="H1099">
            <v>336.26</v>
          </cell>
        </row>
        <row r="1100">
          <cell r="A1100">
            <v>102.05000000000003</v>
          </cell>
          <cell r="B1100" t="str">
            <v>Vaciado y ligado Hormigón 1:2:4 - 10% desp</v>
          </cell>
          <cell r="C1100">
            <v>1.1000000000000001</v>
          </cell>
          <cell r="D1100" t="str">
            <v>M3</v>
          </cell>
          <cell r="E1100">
            <v>5256.28</v>
          </cell>
          <cell r="F1100">
            <v>861.76</v>
          </cell>
          <cell r="G1100">
            <v>5781.91</v>
          </cell>
          <cell r="H1100">
            <v>947.94</v>
          </cell>
          <cell r="I1100">
            <v>19449.390000000003</v>
          </cell>
        </row>
        <row r="1101">
          <cell r="A1101" t="str">
            <v>AE016</v>
          </cell>
          <cell r="B1101" t="str">
            <v>Alambre Galvanizado Calibre 18 (Varillas)</v>
          </cell>
          <cell r="C1101">
            <v>1.3360000000000001</v>
          </cell>
          <cell r="D1101" t="str">
            <v>LB</v>
          </cell>
          <cell r="E1101">
            <v>93.220338983050851</v>
          </cell>
          <cell r="F1101">
            <v>16.779661016949152</v>
          </cell>
          <cell r="G1101">
            <v>124.54</v>
          </cell>
          <cell r="H1101">
            <v>22.42</v>
          </cell>
          <cell r="I1101">
            <v>0</v>
          </cell>
        </row>
        <row r="1102">
          <cell r="A1102">
            <v>0</v>
          </cell>
          <cell r="B1102" t="str">
            <v>Mano de Obra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13894.68</v>
          </cell>
        </row>
        <row r="1103">
          <cell r="A1103">
            <v>200.09999999999991</v>
          </cell>
          <cell r="B1103" t="str">
            <v>Mano de Obra Acero</v>
          </cell>
          <cell r="C1103">
            <v>8.8888888888888893</v>
          </cell>
          <cell r="D1103" t="str">
            <v>ML</v>
          </cell>
          <cell r="E1103">
            <v>107.87</v>
          </cell>
          <cell r="F1103">
            <v>0</v>
          </cell>
          <cell r="G1103">
            <v>958.84</v>
          </cell>
          <cell r="H1103">
            <v>0</v>
          </cell>
          <cell r="I1103">
            <v>0</v>
          </cell>
        </row>
        <row r="1104">
          <cell r="A1104">
            <v>0</v>
          </cell>
          <cell r="B1104" t="str">
            <v>Total/UND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8733.43</v>
          </cell>
          <cell r="H1104">
            <v>1306.6200000000001</v>
          </cell>
          <cell r="I1104">
            <v>10040.050000000001</v>
          </cell>
        </row>
        <row r="1105">
          <cell r="A1105">
            <v>0</v>
          </cell>
          <cell r="B1105">
            <v>0</v>
          </cell>
          <cell r="C1105">
            <v>1.65</v>
          </cell>
          <cell r="D1105">
            <v>0</v>
          </cell>
          <cell r="E1105">
            <v>3076.2711864406783</v>
          </cell>
          <cell r="F1105">
            <v>553.72881355932202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>
            <v>103.17000000000007</v>
          </cell>
          <cell r="B1106" t="str">
            <v>ZAPATAS PARA COLUMNA (0.70X0.70X0.25)M, F'C=210KG/CM2 (LIG.), Ø1/2 @0.20M AD</v>
          </cell>
          <cell r="C1106">
            <v>1</v>
          </cell>
          <cell r="D1106" t="str">
            <v>M3</v>
          </cell>
          <cell r="E1106">
            <v>0</v>
          </cell>
          <cell r="F1106">
            <v>0</v>
          </cell>
          <cell r="G1106">
            <v>20218.04</v>
          </cell>
          <cell r="H1106">
            <v>3290.12</v>
          </cell>
          <cell r="I1106">
            <v>23508.16</v>
          </cell>
        </row>
        <row r="1107">
          <cell r="A1107">
            <v>0</v>
          </cell>
          <cell r="B1107" t="str">
            <v>Volumen Análisis</v>
          </cell>
          <cell r="C1107">
            <v>1</v>
          </cell>
          <cell r="D1107" t="str">
            <v>M3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>
            <v>0</v>
          </cell>
          <cell r="B1108" t="str">
            <v>Materiales y Equipos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A1109" t="str">
            <v>AE002</v>
          </cell>
          <cell r="B1109" t="str">
            <v>Acero Estruc. Grado 40-60, 1/2" x 20 a 30 pies</v>
          </cell>
          <cell r="C1109">
            <v>4.3620000000000001</v>
          </cell>
          <cell r="D1109" t="str">
            <v>QQ</v>
          </cell>
          <cell r="E1109">
            <v>2796.6101694915255</v>
          </cell>
          <cell r="F1109">
            <v>503.38983050847457</v>
          </cell>
          <cell r="G1109">
            <v>12198.81</v>
          </cell>
          <cell r="H1109">
            <v>2195.79</v>
          </cell>
          <cell r="I1109">
            <v>0</v>
          </cell>
        </row>
        <row r="1110">
          <cell r="A1110" t="str">
            <v>AE001</v>
          </cell>
          <cell r="B1110" t="str">
            <v>Acero Estruc. Grado 40-60, 3/8" x 20 a 30 pies</v>
          </cell>
          <cell r="C1110">
            <v>0</v>
          </cell>
          <cell r="D1110" t="str">
            <v>QQ</v>
          </cell>
          <cell r="E1110">
            <v>2796.6101694915255</v>
          </cell>
          <cell r="F1110">
            <v>503.38983050847457</v>
          </cell>
          <cell r="G1110">
            <v>0</v>
          </cell>
          <cell r="H1110">
            <v>0</v>
          </cell>
        </row>
        <row r="1111">
          <cell r="A1111">
            <v>102.05000000000003</v>
          </cell>
          <cell r="B1111" t="str">
            <v>Vaciado y ligado Hormigón 1:2:4 - 10% desp</v>
          </cell>
          <cell r="C1111">
            <v>1.1000000000000001</v>
          </cell>
          <cell r="D1111" t="str">
            <v>M3</v>
          </cell>
          <cell r="E1111">
            <v>5256.28</v>
          </cell>
          <cell r="F1111">
            <v>861.76</v>
          </cell>
          <cell r="G1111">
            <v>5781.91</v>
          </cell>
          <cell r="H1111">
            <v>947.94</v>
          </cell>
          <cell r="I1111">
            <v>13894.68</v>
          </cell>
        </row>
        <row r="1112">
          <cell r="A1112" t="str">
            <v>AE016</v>
          </cell>
          <cell r="B1112" t="str">
            <v>Alambre Galvanizado Calibre 18 (Varillas)</v>
          </cell>
          <cell r="C1112">
            <v>8.7240000000000002</v>
          </cell>
          <cell r="D1112" t="str">
            <v>LB</v>
          </cell>
          <cell r="E1112">
            <v>93.220338983050851</v>
          </cell>
          <cell r="F1112">
            <v>16.779661016949152</v>
          </cell>
          <cell r="G1112">
            <v>813.25</v>
          </cell>
          <cell r="H1112">
            <v>146.38999999999999</v>
          </cell>
          <cell r="I1112">
            <v>0</v>
          </cell>
        </row>
        <row r="1113">
          <cell r="A1113">
            <v>0</v>
          </cell>
          <cell r="B1113" t="str">
            <v>Mano de Obra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14597.093153759819</v>
          </cell>
        </row>
        <row r="1114">
          <cell r="A1114">
            <v>200.05999999999995</v>
          </cell>
          <cell r="B1114" t="str">
            <v>Mano de Obra Acero</v>
          </cell>
          <cell r="C1114">
            <v>4.3620000000000001</v>
          </cell>
          <cell r="D1114" t="str">
            <v>QQ</v>
          </cell>
          <cell r="E1114">
            <v>326.47275741487186</v>
          </cell>
          <cell r="F1114">
            <v>0</v>
          </cell>
          <cell r="G1114">
            <v>1424.07</v>
          </cell>
          <cell r="H1114">
            <v>0</v>
          </cell>
          <cell r="I1114">
            <v>0</v>
          </cell>
        </row>
        <row r="1115">
          <cell r="A1115">
            <v>0</v>
          </cell>
          <cell r="B1115" t="str">
            <v>Total/UND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20218.04</v>
          </cell>
          <cell r="H1115">
            <v>3290.12</v>
          </cell>
          <cell r="I1115">
            <v>23508.16</v>
          </cell>
        </row>
        <row r="1116">
          <cell r="A1116">
            <v>0</v>
          </cell>
          <cell r="B1116">
            <v>0</v>
          </cell>
          <cell r="C1116">
            <v>1.62</v>
          </cell>
          <cell r="D1116">
            <v>0</v>
          </cell>
          <cell r="E1116">
            <v>3076.2711864406783</v>
          </cell>
          <cell r="F1116">
            <v>553.72881355932202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103.18000000000008</v>
          </cell>
          <cell r="B1117" t="str">
            <v xml:space="preserve">ZAPATAS PARA COLUMNAS Z1,(0.60X0.60X0.30)M, F'C=210KG/CM,Ø3/8"@0.10mt  A.D </v>
          </cell>
          <cell r="C1117">
            <v>1</v>
          </cell>
          <cell r="D1117" t="str">
            <v>M3</v>
          </cell>
          <cell r="E1117">
            <v>0</v>
          </cell>
          <cell r="F1117">
            <v>0</v>
          </cell>
          <cell r="G1117">
            <v>6546.91</v>
          </cell>
          <cell r="H1117">
            <v>1124.5099999999998</v>
          </cell>
          <cell r="I1117">
            <v>7671.42</v>
          </cell>
        </row>
        <row r="1118">
          <cell r="A1118">
            <v>0</v>
          </cell>
          <cell r="B1118" t="str">
            <v>Volumen Análisis</v>
          </cell>
          <cell r="C1118">
            <v>1</v>
          </cell>
          <cell r="D1118" t="str">
            <v>M3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0</v>
          </cell>
          <cell r="B1119" t="str">
            <v>Materiales y Equipos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 t="str">
            <v>AE002</v>
          </cell>
          <cell r="B1120" t="str">
            <v>Acero Estruc. Grado 40-60, 1/2" x 20 a 30 pies</v>
          </cell>
          <cell r="C1120">
            <v>0</v>
          </cell>
          <cell r="D1120" t="str">
            <v>QQ</v>
          </cell>
          <cell r="E1120">
            <v>2796.6101694915255</v>
          </cell>
          <cell r="F1120">
            <v>503.38983050847457</v>
          </cell>
          <cell r="G1120">
            <v>0</v>
          </cell>
          <cell r="H1120">
            <v>0</v>
          </cell>
          <cell r="I1120">
            <v>0</v>
          </cell>
        </row>
        <row r="1121">
          <cell r="A1121" t="str">
            <v>AE001</v>
          </cell>
          <cell r="B1121" t="str">
            <v>Acero Estruc. Grado 40-60, 3/8" x 20 a 30 pies</v>
          </cell>
          <cell r="C1121">
            <v>0.108</v>
          </cell>
          <cell r="D1121" t="str">
            <v>QQ</v>
          </cell>
          <cell r="E1121">
            <v>2796.6101694915255</v>
          </cell>
          <cell r="F1121">
            <v>503.38983050847457</v>
          </cell>
          <cell r="G1121">
            <v>302.02999999999997</v>
          </cell>
          <cell r="H1121">
            <v>54.37</v>
          </cell>
          <cell r="I1121">
            <v>13006.009999999998</v>
          </cell>
        </row>
        <row r="1122">
          <cell r="A1122" t="str">
            <v>HI002</v>
          </cell>
          <cell r="B1122" t="str">
            <v>Hormigón 210 Kg/cm2 (incluye bomba y colocación)</v>
          </cell>
          <cell r="C1122">
            <v>1.05</v>
          </cell>
          <cell r="D1122" t="str">
            <v>M3</v>
          </cell>
          <cell r="E1122">
            <v>5652.5423728813566</v>
          </cell>
          <cell r="F1122">
            <v>1017.4576271186442</v>
          </cell>
          <cell r="G1122">
            <v>5935.17</v>
          </cell>
          <cell r="H1122">
            <v>1068.33</v>
          </cell>
          <cell r="I1122">
            <v>0</v>
          </cell>
        </row>
        <row r="1123">
          <cell r="A1123" t="str">
            <v>AE016</v>
          </cell>
          <cell r="B1123" t="str">
            <v>Alambre Galvanizado Calibre 18 (Varillas)</v>
          </cell>
          <cell r="C1123">
            <v>0.108</v>
          </cell>
          <cell r="D1123" t="str">
            <v>LB</v>
          </cell>
          <cell r="E1123">
            <v>93.220338983050851</v>
          </cell>
          <cell r="F1123">
            <v>16.779661016949152</v>
          </cell>
          <cell r="G1123">
            <v>10.07</v>
          </cell>
          <cell r="H1123">
            <v>1.81</v>
          </cell>
          <cell r="I1123">
            <v>0</v>
          </cell>
        </row>
        <row r="1124">
          <cell r="A1124">
            <v>0</v>
          </cell>
          <cell r="B1124" t="str">
            <v>Mano de Obra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200.09999999999991</v>
          </cell>
          <cell r="B1125" t="str">
            <v>Mano de Obra Acero</v>
          </cell>
          <cell r="C1125">
            <v>2.7777777777777777</v>
          </cell>
          <cell r="D1125" t="str">
            <v>ML</v>
          </cell>
          <cell r="E1125">
            <v>107.87</v>
          </cell>
          <cell r="F1125">
            <v>0</v>
          </cell>
          <cell r="G1125">
            <v>299.64</v>
          </cell>
          <cell r="H1125">
            <v>0</v>
          </cell>
          <cell r="I1125">
            <v>0</v>
          </cell>
        </row>
        <row r="1126">
          <cell r="A1126">
            <v>0</v>
          </cell>
          <cell r="B1126" t="str">
            <v>Total/UND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6546.91</v>
          </cell>
          <cell r="H1126">
            <v>1124.5099999999998</v>
          </cell>
          <cell r="I1126">
            <v>7671.42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</row>
        <row r="1128">
          <cell r="A1128">
            <v>103.19000000000008</v>
          </cell>
          <cell r="B1128" t="str">
            <v xml:space="preserve">ZAPATAS PARA RAMPA DE ESCALERA (0.80X0.25X0.55)M, F'C=210KG/CM,  4Ø1/2´´ y trans. Ø1/2´´@0.25mts Ø3/8"@0.10mt  A.D </v>
          </cell>
          <cell r="C1128">
            <v>1</v>
          </cell>
          <cell r="D1128" t="str">
            <v>M3</v>
          </cell>
          <cell r="E1128">
            <v>0</v>
          </cell>
          <cell r="F1128">
            <v>0</v>
          </cell>
          <cell r="G1128">
            <v>16998.899999999998</v>
          </cell>
          <cell r="H1128">
            <v>2962.73</v>
          </cell>
          <cell r="I1128">
            <v>19961.629999999997</v>
          </cell>
        </row>
        <row r="1129">
          <cell r="A1129">
            <v>0</v>
          </cell>
          <cell r="B1129" t="str">
            <v>Volumen Análisis</v>
          </cell>
          <cell r="C1129">
            <v>1</v>
          </cell>
          <cell r="D1129" t="str">
            <v>M3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</row>
        <row r="1130">
          <cell r="A1130">
            <v>0</v>
          </cell>
          <cell r="B1130" t="str">
            <v>Materiales y Equipos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 t="str">
            <v>AE002</v>
          </cell>
          <cell r="B1131" t="str">
            <v>Acero Estruc. Grado 40-60, 1/2" x 20 a 30 pies</v>
          </cell>
          <cell r="C1131">
            <v>3.516</v>
          </cell>
          <cell r="D1131" t="str">
            <v>QQ</v>
          </cell>
          <cell r="E1131">
            <v>2796.6101694915255</v>
          </cell>
          <cell r="F1131">
            <v>503.38983050847457</v>
          </cell>
          <cell r="G1131">
            <v>9832.8799999999992</v>
          </cell>
          <cell r="H1131">
            <v>1769.92</v>
          </cell>
          <cell r="I1131">
            <v>0</v>
          </cell>
        </row>
        <row r="1132">
          <cell r="A1132" t="str">
            <v>AE001</v>
          </cell>
          <cell r="B1132" t="str">
            <v>Acero Estruc. Grado 40-60, 3/8" x 20 a 30 pies</v>
          </cell>
          <cell r="C1132">
            <v>0.33100000000000002</v>
          </cell>
          <cell r="D1132" t="str">
            <v>QQ</v>
          </cell>
          <cell r="E1132">
            <v>2796.6101694915255</v>
          </cell>
          <cell r="F1132">
            <v>503.38983050847457</v>
          </cell>
          <cell r="G1132">
            <v>302.02999999999997</v>
          </cell>
          <cell r="H1132">
            <v>54.37</v>
          </cell>
          <cell r="I1132">
            <v>0</v>
          </cell>
        </row>
        <row r="1133">
          <cell r="A1133" t="str">
            <v>HI002</v>
          </cell>
          <cell r="B1133" t="str">
            <v>Hormigón 210 Kg/cm2 (incluye bomba y colocación)</v>
          </cell>
          <cell r="C1133">
            <v>1.05</v>
          </cell>
          <cell r="D1133" t="str">
            <v>M3</v>
          </cell>
          <cell r="E1133">
            <v>5652.5423728813566</v>
          </cell>
          <cell r="F1133">
            <v>1017.4576271186442</v>
          </cell>
          <cell r="G1133">
            <v>5935.17</v>
          </cell>
          <cell r="H1133">
            <v>1068.33</v>
          </cell>
          <cell r="I1133">
            <v>0</v>
          </cell>
        </row>
        <row r="1134">
          <cell r="A1134" t="str">
            <v>AE016</v>
          </cell>
          <cell r="B1134" t="str">
            <v>Alambre Galvanizado Calibre 18 (Varillas)</v>
          </cell>
          <cell r="C1134">
            <v>4.1779999999999999</v>
          </cell>
          <cell r="D1134" t="str">
            <v>LB</v>
          </cell>
          <cell r="E1134">
            <v>93.220338983050851</v>
          </cell>
          <cell r="F1134">
            <v>16.779661016949152</v>
          </cell>
          <cell r="G1134">
            <v>389.47</v>
          </cell>
          <cell r="H1134">
            <v>70.11</v>
          </cell>
          <cell r="I1134">
            <v>0</v>
          </cell>
        </row>
        <row r="1135">
          <cell r="A1135">
            <v>0</v>
          </cell>
          <cell r="B1135" t="str">
            <v>Mano de Obra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>
            <v>200.09999999999991</v>
          </cell>
          <cell r="B1136" t="str">
            <v>Mano de Obra Acero</v>
          </cell>
          <cell r="C1136">
            <v>5</v>
          </cell>
          <cell r="D1136" t="str">
            <v>ML</v>
          </cell>
          <cell r="E1136">
            <v>107.87</v>
          </cell>
          <cell r="F1136">
            <v>0</v>
          </cell>
          <cell r="G1136">
            <v>539.35</v>
          </cell>
          <cell r="H1136">
            <v>0</v>
          </cell>
          <cell r="I1136">
            <v>0</v>
          </cell>
        </row>
        <row r="1137">
          <cell r="A1137">
            <v>0</v>
          </cell>
          <cell r="B1137" t="str">
            <v>Total/UND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16998.899999999998</v>
          </cell>
          <cell r="H1137">
            <v>2962.73</v>
          </cell>
          <cell r="I1137">
            <v>19961.629999999997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</row>
        <row r="1139">
          <cell r="A1139">
            <v>103.20000000000009</v>
          </cell>
          <cell r="B1139" t="str">
            <v xml:space="preserve">ZAPATAS PARA COLUMNAS Z1,(0.90X0.90X0.30)M, F'C=210KG/CM,Ø3/8"@0.15mt  A.D </v>
          </cell>
          <cell r="C1139">
            <v>1</v>
          </cell>
          <cell r="D1139" t="str">
            <v>M3</v>
          </cell>
          <cell r="E1139">
            <v>0</v>
          </cell>
          <cell r="F1139">
            <v>0</v>
          </cell>
          <cell r="G1139">
            <v>10319.279999999999</v>
          </cell>
          <cell r="H1139">
            <v>1833.5</v>
          </cell>
          <cell r="I1139">
            <v>12152.779999999999</v>
          </cell>
        </row>
        <row r="1140">
          <cell r="A1140">
            <v>0</v>
          </cell>
          <cell r="B1140" t="str">
            <v>Volumen Análisis</v>
          </cell>
          <cell r="C1140">
            <v>1</v>
          </cell>
          <cell r="D1140" t="str">
            <v>M3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</row>
        <row r="1141">
          <cell r="A1141">
            <v>0</v>
          </cell>
          <cell r="B1141" t="str">
            <v>Materiales y Equipos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</row>
        <row r="1142">
          <cell r="A1142" t="str">
            <v>AE002</v>
          </cell>
          <cell r="B1142" t="str">
            <v>Acero Estruc. Grado 40-60, 1/2" x 20 a 30 pies</v>
          </cell>
          <cell r="C1142">
            <v>0</v>
          </cell>
          <cell r="D1142" t="str">
            <v>QQ</v>
          </cell>
          <cell r="E1142">
            <v>2796.6101694915255</v>
          </cell>
          <cell r="F1142">
            <v>503.38983050847457</v>
          </cell>
          <cell r="G1142">
            <v>0</v>
          </cell>
          <cell r="H1142">
            <v>0</v>
          </cell>
          <cell r="I1142">
            <v>0</v>
          </cell>
        </row>
        <row r="1143">
          <cell r="A1143" t="str">
            <v>AE001</v>
          </cell>
          <cell r="B1143" t="str">
            <v>Acero Estruc. Grado 40-60, 3/8" x 20 a 30 pies</v>
          </cell>
          <cell r="C1143">
            <v>1.4710000000000001</v>
          </cell>
          <cell r="D1143" t="str">
            <v>QQ</v>
          </cell>
          <cell r="E1143">
            <v>2796.6101694915255</v>
          </cell>
          <cell r="F1143">
            <v>503.38983050847457</v>
          </cell>
          <cell r="G1143">
            <v>4113.8100000000004</v>
          </cell>
          <cell r="H1143">
            <v>740.49</v>
          </cell>
          <cell r="I1143">
            <v>0</v>
          </cell>
        </row>
        <row r="1144">
          <cell r="A1144" t="str">
            <v>HI002</v>
          </cell>
          <cell r="B1144" t="str">
            <v>Hormigón 210 Kg/cm2 (incluye bomba y colocación)</v>
          </cell>
          <cell r="C1144">
            <v>1.05</v>
          </cell>
          <cell r="D1144" t="str">
            <v>M3</v>
          </cell>
          <cell r="E1144">
            <v>5652.5423728813566</v>
          </cell>
          <cell r="F1144">
            <v>1017.4576271186442</v>
          </cell>
          <cell r="G1144">
            <v>5935.17</v>
          </cell>
          <cell r="H1144">
            <v>1068.33</v>
          </cell>
          <cell r="I1144">
            <v>0</v>
          </cell>
        </row>
        <row r="1145">
          <cell r="A1145" t="str">
            <v>AE016</v>
          </cell>
          <cell r="B1145" t="str">
            <v>Alambre Galvanizado Calibre 18 (Varillas)</v>
          </cell>
          <cell r="C1145">
            <v>1.4710000000000001</v>
          </cell>
          <cell r="D1145" t="str">
            <v>LB</v>
          </cell>
          <cell r="E1145">
            <v>93.220338983050851</v>
          </cell>
          <cell r="F1145">
            <v>16.779661016949152</v>
          </cell>
          <cell r="G1145">
            <v>137.13</v>
          </cell>
          <cell r="H1145">
            <v>24.68</v>
          </cell>
          <cell r="I1145">
            <v>0</v>
          </cell>
        </row>
        <row r="1146">
          <cell r="A1146">
            <v>0</v>
          </cell>
          <cell r="B1146" t="str">
            <v>Mano de Obra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>
            <v>200.09999999999991</v>
          </cell>
          <cell r="B1147" t="str">
            <v>Mano de Obra Acero</v>
          </cell>
          <cell r="C1147">
            <v>1.2345679012345678</v>
          </cell>
          <cell r="D1147" t="str">
            <v>ML</v>
          </cell>
          <cell r="E1147">
            <v>107.87</v>
          </cell>
          <cell r="F1147">
            <v>0</v>
          </cell>
          <cell r="G1147">
            <v>133.16999999999999</v>
          </cell>
          <cell r="H1147">
            <v>0</v>
          </cell>
          <cell r="I1147">
            <v>0</v>
          </cell>
        </row>
        <row r="1148">
          <cell r="A1148">
            <v>0</v>
          </cell>
          <cell r="B1148" t="str">
            <v>Total/UND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10319.279999999999</v>
          </cell>
          <cell r="H1148">
            <v>1833.5</v>
          </cell>
          <cell r="I1148">
            <v>12152.779999999999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</row>
        <row r="1150">
          <cell r="A1150">
            <v>103.21000000000009</v>
          </cell>
          <cell r="B1150" t="str">
            <v xml:space="preserve">ZAPATAS PARA COLUMNAS Z1(1.40X1.40X0.35)M, F'C=210KG/CM2, Ø1/2"@0.09M  A.D </v>
          </cell>
          <cell r="C1150">
            <v>1</v>
          </cell>
          <cell r="D1150" t="str">
            <v>M3</v>
          </cell>
          <cell r="E1150">
            <v>0</v>
          </cell>
          <cell r="F1150">
            <v>0</v>
          </cell>
          <cell r="G1150">
            <v>8710.7500000000018</v>
          </cell>
          <cell r="H1150">
            <v>1558.0299999999997</v>
          </cell>
          <cell r="I1150">
            <v>10268.780000000002</v>
          </cell>
        </row>
        <row r="1151">
          <cell r="A1151">
            <v>0</v>
          </cell>
          <cell r="B1151" t="str">
            <v>Volumen Análisis</v>
          </cell>
          <cell r="C1151">
            <v>1</v>
          </cell>
          <cell r="D1151" t="str">
            <v>M3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</row>
        <row r="1152">
          <cell r="A1152">
            <v>0</v>
          </cell>
          <cell r="B1152" t="str">
            <v>Materiales y Equipos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 t="str">
            <v>AE002</v>
          </cell>
          <cell r="B1153" t="str">
            <v>Acero Estruc. Grado 40-60, 1/2" x 20 a 30 pies</v>
          </cell>
          <cell r="C1153">
            <v>0.91200000000000003</v>
          </cell>
          <cell r="D1153" t="str">
            <v>QQ</v>
          </cell>
          <cell r="E1153">
            <v>2796.6101694915255</v>
          </cell>
          <cell r="F1153">
            <v>503.38983050847457</v>
          </cell>
          <cell r="G1153">
            <v>2550.5100000000002</v>
          </cell>
          <cell r="H1153">
            <v>459.09</v>
          </cell>
          <cell r="I1153">
            <v>0</v>
          </cell>
        </row>
        <row r="1154">
          <cell r="A1154" t="str">
            <v>HI002</v>
          </cell>
          <cell r="B1154" t="str">
            <v>Hormigón 210 Kg/cm2 (incluye bomba y colocación)</v>
          </cell>
          <cell r="C1154">
            <v>1.05</v>
          </cell>
          <cell r="D1154" t="str">
            <v>M3</v>
          </cell>
          <cell r="E1154">
            <v>5652.5423728813566</v>
          </cell>
          <cell r="F1154">
            <v>1017.4576271186442</v>
          </cell>
          <cell r="G1154">
            <v>5935.17</v>
          </cell>
          <cell r="H1154">
            <v>1068.33</v>
          </cell>
          <cell r="I1154">
            <v>0</v>
          </cell>
        </row>
        <row r="1155">
          <cell r="A1155" t="str">
            <v>AE016</v>
          </cell>
          <cell r="B1155" t="str">
            <v>Alambre Galvanizado Calibre 18 (Varillas)</v>
          </cell>
          <cell r="C1155">
            <v>1.8240000000000001</v>
          </cell>
          <cell r="D1155" t="str">
            <v>LB</v>
          </cell>
          <cell r="E1155">
            <v>93.220338983050851</v>
          </cell>
          <cell r="F1155">
            <v>16.779661016949152</v>
          </cell>
          <cell r="G1155">
            <v>170.03</v>
          </cell>
          <cell r="H1155">
            <v>30.61</v>
          </cell>
          <cell r="I1155">
            <v>0</v>
          </cell>
        </row>
        <row r="1156">
          <cell r="A1156">
            <v>0</v>
          </cell>
          <cell r="B1156" t="str">
            <v>Mano de Obra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</row>
        <row r="1157">
          <cell r="A1157">
            <v>200.09999999999991</v>
          </cell>
          <cell r="B1157" t="str">
            <v>Mano de Obra Acero</v>
          </cell>
          <cell r="C1157">
            <v>0.51020408163265318</v>
          </cell>
          <cell r="D1157" t="str">
            <v>ML</v>
          </cell>
          <cell r="E1157">
            <v>107.87</v>
          </cell>
          <cell r="F1157">
            <v>0</v>
          </cell>
          <cell r="G1157">
            <v>55.04</v>
          </cell>
          <cell r="H1157">
            <v>0</v>
          </cell>
          <cell r="I1157">
            <v>0</v>
          </cell>
        </row>
        <row r="1158">
          <cell r="A1158">
            <v>0</v>
          </cell>
          <cell r="B1158" t="str">
            <v>Total/UND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8710.7500000000018</v>
          </cell>
          <cell r="H1158">
            <v>1558.0299999999997</v>
          </cell>
          <cell r="I1158">
            <v>10268.780000000002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A1160">
            <v>103.2200000000001</v>
          </cell>
          <cell r="B1160" t="str">
            <v xml:space="preserve">ZAPATAS PARA COLUMNAS Z2(1.40X1.40X0.35)M, F'C=210KG/CM2, Ø1/2"@0.09M A.D Y A.C. </v>
          </cell>
          <cell r="C1160">
            <v>1</v>
          </cell>
          <cell r="D1160" t="str">
            <v>M3</v>
          </cell>
          <cell r="E1160">
            <v>0</v>
          </cell>
          <cell r="F1160">
            <v>0</v>
          </cell>
          <cell r="G1160">
            <v>11431.300000000001</v>
          </cell>
          <cell r="H1160">
            <v>2047.7199999999998</v>
          </cell>
          <cell r="I1160">
            <v>13479.02</v>
          </cell>
        </row>
        <row r="1161">
          <cell r="A1161">
            <v>0</v>
          </cell>
          <cell r="B1161" t="str">
            <v>Volumen Análisis</v>
          </cell>
          <cell r="C1161">
            <v>1</v>
          </cell>
          <cell r="D1161" t="str">
            <v>M3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A1162">
            <v>0</v>
          </cell>
          <cell r="B1162" t="str">
            <v>Materiales y Equipos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</row>
        <row r="1163">
          <cell r="A1163" t="str">
            <v>AE002</v>
          </cell>
          <cell r="B1163" t="str">
            <v>Acero Estruc. Grado 40-60, 1/2" x 20 a 30 pies</v>
          </cell>
          <cell r="C1163">
            <v>1.8240000000000001</v>
          </cell>
          <cell r="D1163" t="str">
            <v>QQ</v>
          </cell>
          <cell r="E1163">
            <v>2796.6101694915255</v>
          </cell>
          <cell r="F1163">
            <v>503.38983050847457</v>
          </cell>
          <cell r="G1163">
            <v>5101.0200000000004</v>
          </cell>
          <cell r="H1163">
            <v>918.18</v>
          </cell>
          <cell r="I1163">
            <v>0</v>
          </cell>
        </row>
        <row r="1164">
          <cell r="A1164" t="str">
            <v>HI002</v>
          </cell>
          <cell r="B1164" t="str">
            <v>Hormigón 210 Kg/cm2 (incluye bomba y colocación)</v>
          </cell>
          <cell r="C1164">
            <v>1.05</v>
          </cell>
          <cell r="D1164" t="str">
            <v>M3</v>
          </cell>
          <cell r="E1164">
            <v>5652.5423728813566</v>
          </cell>
          <cell r="F1164">
            <v>1017.4576271186442</v>
          </cell>
          <cell r="G1164">
            <v>5935.17</v>
          </cell>
          <cell r="H1164">
            <v>1068.33</v>
          </cell>
          <cell r="I1164">
            <v>0</v>
          </cell>
        </row>
        <row r="1165">
          <cell r="A1165" t="str">
            <v>AE016</v>
          </cell>
          <cell r="B1165" t="str">
            <v>Alambre Galvanizado Calibre 18 (Varillas)</v>
          </cell>
          <cell r="C1165">
            <v>3.6480000000000001</v>
          </cell>
          <cell r="D1165" t="str">
            <v>LB</v>
          </cell>
          <cell r="E1165">
            <v>93.220338983050851</v>
          </cell>
          <cell r="F1165">
            <v>16.779661016949152</v>
          </cell>
          <cell r="G1165">
            <v>340.07</v>
          </cell>
          <cell r="H1165">
            <v>61.21</v>
          </cell>
          <cell r="I1165">
            <v>7707.0599999999995</v>
          </cell>
        </row>
        <row r="1166">
          <cell r="A1166">
            <v>0</v>
          </cell>
          <cell r="B1166" t="str">
            <v>Mano de Obra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>
            <v>200.09999999999991</v>
          </cell>
          <cell r="B1167" t="str">
            <v>Mano de Obra Acero</v>
          </cell>
          <cell r="C1167">
            <v>0.51020408163265318</v>
          </cell>
          <cell r="D1167" t="str">
            <v>ML</v>
          </cell>
          <cell r="E1167">
            <v>107.87</v>
          </cell>
          <cell r="F1167">
            <v>0</v>
          </cell>
          <cell r="G1167">
            <v>55.04</v>
          </cell>
          <cell r="H1167">
            <v>0</v>
          </cell>
          <cell r="I1167">
            <v>0</v>
          </cell>
        </row>
        <row r="1168">
          <cell r="A1168">
            <v>0</v>
          </cell>
          <cell r="B1168" t="str">
            <v>Total/UND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11431.300000000001</v>
          </cell>
          <cell r="H1168">
            <v>2047.7199999999998</v>
          </cell>
          <cell r="I1168">
            <v>13479.02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103.2300000000001</v>
          </cell>
          <cell r="B1170" t="str">
            <v>ZAPATAS PARA COLUMNAS (1.10X1.10X0.30)M, F'C=210KG/CM2, Ø1/2"@0.15M A.D</v>
          </cell>
          <cell r="C1170">
            <v>1</v>
          </cell>
          <cell r="D1170" t="str">
            <v>M3</v>
          </cell>
          <cell r="E1170">
            <v>0</v>
          </cell>
          <cell r="F1170">
            <v>0</v>
          </cell>
          <cell r="G1170">
            <v>8347.09</v>
          </cell>
          <cell r="H1170">
            <v>1438.2899999999997</v>
          </cell>
          <cell r="I1170">
            <v>9785.3799999999992</v>
          </cell>
        </row>
        <row r="1171">
          <cell r="A1171">
            <v>0</v>
          </cell>
          <cell r="B1171" t="str">
            <v>Volumen Análisis</v>
          </cell>
          <cell r="C1171">
            <v>1</v>
          </cell>
          <cell r="D1171" t="str">
            <v>M3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>
            <v>0</v>
          </cell>
          <cell r="B1172" t="str">
            <v>Materiales y Equipos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 t="str">
            <v>AE002</v>
          </cell>
          <cell r="B1173" t="str">
            <v>Acero Estruc. Grado 40-60, 1/2" x 20 a 30 pies</v>
          </cell>
          <cell r="C1173">
            <v>0.68899999999999995</v>
          </cell>
          <cell r="D1173" t="str">
            <v>QQ</v>
          </cell>
          <cell r="E1173">
            <v>2796.6101694915255</v>
          </cell>
          <cell r="F1173">
            <v>503.38983050847457</v>
          </cell>
          <cell r="G1173">
            <v>1926.86</v>
          </cell>
          <cell r="H1173">
            <v>346.84</v>
          </cell>
          <cell r="I1173">
            <v>0</v>
          </cell>
        </row>
        <row r="1174">
          <cell r="A1174" t="str">
            <v>HI002</v>
          </cell>
          <cell r="B1174" t="str">
            <v>Hormigón 210 Kg/cm2 (incluye bomba y colocación)</v>
          </cell>
          <cell r="C1174">
            <v>1.05</v>
          </cell>
          <cell r="D1174" t="str">
            <v>M3</v>
          </cell>
          <cell r="E1174">
            <v>5652.5423728813566</v>
          </cell>
          <cell r="F1174">
            <v>1017.4576271186442</v>
          </cell>
          <cell r="G1174">
            <v>5935.17</v>
          </cell>
          <cell r="H1174">
            <v>1068.33</v>
          </cell>
          <cell r="I1174">
            <v>0</v>
          </cell>
        </row>
        <row r="1175">
          <cell r="A1175" t="str">
            <v>AE016</v>
          </cell>
          <cell r="B1175" t="str">
            <v>Alambre Galvanizado Calibre 18 (Varillas)</v>
          </cell>
          <cell r="C1175">
            <v>1.3779999999999999</v>
          </cell>
          <cell r="D1175" t="str">
            <v>LB</v>
          </cell>
          <cell r="E1175">
            <v>93.220338983050851</v>
          </cell>
          <cell r="F1175">
            <v>16.779661016949152</v>
          </cell>
          <cell r="G1175">
            <v>128.46</v>
          </cell>
          <cell r="H1175">
            <v>23.12</v>
          </cell>
          <cell r="I1175">
            <v>0</v>
          </cell>
        </row>
        <row r="1176">
          <cell r="A1176">
            <v>0</v>
          </cell>
          <cell r="B1176" t="str">
            <v>Mano de Obra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A1177">
            <v>200.09999999999991</v>
          </cell>
          <cell r="B1177" t="str">
            <v>Mano de Obra Acero</v>
          </cell>
          <cell r="C1177">
            <v>3.3057851239669418</v>
          </cell>
          <cell r="D1177" t="str">
            <v>ML</v>
          </cell>
          <cell r="E1177">
            <v>107.87</v>
          </cell>
          <cell r="F1177">
            <v>0</v>
          </cell>
          <cell r="G1177">
            <v>356.6</v>
          </cell>
          <cell r="H1177">
            <v>0</v>
          </cell>
          <cell r="I1177">
            <v>0</v>
          </cell>
        </row>
        <row r="1178">
          <cell r="A1178">
            <v>0</v>
          </cell>
          <cell r="B1178" t="str">
            <v>Total/UND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8347.09</v>
          </cell>
          <cell r="H1178">
            <v>1438.2899999999997</v>
          </cell>
          <cell r="I1178">
            <v>9785.3799999999992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>
            <v>103.24</v>
          </cell>
          <cell r="B1180" t="str">
            <v>ZAPATAS PARA MUROS (0.60X0.25)M, F'C=210KG/CM2, 4Ø3/8" Y  Ø3/8@0.15M</v>
          </cell>
          <cell r="C1180">
            <v>1</v>
          </cell>
          <cell r="D1180" t="str">
            <v>M3</v>
          </cell>
          <cell r="E1180">
            <v>0</v>
          </cell>
          <cell r="F1180">
            <v>0</v>
          </cell>
          <cell r="G1180">
            <v>9516.82</v>
          </cell>
          <cell r="H1180">
            <v>1365.55</v>
          </cell>
          <cell r="I1180">
            <v>10882.369999999999</v>
          </cell>
        </row>
        <row r="1181">
          <cell r="A1181">
            <v>0</v>
          </cell>
          <cell r="B1181" t="str">
            <v>Volumen Análisis</v>
          </cell>
          <cell r="C1181">
            <v>1</v>
          </cell>
          <cell r="D1181" t="str">
            <v>M3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A1182">
            <v>0</v>
          </cell>
          <cell r="B1182" t="str">
            <v>Materiales y Equipos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A1183" t="str">
            <v>AE001</v>
          </cell>
          <cell r="B1183" t="str">
            <v>Acero Estruc. Grado 40-60, 3/8" x 20 a 30 pies</v>
          </cell>
          <cell r="C1183">
            <v>0.85799999999999998</v>
          </cell>
          <cell r="D1183" t="str">
            <v>QQ</v>
          </cell>
          <cell r="E1183">
            <v>2796.6101694915255</v>
          </cell>
          <cell r="F1183">
            <v>503.38983050847457</v>
          </cell>
          <cell r="G1183">
            <v>2399.4899999999998</v>
          </cell>
          <cell r="H1183">
            <v>431.91</v>
          </cell>
          <cell r="I1183">
            <v>0</v>
          </cell>
        </row>
        <row r="1184">
          <cell r="A1184">
            <v>102.05000000000003</v>
          </cell>
          <cell r="B1184" t="str">
            <v>Vaciado y ligado Hormigón 1:2:4 - 10% desp</v>
          </cell>
          <cell r="C1184">
            <v>1.05</v>
          </cell>
          <cell r="D1184" t="str">
            <v>M3</v>
          </cell>
          <cell r="E1184">
            <v>5256.28</v>
          </cell>
          <cell r="F1184">
            <v>861.76</v>
          </cell>
          <cell r="G1184">
            <v>5519.09</v>
          </cell>
          <cell r="H1184">
            <v>904.85</v>
          </cell>
          <cell r="I1184">
            <v>0</v>
          </cell>
        </row>
        <row r="1185">
          <cell r="A1185" t="str">
            <v>AE016</v>
          </cell>
          <cell r="B1185" t="str">
            <v>Alambre Dulce No. 18</v>
          </cell>
          <cell r="C1185">
            <v>1.716</v>
          </cell>
          <cell r="D1185" t="str">
            <v>LB</v>
          </cell>
          <cell r="E1185">
            <v>93.220338983050851</v>
          </cell>
          <cell r="F1185">
            <v>16.779661016949152</v>
          </cell>
          <cell r="G1185">
            <v>159.97</v>
          </cell>
          <cell r="H1185">
            <v>28.79</v>
          </cell>
          <cell r="I1185">
            <v>0</v>
          </cell>
        </row>
        <row r="1186">
          <cell r="A1186">
            <v>0</v>
          </cell>
          <cell r="B1186" t="str">
            <v>Mano de Obra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>
            <v>200.09999999999991</v>
          </cell>
          <cell r="B1187" t="str">
            <v>Mano de Obra Acero</v>
          </cell>
          <cell r="C1187">
            <v>13.333333333333334</v>
          </cell>
          <cell r="D1187" t="str">
            <v>ML</v>
          </cell>
          <cell r="E1187">
            <v>107.87</v>
          </cell>
          <cell r="F1187">
            <v>0</v>
          </cell>
          <cell r="G1187">
            <v>1438.27</v>
          </cell>
          <cell r="H1187">
            <v>0</v>
          </cell>
          <cell r="I1187">
            <v>0</v>
          </cell>
        </row>
        <row r="1188">
          <cell r="A1188">
            <v>0</v>
          </cell>
          <cell r="B1188" t="str">
            <v>Total/UND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9516.82</v>
          </cell>
          <cell r="H1188">
            <v>1365.55</v>
          </cell>
          <cell r="I1188">
            <v>10882.369999999999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A1190">
            <v>103.25</v>
          </cell>
          <cell r="B1190" t="str">
            <v>ZAPATA PARA BORDILLOS EN CANCHA (0.45X0.20)M, F'C=210KG/CM2 (ligad), 3Ø3/8" Y  Ø3/8@0.25M</v>
          </cell>
          <cell r="C1190">
            <v>1</v>
          </cell>
          <cell r="D1190" t="str">
            <v>M3</v>
          </cell>
          <cell r="E1190">
            <v>0</v>
          </cell>
          <cell r="F1190">
            <v>0</v>
          </cell>
          <cell r="G1190">
            <v>9098.1200000000008</v>
          </cell>
          <cell r="H1190">
            <v>1333.34</v>
          </cell>
          <cell r="I1190">
            <v>10431.460000000001</v>
          </cell>
        </row>
        <row r="1191">
          <cell r="A1191">
            <v>0</v>
          </cell>
          <cell r="B1191" t="str">
            <v>Volumen Análisis</v>
          </cell>
          <cell r="C1191">
            <v>1</v>
          </cell>
          <cell r="D1191" t="str">
            <v>M3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A1192">
            <v>0</v>
          </cell>
          <cell r="B1192" t="str">
            <v>Materiales y Equipos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A1193" t="str">
            <v>AE001</v>
          </cell>
          <cell r="B1193" t="str">
            <v>Acero Estruc. Grado 40-60, 3/8" x 20 a 30 pies</v>
          </cell>
          <cell r="C1193">
            <v>0.79800000000000004</v>
          </cell>
          <cell r="D1193" t="str">
            <v>QQ</v>
          </cell>
          <cell r="E1193">
            <v>2796.6101694915255</v>
          </cell>
          <cell r="F1193">
            <v>503.38983050847457</v>
          </cell>
          <cell r="G1193">
            <v>2231.69</v>
          </cell>
          <cell r="H1193">
            <v>401.71</v>
          </cell>
          <cell r="I1193">
            <v>0</v>
          </cell>
        </row>
        <row r="1194">
          <cell r="A1194">
            <v>102.05000000000003</v>
          </cell>
          <cell r="B1194" t="str">
            <v>Vaciado y ligado Hormigón 1:2:4 - 10% desp</v>
          </cell>
          <cell r="C1194">
            <v>1.05</v>
          </cell>
          <cell r="D1194" t="str">
            <v>M3</v>
          </cell>
          <cell r="E1194">
            <v>5256.28</v>
          </cell>
          <cell r="F1194">
            <v>861.76</v>
          </cell>
          <cell r="G1194">
            <v>5519.09</v>
          </cell>
          <cell r="H1194">
            <v>904.85</v>
          </cell>
          <cell r="I1194">
            <v>0</v>
          </cell>
        </row>
        <row r="1195">
          <cell r="A1195" t="str">
            <v>AE016</v>
          </cell>
          <cell r="B1195" t="str">
            <v>Alambre Dulce No. 18</v>
          </cell>
          <cell r="C1195">
            <v>1.5960000000000001</v>
          </cell>
          <cell r="D1195" t="str">
            <v>LB</v>
          </cell>
          <cell r="E1195">
            <v>93.220338983050851</v>
          </cell>
          <cell r="F1195">
            <v>16.779661016949152</v>
          </cell>
          <cell r="G1195">
            <v>148.78</v>
          </cell>
          <cell r="H1195">
            <v>26.78</v>
          </cell>
          <cell r="I1195">
            <v>0</v>
          </cell>
        </row>
        <row r="1196">
          <cell r="A1196">
            <v>0</v>
          </cell>
          <cell r="B1196" t="str">
            <v>Mano de Obra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200.09999999999991</v>
          </cell>
          <cell r="B1197" t="str">
            <v>Mano de Obra Acero</v>
          </cell>
          <cell r="C1197">
            <v>11.111111111111109</v>
          </cell>
          <cell r="D1197" t="str">
            <v>ML</v>
          </cell>
          <cell r="E1197">
            <v>107.87</v>
          </cell>
          <cell r="F1197">
            <v>0</v>
          </cell>
          <cell r="G1197">
            <v>1198.56</v>
          </cell>
          <cell r="H1197">
            <v>0</v>
          </cell>
          <cell r="I1197">
            <v>0</v>
          </cell>
        </row>
        <row r="1198">
          <cell r="A1198">
            <v>0</v>
          </cell>
          <cell r="B1198" t="str">
            <v>Total/UND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9098.1200000000008</v>
          </cell>
          <cell r="H1198">
            <v>1333.34</v>
          </cell>
          <cell r="I1198">
            <v>10431.460000000001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A1200">
            <v>103.26</v>
          </cell>
          <cell r="B1200" t="str">
            <v>ZAPATA PARA PEDESTAL DE CANCHA (1.70X1.00)M, F'C=210KG/CM2 (ligad), Ø1/2" @ 0.15M A. D.</v>
          </cell>
          <cell r="C1200">
            <v>1</v>
          </cell>
          <cell r="D1200" t="str">
            <v>M3</v>
          </cell>
          <cell r="E1200">
            <v>0</v>
          </cell>
          <cell r="F1200">
            <v>0</v>
          </cell>
          <cell r="G1200">
            <v>8281.65</v>
          </cell>
          <cell r="H1200">
            <v>1356.42</v>
          </cell>
          <cell r="I1200">
            <v>9638.07</v>
          </cell>
        </row>
        <row r="1201">
          <cell r="A1201">
            <v>0</v>
          </cell>
          <cell r="B1201" t="str">
            <v>Volumen Análisis</v>
          </cell>
          <cell r="C1201">
            <v>1</v>
          </cell>
          <cell r="D1201" t="str">
            <v>M3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0</v>
          </cell>
          <cell r="B1202" t="str">
            <v>Materiales y Equipos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A1203" t="str">
            <v>AE002</v>
          </cell>
          <cell r="B1203" t="str">
            <v>Acero Estruc. Grado 40-60, 1/2" x 20 a 30 pies</v>
          </cell>
          <cell r="C1203">
            <v>0.84099999999999997</v>
          </cell>
          <cell r="D1203" t="str">
            <v>QQ</v>
          </cell>
          <cell r="E1203">
            <v>2796.6101694915255</v>
          </cell>
          <cell r="F1203">
            <v>503.38983050847457</v>
          </cell>
          <cell r="G1203">
            <v>2351.9499999999998</v>
          </cell>
          <cell r="H1203">
            <v>423.35</v>
          </cell>
          <cell r="I1203">
            <v>0</v>
          </cell>
        </row>
        <row r="1204">
          <cell r="A1204">
            <v>102.05000000000003</v>
          </cell>
          <cell r="B1204" t="str">
            <v>Vaciado y ligado Hormigón 1:2:4 - 10% desp</v>
          </cell>
          <cell r="C1204">
            <v>1.05</v>
          </cell>
          <cell r="D1204" t="str">
            <v>M3</v>
          </cell>
          <cell r="E1204">
            <v>5256.28</v>
          </cell>
          <cell r="F1204">
            <v>861.76</v>
          </cell>
          <cell r="G1204">
            <v>5519.09</v>
          </cell>
          <cell r="H1204">
            <v>904.85</v>
          </cell>
          <cell r="I1204">
            <v>0</v>
          </cell>
        </row>
        <row r="1205">
          <cell r="A1205" t="str">
            <v>AE016</v>
          </cell>
          <cell r="B1205" t="str">
            <v>Alambre Dulce No. 18</v>
          </cell>
          <cell r="C1205">
            <v>1.6819999999999999</v>
          </cell>
          <cell r="D1205" t="str">
            <v>LB</v>
          </cell>
          <cell r="E1205">
            <v>93.220338983050851</v>
          </cell>
          <cell r="F1205">
            <v>16.779661016949152</v>
          </cell>
          <cell r="G1205">
            <v>156.80000000000001</v>
          </cell>
          <cell r="H1205">
            <v>28.22</v>
          </cell>
          <cell r="I1205">
            <v>0</v>
          </cell>
        </row>
        <row r="1206">
          <cell r="A1206">
            <v>0</v>
          </cell>
          <cell r="B1206" t="str">
            <v>Mano de Obra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>
            <v>200.09999999999991</v>
          </cell>
          <cell r="B1207" t="str">
            <v>Mano de Obra Acero</v>
          </cell>
          <cell r="C1207">
            <v>2.3529411764705883</v>
          </cell>
          <cell r="D1207" t="str">
            <v>ML</v>
          </cell>
          <cell r="E1207">
            <v>107.87</v>
          </cell>
          <cell r="F1207">
            <v>0</v>
          </cell>
          <cell r="G1207">
            <v>253.81</v>
          </cell>
          <cell r="H1207">
            <v>0</v>
          </cell>
          <cell r="I1207">
            <v>0</v>
          </cell>
        </row>
        <row r="1208">
          <cell r="A1208">
            <v>0</v>
          </cell>
          <cell r="B1208" t="str">
            <v>Total/UND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8281.65</v>
          </cell>
          <cell r="H1208">
            <v>1356.42</v>
          </cell>
          <cell r="I1208">
            <v>9638.07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>
            <v>104</v>
          </cell>
          <cell r="B1210" t="str">
            <v>COLUMNAS EN HORMIGON ARMADO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A1211">
            <v>104.01</v>
          </cell>
          <cell r="B1211" t="str">
            <v>COLUMNAS C1(0.30X0.30)MTS, F'C=210KG/CM2, 8Ø1/2, EST. DOBLE Ø3/8"@0.15M(ESC. LABORAL LOS PALMARES)</v>
          </cell>
          <cell r="C1211">
            <v>1</v>
          </cell>
          <cell r="D1211" t="str">
            <v>M3</v>
          </cell>
          <cell r="E1211">
            <v>0</v>
          </cell>
          <cell r="F1211">
            <v>0</v>
          </cell>
          <cell r="G1211">
            <v>25903.010000000002</v>
          </cell>
          <cell r="H1211">
            <v>4029.3199999999997</v>
          </cell>
          <cell r="I1211">
            <v>29932.33</v>
          </cell>
        </row>
        <row r="1212">
          <cell r="A1212">
            <v>0</v>
          </cell>
          <cell r="B1212" t="str">
            <v>Volumen Análisis</v>
          </cell>
          <cell r="C1212">
            <v>1</v>
          </cell>
          <cell r="D1212" t="str">
            <v>M3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A1213">
            <v>0</v>
          </cell>
          <cell r="B1213" t="str">
            <v>Materiales y Equipos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 t="str">
            <v>AE004</v>
          </cell>
          <cell r="B1214" t="str">
            <v>Acero Estruc. Grado 40-60, 1" x 20 a 30 pies</v>
          </cell>
          <cell r="C1214">
            <v>0</v>
          </cell>
          <cell r="D1214" t="str">
            <v>QQ</v>
          </cell>
          <cell r="E1214">
            <v>2796.6101694915255</v>
          </cell>
          <cell r="F1214">
            <v>503.38983050847457</v>
          </cell>
          <cell r="G1214">
            <v>0</v>
          </cell>
          <cell r="H1214">
            <v>0</v>
          </cell>
          <cell r="I1214">
            <v>0</v>
          </cell>
        </row>
        <row r="1215">
          <cell r="A1215" t="str">
            <v>AE003</v>
          </cell>
          <cell r="B1215" t="str">
            <v>Acero Estruc. Grado 40-60, 3/4" x 20 a 30 pies</v>
          </cell>
          <cell r="C1215">
            <v>0</v>
          </cell>
          <cell r="D1215" t="str">
            <v>QQ</v>
          </cell>
          <cell r="E1215">
            <v>2796.6101694915255</v>
          </cell>
          <cell r="F1215">
            <v>503.38983050847457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 t="str">
            <v>AE002</v>
          </cell>
          <cell r="B1216" t="str">
            <v>Acero Estruc. Grado 40-60, 1/2" x 20 a 30 pies</v>
          </cell>
          <cell r="C1216">
            <v>2.44</v>
          </cell>
          <cell r="D1216" t="str">
            <v>QQ</v>
          </cell>
          <cell r="E1216">
            <v>2796.6101694915255</v>
          </cell>
          <cell r="F1216">
            <v>503.38983050847457</v>
          </cell>
          <cell r="G1216">
            <v>6823.73</v>
          </cell>
          <cell r="H1216">
            <v>1228.27</v>
          </cell>
          <cell r="I1216">
            <v>0</v>
          </cell>
        </row>
        <row r="1217">
          <cell r="A1217" t="str">
            <v>AE001</v>
          </cell>
          <cell r="B1217" t="str">
            <v>Acero Estruc. Grado 40-60, 3/8" x 20 a 30 pies</v>
          </cell>
          <cell r="C1217">
            <v>2.9750000000000001</v>
          </cell>
          <cell r="D1217" t="str">
            <v>QQ</v>
          </cell>
          <cell r="E1217">
            <v>2796.6101694915255</v>
          </cell>
          <cell r="F1217">
            <v>503.38983050847457</v>
          </cell>
          <cell r="G1217">
            <v>8319.92</v>
          </cell>
          <cell r="H1217">
            <v>1497.58</v>
          </cell>
          <cell r="I1217">
            <v>0</v>
          </cell>
        </row>
        <row r="1218">
          <cell r="A1218" t="str">
            <v>HI002</v>
          </cell>
          <cell r="B1218" t="str">
            <v>Hormigón 210 Kg/cm2 (incluye bomba y colocación)</v>
          </cell>
          <cell r="C1218">
            <v>1.05</v>
          </cell>
          <cell r="D1218" t="str">
            <v>M3</v>
          </cell>
          <cell r="E1218">
            <v>5935.17</v>
          </cell>
          <cell r="F1218">
            <v>1068.33</v>
          </cell>
          <cell r="G1218">
            <v>6231.93</v>
          </cell>
          <cell r="H1218">
            <v>1121.75</v>
          </cell>
          <cell r="I1218">
            <v>0</v>
          </cell>
        </row>
        <row r="1219">
          <cell r="A1219" t="str">
            <v>AE016</v>
          </cell>
          <cell r="B1219" t="str">
            <v>Alambre Galvanizado Calibre 18 (Varillas)</v>
          </cell>
          <cell r="C1219">
            <v>10.83</v>
          </cell>
          <cell r="D1219" t="str">
            <v>LB</v>
          </cell>
          <cell r="E1219">
            <v>93.220338983050851</v>
          </cell>
          <cell r="F1219">
            <v>16.779661016949152</v>
          </cell>
          <cell r="G1219">
            <v>1009.58</v>
          </cell>
          <cell r="H1219">
            <v>181.72</v>
          </cell>
          <cell r="I1219">
            <v>0</v>
          </cell>
        </row>
        <row r="1220">
          <cell r="A1220">
            <v>0</v>
          </cell>
          <cell r="B1220" t="str">
            <v>Mano de Obra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>
            <v>200.05999999999995</v>
          </cell>
          <cell r="B1221" t="str">
            <v>Coloc. acero normal</v>
          </cell>
          <cell r="C1221">
            <v>5.415</v>
          </cell>
          <cell r="D1221" t="str">
            <v>QQ</v>
          </cell>
          <cell r="E1221">
            <v>326.47275741487186</v>
          </cell>
          <cell r="F1221">
            <v>0</v>
          </cell>
          <cell r="G1221">
            <v>1767.85</v>
          </cell>
          <cell r="H1221">
            <v>0</v>
          </cell>
          <cell r="I1221">
            <v>0</v>
          </cell>
        </row>
        <row r="1222">
          <cell r="A1222">
            <v>300.26999999999975</v>
          </cell>
          <cell r="B1222" t="str">
            <v>Columnas &lt; 0.30m de cara, por cara</v>
          </cell>
          <cell r="C1222">
            <v>11.111111111111111</v>
          </cell>
          <cell r="D1222" t="str">
            <v>ML</v>
          </cell>
          <cell r="E1222">
            <v>157.5</v>
          </cell>
          <cell r="F1222">
            <v>0</v>
          </cell>
          <cell r="G1222">
            <v>1750</v>
          </cell>
          <cell r="H1222">
            <v>0</v>
          </cell>
          <cell r="I1222">
            <v>0</v>
          </cell>
        </row>
        <row r="1223">
          <cell r="A1223">
            <v>0</v>
          </cell>
          <cell r="B1223" t="str">
            <v>Total/UND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25903.010000000002</v>
          </cell>
          <cell r="H1223">
            <v>4029.3199999999997</v>
          </cell>
          <cell r="I1223">
            <v>29932.33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104.02000000000001</v>
          </cell>
          <cell r="B1225" t="str">
            <v>COLUMNAS C2(0.30X0.30)MTS, F'C=210KG/CM2, 10Ø1/2, EST. DOBLE Ø3/8"@0.15M (ESC. LABORAL LOS PALMARES)</v>
          </cell>
          <cell r="C1225">
            <v>1</v>
          </cell>
          <cell r="D1225" t="str">
            <v>M3</v>
          </cell>
          <cell r="E1225">
            <v>0</v>
          </cell>
          <cell r="F1225">
            <v>0</v>
          </cell>
          <cell r="G1225">
            <v>29268.789999999997</v>
          </cell>
          <cell r="H1225">
            <v>4575.4000000000005</v>
          </cell>
          <cell r="I1225">
            <v>33844.189999999995</v>
          </cell>
        </row>
        <row r="1226">
          <cell r="A1226">
            <v>0</v>
          </cell>
          <cell r="B1226" t="str">
            <v>Volumen Análisis</v>
          </cell>
          <cell r="C1226">
            <v>1</v>
          </cell>
          <cell r="D1226" t="str">
            <v>M3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0</v>
          </cell>
          <cell r="B1227" t="str">
            <v>Materiales y Equipos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 t="str">
            <v>AE004</v>
          </cell>
          <cell r="B1228" t="str">
            <v>Acero Estruc. Grado 40-60, 1" x 20 a 30 pies</v>
          </cell>
          <cell r="C1228">
            <v>0</v>
          </cell>
          <cell r="D1228" t="str">
            <v>QQ</v>
          </cell>
          <cell r="E1228">
            <v>2796.6101694915255</v>
          </cell>
          <cell r="F1228">
            <v>503.38983050847457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 t="str">
            <v>AE003</v>
          </cell>
          <cell r="B1229" t="str">
            <v>Acero Estruc. Grado 40-60, 3/4" x 20 a 30 pies</v>
          </cell>
          <cell r="C1229">
            <v>0</v>
          </cell>
          <cell r="D1229" t="str">
            <v>QQ</v>
          </cell>
          <cell r="E1229">
            <v>2796.6101694915255</v>
          </cell>
          <cell r="F1229">
            <v>503.38983050847457</v>
          </cell>
          <cell r="G1229">
            <v>0</v>
          </cell>
          <cell r="H1229">
            <v>0</v>
          </cell>
          <cell r="I1229">
            <v>0</v>
          </cell>
        </row>
        <row r="1230">
          <cell r="A1230" t="str">
            <v>AE002</v>
          </cell>
          <cell r="B1230" t="str">
            <v>Acero Estruc. Grado 40-60, 1/2" x 20 a 30 pies</v>
          </cell>
          <cell r="C1230">
            <v>3.05</v>
          </cell>
          <cell r="D1230" t="str">
            <v>QQ</v>
          </cell>
          <cell r="E1230">
            <v>2796.6101694915255</v>
          </cell>
          <cell r="F1230">
            <v>503.38983050847457</v>
          </cell>
          <cell r="G1230">
            <v>8529.66</v>
          </cell>
          <cell r="H1230">
            <v>1535.34</v>
          </cell>
          <cell r="I1230">
            <v>0</v>
          </cell>
        </row>
        <row r="1231">
          <cell r="A1231" t="str">
            <v>AE001</v>
          </cell>
          <cell r="B1231" t="str">
            <v>Acero Estruc. Grado 40-60, 3/8" x 20 a 30 pies</v>
          </cell>
          <cell r="C1231">
            <v>3.3820000000000001</v>
          </cell>
          <cell r="D1231" t="str">
            <v>QQ</v>
          </cell>
          <cell r="E1231">
            <v>2796.6101694915255</v>
          </cell>
          <cell r="F1231">
            <v>503.38983050847457</v>
          </cell>
          <cell r="G1231">
            <v>9458.14</v>
          </cell>
          <cell r="H1231">
            <v>1702.46</v>
          </cell>
          <cell r="I1231">
            <v>0</v>
          </cell>
        </row>
        <row r="1232">
          <cell r="A1232" t="str">
            <v>HI002</v>
          </cell>
          <cell r="B1232" t="str">
            <v>Hormigón 210 Kg/cm2 (incluye bomba y colocación)</v>
          </cell>
          <cell r="C1232">
            <v>1.05</v>
          </cell>
          <cell r="D1232" t="str">
            <v>M3</v>
          </cell>
          <cell r="E1232">
            <v>5935.17</v>
          </cell>
          <cell r="F1232">
            <v>1068.33</v>
          </cell>
          <cell r="G1232">
            <v>6231.93</v>
          </cell>
          <cell r="H1232">
            <v>1121.75</v>
          </cell>
          <cell r="I1232">
            <v>0</v>
          </cell>
        </row>
        <row r="1233">
          <cell r="A1233" t="str">
            <v>AE016</v>
          </cell>
          <cell r="B1233" t="str">
            <v>Alambre Galvanizado Calibre 18 (Varillas)</v>
          </cell>
          <cell r="C1233">
            <v>12.864000000000001</v>
          </cell>
          <cell r="D1233" t="str">
            <v>LB</v>
          </cell>
          <cell r="E1233">
            <v>93.220338983050851</v>
          </cell>
          <cell r="F1233">
            <v>16.779661016949152</v>
          </cell>
          <cell r="G1233">
            <v>1199.19</v>
          </cell>
          <cell r="H1233">
            <v>215.85</v>
          </cell>
          <cell r="I1233">
            <v>0</v>
          </cell>
        </row>
        <row r="1234">
          <cell r="A1234">
            <v>0</v>
          </cell>
          <cell r="B1234" t="str">
            <v>Mano de Obra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A1235">
            <v>200.05999999999995</v>
          </cell>
          <cell r="B1235" t="str">
            <v>Coloc. acero normal</v>
          </cell>
          <cell r="C1235">
            <v>6.4320000000000004</v>
          </cell>
          <cell r="D1235" t="str">
            <v>QQ</v>
          </cell>
          <cell r="E1235">
            <v>326.47275741487186</v>
          </cell>
          <cell r="F1235">
            <v>0</v>
          </cell>
          <cell r="G1235">
            <v>2099.87</v>
          </cell>
          <cell r="H1235">
            <v>0</v>
          </cell>
          <cell r="I1235">
            <v>0</v>
          </cell>
        </row>
        <row r="1236">
          <cell r="A1236">
            <v>300.26999999999975</v>
          </cell>
          <cell r="B1236" t="str">
            <v>Columnas &lt; 0.30m de cara, por cara</v>
          </cell>
          <cell r="C1236">
            <v>11.111111111111111</v>
          </cell>
          <cell r="D1236" t="str">
            <v>ML</v>
          </cell>
          <cell r="E1236">
            <v>157.5</v>
          </cell>
          <cell r="F1236">
            <v>0</v>
          </cell>
          <cell r="G1236">
            <v>1750</v>
          </cell>
          <cell r="H1236">
            <v>0</v>
          </cell>
          <cell r="I1236">
            <v>0</v>
          </cell>
        </row>
        <row r="1237">
          <cell r="A1237">
            <v>0</v>
          </cell>
          <cell r="B1237" t="str">
            <v>Total/UND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29268.789999999997</v>
          </cell>
          <cell r="H1237">
            <v>4575.4000000000005</v>
          </cell>
          <cell r="I1237">
            <v>33844.189999999995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104.03000000000002</v>
          </cell>
          <cell r="B1239" t="str">
            <v>COLUMNAS C2 (0.2x0.25)M, F'C=210KG/CM2 (LIGADORA), 4Ø1/2+4Ø3/8", EST. DOBLE Ø3/8"@0.20M (VIVIENDA TIPO)</v>
          </cell>
          <cell r="C1239">
            <v>1</v>
          </cell>
          <cell r="D1239" t="str">
            <v>M3</v>
          </cell>
          <cell r="E1239">
            <v>0</v>
          </cell>
          <cell r="F1239">
            <v>0</v>
          </cell>
          <cell r="G1239">
            <v>30545.22</v>
          </cell>
          <cell r="H1239">
            <v>4556.7699999999995</v>
          </cell>
          <cell r="I1239">
            <v>35101.99</v>
          </cell>
        </row>
        <row r="1240">
          <cell r="A1240">
            <v>0</v>
          </cell>
          <cell r="B1240" t="str">
            <v>Volumen Análisis</v>
          </cell>
          <cell r="C1240">
            <v>1</v>
          </cell>
          <cell r="D1240" t="str">
            <v>M3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A1241">
            <v>0</v>
          </cell>
          <cell r="B1241" t="str">
            <v>Materiales y Equipos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 t="str">
            <v>AE004</v>
          </cell>
          <cell r="B1242" t="str">
            <v>Acero Estruc. Grado 40-60, 1" x 20 a 30 pies</v>
          </cell>
          <cell r="C1242">
            <v>0</v>
          </cell>
          <cell r="D1242" t="str">
            <v>QQ</v>
          </cell>
          <cell r="E1242">
            <v>2796.6101694915255</v>
          </cell>
          <cell r="F1242">
            <v>503.38983050847457</v>
          </cell>
          <cell r="G1242">
            <v>0</v>
          </cell>
          <cell r="H1242">
            <v>0</v>
          </cell>
          <cell r="I1242">
            <v>0</v>
          </cell>
        </row>
        <row r="1243">
          <cell r="A1243" t="str">
            <v>AE003</v>
          </cell>
          <cell r="B1243" t="str">
            <v>Acero Estruc. Grado 40-60, 3/4" x 20 a 30 pies</v>
          </cell>
          <cell r="C1243">
            <v>0</v>
          </cell>
          <cell r="D1243" t="str">
            <v>QQ</v>
          </cell>
          <cell r="E1243">
            <v>2796.6101694915255</v>
          </cell>
          <cell r="F1243">
            <v>503.38983050847457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 t="str">
            <v>AE002</v>
          </cell>
          <cell r="B1244" t="str">
            <v>Acero Estruc. Grado 40-60, 1/2" x 20 a 30 pies</v>
          </cell>
          <cell r="C1244">
            <v>2.3010000000000002</v>
          </cell>
          <cell r="D1244" t="str">
            <v>QQ</v>
          </cell>
          <cell r="E1244">
            <v>2796.6101694915255</v>
          </cell>
          <cell r="F1244">
            <v>503.38983050847457</v>
          </cell>
          <cell r="G1244">
            <v>6435</v>
          </cell>
          <cell r="H1244">
            <v>1158.3</v>
          </cell>
          <cell r="I1244">
            <v>0</v>
          </cell>
        </row>
        <row r="1245">
          <cell r="A1245" t="str">
            <v>AE001</v>
          </cell>
          <cell r="B1245" t="str">
            <v>Acero Estruc. Grado 40-60, 3/8" x 20 a 30 pies</v>
          </cell>
          <cell r="C1245">
            <v>4.42</v>
          </cell>
          <cell r="D1245" t="str">
            <v>QQ</v>
          </cell>
          <cell r="E1245">
            <v>2796.6101694915255</v>
          </cell>
          <cell r="F1245">
            <v>503.38983050847457</v>
          </cell>
          <cell r="G1245">
            <v>12361.02</v>
          </cell>
          <cell r="H1245">
            <v>2224.98</v>
          </cell>
          <cell r="I1245">
            <v>0</v>
          </cell>
        </row>
        <row r="1246">
          <cell r="A1246">
            <v>102.05000000000003</v>
          </cell>
          <cell r="B1246" t="str">
            <v>Vaciado y ligado Hormigón 1:2:4 - 10% desp</v>
          </cell>
          <cell r="C1246">
            <v>1.1000000000000001</v>
          </cell>
          <cell r="D1246" t="str">
            <v>M3</v>
          </cell>
          <cell r="E1246">
            <v>5256.28</v>
          </cell>
          <cell r="F1246">
            <v>861.76</v>
          </cell>
          <cell r="G1246">
            <v>5781.91</v>
          </cell>
          <cell r="H1246">
            <v>947.94</v>
          </cell>
          <cell r="I1246">
            <v>0</v>
          </cell>
        </row>
        <row r="1247">
          <cell r="A1247" t="str">
            <v>AE016</v>
          </cell>
          <cell r="B1247" t="str">
            <v>Alambre Galvanizado Calibre 18 (Varillas)</v>
          </cell>
          <cell r="C1247">
            <v>13.442</v>
          </cell>
          <cell r="D1247" t="str">
            <v>LB</v>
          </cell>
          <cell r="E1247">
            <v>93.220338983050851</v>
          </cell>
          <cell r="F1247">
            <v>16.779661016949152</v>
          </cell>
          <cell r="G1247">
            <v>1253.07</v>
          </cell>
          <cell r="H1247">
            <v>225.55</v>
          </cell>
          <cell r="I1247">
            <v>0</v>
          </cell>
        </row>
        <row r="1248">
          <cell r="A1248">
            <v>0</v>
          </cell>
          <cell r="B1248" t="str">
            <v>Mano de Obra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200.05999999999995</v>
          </cell>
          <cell r="B1249" t="str">
            <v>Coloc. acero normal</v>
          </cell>
          <cell r="C1249">
            <v>6.7210000000000001</v>
          </cell>
          <cell r="D1249" t="str">
            <v>QQ</v>
          </cell>
          <cell r="E1249">
            <v>326.47275741487186</v>
          </cell>
          <cell r="F1249">
            <v>0</v>
          </cell>
          <cell r="G1249">
            <v>2194.2199999999998</v>
          </cell>
          <cell r="H1249">
            <v>0</v>
          </cell>
          <cell r="I1249">
            <v>0</v>
          </cell>
        </row>
        <row r="1250">
          <cell r="A1250">
            <v>300.26999999999975</v>
          </cell>
          <cell r="B1250" t="str">
            <v>Columnas &lt; 0.30m de cara, por cara</v>
          </cell>
          <cell r="C1250">
            <v>16</v>
          </cell>
          <cell r="D1250" t="str">
            <v>ML</v>
          </cell>
          <cell r="E1250">
            <v>157.5</v>
          </cell>
          <cell r="F1250">
            <v>0</v>
          </cell>
          <cell r="G1250">
            <v>2520</v>
          </cell>
          <cell r="H1250">
            <v>0</v>
          </cell>
          <cell r="I1250">
            <v>0</v>
          </cell>
        </row>
        <row r="1251">
          <cell r="A1251">
            <v>0</v>
          </cell>
          <cell r="B1251" t="str">
            <v>Total/UND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47575.09</v>
          </cell>
          <cell r="H1251">
            <v>6845.3600000000006</v>
          </cell>
          <cell r="I1251">
            <v>54420.45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>
            <v>104.04000000000002</v>
          </cell>
          <cell r="B1253" t="str">
            <v xml:space="preserve">COLUMNA (0.25x0.25)M, F'C=210KG/CM2 (LIGADORA), 4Ø1/2+4Ø3/8", EST.Ø3/8"@0.15M </v>
          </cell>
          <cell r="C1253">
            <v>1</v>
          </cell>
          <cell r="D1253" t="str">
            <v>M3</v>
          </cell>
          <cell r="E1253">
            <v>0</v>
          </cell>
          <cell r="F1253">
            <v>0</v>
          </cell>
          <cell r="G1253">
            <v>29939.579999999998</v>
          </cell>
          <cell r="H1253">
            <v>4458.51</v>
          </cell>
          <cell r="I1253">
            <v>34398.089999999997</v>
          </cell>
        </row>
        <row r="1254">
          <cell r="A1254">
            <v>0</v>
          </cell>
          <cell r="B1254" t="str">
            <v>Volumen Análisis</v>
          </cell>
          <cell r="C1254">
            <v>1</v>
          </cell>
          <cell r="D1254" t="str">
            <v>M3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A1255">
            <v>0</v>
          </cell>
          <cell r="B1255" t="str">
            <v>Materiales y Equipos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 t="str">
            <v>AE004</v>
          </cell>
          <cell r="B1256" t="str">
            <v>Acero Estruc. Grado 40-60, 1" x 20 a 30 pies</v>
          </cell>
          <cell r="C1256">
            <v>0</v>
          </cell>
          <cell r="D1256" t="str">
            <v>QQ</v>
          </cell>
          <cell r="E1256">
            <v>2796.6101694915255</v>
          </cell>
          <cell r="F1256">
            <v>503.38983050847457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 t="str">
            <v>AE003</v>
          </cell>
          <cell r="B1257" t="str">
            <v>Acero Estruc. Grado 40-60, 3/4" x 20 a 30 pies</v>
          </cell>
          <cell r="C1257">
            <v>0</v>
          </cell>
          <cell r="D1257" t="str">
            <v>QQ</v>
          </cell>
          <cell r="E1257">
            <v>2796.6101694915255</v>
          </cell>
          <cell r="F1257">
            <v>503.38983050847457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 t="str">
            <v>AE002</v>
          </cell>
          <cell r="B1258" t="str">
            <v>Acero Estruc. Grado 40-60, 1/2" x 20 a 30 pies</v>
          </cell>
          <cell r="C1258">
            <v>2.012</v>
          </cell>
          <cell r="D1258" t="str">
            <v>QQ</v>
          </cell>
          <cell r="E1258">
            <v>2796.6101694915255</v>
          </cell>
          <cell r="F1258">
            <v>503.38983050847457</v>
          </cell>
          <cell r="G1258">
            <v>5626.78</v>
          </cell>
          <cell r="H1258">
            <v>1012.82</v>
          </cell>
          <cell r="I1258">
            <v>0</v>
          </cell>
        </row>
        <row r="1259">
          <cell r="A1259" t="str">
            <v>AE001</v>
          </cell>
          <cell r="B1259" t="str">
            <v>Acero Estruc. Grado 40-60, 3/8" x 20 a 30 pies</v>
          </cell>
          <cell r="C1259">
            <v>4.5259999999999998</v>
          </cell>
          <cell r="D1259" t="str">
            <v>QQ</v>
          </cell>
          <cell r="E1259">
            <v>2796.6101694915255</v>
          </cell>
          <cell r="F1259">
            <v>503.38983050847457</v>
          </cell>
          <cell r="G1259">
            <v>12657.46</v>
          </cell>
          <cell r="H1259">
            <v>2278.34</v>
          </cell>
          <cell r="I1259">
            <v>0</v>
          </cell>
        </row>
        <row r="1260">
          <cell r="A1260">
            <v>102.05000000000003</v>
          </cell>
          <cell r="B1260" t="str">
            <v>Vaciado y ligado Hormigón 1:2:4 - 10% desp</v>
          </cell>
          <cell r="C1260">
            <v>1.1000000000000001</v>
          </cell>
          <cell r="D1260" t="str">
            <v>M3</v>
          </cell>
          <cell r="E1260">
            <v>5256.28</v>
          </cell>
          <cell r="F1260">
            <v>861.76</v>
          </cell>
          <cell r="G1260">
            <v>5781.91</v>
          </cell>
          <cell r="H1260">
            <v>947.94</v>
          </cell>
          <cell r="I1260">
            <v>0</v>
          </cell>
        </row>
        <row r="1261">
          <cell r="A1261" t="str">
            <v>AE016</v>
          </cell>
          <cell r="B1261" t="str">
            <v>Alambre Galvanizado Calibre 18 (Varillas)</v>
          </cell>
          <cell r="C1261">
            <v>13.076000000000001</v>
          </cell>
          <cell r="D1261" t="str">
            <v>LB</v>
          </cell>
          <cell r="E1261">
            <v>93.220338983050851</v>
          </cell>
          <cell r="F1261">
            <v>16.779661016949152</v>
          </cell>
          <cell r="G1261">
            <v>1218.95</v>
          </cell>
          <cell r="H1261">
            <v>219.41</v>
          </cell>
          <cell r="I1261">
            <v>0</v>
          </cell>
        </row>
        <row r="1262">
          <cell r="A1262">
            <v>0</v>
          </cell>
          <cell r="B1262" t="str">
            <v>Mano de Obra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>
            <v>200.05999999999995</v>
          </cell>
          <cell r="B1263" t="str">
            <v>Coloc. acero normal</v>
          </cell>
          <cell r="C1263">
            <v>6.5380000000000003</v>
          </cell>
          <cell r="D1263" t="str">
            <v>QQ</v>
          </cell>
          <cell r="E1263">
            <v>326.47275741487186</v>
          </cell>
          <cell r="F1263">
            <v>0</v>
          </cell>
          <cell r="G1263">
            <v>2134.48</v>
          </cell>
          <cell r="H1263">
            <v>0</v>
          </cell>
          <cell r="I1263">
            <v>0</v>
          </cell>
        </row>
        <row r="1264">
          <cell r="A1264">
            <v>300.26999999999975</v>
          </cell>
          <cell r="B1264" t="str">
            <v>Columnas &lt; 0.30m de cara, por cara</v>
          </cell>
          <cell r="C1264">
            <v>16</v>
          </cell>
          <cell r="D1264" t="str">
            <v>ML</v>
          </cell>
          <cell r="E1264">
            <v>157.5</v>
          </cell>
          <cell r="F1264">
            <v>0</v>
          </cell>
          <cell r="G1264">
            <v>2520</v>
          </cell>
          <cell r="H1264">
            <v>0</v>
          </cell>
          <cell r="I1264">
            <v>0</v>
          </cell>
        </row>
        <row r="1265">
          <cell r="A1265">
            <v>0</v>
          </cell>
          <cell r="B1265" t="str">
            <v>Total/UND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29939.579999999998</v>
          </cell>
          <cell r="H1265">
            <v>4458.51</v>
          </cell>
          <cell r="I1265">
            <v>34398.089999999997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A1267">
            <v>104.05000000000003</v>
          </cell>
          <cell r="B1267" t="str">
            <v xml:space="preserve">COLUMNA (0.15x0.20)M, F'C=210KG/CM2 (LIGADORA), 4Ø3/8", EST.Ø3/8"@0.20M </v>
          </cell>
          <cell r="C1267">
            <v>1</v>
          </cell>
          <cell r="D1267" t="str">
            <v>M3</v>
          </cell>
          <cell r="E1267">
            <v>0</v>
          </cell>
          <cell r="F1267">
            <v>0</v>
          </cell>
          <cell r="G1267">
            <v>20861.190000000002</v>
          </cell>
          <cell r="H1267">
            <v>2542.6800000000003</v>
          </cell>
          <cell r="I1267">
            <v>23403.870000000003</v>
          </cell>
        </row>
        <row r="1268">
          <cell r="A1268">
            <v>0</v>
          </cell>
          <cell r="B1268" t="str">
            <v>Volumen Análisis</v>
          </cell>
          <cell r="C1268">
            <v>1</v>
          </cell>
          <cell r="D1268" t="str">
            <v>M3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A1269">
            <v>0</v>
          </cell>
          <cell r="B1269" t="str">
            <v>Materiales y Equipos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 t="str">
            <v>AE004</v>
          </cell>
          <cell r="B1270" t="str">
            <v>Acero Estruc. Grado 40-60, 1" x 20 a 30 pies</v>
          </cell>
          <cell r="C1270">
            <v>0</v>
          </cell>
          <cell r="D1270" t="str">
            <v>QQ</v>
          </cell>
          <cell r="E1270">
            <v>2796.6101694915255</v>
          </cell>
          <cell r="F1270">
            <v>503.38983050847457</v>
          </cell>
          <cell r="G1270">
            <v>0</v>
          </cell>
          <cell r="H1270">
            <v>0</v>
          </cell>
          <cell r="I1270">
            <v>0</v>
          </cell>
        </row>
        <row r="1271">
          <cell r="A1271" t="str">
            <v>AE003</v>
          </cell>
          <cell r="B1271" t="str">
            <v>Acero Estruc. Grado 40-60, 3/4" x 20 a 30 pies</v>
          </cell>
          <cell r="C1271">
            <v>0</v>
          </cell>
          <cell r="D1271" t="str">
            <v>QQ</v>
          </cell>
          <cell r="E1271">
            <v>2796.6101694915255</v>
          </cell>
          <cell r="F1271">
            <v>503.38983050847457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 t="str">
            <v>AE002</v>
          </cell>
          <cell r="B1272" t="str">
            <v>Acero Estruc. Grado 40-60, 1/2" x 20 a 30 pies</v>
          </cell>
          <cell r="C1272">
            <v>0</v>
          </cell>
          <cell r="D1272" t="str">
            <v>QQ</v>
          </cell>
          <cell r="E1272">
            <v>2796.6101694915255</v>
          </cell>
          <cell r="F1272">
            <v>503.38983050847457</v>
          </cell>
          <cell r="G1272">
            <v>0</v>
          </cell>
          <cell r="H1272">
            <v>0</v>
          </cell>
          <cell r="I1272">
            <v>0</v>
          </cell>
        </row>
        <row r="1273">
          <cell r="A1273" t="str">
            <v>AE001</v>
          </cell>
          <cell r="B1273" t="str">
            <v>Acero Estruc. Grado 40-60, 3/8" x 20 a 30 pies</v>
          </cell>
          <cell r="C1273">
            <v>2.97</v>
          </cell>
          <cell r="D1273" t="str">
            <v>QQ</v>
          </cell>
          <cell r="E1273">
            <v>2796.6101694915255</v>
          </cell>
          <cell r="F1273">
            <v>503.38983050847457</v>
          </cell>
          <cell r="G1273">
            <v>8305.93</v>
          </cell>
          <cell r="H1273">
            <v>1495.07</v>
          </cell>
          <cell r="I1273">
            <v>0</v>
          </cell>
        </row>
        <row r="1274">
          <cell r="A1274">
            <v>102.05000000000003</v>
          </cell>
          <cell r="B1274" t="str">
            <v>Vaciado y ligado Hormigón 1:2:4 - 10% desp</v>
          </cell>
          <cell r="C1274">
            <v>1.1000000000000001</v>
          </cell>
          <cell r="D1274" t="str">
            <v>M3</v>
          </cell>
          <cell r="E1274">
            <v>5256.28</v>
          </cell>
          <cell r="F1274">
            <v>861.76</v>
          </cell>
          <cell r="G1274">
            <v>5781.91</v>
          </cell>
          <cell r="H1274">
            <v>947.94</v>
          </cell>
          <cell r="I1274">
            <v>0</v>
          </cell>
        </row>
        <row r="1275">
          <cell r="A1275" t="str">
            <v>AE016</v>
          </cell>
          <cell r="B1275" t="str">
            <v>Alambre Galvanizado Calibre 18 (Varillas)</v>
          </cell>
          <cell r="C1275">
            <v>5.94</v>
          </cell>
          <cell r="D1275" t="str">
            <v>LB</v>
          </cell>
          <cell r="E1275">
            <v>93.220338983050851</v>
          </cell>
          <cell r="F1275">
            <v>16.779661016949152</v>
          </cell>
          <cell r="G1275">
            <v>553.73</v>
          </cell>
          <cell r="H1275">
            <v>99.67</v>
          </cell>
          <cell r="I1275">
            <v>0</v>
          </cell>
        </row>
        <row r="1276">
          <cell r="A1276">
            <v>0</v>
          </cell>
          <cell r="B1276" t="str">
            <v>Mano de Obra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A1277">
            <v>200.05999999999995</v>
          </cell>
          <cell r="B1277" t="str">
            <v>Coloc. acero normal</v>
          </cell>
          <cell r="C1277">
            <v>2.97</v>
          </cell>
          <cell r="D1277" t="str">
            <v>QQ</v>
          </cell>
          <cell r="E1277">
            <v>326.47275741487186</v>
          </cell>
          <cell r="F1277">
            <v>0</v>
          </cell>
          <cell r="G1277">
            <v>969.62</v>
          </cell>
          <cell r="H1277">
            <v>0</v>
          </cell>
          <cell r="I1277">
            <v>0</v>
          </cell>
        </row>
        <row r="1278">
          <cell r="A1278">
            <v>300.26999999999975</v>
          </cell>
          <cell r="B1278" t="str">
            <v>Columnas &lt; 0.30m de cara, por cara</v>
          </cell>
          <cell r="C1278">
            <v>33.333333333333336</v>
          </cell>
          <cell r="D1278" t="str">
            <v>ML</v>
          </cell>
          <cell r="E1278">
            <v>157.5</v>
          </cell>
          <cell r="F1278">
            <v>0</v>
          </cell>
          <cell r="G1278">
            <v>5250</v>
          </cell>
          <cell r="H1278">
            <v>0</v>
          </cell>
          <cell r="I1278">
            <v>0</v>
          </cell>
        </row>
        <row r="1279">
          <cell r="A1279">
            <v>0</v>
          </cell>
          <cell r="B1279" t="str">
            <v>Total/UND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20861.190000000002</v>
          </cell>
          <cell r="H1279">
            <v>2542.6800000000003</v>
          </cell>
          <cell r="I1279">
            <v>23403.870000000003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 t="str">
            <v>FUN-015</v>
          </cell>
          <cell r="B1281" t="str">
            <v>COLUMNAS C1(0.30X0.30)MTS, F'C=210KG/CM2, 8Ø1/2, EST. DOBLE Ø3/8"@0.15M   (FUNERARIA NUEVA ESPERANZA)</v>
          </cell>
          <cell r="C1281">
            <v>1</v>
          </cell>
          <cell r="D1281" t="str">
            <v>M3</v>
          </cell>
          <cell r="E1281">
            <v>0</v>
          </cell>
          <cell r="F1281">
            <v>0</v>
          </cell>
          <cell r="G1281">
            <v>22573.620000000003</v>
          </cell>
          <cell r="H1281">
            <v>3489.16</v>
          </cell>
          <cell r="I1281">
            <v>26062.780000000002</v>
          </cell>
        </row>
        <row r="1282">
          <cell r="A1282">
            <v>0</v>
          </cell>
          <cell r="B1282" t="str">
            <v>Volumen Análisis</v>
          </cell>
          <cell r="C1282">
            <v>1</v>
          </cell>
          <cell r="D1282" t="str">
            <v>M3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A1283">
            <v>0</v>
          </cell>
          <cell r="B1283" t="str">
            <v>Materiales y Equipos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 t="str">
            <v>AE004</v>
          </cell>
          <cell r="B1284" t="str">
            <v>Acero Estruc. Grado 40-60, 1" x 20 a 30 pies</v>
          </cell>
          <cell r="C1284">
            <v>0</v>
          </cell>
          <cell r="D1284" t="str">
            <v>QQ</v>
          </cell>
          <cell r="E1284">
            <v>2796.6101694915255</v>
          </cell>
          <cell r="F1284">
            <v>503.38983050847457</v>
          </cell>
          <cell r="G1284">
            <v>0</v>
          </cell>
          <cell r="H1284">
            <v>0</v>
          </cell>
          <cell r="I1284">
            <v>0</v>
          </cell>
        </row>
        <row r="1285">
          <cell r="A1285" t="str">
            <v>AE003</v>
          </cell>
          <cell r="B1285" t="str">
            <v>Acero Estruc. Grado 40-60, 3/4" x 20 a 30 pies</v>
          </cell>
          <cell r="C1285">
            <v>0</v>
          </cell>
          <cell r="D1285" t="str">
            <v>QQ</v>
          </cell>
          <cell r="E1285">
            <v>2796.6101694915255</v>
          </cell>
          <cell r="F1285">
            <v>503.38983050847457</v>
          </cell>
          <cell r="G1285">
            <v>0</v>
          </cell>
          <cell r="H1285">
            <v>0</v>
          </cell>
          <cell r="I1285">
            <v>0</v>
          </cell>
        </row>
        <row r="1286">
          <cell r="A1286" t="str">
            <v>AE002</v>
          </cell>
          <cell r="B1286" t="str">
            <v>Acero Estruc. Grado 40-60, 1/2" x 20 a 30 pies</v>
          </cell>
          <cell r="C1286">
            <v>2.3860000000000001</v>
          </cell>
          <cell r="D1286" t="str">
            <v>QQ</v>
          </cell>
          <cell r="E1286">
            <v>2796.6101694915255</v>
          </cell>
          <cell r="F1286">
            <v>503.38983050847457</v>
          </cell>
          <cell r="G1286">
            <v>6672.71</v>
          </cell>
          <cell r="H1286">
            <v>1201.0899999999999</v>
          </cell>
          <cell r="I1286">
            <v>0</v>
          </cell>
        </row>
        <row r="1287">
          <cell r="A1287" t="str">
            <v>AE001</v>
          </cell>
          <cell r="B1287" t="str">
            <v>Acero Estruc. Grado 40-60, 3/8" x 20 a 30 pies</v>
          </cell>
          <cell r="C1287">
            <v>2.0230000000000001</v>
          </cell>
          <cell r="D1287" t="str">
            <v>QQ</v>
          </cell>
          <cell r="E1287">
            <v>2796.6101694915255</v>
          </cell>
          <cell r="F1287">
            <v>503.38983050847457</v>
          </cell>
          <cell r="G1287">
            <v>5657.54</v>
          </cell>
          <cell r="H1287">
            <v>1018.36</v>
          </cell>
          <cell r="I1287">
            <v>0</v>
          </cell>
        </row>
        <row r="1288">
          <cell r="A1288" t="str">
            <v>HI002</v>
          </cell>
          <cell r="B1288" t="str">
            <v>Hormigón 210 Kg/cm2 (incluye bomba y colocación)</v>
          </cell>
          <cell r="C1288">
            <v>1.05</v>
          </cell>
          <cell r="D1288" t="str">
            <v>M3</v>
          </cell>
          <cell r="E1288">
            <v>5935.17</v>
          </cell>
          <cell r="F1288">
            <v>1068.33</v>
          </cell>
          <cell r="G1288">
            <v>6231.93</v>
          </cell>
          <cell r="H1288">
            <v>1121.75</v>
          </cell>
          <cell r="I1288">
            <v>0</v>
          </cell>
        </row>
        <row r="1289">
          <cell r="A1289" t="str">
            <v>AE016</v>
          </cell>
          <cell r="B1289" t="str">
            <v>Alambre Galvanizado Calibre 18 (Varillas)</v>
          </cell>
          <cell r="C1289">
            <v>8.8180000000000014</v>
          </cell>
          <cell r="D1289" t="str">
            <v>LB</v>
          </cell>
          <cell r="E1289">
            <v>93.220338983050851</v>
          </cell>
          <cell r="F1289">
            <v>16.779661016949152</v>
          </cell>
          <cell r="G1289">
            <v>822.02</v>
          </cell>
          <cell r="H1289">
            <v>147.96</v>
          </cell>
          <cell r="I1289">
            <v>0</v>
          </cell>
        </row>
        <row r="1290">
          <cell r="A1290">
            <v>0</v>
          </cell>
          <cell r="B1290" t="str">
            <v>Mano de Obra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>
            <v>200.05999999999995</v>
          </cell>
          <cell r="B1291" t="str">
            <v>Coloc. acero normal</v>
          </cell>
          <cell r="C1291">
            <v>4.4090000000000007</v>
          </cell>
          <cell r="D1291" t="str">
            <v>QQ</v>
          </cell>
          <cell r="E1291">
            <v>326.47275741487186</v>
          </cell>
          <cell r="F1291">
            <v>0</v>
          </cell>
          <cell r="G1291">
            <v>1439.42</v>
          </cell>
          <cell r="H1291">
            <v>0</v>
          </cell>
          <cell r="I1291">
            <v>0</v>
          </cell>
        </row>
        <row r="1292">
          <cell r="A1292">
            <v>300.26999999999975</v>
          </cell>
          <cell r="B1292" t="str">
            <v>Columnas &lt; 0.30m de cara, por cara</v>
          </cell>
          <cell r="C1292">
            <v>11.111111111111111</v>
          </cell>
          <cell r="D1292" t="str">
            <v>ML</v>
          </cell>
          <cell r="E1292">
            <v>157.5</v>
          </cell>
          <cell r="F1292">
            <v>0</v>
          </cell>
          <cell r="G1292">
            <v>1750</v>
          </cell>
          <cell r="H1292">
            <v>0</v>
          </cell>
          <cell r="I1292">
            <v>0</v>
          </cell>
        </row>
        <row r="1293">
          <cell r="A1293">
            <v>0</v>
          </cell>
          <cell r="B1293" t="str">
            <v>Total/UND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22573.620000000003</v>
          </cell>
          <cell r="H1293">
            <v>3489.16</v>
          </cell>
          <cell r="I1293">
            <v>26062.780000000002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A1295" t="str">
            <v>FUN-016</v>
          </cell>
          <cell r="B1295" t="str">
            <v>COLUMNAS C2(0.30X0.30)MTS, F'C=210KG/CM2, 10Ø1/2", EST. DOBLE Ø3/8"@0.15M   (FUNERARIA NUEVA ESPERANZA)</v>
          </cell>
          <cell r="C1295">
            <v>1</v>
          </cell>
          <cell r="D1295" t="str">
            <v>M3</v>
          </cell>
          <cell r="E1295">
            <v>0</v>
          </cell>
          <cell r="F1295">
            <v>0</v>
          </cell>
          <cell r="G1295">
            <v>22464.39</v>
          </cell>
          <cell r="H1295">
            <v>3471.4500000000003</v>
          </cell>
          <cell r="I1295">
            <v>25935.84</v>
          </cell>
        </row>
        <row r="1296">
          <cell r="A1296">
            <v>0</v>
          </cell>
          <cell r="B1296" t="str">
            <v>Volumen Análisis</v>
          </cell>
          <cell r="C1296">
            <v>1</v>
          </cell>
          <cell r="D1296" t="str">
            <v>M3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A1297">
            <v>0</v>
          </cell>
          <cell r="B1297" t="str">
            <v>Materiales y Equipos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 t="str">
            <v>AE004</v>
          </cell>
          <cell r="B1298" t="str">
            <v>Acero Estruc. Grado 40-60, 1" x 20 a 30 pies</v>
          </cell>
          <cell r="C1298">
            <v>0</v>
          </cell>
          <cell r="D1298" t="str">
            <v>QQ</v>
          </cell>
          <cell r="E1298">
            <v>2796.6101694915255</v>
          </cell>
          <cell r="F1298">
            <v>503.38983050847457</v>
          </cell>
          <cell r="G1298">
            <v>0</v>
          </cell>
          <cell r="H1298">
            <v>0</v>
          </cell>
          <cell r="I1298">
            <v>0</v>
          </cell>
        </row>
        <row r="1299">
          <cell r="A1299" t="str">
            <v>AE003</v>
          </cell>
          <cell r="B1299" t="str">
            <v>Acero Estruc. Grado 40-60, 3/4" x 20 a 30 pies</v>
          </cell>
          <cell r="C1299">
            <v>0</v>
          </cell>
          <cell r="D1299" t="str">
            <v>QQ</v>
          </cell>
          <cell r="E1299">
            <v>2796.6101694915255</v>
          </cell>
          <cell r="F1299">
            <v>503.38983050847457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 t="str">
            <v>AE002</v>
          </cell>
          <cell r="B1300" t="str">
            <v>Acero Estruc. Grado 40-60, 1/2" x 20 a 30 pies</v>
          </cell>
          <cell r="C1300">
            <v>2.9849999999999999</v>
          </cell>
          <cell r="D1300" t="str">
            <v>QQ</v>
          </cell>
          <cell r="E1300">
            <v>2796.6101694915255</v>
          </cell>
          <cell r="F1300">
            <v>503.38983050847457</v>
          </cell>
          <cell r="G1300">
            <v>8347.8799999999992</v>
          </cell>
          <cell r="H1300">
            <v>1502.62</v>
          </cell>
          <cell r="I1300">
            <v>0</v>
          </cell>
        </row>
        <row r="1301">
          <cell r="A1301" t="str">
            <v>AE001</v>
          </cell>
          <cell r="B1301" t="str">
            <v>Acero Estruc. Grado 40-60, 3/8" x 20 a 30 pies</v>
          </cell>
          <cell r="C1301">
            <v>1.391</v>
          </cell>
          <cell r="D1301" t="str">
            <v>QQ</v>
          </cell>
          <cell r="E1301">
            <v>2796.6101694915255</v>
          </cell>
          <cell r="F1301">
            <v>503.38983050847457</v>
          </cell>
          <cell r="G1301">
            <v>3890.08</v>
          </cell>
          <cell r="H1301">
            <v>700.22</v>
          </cell>
          <cell r="I1301">
            <v>0</v>
          </cell>
        </row>
        <row r="1302">
          <cell r="A1302" t="str">
            <v>HI002</v>
          </cell>
          <cell r="B1302" t="str">
            <v>Hormigón 210 Kg/cm2 (incluye bomba y colocación)</v>
          </cell>
          <cell r="C1302">
            <v>1.05</v>
          </cell>
          <cell r="D1302" t="str">
            <v>M3</v>
          </cell>
          <cell r="E1302">
            <v>5935.17</v>
          </cell>
          <cell r="F1302">
            <v>1068.33</v>
          </cell>
          <cell r="G1302">
            <v>6231.93</v>
          </cell>
          <cell r="H1302">
            <v>1121.75</v>
          </cell>
          <cell r="I1302">
            <v>0</v>
          </cell>
        </row>
        <row r="1303">
          <cell r="A1303" t="str">
            <v>AE016</v>
          </cell>
          <cell r="B1303" t="str">
            <v>Alambre Galvanizado Calibre 18 (Varillas)</v>
          </cell>
          <cell r="C1303">
            <v>8.7519999999999989</v>
          </cell>
          <cell r="D1303" t="str">
            <v>LB</v>
          </cell>
          <cell r="E1303">
            <v>93.220338983050851</v>
          </cell>
          <cell r="F1303">
            <v>16.779661016949152</v>
          </cell>
          <cell r="G1303">
            <v>815.86</v>
          </cell>
          <cell r="H1303">
            <v>146.86000000000001</v>
          </cell>
          <cell r="I1303">
            <v>0</v>
          </cell>
        </row>
        <row r="1304">
          <cell r="A1304">
            <v>0</v>
          </cell>
          <cell r="B1304" t="str">
            <v>Mano de Obra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A1305">
            <v>200.05999999999995</v>
          </cell>
          <cell r="B1305" t="str">
            <v>Coloc. acero normal</v>
          </cell>
          <cell r="C1305">
            <v>4.3759999999999994</v>
          </cell>
          <cell r="D1305" t="str">
            <v>QQ</v>
          </cell>
          <cell r="E1305">
            <v>326.47275741487186</v>
          </cell>
          <cell r="F1305">
            <v>0</v>
          </cell>
          <cell r="G1305">
            <v>1428.64</v>
          </cell>
          <cell r="H1305">
            <v>0</v>
          </cell>
          <cell r="I1305">
            <v>0</v>
          </cell>
        </row>
        <row r="1306">
          <cell r="A1306">
            <v>300.26999999999975</v>
          </cell>
          <cell r="B1306" t="str">
            <v>Columnas &lt; 0.30m de cara, por cara</v>
          </cell>
          <cell r="C1306">
            <v>11.111111111111111</v>
          </cell>
          <cell r="D1306" t="str">
            <v>ML</v>
          </cell>
          <cell r="E1306">
            <v>157.5</v>
          </cell>
          <cell r="F1306">
            <v>0</v>
          </cell>
          <cell r="G1306">
            <v>1750</v>
          </cell>
          <cell r="H1306">
            <v>0</v>
          </cell>
          <cell r="I1306">
            <v>0</v>
          </cell>
        </row>
        <row r="1307">
          <cell r="A1307">
            <v>0</v>
          </cell>
          <cell r="B1307" t="str">
            <v>Total/UND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22464.39</v>
          </cell>
          <cell r="H1307">
            <v>3471.4500000000003</v>
          </cell>
          <cell r="I1307">
            <v>25935.84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A1309">
            <v>104.06000000000003</v>
          </cell>
          <cell r="B1309" t="str">
            <v xml:space="preserve">COLUMNAS (0.20X0.20)MTS, F'C=210KG/CM2, 4Ø1/2", EST. Ø3/8" @ 0.20M </v>
          </cell>
          <cell r="C1309">
            <v>1</v>
          </cell>
          <cell r="D1309" t="str">
            <v>M3</v>
          </cell>
          <cell r="E1309">
            <v>0</v>
          </cell>
          <cell r="F1309">
            <v>0</v>
          </cell>
          <cell r="G1309">
            <v>24625.5</v>
          </cell>
          <cell r="H1309">
            <v>3366.36</v>
          </cell>
          <cell r="I1309">
            <v>27991.86</v>
          </cell>
        </row>
        <row r="1310">
          <cell r="A1310">
            <v>0</v>
          </cell>
          <cell r="B1310" t="str">
            <v>Volumen Análisis</v>
          </cell>
          <cell r="C1310">
            <v>1</v>
          </cell>
          <cell r="D1310" t="str">
            <v>M3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A1311">
            <v>0</v>
          </cell>
          <cell r="B1311" t="str">
            <v>Materiales y Equipos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 t="str">
            <v>AE004</v>
          </cell>
          <cell r="B1312" t="str">
            <v>Acero Estruc. Grado 40-60, 1" x 20 a 30 pies</v>
          </cell>
          <cell r="C1312">
            <v>0</v>
          </cell>
          <cell r="D1312" t="str">
            <v>QQ</v>
          </cell>
          <cell r="E1312">
            <v>2796.6101694915255</v>
          </cell>
          <cell r="F1312">
            <v>503.38983050847457</v>
          </cell>
          <cell r="G1312">
            <v>0</v>
          </cell>
          <cell r="H1312">
            <v>0</v>
          </cell>
          <cell r="I1312">
            <v>0</v>
          </cell>
        </row>
        <row r="1313">
          <cell r="A1313" t="str">
            <v>AE003</v>
          </cell>
          <cell r="B1313" t="str">
            <v>Acero Estruc. Grado 40-60, 3/4" x 20 a 30 pies</v>
          </cell>
          <cell r="C1313">
            <v>0</v>
          </cell>
          <cell r="D1313" t="str">
            <v>QQ</v>
          </cell>
          <cell r="E1313">
            <v>2796.6101694915255</v>
          </cell>
          <cell r="F1313">
            <v>503.38983050847457</v>
          </cell>
          <cell r="G1313">
            <v>0</v>
          </cell>
          <cell r="H1313">
            <v>0</v>
          </cell>
          <cell r="I1313">
            <v>0</v>
          </cell>
        </row>
        <row r="1314">
          <cell r="A1314" t="str">
            <v>AE002</v>
          </cell>
          <cell r="B1314" t="str">
            <v>Acero Estruc. Grado 40-60, 1/2" x 20 a 30 pies</v>
          </cell>
          <cell r="C1314">
            <v>2.8780000000000001</v>
          </cell>
          <cell r="D1314" t="str">
            <v>QQ</v>
          </cell>
          <cell r="E1314">
            <v>2796.6101694915255</v>
          </cell>
          <cell r="F1314">
            <v>503.38983050847457</v>
          </cell>
          <cell r="G1314">
            <v>8048.64</v>
          </cell>
          <cell r="H1314">
            <v>1448.76</v>
          </cell>
          <cell r="I1314">
            <v>0</v>
          </cell>
        </row>
        <row r="1315">
          <cell r="A1315" t="str">
            <v>AE001</v>
          </cell>
          <cell r="B1315" t="str">
            <v>Acero Estruc. Grado 40-60, 3/8" x 20 a 30 pies</v>
          </cell>
          <cell r="C1315">
            <v>1.6259999999999999</v>
          </cell>
          <cell r="D1315" t="str">
            <v>QQ</v>
          </cell>
          <cell r="E1315">
            <v>2796.6101694915255</v>
          </cell>
          <cell r="F1315">
            <v>503.38983050847457</v>
          </cell>
          <cell r="G1315">
            <v>4547.29</v>
          </cell>
          <cell r="H1315">
            <v>818.51</v>
          </cell>
          <cell r="I1315">
            <v>0</v>
          </cell>
        </row>
        <row r="1316">
          <cell r="A1316">
            <v>102.05000000000003</v>
          </cell>
          <cell r="B1316" t="str">
            <v>Vaciado y ligado Hormigón 1:2:4 - 10% desp</v>
          </cell>
          <cell r="C1316">
            <v>1.1000000000000001</v>
          </cell>
          <cell r="D1316" t="str">
            <v>M3</v>
          </cell>
          <cell r="E1316">
            <v>5256.28</v>
          </cell>
          <cell r="F1316">
            <v>861.76</v>
          </cell>
          <cell r="G1316">
            <v>5781.91</v>
          </cell>
          <cell r="H1316">
            <v>947.94</v>
          </cell>
          <cell r="I1316">
            <v>0</v>
          </cell>
        </row>
        <row r="1317">
          <cell r="A1317" t="str">
            <v>AE016</v>
          </cell>
          <cell r="B1317" t="str">
            <v>Alambre Galvanizado Calibre 18 (Varillas)</v>
          </cell>
          <cell r="C1317">
            <v>9.0079999999999991</v>
          </cell>
          <cell r="D1317" t="str">
            <v>LB</v>
          </cell>
          <cell r="E1317">
            <v>93.220338983050851</v>
          </cell>
          <cell r="F1317">
            <v>16.779661016949152</v>
          </cell>
          <cell r="G1317">
            <v>839.73</v>
          </cell>
          <cell r="H1317">
            <v>151.15</v>
          </cell>
          <cell r="I1317">
            <v>0</v>
          </cell>
        </row>
        <row r="1318">
          <cell r="A1318">
            <v>0</v>
          </cell>
          <cell r="B1318" t="str">
            <v>Mano de Obra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</row>
        <row r="1319">
          <cell r="A1319">
            <v>200.05999999999995</v>
          </cell>
          <cell r="B1319" t="str">
            <v>Coloc. acero normal</v>
          </cell>
          <cell r="C1319">
            <v>4.5039999999999996</v>
          </cell>
          <cell r="D1319" t="str">
            <v>QQ</v>
          </cell>
          <cell r="E1319">
            <v>326.47275741487186</v>
          </cell>
          <cell r="F1319">
            <v>0</v>
          </cell>
          <cell r="G1319">
            <v>1470.43</v>
          </cell>
          <cell r="H1319">
            <v>0</v>
          </cell>
          <cell r="I1319">
            <v>0</v>
          </cell>
        </row>
        <row r="1320">
          <cell r="A1320">
            <v>300.26999999999975</v>
          </cell>
          <cell r="B1320" t="str">
            <v>Columnas &lt; 0.30m de cara, por cara</v>
          </cell>
          <cell r="C1320">
            <v>24.999999999999996</v>
          </cell>
          <cell r="D1320" t="str">
            <v>ML</v>
          </cell>
          <cell r="E1320">
            <v>157.5</v>
          </cell>
          <cell r="F1320">
            <v>0</v>
          </cell>
          <cell r="G1320">
            <v>3937.5</v>
          </cell>
          <cell r="H1320">
            <v>0</v>
          </cell>
          <cell r="I1320">
            <v>0</v>
          </cell>
        </row>
        <row r="1321">
          <cell r="A1321">
            <v>0</v>
          </cell>
          <cell r="B1321" t="str">
            <v>Total/UND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24625.5</v>
          </cell>
          <cell r="H1321">
            <v>3366.36</v>
          </cell>
          <cell r="I1321">
            <v>27991.86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A1323">
            <v>104.07000000000004</v>
          </cell>
          <cell r="B1323" t="str">
            <v>CABEZAL EN H.A PARA ALCANTARILLA DE Ø60"</v>
          </cell>
          <cell r="C1323">
            <v>1</v>
          </cell>
          <cell r="D1323" t="str">
            <v>M3</v>
          </cell>
          <cell r="E1323">
            <v>0</v>
          </cell>
          <cell r="F1323">
            <v>0</v>
          </cell>
          <cell r="G1323">
            <v>18143.334935054041</v>
          </cell>
          <cell r="H1323">
            <v>2610.5606785194004</v>
          </cell>
          <cell r="I1323">
            <v>20753.895613573441</v>
          </cell>
        </row>
        <row r="1324">
          <cell r="A1324">
            <v>0</v>
          </cell>
          <cell r="B1324" t="str">
            <v>Volumen Análisis</v>
          </cell>
          <cell r="C1324">
            <v>2.6221799999999997</v>
          </cell>
          <cell r="D1324" t="str">
            <v>M3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</row>
        <row r="1325">
          <cell r="A1325">
            <v>0</v>
          </cell>
          <cell r="B1325" t="str">
            <v>Materiales y Equipos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36982.49</v>
          </cell>
        </row>
        <row r="1326">
          <cell r="A1326">
            <v>0</v>
          </cell>
          <cell r="B1326" t="str">
            <v xml:space="preserve">Acero en vigas superior e inferior 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 t="str">
            <v>AE002</v>
          </cell>
          <cell r="B1327" t="str">
            <v>Acero Estruc. Grado 40-60, 1/2" x 20 a 30 pies</v>
          </cell>
          <cell r="C1327">
            <v>0.78</v>
          </cell>
          <cell r="D1327" t="str">
            <v>QQ</v>
          </cell>
          <cell r="E1327">
            <v>2796.6101694915255</v>
          </cell>
          <cell r="F1327">
            <v>503.38983050847457</v>
          </cell>
          <cell r="G1327">
            <v>2181.36</v>
          </cell>
          <cell r="H1327">
            <v>392.64</v>
          </cell>
          <cell r="I1327">
            <v>0</v>
          </cell>
        </row>
        <row r="1328">
          <cell r="A1328" t="str">
            <v>AE001</v>
          </cell>
          <cell r="B1328" t="str">
            <v>Acero Estruc. Grado 40-60, 3/8" x 20 a 30 pies</v>
          </cell>
          <cell r="C1328">
            <v>0.43000000000000005</v>
          </cell>
          <cell r="D1328" t="str">
            <v>QQ</v>
          </cell>
          <cell r="E1328">
            <v>2796.6101694915255</v>
          </cell>
          <cell r="F1328">
            <v>503.38983050847457</v>
          </cell>
          <cell r="G1328">
            <v>1202.54</v>
          </cell>
          <cell r="H1328">
            <v>216.46</v>
          </cell>
          <cell r="I1328">
            <v>0</v>
          </cell>
        </row>
        <row r="1329">
          <cell r="A1329">
            <v>0</v>
          </cell>
          <cell r="B1329" t="str">
            <v xml:space="preserve">Acero en columnas 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</row>
        <row r="1330">
          <cell r="A1330" t="str">
            <v>AE002</v>
          </cell>
          <cell r="B1330" t="str">
            <v>Acero Estruc. Grado 40-60, 1/2" x 20 a 30 pies</v>
          </cell>
          <cell r="C1330">
            <v>0.9</v>
          </cell>
          <cell r="D1330" t="str">
            <v>QQ</v>
          </cell>
          <cell r="E1330">
            <v>2796.6101694915255</v>
          </cell>
          <cell r="F1330">
            <v>503.38983050847457</v>
          </cell>
          <cell r="G1330">
            <v>2516.9499999999998</v>
          </cell>
          <cell r="H1330">
            <v>453.05</v>
          </cell>
          <cell r="I1330">
            <v>0</v>
          </cell>
        </row>
        <row r="1331">
          <cell r="A1331" t="str">
            <v>AE001</v>
          </cell>
          <cell r="B1331" t="str">
            <v>Acero Estruc. Grado 40-60, 3/8" x 20 a 30 pies</v>
          </cell>
          <cell r="C1331">
            <v>0.51</v>
          </cell>
          <cell r="D1331" t="str">
            <v>QQ</v>
          </cell>
          <cell r="E1331">
            <v>2796.6101694915255</v>
          </cell>
          <cell r="F1331">
            <v>503.38983050847457</v>
          </cell>
          <cell r="G1331">
            <v>1426.27</v>
          </cell>
          <cell r="H1331">
            <v>256.73</v>
          </cell>
          <cell r="I1331">
            <v>0</v>
          </cell>
        </row>
        <row r="1332">
          <cell r="A1332">
            <v>0</v>
          </cell>
          <cell r="B1332" t="str">
            <v xml:space="preserve">Acero en muros 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</row>
        <row r="1333">
          <cell r="A1333" t="str">
            <v>AE002</v>
          </cell>
          <cell r="B1333" t="str">
            <v>Acero Estruc. Grado 40-60, 1/2" x 20 a 30 pies</v>
          </cell>
          <cell r="C1333">
            <v>1.0699999999999998</v>
          </cell>
          <cell r="D1333" t="str">
            <v>QQ</v>
          </cell>
          <cell r="E1333">
            <v>2796.6101694915255</v>
          </cell>
          <cell r="F1333">
            <v>503.38983050847457</v>
          </cell>
          <cell r="G1333">
            <v>2992.37</v>
          </cell>
          <cell r="H1333">
            <v>538.63</v>
          </cell>
          <cell r="I1333">
            <v>0</v>
          </cell>
        </row>
        <row r="1334">
          <cell r="A1334" t="str">
            <v>AE001</v>
          </cell>
          <cell r="B1334" t="str">
            <v>Acero Estruc. Grado 40-60, 3/8" x 20 a 30 pies</v>
          </cell>
          <cell r="C1334">
            <v>1.01</v>
          </cell>
          <cell r="D1334" t="str">
            <v>QQ</v>
          </cell>
          <cell r="E1334">
            <v>2796.6101694915255</v>
          </cell>
          <cell r="F1334">
            <v>503.38983050847457</v>
          </cell>
          <cell r="G1334">
            <v>2824.58</v>
          </cell>
          <cell r="H1334">
            <v>508.42</v>
          </cell>
          <cell r="I1334">
            <v>0</v>
          </cell>
        </row>
        <row r="1335">
          <cell r="A1335" t="str">
            <v>HI002</v>
          </cell>
          <cell r="B1335" t="str">
            <v>Hormigón Industrial 210kg/cm2 - 10% desp</v>
          </cell>
          <cell r="C1335">
            <v>2.6221799999999997</v>
          </cell>
          <cell r="D1335" t="str">
            <v>M3</v>
          </cell>
          <cell r="E1335">
            <v>5935.17</v>
          </cell>
          <cell r="F1335">
            <v>1068.33</v>
          </cell>
          <cell r="G1335">
            <v>15563.08</v>
          </cell>
          <cell r="H1335">
            <v>2801.35</v>
          </cell>
          <cell r="I1335">
            <v>0</v>
          </cell>
        </row>
        <row r="1336">
          <cell r="A1336" t="str">
            <v>AE016</v>
          </cell>
          <cell r="B1336" t="str">
            <v>Alambre Galvanizado Calibre 18 (Varillas)</v>
          </cell>
          <cell r="C1336">
            <v>9.4</v>
          </cell>
          <cell r="D1336" t="str">
            <v>LB</v>
          </cell>
          <cell r="E1336">
            <v>93.220338983050851</v>
          </cell>
          <cell r="F1336">
            <v>16.779661016949152</v>
          </cell>
          <cell r="G1336">
            <v>876.27</v>
          </cell>
          <cell r="H1336">
            <v>157.72999999999999</v>
          </cell>
          <cell r="I1336">
            <v>0</v>
          </cell>
        </row>
        <row r="1337">
          <cell r="A1337">
            <v>0</v>
          </cell>
          <cell r="B1337" t="str">
            <v xml:space="preserve">Fraguache </v>
          </cell>
          <cell r="C1337">
            <v>18.489999999999998</v>
          </cell>
          <cell r="D1337" t="str">
            <v>M2</v>
          </cell>
          <cell r="E1337">
            <v>62.822033898305087</v>
          </cell>
          <cell r="F1337">
            <v>11.307966101694916</v>
          </cell>
          <cell r="G1337">
            <v>1161.58</v>
          </cell>
          <cell r="H1337">
            <v>209.08</v>
          </cell>
          <cell r="I1337">
            <v>0</v>
          </cell>
        </row>
        <row r="1338">
          <cell r="A1338">
            <v>0</v>
          </cell>
          <cell r="B1338" t="str">
            <v xml:space="preserve">Pañete pulido </v>
          </cell>
          <cell r="C1338">
            <v>15.891999999999999</v>
          </cell>
          <cell r="D1338" t="str">
            <v>M2</v>
          </cell>
          <cell r="E1338">
            <v>353.96610169491527</v>
          </cell>
          <cell r="F1338">
            <v>63.713898305084747</v>
          </cell>
          <cell r="G1338">
            <v>5625.23</v>
          </cell>
          <cell r="H1338">
            <v>1012.54</v>
          </cell>
          <cell r="I1338">
            <v>0</v>
          </cell>
        </row>
        <row r="1339">
          <cell r="A1339">
            <v>0</v>
          </cell>
          <cell r="B1339" t="str">
            <v xml:space="preserve">Cantos </v>
          </cell>
          <cell r="C1339">
            <v>17.32</v>
          </cell>
          <cell r="D1339" t="str">
            <v>ML</v>
          </cell>
          <cell r="E1339">
            <v>95.822033898305094</v>
          </cell>
          <cell r="F1339">
            <v>17.247966101694917</v>
          </cell>
          <cell r="G1339">
            <v>1659.64</v>
          </cell>
          <cell r="H1339">
            <v>298.73</v>
          </cell>
          <cell r="I1339">
            <v>0</v>
          </cell>
        </row>
        <row r="1340">
          <cell r="A1340">
            <v>0</v>
          </cell>
          <cell r="B1340" t="str">
            <v>Mano de Obra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A1341">
            <v>200.01</v>
          </cell>
          <cell r="B1341" t="str">
            <v>Coloc. acero alta resistencia</v>
          </cell>
          <cell r="C1341">
            <v>4.7</v>
          </cell>
          <cell r="D1341" t="str">
            <v>QQ</v>
          </cell>
          <cell r="E1341">
            <v>486.5</v>
          </cell>
          <cell r="F1341">
            <v>0</v>
          </cell>
          <cell r="G1341">
            <v>2286.5500000000002</v>
          </cell>
          <cell r="H1341">
            <v>0</v>
          </cell>
          <cell r="I1341">
            <v>0</v>
          </cell>
        </row>
        <row r="1342">
          <cell r="A1342">
            <v>300.31999999999971</v>
          </cell>
          <cell r="B1342" t="str">
            <v>Encofrado de muros en HA por cara</v>
          </cell>
          <cell r="C1342">
            <v>15.891999999999999</v>
          </cell>
          <cell r="D1342" t="str">
            <v>M2</v>
          </cell>
          <cell r="E1342">
            <v>456.75</v>
          </cell>
          <cell r="F1342">
            <v>0</v>
          </cell>
          <cell r="G1342">
            <v>7258.67</v>
          </cell>
          <cell r="H1342">
            <v>0</v>
          </cell>
          <cell r="I1342">
            <v>0</v>
          </cell>
        </row>
        <row r="1343">
          <cell r="A1343">
            <v>0</v>
          </cell>
          <cell r="B1343" t="str">
            <v>Total/UND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47575.09</v>
          </cell>
          <cell r="H1343">
            <v>6845.3600000000006</v>
          </cell>
          <cell r="I1343">
            <v>54420.45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A1345">
            <v>104.08000000000004</v>
          </cell>
          <cell r="B1345" t="str">
            <v>COLUMNAS (0.50X0.50)MTS, F'C=210KG/CM2, 12Ø3/4", EST. Ø3/8" @ 0.10M (TANQUE H. A.)</v>
          </cell>
          <cell r="C1345">
            <v>1</v>
          </cell>
          <cell r="D1345" t="str">
            <v>M3</v>
          </cell>
          <cell r="E1345">
            <v>0</v>
          </cell>
          <cell r="F1345">
            <v>0</v>
          </cell>
          <cell r="G1345">
            <v>24349.120000000003</v>
          </cell>
          <cell r="H1345">
            <v>3660.1</v>
          </cell>
          <cell r="I1345">
            <v>28009.22</v>
          </cell>
        </row>
        <row r="1346">
          <cell r="A1346">
            <v>0</v>
          </cell>
          <cell r="B1346" t="str">
            <v>Volumen Análisis</v>
          </cell>
          <cell r="C1346">
            <v>1</v>
          </cell>
          <cell r="D1346" t="str">
            <v>M3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A1347">
            <v>0</v>
          </cell>
          <cell r="B1347" t="str">
            <v>Materiales y Equipos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A1348" t="str">
            <v>AE004</v>
          </cell>
          <cell r="B1348" t="str">
            <v>Acero Estruc. Grado 40-60, 1" x 20 a 30 pies</v>
          </cell>
          <cell r="C1348">
            <v>0</v>
          </cell>
          <cell r="D1348" t="str">
            <v>QQ</v>
          </cell>
          <cell r="E1348">
            <v>2796.6101694915255</v>
          </cell>
          <cell r="F1348">
            <v>503.38983050847457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 t="str">
            <v>AE003</v>
          </cell>
          <cell r="B1349" t="str">
            <v>Acero Estruc. Grado 40-60, 3/4" x 20 a 30 pies</v>
          </cell>
          <cell r="C1349">
            <v>3.1139999999999999</v>
          </cell>
          <cell r="D1349" t="str">
            <v>QQ</v>
          </cell>
          <cell r="E1349">
            <v>2796.6101694915255</v>
          </cell>
          <cell r="F1349">
            <v>503.38983050847457</v>
          </cell>
          <cell r="G1349">
            <v>8708.64</v>
          </cell>
          <cell r="H1349">
            <v>1567.56</v>
          </cell>
          <cell r="I1349">
            <v>0</v>
          </cell>
        </row>
        <row r="1350">
          <cell r="A1350" t="str">
            <v>AE002</v>
          </cell>
          <cell r="B1350" t="str">
            <v>Acero Estruc. Grado 40-60, 1/2" x 20 a 30 pies</v>
          </cell>
          <cell r="C1350">
            <v>0</v>
          </cell>
          <cell r="D1350" t="str">
            <v>QQ</v>
          </cell>
          <cell r="E1350">
            <v>2796.6101694915255</v>
          </cell>
          <cell r="F1350">
            <v>503.38983050847457</v>
          </cell>
          <cell r="G1350">
            <v>0</v>
          </cell>
          <cell r="H1350">
            <v>0</v>
          </cell>
          <cell r="I1350">
            <v>0</v>
          </cell>
        </row>
        <row r="1351">
          <cell r="A1351" t="str">
            <v>AE001</v>
          </cell>
          <cell r="B1351" t="str">
            <v>Acero Estruc. Grado 40-60, 3/8" x 20 a 30 pies</v>
          </cell>
          <cell r="C1351">
            <v>1.2410000000000001</v>
          </cell>
          <cell r="D1351" t="str">
            <v>QQ</v>
          </cell>
          <cell r="E1351">
            <v>2796.6101694915255</v>
          </cell>
          <cell r="F1351">
            <v>503.38983050847457</v>
          </cell>
          <cell r="G1351">
            <v>3470.59</v>
          </cell>
          <cell r="H1351">
            <v>624.71</v>
          </cell>
          <cell r="I1351">
            <v>0</v>
          </cell>
        </row>
        <row r="1352">
          <cell r="A1352" t="str">
            <v>HI003</v>
          </cell>
          <cell r="B1352" t="str">
            <v>Hormigón Industrial 240kg/cm2 - 10% desp</v>
          </cell>
          <cell r="C1352">
            <v>1.05</v>
          </cell>
          <cell r="D1352" t="str">
            <v>M3</v>
          </cell>
          <cell r="E1352">
            <v>5932.203389830509</v>
          </cell>
          <cell r="F1352">
            <v>1067.7966101694915</v>
          </cell>
          <cell r="G1352">
            <v>6228.81</v>
          </cell>
          <cell r="H1352">
            <v>1121.19</v>
          </cell>
          <cell r="I1352">
            <v>0</v>
          </cell>
        </row>
        <row r="1353">
          <cell r="A1353">
            <v>101.01</v>
          </cell>
          <cell r="B1353" t="str">
            <v>Vaciado a mano</v>
          </cell>
          <cell r="C1353">
            <v>1.05</v>
          </cell>
          <cell r="D1353" t="str">
            <v>M3</v>
          </cell>
          <cell r="E1353">
            <v>1060.7985714285714</v>
          </cell>
          <cell r="F1353">
            <v>190.94374285714287</v>
          </cell>
          <cell r="G1353">
            <v>1113.8399999999999</v>
          </cell>
          <cell r="H1353">
            <v>200.49</v>
          </cell>
          <cell r="I1353">
            <v>0</v>
          </cell>
        </row>
        <row r="1354">
          <cell r="A1354" t="str">
            <v>AE016</v>
          </cell>
          <cell r="B1354" t="str">
            <v>Alambre Galvanizado Calibre 18 (Varillas)</v>
          </cell>
          <cell r="C1354">
            <v>8.7100000000000009</v>
          </cell>
          <cell r="D1354" t="str">
            <v>LB</v>
          </cell>
          <cell r="E1354">
            <v>93.220338983050851</v>
          </cell>
          <cell r="F1354">
            <v>16.779661016949152</v>
          </cell>
          <cell r="G1354">
            <v>811.95</v>
          </cell>
          <cell r="H1354">
            <v>146.15</v>
          </cell>
          <cell r="I1354">
            <v>0</v>
          </cell>
        </row>
        <row r="1355">
          <cell r="A1355">
            <v>0</v>
          </cell>
          <cell r="B1355" t="str">
            <v>Mano de Obra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A1356">
            <v>200.05999999999995</v>
          </cell>
          <cell r="B1356" t="str">
            <v>Coloc. acero normal</v>
          </cell>
          <cell r="C1356">
            <v>4.3550000000000004</v>
          </cell>
          <cell r="D1356" t="str">
            <v>QQ</v>
          </cell>
          <cell r="E1356">
            <v>326.47275741487186</v>
          </cell>
          <cell r="F1356">
            <v>0</v>
          </cell>
          <cell r="G1356">
            <v>1421.79</v>
          </cell>
          <cell r="H1356">
            <v>0</v>
          </cell>
          <cell r="I1356">
            <v>0</v>
          </cell>
        </row>
        <row r="1357">
          <cell r="A1357">
            <v>300.26999999999975</v>
          </cell>
          <cell r="B1357" t="str">
            <v>Columnas &lt; 0.30m de cara, por cara</v>
          </cell>
          <cell r="C1357">
            <v>16</v>
          </cell>
          <cell r="D1357" t="str">
            <v>ML</v>
          </cell>
          <cell r="E1357">
            <v>157.5</v>
          </cell>
          <cell r="F1357">
            <v>0</v>
          </cell>
          <cell r="G1357">
            <v>2520</v>
          </cell>
          <cell r="H1357">
            <v>0</v>
          </cell>
          <cell r="I1357">
            <v>0</v>
          </cell>
        </row>
        <row r="1358">
          <cell r="A1358">
            <v>300.27999999999975</v>
          </cell>
          <cell r="B1358" t="str">
            <v>Columnas &gt; 0.30m de cara, por cada 0.10m de ancho hasta 0.80m, a partir de 0.80m se considera muro</v>
          </cell>
          <cell r="C1358">
            <v>2</v>
          </cell>
          <cell r="D1358">
            <v>0</v>
          </cell>
          <cell r="E1358">
            <v>36.75</v>
          </cell>
          <cell r="F1358">
            <v>0</v>
          </cell>
          <cell r="G1358">
            <v>73.5</v>
          </cell>
          <cell r="H1358">
            <v>0</v>
          </cell>
          <cell r="I1358">
            <v>0</v>
          </cell>
        </row>
        <row r="1359">
          <cell r="A1359">
            <v>0</v>
          </cell>
          <cell r="B1359" t="str">
            <v>Total/UND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24349.120000000003</v>
          </cell>
          <cell r="H1359">
            <v>3660.1</v>
          </cell>
          <cell r="I1359">
            <v>28009.22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A1361">
            <v>104.09000000000005</v>
          </cell>
          <cell r="B1361" t="str">
            <v xml:space="preserve">COLUMNAS (0.15X0.15)MTS, F'C=210KG/CM2, 6Ø3/8", EST. Ø3/8" @ 0.15M </v>
          </cell>
          <cell r="C1361">
            <v>1</v>
          </cell>
          <cell r="D1361" t="str">
            <v>M3</v>
          </cell>
          <cell r="E1361">
            <v>0</v>
          </cell>
          <cell r="F1361">
            <v>0</v>
          </cell>
          <cell r="G1361">
            <v>39141.130000000005</v>
          </cell>
          <cell r="H1361">
            <v>5330.57</v>
          </cell>
          <cell r="I1361">
            <v>44471.700000000004</v>
          </cell>
        </row>
        <row r="1362">
          <cell r="A1362">
            <v>0</v>
          </cell>
          <cell r="B1362" t="str">
            <v>Volumen Análisis</v>
          </cell>
          <cell r="C1362">
            <v>1</v>
          </cell>
          <cell r="D1362" t="str">
            <v>M3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0</v>
          </cell>
          <cell r="B1363" t="str">
            <v>Materiales y Equipos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 t="str">
            <v>AE004</v>
          </cell>
          <cell r="B1364" t="str">
            <v>Acero Estruc. Grado 40-60, 1" x 20 a 30 pies</v>
          </cell>
          <cell r="C1364">
            <v>0</v>
          </cell>
          <cell r="D1364" t="str">
            <v>QQ</v>
          </cell>
          <cell r="E1364">
            <v>2796.6101694915255</v>
          </cell>
          <cell r="F1364">
            <v>503.38983050847457</v>
          </cell>
          <cell r="G1364">
            <v>0</v>
          </cell>
          <cell r="H1364">
            <v>0</v>
          </cell>
          <cell r="I1364">
            <v>0</v>
          </cell>
        </row>
        <row r="1365">
          <cell r="A1365" t="str">
            <v>AE003</v>
          </cell>
          <cell r="B1365" t="str">
            <v>Acero Estruc. Grado 40-60, 3/4" x 20 a 30 pies</v>
          </cell>
          <cell r="C1365">
            <v>0</v>
          </cell>
          <cell r="D1365" t="str">
            <v>QQ</v>
          </cell>
          <cell r="E1365">
            <v>2796.6101694915255</v>
          </cell>
          <cell r="F1365">
            <v>503.38983050847457</v>
          </cell>
          <cell r="G1365">
            <v>0</v>
          </cell>
          <cell r="H1365">
            <v>0</v>
          </cell>
          <cell r="I1365">
            <v>0</v>
          </cell>
        </row>
        <row r="1366">
          <cell r="A1366" t="str">
            <v>AE002</v>
          </cell>
          <cell r="B1366" t="str">
            <v>Acero Estruc. Grado 40-60, 1/2" x 20 a 30 pies</v>
          </cell>
          <cell r="C1366">
            <v>0</v>
          </cell>
          <cell r="D1366" t="str">
            <v>QQ</v>
          </cell>
          <cell r="E1366">
            <v>2796.6101694915255</v>
          </cell>
          <cell r="F1366">
            <v>503.38983050847457</v>
          </cell>
          <cell r="G1366">
            <v>0</v>
          </cell>
          <cell r="H1366">
            <v>0</v>
          </cell>
          <cell r="I1366">
            <v>0</v>
          </cell>
        </row>
        <row r="1367">
          <cell r="A1367" t="str">
            <v>AE001</v>
          </cell>
          <cell r="B1367" t="str">
            <v>Acero Estruc. Grado 40-60, 3/8" x 20 a 30 pies</v>
          </cell>
          <cell r="C1367">
            <v>7.74</v>
          </cell>
          <cell r="D1367" t="str">
            <v>QQ</v>
          </cell>
          <cell r="E1367">
            <v>2796.6101694915255</v>
          </cell>
          <cell r="F1367">
            <v>503.38983050847457</v>
          </cell>
          <cell r="G1367">
            <v>21645.759999999998</v>
          </cell>
          <cell r="H1367">
            <v>3896.24</v>
          </cell>
          <cell r="I1367">
            <v>0</v>
          </cell>
        </row>
        <row r="1368">
          <cell r="A1368" t="str">
            <v>HI003</v>
          </cell>
          <cell r="B1368" t="str">
            <v>Hormigón Industrial 210kg/cm2 - 10% desp</v>
          </cell>
          <cell r="C1368">
            <v>1.1000000000000001</v>
          </cell>
          <cell r="D1368" t="str">
            <v>M3</v>
          </cell>
          <cell r="E1368">
            <v>5932.203389830509</v>
          </cell>
          <cell r="F1368">
            <v>1067.7966101694915</v>
          </cell>
          <cell r="G1368">
            <v>6525.42</v>
          </cell>
          <cell r="H1368">
            <v>1174.58</v>
          </cell>
          <cell r="I1368">
            <v>0</v>
          </cell>
        </row>
        <row r="1369">
          <cell r="A1369" t="str">
            <v>AE016</v>
          </cell>
          <cell r="B1369" t="str">
            <v>Alambre Galvanizado Calibre 18 (Varillas)</v>
          </cell>
          <cell r="C1369">
            <v>15.48</v>
          </cell>
          <cell r="D1369" t="str">
            <v>LB</v>
          </cell>
          <cell r="E1369">
            <v>93.220338983050851</v>
          </cell>
          <cell r="F1369">
            <v>16.779661016949152</v>
          </cell>
          <cell r="G1369">
            <v>1443.05</v>
          </cell>
          <cell r="H1369">
            <v>259.75</v>
          </cell>
          <cell r="I1369">
            <v>0</v>
          </cell>
        </row>
        <row r="1370">
          <cell r="A1370">
            <v>0</v>
          </cell>
          <cell r="B1370" t="str">
            <v>Mano de Obra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>
            <v>200.05999999999995</v>
          </cell>
          <cell r="B1371" t="str">
            <v>Coloc. acero normal</v>
          </cell>
          <cell r="C1371">
            <v>7.74</v>
          </cell>
          <cell r="D1371" t="str">
            <v>QQ</v>
          </cell>
          <cell r="E1371">
            <v>326.47275741487186</v>
          </cell>
          <cell r="F1371">
            <v>0</v>
          </cell>
          <cell r="G1371">
            <v>2526.9</v>
          </cell>
          <cell r="H1371">
            <v>0</v>
          </cell>
          <cell r="I1371">
            <v>0</v>
          </cell>
        </row>
        <row r="1372">
          <cell r="A1372">
            <v>300.26999999999975</v>
          </cell>
          <cell r="B1372" t="str">
            <v>Columnas &lt; 0.30m de cara, por cara</v>
          </cell>
          <cell r="C1372">
            <v>44.444444444444443</v>
          </cell>
          <cell r="D1372" t="str">
            <v>ML</v>
          </cell>
          <cell r="E1372">
            <v>157.5</v>
          </cell>
          <cell r="F1372">
            <v>0</v>
          </cell>
          <cell r="G1372">
            <v>7000</v>
          </cell>
          <cell r="H1372">
            <v>0</v>
          </cell>
          <cell r="I1372">
            <v>0</v>
          </cell>
        </row>
        <row r="1373">
          <cell r="A1373">
            <v>0</v>
          </cell>
          <cell r="B1373" t="str">
            <v>Total/UND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39141.130000000005</v>
          </cell>
          <cell r="H1373">
            <v>5330.57</v>
          </cell>
          <cell r="I1373">
            <v>44471.700000000004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A1375">
            <v>104.10000000000005</v>
          </cell>
          <cell r="B1375" t="str">
            <v xml:space="preserve">COLUMNAS (0.40X0.25)MTS, F'C=210KG/CM2, 10Ø1/2 y 2Ø3/8", EST. Doble Ø3/8" @ 0.20M </v>
          </cell>
          <cell r="C1375">
            <v>1</v>
          </cell>
          <cell r="D1375" t="str">
            <v>M3</v>
          </cell>
          <cell r="E1375">
            <v>0</v>
          </cell>
          <cell r="F1375">
            <v>0</v>
          </cell>
          <cell r="G1375">
            <v>22483.279999999999</v>
          </cell>
          <cell r="H1375">
            <v>3508.1099999999997</v>
          </cell>
          <cell r="I1375">
            <v>25991.39</v>
          </cell>
        </row>
        <row r="1376">
          <cell r="A1376">
            <v>0</v>
          </cell>
          <cell r="B1376" t="str">
            <v>Volumen Análisis</v>
          </cell>
          <cell r="C1376">
            <v>1</v>
          </cell>
          <cell r="D1376" t="str">
            <v>M3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</row>
        <row r="1377">
          <cell r="A1377">
            <v>0</v>
          </cell>
          <cell r="B1377" t="str">
            <v>Materiales y Equipos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</row>
        <row r="1378">
          <cell r="A1378" t="str">
            <v>AE004</v>
          </cell>
          <cell r="B1378" t="str">
            <v>Acero Estruc. Grado 40-60, 1" x 20 a 30 pies</v>
          </cell>
          <cell r="C1378">
            <v>0</v>
          </cell>
          <cell r="D1378" t="str">
            <v>QQ</v>
          </cell>
          <cell r="E1378">
            <v>2796.6101694915255</v>
          </cell>
          <cell r="F1378">
            <v>503.38983050847457</v>
          </cell>
          <cell r="G1378">
            <v>0</v>
          </cell>
          <cell r="H1378">
            <v>0</v>
          </cell>
          <cell r="I1378">
            <v>0</v>
          </cell>
        </row>
        <row r="1379">
          <cell r="A1379" t="str">
            <v>AE003</v>
          </cell>
          <cell r="B1379" t="str">
            <v>Acero Estruc. Grado 40-60, 3/4" x 20 a 30 pies</v>
          </cell>
          <cell r="C1379">
            <v>0</v>
          </cell>
          <cell r="D1379" t="str">
            <v>QQ</v>
          </cell>
          <cell r="E1379">
            <v>2796.6101694915255</v>
          </cell>
          <cell r="F1379">
            <v>503.38983050847457</v>
          </cell>
          <cell r="G1379">
            <v>0</v>
          </cell>
          <cell r="H1379">
            <v>0</v>
          </cell>
          <cell r="I1379">
            <v>0</v>
          </cell>
        </row>
        <row r="1380">
          <cell r="A1380" t="str">
            <v>AE002</v>
          </cell>
          <cell r="B1380" t="str">
            <v>Acero Estruc. Grado 40-60, 1/2" x 20 a 30 pies</v>
          </cell>
          <cell r="C1380">
            <v>2.68</v>
          </cell>
          <cell r="D1380" t="str">
            <v>QQ</v>
          </cell>
          <cell r="E1380">
            <v>2796.6101694915255</v>
          </cell>
          <cell r="F1380">
            <v>503.38983050847457</v>
          </cell>
          <cell r="G1380">
            <v>7494.92</v>
          </cell>
          <cell r="H1380">
            <v>1349.08</v>
          </cell>
          <cell r="I1380">
            <v>0</v>
          </cell>
        </row>
        <row r="1381">
          <cell r="A1381" t="str">
            <v>AE001</v>
          </cell>
          <cell r="B1381" t="str">
            <v>Acero Estruc. Grado 40-60, 3/8" x 20 a 30 pies</v>
          </cell>
          <cell r="C1381">
            <v>1.6658999999999999</v>
          </cell>
          <cell r="D1381" t="str">
            <v>QQ</v>
          </cell>
          <cell r="E1381">
            <v>2796.6101694915255</v>
          </cell>
          <cell r="F1381">
            <v>503.38983050847457</v>
          </cell>
          <cell r="G1381">
            <v>4658.87</v>
          </cell>
          <cell r="H1381">
            <v>838.6</v>
          </cell>
          <cell r="I1381">
            <v>0</v>
          </cell>
        </row>
        <row r="1382">
          <cell r="A1382" t="str">
            <v>HI003</v>
          </cell>
          <cell r="B1382" t="str">
            <v>Hormigón Industrial 210kg/cm2 - 10% desp</v>
          </cell>
          <cell r="C1382">
            <v>1.1000000000000001</v>
          </cell>
          <cell r="D1382" t="str">
            <v>M3</v>
          </cell>
          <cell r="E1382">
            <v>5932.203389830509</v>
          </cell>
          <cell r="F1382">
            <v>1067.7966101694915</v>
          </cell>
          <cell r="G1382">
            <v>6525.42</v>
          </cell>
          <cell r="H1382">
            <v>1174.58</v>
          </cell>
          <cell r="I1382">
            <v>0</v>
          </cell>
        </row>
        <row r="1383">
          <cell r="A1383" t="str">
            <v>AE016</v>
          </cell>
          <cell r="B1383" t="str">
            <v>Alambre Galvanizado Calibre 18 (Varillas)</v>
          </cell>
          <cell r="C1383">
            <v>8.6918000000000006</v>
          </cell>
          <cell r="D1383" t="str">
            <v>LB</v>
          </cell>
          <cell r="E1383">
            <v>93.220338983050851</v>
          </cell>
          <cell r="F1383">
            <v>16.779661016949152</v>
          </cell>
          <cell r="G1383">
            <v>810.25</v>
          </cell>
          <cell r="H1383">
            <v>145.85</v>
          </cell>
          <cell r="I1383">
            <v>0</v>
          </cell>
        </row>
        <row r="1384">
          <cell r="A1384">
            <v>0</v>
          </cell>
          <cell r="B1384" t="str">
            <v>Mano de Obra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</row>
        <row r="1385">
          <cell r="A1385">
            <v>200.05999999999995</v>
          </cell>
          <cell r="B1385" t="str">
            <v>Coloc. acero normal</v>
          </cell>
          <cell r="C1385">
            <v>4.3459000000000003</v>
          </cell>
          <cell r="D1385" t="str">
            <v>QQ</v>
          </cell>
          <cell r="E1385">
            <v>326.47275741487186</v>
          </cell>
          <cell r="F1385">
            <v>0</v>
          </cell>
          <cell r="G1385">
            <v>1418.82</v>
          </cell>
          <cell r="H1385">
            <v>0</v>
          </cell>
          <cell r="I1385">
            <v>0</v>
          </cell>
        </row>
        <row r="1386">
          <cell r="A1386">
            <v>300.26999999999975</v>
          </cell>
          <cell r="B1386" t="str">
            <v>Columnas &lt; 0.30m de cara, por cara</v>
          </cell>
          <cell r="C1386">
            <v>10</v>
          </cell>
          <cell r="D1386" t="str">
            <v>ML</v>
          </cell>
          <cell r="E1386">
            <v>157.5</v>
          </cell>
          <cell r="F1386">
            <v>0</v>
          </cell>
          <cell r="G1386">
            <v>1575</v>
          </cell>
          <cell r="H1386">
            <v>0</v>
          </cell>
          <cell r="I1386">
            <v>0</v>
          </cell>
        </row>
        <row r="1387">
          <cell r="A1387">
            <v>0</v>
          </cell>
          <cell r="B1387" t="str">
            <v>Total/UND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22483.279999999999</v>
          </cell>
          <cell r="H1387">
            <v>3508.1099999999997</v>
          </cell>
          <cell r="I1387">
            <v>25991.39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A1389">
            <v>104.11000000000006</v>
          </cell>
          <cell r="B1389" t="str">
            <v xml:space="preserve">COLUMNAS (0.25X0.25)MTS, F'C=210KG/CM2, 8Ø1/2  EST. Doble Ø3/8" @ 0.20M </v>
          </cell>
          <cell r="C1389">
            <v>1</v>
          </cell>
          <cell r="D1389" t="str">
            <v>M3</v>
          </cell>
          <cell r="E1389">
            <v>0</v>
          </cell>
          <cell r="F1389">
            <v>0</v>
          </cell>
          <cell r="G1389">
            <v>21637.170000000002</v>
          </cell>
          <cell r="H1389">
            <v>3217.4999999999995</v>
          </cell>
          <cell r="I1389">
            <v>24854.670000000002</v>
          </cell>
        </row>
        <row r="1390">
          <cell r="A1390">
            <v>0</v>
          </cell>
          <cell r="B1390" t="str">
            <v>Volumen Análisis</v>
          </cell>
          <cell r="C1390">
            <v>1</v>
          </cell>
          <cell r="D1390" t="str">
            <v>M3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A1391">
            <v>0</v>
          </cell>
          <cell r="B1391" t="str">
            <v>Materiales y Equipos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</row>
        <row r="1392">
          <cell r="A1392" t="str">
            <v>AE004</v>
          </cell>
          <cell r="B1392" t="str">
            <v>Acero Estruc. Grado 40-60, 1" x 20 a 30 pies</v>
          </cell>
          <cell r="C1392">
            <v>0</v>
          </cell>
          <cell r="D1392" t="str">
            <v>QQ</v>
          </cell>
          <cell r="E1392">
            <v>2796.6101694915255</v>
          </cell>
          <cell r="F1392">
            <v>503.38983050847457</v>
          </cell>
          <cell r="G1392">
            <v>0</v>
          </cell>
          <cell r="H1392">
            <v>0</v>
          </cell>
          <cell r="I1392">
            <v>0</v>
          </cell>
        </row>
        <row r="1393">
          <cell r="A1393" t="str">
            <v>AE003</v>
          </cell>
          <cell r="B1393" t="str">
            <v>Acero Estruc. Grado 40-60, 3/4" x 20 a 30 pies</v>
          </cell>
          <cell r="C1393">
            <v>0.25109999999999999</v>
          </cell>
          <cell r="D1393" t="str">
            <v>QQ</v>
          </cell>
          <cell r="E1393">
            <v>2796.6101694915255</v>
          </cell>
          <cell r="F1393">
            <v>503.38983050847457</v>
          </cell>
          <cell r="G1393">
            <v>702.23</v>
          </cell>
          <cell r="H1393">
            <v>126.4</v>
          </cell>
          <cell r="I1393">
            <v>0</v>
          </cell>
        </row>
        <row r="1394">
          <cell r="A1394" t="str">
            <v>AE002</v>
          </cell>
          <cell r="B1394" t="str">
            <v>Acero Estruc. Grado 40-60, 1/2" x 20 a 30 pies</v>
          </cell>
          <cell r="C1394">
            <v>2.2336</v>
          </cell>
          <cell r="D1394" t="str">
            <v>QQ</v>
          </cell>
          <cell r="E1394">
            <v>2796.6101694915255</v>
          </cell>
          <cell r="F1394">
            <v>503.38983050847457</v>
          </cell>
          <cell r="G1394">
            <v>6246.51</v>
          </cell>
          <cell r="H1394">
            <v>1124.3699999999999</v>
          </cell>
          <cell r="I1394">
            <v>0</v>
          </cell>
        </row>
        <row r="1395">
          <cell r="A1395" t="str">
            <v>AE001</v>
          </cell>
          <cell r="B1395" t="str">
            <v>Acero Estruc. Grado 40-60, 3/8" x 20 a 30 pies</v>
          </cell>
          <cell r="C1395">
            <v>1.32</v>
          </cell>
          <cell r="D1395" t="str">
            <v>QQ</v>
          </cell>
          <cell r="E1395">
            <v>2796.6101694915255</v>
          </cell>
          <cell r="F1395">
            <v>503.38983050847457</v>
          </cell>
          <cell r="G1395">
            <v>3691.53</v>
          </cell>
          <cell r="H1395">
            <v>664.47</v>
          </cell>
          <cell r="I1395">
            <v>0</v>
          </cell>
        </row>
        <row r="1396">
          <cell r="A1396" t="str">
            <v>HI003</v>
          </cell>
          <cell r="B1396" t="str">
            <v>Hormigón Industrial 210kg/cm2 - 10% desp</v>
          </cell>
          <cell r="C1396">
            <v>1.1000000000000001</v>
          </cell>
          <cell r="D1396" t="str">
            <v>M3</v>
          </cell>
          <cell r="E1396">
            <v>5932.203389830509</v>
          </cell>
          <cell r="F1396">
            <v>1067.7966101694915</v>
          </cell>
          <cell r="G1396">
            <v>6525.42</v>
          </cell>
          <cell r="H1396">
            <v>1174.58</v>
          </cell>
          <cell r="I1396">
            <v>0</v>
          </cell>
        </row>
        <row r="1397">
          <cell r="A1397" t="str">
            <v>AE016</v>
          </cell>
          <cell r="B1397" t="str">
            <v>Alambre Galvanizado Calibre 18 (Varillas)</v>
          </cell>
          <cell r="C1397">
            <v>7.6094000000000008</v>
          </cell>
          <cell r="D1397" t="str">
            <v>LB</v>
          </cell>
          <cell r="E1397">
            <v>93.220338983050851</v>
          </cell>
          <cell r="F1397">
            <v>16.779661016949152</v>
          </cell>
          <cell r="G1397">
            <v>709.35</v>
          </cell>
          <cell r="H1397">
            <v>127.68</v>
          </cell>
          <cell r="I1397">
            <v>0</v>
          </cell>
        </row>
        <row r="1398">
          <cell r="A1398">
            <v>0</v>
          </cell>
          <cell r="B1398" t="str">
            <v>Mano de Obra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</row>
        <row r="1399">
          <cell r="A1399">
            <v>200.05999999999995</v>
          </cell>
          <cell r="B1399" t="str">
            <v>Coloc. acero normal</v>
          </cell>
          <cell r="C1399">
            <v>3.8047000000000004</v>
          </cell>
          <cell r="D1399" t="str">
            <v>QQ</v>
          </cell>
          <cell r="E1399">
            <v>326.47275741487186</v>
          </cell>
          <cell r="F1399">
            <v>0</v>
          </cell>
          <cell r="G1399">
            <v>1242.1300000000001</v>
          </cell>
          <cell r="H1399">
            <v>0</v>
          </cell>
          <cell r="I1399">
            <v>0</v>
          </cell>
        </row>
        <row r="1400">
          <cell r="A1400">
            <v>300.26999999999975</v>
          </cell>
          <cell r="B1400" t="str">
            <v>Columnas &lt; 0.30m de cara, por cara</v>
          </cell>
          <cell r="C1400">
            <v>16</v>
          </cell>
          <cell r="D1400" t="str">
            <v>ML</v>
          </cell>
          <cell r="E1400">
            <v>157.5</v>
          </cell>
          <cell r="F1400">
            <v>0</v>
          </cell>
          <cell r="G1400">
            <v>2520</v>
          </cell>
          <cell r="H1400">
            <v>0</v>
          </cell>
          <cell r="I1400">
            <v>0</v>
          </cell>
        </row>
        <row r="1401">
          <cell r="A1401">
            <v>0</v>
          </cell>
          <cell r="B1401" t="str">
            <v>Total/UND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21637.170000000002</v>
          </cell>
          <cell r="H1401">
            <v>3217.4999999999995</v>
          </cell>
          <cell r="I1401">
            <v>24854.670000000002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</row>
        <row r="1403">
          <cell r="A1403">
            <v>104.12000000000006</v>
          </cell>
          <cell r="B1403" t="str">
            <v>COLUMNAS C1(0.30X0.30)MTS, F'C=210KG/CM2, 5Ø1/2", EST. Ø3/8"@0.20M ,</v>
          </cell>
          <cell r="C1403">
            <v>1</v>
          </cell>
          <cell r="D1403" t="str">
            <v>M3</v>
          </cell>
          <cell r="E1403">
            <v>0</v>
          </cell>
          <cell r="F1403">
            <v>0</v>
          </cell>
          <cell r="G1403">
            <v>19813.48</v>
          </cell>
          <cell r="H1403">
            <v>3041.3399999999997</v>
          </cell>
          <cell r="I1403">
            <v>22854.82</v>
          </cell>
        </row>
        <row r="1404">
          <cell r="A1404">
            <v>0</v>
          </cell>
          <cell r="B1404" t="str">
            <v>Volumen Análisis</v>
          </cell>
          <cell r="C1404">
            <v>1</v>
          </cell>
          <cell r="D1404" t="str">
            <v>M3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A1405">
            <v>0</v>
          </cell>
          <cell r="B1405" t="str">
            <v>Materiales y Equipos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A1406" t="str">
            <v>AE004</v>
          </cell>
          <cell r="B1406" t="str">
            <v>Acero Estruc. Grado 40-60, 1" x 20 a 30 pies</v>
          </cell>
          <cell r="C1406">
            <v>0</v>
          </cell>
          <cell r="D1406" t="str">
            <v>QQ</v>
          </cell>
          <cell r="E1406">
            <v>2796.6101694915255</v>
          </cell>
          <cell r="F1406">
            <v>503.38983050847457</v>
          </cell>
          <cell r="G1406">
            <v>0</v>
          </cell>
          <cell r="H1406">
            <v>0</v>
          </cell>
          <cell r="I1406">
            <v>0</v>
          </cell>
        </row>
        <row r="1407">
          <cell r="A1407" t="str">
            <v>AE003</v>
          </cell>
          <cell r="B1407" t="str">
            <v>Acero Estruc. Grado 40-60, 3/4" x 20 a 30 pies</v>
          </cell>
          <cell r="C1407">
            <v>0</v>
          </cell>
          <cell r="D1407" t="str">
            <v>QQ</v>
          </cell>
          <cell r="E1407">
            <v>2796.6101694915255</v>
          </cell>
          <cell r="F1407">
            <v>503.38983050847457</v>
          </cell>
          <cell r="G1407">
            <v>0</v>
          </cell>
          <cell r="H1407">
            <v>0</v>
          </cell>
          <cell r="I1407">
            <v>0</v>
          </cell>
        </row>
        <row r="1408">
          <cell r="A1408" t="str">
            <v>AE002</v>
          </cell>
          <cell r="B1408" t="str">
            <v>Acero Estruc. Grado 40-60, 1/2" x 20 a 30 pies</v>
          </cell>
          <cell r="C1408">
            <v>2.54</v>
          </cell>
          <cell r="D1408" t="str">
            <v>QQ</v>
          </cell>
          <cell r="E1408">
            <v>2796.6101694915255</v>
          </cell>
          <cell r="F1408">
            <v>503.38983050847457</v>
          </cell>
          <cell r="G1408">
            <v>7103.39</v>
          </cell>
          <cell r="H1408">
            <v>1278.6099999999999</v>
          </cell>
          <cell r="I1408">
            <v>0</v>
          </cell>
        </row>
        <row r="1409">
          <cell r="A1409" t="str">
            <v>AE001</v>
          </cell>
          <cell r="B1409" t="str">
            <v>Acero Estruc. Grado 40-60, 3/8" x 20 a 30 pies</v>
          </cell>
          <cell r="C1409">
            <v>1.0349999999999999</v>
          </cell>
          <cell r="D1409" t="str">
            <v>QQ</v>
          </cell>
          <cell r="E1409">
            <v>2796.6101694915255</v>
          </cell>
          <cell r="F1409">
            <v>503.38983050847457</v>
          </cell>
          <cell r="G1409">
            <v>2894.49</v>
          </cell>
          <cell r="H1409">
            <v>521.01</v>
          </cell>
          <cell r="I1409">
            <v>0</v>
          </cell>
        </row>
        <row r="1410">
          <cell r="A1410" t="str">
            <v>HI002</v>
          </cell>
          <cell r="B1410" t="str">
            <v>Hormigón 210 Kg/cm2 (incluye bomba y colocación)</v>
          </cell>
          <cell r="C1410">
            <v>1.05</v>
          </cell>
          <cell r="D1410" t="str">
            <v>M3</v>
          </cell>
          <cell r="E1410">
            <v>5935.17</v>
          </cell>
          <cell r="F1410">
            <v>1068.33</v>
          </cell>
          <cell r="G1410">
            <v>6231.93</v>
          </cell>
          <cell r="H1410">
            <v>1121.75</v>
          </cell>
          <cell r="I1410">
            <v>0</v>
          </cell>
        </row>
        <row r="1411">
          <cell r="A1411" t="str">
            <v>AE016</v>
          </cell>
          <cell r="B1411" t="str">
            <v>Alambre Galvanizado Calibre 18 (Varillas)</v>
          </cell>
          <cell r="C1411">
            <v>7.15</v>
          </cell>
          <cell r="D1411" t="str">
            <v>LB</v>
          </cell>
          <cell r="E1411">
            <v>93.220338983050851</v>
          </cell>
          <cell r="F1411">
            <v>16.779661016949152</v>
          </cell>
          <cell r="G1411">
            <v>666.53</v>
          </cell>
          <cell r="H1411">
            <v>119.97</v>
          </cell>
          <cell r="I1411">
            <v>0</v>
          </cell>
        </row>
        <row r="1412">
          <cell r="A1412">
            <v>0</v>
          </cell>
          <cell r="B1412" t="str">
            <v>Mano de Obra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>
            <v>200.05999999999995</v>
          </cell>
          <cell r="B1413" t="str">
            <v>Coloc. acero normal</v>
          </cell>
          <cell r="C1413">
            <v>3.5750000000000002</v>
          </cell>
          <cell r="D1413" t="str">
            <v>QQ</v>
          </cell>
          <cell r="E1413">
            <v>326.47275741487186</v>
          </cell>
          <cell r="F1413">
            <v>0</v>
          </cell>
          <cell r="G1413">
            <v>1167.1400000000001</v>
          </cell>
          <cell r="H1413">
            <v>0</v>
          </cell>
          <cell r="I1413">
            <v>0</v>
          </cell>
        </row>
        <row r="1414">
          <cell r="A1414">
            <v>300.26999999999975</v>
          </cell>
          <cell r="B1414" t="str">
            <v>Columnas &lt; 0.30m de cara, por cara</v>
          </cell>
          <cell r="C1414">
            <v>11.111111111111111</v>
          </cell>
          <cell r="D1414" t="str">
            <v>ML</v>
          </cell>
          <cell r="E1414">
            <v>157.5</v>
          </cell>
          <cell r="F1414">
            <v>0</v>
          </cell>
          <cell r="G1414">
            <v>1750</v>
          </cell>
          <cell r="H1414">
            <v>0</v>
          </cell>
          <cell r="I1414">
            <v>0</v>
          </cell>
        </row>
        <row r="1415">
          <cell r="A1415">
            <v>0</v>
          </cell>
          <cell r="B1415" t="str">
            <v>Total/UND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19813.48</v>
          </cell>
          <cell r="H1415">
            <v>3041.3399999999997</v>
          </cell>
          <cell r="I1415">
            <v>22854.82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</row>
        <row r="1417">
          <cell r="A1417">
            <v>104.13000000000007</v>
          </cell>
          <cell r="B1417" t="str">
            <v xml:space="preserve">COLUMNAS (0.25X0.25)MTS, F'C=210KG/CM2, 6Ø1/2  EST. Doble Ø3/8" @ 0.10M </v>
          </cell>
          <cell r="C1417">
            <v>1</v>
          </cell>
          <cell r="D1417" t="str">
            <v>M3</v>
          </cell>
          <cell r="E1417">
            <v>0</v>
          </cell>
          <cell r="F1417">
            <v>0</v>
          </cell>
          <cell r="G1417">
            <v>30186.659999999996</v>
          </cell>
          <cell r="H1417">
            <v>4604.6099999999997</v>
          </cell>
          <cell r="I1417">
            <v>34791.269999999997</v>
          </cell>
        </row>
        <row r="1418">
          <cell r="A1418">
            <v>0</v>
          </cell>
          <cell r="B1418" t="str">
            <v>Volumen Análisis</v>
          </cell>
          <cell r="C1418">
            <v>1</v>
          </cell>
          <cell r="D1418" t="str">
            <v>M3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A1419">
            <v>0</v>
          </cell>
          <cell r="B1419" t="str">
            <v>Materiales y Equipos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</row>
        <row r="1420">
          <cell r="A1420" t="str">
            <v>AE004</v>
          </cell>
          <cell r="B1420" t="str">
            <v>Acero Estruc. Grado 40-60, 1" x 20 a 30 pies</v>
          </cell>
          <cell r="C1420">
            <v>0</v>
          </cell>
          <cell r="D1420" t="str">
            <v>QQ</v>
          </cell>
          <cell r="E1420">
            <v>2796.6101694915255</v>
          </cell>
          <cell r="F1420">
            <v>503.38983050847457</v>
          </cell>
          <cell r="G1420">
            <v>0</v>
          </cell>
          <cell r="H1420">
            <v>0</v>
          </cell>
          <cell r="I1420">
            <v>0</v>
          </cell>
        </row>
        <row r="1421">
          <cell r="A1421" t="str">
            <v>AE003</v>
          </cell>
          <cell r="B1421" t="str">
            <v>Acero Estruc. Grado 40-60, 3/4" x 20 a 30 pies</v>
          </cell>
          <cell r="C1421">
            <v>0</v>
          </cell>
          <cell r="D1421" t="str">
            <v>QQ</v>
          </cell>
          <cell r="E1421">
            <v>2796.6101694915255</v>
          </cell>
          <cell r="F1421">
            <v>503.38983050847457</v>
          </cell>
          <cell r="G1421">
            <v>0</v>
          </cell>
          <cell r="H1421">
            <v>0</v>
          </cell>
          <cell r="I1421">
            <v>0</v>
          </cell>
        </row>
        <row r="1422">
          <cell r="A1422" t="str">
            <v>AE002</v>
          </cell>
          <cell r="B1422" t="str">
            <v>Acero Estruc. Grado 40-60, 1/2" x 20 a 30 pies</v>
          </cell>
          <cell r="C1422">
            <v>2.8570000000000002</v>
          </cell>
          <cell r="D1422" t="str">
            <v>QQ</v>
          </cell>
          <cell r="E1422">
            <v>2796.6101694915255</v>
          </cell>
          <cell r="F1422">
            <v>503.38983050847457</v>
          </cell>
          <cell r="G1422">
            <v>7989.92</v>
          </cell>
          <cell r="H1422">
            <v>1438.18</v>
          </cell>
          <cell r="I1422">
            <v>0</v>
          </cell>
        </row>
        <row r="1423">
          <cell r="A1423" t="str">
            <v>AE001</v>
          </cell>
          <cell r="B1423" t="str">
            <v>Acero Estruc. Grado 40-60, 3/8" x 20 a 30 pies</v>
          </cell>
          <cell r="C1423">
            <v>3.5310000000000001</v>
          </cell>
          <cell r="D1423" t="str">
            <v>QQ</v>
          </cell>
          <cell r="E1423">
            <v>2796.6101694915255</v>
          </cell>
          <cell r="F1423">
            <v>503.38983050847457</v>
          </cell>
          <cell r="G1423">
            <v>9874.83</v>
          </cell>
          <cell r="H1423">
            <v>1777.47</v>
          </cell>
          <cell r="I1423">
            <v>0</v>
          </cell>
        </row>
        <row r="1424">
          <cell r="A1424" t="str">
            <v>HI003</v>
          </cell>
          <cell r="B1424" t="str">
            <v>Hormigón Industrial 210kg/cm2 - 10% desp</v>
          </cell>
          <cell r="C1424">
            <v>1.1000000000000001</v>
          </cell>
          <cell r="D1424" t="str">
            <v>M3</v>
          </cell>
          <cell r="E1424">
            <v>5932.203389830509</v>
          </cell>
          <cell r="F1424">
            <v>1067.7966101694915</v>
          </cell>
          <cell r="G1424">
            <v>6525.42</v>
          </cell>
          <cell r="H1424">
            <v>1174.58</v>
          </cell>
          <cell r="I1424">
            <v>0</v>
          </cell>
        </row>
        <row r="1425">
          <cell r="A1425" t="str">
            <v>AE016</v>
          </cell>
          <cell r="B1425" t="str">
            <v>Alambre Galvanizado Calibre 18 (Varillas)</v>
          </cell>
          <cell r="C1425">
            <v>12.776</v>
          </cell>
          <cell r="D1425" t="str">
            <v>LB</v>
          </cell>
          <cell r="E1425">
            <v>93.220338983050851</v>
          </cell>
          <cell r="F1425">
            <v>16.779661016949152</v>
          </cell>
          <cell r="G1425">
            <v>1190.98</v>
          </cell>
          <cell r="H1425">
            <v>214.38</v>
          </cell>
          <cell r="I1425">
            <v>0</v>
          </cell>
        </row>
        <row r="1426">
          <cell r="A1426">
            <v>0</v>
          </cell>
          <cell r="B1426" t="str">
            <v>Mano de Obra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A1427">
            <v>200.05999999999995</v>
          </cell>
          <cell r="B1427" t="str">
            <v>Coloc. acero normal</v>
          </cell>
          <cell r="C1427">
            <v>6.3879999999999999</v>
          </cell>
          <cell r="D1427" t="str">
            <v>QQ</v>
          </cell>
          <cell r="E1427">
            <v>326.47275741487186</v>
          </cell>
          <cell r="F1427">
            <v>0</v>
          </cell>
          <cell r="G1427">
            <v>2085.5100000000002</v>
          </cell>
          <cell r="H1427">
            <v>0</v>
          </cell>
          <cell r="I1427">
            <v>0</v>
          </cell>
        </row>
        <row r="1428">
          <cell r="A1428">
            <v>300.26999999999975</v>
          </cell>
          <cell r="B1428" t="str">
            <v>Columnas &lt; 0.30m de cara, por cara</v>
          </cell>
          <cell r="C1428">
            <v>16</v>
          </cell>
          <cell r="D1428" t="str">
            <v>ML</v>
          </cell>
          <cell r="E1428">
            <v>157.5</v>
          </cell>
          <cell r="F1428">
            <v>0</v>
          </cell>
          <cell r="G1428">
            <v>2520</v>
          </cell>
          <cell r="H1428">
            <v>0</v>
          </cell>
          <cell r="I1428">
            <v>0</v>
          </cell>
        </row>
        <row r="1429">
          <cell r="A1429">
            <v>0</v>
          </cell>
          <cell r="B1429" t="str">
            <v>Total/UND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30186.659999999996</v>
          </cell>
          <cell r="H1429">
            <v>4604.6099999999997</v>
          </cell>
          <cell r="I1429">
            <v>34791.269999999997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A1431">
            <v>104.14000000000007</v>
          </cell>
          <cell r="B1431" t="str">
            <v xml:space="preserve">COLUMNAS (0.20X0.30)MTS, F'C=210KG/CM2, 5Ø1/2  EST. Ø3/8" @ 0.20M </v>
          </cell>
          <cell r="C1431">
            <v>1</v>
          </cell>
          <cell r="D1431" t="str">
            <v>M3</v>
          </cell>
          <cell r="E1431">
            <v>0</v>
          </cell>
          <cell r="F1431">
            <v>0</v>
          </cell>
          <cell r="G1431">
            <v>21124.27</v>
          </cell>
          <cell r="H1431">
            <v>3117.27</v>
          </cell>
          <cell r="I1431">
            <v>24241.54</v>
          </cell>
        </row>
        <row r="1432">
          <cell r="A1432">
            <v>0</v>
          </cell>
          <cell r="B1432" t="str">
            <v>Volumen Análisis</v>
          </cell>
          <cell r="C1432">
            <v>1</v>
          </cell>
          <cell r="D1432" t="str">
            <v>M3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A1433">
            <v>0</v>
          </cell>
          <cell r="B1433" t="str">
            <v>Materiales y Equipos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47025.9</v>
          </cell>
        </row>
        <row r="1434">
          <cell r="A1434" t="str">
            <v>AE004</v>
          </cell>
          <cell r="B1434" t="str">
            <v>Acero Estruc. Grado 40-60, 1" x 20 a 30 pies</v>
          </cell>
          <cell r="C1434">
            <v>0</v>
          </cell>
          <cell r="D1434" t="str">
            <v>QQ</v>
          </cell>
          <cell r="E1434">
            <v>2796.6101694915255</v>
          </cell>
          <cell r="F1434">
            <v>503.38983050847457</v>
          </cell>
          <cell r="G1434">
            <v>0</v>
          </cell>
          <cell r="H1434">
            <v>0</v>
          </cell>
          <cell r="I1434">
            <v>0</v>
          </cell>
        </row>
        <row r="1435">
          <cell r="A1435" t="str">
            <v>AE003</v>
          </cell>
          <cell r="B1435" t="str">
            <v>Acero Estruc. Grado 40-60, 3/4" x 20 a 30 pies</v>
          </cell>
          <cell r="C1435">
            <v>0</v>
          </cell>
          <cell r="D1435" t="str">
            <v>QQ</v>
          </cell>
          <cell r="E1435">
            <v>2796.6101694915255</v>
          </cell>
          <cell r="F1435">
            <v>503.38983050847457</v>
          </cell>
          <cell r="G1435">
            <v>0</v>
          </cell>
          <cell r="H1435">
            <v>0</v>
          </cell>
          <cell r="I1435">
            <v>0</v>
          </cell>
        </row>
        <row r="1436">
          <cell r="A1436" t="str">
            <v>AE002</v>
          </cell>
          <cell r="B1436" t="str">
            <v>Acero Estruc. Grado 40-60, 1/2" x 20 a 30 pies</v>
          </cell>
          <cell r="C1436">
            <v>2.274</v>
          </cell>
          <cell r="D1436" t="str">
            <v>QQ</v>
          </cell>
          <cell r="E1436">
            <v>2796.6101694915255</v>
          </cell>
          <cell r="F1436">
            <v>503.38983050847457</v>
          </cell>
          <cell r="G1436">
            <v>6359.49</v>
          </cell>
          <cell r="H1436">
            <v>1144.71</v>
          </cell>
          <cell r="I1436">
            <v>0</v>
          </cell>
        </row>
        <row r="1437">
          <cell r="A1437" t="str">
            <v>AE001</v>
          </cell>
          <cell r="B1437" t="str">
            <v>Acero Estruc. Grado 40-60, 3/8" x 20 a 30 pies</v>
          </cell>
          <cell r="C1437">
            <v>1.3440000000000001</v>
          </cell>
          <cell r="D1437" t="str">
            <v>QQ</v>
          </cell>
          <cell r="E1437">
            <v>2796.6101694915255</v>
          </cell>
          <cell r="F1437">
            <v>503.38983050847457</v>
          </cell>
          <cell r="G1437">
            <v>3758.64</v>
          </cell>
          <cell r="H1437">
            <v>676.56</v>
          </cell>
          <cell r="I1437">
            <v>0</v>
          </cell>
        </row>
        <row r="1438">
          <cell r="A1438" t="str">
            <v>HI003</v>
          </cell>
          <cell r="B1438" t="str">
            <v>Hormigón Industrial 210kg/cm2 - 10% desp</v>
          </cell>
          <cell r="C1438">
            <v>1.1000000000000001</v>
          </cell>
          <cell r="D1438" t="str">
            <v>M3</v>
          </cell>
          <cell r="E1438">
            <v>5932.203389830509</v>
          </cell>
          <cell r="F1438">
            <v>1067.7966101694915</v>
          </cell>
          <cell r="G1438">
            <v>6525.42</v>
          </cell>
          <cell r="H1438">
            <v>1174.58</v>
          </cell>
          <cell r="I1438">
            <v>0</v>
          </cell>
        </row>
        <row r="1439">
          <cell r="A1439" t="str">
            <v>AE016</v>
          </cell>
          <cell r="B1439" t="str">
            <v>Alambre Galvanizado Calibre 18 (Varillas)</v>
          </cell>
          <cell r="C1439">
            <v>7.2360000000000007</v>
          </cell>
          <cell r="D1439" t="str">
            <v>LB</v>
          </cell>
          <cell r="E1439">
            <v>93.220338983050851</v>
          </cell>
          <cell r="F1439">
            <v>16.779661016949152</v>
          </cell>
          <cell r="G1439">
            <v>674.54</v>
          </cell>
          <cell r="H1439">
            <v>121.42</v>
          </cell>
          <cell r="I1439">
            <v>0</v>
          </cell>
        </row>
        <row r="1440">
          <cell r="A1440">
            <v>0</v>
          </cell>
          <cell r="B1440" t="str">
            <v>Mano de Obra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>
            <v>200.05999999999995</v>
          </cell>
          <cell r="B1441" t="str">
            <v>Coloc. acero normal</v>
          </cell>
          <cell r="C1441">
            <v>3.6180000000000003</v>
          </cell>
          <cell r="D1441" t="str">
            <v>QQ</v>
          </cell>
          <cell r="E1441">
            <v>326.47275741487186</v>
          </cell>
          <cell r="F1441">
            <v>0</v>
          </cell>
          <cell r="G1441">
            <v>1181.18</v>
          </cell>
          <cell r="H1441">
            <v>0</v>
          </cell>
          <cell r="I1441">
            <v>0</v>
          </cell>
        </row>
        <row r="1442">
          <cell r="A1442">
            <v>300.26999999999975</v>
          </cell>
          <cell r="B1442" t="str">
            <v>Columnas &lt; 0.30m de cara, por cara</v>
          </cell>
          <cell r="C1442">
            <v>16.666666666666668</v>
          </cell>
          <cell r="D1442" t="str">
            <v>ML</v>
          </cell>
          <cell r="E1442">
            <v>157.5</v>
          </cell>
          <cell r="F1442">
            <v>0</v>
          </cell>
          <cell r="G1442">
            <v>2625</v>
          </cell>
          <cell r="H1442">
            <v>0</v>
          </cell>
          <cell r="I1442">
            <v>0</v>
          </cell>
        </row>
        <row r="1443">
          <cell r="A1443">
            <v>0</v>
          </cell>
          <cell r="B1443" t="str">
            <v>Total/UND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21124.27</v>
          </cell>
          <cell r="H1443">
            <v>3117.27</v>
          </cell>
          <cell r="I1443">
            <v>24241.54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</row>
        <row r="1445">
          <cell r="A1445">
            <v>104.15000000000008</v>
          </cell>
          <cell r="B1445" t="str">
            <v xml:space="preserve">COLUMNAS (0.20X0.20)MTS, F'C=210KG/CM2, 6Ø1/2", EST. Ø3/8" @ 0.20M </v>
          </cell>
          <cell r="C1445">
            <v>1</v>
          </cell>
          <cell r="D1445" t="str">
            <v>M3</v>
          </cell>
          <cell r="E1445">
            <v>0</v>
          </cell>
          <cell r="F1445">
            <v>0</v>
          </cell>
          <cell r="G1445">
            <v>29381.279999999999</v>
          </cell>
          <cell r="H1445">
            <v>4137.96</v>
          </cell>
          <cell r="I1445">
            <v>33519.24</v>
          </cell>
        </row>
        <row r="1446">
          <cell r="A1446">
            <v>0</v>
          </cell>
          <cell r="B1446" t="str">
            <v>Volumen Análisis</v>
          </cell>
          <cell r="C1446">
            <v>1</v>
          </cell>
          <cell r="D1446" t="str">
            <v>M3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</row>
        <row r="1447">
          <cell r="A1447">
            <v>0</v>
          </cell>
          <cell r="B1447" t="str">
            <v>Materiales y Equipos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27425.54</v>
          </cell>
        </row>
        <row r="1448">
          <cell r="A1448" t="str">
            <v>AE004</v>
          </cell>
          <cell r="B1448" t="str">
            <v>Acero Estruc. Grado 40-60, 1" x 20 a 30 pies</v>
          </cell>
          <cell r="C1448">
            <v>0</v>
          </cell>
          <cell r="D1448" t="str">
            <v>QQ</v>
          </cell>
          <cell r="E1448">
            <v>2796.6101694915255</v>
          </cell>
          <cell r="F1448">
            <v>503.38983050847457</v>
          </cell>
          <cell r="G1448">
            <v>0</v>
          </cell>
          <cell r="H1448">
            <v>0</v>
          </cell>
          <cell r="I1448">
            <v>0</v>
          </cell>
        </row>
        <row r="1449">
          <cell r="A1449" t="str">
            <v>AE003</v>
          </cell>
          <cell r="B1449" t="str">
            <v>Acero Estruc. Grado 40-60, 3/4" x 20 a 30 pies</v>
          </cell>
          <cell r="C1449">
            <v>0</v>
          </cell>
          <cell r="D1449" t="str">
            <v>QQ</v>
          </cell>
          <cell r="E1449">
            <v>2796.6101694915255</v>
          </cell>
          <cell r="F1449">
            <v>503.38983050847457</v>
          </cell>
          <cell r="G1449">
            <v>0</v>
          </cell>
          <cell r="H1449">
            <v>0</v>
          </cell>
          <cell r="I1449">
            <v>0</v>
          </cell>
        </row>
        <row r="1450">
          <cell r="A1450" t="str">
            <v>AE002</v>
          </cell>
          <cell r="B1450" t="str">
            <v>Acero Estruc. Grado 40-60, 1/2" x 20 a 30 pies</v>
          </cell>
          <cell r="C1450">
            <v>4.6369999999999996</v>
          </cell>
          <cell r="D1450" t="str">
            <v>QQ</v>
          </cell>
          <cell r="E1450">
            <v>2796.6101694915255</v>
          </cell>
          <cell r="F1450">
            <v>503.38983050847457</v>
          </cell>
          <cell r="G1450">
            <v>12967.88</v>
          </cell>
          <cell r="H1450">
            <v>2334.2199999999998</v>
          </cell>
          <cell r="I1450">
            <v>0</v>
          </cell>
        </row>
        <row r="1451">
          <cell r="A1451" t="str">
            <v>AE001</v>
          </cell>
          <cell r="B1451" t="str">
            <v>Acero Estruc. Grado 40-60, 3/8" x 20 a 30 pies</v>
          </cell>
          <cell r="C1451">
            <v>1.304</v>
          </cell>
          <cell r="D1451" t="str">
            <v>QQ</v>
          </cell>
          <cell r="E1451">
            <v>2796.6101694915255</v>
          </cell>
          <cell r="F1451">
            <v>503.38983050847457</v>
          </cell>
          <cell r="G1451">
            <v>3646.78</v>
          </cell>
          <cell r="H1451">
            <v>656.42</v>
          </cell>
          <cell r="I1451">
            <v>0</v>
          </cell>
        </row>
        <row r="1452">
          <cell r="A1452">
            <v>102.05000000000003</v>
          </cell>
          <cell r="B1452" t="str">
            <v>Vaciado y ligado Hormigón 1:2:4 - 10% desp</v>
          </cell>
          <cell r="C1452">
            <v>1.1000000000000001</v>
          </cell>
          <cell r="D1452" t="str">
            <v>M3</v>
          </cell>
          <cell r="E1452">
            <v>5256.28</v>
          </cell>
          <cell r="F1452">
            <v>861.76</v>
          </cell>
          <cell r="G1452">
            <v>5781.91</v>
          </cell>
          <cell r="H1452">
            <v>947.94</v>
          </cell>
          <cell r="I1452">
            <v>0</v>
          </cell>
        </row>
        <row r="1453">
          <cell r="A1453" t="str">
            <v>AE016</v>
          </cell>
          <cell r="B1453" t="str">
            <v>Alambre Galvanizado Calibre 18 (Varillas)</v>
          </cell>
          <cell r="C1453">
            <v>11.882</v>
          </cell>
          <cell r="D1453" t="str">
            <v>LB</v>
          </cell>
          <cell r="E1453">
            <v>93.220338983050851</v>
          </cell>
          <cell r="F1453">
            <v>16.779661016949152</v>
          </cell>
          <cell r="G1453">
            <v>1107.6400000000001</v>
          </cell>
          <cell r="H1453">
            <v>199.38</v>
          </cell>
          <cell r="I1453">
            <v>0</v>
          </cell>
        </row>
        <row r="1454">
          <cell r="A1454">
            <v>0</v>
          </cell>
          <cell r="B1454" t="str">
            <v>Mano de Obra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>
            <v>200.05999999999995</v>
          </cell>
          <cell r="B1455" t="str">
            <v>Coloc. acero normal</v>
          </cell>
          <cell r="C1455">
            <v>5.9409999999999998</v>
          </cell>
          <cell r="D1455" t="str">
            <v>QQ</v>
          </cell>
          <cell r="E1455">
            <v>326.47275741487186</v>
          </cell>
          <cell r="F1455">
            <v>0</v>
          </cell>
          <cell r="G1455">
            <v>1939.57</v>
          </cell>
          <cell r="H1455">
            <v>0</v>
          </cell>
          <cell r="I1455">
            <v>0</v>
          </cell>
        </row>
        <row r="1456">
          <cell r="A1456">
            <v>300.26999999999975</v>
          </cell>
          <cell r="B1456" t="str">
            <v>Columnas &lt; 0.30m de cara, por cara</v>
          </cell>
          <cell r="C1456">
            <v>24.999999999999996</v>
          </cell>
          <cell r="D1456" t="str">
            <v>ML</v>
          </cell>
          <cell r="E1456">
            <v>157.5</v>
          </cell>
          <cell r="F1456">
            <v>0</v>
          </cell>
          <cell r="G1456">
            <v>3937.5</v>
          </cell>
          <cell r="H1456">
            <v>0</v>
          </cell>
          <cell r="I1456">
            <v>0</v>
          </cell>
        </row>
        <row r="1457">
          <cell r="A1457">
            <v>0</v>
          </cell>
          <cell r="B1457" t="str">
            <v>Total/UND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29381.279999999999</v>
          </cell>
          <cell r="H1457">
            <v>4137.96</v>
          </cell>
          <cell r="I1457">
            <v>33519.24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A1459">
            <v>104.16000000000008</v>
          </cell>
          <cell r="B1459" t="str">
            <v xml:space="preserve">COLUMNAS (0.35X0.35)MTS, F'C=210KG/CM2, 4Ø3/4"+4Ø1/2", EST. DOBLE Ø3/8" @ 0.15M </v>
          </cell>
          <cell r="C1459">
            <v>1</v>
          </cell>
          <cell r="D1459" t="str">
            <v>M3</v>
          </cell>
          <cell r="E1459">
            <v>0</v>
          </cell>
          <cell r="F1459">
            <v>0</v>
          </cell>
          <cell r="G1459">
            <v>24068.649999999998</v>
          </cell>
          <cell r="H1459">
            <v>3706.24</v>
          </cell>
          <cell r="I1459">
            <v>27774.89</v>
          </cell>
        </row>
        <row r="1460">
          <cell r="A1460">
            <v>0</v>
          </cell>
          <cell r="B1460" t="str">
            <v>Volumen Análisis</v>
          </cell>
          <cell r="C1460">
            <v>1</v>
          </cell>
          <cell r="D1460" t="str">
            <v>M3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</row>
        <row r="1461">
          <cell r="A1461">
            <v>0</v>
          </cell>
          <cell r="B1461" t="str">
            <v>Materiales y Equipos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26110.219999999998</v>
          </cell>
        </row>
        <row r="1462">
          <cell r="A1462" t="str">
            <v>AE004</v>
          </cell>
          <cell r="B1462" t="str">
            <v>Acero Estruc. Grado 40-60, 1" x 20 a 30 pies</v>
          </cell>
          <cell r="C1462">
            <v>0</v>
          </cell>
          <cell r="D1462" t="str">
            <v>QQ</v>
          </cell>
          <cell r="E1462">
            <v>2796.6101694915255</v>
          </cell>
          <cell r="F1462">
            <v>503.38983050847457</v>
          </cell>
          <cell r="G1462">
            <v>0</v>
          </cell>
          <cell r="H1462">
            <v>0</v>
          </cell>
          <cell r="I1462">
            <v>0</v>
          </cell>
        </row>
        <row r="1463">
          <cell r="A1463" t="str">
            <v>AE003</v>
          </cell>
          <cell r="B1463" t="str">
            <v>Acero Estruc. Grado 40-60, 3/4" x 20 a 30 pies</v>
          </cell>
          <cell r="C1463">
            <v>1.9690000000000001</v>
          </cell>
          <cell r="D1463" t="str">
            <v>QQ</v>
          </cell>
          <cell r="E1463">
            <v>2796.6101694915255</v>
          </cell>
          <cell r="F1463">
            <v>503.38983050847457</v>
          </cell>
          <cell r="G1463">
            <v>5506.53</v>
          </cell>
          <cell r="H1463">
            <v>991.17</v>
          </cell>
          <cell r="I1463">
            <v>0</v>
          </cell>
        </row>
        <row r="1464">
          <cell r="A1464" t="str">
            <v>AE002</v>
          </cell>
          <cell r="B1464" t="str">
            <v>Acero Estruc. Grado 40-60, 1/2" x 20 a 30 pies</v>
          </cell>
          <cell r="C1464">
            <v>0.877</v>
          </cell>
          <cell r="D1464" t="str">
            <v>QQ</v>
          </cell>
          <cell r="E1464">
            <v>2796.6101694915255</v>
          </cell>
          <cell r="F1464">
            <v>503.38983050847457</v>
          </cell>
          <cell r="G1464">
            <v>2452.63</v>
          </cell>
          <cell r="H1464">
            <v>441.47</v>
          </cell>
          <cell r="I1464">
            <v>0</v>
          </cell>
        </row>
        <row r="1465">
          <cell r="A1465" t="str">
            <v>AE001</v>
          </cell>
          <cell r="B1465" t="str">
            <v>Acero Estruc. Grado 40-60, 3/8" x 20 a 30 pies</v>
          </cell>
          <cell r="C1465">
            <v>2.2909999999999999</v>
          </cell>
          <cell r="D1465" t="str">
            <v>QQ</v>
          </cell>
          <cell r="E1465">
            <v>2796.6101694915255</v>
          </cell>
          <cell r="F1465">
            <v>503.38983050847457</v>
          </cell>
          <cell r="G1465">
            <v>6407.03</v>
          </cell>
          <cell r="H1465">
            <v>1153.27</v>
          </cell>
          <cell r="I1465">
            <v>0</v>
          </cell>
        </row>
        <row r="1466">
          <cell r="A1466">
            <v>102.05000000000003</v>
          </cell>
          <cell r="B1466" t="str">
            <v>Vaciado y ligado Hormigón 1:2:4 - 10% desp</v>
          </cell>
          <cell r="C1466">
            <v>1.1000000000000001</v>
          </cell>
          <cell r="D1466" t="str">
            <v>M3</v>
          </cell>
          <cell r="E1466">
            <v>5256.28</v>
          </cell>
          <cell r="F1466">
            <v>861.76</v>
          </cell>
          <cell r="G1466">
            <v>5781.91</v>
          </cell>
          <cell r="H1466">
            <v>947.94</v>
          </cell>
          <cell r="I1466">
            <v>0</v>
          </cell>
        </row>
        <row r="1467">
          <cell r="A1467" t="str">
            <v>AE016</v>
          </cell>
          <cell r="B1467" t="str">
            <v>Alambre Galvanizado Calibre 18 (Varillas)</v>
          </cell>
          <cell r="C1467">
            <v>10.274000000000001</v>
          </cell>
          <cell r="D1467" t="str">
            <v>LB</v>
          </cell>
          <cell r="E1467">
            <v>93.220338983050851</v>
          </cell>
          <cell r="F1467">
            <v>16.779661016949152</v>
          </cell>
          <cell r="G1467">
            <v>957.75</v>
          </cell>
          <cell r="H1467">
            <v>172.39</v>
          </cell>
          <cell r="I1467">
            <v>0</v>
          </cell>
        </row>
        <row r="1468">
          <cell r="A1468">
            <v>0</v>
          </cell>
          <cell r="B1468" t="str">
            <v>Mano de Obra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200.05999999999995</v>
          </cell>
          <cell r="B1469" t="str">
            <v>Coloc. acero normal</v>
          </cell>
          <cell r="C1469">
            <v>5.1370000000000005</v>
          </cell>
          <cell r="D1469" t="str">
            <v>QQ</v>
          </cell>
          <cell r="E1469">
            <v>326.47275741487186</v>
          </cell>
          <cell r="F1469">
            <v>0</v>
          </cell>
          <cell r="G1469">
            <v>1677.09</v>
          </cell>
          <cell r="H1469">
            <v>0</v>
          </cell>
          <cell r="I1469">
            <v>0</v>
          </cell>
        </row>
        <row r="1470">
          <cell r="A1470">
            <v>300.26999999999975</v>
          </cell>
          <cell r="B1470" t="str">
            <v>Columnas &lt; 0.30m de cara, por cara</v>
          </cell>
          <cell r="C1470">
            <v>8.1632653061224509</v>
          </cell>
          <cell r="D1470" t="str">
            <v>ML</v>
          </cell>
          <cell r="E1470">
            <v>157.5</v>
          </cell>
          <cell r="F1470">
            <v>0</v>
          </cell>
          <cell r="G1470">
            <v>1285.71</v>
          </cell>
          <cell r="H1470">
            <v>0</v>
          </cell>
          <cell r="I1470">
            <v>0</v>
          </cell>
        </row>
        <row r="1471">
          <cell r="A1471">
            <v>0</v>
          </cell>
          <cell r="B1471" t="str">
            <v>Total/UND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24068.649999999998</v>
          </cell>
          <cell r="H1471">
            <v>3706.24</v>
          </cell>
          <cell r="I1471">
            <v>27774.89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</row>
        <row r="1473">
          <cell r="A1473">
            <v>104.17000000000009</v>
          </cell>
          <cell r="B1473" t="str">
            <v>COLUMNAS C1 Y C2 (0.30X0.30)MTS, F'C=210KG/CM2, 8Ø1/2, EST. DOBLE Ø3/8"@0.20M  C.A.T</v>
          </cell>
          <cell r="C1473">
            <v>1</v>
          </cell>
          <cell r="D1473" t="str">
            <v>M3</v>
          </cell>
          <cell r="E1473">
            <v>0</v>
          </cell>
          <cell r="F1473">
            <v>0</v>
          </cell>
          <cell r="G1473">
            <v>21686.660000000003</v>
          </cell>
          <cell r="H1473">
            <v>3345.2599999999998</v>
          </cell>
          <cell r="I1473">
            <v>25031.920000000002</v>
          </cell>
        </row>
        <row r="1474">
          <cell r="A1474">
            <v>0</v>
          </cell>
          <cell r="B1474" t="str">
            <v>Volumen Análisis</v>
          </cell>
          <cell r="C1474">
            <v>1</v>
          </cell>
          <cell r="D1474" t="str">
            <v>M3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A1475">
            <v>0</v>
          </cell>
          <cell r="B1475" t="str">
            <v>Materiales y Equipos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24034.569999999996</v>
          </cell>
        </row>
        <row r="1476">
          <cell r="A1476" t="str">
            <v>AE004</v>
          </cell>
          <cell r="B1476" t="str">
            <v>Acero Estruc. Grado 40-60, 1" x 20 a 30 pies</v>
          </cell>
          <cell r="C1476">
            <v>0</v>
          </cell>
          <cell r="D1476" t="str">
            <v>QQ</v>
          </cell>
          <cell r="E1476">
            <v>2796.6101694915255</v>
          </cell>
          <cell r="F1476">
            <v>503.38983050847457</v>
          </cell>
          <cell r="G1476">
            <v>0</v>
          </cell>
          <cell r="H1476">
            <v>0</v>
          </cell>
          <cell r="I1476">
            <v>0</v>
          </cell>
        </row>
        <row r="1477">
          <cell r="A1477" t="str">
            <v>AE003</v>
          </cell>
          <cell r="B1477" t="str">
            <v>Acero Estruc. Grado 40-60, 3/4" x 20 a 30 pies</v>
          </cell>
          <cell r="C1477">
            <v>0</v>
          </cell>
          <cell r="D1477" t="str">
            <v>QQ</v>
          </cell>
          <cell r="E1477">
            <v>2796.6101694915255</v>
          </cell>
          <cell r="F1477">
            <v>503.38983050847457</v>
          </cell>
          <cell r="G1477">
            <v>0</v>
          </cell>
          <cell r="H1477">
            <v>0</v>
          </cell>
          <cell r="I1477">
            <v>0</v>
          </cell>
        </row>
        <row r="1478">
          <cell r="A1478" t="str">
            <v>AE002</v>
          </cell>
          <cell r="B1478" t="str">
            <v>Acero Estruc. Grado 40-60, 1/2" x 20 a 30 pies</v>
          </cell>
          <cell r="C1478">
            <v>2.5569999999999999</v>
          </cell>
          <cell r="D1478" t="str">
            <v>QQ</v>
          </cell>
          <cell r="E1478">
            <v>2796.6101694915255</v>
          </cell>
          <cell r="F1478">
            <v>503.38983050847457</v>
          </cell>
          <cell r="G1478">
            <v>7150.93</v>
          </cell>
          <cell r="H1478">
            <v>1287.17</v>
          </cell>
          <cell r="I1478">
            <v>0</v>
          </cell>
        </row>
        <row r="1479">
          <cell r="A1479" t="str">
            <v>AE001</v>
          </cell>
          <cell r="B1479" t="str">
            <v>Acero Estruc. Grado 40-60, 3/8" x 20 a 30 pies</v>
          </cell>
          <cell r="C1479">
            <v>1.5840000000000001</v>
          </cell>
          <cell r="D1479" t="str">
            <v>QQ</v>
          </cell>
          <cell r="E1479">
            <v>2796.6101694915255</v>
          </cell>
          <cell r="F1479">
            <v>503.38983050847457</v>
          </cell>
          <cell r="G1479">
            <v>4429.83</v>
          </cell>
          <cell r="H1479">
            <v>797.37</v>
          </cell>
          <cell r="I1479">
            <v>0</v>
          </cell>
        </row>
        <row r="1480">
          <cell r="A1480" t="str">
            <v>HI002</v>
          </cell>
          <cell r="B1480" t="str">
            <v>Hormigón 210 Kg/cm2 (incluye bomba y colocación)</v>
          </cell>
          <cell r="C1480">
            <v>1.05</v>
          </cell>
          <cell r="D1480" t="str">
            <v>M3</v>
          </cell>
          <cell r="E1480">
            <v>5935.17</v>
          </cell>
          <cell r="F1480">
            <v>1068.33</v>
          </cell>
          <cell r="G1480">
            <v>6231.93</v>
          </cell>
          <cell r="H1480">
            <v>1121.75</v>
          </cell>
          <cell r="I1480">
            <v>0</v>
          </cell>
        </row>
        <row r="1481">
          <cell r="A1481" t="str">
            <v>AE016</v>
          </cell>
          <cell r="B1481" t="str">
            <v>Alambre Galvanizado Calibre 18 (Varillas)</v>
          </cell>
          <cell r="C1481">
            <v>8.282</v>
          </cell>
          <cell r="D1481" t="str">
            <v>LB</v>
          </cell>
          <cell r="E1481">
            <v>93.220338983050851</v>
          </cell>
          <cell r="F1481">
            <v>16.779661016949152</v>
          </cell>
          <cell r="G1481">
            <v>772.05</v>
          </cell>
          <cell r="H1481">
            <v>138.97</v>
          </cell>
          <cell r="I1481">
            <v>0</v>
          </cell>
        </row>
        <row r="1482">
          <cell r="A1482">
            <v>0</v>
          </cell>
          <cell r="B1482" t="str">
            <v>Mano de Obra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</row>
        <row r="1483">
          <cell r="A1483">
            <v>200.05999999999995</v>
          </cell>
          <cell r="B1483" t="str">
            <v>Coloc. acero normal</v>
          </cell>
          <cell r="C1483">
            <v>4.141</v>
          </cell>
          <cell r="D1483" t="str">
            <v>QQ</v>
          </cell>
          <cell r="E1483">
            <v>326.47275741487186</v>
          </cell>
          <cell r="F1483">
            <v>0</v>
          </cell>
          <cell r="G1483">
            <v>1351.92</v>
          </cell>
          <cell r="H1483">
            <v>0</v>
          </cell>
          <cell r="I1483">
            <v>0</v>
          </cell>
        </row>
        <row r="1484">
          <cell r="A1484">
            <v>300.26999999999975</v>
          </cell>
          <cell r="B1484" t="str">
            <v>Columnas &lt; 0.30m de cara, por cara</v>
          </cell>
          <cell r="C1484">
            <v>11.111111111111111</v>
          </cell>
          <cell r="D1484" t="str">
            <v>ML</v>
          </cell>
          <cell r="E1484">
            <v>157.5</v>
          </cell>
          <cell r="F1484">
            <v>0</v>
          </cell>
          <cell r="G1484">
            <v>1750</v>
          </cell>
          <cell r="H1484">
            <v>0</v>
          </cell>
          <cell r="I1484">
            <v>0</v>
          </cell>
        </row>
        <row r="1485">
          <cell r="A1485">
            <v>0</v>
          </cell>
          <cell r="B1485" t="str">
            <v>Total/UND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21686.660000000003</v>
          </cell>
          <cell r="H1485">
            <v>3345.2599999999998</v>
          </cell>
          <cell r="I1485">
            <v>25031.920000000002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</row>
        <row r="1487">
          <cell r="A1487">
            <v>104.18000000000009</v>
          </cell>
          <cell r="B1487" t="str">
            <v xml:space="preserve">COLUMNAS EN CANCHA (0.30X0.50)MTS, F'C=210KG/CM2, 6Ø3/4"+2Ø1/2, EST. Ø3/8"@0.15M  </v>
          </cell>
          <cell r="C1487">
            <v>1</v>
          </cell>
          <cell r="D1487" t="str">
            <v>M3</v>
          </cell>
          <cell r="E1487">
            <v>0</v>
          </cell>
          <cell r="F1487">
            <v>0</v>
          </cell>
          <cell r="G1487">
            <v>22935.97</v>
          </cell>
          <cell r="H1487">
            <v>3661.5299999999997</v>
          </cell>
          <cell r="I1487">
            <v>26597.5</v>
          </cell>
        </row>
        <row r="1488">
          <cell r="A1488">
            <v>0</v>
          </cell>
          <cell r="B1488" t="str">
            <v>Volumen Análisis</v>
          </cell>
          <cell r="C1488">
            <v>1</v>
          </cell>
          <cell r="D1488" t="str">
            <v>M3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</row>
        <row r="1489">
          <cell r="A1489">
            <v>0</v>
          </cell>
          <cell r="B1489" t="str">
            <v>Materiales y Equipos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</row>
        <row r="1490">
          <cell r="A1490" t="str">
            <v>AE004</v>
          </cell>
          <cell r="B1490" t="str">
            <v>Acero Estruc. Grado 40-60, 1" x 20 a 30 pies</v>
          </cell>
          <cell r="C1490">
            <v>0</v>
          </cell>
          <cell r="D1490" t="str">
            <v>QQ</v>
          </cell>
          <cell r="E1490">
            <v>2796.6101694915255</v>
          </cell>
          <cell r="F1490">
            <v>503.38983050847457</v>
          </cell>
          <cell r="G1490">
            <v>0</v>
          </cell>
          <cell r="H1490">
            <v>0</v>
          </cell>
          <cell r="I1490">
            <v>0</v>
          </cell>
        </row>
        <row r="1491">
          <cell r="A1491" t="str">
            <v>AE003</v>
          </cell>
          <cell r="B1491" t="str">
            <v>Acero Estruc. Grado 40-60, 3/4" x 20 a 30 pies</v>
          </cell>
          <cell r="C1491">
            <v>2.6110000000000002</v>
          </cell>
          <cell r="D1491" t="str">
            <v>QQ</v>
          </cell>
          <cell r="E1491">
            <v>2796.6101694915255</v>
          </cell>
          <cell r="F1491">
            <v>503.38983050847457</v>
          </cell>
          <cell r="G1491">
            <v>7301.95</v>
          </cell>
          <cell r="H1491">
            <v>1314.35</v>
          </cell>
          <cell r="I1491">
            <v>0</v>
          </cell>
        </row>
        <row r="1492">
          <cell r="A1492" t="str">
            <v>AE002</v>
          </cell>
          <cell r="B1492" t="str">
            <v>Acero Estruc. Grado 40-60, 1/2" x 20 a 30 pies</v>
          </cell>
          <cell r="C1492">
            <v>0.38500000000000001</v>
          </cell>
          <cell r="D1492" t="str">
            <v>QQ</v>
          </cell>
          <cell r="E1492">
            <v>2796.6101694915255</v>
          </cell>
          <cell r="F1492">
            <v>503.38983050847457</v>
          </cell>
          <cell r="G1492">
            <v>1076.69</v>
          </cell>
          <cell r="H1492">
            <v>193.81</v>
          </cell>
          <cell r="I1492">
            <v>0</v>
          </cell>
        </row>
        <row r="1493">
          <cell r="A1493" t="str">
            <v>AE001</v>
          </cell>
          <cell r="B1493" t="str">
            <v>Acero Estruc. Grado 40-60, 3/8" x 20 a 30 pies</v>
          </cell>
          <cell r="C1493">
            <v>1.734</v>
          </cell>
          <cell r="D1493" t="str">
            <v>QQ</v>
          </cell>
          <cell r="E1493">
            <v>2796.6101694915255</v>
          </cell>
          <cell r="F1493">
            <v>503.38983050847457</v>
          </cell>
          <cell r="G1493">
            <v>4849.32</v>
          </cell>
          <cell r="H1493">
            <v>872.88</v>
          </cell>
          <cell r="I1493">
            <v>0</v>
          </cell>
        </row>
        <row r="1494">
          <cell r="A1494" t="str">
            <v>HI002</v>
          </cell>
          <cell r="B1494" t="str">
            <v>Hormigón 210 Kg/cm2 (incluye bomba y colocación)</v>
          </cell>
          <cell r="C1494">
            <v>1.05</v>
          </cell>
          <cell r="D1494" t="str">
            <v>M3</v>
          </cell>
          <cell r="E1494">
            <v>5935.17</v>
          </cell>
          <cell r="F1494">
            <v>1068.33</v>
          </cell>
          <cell r="G1494">
            <v>6231.93</v>
          </cell>
          <cell r="H1494">
            <v>1121.75</v>
          </cell>
          <cell r="I1494">
            <v>0</v>
          </cell>
        </row>
        <row r="1495">
          <cell r="A1495" t="str">
            <v>AE016</v>
          </cell>
          <cell r="B1495" t="str">
            <v>Alambre Galvanizado Calibre 18 (Varillas)</v>
          </cell>
          <cell r="C1495">
            <v>9.4600000000000009</v>
          </cell>
          <cell r="D1495" t="str">
            <v>LB</v>
          </cell>
          <cell r="E1495">
            <v>93.220338983050851</v>
          </cell>
          <cell r="F1495">
            <v>16.779661016949152</v>
          </cell>
          <cell r="G1495">
            <v>881.86</v>
          </cell>
          <cell r="H1495">
            <v>158.74</v>
          </cell>
          <cell r="I1495">
            <v>0</v>
          </cell>
        </row>
        <row r="1496">
          <cell r="A1496">
            <v>0</v>
          </cell>
          <cell r="B1496" t="str">
            <v>Mano de Obra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200.05999999999995</v>
          </cell>
          <cell r="B1497" t="str">
            <v>Coloc. acero normal</v>
          </cell>
          <cell r="C1497">
            <v>4.7300000000000004</v>
          </cell>
          <cell r="D1497" t="str">
            <v>QQ</v>
          </cell>
          <cell r="E1497">
            <v>326.47275741487186</v>
          </cell>
          <cell r="F1497">
            <v>0</v>
          </cell>
          <cell r="G1497">
            <v>1544.22</v>
          </cell>
          <cell r="H1497">
            <v>0</v>
          </cell>
          <cell r="I1497">
            <v>0</v>
          </cell>
        </row>
        <row r="1498">
          <cell r="A1498">
            <v>300.26999999999975</v>
          </cell>
          <cell r="B1498" t="str">
            <v>Columnas &lt; 0.30m de cara, por cara</v>
          </cell>
          <cell r="C1498">
            <v>6.666666666666667</v>
          </cell>
          <cell r="D1498" t="str">
            <v>ML</v>
          </cell>
          <cell r="E1498">
            <v>157.5</v>
          </cell>
          <cell r="F1498">
            <v>0</v>
          </cell>
          <cell r="G1498">
            <v>1050</v>
          </cell>
          <cell r="H1498">
            <v>0</v>
          </cell>
          <cell r="I1498">
            <v>0</v>
          </cell>
        </row>
        <row r="1499">
          <cell r="A1499">
            <v>0</v>
          </cell>
          <cell r="B1499" t="str">
            <v>Total/UND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22935.97</v>
          </cell>
          <cell r="H1499">
            <v>3661.5299999999997</v>
          </cell>
          <cell r="I1499">
            <v>26597.5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</row>
        <row r="1501">
          <cell r="A1501">
            <v>105</v>
          </cell>
          <cell r="B1501" t="str">
            <v xml:space="preserve">VIGAS EN HORMIGON ARMADO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</row>
        <row r="1502">
          <cell r="A1502">
            <v>105.01</v>
          </cell>
          <cell r="B1502" t="str">
            <v xml:space="preserve">Viga VP (0.20x0.30)mts, f'c=210kg/cm2, 6Ø1/2" est. Ø3/8"@0.15m, anclaje a losa exist.: tresb,Ø3/8"@0.20 c/ resina HILTI-500 </v>
          </cell>
          <cell r="C1502">
            <v>1</v>
          </cell>
          <cell r="D1502" t="str">
            <v>M3</v>
          </cell>
          <cell r="E1502">
            <v>0</v>
          </cell>
          <cell r="F1502">
            <v>0</v>
          </cell>
          <cell r="G1502">
            <v>67716.700000000012</v>
          </cell>
          <cell r="H1502">
            <v>10111.77</v>
          </cell>
          <cell r="I1502">
            <v>77828.470000000016</v>
          </cell>
        </row>
        <row r="1503">
          <cell r="A1503">
            <v>0</v>
          </cell>
          <cell r="B1503" t="str">
            <v>Volumen Análisis</v>
          </cell>
          <cell r="C1503">
            <v>1</v>
          </cell>
          <cell r="D1503" t="str">
            <v>M3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>
            <v>0</v>
          </cell>
          <cell r="B1504" t="str">
            <v>Materiales y Equipos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</row>
        <row r="1505">
          <cell r="A1505" t="str">
            <v>AE004</v>
          </cell>
          <cell r="B1505" t="str">
            <v>Acero Estruc. Grado 40-60, 1" x 20 a 30 pies</v>
          </cell>
          <cell r="C1505">
            <v>0</v>
          </cell>
          <cell r="D1505" t="str">
            <v>QQ</v>
          </cell>
          <cell r="E1505">
            <v>2796.6101694915255</v>
          </cell>
          <cell r="F1505">
            <v>503.38983050847457</v>
          </cell>
          <cell r="G1505">
            <v>0</v>
          </cell>
          <cell r="H1505">
            <v>0</v>
          </cell>
          <cell r="I1505">
            <v>0</v>
          </cell>
        </row>
        <row r="1506">
          <cell r="A1506" t="str">
            <v>AE003</v>
          </cell>
          <cell r="B1506" t="str">
            <v>Acero Estruc. Grado 40-60, 3/4" x 20 a 30 pies</v>
          </cell>
          <cell r="C1506">
            <v>0</v>
          </cell>
          <cell r="D1506" t="str">
            <v>QQ</v>
          </cell>
          <cell r="E1506">
            <v>2796.6101694915255</v>
          </cell>
          <cell r="F1506">
            <v>503.38983050847457</v>
          </cell>
          <cell r="G1506">
            <v>0</v>
          </cell>
          <cell r="H1506">
            <v>0</v>
          </cell>
          <cell r="I1506">
            <v>0</v>
          </cell>
        </row>
        <row r="1507">
          <cell r="A1507" t="str">
            <v>AE002</v>
          </cell>
          <cell r="B1507" t="str">
            <v>Acero Estruc. Grado 40-60, 1/2" x 20 a 30 pies</v>
          </cell>
          <cell r="C1507">
            <v>2.4009999999999998</v>
          </cell>
          <cell r="D1507" t="str">
            <v>QQ</v>
          </cell>
          <cell r="E1507">
            <v>2796.6101694915255</v>
          </cell>
          <cell r="F1507">
            <v>503.38983050847457</v>
          </cell>
          <cell r="G1507">
            <v>6714.66</v>
          </cell>
          <cell r="H1507">
            <v>1208.6400000000001</v>
          </cell>
          <cell r="I1507">
            <v>0</v>
          </cell>
        </row>
        <row r="1508">
          <cell r="A1508" t="str">
            <v>AE001</v>
          </cell>
          <cell r="B1508" t="str">
            <v>Acero Estruc. Grado 40-60, 3/8" x 20 a 30 pies</v>
          </cell>
          <cell r="C1508">
            <v>3.157</v>
          </cell>
          <cell r="D1508" t="str">
            <v>QQ</v>
          </cell>
          <cell r="E1508">
            <v>2796.6101694915255</v>
          </cell>
          <cell r="F1508">
            <v>503.38983050847457</v>
          </cell>
          <cell r="G1508">
            <v>8828.9</v>
          </cell>
          <cell r="H1508">
            <v>1589.2</v>
          </cell>
          <cell r="I1508">
            <v>0</v>
          </cell>
        </row>
        <row r="1509">
          <cell r="A1509" t="str">
            <v>HI002</v>
          </cell>
          <cell r="B1509" t="str">
            <v>Hormigón 210 Kg/cm2 (incluye bomba y colocación)</v>
          </cell>
          <cell r="C1509">
            <v>1.05</v>
          </cell>
          <cell r="D1509" t="str">
            <v>M3</v>
          </cell>
          <cell r="E1509">
            <v>5935.17</v>
          </cell>
          <cell r="F1509">
            <v>1068.3306</v>
          </cell>
          <cell r="G1509">
            <v>6231.93</v>
          </cell>
          <cell r="H1509">
            <v>1121.75</v>
          </cell>
          <cell r="I1509">
            <v>0</v>
          </cell>
        </row>
        <row r="1510">
          <cell r="A1510" t="str">
            <v>AE016</v>
          </cell>
          <cell r="B1510" t="str">
            <v>Alambre Galvanizado Calibre 18 (Varillas)</v>
          </cell>
          <cell r="C1510">
            <v>11.116</v>
          </cell>
          <cell r="D1510" t="str">
            <v>LB</v>
          </cell>
          <cell r="E1510">
            <v>93.220338983050851</v>
          </cell>
          <cell r="F1510">
            <v>16.779661016949152</v>
          </cell>
          <cell r="G1510">
            <v>1036.24</v>
          </cell>
          <cell r="H1510">
            <v>186.52</v>
          </cell>
          <cell r="I1510">
            <v>0</v>
          </cell>
        </row>
        <row r="1511">
          <cell r="A1511">
            <v>0</v>
          </cell>
          <cell r="B1511" t="str">
            <v>Resina HILTI-500 C/ APLICADOR</v>
          </cell>
          <cell r="C1511">
            <v>247</v>
          </cell>
          <cell r="D1511" t="str">
            <v>UND</v>
          </cell>
          <cell r="E1511">
            <v>135.08000000000001</v>
          </cell>
          <cell r="F1511">
            <v>24.314400000000003</v>
          </cell>
          <cell r="G1511">
            <v>33364.76</v>
          </cell>
          <cell r="H1511">
            <v>6005.66</v>
          </cell>
          <cell r="I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0</v>
          </cell>
          <cell r="B1513" t="str">
            <v>Mano de Obra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</row>
        <row r="1514">
          <cell r="A1514">
            <v>200.05999999999995</v>
          </cell>
          <cell r="B1514" t="str">
            <v>Coloc. acero normal</v>
          </cell>
          <cell r="C1514">
            <v>5.5579999999999998</v>
          </cell>
          <cell r="D1514" t="str">
            <v>QQ</v>
          </cell>
          <cell r="E1514">
            <v>326.47275741487186</v>
          </cell>
          <cell r="F1514">
            <v>0</v>
          </cell>
          <cell r="G1514">
            <v>1814.54</v>
          </cell>
          <cell r="H1514">
            <v>0</v>
          </cell>
          <cell r="I1514">
            <v>0</v>
          </cell>
        </row>
        <row r="1515">
          <cell r="A1515">
            <v>300.20999999999981</v>
          </cell>
          <cell r="B1515" t="str">
            <v>Vigas de carga 0.15m a 0.20m x Altura &lt; 0.40m</v>
          </cell>
          <cell r="C1515">
            <v>16.666666666666668</v>
          </cell>
          <cell r="D1515" t="str">
            <v>ML</v>
          </cell>
          <cell r="E1515">
            <v>472</v>
          </cell>
          <cell r="F1515">
            <v>0</v>
          </cell>
          <cell r="G1515">
            <v>7866.67</v>
          </cell>
          <cell r="H1515">
            <v>0</v>
          </cell>
          <cell r="I1515">
            <v>0</v>
          </cell>
        </row>
        <row r="1516">
          <cell r="A1516">
            <v>0</v>
          </cell>
          <cell r="B1516" t="str">
            <v>Taladros y colocaciòn anclajes</v>
          </cell>
          <cell r="C1516">
            <v>247</v>
          </cell>
          <cell r="D1516" t="str">
            <v>UN</v>
          </cell>
          <cell r="E1516">
            <v>7</v>
          </cell>
          <cell r="F1516">
            <v>0</v>
          </cell>
          <cell r="G1516">
            <v>1729</v>
          </cell>
          <cell r="H1516">
            <v>0</v>
          </cell>
          <cell r="I1516">
            <v>0</v>
          </cell>
        </row>
        <row r="1517">
          <cell r="A1517">
            <v>0</v>
          </cell>
          <cell r="B1517" t="str">
            <v>SUBIDA MATERIAL</v>
          </cell>
          <cell r="C1517">
            <v>1</v>
          </cell>
          <cell r="D1517" t="str">
            <v>P.A</v>
          </cell>
          <cell r="E1517">
            <v>130</v>
          </cell>
          <cell r="F1517">
            <v>0</v>
          </cell>
          <cell r="G1517">
            <v>130</v>
          </cell>
          <cell r="H1517">
            <v>0</v>
          </cell>
          <cell r="I1517">
            <v>0</v>
          </cell>
        </row>
        <row r="1518">
          <cell r="A1518">
            <v>0</v>
          </cell>
          <cell r="B1518" t="str">
            <v>Total/UND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67716.700000000012</v>
          </cell>
          <cell r="H1518">
            <v>10111.77</v>
          </cell>
          <cell r="I1518">
            <v>77828.470000000016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</row>
        <row r="1520">
          <cell r="A1520">
            <v>105.02000000000001</v>
          </cell>
          <cell r="B1520" t="str">
            <v>VIGA V1-T(0.20X0.40)MTS, F'C=210KG/CM2, 5Ø1/2", ADIC. EN APOYOS 2Ø1/2" EST. Ø3/8"@0.18M (ESC. LABORAL LOS PALMARES)</v>
          </cell>
          <cell r="C1520">
            <v>1</v>
          </cell>
          <cell r="D1520" t="str">
            <v>M3</v>
          </cell>
          <cell r="E1520">
            <v>0</v>
          </cell>
          <cell r="F1520">
            <v>0</v>
          </cell>
          <cell r="G1520">
            <v>21163.620000000003</v>
          </cell>
          <cell r="H1520">
            <v>2587.08</v>
          </cell>
          <cell r="I1520">
            <v>23750.700000000004</v>
          </cell>
        </row>
        <row r="1521">
          <cell r="A1521">
            <v>0</v>
          </cell>
          <cell r="B1521" t="str">
            <v>Volumen Análisis</v>
          </cell>
          <cell r="C1521">
            <v>1</v>
          </cell>
          <cell r="D1521" t="str">
            <v>M3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A1522">
            <v>0</v>
          </cell>
          <cell r="B1522" t="str">
            <v>Materiales y Equipos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A1523" t="str">
            <v>AE004</v>
          </cell>
          <cell r="B1523" t="str">
            <v>Acero Estruc. Grado 40-60, 1" x 20 a 30 pies</v>
          </cell>
          <cell r="C1523">
            <v>0</v>
          </cell>
          <cell r="D1523" t="str">
            <v>QQ</v>
          </cell>
          <cell r="E1523">
            <v>2796.6101694915255</v>
          </cell>
          <cell r="F1523">
            <v>503.38983050847457</v>
          </cell>
          <cell r="G1523">
            <v>0</v>
          </cell>
          <cell r="H1523">
            <v>0</v>
          </cell>
          <cell r="I1523">
            <v>0</v>
          </cell>
        </row>
        <row r="1524">
          <cell r="A1524" t="str">
            <v>AE003</v>
          </cell>
          <cell r="B1524" t="str">
            <v>Acero Estruc. Grado 40-60, 3/4" x 20 a 30 pies</v>
          </cell>
          <cell r="C1524">
            <v>0</v>
          </cell>
          <cell r="D1524" t="str">
            <v>QQ</v>
          </cell>
          <cell r="E1524">
            <v>2796.6101694915255</v>
          </cell>
          <cell r="F1524">
            <v>503.38983050847457</v>
          </cell>
          <cell r="G1524">
            <v>0</v>
          </cell>
          <cell r="H1524">
            <v>0</v>
          </cell>
          <cell r="I1524">
            <v>0</v>
          </cell>
        </row>
        <row r="1525">
          <cell r="A1525" t="str">
            <v>AE002</v>
          </cell>
          <cell r="B1525" t="str">
            <v>Acero Estruc. Grado 40-60, 1/2" x 20 a 30 pies</v>
          </cell>
          <cell r="C1525">
            <v>1.8620000000000001</v>
          </cell>
          <cell r="D1525" t="str">
            <v>QQ</v>
          </cell>
          <cell r="E1525">
            <v>2796.6101694915255</v>
          </cell>
          <cell r="F1525">
            <v>503.38983050847457</v>
          </cell>
          <cell r="G1525">
            <v>5207.29</v>
          </cell>
          <cell r="H1525">
            <v>937.31</v>
          </cell>
          <cell r="I1525">
            <v>0</v>
          </cell>
        </row>
        <row r="1526">
          <cell r="A1526" t="str">
            <v>AE001</v>
          </cell>
          <cell r="B1526" t="str">
            <v>Acero Estruc. Grado 40-60, 3/8" x 20 a 30 pies</v>
          </cell>
          <cell r="C1526">
            <v>0.86699999999999999</v>
          </cell>
          <cell r="D1526" t="str">
            <v>QQ</v>
          </cell>
          <cell r="E1526">
            <v>2796.6101694915255</v>
          </cell>
          <cell r="F1526">
            <v>503.38983050847457</v>
          </cell>
          <cell r="G1526">
            <v>2424.66</v>
          </cell>
          <cell r="H1526">
            <v>436.44</v>
          </cell>
          <cell r="I1526">
            <v>0</v>
          </cell>
        </row>
        <row r="1527">
          <cell r="A1527" t="str">
            <v>HI002</v>
          </cell>
          <cell r="B1527" t="str">
            <v>Hormigón 210 Kg/cm2 (incluye bomba y colocación)</v>
          </cell>
          <cell r="C1527">
            <v>1.05</v>
          </cell>
          <cell r="D1527" t="str">
            <v>M3</v>
          </cell>
          <cell r="E1527">
            <v>5935.17</v>
          </cell>
          <cell r="F1527">
            <v>1068.3306</v>
          </cell>
          <cell r="G1527">
            <v>6231.93</v>
          </cell>
          <cell r="H1527">
            <v>1121.75</v>
          </cell>
          <cell r="I1527">
            <v>0</v>
          </cell>
        </row>
        <row r="1528">
          <cell r="A1528" t="str">
            <v>AE016</v>
          </cell>
          <cell r="B1528" t="str">
            <v>Alambre Galvanizado Calibre 18 (Varillas)</v>
          </cell>
          <cell r="C1528">
            <v>5.4580000000000002</v>
          </cell>
          <cell r="D1528" t="str">
            <v>LB</v>
          </cell>
          <cell r="E1528">
            <v>93.220338983050851</v>
          </cell>
          <cell r="F1528">
            <v>16.779661016949152</v>
          </cell>
          <cell r="G1528">
            <v>508.8</v>
          </cell>
          <cell r="H1528">
            <v>91.58</v>
          </cell>
          <cell r="I1528">
            <v>0</v>
          </cell>
        </row>
        <row r="1529">
          <cell r="A1529">
            <v>0</v>
          </cell>
          <cell r="B1529" t="str">
            <v>Mano de Obra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A1530">
            <v>200.05999999999995</v>
          </cell>
          <cell r="B1530" t="str">
            <v>Coloc. acero normal</v>
          </cell>
          <cell r="C1530">
            <v>2.7290000000000001</v>
          </cell>
          <cell r="D1530" t="str">
            <v>QQ</v>
          </cell>
          <cell r="E1530">
            <v>326.47275741487186</v>
          </cell>
          <cell r="F1530">
            <v>0</v>
          </cell>
          <cell r="G1530">
            <v>890.94</v>
          </cell>
          <cell r="H1530">
            <v>0</v>
          </cell>
          <cell r="I1530">
            <v>0</v>
          </cell>
        </row>
        <row r="1531">
          <cell r="A1531">
            <v>300.20999999999981</v>
          </cell>
          <cell r="B1531" t="str">
            <v>Vigas de carga 0.15m a 0.20m x Altura &lt; 0.40m</v>
          </cell>
          <cell r="C1531">
            <v>12.499999999999998</v>
          </cell>
          <cell r="D1531" t="str">
            <v>ML</v>
          </cell>
          <cell r="E1531">
            <v>472</v>
          </cell>
          <cell r="F1531">
            <v>0</v>
          </cell>
          <cell r="G1531">
            <v>5900</v>
          </cell>
          <cell r="H1531">
            <v>0</v>
          </cell>
          <cell r="I1531">
            <v>0</v>
          </cell>
        </row>
        <row r="1532">
          <cell r="A1532">
            <v>0</v>
          </cell>
          <cell r="B1532" t="str">
            <v>Total/UND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21163.620000000003</v>
          </cell>
          <cell r="H1532">
            <v>2587.08</v>
          </cell>
          <cell r="I1532">
            <v>23750.700000000004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</row>
        <row r="1534">
          <cell r="A1534">
            <v>105.03000000000002</v>
          </cell>
          <cell r="B1534" t="str">
            <v>VIGA V2-T (0.20X0.40)MTS, F'C=210KG/CM2, 4Ø3/4"+5Ø1/2", EST. Ø3/8"@0.15M (ESC. LABORAL LOS PALMARES)</v>
          </cell>
          <cell r="C1534">
            <v>1</v>
          </cell>
          <cell r="D1534" t="str">
            <v>M3</v>
          </cell>
          <cell r="E1534">
            <v>0</v>
          </cell>
          <cell r="F1534">
            <v>0</v>
          </cell>
          <cell r="G1534">
            <v>32571.56</v>
          </cell>
          <cell r="H1534">
            <v>4437.9400000000005</v>
          </cell>
          <cell r="I1534">
            <v>37009.5</v>
          </cell>
        </row>
        <row r="1535">
          <cell r="A1535">
            <v>0</v>
          </cell>
          <cell r="B1535" t="str">
            <v>Volumen Análisis</v>
          </cell>
          <cell r="C1535">
            <v>1</v>
          </cell>
          <cell r="D1535" t="str">
            <v>M3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A1536">
            <v>0</v>
          </cell>
          <cell r="B1536" t="str">
            <v>Materiales y Equipos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A1537" t="str">
            <v>AE004</v>
          </cell>
          <cell r="B1537" t="str">
            <v>Acero Estruc. Grado 40-60, 1" x 20 a 30 pies</v>
          </cell>
          <cell r="C1537">
            <v>0</v>
          </cell>
          <cell r="D1537" t="str">
            <v>QQ</v>
          </cell>
          <cell r="E1537">
            <v>2796.6101694915255</v>
          </cell>
          <cell r="F1537">
            <v>503.38983050847457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 t="str">
            <v>AE003</v>
          </cell>
          <cell r="B1538" t="str">
            <v>Acero Estruc. Grado 40-60, 3/4" x 20 a 30 pies</v>
          </cell>
          <cell r="C1538">
            <v>5.0890000000000004</v>
          </cell>
          <cell r="D1538" t="str">
            <v>QQ</v>
          </cell>
          <cell r="E1538">
            <v>2796.6101694915255</v>
          </cell>
          <cell r="F1538">
            <v>503.38983050847457</v>
          </cell>
          <cell r="G1538">
            <v>14231.95</v>
          </cell>
          <cell r="H1538">
            <v>2561.75</v>
          </cell>
          <cell r="I1538">
            <v>0</v>
          </cell>
        </row>
        <row r="1539">
          <cell r="A1539" t="str">
            <v>AE002</v>
          </cell>
          <cell r="B1539" t="str">
            <v>Acero Estruc. Grado 40-60, 1/2" x 20 a 30 pies</v>
          </cell>
          <cell r="C1539">
            <v>0</v>
          </cell>
          <cell r="D1539" t="str">
            <v>QQ</v>
          </cell>
          <cell r="E1539">
            <v>2796.6101694915255</v>
          </cell>
          <cell r="F1539">
            <v>503.38983050847457</v>
          </cell>
          <cell r="G1539">
            <v>0</v>
          </cell>
          <cell r="H1539">
            <v>0</v>
          </cell>
          <cell r="I1539">
            <v>0</v>
          </cell>
        </row>
        <row r="1540">
          <cell r="A1540" t="str">
            <v>AE001</v>
          </cell>
          <cell r="B1540" t="str">
            <v>Acero Estruc. Grado 40-60, 3/8" x 20 a 30 pies</v>
          </cell>
          <cell r="C1540">
            <v>1.087</v>
          </cell>
          <cell r="D1540" t="str">
            <v>QQ</v>
          </cell>
          <cell r="E1540">
            <v>2796.6101694915255</v>
          </cell>
          <cell r="F1540">
            <v>503.38983050847457</v>
          </cell>
          <cell r="G1540">
            <v>3039.92</v>
          </cell>
          <cell r="H1540">
            <v>547.17999999999995</v>
          </cell>
          <cell r="I1540">
            <v>0</v>
          </cell>
        </row>
        <row r="1541">
          <cell r="A1541" t="str">
            <v>HI002</v>
          </cell>
          <cell r="B1541" t="str">
            <v>Hormigón 210 Kg/cm2 (incluye bomba y colocación)</v>
          </cell>
          <cell r="C1541">
            <v>1.05</v>
          </cell>
          <cell r="D1541" t="str">
            <v>M3</v>
          </cell>
          <cell r="E1541">
            <v>5935.17</v>
          </cell>
          <cell r="F1541">
            <v>1068.3306</v>
          </cell>
          <cell r="G1541">
            <v>6231.93</v>
          </cell>
          <cell r="H1541">
            <v>1121.75</v>
          </cell>
          <cell r="I1541">
            <v>0</v>
          </cell>
        </row>
        <row r="1542">
          <cell r="A1542" t="str">
            <v>AE016</v>
          </cell>
          <cell r="B1542" t="str">
            <v>Alambre Galvanizado Calibre 18 (Varillas)</v>
          </cell>
          <cell r="C1542">
            <v>12.352</v>
          </cell>
          <cell r="D1542" t="str">
            <v>LB</v>
          </cell>
          <cell r="E1542">
            <v>93.220338983050851</v>
          </cell>
          <cell r="F1542">
            <v>16.779661016949152</v>
          </cell>
          <cell r="G1542">
            <v>1151.46</v>
          </cell>
          <cell r="H1542">
            <v>207.26</v>
          </cell>
          <cell r="I1542">
            <v>0</v>
          </cell>
        </row>
        <row r="1543">
          <cell r="A1543">
            <v>0</v>
          </cell>
          <cell r="B1543" t="str">
            <v>Mano de Obra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</row>
        <row r="1544">
          <cell r="A1544">
            <v>200.05999999999995</v>
          </cell>
          <cell r="B1544" t="str">
            <v>Coloc. acero normal</v>
          </cell>
          <cell r="C1544">
            <v>6.1760000000000002</v>
          </cell>
          <cell r="D1544" t="str">
            <v>QQ</v>
          </cell>
          <cell r="E1544">
            <v>326.47275741487186</v>
          </cell>
          <cell r="F1544">
            <v>0</v>
          </cell>
          <cell r="G1544">
            <v>2016.3</v>
          </cell>
          <cell r="H1544">
            <v>0</v>
          </cell>
          <cell r="I1544">
            <v>0</v>
          </cell>
        </row>
        <row r="1545">
          <cell r="A1545">
            <v>300.20999999999981</v>
          </cell>
          <cell r="B1545" t="str">
            <v>Vigas de carga 0.15m a 0.20m x Altura &lt; 0.40m</v>
          </cell>
          <cell r="C1545">
            <v>12.499999999999998</v>
          </cell>
          <cell r="D1545" t="str">
            <v>ML</v>
          </cell>
          <cell r="E1545">
            <v>472</v>
          </cell>
          <cell r="F1545">
            <v>0</v>
          </cell>
          <cell r="G1545">
            <v>5900</v>
          </cell>
          <cell r="H1545">
            <v>0</v>
          </cell>
          <cell r="I1545">
            <v>0</v>
          </cell>
        </row>
        <row r="1546">
          <cell r="A1546">
            <v>0</v>
          </cell>
          <cell r="B1546" t="str">
            <v>Total/UND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32571.56</v>
          </cell>
          <cell r="H1546">
            <v>4437.9400000000005</v>
          </cell>
          <cell r="I1546">
            <v>37009.5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105.04000000000002</v>
          </cell>
          <cell r="B1548" t="str">
            <v>VIGA V3-T (0.20X0.40)MTS, F'C=210KG/CM2, 7Ø1/2", EST. Ø3/8"@0.18M (ESC. LABORAL LOS PALMARES)</v>
          </cell>
          <cell r="C1548">
            <v>1</v>
          </cell>
          <cell r="D1548" t="str">
            <v>M3</v>
          </cell>
          <cell r="E1548">
            <v>0</v>
          </cell>
          <cell r="F1548">
            <v>0</v>
          </cell>
          <cell r="G1548">
            <v>23248.62</v>
          </cell>
          <cell r="H1548">
            <v>2925.36</v>
          </cell>
          <cell r="I1548">
            <v>26173.98</v>
          </cell>
        </row>
        <row r="1549">
          <cell r="A1549">
            <v>0</v>
          </cell>
          <cell r="B1549" t="str">
            <v>Volumen Análisis</v>
          </cell>
          <cell r="C1549">
            <v>1</v>
          </cell>
          <cell r="D1549" t="str">
            <v>M3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</row>
        <row r="1550">
          <cell r="A1550">
            <v>0</v>
          </cell>
          <cell r="B1550" t="str">
            <v>Materiales y Equipos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 t="str">
            <v>AE004</v>
          </cell>
          <cell r="B1551" t="str">
            <v>Acero Estruc. Grado 40-60, 1" x 20 a 30 pies</v>
          </cell>
          <cell r="C1551">
            <v>0</v>
          </cell>
          <cell r="D1551" t="str">
            <v>QQ</v>
          </cell>
          <cell r="E1551">
            <v>2796.6101694915255</v>
          </cell>
          <cell r="F1551">
            <v>503.38983050847457</v>
          </cell>
          <cell r="G1551">
            <v>0</v>
          </cell>
          <cell r="H1551">
            <v>0</v>
          </cell>
          <cell r="I1551">
            <v>0</v>
          </cell>
        </row>
        <row r="1552">
          <cell r="A1552" t="str">
            <v>AE003</v>
          </cell>
          <cell r="B1552" t="str">
            <v>Acero Estruc. Grado 40-60, 3/4" x 20 a 30 pies</v>
          </cell>
          <cell r="C1552">
            <v>0</v>
          </cell>
          <cell r="D1552" t="str">
            <v>QQ</v>
          </cell>
          <cell r="E1552">
            <v>2796.6101694915255</v>
          </cell>
          <cell r="F1552">
            <v>503.38983050847457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 t="str">
            <v>AE002</v>
          </cell>
          <cell r="B1553" t="str">
            <v>Acero Estruc. Grado 40-60, 1/2" x 20 a 30 pies</v>
          </cell>
          <cell r="C1553">
            <v>2.4670000000000001</v>
          </cell>
          <cell r="D1553" t="str">
            <v>QQ</v>
          </cell>
          <cell r="E1553">
            <v>2796.6101694915255</v>
          </cell>
          <cell r="F1553">
            <v>503.38983050847457</v>
          </cell>
          <cell r="G1553">
            <v>6899.24</v>
          </cell>
          <cell r="H1553">
            <v>1241.8599999999999</v>
          </cell>
          <cell r="I1553">
            <v>0</v>
          </cell>
        </row>
        <row r="1554">
          <cell r="A1554" t="str">
            <v>AE001</v>
          </cell>
          <cell r="B1554" t="str">
            <v>Acero Estruc. Grado 40-60, 3/8" x 20 a 30 pies</v>
          </cell>
          <cell r="C1554">
            <v>0.89200000000000002</v>
          </cell>
          <cell r="D1554" t="str">
            <v>QQ</v>
          </cell>
          <cell r="E1554">
            <v>2796.6101694915255</v>
          </cell>
          <cell r="F1554">
            <v>503.38983050847457</v>
          </cell>
          <cell r="G1554">
            <v>2494.58</v>
          </cell>
          <cell r="H1554">
            <v>449.02</v>
          </cell>
          <cell r="I1554">
            <v>0</v>
          </cell>
        </row>
        <row r="1555">
          <cell r="A1555" t="str">
            <v>HI002</v>
          </cell>
          <cell r="B1555" t="str">
            <v>Hormigón 210 Kg/cm2 (incluye bomba y colocación)</v>
          </cell>
          <cell r="C1555">
            <v>1.05</v>
          </cell>
          <cell r="D1555" t="str">
            <v>M3</v>
          </cell>
          <cell r="E1555">
            <v>5935.17</v>
          </cell>
          <cell r="F1555">
            <v>1068.3306</v>
          </cell>
          <cell r="G1555">
            <v>6231.93</v>
          </cell>
          <cell r="H1555">
            <v>1121.75</v>
          </cell>
          <cell r="I1555">
            <v>0</v>
          </cell>
        </row>
        <row r="1556">
          <cell r="A1556" t="str">
            <v>AE016</v>
          </cell>
          <cell r="B1556" t="str">
            <v>Alambre Galvanizado Calibre 18 (Varillas)</v>
          </cell>
          <cell r="C1556">
            <v>6.718</v>
          </cell>
          <cell r="D1556" t="str">
            <v>LB</v>
          </cell>
          <cell r="E1556">
            <v>93.220338983050851</v>
          </cell>
          <cell r="F1556">
            <v>16.779661016949152</v>
          </cell>
          <cell r="G1556">
            <v>626.25</v>
          </cell>
          <cell r="H1556">
            <v>112.73</v>
          </cell>
          <cell r="I1556">
            <v>0</v>
          </cell>
        </row>
        <row r="1557">
          <cell r="A1557">
            <v>0</v>
          </cell>
          <cell r="B1557" t="str">
            <v>Mano de Obra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</row>
        <row r="1558">
          <cell r="A1558">
            <v>200.05999999999995</v>
          </cell>
          <cell r="B1558" t="str">
            <v>Coloc. acero normal</v>
          </cell>
          <cell r="C1558">
            <v>3.359</v>
          </cell>
          <cell r="D1558" t="str">
            <v>QQ</v>
          </cell>
          <cell r="E1558">
            <v>326.47275741487186</v>
          </cell>
          <cell r="F1558">
            <v>0</v>
          </cell>
          <cell r="G1558">
            <v>1096.6199999999999</v>
          </cell>
          <cell r="H1558">
            <v>0</v>
          </cell>
          <cell r="I1558">
            <v>0</v>
          </cell>
        </row>
        <row r="1559">
          <cell r="A1559">
            <v>300.20999999999981</v>
          </cell>
          <cell r="B1559" t="str">
            <v>Vigas de carga 0.15m a 0.20m x Altura &lt; 0.40m</v>
          </cell>
          <cell r="C1559">
            <v>12.499999999999998</v>
          </cell>
          <cell r="D1559" t="str">
            <v>ML</v>
          </cell>
          <cell r="E1559">
            <v>472</v>
          </cell>
          <cell r="F1559">
            <v>0</v>
          </cell>
          <cell r="G1559">
            <v>5900</v>
          </cell>
          <cell r="H1559">
            <v>0</v>
          </cell>
          <cell r="I1559">
            <v>0</v>
          </cell>
        </row>
        <row r="1560">
          <cell r="A1560">
            <v>0</v>
          </cell>
          <cell r="B1560" t="str">
            <v>Total/UND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23248.62</v>
          </cell>
          <cell r="H1560">
            <v>2925.36</v>
          </cell>
          <cell r="I1560">
            <v>26173.98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A1562">
            <v>105.05000000000003</v>
          </cell>
          <cell r="B1562" t="str">
            <v>VIGA V4-T(0.20X0.40)MTS, F'C=210KG/CM2, 5Ø1/2", EST. Ø3/8"@0.18M (ESC. LABORAL LOS PALMARES)</v>
          </cell>
          <cell r="C1562">
            <v>1</v>
          </cell>
          <cell r="D1562" t="str">
            <v>M3</v>
          </cell>
          <cell r="E1562">
            <v>0</v>
          </cell>
          <cell r="F1562">
            <v>0</v>
          </cell>
          <cell r="G1562">
            <v>22120.06</v>
          </cell>
          <cell r="H1562">
            <v>2742.27</v>
          </cell>
          <cell r="I1562">
            <v>24862.33</v>
          </cell>
        </row>
        <row r="1563">
          <cell r="A1563">
            <v>0</v>
          </cell>
          <cell r="B1563" t="str">
            <v>Volumen Análisis</v>
          </cell>
          <cell r="C1563">
            <v>1</v>
          </cell>
          <cell r="D1563" t="str">
            <v>M3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A1564">
            <v>0</v>
          </cell>
          <cell r="B1564" t="str">
            <v>Materiales y Equipos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</row>
        <row r="1565">
          <cell r="A1565" t="str">
            <v>AE004</v>
          </cell>
          <cell r="B1565" t="str">
            <v>Acero Estruc. Grado 40-60, 1" x 20 a 30 pies</v>
          </cell>
          <cell r="C1565">
            <v>0</v>
          </cell>
          <cell r="D1565" t="str">
            <v>QQ</v>
          </cell>
          <cell r="E1565">
            <v>2796.6101694915255</v>
          </cell>
          <cell r="F1565">
            <v>503.38983050847457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 t="str">
            <v>AE003</v>
          </cell>
          <cell r="B1566" t="str">
            <v>Acero Estruc. Grado 40-60, 3/4" x 20 a 30 pies</v>
          </cell>
          <cell r="C1566">
            <v>0</v>
          </cell>
          <cell r="D1566" t="str">
            <v>QQ</v>
          </cell>
          <cell r="E1566">
            <v>2796.6101694915255</v>
          </cell>
          <cell r="F1566">
            <v>503.38983050847457</v>
          </cell>
          <cell r="G1566">
            <v>0</v>
          </cell>
          <cell r="H1566">
            <v>0</v>
          </cell>
          <cell r="I1566">
            <v>0</v>
          </cell>
        </row>
        <row r="1567">
          <cell r="A1567" t="str">
            <v>AE002</v>
          </cell>
          <cell r="B1567" t="str">
            <v>Acero Estruc. Grado 40-60, 1/2" x 20 a 30 pies</v>
          </cell>
          <cell r="C1567">
            <v>2.0990000000000002</v>
          </cell>
          <cell r="D1567" t="str">
            <v>QQ</v>
          </cell>
          <cell r="E1567">
            <v>2796.6101694915255</v>
          </cell>
          <cell r="F1567">
            <v>503.38983050847457</v>
          </cell>
          <cell r="G1567">
            <v>5870.08</v>
          </cell>
          <cell r="H1567">
            <v>1056.6199999999999</v>
          </cell>
          <cell r="I1567">
            <v>0</v>
          </cell>
        </row>
        <row r="1568">
          <cell r="A1568" t="str">
            <v>AE001</v>
          </cell>
          <cell r="B1568" t="str">
            <v>Acero Estruc. Grado 40-60, 3/8" x 20 a 30 pies</v>
          </cell>
          <cell r="C1568">
            <v>0.91900000000000004</v>
          </cell>
          <cell r="D1568" t="str">
            <v>QQ</v>
          </cell>
          <cell r="E1568">
            <v>2796.6101694915255</v>
          </cell>
          <cell r="F1568">
            <v>503.38983050847457</v>
          </cell>
          <cell r="G1568">
            <v>2570.08</v>
          </cell>
          <cell r="H1568">
            <v>462.62</v>
          </cell>
          <cell r="I1568">
            <v>0</v>
          </cell>
        </row>
        <row r="1569">
          <cell r="A1569" t="str">
            <v>HI002</v>
          </cell>
          <cell r="B1569" t="str">
            <v>Hormigón 210 Kg/cm2 (incluye bomba y colocación)</v>
          </cell>
          <cell r="C1569">
            <v>1.05</v>
          </cell>
          <cell r="D1569" t="str">
            <v>M3</v>
          </cell>
          <cell r="E1569">
            <v>5935.17</v>
          </cell>
          <cell r="F1569">
            <v>1068.3306</v>
          </cell>
          <cell r="G1569">
            <v>6231.93</v>
          </cell>
          <cell r="H1569">
            <v>1121.75</v>
          </cell>
          <cell r="I1569">
            <v>0</v>
          </cell>
        </row>
        <row r="1570">
          <cell r="A1570" t="str">
            <v>AE016</v>
          </cell>
          <cell r="B1570" t="str">
            <v>Alambre Galvanizado Calibre 18 (Varillas)</v>
          </cell>
          <cell r="C1570">
            <v>6.0360000000000005</v>
          </cell>
          <cell r="D1570" t="str">
            <v>LB</v>
          </cell>
          <cell r="E1570">
            <v>93.220338983050851</v>
          </cell>
          <cell r="F1570">
            <v>16.779661016949152</v>
          </cell>
          <cell r="G1570">
            <v>562.67999999999995</v>
          </cell>
          <cell r="H1570">
            <v>101.28</v>
          </cell>
          <cell r="I1570">
            <v>0</v>
          </cell>
        </row>
        <row r="1571">
          <cell r="A1571">
            <v>0</v>
          </cell>
          <cell r="B1571" t="str">
            <v>Mano de Obra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200.05999999999995</v>
          </cell>
          <cell r="B1572" t="str">
            <v>Coloc. acero normal</v>
          </cell>
          <cell r="C1572">
            <v>3.0180000000000002</v>
          </cell>
          <cell r="D1572" t="str">
            <v>QQ</v>
          </cell>
          <cell r="E1572">
            <v>326.47275741487186</v>
          </cell>
          <cell r="F1572">
            <v>0</v>
          </cell>
          <cell r="G1572">
            <v>985.29</v>
          </cell>
          <cell r="H1572">
            <v>0</v>
          </cell>
          <cell r="I1572">
            <v>0</v>
          </cell>
        </row>
        <row r="1573">
          <cell r="A1573">
            <v>300.20999999999981</v>
          </cell>
          <cell r="B1573" t="str">
            <v>Vigas de carga 0.15m a 0.20m x Altura &lt; 0.40m</v>
          </cell>
          <cell r="C1573">
            <v>12.499999999999998</v>
          </cell>
          <cell r="D1573" t="str">
            <v>ML</v>
          </cell>
          <cell r="E1573">
            <v>472</v>
          </cell>
          <cell r="F1573">
            <v>0</v>
          </cell>
          <cell r="G1573">
            <v>5900</v>
          </cell>
          <cell r="H1573">
            <v>0</v>
          </cell>
          <cell r="I1573">
            <v>0</v>
          </cell>
        </row>
        <row r="1574">
          <cell r="A1574">
            <v>0</v>
          </cell>
          <cell r="B1574" t="str">
            <v>Total/UND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22120.06</v>
          </cell>
          <cell r="H1574">
            <v>2742.27</v>
          </cell>
          <cell r="I1574">
            <v>24862.33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105.06000000000003</v>
          </cell>
          <cell r="B1576" t="str">
            <v>VIGA VA (0.20X0.35)MTS, F'C=210KG/CM2, 5Ø1/2", EST. Ø3/8"@0.20M (ESC. LABORAL LOS PALMARES)</v>
          </cell>
          <cell r="C1576">
            <v>1</v>
          </cell>
          <cell r="D1576" t="str">
            <v>M3</v>
          </cell>
          <cell r="E1576">
            <v>0</v>
          </cell>
          <cell r="F1576">
            <v>0</v>
          </cell>
          <cell r="G1576">
            <v>23849.88</v>
          </cell>
          <cell r="H1576">
            <v>2886.1700000000005</v>
          </cell>
          <cell r="I1576">
            <v>26736.050000000003</v>
          </cell>
        </row>
        <row r="1577">
          <cell r="A1577">
            <v>0</v>
          </cell>
          <cell r="B1577" t="str">
            <v>Volumen Análisis</v>
          </cell>
          <cell r="C1577">
            <v>1</v>
          </cell>
          <cell r="D1577" t="str">
            <v>M3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0</v>
          </cell>
          <cell r="B1578" t="str">
            <v>Materiales y Equipos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 t="str">
            <v>AE004</v>
          </cell>
          <cell r="B1579" t="str">
            <v>Acero Estruc. Grado 40-60, 1" x 20 a 30 pies</v>
          </cell>
          <cell r="C1579">
            <v>0</v>
          </cell>
          <cell r="D1579" t="str">
            <v>QQ</v>
          </cell>
          <cell r="E1579">
            <v>2796.6101694915255</v>
          </cell>
          <cell r="F1579">
            <v>503.38983050847457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 t="str">
            <v>AE003</v>
          </cell>
          <cell r="B1580" t="str">
            <v>Acero Estruc. Grado 40-60, 3/4" x 20 a 30 pies</v>
          </cell>
          <cell r="C1580">
            <v>0</v>
          </cell>
          <cell r="D1580" t="str">
            <v>QQ</v>
          </cell>
          <cell r="E1580">
            <v>2796.6101694915255</v>
          </cell>
          <cell r="F1580">
            <v>503.38983050847457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 t="str">
            <v>AE002</v>
          </cell>
          <cell r="B1581" t="str">
            <v>Acero Estruc. Grado 40-60, 1/2" x 20 a 30 pies</v>
          </cell>
          <cell r="C1581">
            <v>2.343</v>
          </cell>
          <cell r="D1581" t="str">
            <v>QQ</v>
          </cell>
          <cell r="E1581">
            <v>2796.6101694915255</v>
          </cell>
          <cell r="F1581">
            <v>503.38983050847457</v>
          </cell>
          <cell r="G1581">
            <v>6552.46</v>
          </cell>
          <cell r="H1581">
            <v>1179.44</v>
          </cell>
          <cell r="I1581">
            <v>0</v>
          </cell>
        </row>
        <row r="1582">
          <cell r="A1582" t="str">
            <v>AE001</v>
          </cell>
          <cell r="B1582" t="str">
            <v>Acero Estruc. Grado 40-60, 3/8" x 20 a 30 pies</v>
          </cell>
          <cell r="C1582">
            <v>0.94299999999999995</v>
          </cell>
          <cell r="D1582" t="str">
            <v>QQ</v>
          </cell>
          <cell r="E1582">
            <v>2796.6101694915255</v>
          </cell>
          <cell r="F1582">
            <v>503.38983050847457</v>
          </cell>
          <cell r="G1582">
            <v>2637.2</v>
          </cell>
          <cell r="H1582">
            <v>474.7</v>
          </cell>
          <cell r="I1582">
            <v>0</v>
          </cell>
        </row>
        <row r="1583">
          <cell r="A1583" t="str">
            <v>HI002</v>
          </cell>
          <cell r="B1583" t="str">
            <v>Hormigón 210 Kg/cm2 (incluye bomba y colocación)</v>
          </cell>
          <cell r="C1583">
            <v>1.05</v>
          </cell>
          <cell r="D1583" t="str">
            <v>M3</v>
          </cell>
          <cell r="E1583">
            <v>5935.17</v>
          </cell>
          <cell r="F1583">
            <v>1068.3306</v>
          </cell>
          <cell r="G1583">
            <v>6231.93</v>
          </cell>
          <cell r="H1583">
            <v>1121.75</v>
          </cell>
          <cell r="I1583">
            <v>0</v>
          </cell>
        </row>
        <row r="1584">
          <cell r="A1584" t="str">
            <v>AE016</v>
          </cell>
          <cell r="B1584" t="str">
            <v>Alambre Galvanizado Calibre 18 (Varillas)</v>
          </cell>
          <cell r="C1584">
            <v>6.5720000000000001</v>
          </cell>
          <cell r="D1584" t="str">
            <v>LB</v>
          </cell>
          <cell r="E1584">
            <v>93.220338983050851</v>
          </cell>
          <cell r="F1584">
            <v>16.779661016949152</v>
          </cell>
          <cell r="G1584">
            <v>612.64</v>
          </cell>
          <cell r="H1584">
            <v>110.28</v>
          </cell>
          <cell r="I1584">
            <v>0</v>
          </cell>
        </row>
        <row r="1585">
          <cell r="A1585">
            <v>0</v>
          </cell>
          <cell r="B1585" t="str">
            <v>Mano de Obra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200.05999999999995</v>
          </cell>
          <cell r="B1586" t="str">
            <v>Coloc. acero normal</v>
          </cell>
          <cell r="C1586">
            <v>3.286</v>
          </cell>
          <cell r="D1586" t="str">
            <v>QQ</v>
          </cell>
          <cell r="E1586">
            <v>326.47275741487186</v>
          </cell>
          <cell r="F1586">
            <v>0</v>
          </cell>
          <cell r="G1586">
            <v>1072.79</v>
          </cell>
          <cell r="H1586">
            <v>0</v>
          </cell>
          <cell r="I1586">
            <v>0</v>
          </cell>
        </row>
        <row r="1587">
          <cell r="A1587">
            <v>300.20999999999981</v>
          </cell>
          <cell r="B1587" t="str">
            <v>Vigas de carga 0.15m a 0.20m x Altura &lt; 0.40m</v>
          </cell>
          <cell r="C1587">
            <v>14.285714285714286</v>
          </cell>
          <cell r="D1587" t="str">
            <v>ML</v>
          </cell>
          <cell r="E1587">
            <v>472</v>
          </cell>
          <cell r="F1587">
            <v>0</v>
          </cell>
          <cell r="G1587">
            <v>6742.86</v>
          </cell>
          <cell r="H1587">
            <v>0</v>
          </cell>
          <cell r="I1587">
            <v>0</v>
          </cell>
        </row>
        <row r="1588">
          <cell r="A1588">
            <v>0</v>
          </cell>
          <cell r="B1588" t="str">
            <v>Total/UND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23849.88</v>
          </cell>
          <cell r="H1588">
            <v>2886.1700000000005</v>
          </cell>
          <cell r="I1588">
            <v>26736.050000000003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105.07000000000004</v>
          </cell>
          <cell r="B1590" t="str">
            <v>VIGA V5-T (0.20X0.40)MTS, F'C=210KG/CM2, 5Ø1/2", ADIC. EN APOYOS 2Ø1/2" EST. Ø3/8"@0.18M (ESC. LABORAL LOS PALMARES)</v>
          </cell>
          <cell r="C1590">
            <v>1</v>
          </cell>
          <cell r="D1590" t="str">
            <v>M3</v>
          </cell>
          <cell r="E1590">
            <v>0</v>
          </cell>
          <cell r="F1590">
            <v>0</v>
          </cell>
          <cell r="G1590">
            <v>21246.36</v>
          </cell>
          <cell r="H1590">
            <v>2600.5100000000002</v>
          </cell>
          <cell r="I1590">
            <v>23846.870000000003</v>
          </cell>
        </row>
        <row r="1591">
          <cell r="A1591">
            <v>0</v>
          </cell>
          <cell r="B1591" t="str">
            <v>Volumen Análisis</v>
          </cell>
          <cell r="C1591">
            <v>1</v>
          </cell>
          <cell r="D1591" t="str">
            <v>M3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</row>
        <row r="1592">
          <cell r="A1592">
            <v>0</v>
          </cell>
          <cell r="B1592" t="str">
            <v>Materiales y Equipos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</row>
        <row r="1593">
          <cell r="A1593" t="str">
            <v>AE004</v>
          </cell>
          <cell r="B1593" t="str">
            <v>Acero Estruc. Grado 40-60, 1" x 20 a 30 pies</v>
          </cell>
          <cell r="C1593">
            <v>0</v>
          </cell>
          <cell r="D1593" t="str">
            <v>QQ</v>
          </cell>
          <cell r="E1593">
            <v>2796.6101694915255</v>
          </cell>
          <cell r="F1593">
            <v>503.38983050847457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 t="str">
            <v>AE003</v>
          </cell>
          <cell r="B1594" t="str">
            <v>Acero Estruc. Grado 40-60, 3/4" x 20 a 30 pies</v>
          </cell>
          <cell r="C1594">
            <v>0</v>
          </cell>
          <cell r="D1594" t="str">
            <v>QQ</v>
          </cell>
          <cell r="E1594">
            <v>2796.6101694915255</v>
          </cell>
          <cell r="F1594">
            <v>503.38983050847457</v>
          </cell>
          <cell r="G1594">
            <v>0</v>
          </cell>
          <cell r="H1594">
            <v>0</v>
          </cell>
          <cell r="I1594">
            <v>0</v>
          </cell>
        </row>
        <row r="1595">
          <cell r="A1595" t="str">
            <v>AE002</v>
          </cell>
          <cell r="B1595" t="str">
            <v>Acero Estruc. Grado 40-60, 1/2" x 20 a 30 pies</v>
          </cell>
          <cell r="C1595">
            <v>1.8819999999999999</v>
          </cell>
          <cell r="D1595" t="str">
            <v>QQ</v>
          </cell>
          <cell r="E1595">
            <v>2796.6101694915255</v>
          </cell>
          <cell r="F1595">
            <v>503.38983050847457</v>
          </cell>
          <cell r="G1595">
            <v>5263.22</v>
          </cell>
          <cell r="H1595">
            <v>947.38</v>
          </cell>
          <cell r="I1595">
            <v>0</v>
          </cell>
        </row>
        <row r="1596">
          <cell r="A1596" t="str">
            <v>AE001</v>
          </cell>
          <cell r="B1596" t="str">
            <v>Acero Estruc. Grado 40-60, 3/8" x 20 a 30 pies</v>
          </cell>
          <cell r="C1596">
            <v>0.872</v>
          </cell>
          <cell r="D1596" t="str">
            <v>QQ</v>
          </cell>
          <cell r="E1596">
            <v>2796.6101694915255</v>
          </cell>
          <cell r="F1596">
            <v>503.38983050847457</v>
          </cell>
          <cell r="G1596">
            <v>2438.64</v>
          </cell>
          <cell r="H1596">
            <v>438.96</v>
          </cell>
          <cell r="I1596">
            <v>0</v>
          </cell>
        </row>
        <row r="1597">
          <cell r="A1597" t="str">
            <v>HI002</v>
          </cell>
          <cell r="B1597" t="str">
            <v>Hormigón 210 Kg/cm2 (incluye bomba y colocación)</v>
          </cell>
          <cell r="C1597">
            <v>1.05</v>
          </cell>
          <cell r="D1597" t="str">
            <v>M3</v>
          </cell>
          <cell r="E1597">
            <v>5935.17</v>
          </cell>
          <cell r="F1597">
            <v>1068.3306</v>
          </cell>
          <cell r="G1597">
            <v>6231.93</v>
          </cell>
          <cell r="H1597">
            <v>1121.75</v>
          </cell>
          <cell r="I1597">
            <v>0</v>
          </cell>
        </row>
        <row r="1598">
          <cell r="A1598" t="str">
            <v>AE016</v>
          </cell>
          <cell r="B1598" t="str">
            <v>Alambre Galvanizado Calibre 18 (Varillas)</v>
          </cell>
          <cell r="C1598">
            <v>5.508</v>
          </cell>
          <cell r="D1598" t="str">
            <v>LB</v>
          </cell>
          <cell r="E1598">
            <v>93.220338983050851</v>
          </cell>
          <cell r="F1598">
            <v>16.779661016949152</v>
          </cell>
          <cell r="G1598">
            <v>513.46</v>
          </cell>
          <cell r="H1598">
            <v>92.42</v>
          </cell>
          <cell r="I1598">
            <v>0</v>
          </cell>
        </row>
        <row r="1599">
          <cell r="A1599">
            <v>0</v>
          </cell>
          <cell r="B1599" t="str">
            <v>Mano de Obra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A1600">
            <v>200.05999999999995</v>
          </cell>
          <cell r="B1600" t="str">
            <v>Coloc. acero normal</v>
          </cell>
          <cell r="C1600">
            <v>2.754</v>
          </cell>
          <cell r="D1600" t="str">
            <v>QQ</v>
          </cell>
          <cell r="E1600">
            <v>326.47275741487186</v>
          </cell>
          <cell r="F1600">
            <v>0</v>
          </cell>
          <cell r="G1600">
            <v>899.11</v>
          </cell>
          <cell r="H1600">
            <v>0</v>
          </cell>
          <cell r="I1600">
            <v>0</v>
          </cell>
        </row>
        <row r="1601">
          <cell r="A1601">
            <v>300.20999999999981</v>
          </cell>
          <cell r="B1601" t="str">
            <v>Vigas de carga 0.15m a 0.20m x Altura &lt; 0.40m</v>
          </cell>
          <cell r="C1601">
            <v>12.499999999999998</v>
          </cell>
          <cell r="D1601" t="str">
            <v>ML</v>
          </cell>
          <cell r="E1601">
            <v>472</v>
          </cell>
          <cell r="F1601">
            <v>0</v>
          </cell>
          <cell r="G1601">
            <v>5900</v>
          </cell>
          <cell r="H1601">
            <v>0</v>
          </cell>
          <cell r="I1601">
            <v>0</v>
          </cell>
        </row>
        <row r="1602">
          <cell r="A1602">
            <v>0</v>
          </cell>
          <cell r="B1602" t="str">
            <v>Total/UND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21246.36</v>
          </cell>
          <cell r="H1602">
            <v>2600.5100000000002</v>
          </cell>
          <cell r="I1602">
            <v>23846.870000000003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105.08000000000004</v>
          </cell>
          <cell r="B1604" t="str">
            <v>VIGA (0.25X0.35)MTS, 3Ø1/2"+2Ø1/2", EST. Ø3/8"@0.15M, HORM. LIGADORA F'C=210KG/CM2</v>
          </cell>
          <cell r="C1604">
            <v>1</v>
          </cell>
          <cell r="D1604" t="str">
            <v>M3</v>
          </cell>
          <cell r="E1604">
            <v>0</v>
          </cell>
          <cell r="F1604">
            <v>0</v>
          </cell>
          <cell r="G1604">
            <v>19701.46</v>
          </cell>
          <cell r="H1604">
            <v>2431.9</v>
          </cell>
          <cell r="I1604">
            <v>22133.360000000001</v>
          </cell>
        </row>
        <row r="1605">
          <cell r="A1605">
            <v>0</v>
          </cell>
          <cell r="B1605" t="str">
            <v>Volumen Análisis</v>
          </cell>
          <cell r="C1605">
            <v>1</v>
          </cell>
          <cell r="D1605" t="str">
            <v>M3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0</v>
          </cell>
          <cell r="B1606" t="str">
            <v>Materiales y Equipos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</row>
        <row r="1607">
          <cell r="A1607" t="str">
            <v>AE004</v>
          </cell>
          <cell r="B1607" t="str">
            <v>Acero Estruc. Grado 40-60, 1" x 20 a 30 pies</v>
          </cell>
          <cell r="C1607">
            <v>0</v>
          </cell>
          <cell r="D1607" t="str">
            <v>QQ</v>
          </cell>
          <cell r="E1607">
            <v>2796.6101694915255</v>
          </cell>
          <cell r="F1607">
            <v>503.38983050847457</v>
          </cell>
          <cell r="G1607">
            <v>0</v>
          </cell>
          <cell r="H1607">
            <v>0</v>
          </cell>
          <cell r="I1607">
            <v>0</v>
          </cell>
        </row>
        <row r="1608">
          <cell r="A1608" t="str">
            <v>AE003</v>
          </cell>
          <cell r="B1608" t="str">
            <v>Acero Estruc. Grado 40-60, 3/4" x 20 a 30 pies</v>
          </cell>
          <cell r="C1608">
            <v>0</v>
          </cell>
          <cell r="D1608" t="str">
            <v>QQ</v>
          </cell>
          <cell r="E1608">
            <v>2796.6101694915255</v>
          </cell>
          <cell r="F1608">
            <v>503.38983050847457</v>
          </cell>
          <cell r="G1608">
            <v>0</v>
          </cell>
          <cell r="H1608">
            <v>0</v>
          </cell>
          <cell r="I1608">
            <v>0</v>
          </cell>
        </row>
        <row r="1609">
          <cell r="A1609" t="str">
            <v>AE002</v>
          </cell>
          <cell r="B1609" t="str">
            <v>Acero Estruc. Grado 40-60, 1/2" x 20 a 30 pies</v>
          </cell>
          <cell r="C1609">
            <v>1.6339999999999999</v>
          </cell>
          <cell r="D1609" t="str">
            <v>QQ</v>
          </cell>
          <cell r="E1609">
            <v>2796.6101694915255</v>
          </cell>
          <cell r="F1609">
            <v>503.38983050847457</v>
          </cell>
          <cell r="G1609">
            <v>4569.66</v>
          </cell>
          <cell r="H1609">
            <v>822.54</v>
          </cell>
          <cell r="I1609">
            <v>0</v>
          </cell>
        </row>
        <row r="1610">
          <cell r="A1610" t="str">
            <v>AE001</v>
          </cell>
          <cell r="B1610" t="str">
            <v>Acero Estruc. Grado 40-60, 3/8" x 20 a 30 pies</v>
          </cell>
          <cell r="C1610">
            <v>0.80600000000000005</v>
          </cell>
          <cell r="D1610" t="str">
            <v>QQ</v>
          </cell>
          <cell r="E1610">
            <v>2796.6101694915255</v>
          </cell>
          <cell r="F1610">
            <v>503.38983050847457</v>
          </cell>
          <cell r="G1610">
            <v>2254.0700000000002</v>
          </cell>
          <cell r="H1610">
            <v>405.73</v>
          </cell>
          <cell r="I1610">
            <v>0</v>
          </cell>
        </row>
        <row r="1611">
          <cell r="A1611" t="str">
            <v>HI002</v>
          </cell>
          <cell r="B1611" t="str">
            <v>Hormigón 210 Kg/cm2 (incluye bomba y colocación)</v>
          </cell>
          <cell r="C1611">
            <v>1.05</v>
          </cell>
          <cell r="D1611" t="str">
            <v>M3</v>
          </cell>
          <cell r="E1611">
            <v>5935.17</v>
          </cell>
          <cell r="F1611">
            <v>1068.3306</v>
          </cell>
          <cell r="G1611">
            <v>6231.93</v>
          </cell>
          <cell r="H1611">
            <v>1121.75</v>
          </cell>
          <cell r="I1611">
            <v>0</v>
          </cell>
        </row>
        <row r="1612">
          <cell r="A1612" t="str">
            <v>AE016</v>
          </cell>
          <cell r="B1612" t="str">
            <v>Alambre Galvanizado Calibre 18 (Varillas)</v>
          </cell>
          <cell r="C1612">
            <v>4.88</v>
          </cell>
          <cell r="D1612" t="str">
            <v>LB</v>
          </cell>
          <cell r="E1612">
            <v>93.220338983050851</v>
          </cell>
          <cell r="F1612">
            <v>16.779661016949152</v>
          </cell>
          <cell r="G1612">
            <v>454.92</v>
          </cell>
          <cell r="H1612">
            <v>81.88</v>
          </cell>
          <cell r="I1612">
            <v>0</v>
          </cell>
        </row>
        <row r="1613">
          <cell r="A1613">
            <v>0</v>
          </cell>
          <cell r="B1613" t="str">
            <v>Mano de Obra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</row>
        <row r="1614">
          <cell r="A1614">
            <v>200.05999999999995</v>
          </cell>
          <cell r="B1614" t="str">
            <v>Coloc. acero normal</v>
          </cell>
          <cell r="C1614">
            <v>2.44</v>
          </cell>
          <cell r="D1614" t="str">
            <v>QQ</v>
          </cell>
          <cell r="E1614">
            <v>326.47275741487186</v>
          </cell>
          <cell r="F1614">
            <v>0</v>
          </cell>
          <cell r="G1614">
            <v>796.59</v>
          </cell>
          <cell r="H1614">
            <v>0</v>
          </cell>
          <cell r="I1614">
            <v>0</v>
          </cell>
        </row>
        <row r="1615">
          <cell r="A1615">
            <v>300.20999999999981</v>
          </cell>
          <cell r="B1615" t="str">
            <v>Vigas de carga 0.15m a 0.20m x Altura &lt; 0.40m</v>
          </cell>
          <cell r="C1615">
            <v>11.428571428571429</v>
          </cell>
          <cell r="D1615" t="str">
            <v>ML</v>
          </cell>
          <cell r="E1615">
            <v>472</v>
          </cell>
          <cell r="F1615">
            <v>0</v>
          </cell>
          <cell r="G1615">
            <v>5394.29</v>
          </cell>
          <cell r="H1615">
            <v>0</v>
          </cell>
          <cell r="I1615">
            <v>0</v>
          </cell>
        </row>
        <row r="1616">
          <cell r="A1616">
            <v>0</v>
          </cell>
          <cell r="B1616" t="str">
            <v>Total/UND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19701.46</v>
          </cell>
          <cell r="H1616">
            <v>2431.9</v>
          </cell>
          <cell r="I1616">
            <v>22133.360000000001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105.09000000000005</v>
          </cell>
          <cell r="B1618" t="str">
            <v>VIGA (0.15X0.20)MTS, 4Ø3/8", EST. Ø3/8"@0.20M, HORM. LIGADORA F'C=210KG/CM2</v>
          </cell>
          <cell r="C1618">
            <v>1</v>
          </cell>
          <cell r="D1618" t="str">
            <v>M3</v>
          </cell>
          <cell r="E1618">
            <v>0</v>
          </cell>
          <cell r="F1618">
            <v>0</v>
          </cell>
          <cell r="G1618">
            <v>34078.11</v>
          </cell>
          <cell r="H1618">
            <v>3086.99</v>
          </cell>
          <cell r="I1618">
            <v>37165.1</v>
          </cell>
        </row>
        <row r="1619">
          <cell r="A1619">
            <v>0</v>
          </cell>
          <cell r="B1619" t="str">
            <v>Volumen Análisis</v>
          </cell>
          <cell r="C1619">
            <v>1</v>
          </cell>
          <cell r="D1619" t="str">
            <v>M3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0</v>
          </cell>
          <cell r="B1620" t="str">
            <v>Materiales y Equipos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 t="str">
            <v>AE004</v>
          </cell>
          <cell r="B1621" t="str">
            <v>Acero Estruc. Grado 40-60, 1" x 20 a 30 pies</v>
          </cell>
          <cell r="C1621">
            <v>0</v>
          </cell>
          <cell r="D1621" t="str">
            <v>QQ</v>
          </cell>
          <cell r="E1621">
            <v>2796.6101694915255</v>
          </cell>
          <cell r="F1621">
            <v>503.38983050847457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 t="str">
            <v>AE003</v>
          </cell>
          <cell r="B1622" t="str">
            <v>Acero Estruc. Grado 40-60, 3/4" x 20 a 30 pies</v>
          </cell>
          <cell r="C1622">
            <v>0</v>
          </cell>
          <cell r="D1622" t="str">
            <v>QQ</v>
          </cell>
          <cell r="E1622">
            <v>2796.6101694915255</v>
          </cell>
          <cell r="F1622">
            <v>503.38983050847457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 t="str">
            <v>AE002</v>
          </cell>
          <cell r="B1623" t="str">
            <v>Acero Estruc. Grado 40-60, 1/2" x 20 a 30 pies</v>
          </cell>
          <cell r="C1623">
            <v>0</v>
          </cell>
          <cell r="D1623" t="str">
            <v>QQ</v>
          </cell>
          <cell r="E1623">
            <v>2796.6101694915255</v>
          </cell>
          <cell r="F1623">
            <v>503.38983050847457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 t="str">
            <v>AE001</v>
          </cell>
          <cell r="B1624" t="str">
            <v>Acero Estruc. Grado 40-60, 3/8" x 20 a 30 pies</v>
          </cell>
          <cell r="C1624">
            <v>3.66</v>
          </cell>
          <cell r="D1624" t="str">
            <v>QQ</v>
          </cell>
          <cell r="E1624">
            <v>2796.6101694915255</v>
          </cell>
          <cell r="F1624">
            <v>503.38983050847457</v>
          </cell>
          <cell r="G1624">
            <v>10235.59</v>
          </cell>
          <cell r="H1624">
            <v>1842.41</v>
          </cell>
          <cell r="I1624">
            <v>0</v>
          </cell>
        </row>
        <row r="1625">
          <cell r="A1625" t="str">
            <v>HI002</v>
          </cell>
          <cell r="B1625" t="str">
            <v>Hormigón 210 Kg/cm2 (incluye bomba y colocación)</v>
          </cell>
          <cell r="C1625">
            <v>1.05</v>
          </cell>
          <cell r="D1625" t="str">
            <v>M3</v>
          </cell>
          <cell r="E1625">
            <v>5935.17</v>
          </cell>
          <cell r="F1625">
            <v>1068.3306</v>
          </cell>
          <cell r="G1625">
            <v>6231.93</v>
          </cell>
          <cell r="H1625">
            <v>1121.75</v>
          </cell>
          <cell r="I1625">
            <v>0</v>
          </cell>
        </row>
        <row r="1626">
          <cell r="A1626" t="str">
            <v>AE016</v>
          </cell>
          <cell r="B1626" t="str">
            <v>Alambre Galvanizado Calibre 18 (Varillas)</v>
          </cell>
          <cell r="C1626">
            <v>7.32</v>
          </cell>
          <cell r="D1626" t="str">
            <v>LB</v>
          </cell>
          <cell r="E1626">
            <v>93.220338983050851</v>
          </cell>
          <cell r="F1626">
            <v>16.779661016949152</v>
          </cell>
          <cell r="G1626">
            <v>682.37</v>
          </cell>
          <cell r="H1626">
            <v>122.83</v>
          </cell>
          <cell r="I1626">
            <v>0</v>
          </cell>
        </row>
        <row r="1627">
          <cell r="A1627">
            <v>0</v>
          </cell>
          <cell r="B1627" t="str">
            <v>Mano de Obra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</row>
        <row r="1628">
          <cell r="A1628">
            <v>200.05999999999995</v>
          </cell>
          <cell r="B1628" t="str">
            <v>Coloc. acero normal</v>
          </cell>
          <cell r="C1628">
            <v>3.66</v>
          </cell>
          <cell r="D1628" t="str">
            <v>QQ</v>
          </cell>
          <cell r="E1628">
            <v>326.47275741487186</v>
          </cell>
          <cell r="F1628">
            <v>0</v>
          </cell>
          <cell r="G1628">
            <v>1194.8900000000001</v>
          </cell>
          <cell r="H1628">
            <v>0</v>
          </cell>
          <cell r="I1628">
            <v>0</v>
          </cell>
        </row>
        <row r="1629">
          <cell r="A1629">
            <v>300.20999999999981</v>
          </cell>
          <cell r="B1629" t="str">
            <v>Vigas de carga 0.15m a 0.20m x Altura &lt; 0.40m</v>
          </cell>
          <cell r="C1629">
            <v>33.333333333333336</v>
          </cell>
          <cell r="D1629" t="str">
            <v>ML</v>
          </cell>
          <cell r="E1629">
            <v>472</v>
          </cell>
          <cell r="F1629">
            <v>0</v>
          </cell>
          <cell r="G1629">
            <v>15733.33</v>
          </cell>
          <cell r="H1629">
            <v>0</v>
          </cell>
          <cell r="I1629">
            <v>0</v>
          </cell>
        </row>
        <row r="1630">
          <cell r="A1630">
            <v>0</v>
          </cell>
          <cell r="B1630" t="str">
            <v>Total/UND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34078.11</v>
          </cell>
          <cell r="H1630">
            <v>3086.99</v>
          </cell>
          <cell r="I1630">
            <v>37165.1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105.09100000000004</v>
          </cell>
          <cell r="B1632" t="str">
            <v>VIGA (0.25X0.30)MTS, 3Ø1/2"+2Ø1/2", ADIC. EN APOYOS 2Ø3/8" EST. Ø3/8"@0.15M, HORM. LIGADORA F'C=210KG/CM2</v>
          </cell>
          <cell r="C1632">
            <v>1</v>
          </cell>
          <cell r="D1632" t="str">
            <v>M3</v>
          </cell>
          <cell r="E1632">
            <v>0</v>
          </cell>
          <cell r="F1632">
            <v>0</v>
          </cell>
          <cell r="G1632">
            <v>20865.260000000002</v>
          </cell>
          <cell r="H1632">
            <v>2474.86</v>
          </cell>
          <cell r="I1632">
            <v>23340.120000000003</v>
          </cell>
        </row>
        <row r="1633">
          <cell r="A1633">
            <v>0</v>
          </cell>
          <cell r="B1633" t="str">
            <v>Volumen Análisis</v>
          </cell>
          <cell r="C1633">
            <v>1</v>
          </cell>
          <cell r="D1633" t="str">
            <v>M3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A1634">
            <v>0</v>
          </cell>
          <cell r="B1634" t="str">
            <v>Materiales y Equipos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 t="str">
            <v>AE004</v>
          </cell>
          <cell r="B1635" t="str">
            <v>Acero Estruc. Grado 40-60, 1" x 20 a 30 pies</v>
          </cell>
          <cell r="C1635">
            <v>0</v>
          </cell>
          <cell r="D1635" t="str">
            <v>QQ</v>
          </cell>
          <cell r="E1635">
            <v>2796.6101694915255</v>
          </cell>
          <cell r="F1635">
            <v>503.38983050847457</v>
          </cell>
          <cell r="G1635">
            <v>0</v>
          </cell>
          <cell r="H1635">
            <v>0</v>
          </cell>
          <cell r="I1635">
            <v>0</v>
          </cell>
        </row>
        <row r="1636">
          <cell r="A1636" t="str">
            <v>AE003</v>
          </cell>
          <cell r="B1636" t="str">
            <v>Acero Estruc. Grado 40-60, 3/4" x 20 a 30 pies</v>
          </cell>
          <cell r="C1636">
            <v>0</v>
          </cell>
          <cell r="D1636" t="str">
            <v>QQ</v>
          </cell>
          <cell r="E1636">
            <v>2796.6101694915255</v>
          </cell>
          <cell r="F1636">
            <v>503.38983050847457</v>
          </cell>
          <cell r="G1636">
            <v>0</v>
          </cell>
          <cell r="H1636">
            <v>0</v>
          </cell>
          <cell r="I1636">
            <v>0</v>
          </cell>
        </row>
        <row r="1637">
          <cell r="A1637" t="str">
            <v>AE002</v>
          </cell>
          <cell r="B1637" t="str">
            <v>Acero Estruc. Grado 40-60, 1/2" x 20 a 30 pies</v>
          </cell>
          <cell r="C1637">
            <v>1.696</v>
          </cell>
          <cell r="D1637" t="str">
            <v>QQ</v>
          </cell>
          <cell r="E1637">
            <v>2796.6101694915255</v>
          </cell>
          <cell r="F1637">
            <v>503.38983050847457</v>
          </cell>
          <cell r="G1637">
            <v>4743.05</v>
          </cell>
          <cell r="H1637">
            <v>853.75</v>
          </cell>
          <cell r="I1637">
            <v>0</v>
          </cell>
        </row>
        <row r="1638">
          <cell r="A1638" t="str">
            <v>AE001</v>
          </cell>
          <cell r="B1638" t="str">
            <v>Acero Estruc. Grado 40-60, 3/8" x 20 a 30 pies</v>
          </cell>
          <cell r="C1638">
            <v>0.82399999999999995</v>
          </cell>
          <cell r="D1638" t="str">
            <v>QQ</v>
          </cell>
          <cell r="E1638">
            <v>2796.6101694915255</v>
          </cell>
          <cell r="F1638">
            <v>503.38983050847457</v>
          </cell>
          <cell r="G1638">
            <v>2304.41</v>
          </cell>
          <cell r="H1638">
            <v>414.79</v>
          </cell>
          <cell r="I1638">
            <v>0</v>
          </cell>
        </row>
        <row r="1639">
          <cell r="A1639" t="str">
            <v>HI002</v>
          </cell>
          <cell r="B1639" t="str">
            <v>Hormigón 210 Kg/cm2 (incluye bomba y colocación)</v>
          </cell>
          <cell r="C1639">
            <v>1.05</v>
          </cell>
          <cell r="D1639" t="str">
            <v>M3</v>
          </cell>
          <cell r="E1639">
            <v>5935.17</v>
          </cell>
          <cell r="F1639">
            <v>1068.3306</v>
          </cell>
          <cell r="G1639">
            <v>6231.93</v>
          </cell>
          <cell r="H1639">
            <v>1121.75</v>
          </cell>
          <cell r="I1639">
            <v>0</v>
          </cell>
        </row>
        <row r="1640">
          <cell r="A1640" t="str">
            <v>AE016</v>
          </cell>
          <cell r="B1640" t="str">
            <v>Alambre Galvanizado Calibre 18 (Varillas)</v>
          </cell>
          <cell r="C1640">
            <v>5.04</v>
          </cell>
          <cell r="D1640" t="str">
            <v>LB</v>
          </cell>
          <cell r="E1640">
            <v>93.220338983050851</v>
          </cell>
          <cell r="F1640">
            <v>16.779661016949152</v>
          </cell>
          <cell r="G1640">
            <v>469.83</v>
          </cell>
          <cell r="H1640">
            <v>84.57</v>
          </cell>
          <cell r="I1640">
            <v>0</v>
          </cell>
        </row>
        <row r="1641">
          <cell r="A1641">
            <v>0</v>
          </cell>
          <cell r="B1641" t="str">
            <v>Mano de Obra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200.05999999999995</v>
          </cell>
          <cell r="B1642" t="str">
            <v>Coloc. acero normal</v>
          </cell>
          <cell r="C1642">
            <v>2.52</v>
          </cell>
          <cell r="D1642" t="str">
            <v>QQ</v>
          </cell>
          <cell r="E1642">
            <v>326.47275741487186</v>
          </cell>
          <cell r="F1642">
            <v>0</v>
          </cell>
          <cell r="G1642">
            <v>822.71</v>
          </cell>
          <cell r="H1642">
            <v>0</v>
          </cell>
          <cell r="I1642">
            <v>0</v>
          </cell>
        </row>
        <row r="1643">
          <cell r="A1643">
            <v>300.20999999999981</v>
          </cell>
          <cell r="B1643" t="str">
            <v>Vigas de carga 0.15m a 0.20m x Altura &lt; 0.40m</v>
          </cell>
          <cell r="C1643">
            <v>13.333333333333334</v>
          </cell>
          <cell r="D1643" t="str">
            <v>ML</v>
          </cell>
          <cell r="E1643">
            <v>472</v>
          </cell>
          <cell r="F1643">
            <v>0</v>
          </cell>
          <cell r="G1643">
            <v>6293.33</v>
          </cell>
          <cell r="H1643">
            <v>0</v>
          </cell>
          <cell r="I1643">
            <v>0</v>
          </cell>
        </row>
        <row r="1644">
          <cell r="A1644">
            <v>0</v>
          </cell>
          <cell r="B1644" t="str">
            <v>Total/UND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20865.260000000002</v>
          </cell>
          <cell r="H1644">
            <v>2474.86</v>
          </cell>
          <cell r="I1644">
            <v>23340.120000000003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</row>
        <row r="1646">
          <cell r="A1646" t="str">
            <v>FUN-017</v>
          </cell>
          <cell r="B1646" t="str">
            <v>VIGAS V1X-T (0.20X0.50)MTS, F'C=210KG/CM2, 7Ø3/4" EST. Ø3/8"@0.15M  (FUNERARIA NUEVA ESPERANZA)</v>
          </cell>
          <cell r="C1646">
            <v>1</v>
          </cell>
          <cell r="D1646" t="str">
            <v>M3</v>
          </cell>
          <cell r="E1646">
            <v>0</v>
          </cell>
          <cell r="F1646">
            <v>0</v>
          </cell>
          <cell r="G1646">
            <v>29726.86</v>
          </cell>
          <cell r="H1646">
            <v>4167.8599999999997</v>
          </cell>
          <cell r="I1646">
            <v>33894.720000000001</v>
          </cell>
        </row>
        <row r="1647">
          <cell r="A1647">
            <v>0</v>
          </cell>
          <cell r="B1647" t="str">
            <v>Volumen Análisis</v>
          </cell>
          <cell r="C1647">
            <v>1</v>
          </cell>
          <cell r="D1647" t="str">
            <v>M3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</row>
        <row r="1648">
          <cell r="A1648">
            <v>0</v>
          </cell>
          <cell r="B1648" t="str">
            <v>Materiales y Equipos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</row>
        <row r="1649">
          <cell r="A1649" t="str">
            <v>AE004</v>
          </cell>
          <cell r="B1649" t="str">
            <v>Acero Estruc. Grado 40-60, 1" x 20 a 30 pies</v>
          </cell>
          <cell r="C1649">
            <v>0</v>
          </cell>
          <cell r="D1649" t="str">
            <v>QQ</v>
          </cell>
          <cell r="E1649">
            <v>2796.6101694915255</v>
          </cell>
          <cell r="F1649">
            <v>503.38983050847457</v>
          </cell>
          <cell r="G1649">
            <v>0</v>
          </cell>
          <cell r="H1649">
            <v>0</v>
          </cell>
          <cell r="I1649">
            <v>0</v>
          </cell>
        </row>
        <row r="1650">
          <cell r="A1650" t="str">
            <v>AE003</v>
          </cell>
          <cell r="B1650" t="str">
            <v>Acero Estruc. Grado 40-60, 3/4" x 20 a 30 pies</v>
          </cell>
          <cell r="C1650">
            <v>4.694</v>
          </cell>
          <cell r="D1650" t="str">
            <v>QQ</v>
          </cell>
          <cell r="E1650">
            <v>2796.6101694915255</v>
          </cell>
          <cell r="F1650">
            <v>503.38983050847457</v>
          </cell>
          <cell r="G1650">
            <v>13127.29</v>
          </cell>
          <cell r="H1650">
            <v>2362.91</v>
          </cell>
          <cell r="I1650">
            <v>0</v>
          </cell>
        </row>
        <row r="1651">
          <cell r="A1651" t="str">
            <v>AE002</v>
          </cell>
          <cell r="B1651" t="str">
            <v>Acero Estruc. Grado 40-60, 1/2" x 20 a 30 pies</v>
          </cell>
          <cell r="C1651">
            <v>0</v>
          </cell>
          <cell r="D1651" t="str">
            <v>QQ</v>
          </cell>
          <cell r="E1651">
            <v>2796.6101694915255</v>
          </cell>
          <cell r="F1651">
            <v>503.38983050847457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 t="str">
            <v>AE001</v>
          </cell>
          <cell r="B1652" t="str">
            <v>Acero Estruc. Grado 40-60, 3/8" x 20 a 30 pies</v>
          </cell>
          <cell r="C1652">
            <v>0.97899999999999998</v>
          </cell>
          <cell r="D1652" t="str">
            <v>QQ</v>
          </cell>
          <cell r="E1652">
            <v>2796.6101694915255</v>
          </cell>
          <cell r="F1652">
            <v>503.38983050847457</v>
          </cell>
          <cell r="G1652">
            <v>2737.88</v>
          </cell>
          <cell r="H1652">
            <v>492.82</v>
          </cell>
          <cell r="I1652">
            <v>0</v>
          </cell>
        </row>
        <row r="1653">
          <cell r="A1653" t="str">
            <v>HI002</v>
          </cell>
          <cell r="B1653" t="str">
            <v>Hormigón 210 Kg/cm2 (incluye bomba y colocación)</v>
          </cell>
          <cell r="C1653">
            <v>1.05</v>
          </cell>
          <cell r="D1653" t="str">
            <v>M3</v>
          </cell>
          <cell r="E1653">
            <v>5935.17</v>
          </cell>
          <cell r="F1653">
            <v>1068.3306</v>
          </cell>
          <cell r="G1653">
            <v>6231.93</v>
          </cell>
          <cell r="H1653">
            <v>1121.75</v>
          </cell>
          <cell r="I1653">
            <v>0</v>
          </cell>
        </row>
        <row r="1654">
          <cell r="A1654" t="str">
            <v>AE016</v>
          </cell>
          <cell r="B1654" t="str">
            <v>Alambre Galvanizado Calibre 18 (Varillas)</v>
          </cell>
          <cell r="C1654">
            <v>11.346</v>
          </cell>
          <cell r="D1654" t="str">
            <v>LB</v>
          </cell>
          <cell r="E1654">
            <v>93.220338983050851</v>
          </cell>
          <cell r="F1654">
            <v>16.779661016949152</v>
          </cell>
          <cell r="G1654">
            <v>1057.68</v>
          </cell>
          <cell r="H1654">
            <v>190.38</v>
          </cell>
          <cell r="I1654">
            <v>0</v>
          </cell>
        </row>
        <row r="1655">
          <cell r="A1655">
            <v>0</v>
          </cell>
          <cell r="B1655" t="str">
            <v>Mano de Obra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>
            <v>200.05999999999995</v>
          </cell>
          <cell r="B1656" t="str">
            <v>Coloc. acero normal</v>
          </cell>
          <cell r="C1656">
            <v>5.673</v>
          </cell>
          <cell r="D1656" t="str">
            <v>QQ</v>
          </cell>
          <cell r="E1656">
            <v>326.47275741487186</v>
          </cell>
          <cell r="F1656">
            <v>0</v>
          </cell>
          <cell r="G1656">
            <v>1852.08</v>
          </cell>
          <cell r="H1656">
            <v>0</v>
          </cell>
          <cell r="I1656">
            <v>0</v>
          </cell>
        </row>
        <row r="1657">
          <cell r="A1657">
            <v>300.20999999999981</v>
          </cell>
          <cell r="B1657" t="str">
            <v>Vigas de carga 0.15m a 0.20m x Altura &lt; 0.40m</v>
          </cell>
          <cell r="C1657">
            <v>10</v>
          </cell>
          <cell r="D1657" t="str">
            <v>ML</v>
          </cell>
          <cell r="E1657">
            <v>472</v>
          </cell>
          <cell r="F1657">
            <v>0</v>
          </cell>
          <cell r="G1657">
            <v>4720</v>
          </cell>
          <cell r="H1657">
            <v>0</v>
          </cell>
          <cell r="I1657">
            <v>0</v>
          </cell>
        </row>
        <row r="1658">
          <cell r="A1658">
            <v>0</v>
          </cell>
          <cell r="B1658" t="str">
            <v>Total/UND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29726.86</v>
          </cell>
          <cell r="H1658">
            <v>4167.8599999999997</v>
          </cell>
          <cell r="I1658">
            <v>33894.720000000001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79662.610000000015</v>
          </cell>
        </row>
        <row r="1660">
          <cell r="A1660" t="str">
            <v>FUN-018</v>
          </cell>
          <cell r="B1660" t="str">
            <v>VIGAS V2X-T (0.20X0.40-0.50)MTS, F'C=210KG/CM2, 5Ø1/2", ADIC. EN APOYOS 2Ø1/2" EST. Ø3/8"@0.20M   (FUNERARIA NUEVA ESPERANZA)</v>
          </cell>
          <cell r="C1660">
            <v>1</v>
          </cell>
          <cell r="D1660" t="str">
            <v>M3</v>
          </cell>
          <cell r="E1660">
            <v>0</v>
          </cell>
          <cell r="F1660">
            <v>0</v>
          </cell>
          <cell r="G1660">
            <v>19961.990000000002</v>
          </cell>
          <cell r="H1660">
            <v>2498.4900000000002</v>
          </cell>
          <cell r="I1660">
            <v>22460.480000000003</v>
          </cell>
        </row>
        <row r="1661">
          <cell r="A1661">
            <v>0</v>
          </cell>
          <cell r="B1661" t="str">
            <v>Volumen Análisis</v>
          </cell>
          <cell r="C1661">
            <v>1</v>
          </cell>
          <cell r="D1661" t="str">
            <v>M3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A1662">
            <v>0</v>
          </cell>
          <cell r="B1662" t="str">
            <v>Materiales y Equipos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</row>
        <row r="1663">
          <cell r="A1663" t="str">
            <v>AE004</v>
          </cell>
          <cell r="B1663" t="str">
            <v>Acero Estruc. Grado 40-60, 1" x 20 a 30 pies</v>
          </cell>
          <cell r="C1663">
            <v>0</v>
          </cell>
          <cell r="D1663" t="str">
            <v>QQ</v>
          </cell>
          <cell r="E1663">
            <v>2796.6101694915255</v>
          </cell>
          <cell r="F1663">
            <v>503.38983050847457</v>
          </cell>
          <cell r="G1663">
            <v>0</v>
          </cell>
          <cell r="H1663">
            <v>0</v>
          </cell>
          <cell r="I1663">
            <v>0</v>
          </cell>
        </row>
        <row r="1664">
          <cell r="A1664" t="str">
            <v>AE003</v>
          </cell>
          <cell r="B1664" t="str">
            <v>Acero Estruc. Grado 40-60, 3/4" x 20 a 30 pies</v>
          </cell>
          <cell r="C1664">
            <v>0</v>
          </cell>
          <cell r="D1664" t="str">
            <v>QQ</v>
          </cell>
          <cell r="E1664">
            <v>2796.6101694915255</v>
          </cell>
          <cell r="F1664">
            <v>503.38983050847457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 t="str">
            <v>AE002</v>
          </cell>
          <cell r="B1665" t="str">
            <v>Acero Estruc. Grado 40-60, 1/2" x 20 a 30 pies</v>
          </cell>
          <cell r="C1665">
            <v>1.835</v>
          </cell>
          <cell r="D1665" t="str">
            <v>QQ</v>
          </cell>
          <cell r="E1665">
            <v>2796.6101694915255</v>
          </cell>
          <cell r="F1665">
            <v>503.38983050847457</v>
          </cell>
          <cell r="G1665">
            <v>5131.78</v>
          </cell>
          <cell r="H1665">
            <v>923.72</v>
          </cell>
          <cell r="I1665">
            <v>0</v>
          </cell>
        </row>
        <row r="1666">
          <cell r="A1666" t="str">
            <v>AE001</v>
          </cell>
          <cell r="B1666" t="str">
            <v>Acero Estruc. Grado 40-60, 3/8" x 20 a 30 pies</v>
          </cell>
          <cell r="C1666">
            <v>0.72899999999999998</v>
          </cell>
          <cell r="D1666" t="str">
            <v>QQ</v>
          </cell>
          <cell r="E1666">
            <v>2796.6101694915255</v>
          </cell>
          <cell r="F1666">
            <v>503.38983050847457</v>
          </cell>
          <cell r="G1666">
            <v>2038.73</v>
          </cell>
          <cell r="H1666">
            <v>366.97</v>
          </cell>
          <cell r="I1666">
            <v>0</v>
          </cell>
        </row>
        <row r="1667">
          <cell r="A1667" t="str">
            <v>HI002</v>
          </cell>
          <cell r="B1667" t="str">
            <v>Hormigón 210 Kg/cm2 (incluye bomba y colocación)</v>
          </cell>
          <cell r="C1667">
            <v>1.05</v>
          </cell>
          <cell r="D1667" t="str">
            <v>M3</v>
          </cell>
          <cell r="E1667">
            <v>5935.17</v>
          </cell>
          <cell r="F1667">
            <v>1068.3306</v>
          </cell>
          <cell r="G1667">
            <v>6231.93</v>
          </cell>
          <cell r="H1667">
            <v>1121.75</v>
          </cell>
          <cell r="I1667">
            <v>0</v>
          </cell>
        </row>
        <row r="1668">
          <cell r="A1668" t="str">
            <v>AE016</v>
          </cell>
          <cell r="B1668" t="str">
            <v>Alambre Galvanizado Calibre 18 (Varillas)</v>
          </cell>
          <cell r="C1668">
            <v>5.1280000000000001</v>
          </cell>
          <cell r="D1668" t="str">
            <v>LB</v>
          </cell>
          <cell r="E1668">
            <v>93.220338983050851</v>
          </cell>
          <cell r="F1668">
            <v>16.779661016949152</v>
          </cell>
          <cell r="G1668">
            <v>478.03</v>
          </cell>
          <cell r="H1668">
            <v>86.05</v>
          </cell>
          <cell r="I1668">
            <v>0</v>
          </cell>
        </row>
        <row r="1669">
          <cell r="A1669">
            <v>0</v>
          </cell>
          <cell r="B1669" t="str">
            <v>Mano de Obra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A1670">
            <v>200.05999999999995</v>
          </cell>
          <cell r="B1670" t="str">
            <v>Coloc. acero normal</v>
          </cell>
          <cell r="C1670">
            <v>2.5640000000000001</v>
          </cell>
          <cell r="D1670" t="str">
            <v>QQ</v>
          </cell>
          <cell r="E1670">
            <v>326.47275741487186</v>
          </cell>
          <cell r="F1670">
            <v>0</v>
          </cell>
          <cell r="G1670">
            <v>837.08</v>
          </cell>
          <cell r="H1670">
            <v>0</v>
          </cell>
          <cell r="I1670">
            <v>0</v>
          </cell>
        </row>
        <row r="1671">
          <cell r="A1671">
            <v>300.20999999999981</v>
          </cell>
          <cell r="B1671" t="str">
            <v>Vigas de carga 0.15m a 0.20m x Altura &lt; 0.40m</v>
          </cell>
          <cell r="C1671">
            <v>11.111111111111109</v>
          </cell>
          <cell r="D1671" t="str">
            <v>ML</v>
          </cell>
          <cell r="E1671">
            <v>472</v>
          </cell>
          <cell r="F1671">
            <v>0</v>
          </cell>
          <cell r="G1671">
            <v>5244.44</v>
          </cell>
          <cell r="H1671">
            <v>0</v>
          </cell>
          <cell r="I1671">
            <v>0</v>
          </cell>
        </row>
        <row r="1672">
          <cell r="A1672">
            <v>0</v>
          </cell>
          <cell r="B1672" t="str">
            <v>Total/UND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19961.990000000002</v>
          </cell>
          <cell r="H1672">
            <v>2498.4900000000002</v>
          </cell>
          <cell r="I1672">
            <v>22460.480000000003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 t="str">
            <v>FUN-019</v>
          </cell>
          <cell r="B1674" t="str">
            <v>VIGAS V3X-T (0.25X0.50)MTS, F'C=210KG/CM2, 9Ø3/4", EST. Ø3/8"@0.15M  (FUNERARIA NUEVA ESPERANZA)</v>
          </cell>
          <cell r="C1674">
            <v>1</v>
          </cell>
          <cell r="D1674" t="str">
            <v>M3</v>
          </cell>
          <cell r="E1674">
            <v>0</v>
          </cell>
          <cell r="F1674">
            <v>0</v>
          </cell>
          <cell r="G1674">
            <v>32757.590000000004</v>
          </cell>
          <cell r="H1674">
            <v>4812.74</v>
          </cell>
          <cell r="I1674">
            <v>37570.33</v>
          </cell>
        </row>
        <row r="1675">
          <cell r="A1675">
            <v>0</v>
          </cell>
          <cell r="B1675" t="str">
            <v>Volumen Análisis</v>
          </cell>
          <cell r="C1675">
            <v>1</v>
          </cell>
          <cell r="D1675" t="str">
            <v>M3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0</v>
          </cell>
          <cell r="B1676" t="str">
            <v>Materiales y Equipos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 t="str">
            <v>AE004</v>
          </cell>
          <cell r="B1677" t="str">
            <v>Acero Estruc. Grado 40-60, 1" x 20 a 30 pies</v>
          </cell>
          <cell r="C1677">
            <v>0</v>
          </cell>
          <cell r="D1677" t="str">
            <v>QQ</v>
          </cell>
          <cell r="E1677">
            <v>2796.6101694915255</v>
          </cell>
          <cell r="F1677">
            <v>503.38983050847457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 t="str">
            <v>AE003</v>
          </cell>
          <cell r="B1678" t="str">
            <v>Acero Estruc. Grado 40-60, 3/4" x 20 a 30 pies</v>
          </cell>
          <cell r="C1678">
            <v>6.0350000000000001</v>
          </cell>
          <cell r="D1678" t="str">
            <v>QQ</v>
          </cell>
          <cell r="E1678">
            <v>2796.6101694915255</v>
          </cell>
          <cell r="F1678">
            <v>503.38983050847457</v>
          </cell>
          <cell r="G1678">
            <v>16877.54</v>
          </cell>
          <cell r="H1678">
            <v>3037.96</v>
          </cell>
          <cell r="I1678">
            <v>0</v>
          </cell>
        </row>
        <row r="1679">
          <cell r="A1679" t="str">
            <v>AE002</v>
          </cell>
          <cell r="B1679" t="str">
            <v>Acero Estruc. Grado 40-60, 1/2" x 20 a 30 pies</v>
          </cell>
          <cell r="C1679">
            <v>0</v>
          </cell>
          <cell r="D1679" t="str">
            <v>QQ</v>
          </cell>
          <cell r="E1679">
            <v>2796.6101694915255</v>
          </cell>
          <cell r="F1679">
            <v>503.38983050847457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 t="str">
            <v>AE001</v>
          </cell>
          <cell r="B1680" t="str">
            <v>Acero Estruc. Grado 40-60, 3/8" x 20 a 30 pies</v>
          </cell>
          <cell r="C1680">
            <v>0.83899999999999997</v>
          </cell>
          <cell r="D1680" t="str">
            <v>QQ</v>
          </cell>
          <cell r="E1680">
            <v>2796.6101694915255</v>
          </cell>
          <cell r="F1680">
            <v>503.38983050847457</v>
          </cell>
          <cell r="G1680">
            <v>2346.36</v>
          </cell>
          <cell r="H1680">
            <v>422.34</v>
          </cell>
          <cell r="I1680">
            <v>0</v>
          </cell>
        </row>
        <row r="1681">
          <cell r="A1681" t="str">
            <v>HI002</v>
          </cell>
          <cell r="B1681" t="str">
            <v>Hormigón 210 Kg/cm2 (incluye bomba y colocación)</v>
          </cell>
          <cell r="C1681">
            <v>1.05</v>
          </cell>
          <cell r="D1681" t="str">
            <v>M3</v>
          </cell>
          <cell r="E1681">
            <v>5935.17</v>
          </cell>
          <cell r="F1681">
            <v>1068.3306</v>
          </cell>
          <cell r="G1681">
            <v>6231.93</v>
          </cell>
          <cell r="H1681">
            <v>1121.75</v>
          </cell>
          <cell r="I1681">
            <v>0</v>
          </cell>
        </row>
        <row r="1682">
          <cell r="A1682" t="str">
            <v>AE016</v>
          </cell>
          <cell r="B1682" t="str">
            <v>Alambre Galvanizado Calibre 18 (Varillas)</v>
          </cell>
          <cell r="C1682">
            <v>13.748000000000001</v>
          </cell>
          <cell r="D1682" t="str">
            <v>LB</v>
          </cell>
          <cell r="E1682">
            <v>93.220338983050851</v>
          </cell>
          <cell r="F1682">
            <v>16.779661016949152</v>
          </cell>
          <cell r="G1682">
            <v>1281.5899999999999</v>
          </cell>
          <cell r="H1682">
            <v>230.69</v>
          </cell>
          <cell r="I1682">
            <v>0</v>
          </cell>
        </row>
        <row r="1683">
          <cell r="A1683">
            <v>0</v>
          </cell>
          <cell r="B1683" t="str">
            <v>Mano de Obra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200.05999999999995</v>
          </cell>
          <cell r="B1684" t="str">
            <v>Coloc. acero normal</v>
          </cell>
          <cell r="C1684">
            <v>6.8740000000000006</v>
          </cell>
          <cell r="D1684" t="str">
            <v>QQ</v>
          </cell>
          <cell r="E1684">
            <v>326.47275741487186</v>
          </cell>
          <cell r="F1684">
            <v>0</v>
          </cell>
          <cell r="G1684">
            <v>2244.17</v>
          </cell>
          <cell r="H1684">
            <v>0</v>
          </cell>
          <cell r="I1684">
            <v>0</v>
          </cell>
        </row>
        <row r="1685">
          <cell r="A1685">
            <v>300.20999999999981</v>
          </cell>
          <cell r="B1685" t="str">
            <v>Vigas de carga 0.15m a 0.20m x Altura &lt; 0.40m</v>
          </cell>
          <cell r="C1685">
            <v>8</v>
          </cell>
          <cell r="D1685" t="str">
            <v>ML</v>
          </cell>
          <cell r="E1685">
            <v>472</v>
          </cell>
          <cell r="F1685">
            <v>0</v>
          </cell>
          <cell r="G1685">
            <v>3776</v>
          </cell>
          <cell r="H1685">
            <v>0</v>
          </cell>
          <cell r="I1685">
            <v>0</v>
          </cell>
        </row>
        <row r="1686">
          <cell r="A1686">
            <v>0</v>
          </cell>
          <cell r="B1686" t="str">
            <v>Total/UND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32757.590000000004</v>
          </cell>
          <cell r="H1686">
            <v>4812.74</v>
          </cell>
          <cell r="I1686">
            <v>37570.33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 t="str">
            <v>FUN-020</v>
          </cell>
          <cell r="B1688" t="str">
            <v>VIGAS V4X-T (0.20X0.40)MTS, F'C=210KG/CM2, 5Ø1/2", ADIC. EN APOYOS 2Ø1/2" EST. Ø3/8"@0.20M   (FUNERARIA NUEVA ESPERANZA)</v>
          </cell>
          <cell r="C1688">
            <v>1</v>
          </cell>
          <cell r="D1688" t="str">
            <v>M3</v>
          </cell>
          <cell r="E1688">
            <v>0</v>
          </cell>
          <cell r="F1688">
            <v>0</v>
          </cell>
          <cell r="G1688">
            <v>21004.77</v>
          </cell>
          <cell r="H1688">
            <v>2561.2999999999997</v>
          </cell>
          <cell r="I1688">
            <v>23566.07</v>
          </cell>
        </row>
        <row r="1689">
          <cell r="A1689">
            <v>0</v>
          </cell>
          <cell r="B1689" t="str">
            <v>Volumen Análisis</v>
          </cell>
          <cell r="C1689">
            <v>1</v>
          </cell>
          <cell r="D1689" t="str">
            <v>M3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0</v>
          </cell>
          <cell r="B1690" t="str">
            <v>Materiales y Equipos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 t="str">
            <v>AE004</v>
          </cell>
          <cell r="B1691" t="str">
            <v>Acero Estruc. Grado 40-60, 1" x 20 a 30 pies</v>
          </cell>
          <cell r="C1691">
            <v>0</v>
          </cell>
          <cell r="D1691" t="str">
            <v>QQ</v>
          </cell>
          <cell r="E1691">
            <v>2796.6101694915255</v>
          </cell>
          <cell r="F1691">
            <v>503.38983050847457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 t="str">
            <v>AE003</v>
          </cell>
          <cell r="B1692" t="str">
            <v>Acero Estruc. Grado 40-60, 3/4" x 20 a 30 pies</v>
          </cell>
          <cell r="C1692">
            <v>0</v>
          </cell>
          <cell r="D1692" t="str">
            <v>QQ</v>
          </cell>
          <cell r="E1692">
            <v>2796.6101694915255</v>
          </cell>
          <cell r="F1692">
            <v>503.38983050847457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 t="str">
            <v>AE002</v>
          </cell>
          <cell r="B1693" t="str">
            <v>Acero Estruc. Grado 40-60, 1/2" x 20 a 30 pies</v>
          </cell>
          <cell r="C1693">
            <v>1.91</v>
          </cell>
          <cell r="D1693" t="str">
            <v>QQ</v>
          </cell>
          <cell r="E1693">
            <v>2796.6101694915255</v>
          </cell>
          <cell r="F1693">
            <v>503.38983050847457</v>
          </cell>
          <cell r="G1693">
            <v>5341.53</v>
          </cell>
          <cell r="H1693">
            <v>961.47</v>
          </cell>
          <cell r="I1693">
            <v>0</v>
          </cell>
        </row>
        <row r="1694">
          <cell r="A1694" t="str">
            <v>AE001</v>
          </cell>
          <cell r="B1694" t="str">
            <v>Acero Estruc. Grado 40-60, 3/8" x 20 a 30 pies</v>
          </cell>
          <cell r="C1694">
            <v>0.77100000000000002</v>
          </cell>
          <cell r="D1694" t="str">
            <v>QQ</v>
          </cell>
          <cell r="E1694">
            <v>2796.6101694915255</v>
          </cell>
          <cell r="F1694">
            <v>503.38983050847457</v>
          </cell>
          <cell r="G1694">
            <v>2156.19</v>
          </cell>
          <cell r="H1694">
            <v>388.11</v>
          </cell>
          <cell r="I1694">
            <v>0</v>
          </cell>
        </row>
        <row r="1695">
          <cell r="A1695" t="str">
            <v>HI002</v>
          </cell>
          <cell r="B1695" t="str">
            <v>Hormigón 210 Kg/cm2 (incluye bomba y colocación)</v>
          </cell>
          <cell r="C1695">
            <v>1.05</v>
          </cell>
          <cell r="D1695" t="str">
            <v>M3</v>
          </cell>
          <cell r="E1695">
            <v>5935.17</v>
          </cell>
          <cell r="F1695">
            <v>1068.3306</v>
          </cell>
          <cell r="G1695">
            <v>6231.93</v>
          </cell>
          <cell r="H1695">
            <v>1121.75</v>
          </cell>
          <cell r="I1695">
            <v>0</v>
          </cell>
        </row>
        <row r="1696">
          <cell r="A1696" t="str">
            <v>AE016</v>
          </cell>
          <cell r="B1696" t="str">
            <v>Alambre Galvanizado Calibre 18 (Varillas)</v>
          </cell>
          <cell r="C1696">
            <v>5.3620000000000001</v>
          </cell>
          <cell r="D1696" t="str">
            <v>LB</v>
          </cell>
          <cell r="E1696">
            <v>93.220338983050851</v>
          </cell>
          <cell r="F1696">
            <v>16.779661016949152</v>
          </cell>
          <cell r="G1696">
            <v>499.85</v>
          </cell>
          <cell r="H1696">
            <v>89.97</v>
          </cell>
          <cell r="I1696">
            <v>0</v>
          </cell>
        </row>
        <row r="1697">
          <cell r="A1697">
            <v>0</v>
          </cell>
          <cell r="B1697" t="str">
            <v>Mano de Obra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>
            <v>200.05999999999995</v>
          </cell>
          <cell r="B1698" t="str">
            <v>Coloc. acero normal</v>
          </cell>
          <cell r="C1698">
            <v>2.681</v>
          </cell>
          <cell r="D1698" t="str">
            <v>QQ</v>
          </cell>
          <cell r="E1698">
            <v>326.47275741487186</v>
          </cell>
          <cell r="F1698">
            <v>0</v>
          </cell>
          <cell r="G1698">
            <v>875.27</v>
          </cell>
          <cell r="H1698">
            <v>0</v>
          </cell>
          <cell r="I1698">
            <v>0</v>
          </cell>
        </row>
        <row r="1699">
          <cell r="A1699">
            <v>300.20999999999981</v>
          </cell>
          <cell r="B1699" t="str">
            <v>Vigas de carga 0.15m a 0.20m x Altura &lt; 0.40m</v>
          </cell>
          <cell r="C1699">
            <v>12.499999999999998</v>
          </cell>
          <cell r="D1699" t="str">
            <v>ML</v>
          </cell>
          <cell r="E1699">
            <v>472</v>
          </cell>
          <cell r="F1699">
            <v>0</v>
          </cell>
          <cell r="G1699">
            <v>5900</v>
          </cell>
          <cell r="H1699">
            <v>0</v>
          </cell>
          <cell r="I1699">
            <v>0</v>
          </cell>
        </row>
        <row r="1700">
          <cell r="A1700">
            <v>0</v>
          </cell>
          <cell r="B1700" t="str">
            <v>Total/UND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21004.77</v>
          </cell>
          <cell r="H1700">
            <v>2561.2999999999997</v>
          </cell>
          <cell r="I1700">
            <v>23566.07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</row>
        <row r="1702">
          <cell r="A1702" t="str">
            <v>FUN-021</v>
          </cell>
          <cell r="B1702" t="str">
            <v>VIGAS V5X-T (0.20X0.40)MTS, F'C=210KG/CM2, 6Ø1/2", EST. Ø3/8"@0.20M   (FUNERARIA NUEVA ESPERANZA)</v>
          </cell>
          <cell r="C1702">
            <v>1</v>
          </cell>
          <cell r="D1702" t="str">
            <v>M3</v>
          </cell>
          <cell r="E1702">
            <v>0</v>
          </cell>
          <cell r="F1702">
            <v>0</v>
          </cell>
          <cell r="G1702">
            <v>21537.590000000004</v>
          </cell>
          <cell r="H1702">
            <v>2647.7700000000004</v>
          </cell>
          <cell r="I1702">
            <v>24185.360000000004</v>
          </cell>
        </row>
        <row r="1703">
          <cell r="A1703">
            <v>0</v>
          </cell>
          <cell r="B1703" t="str">
            <v>Volumen Análisis</v>
          </cell>
          <cell r="C1703">
            <v>1</v>
          </cell>
          <cell r="D1703" t="str">
            <v>M3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A1704">
            <v>0</v>
          </cell>
          <cell r="B1704" t="str">
            <v>Materiales y Equipos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A1705" t="str">
            <v>AE004</v>
          </cell>
          <cell r="B1705" t="str">
            <v>Acero Estruc. Grado 40-60, 1" x 20 a 30 pies</v>
          </cell>
          <cell r="C1705">
            <v>0</v>
          </cell>
          <cell r="D1705" t="str">
            <v>QQ</v>
          </cell>
          <cell r="E1705">
            <v>2796.6101694915255</v>
          </cell>
          <cell r="F1705">
            <v>503.38983050847457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 t="str">
            <v>AE003</v>
          </cell>
          <cell r="B1706" t="str">
            <v>Acero Estruc. Grado 40-60, 3/4" x 20 a 30 pies</v>
          </cell>
          <cell r="C1706">
            <v>0</v>
          </cell>
          <cell r="D1706" t="str">
            <v>QQ</v>
          </cell>
          <cell r="E1706">
            <v>2796.6101694915255</v>
          </cell>
          <cell r="F1706">
            <v>503.38983050847457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 t="str">
            <v>AE002</v>
          </cell>
          <cell r="B1707" t="str">
            <v>Acero Estruc. Grado 40-60, 1/2" x 20 a 30 pies</v>
          </cell>
          <cell r="C1707">
            <v>2.1030000000000002</v>
          </cell>
          <cell r="D1707" t="str">
            <v>QQ</v>
          </cell>
          <cell r="E1707">
            <v>2796.6101694915255</v>
          </cell>
          <cell r="F1707">
            <v>503.38983050847457</v>
          </cell>
          <cell r="G1707">
            <v>5881.27</v>
          </cell>
          <cell r="H1707">
            <v>1058.6300000000001</v>
          </cell>
          <cell r="I1707">
            <v>0</v>
          </cell>
        </row>
        <row r="1708">
          <cell r="A1708" t="str">
            <v>AE001</v>
          </cell>
          <cell r="B1708" t="str">
            <v>Acero Estruc. Grado 40-60, 3/8" x 20 a 30 pies</v>
          </cell>
          <cell r="C1708">
            <v>0.73899999999999999</v>
          </cell>
          <cell r="D1708" t="str">
            <v>QQ</v>
          </cell>
          <cell r="E1708">
            <v>2796.6101694915255</v>
          </cell>
          <cell r="F1708">
            <v>503.38983050847457</v>
          </cell>
          <cell r="G1708">
            <v>2066.69</v>
          </cell>
          <cell r="H1708">
            <v>372.01</v>
          </cell>
          <cell r="I1708">
            <v>0</v>
          </cell>
        </row>
        <row r="1709">
          <cell r="A1709" t="str">
            <v>HI002</v>
          </cell>
          <cell r="B1709" t="str">
            <v>Hormigón 210 Kg/cm2 (incluye bomba y colocación)</v>
          </cell>
          <cell r="C1709">
            <v>1.05</v>
          </cell>
          <cell r="D1709" t="str">
            <v>M3</v>
          </cell>
          <cell r="E1709">
            <v>5935.17</v>
          </cell>
          <cell r="F1709">
            <v>1068.3306</v>
          </cell>
          <cell r="G1709">
            <v>6231.93</v>
          </cell>
          <cell r="H1709">
            <v>1121.75</v>
          </cell>
          <cell r="I1709">
            <v>0</v>
          </cell>
        </row>
        <row r="1710">
          <cell r="A1710" t="str">
            <v>AE016</v>
          </cell>
          <cell r="B1710" t="str">
            <v>Alambre Galvanizado Calibre 18 (Varillas)</v>
          </cell>
          <cell r="C1710">
            <v>5.6840000000000002</v>
          </cell>
          <cell r="D1710" t="str">
            <v>LB</v>
          </cell>
          <cell r="E1710">
            <v>93.220338983050851</v>
          </cell>
          <cell r="F1710">
            <v>16.779661016949152</v>
          </cell>
          <cell r="G1710">
            <v>529.86</v>
          </cell>
          <cell r="H1710">
            <v>95.38</v>
          </cell>
          <cell r="I1710">
            <v>0</v>
          </cell>
        </row>
        <row r="1711">
          <cell r="A1711">
            <v>0</v>
          </cell>
          <cell r="B1711" t="str">
            <v>Mano de Obra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200.05999999999995</v>
          </cell>
          <cell r="B1712" t="str">
            <v>Coloc. acero normal</v>
          </cell>
          <cell r="C1712">
            <v>2.8420000000000001</v>
          </cell>
          <cell r="D1712" t="str">
            <v>QQ</v>
          </cell>
          <cell r="E1712">
            <v>326.47275741487186</v>
          </cell>
          <cell r="F1712">
            <v>0</v>
          </cell>
          <cell r="G1712">
            <v>927.84</v>
          </cell>
          <cell r="H1712">
            <v>0</v>
          </cell>
          <cell r="I1712">
            <v>0</v>
          </cell>
        </row>
        <row r="1713">
          <cell r="A1713">
            <v>300.20999999999981</v>
          </cell>
          <cell r="B1713" t="str">
            <v>Vigas de carga 0.15m a 0.20m x Altura &lt; 0.40m</v>
          </cell>
          <cell r="C1713">
            <v>12.499999999999998</v>
          </cell>
          <cell r="D1713" t="str">
            <v>ML</v>
          </cell>
          <cell r="E1713">
            <v>472</v>
          </cell>
          <cell r="F1713">
            <v>0</v>
          </cell>
          <cell r="G1713">
            <v>5900</v>
          </cell>
          <cell r="H1713">
            <v>0</v>
          </cell>
          <cell r="I1713">
            <v>0</v>
          </cell>
        </row>
        <row r="1714">
          <cell r="A1714">
            <v>0</v>
          </cell>
          <cell r="B1714" t="str">
            <v>Total/UND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21537.590000000004</v>
          </cell>
          <cell r="H1714">
            <v>2647.7700000000004</v>
          </cell>
          <cell r="I1714">
            <v>24185.360000000004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 t="str">
            <v>FUN-022</v>
          </cell>
          <cell r="B1716" t="str">
            <v>VIGAS V6X-T (0.20X0.40)MTS, F'C=210KG/CM2, 5Ø1/2", ADIC. EN APOYOS 2Ø1/2" EST. Ø3/8"@0.20M  (FUNERARIA NUEVA ESPERANZA)</v>
          </cell>
          <cell r="C1716">
            <v>1</v>
          </cell>
          <cell r="D1716" t="str">
            <v>M3</v>
          </cell>
          <cell r="E1716">
            <v>0</v>
          </cell>
          <cell r="F1716">
            <v>0</v>
          </cell>
          <cell r="G1716">
            <v>20634.099999999999</v>
          </cell>
          <cell r="H1716">
            <v>2501.17</v>
          </cell>
          <cell r="I1716">
            <v>23135.269999999997</v>
          </cell>
        </row>
        <row r="1717">
          <cell r="A1717">
            <v>0</v>
          </cell>
          <cell r="B1717" t="str">
            <v>Volumen Análisis</v>
          </cell>
          <cell r="C1717">
            <v>1</v>
          </cell>
          <cell r="D1717" t="str">
            <v>M3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</row>
        <row r="1718">
          <cell r="A1718">
            <v>0</v>
          </cell>
          <cell r="B1718" t="str">
            <v>Materiales y Equipos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 t="str">
            <v>AE004</v>
          </cell>
          <cell r="B1719" t="str">
            <v>Acero Estruc. Grado 40-60, 1" x 20 a 30 pies</v>
          </cell>
          <cell r="C1719">
            <v>0</v>
          </cell>
          <cell r="D1719" t="str">
            <v>QQ</v>
          </cell>
          <cell r="E1719">
            <v>2796.6101694915255</v>
          </cell>
          <cell r="F1719">
            <v>503.38983050847457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 t="str">
            <v>AE003</v>
          </cell>
          <cell r="B1720" t="str">
            <v>Acero Estruc. Grado 40-60, 3/4" x 20 a 30 pies</v>
          </cell>
          <cell r="C1720">
            <v>0</v>
          </cell>
          <cell r="D1720" t="str">
            <v>QQ</v>
          </cell>
          <cell r="E1720">
            <v>2796.6101694915255</v>
          </cell>
          <cell r="F1720">
            <v>503.38983050847457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 t="str">
            <v>AE002</v>
          </cell>
          <cell r="B1721" t="str">
            <v>Acero Estruc. Grado 40-60, 1/2" x 20 a 30 pies</v>
          </cell>
          <cell r="C1721">
            <v>1.5780000000000001</v>
          </cell>
          <cell r="D1721" t="str">
            <v>QQ</v>
          </cell>
          <cell r="E1721">
            <v>2796.6101694915255</v>
          </cell>
          <cell r="F1721">
            <v>503.38983050847457</v>
          </cell>
          <cell r="G1721">
            <v>4413.05</v>
          </cell>
          <cell r="H1721">
            <v>794.35</v>
          </cell>
          <cell r="I1721">
            <v>0</v>
          </cell>
        </row>
        <row r="1722">
          <cell r="A1722" t="str">
            <v>AE001</v>
          </cell>
          <cell r="B1722" t="str">
            <v>Acero Estruc. Grado 40-60, 3/8" x 20 a 30 pies</v>
          </cell>
          <cell r="C1722">
            <v>0.99099999999999999</v>
          </cell>
          <cell r="D1722" t="str">
            <v>QQ</v>
          </cell>
          <cell r="E1722">
            <v>2796.6101694915255</v>
          </cell>
          <cell r="F1722">
            <v>503.38983050847457</v>
          </cell>
          <cell r="G1722">
            <v>2771.44</v>
          </cell>
          <cell r="H1722">
            <v>498.86</v>
          </cell>
          <cell r="I1722">
            <v>0</v>
          </cell>
        </row>
        <row r="1723">
          <cell r="A1723" t="str">
            <v>HI002</v>
          </cell>
          <cell r="B1723" t="str">
            <v>Hormigón 210 Kg/cm2 (incluye bomba y colocación)</v>
          </cell>
          <cell r="C1723">
            <v>1.05</v>
          </cell>
          <cell r="D1723" t="str">
            <v>M3</v>
          </cell>
          <cell r="E1723">
            <v>5935.17</v>
          </cell>
          <cell r="F1723">
            <v>1068.3306</v>
          </cell>
          <cell r="G1723">
            <v>6231.93</v>
          </cell>
          <cell r="H1723">
            <v>1121.75</v>
          </cell>
          <cell r="I1723">
            <v>0</v>
          </cell>
        </row>
        <row r="1724">
          <cell r="A1724" t="str">
            <v>AE016</v>
          </cell>
          <cell r="B1724" t="str">
            <v>Alambre Galvanizado Calibre 18 (Varillas)</v>
          </cell>
          <cell r="C1724">
            <v>5.1379999999999999</v>
          </cell>
          <cell r="D1724" t="str">
            <v>LB</v>
          </cell>
          <cell r="E1724">
            <v>93.220338983050851</v>
          </cell>
          <cell r="F1724">
            <v>16.779661016949152</v>
          </cell>
          <cell r="G1724">
            <v>478.97</v>
          </cell>
          <cell r="H1724">
            <v>86.21</v>
          </cell>
          <cell r="I1724">
            <v>0</v>
          </cell>
        </row>
        <row r="1725">
          <cell r="A1725">
            <v>0</v>
          </cell>
          <cell r="B1725" t="str">
            <v>Mano de Obra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200.05999999999995</v>
          </cell>
          <cell r="B1726" t="str">
            <v>Coloc. acero normal</v>
          </cell>
          <cell r="C1726">
            <v>2.569</v>
          </cell>
          <cell r="D1726" t="str">
            <v>QQ</v>
          </cell>
          <cell r="E1726">
            <v>326.47275741487186</v>
          </cell>
          <cell r="F1726">
            <v>0</v>
          </cell>
          <cell r="G1726">
            <v>838.71</v>
          </cell>
          <cell r="H1726">
            <v>0</v>
          </cell>
          <cell r="I1726">
            <v>0</v>
          </cell>
        </row>
        <row r="1727">
          <cell r="A1727">
            <v>300.20999999999981</v>
          </cell>
          <cell r="B1727" t="str">
            <v>Vigas de carga 0.15m a 0.20m x Altura &lt; 0.40m</v>
          </cell>
          <cell r="C1727">
            <v>12.499999999999998</v>
          </cell>
          <cell r="D1727" t="str">
            <v>ML</v>
          </cell>
          <cell r="E1727">
            <v>472</v>
          </cell>
          <cell r="F1727">
            <v>0</v>
          </cell>
          <cell r="G1727">
            <v>5900</v>
          </cell>
          <cell r="H1727">
            <v>0</v>
          </cell>
          <cell r="I1727">
            <v>0</v>
          </cell>
        </row>
        <row r="1728">
          <cell r="A1728">
            <v>0</v>
          </cell>
          <cell r="B1728" t="str">
            <v>Total/UND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20634.099999999999</v>
          </cell>
          <cell r="H1728">
            <v>2501.17</v>
          </cell>
          <cell r="I1728">
            <v>23135.269999999997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 t="str">
            <v>FUN-023</v>
          </cell>
          <cell r="B1730" t="str">
            <v>VIGAS V7X-T (0.20X0.40)MTS, F'C=210KG/CM2, 5Ø1/2", ADIC. EN APOYOS 2Ø1/2" EST. Ø3/8"@0.20M  (FUNERARIA NUEVA ESPERANZA)</v>
          </cell>
          <cell r="C1730">
            <v>1</v>
          </cell>
          <cell r="D1730" t="str">
            <v>M3</v>
          </cell>
          <cell r="E1730">
            <v>0</v>
          </cell>
          <cell r="F1730">
            <v>0</v>
          </cell>
          <cell r="G1730">
            <v>20634.099999999999</v>
          </cell>
          <cell r="H1730">
            <v>2501.17</v>
          </cell>
          <cell r="I1730">
            <v>23135.269999999997</v>
          </cell>
        </row>
        <row r="1731">
          <cell r="A1731">
            <v>0</v>
          </cell>
          <cell r="B1731" t="str">
            <v>Volumen Análisis</v>
          </cell>
          <cell r="C1731">
            <v>1</v>
          </cell>
          <cell r="D1731" t="str">
            <v>M3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0</v>
          </cell>
          <cell r="B1732" t="str">
            <v>Materiales y Equipos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 t="str">
            <v>AE004</v>
          </cell>
          <cell r="B1733" t="str">
            <v>Acero Estruc. Grado 40-60, 1" x 20 a 30 pies</v>
          </cell>
          <cell r="C1733">
            <v>0</v>
          </cell>
          <cell r="D1733" t="str">
            <v>QQ</v>
          </cell>
          <cell r="E1733">
            <v>2796.6101694915255</v>
          </cell>
          <cell r="F1733">
            <v>503.38983050847457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 t="str">
            <v>AE003</v>
          </cell>
          <cell r="B1734" t="str">
            <v>Acero Estruc. Grado 40-60, 3/4" x 20 a 30 pies</v>
          </cell>
          <cell r="C1734">
            <v>0</v>
          </cell>
          <cell r="D1734" t="str">
            <v>QQ</v>
          </cell>
          <cell r="E1734">
            <v>2796.6101694915255</v>
          </cell>
          <cell r="F1734">
            <v>503.38983050847457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 t="str">
            <v>AE002</v>
          </cell>
          <cell r="B1735" t="str">
            <v>Acero Estruc. Grado 40-60, 1/2" x 20 a 30 pies</v>
          </cell>
          <cell r="C1735">
            <v>1.5780000000000001</v>
          </cell>
          <cell r="D1735" t="str">
            <v>QQ</v>
          </cell>
          <cell r="E1735">
            <v>2796.6101694915255</v>
          </cell>
          <cell r="F1735">
            <v>503.38983050847457</v>
          </cell>
          <cell r="G1735">
            <v>4413.05</v>
          </cell>
          <cell r="H1735">
            <v>794.35</v>
          </cell>
          <cell r="I1735">
            <v>0</v>
          </cell>
        </row>
        <row r="1736">
          <cell r="A1736" t="str">
            <v>AE001</v>
          </cell>
          <cell r="B1736" t="str">
            <v>Acero Estruc. Grado 40-60, 3/8" x 20 a 30 pies</v>
          </cell>
          <cell r="C1736">
            <v>0.99099999999999999</v>
          </cell>
          <cell r="D1736" t="str">
            <v>QQ</v>
          </cell>
          <cell r="E1736">
            <v>2796.6101694915255</v>
          </cell>
          <cell r="F1736">
            <v>503.38983050847457</v>
          </cell>
          <cell r="G1736">
            <v>2771.44</v>
          </cell>
          <cell r="H1736">
            <v>498.86</v>
          </cell>
          <cell r="I1736">
            <v>0</v>
          </cell>
        </row>
        <row r="1737">
          <cell r="A1737" t="str">
            <v>HI002</v>
          </cell>
          <cell r="B1737" t="str">
            <v>Hormigón 210 Kg/cm2 (incluye bomba y colocación)</v>
          </cell>
          <cell r="C1737">
            <v>1.05</v>
          </cell>
          <cell r="D1737" t="str">
            <v>M3</v>
          </cell>
          <cell r="E1737">
            <v>5935.17</v>
          </cell>
          <cell r="F1737">
            <v>1068.3306</v>
          </cell>
          <cell r="G1737">
            <v>6231.93</v>
          </cell>
          <cell r="H1737">
            <v>1121.75</v>
          </cell>
          <cell r="I1737">
            <v>0</v>
          </cell>
        </row>
        <row r="1738">
          <cell r="A1738" t="str">
            <v>AE016</v>
          </cell>
          <cell r="B1738" t="str">
            <v>Alambre Galvanizado Calibre 18 (Varillas)</v>
          </cell>
          <cell r="C1738">
            <v>5.1379999999999999</v>
          </cell>
          <cell r="D1738" t="str">
            <v>LB</v>
          </cell>
          <cell r="E1738">
            <v>93.220338983050851</v>
          </cell>
          <cell r="F1738">
            <v>16.779661016949152</v>
          </cell>
          <cell r="G1738">
            <v>478.97</v>
          </cell>
          <cell r="H1738">
            <v>86.21</v>
          </cell>
          <cell r="I1738">
            <v>0</v>
          </cell>
        </row>
        <row r="1739">
          <cell r="A1739">
            <v>0</v>
          </cell>
          <cell r="B1739" t="str">
            <v>Mano de Obra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200.05999999999995</v>
          </cell>
          <cell r="B1740" t="str">
            <v>Coloc. acero normal</v>
          </cell>
          <cell r="C1740">
            <v>2.569</v>
          </cell>
          <cell r="D1740" t="str">
            <v>QQ</v>
          </cell>
          <cell r="E1740">
            <v>326.47275741487186</v>
          </cell>
          <cell r="F1740">
            <v>0</v>
          </cell>
          <cell r="G1740">
            <v>838.71</v>
          </cell>
          <cell r="H1740">
            <v>0</v>
          </cell>
          <cell r="I1740">
            <v>0</v>
          </cell>
        </row>
        <row r="1741">
          <cell r="A1741">
            <v>300.20999999999981</v>
          </cell>
          <cell r="B1741" t="str">
            <v>Vigas de carga 0.15m a 0.20m x Altura &lt; 0.40m</v>
          </cell>
          <cell r="C1741">
            <v>12.499999999999998</v>
          </cell>
          <cell r="D1741" t="str">
            <v>ML</v>
          </cell>
          <cell r="E1741">
            <v>472</v>
          </cell>
          <cell r="F1741">
            <v>0</v>
          </cell>
          <cell r="G1741">
            <v>5900</v>
          </cell>
          <cell r="H1741">
            <v>0</v>
          </cell>
          <cell r="I1741">
            <v>0</v>
          </cell>
        </row>
        <row r="1742">
          <cell r="A1742">
            <v>0</v>
          </cell>
          <cell r="B1742" t="str">
            <v>Total/UND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20634.099999999999</v>
          </cell>
          <cell r="H1742">
            <v>2501.17</v>
          </cell>
          <cell r="I1742">
            <v>23135.269999999997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 t="str">
            <v>FUN-024</v>
          </cell>
          <cell r="B1744" t="str">
            <v>VIGAS V8X-T (0.20X0.40)MTS, F'C=210KG/CM2, 5Ø1/2", ADIC. EN APOYOS 2Ø1/2" EST. Ø3/8"@0.20M  (FUNERARIA NUEVA ESPERANZA)</v>
          </cell>
          <cell r="C1744">
            <v>1</v>
          </cell>
          <cell r="D1744" t="str">
            <v>M3</v>
          </cell>
          <cell r="E1744">
            <v>0</v>
          </cell>
          <cell r="F1744">
            <v>0</v>
          </cell>
          <cell r="G1744">
            <v>24367.24</v>
          </cell>
          <cell r="H1744">
            <v>3106.85</v>
          </cell>
          <cell r="I1744">
            <v>27474.09</v>
          </cell>
        </row>
        <row r="1745">
          <cell r="A1745">
            <v>0</v>
          </cell>
          <cell r="B1745" t="str">
            <v>Volumen Análisis</v>
          </cell>
          <cell r="C1745">
            <v>1</v>
          </cell>
          <cell r="D1745" t="str">
            <v>M3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0</v>
          </cell>
          <cell r="B1746" t="str">
            <v>Materiales y Equipos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 t="str">
            <v>AE004</v>
          </cell>
          <cell r="B1747" t="str">
            <v>Acero Estruc. Grado 40-60, 1" x 20 a 30 pies</v>
          </cell>
          <cell r="C1747">
            <v>0</v>
          </cell>
          <cell r="D1747" t="str">
            <v>QQ</v>
          </cell>
          <cell r="E1747">
            <v>2796.6101694915255</v>
          </cell>
          <cell r="F1747">
            <v>503.38983050847457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 t="str">
            <v>AE003</v>
          </cell>
          <cell r="B1748" t="str">
            <v>Acero Estruc. Grado 40-60, 3/4" x 20 a 30 pies</v>
          </cell>
          <cell r="C1748">
            <v>0</v>
          </cell>
          <cell r="D1748" t="str">
            <v>QQ</v>
          </cell>
          <cell r="E1748">
            <v>2796.6101694915255</v>
          </cell>
          <cell r="F1748">
            <v>503.38983050847457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 t="str">
            <v>AE002</v>
          </cell>
          <cell r="B1749" t="str">
            <v>Acero Estruc. Grado 40-60, 1/2" x 20 a 30 pies</v>
          </cell>
          <cell r="C1749">
            <v>2.8969999999999998</v>
          </cell>
          <cell r="D1749" t="str">
            <v>QQ</v>
          </cell>
          <cell r="E1749">
            <v>2796.6101694915255</v>
          </cell>
          <cell r="F1749">
            <v>503.38983050847457</v>
          </cell>
          <cell r="G1749">
            <v>8101.78</v>
          </cell>
          <cell r="H1749">
            <v>1458.32</v>
          </cell>
          <cell r="I1749">
            <v>0</v>
          </cell>
        </row>
        <row r="1750">
          <cell r="A1750" t="str">
            <v>AE001</v>
          </cell>
          <cell r="B1750" t="str">
            <v>Acero Estruc. Grado 40-60, 3/8" x 20 a 30 pies</v>
          </cell>
          <cell r="C1750">
            <v>0.8</v>
          </cell>
          <cell r="D1750" t="str">
            <v>QQ</v>
          </cell>
          <cell r="E1750">
            <v>2796.6101694915255</v>
          </cell>
          <cell r="F1750">
            <v>503.38983050847457</v>
          </cell>
          <cell r="G1750">
            <v>2237.29</v>
          </cell>
          <cell r="H1750">
            <v>402.71</v>
          </cell>
          <cell r="I1750">
            <v>0</v>
          </cell>
        </row>
        <row r="1751">
          <cell r="A1751" t="str">
            <v>HI002</v>
          </cell>
          <cell r="B1751" t="str">
            <v>Hormigón 210 Kg/cm2 (incluye bomba y colocación)</v>
          </cell>
          <cell r="C1751">
            <v>1.05</v>
          </cell>
          <cell r="D1751" t="str">
            <v>M3</v>
          </cell>
          <cell r="E1751">
            <v>5935.17</v>
          </cell>
          <cell r="F1751">
            <v>1068.3306</v>
          </cell>
          <cell r="G1751">
            <v>6231.93</v>
          </cell>
          <cell r="H1751">
            <v>1121.75</v>
          </cell>
          <cell r="I1751">
            <v>0</v>
          </cell>
        </row>
        <row r="1752">
          <cell r="A1752" t="str">
            <v>AE016</v>
          </cell>
          <cell r="B1752" t="str">
            <v>Alambre Galvanizado Calibre 18 (Varillas)</v>
          </cell>
          <cell r="C1752">
            <v>7.3940000000000001</v>
          </cell>
          <cell r="D1752" t="str">
            <v>LB</v>
          </cell>
          <cell r="E1752">
            <v>93.220338983050851</v>
          </cell>
          <cell r="F1752">
            <v>16.779661016949152</v>
          </cell>
          <cell r="G1752">
            <v>689.27</v>
          </cell>
          <cell r="H1752">
            <v>124.07</v>
          </cell>
          <cell r="I1752">
            <v>0</v>
          </cell>
        </row>
        <row r="1753">
          <cell r="A1753">
            <v>0</v>
          </cell>
          <cell r="B1753" t="str">
            <v>Mano de Obra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200.05999999999995</v>
          </cell>
          <cell r="B1754" t="str">
            <v>Coloc. acero normal</v>
          </cell>
          <cell r="C1754">
            <v>3.6970000000000001</v>
          </cell>
          <cell r="D1754" t="str">
            <v>QQ</v>
          </cell>
          <cell r="E1754">
            <v>326.47275741487186</v>
          </cell>
          <cell r="F1754">
            <v>0</v>
          </cell>
          <cell r="G1754">
            <v>1206.97</v>
          </cell>
          <cell r="H1754">
            <v>0</v>
          </cell>
          <cell r="I1754">
            <v>0</v>
          </cell>
        </row>
        <row r="1755">
          <cell r="A1755">
            <v>300.20999999999981</v>
          </cell>
          <cell r="B1755" t="str">
            <v>Vigas de carga 0.15m a 0.20m x Altura &lt; 0.40m</v>
          </cell>
          <cell r="C1755">
            <v>12.499999999999998</v>
          </cell>
          <cell r="D1755" t="str">
            <v>ML</v>
          </cell>
          <cell r="E1755">
            <v>472</v>
          </cell>
          <cell r="F1755">
            <v>0</v>
          </cell>
          <cell r="G1755">
            <v>5900</v>
          </cell>
          <cell r="H1755">
            <v>0</v>
          </cell>
          <cell r="I1755">
            <v>0</v>
          </cell>
        </row>
        <row r="1756">
          <cell r="A1756">
            <v>0</v>
          </cell>
          <cell r="B1756" t="str">
            <v>Total/UND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24367.24</v>
          </cell>
          <cell r="H1756">
            <v>3106.85</v>
          </cell>
          <cell r="I1756">
            <v>27474.09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 t="str">
            <v>FUN-025</v>
          </cell>
          <cell r="B1758" t="str">
            <v>VIGAS V9X-T (0.25X0.50)MTS, F'C=210KG/CM2, 7Ø3/4", EST. Ø3/8"@0.15M  (FUNERARIA NUEVA ESPERANZA)</v>
          </cell>
          <cell r="C1758">
            <v>1</v>
          </cell>
          <cell r="D1758" t="str">
            <v>M3</v>
          </cell>
          <cell r="E1758">
            <v>0</v>
          </cell>
          <cell r="F1758">
            <v>0</v>
          </cell>
          <cell r="G1758">
            <v>24910.71</v>
          </cell>
          <cell r="H1758">
            <v>3539.64</v>
          </cell>
          <cell r="I1758">
            <v>28450.35</v>
          </cell>
        </row>
        <row r="1759">
          <cell r="A1759">
            <v>0</v>
          </cell>
          <cell r="B1759" t="str">
            <v>Volumen Análisis</v>
          </cell>
          <cell r="C1759">
            <v>1</v>
          </cell>
          <cell r="D1759" t="str">
            <v>M3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0</v>
          </cell>
          <cell r="B1760" t="str">
            <v>Materiales y Equipos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 t="str">
            <v>AE004</v>
          </cell>
          <cell r="B1761" t="str">
            <v>Acero Estruc. Grado 40-60, 1" x 20 a 30 pies</v>
          </cell>
          <cell r="C1761">
            <v>0</v>
          </cell>
          <cell r="D1761" t="str">
            <v>QQ</v>
          </cell>
          <cell r="E1761">
            <v>2796.6101694915255</v>
          </cell>
          <cell r="F1761">
            <v>503.38983050847457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 t="str">
            <v>AE003</v>
          </cell>
          <cell r="B1762" t="str">
            <v>Acero Estruc. Grado 40-60, 3/4" x 20 a 30 pies</v>
          </cell>
          <cell r="C1762">
            <v>3.645</v>
          </cell>
          <cell r="D1762" t="str">
            <v>QQ</v>
          </cell>
          <cell r="E1762">
            <v>2796.6101694915255</v>
          </cell>
          <cell r="F1762">
            <v>503.38983050847457</v>
          </cell>
          <cell r="G1762">
            <v>10193.64</v>
          </cell>
          <cell r="H1762">
            <v>1834.86</v>
          </cell>
          <cell r="I1762">
            <v>0</v>
          </cell>
        </row>
        <row r="1763">
          <cell r="A1763" t="str">
            <v>AE002</v>
          </cell>
          <cell r="B1763" t="str">
            <v>Acero Estruc. Grado 40-60, 1/2" x 20 a 30 pies</v>
          </cell>
          <cell r="C1763">
            <v>0</v>
          </cell>
          <cell r="D1763" t="str">
            <v>QQ</v>
          </cell>
          <cell r="E1763">
            <v>2796.6101694915255</v>
          </cell>
          <cell r="F1763">
            <v>503.38983050847457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 t="str">
            <v>AE001</v>
          </cell>
          <cell r="B1764" t="str">
            <v>Acero Estruc. Grado 40-60, 3/8" x 20 a 30 pies</v>
          </cell>
          <cell r="C1764">
            <v>0.85799999999999998</v>
          </cell>
          <cell r="D1764" t="str">
            <v>QQ</v>
          </cell>
          <cell r="E1764">
            <v>2796.6101694915255</v>
          </cell>
          <cell r="F1764">
            <v>503.38983050847457</v>
          </cell>
          <cell r="G1764">
            <v>2399.4899999999998</v>
          </cell>
          <cell r="H1764">
            <v>431.91</v>
          </cell>
          <cell r="I1764">
            <v>0</v>
          </cell>
        </row>
        <row r="1765">
          <cell r="A1765" t="str">
            <v>HI002</v>
          </cell>
          <cell r="B1765" t="str">
            <v>Hormigón 210 Kg/cm2 (incluye bomba y colocación)</v>
          </cell>
          <cell r="C1765">
            <v>1.05</v>
          </cell>
          <cell r="D1765" t="str">
            <v>M3</v>
          </cell>
          <cell r="E1765">
            <v>5935.17</v>
          </cell>
          <cell r="F1765">
            <v>1068.3306</v>
          </cell>
          <cell r="G1765">
            <v>6231.93</v>
          </cell>
          <cell r="H1765">
            <v>1121.75</v>
          </cell>
          <cell r="I1765">
            <v>0</v>
          </cell>
        </row>
        <row r="1766">
          <cell r="A1766" t="str">
            <v>AE016</v>
          </cell>
          <cell r="B1766" t="str">
            <v>Alambre Galvanizado Calibre 18 (Varillas)</v>
          </cell>
          <cell r="C1766">
            <v>9.0060000000000002</v>
          </cell>
          <cell r="D1766" t="str">
            <v>LB</v>
          </cell>
          <cell r="E1766">
            <v>93.220338983050851</v>
          </cell>
          <cell r="F1766">
            <v>16.779661016949152</v>
          </cell>
          <cell r="G1766">
            <v>839.54</v>
          </cell>
          <cell r="H1766">
            <v>151.12</v>
          </cell>
          <cell r="I1766">
            <v>0</v>
          </cell>
        </row>
        <row r="1767">
          <cell r="A1767">
            <v>0</v>
          </cell>
          <cell r="B1767" t="str">
            <v>Mano de Obra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A1768">
            <v>200.05999999999995</v>
          </cell>
          <cell r="B1768" t="str">
            <v>Coloc. acero normal</v>
          </cell>
          <cell r="C1768">
            <v>4.5030000000000001</v>
          </cell>
          <cell r="D1768" t="str">
            <v>QQ</v>
          </cell>
          <cell r="E1768">
            <v>326.47275741487186</v>
          </cell>
          <cell r="F1768">
            <v>0</v>
          </cell>
          <cell r="G1768">
            <v>1470.11</v>
          </cell>
          <cell r="H1768">
            <v>0</v>
          </cell>
          <cell r="I1768">
            <v>0</v>
          </cell>
        </row>
        <row r="1769">
          <cell r="A1769">
            <v>300.20999999999981</v>
          </cell>
          <cell r="B1769" t="str">
            <v>Vigas de carga 0.15m a 0.20m x Altura &lt; 0.40m</v>
          </cell>
          <cell r="C1769">
            <v>8</v>
          </cell>
          <cell r="D1769" t="str">
            <v>ML</v>
          </cell>
          <cell r="E1769">
            <v>472</v>
          </cell>
          <cell r="F1769">
            <v>0</v>
          </cell>
          <cell r="G1769">
            <v>3776</v>
          </cell>
          <cell r="H1769">
            <v>0</v>
          </cell>
          <cell r="I1769">
            <v>0</v>
          </cell>
        </row>
        <row r="1770">
          <cell r="A1770">
            <v>0</v>
          </cell>
          <cell r="B1770" t="str">
            <v>Total/UND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24910.71</v>
          </cell>
          <cell r="H1770">
            <v>3539.64</v>
          </cell>
          <cell r="I1770">
            <v>28450.35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 t="str">
            <v>FUN-026</v>
          </cell>
          <cell r="B1772" t="str">
            <v>VIGAS V10X-T (0.20X0.40)MTS, F'C=210KG/CM2, 7Ø1/2", ADIC. EN APOYOS 2Ø1/2" EST. Ø3/8"@0.20M  (FUNERARIA NUEVA ESPERANZA)</v>
          </cell>
          <cell r="C1772">
            <v>1</v>
          </cell>
          <cell r="D1772" t="str">
            <v>M3</v>
          </cell>
          <cell r="E1772">
            <v>0</v>
          </cell>
          <cell r="F1772">
            <v>0</v>
          </cell>
          <cell r="G1772">
            <v>23615.97</v>
          </cell>
          <cell r="H1772">
            <v>2984.97</v>
          </cell>
          <cell r="I1772">
            <v>26600.940000000002</v>
          </cell>
        </row>
        <row r="1773">
          <cell r="A1773">
            <v>0</v>
          </cell>
          <cell r="B1773" t="str">
            <v>Volumen Análisis</v>
          </cell>
          <cell r="C1773">
            <v>1</v>
          </cell>
          <cell r="D1773" t="str">
            <v>M3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A1774">
            <v>0</v>
          </cell>
          <cell r="B1774" t="str">
            <v>Materiales y Equipos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 t="str">
            <v>AE004</v>
          </cell>
          <cell r="B1775" t="str">
            <v>Acero Estruc. Grado 40-60, 1" x 20 a 30 pies</v>
          </cell>
          <cell r="C1775">
            <v>0</v>
          </cell>
          <cell r="D1775" t="str">
            <v>QQ</v>
          </cell>
          <cell r="E1775">
            <v>2796.6101694915255</v>
          </cell>
          <cell r="F1775">
            <v>503.38983050847457</v>
          </cell>
          <cell r="G1775">
            <v>0</v>
          </cell>
          <cell r="H1775">
            <v>0</v>
          </cell>
          <cell r="I1775">
            <v>0</v>
          </cell>
        </row>
        <row r="1776">
          <cell r="A1776" t="str">
            <v>AE003</v>
          </cell>
          <cell r="B1776" t="str">
            <v>Acero Estruc. Grado 40-60, 3/4" x 20 a 30 pies</v>
          </cell>
          <cell r="C1776">
            <v>0</v>
          </cell>
          <cell r="D1776" t="str">
            <v>QQ</v>
          </cell>
          <cell r="E1776">
            <v>2796.6101694915255</v>
          </cell>
          <cell r="F1776">
            <v>503.38983050847457</v>
          </cell>
          <cell r="G1776">
            <v>0</v>
          </cell>
          <cell r="H1776">
            <v>0</v>
          </cell>
          <cell r="I1776">
            <v>0</v>
          </cell>
        </row>
        <row r="1777">
          <cell r="A1777" t="str">
            <v>AE002</v>
          </cell>
          <cell r="B1777" t="str">
            <v>Acero Estruc. Grado 40-60, 1/2" x 20 a 30 pies</v>
          </cell>
          <cell r="C1777">
            <v>2.456</v>
          </cell>
          <cell r="D1777" t="str">
            <v>QQ</v>
          </cell>
          <cell r="E1777">
            <v>2796.6101694915255</v>
          </cell>
          <cell r="F1777">
            <v>503.38983050847457</v>
          </cell>
          <cell r="G1777">
            <v>6868.47</v>
          </cell>
          <cell r="H1777">
            <v>1236.33</v>
          </cell>
          <cell r="I1777">
            <v>0</v>
          </cell>
        </row>
        <row r="1778">
          <cell r="A1778" t="str">
            <v>AE001</v>
          </cell>
          <cell r="B1778" t="str">
            <v>Acero Estruc. Grado 40-60, 3/8" x 20 a 30 pies</v>
          </cell>
          <cell r="C1778">
            <v>1.014</v>
          </cell>
          <cell r="D1778" t="str">
            <v>QQ</v>
          </cell>
          <cell r="E1778">
            <v>2796.6101694915255</v>
          </cell>
          <cell r="F1778">
            <v>503.38983050847457</v>
          </cell>
          <cell r="G1778">
            <v>2835.76</v>
          </cell>
          <cell r="H1778">
            <v>510.44</v>
          </cell>
          <cell r="I1778">
            <v>0</v>
          </cell>
        </row>
        <row r="1779">
          <cell r="A1779" t="str">
            <v>HI002</v>
          </cell>
          <cell r="B1779" t="str">
            <v>Hormigón 210 Kg/cm2 (incluye bomba y colocación)</v>
          </cell>
          <cell r="C1779">
            <v>1.05</v>
          </cell>
          <cell r="D1779" t="str">
            <v>M3</v>
          </cell>
          <cell r="E1779">
            <v>5935.17</v>
          </cell>
          <cell r="F1779">
            <v>1068.3306</v>
          </cell>
          <cell r="G1779">
            <v>6231.93</v>
          </cell>
          <cell r="H1779">
            <v>1121.75</v>
          </cell>
          <cell r="I1779">
            <v>0</v>
          </cell>
        </row>
        <row r="1780">
          <cell r="A1780" t="str">
            <v>AE016</v>
          </cell>
          <cell r="B1780" t="str">
            <v>Alambre Galvanizado Calibre 18 (Varillas)</v>
          </cell>
          <cell r="C1780">
            <v>6.9399999999999995</v>
          </cell>
          <cell r="D1780" t="str">
            <v>LB</v>
          </cell>
          <cell r="E1780">
            <v>93.220338983050851</v>
          </cell>
          <cell r="F1780">
            <v>16.779661016949152</v>
          </cell>
          <cell r="G1780">
            <v>646.95000000000005</v>
          </cell>
          <cell r="H1780">
            <v>116.45</v>
          </cell>
          <cell r="I1780">
            <v>0</v>
          </cell>
        </row>
        <row r="1781">
          <cell r="A1781">
            <v>0</v>
          </cell>
          <cell r="B1781" t="str">
            <v>Mano de Obra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200.05999999999995</v>
          </cell>
          <cell r="B1782" t="str">
            <v>Coloc. acero normal</v>
          </cell>
          <cell r="C1782">
            <v>3.4699999999999998</v>
          </cell>
          <cell r="D1782" t="str">
            <v>QQ</v>
          </cell>
          <cell r="E1782">
            <v>326.47275741487186</v>
          </cell>
          <cell r="F1782">
            <v>0</v>
          </cell>
          <cell r="G1782">
            <v>1132.8599999999999</v>
          </cell>
          <cell r="H1782">
            <v>0</v>
          </cell>
          <cell r="I1782">
            <v>0</v>
          </cell>
        </row>
        <row r="1783">
          <cell r="A1783">
            <v>300.20999999999981</v>
          </cell>
          <cell r="B1783" t="str">
            <v>Vigas de carga 0.15m a 0.20m x Altura &lt; 0.40m</v>
          </cell>
          <cell r="C1783">
            <v>12.499999999999998</v>
          </cell>
          <cell r="D1783" t="str">
            <v>ML</v>
          </cell>
          <cell r="E1783">
            <v>472</v>
          </cell>
          <cell r="F1783">
            <v>0</v>
          </cell>
          <cell r="G1783">
            <v>5900</v>
          </cell>
          <cell r="H1783">
            <v>0</v>
          </cell>
          <cell r="I1783">
            <v>0</v>
          </cell>
        </row>
        <row r="1784">
          <cell r="A1784">
            <v>0</v>
          </cell>
          <cell r="B1784" t="str">
            <v>Total/UND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23615.97</v>
          </cell>
          <cell r="H1784">
            <v>2984.97</v>
          </cell>
          <cell r="I1784">
            <v>26600.940000000002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A1786" t="str">
            <v>FUN-027</v>
          </cell>
          <cell r="B1786" t="str">
            <v>VIGAS VA1X-T (0.20X0.40)MTS, F'C=210KG/CM2, 6Ø1/2", ADIC. EN APOYOS 2Ø1/2" EST. Ø3/8"@0.20M  (FUNERARIA NUEVA ESPERANZA)</v>
          </cell>
          <cell r="C1786">
            <v>1</v>
          </cell>
          <cell r="D1786" t="str">
            <v>M3</v>
          </cell>
          <cell r="E1786">
            <v>0</v>
          </cell>
          <cell r="F1786">
            <v>0</v>
          </cell>
          <cell r="G1786">
            <v>22801.83</v>
          </cell>
          <cell r="H1786">
            <v>2852.8799999999997</v>
          </cell>
          <cell r="I1786">
            <v>25654.710000000003</v>
          </cell>
        </row>
        <row r="1787">
          <cell r="A1787">
            <v>0</v>
          </cell>
          <cell r="B1787" t="str">
            <v>Volumen Análisis</v>
          </cell>
          <cell r="C1787">
            <v>1</v>
          </cell>
          <cell r="D1787" t="str">
            <v>M3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A1788">
            <v>0</v>
          </cell>
          <cell r="B1788" t="str">
            <v>Materiales y Equipos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A1789" t="str">
            <v>AE004</v>
          </cell>
          <cell r="B1789" t="str">
            <v>Acero Estruc. Grado 40-60, 1" x 20 a 30 pies</v>
          </cell>
          <cell r="C1789">
            <v>0</v>
          </cell>
          <cell r="D1789" t="str">
            <v>QQ</v>
          </cell>
          <cell r="E1789">
            <v>2796.6101694915255</v>
          </cell>
          <cell r="F1789">
            <v>503.38983050847457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 t="str">
            <v>AE003</v>
          </cell>
          <cell r="B1790" t="str">
            <v>Acero Estruc. Grado 40-60, 3/4" x 20 a 30 pies</v>
          </cell>
          <cell r="C1790">
            <v>0</v>
          </cell>
          <cell r="D1790" t="str">
            <v>QQ</v>
          </cell>
          <cell r="E1790">
            <v>2796.6101694915255</v>
          </cell>
          <cell r="F1790">
            <v>503.38983050847457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 t="str">
            <v>AE002</v>
          </cell>
          <cell r="B1791" t="str">
            <v>Acero Estruc. Grado 40-60, 1/2" x 20 a 30 pies</v>
          </cell>
          <cell r="C1791">
            <v>2.1589999999999998</v>
          </cell>
          <cell r="D1791" t="str">
            <v>QQ</v>
          </cell>
          <cell r="E1791">
            <v>2796.6101694915255</v>
          </cell>
          <cell r="F1791">
            <v>503.38983050847457</v>
          </cell>
          <cell r="G1791">
            <v>6037.88</v>
          </cell>
          <cell r="H1791">
            <v>1086.82</v>
          </cell>
          <cell r="I1791">
            <v>0</v>
          </cell>
        </row>
        <row r="1792">
          <cell r="A1792" t="str">
            <v>AE001</v>
          </cell>
          <cell r="B1792" t="str">
            <v>Acero Estruc. Grado 40-60, 3/8" x 20 a 30 pies</v>
          </cell>
          <cell r="C1792">
            <v>1.0649999999999999</v>
          </cell>
          <cell r="D1792" t="str">
            <v>QQ</v>
          </cell>
          <cell r="E1792">
            <v>2796.6101694915255</v>
          </cell>
          <cell r="F1792">
            <v>503.38983050847457</v>
          </cell>
          <cell r="G1792">
            <v>2978.39</v>
          </cell>
          <cell r="H1792">
            <v>536.11</v>
          </cell>
          <cell r="I1792">
            <v>0</v>
          </cell>
        </row>
        <row r="1793">
          <cell r="A1793" t="str">
            <v>HI002</v>
          </cell>
          <cell r="B1793" t="str">
            <v>Hormigón 210 Kg/cm2 (incluye bomba y colocación)</v>
          </cell>
          <cell r="C1793">
            <v>1.05</v>
          </cell>
          <cell r="D1793" t="str">
            <v>M3</v>
          </cell>
          <cell r="E1793">
            <v>5935.17</v>
          </cell>
          <cell r="F1793">
            <v>1068.3306</v>
          </cell>
          <cell r="G1793">
            <v>6231.93</v>
          </cell>
          <cell r="H1793">
            <v>1121.75</v>
          </cell>
          <cell r="I1793">
            <v>0</v>
          </cell>
        </row>
        <row r="1794">
          <cell r="A1794" t="str">
            <v>AE016</v>
          </cell>
          <cell r="B1794" t="str">
            <v>Alambre Galvanizado Calibre 18 (Varillas)</v>
          </cell>
          <cell r="C1794">
            <v>6.4479999999999995</v>
          </cell>
          <cell r="D1794" t="str">
            <v>LB</v>
          </cell>
          <cell r="E1794">
            <v>93.220338983050851</v>
          </cell>
          <cell r="F1794">
            <v>16.779661016949152</v>
          </cell>
          <cell r="G1794">
            <v>601.08000000000004</v>
          </cell>
          <cell r="H1794">
            <v>108.2</v>
          </cell>
          <cell r="I1794">
            <v>0</v>
          </cell>
        </row>
        <row r="1795">
          <cell r="A1795">
            <v>0</v>
          </cell>
          <cell r="B1795" t="str">
            <v>Mano de Obra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200.05999999999995</v>
          </cell>
          <cell r="B1796" t="str">
            <v>Coloc. acero normal</v>
          </cell>
          <cell r="C1796">
            <v>3.2239999999999998</v>
          </cell>
          <cell r="D1796" t="str">
            <v>QQ</v>
          </cell>
          <cell r="E1796">
            <v>326.47275741487186</v>
          </cell>
          <cell r="F1796">
            <v>0</v>
          </cell>
          <cell r="G1796">
            <v>1052.55</v>
          </cell>
          <cell r="H1796">
            <v>0</v>
          </cell>
          <cell r="I1796">
            <v>0</v>
          </cell>
        </row>
        <row r="1797">
          <cell r="A1797">
            <v>300.20999999999981</v>
          </cell>
          <cell r="B1797" t="str">
            <v>Vigas de carga 0.15m a 0.20m x Altura &lt; 0.40m</v>
          </cell>
          <cell r="C1797">
            <v>12.499999999999998</v>
          </cell>
          <cell r="D1797" t="str">
            <v>ML</v>
          </cell>
          <cell r="E1797">
            <v>472</v>
          </cell>
          <cell r="F1797">
            <v>0</v>
          </cell>
          <cell r="G1797">
            <v>5900</v>
          </cell>
          <cell r="H1797">
            <v>0</v>
          </cell>
          <cell r="I1797">
            <v>0</v>
          </cell>
        </row>
        <row r="1798">
          <cell r="A1798">
            <v>0</v>
          </cell>
          <cell r="B1798" t="str">
            <v>Total/UND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22801.83</v>
          </cell>
          <cell r="H1798">
            <v>2852.8799999999997</v>
          </cell>
          <cell r="I1798">
            <v>25654.710000000003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 t="str">
            <v>FUN-028</v>
          </cell>
          <cell r="B1800" t="str">
            <v>VIGAS V1Y-T (0.20X0.40)MTS, F'C=210KG/CM2, 4Ø3/4"+2Ø1/2", ADIC. EN APOYOS 2Ø1/2" EST. Ø3/8"@0.18M  (FUNERARIA NUEVA ESPERANZA)</v>
          </cell>
          <cell r="C1800">
            <v>1</v>
          </cell>
          <cell r="D1800" t="str">
            <v>M3</v>
          </cell>
          <cell r="E1800">
            <v>0</v>
          </cell>
          <cell r="F1800">
            <v>0</v>
          </cell>
          <cell r="G1800">
            <v>28871.5</v>
          </cell>
          <cell r="H1800">
            <v>3837.6400000000003</v>
          </cell>
          <cell r="I1800">
            <v>32709.14</v>
          </cell>
        </row>
        <row r="1801">
          <cell r="A1801">
            <v>0</v>
          </cell>
          <cell r="B1801" t="str">
            <v>Volumen Análisis</v>
          </cell>
          <cell r="C1801">
            <v>1</v>
          </cell>
          <cell r="D1801" t="str">
            <v>M3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0</v>
          </cell>
          <cell r="B1802" t="str">
            <v>Materiales y Equipos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 t="str">
            <v>AE004</v>
          </cell>
          <cell r="B1803" t="str">
            <v>Acero Estruc. Grado 40-60, 1" x 20 a 30 pies</v>
          </cell>
          <cell r="C1803">
            <v>0</v>
          </cell>
          <cell r="D1803" t="str">
            <v>QQ</v>
          </cell>
          <cell r="E1803">
            <v>2796.6101694915255</v>
          </cell>
          <cell r="F1803">
            <v>503.38983050847457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 t="str">
            <v>AE003</v>
          </cell>
          <cell r="B1804" t="str">
            <v>Acero Estruc. Grado 40-60, 3/4" x 20 a 30 pies</v>
          </cell>
          <cell r="C1804">
            <v>2.996</v>
          </cell>
          <cell r="D1804" t="str">
            <v>QQ</v>
          </cell>
          <cell r="E1804">
            <v>2796.6101694915255</v>
          </cell>
          <cell r="F1804">
            <v>503.38983050847457</v>
          </cell>
          <cell r="G1804">
            <v>8378.64</v>
          </cell>
          <cell r="H1804">
            <v>1508.16</v>
          </cell>
          <cell r="I1804">
            <v>0</v>
          </cell>
        </row>
        <row r="1805">
          <cell r="A1805" t="str">
            <v>AE002</v>
          </cell>
          <cell r="B1805" t="str">
            <v>Acero Estruc. Grado 40-60, 1/2" x 20 a 30 pies</v>
          </cell>
          <cell r="C1805">
            <v>1.125</v>
          </cell>
          <cell r="D1805" t="str">
            <v>QQ</v>
          </cell>
          <cell r="E1805">
            <v>2796.6101694915255</v>
          </cell>
          <cell r="F1805">
            <v>503.38983050847457</v>
          </cell>
          <cell r="G1805">
            <v>3146.19</v>
          </cell>
          <cell r="H1805">
            <v>566.30999999999995</v>
          </cell>
          <cell r="I1805">
            <v>0</v>
          </cell>
        </row>
        <row r="1806">
          <cell r="A1806" t="str">
            <v>AE001</v>
          </cell>
          <cell r="B1806" t="str">
            <v>Acero Estruc. Grado 40-60, 3/8" x 20 a 30 pies</v>
          </cell>
          <cell r="C1806">
            <v>0.93700000000000006</v>
          </cell>
          <cell r="D1806" t="str">
            <v>QQ</v>
          </cell>
          <cell r="E1806">
            <v>2796.6101694915255</v>
          </cell>
          <cell r="F1806">
            <v>503.38983050847457</v>
          </cell>
          <cell r="G1806">
            <v>2620.42</v>
          </cell>
          <cell r="H1806">
            <v>471.68</v>
          </cell>
          <cell r="I1806">
            <v>0</v>
          </cell>
        </row>
        <row r="1807">
          <cell r="A1807" t="str">
            <v>HI002</v>
          </cell>
          <cell r="B1807" t="str">
            <v>Hormigón 210 Kg/cm2 (incluye bomba y colocación)</v>
          </cell>
          <cell r="C1807">
            <v>1.05</v>
          </cell>
          <cell r="D1807" t="str">
            <v>M3</v>
          </cell>
          <cell r="E1807">
            <v>5935.17</v>
          </cell>
          <cell r="F1807">
            <v>1068.3306</v>
          </cell>
          <cell r="G1807">
            <v>6231.93</v>
          </cell>
          <cell r="H1807">
            <v>1121.75</v>
          </cell>
          <cell r="I1807">
            <v>0</v>
          </cell>
        </row>
        <row r="1808">
          <cell r="A1808" t="str">
            <v>AE016</v>
          </cell>
          <cell r="B1808" t="str">
            <v>Alambre Galvanizado Calibre 18 (Varillas)</v>
          </cell>
          <cell r="C1808">
            <v>10.116000000000001</v>
          </cell>
          <cell r="D1808" t="str">
            <v>LB</v>
          </cell>
          <cell r="E1808">
            <v>93.220338983050851</v>
          </cell>
          <cell r="F1808">
            <v>16.779661016949152</v>
          </cell>
          <cell r="G1808">
            <v>943.02</v>
          </cell>
          <cell r="H1808">
            <v>169.74</v>
          </cell>
          <cell r="I1808">
            <v>0</v>
          </cell>
        </row>
        <row r="1809">
          <cell r="A1809">
            <v>0</v>
          </cell>
          <cell r="B1809" t="str">
            <v>Mano de Obra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200.05999999999995</v>
          </cell>
          <cell r="B1810" t="str">
            <v>Coloc. acero normal</v>
          </cell>
          <cell r="C1810">
            <v>5.0580000000000007</v>
          </cell>
          <cell r="D1810" t="str">
            <v>QQ</v>
          </cell>
          <cell r="E1810">
            <v>326.47275741487186</v>
          </cell>
          <cell r="F1810">
            <v>0</v>
          </cell>
          <cell r="G1810">
            <v>1651.3</v>
          </cell>
          <cell r="H1810">
            <v>0</v>
          </cell>
          <cell r="I1810">
            <v>0</v>
          </cell>
        </row>
        <row r="1811">
          <cell r="A1811">
            <v>300.20999999999981</v>
          </cell>
          <cell r="B1811" t="str">
            <v>Vigas de carga 0.15m a 0.20m x Altura &lt; 0.40m</v>
          </cell>
          <cell r="C1811">
            <v>12.499999999999998</v>
          </cell>
          <cell r="D1811" t="str">
            <v>ML</v>
          </cell>
          <cell r="E1811">
            <v>472</v>
          </cell>
          <cell r="F1811">
            <v>0</v>
          </cell>
          <cell r="G1811">
            <v>5900</v>
          </cell>
          <cell r="H1811">
            <v>0</v>
          </cell>
          <cell r="I1811">
            <v>0</v>
          </cell>
        </row>
        <row r="1812">
          <cell r="A1812">
            <v>0</v>
          </cell>
          <cell r="B1812" t="str">
            <v>Total/UND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28871.5</v>
          </cell>
          <cell r="H1812">
            <v>3837.6400000000003</v>
          </cell>
          <cell r="I1812">
            <v>32709.14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 t="str">
            <v>FUN-029</v>
          </cell>
          <cell r="B1814" t="str">
            <v>VIGAS V2Y-T (0.20X0.40)MTS, F'C=210KG/CM2, 4Ø3/4"+2Ø1/2", ADIC. EN APOYOS 2Ø1/2" EST. Ø3/8"@0.18M  (FUNERARIA NUEVA ESPERANZA)</v>
          </cell>
          <cell r="C1814">
            <v>1</v>
          </cell>
          <cell r="D1814" t="str">
            <v>M3</v>
          </cell>
          <cell r="E1814">
            <v>0</v>
          </cell>
          <cell r="F1814">
            <v>0</v>
          </cell>
          <cell r="G1814">
            <v>28871.5</v>
          </cell>
          <cell r="H1814">
            <v>3837.6400000000003</v>
          </cell>
          <cell r="I1814">
            <v>32709.14</v>
          </cell>
        </row>
        <row r="1815">
          <cell r="A1815">
            <v>0</v>
          </cell>
          <cell r="B1815" t="str">
            <v>Volumen Análisis</v>
          </cell>
          <cell r="C1815">
            <v>1</v>
          </cell>
          <cell r="D1815" t="str">
            <v>M3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0</v>
          </cell>
          <cell r="B1816" t="str">
            <v>Materiales y Equipos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 t="str">
            <v>AE004</v>
          </cell>
          <cell r="B1817" t="str">
            <v>Acero Estruc. Grado 40-60, 1" x 20 a 30 pies</v>
          </cell>
          <cell r="C1817">
            <v>0</v>
          </cell>
          <cell r="D1817" t="str">
            <v>QQ</v>
          </cell>
          <cell r="E1817">
            <v>2796.6101694915255</v>
          </cell>
          <cell r="F1817">
            <v>503.38983050847457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 t="str">
            <v>AE003</v>
          </cell>
          <cell r="B1818" t="str">
            <v>Acero Estruc. Grado 40-60, 3/4" x 20 a 30 pies</v>
          </cell>
          <cell r="C1818">
            <v>2.996</v>
          </cell>
          <cell r="D1818" t="str">
            <v>QQ</v>
          </cell>
          <cell r="E1818">
            <v>2796.6101694915255</v>
          </cell>
          <cell r="F1818">
            <v>503.38983050847457</v>
          </cell>
          <cell r="G1818">
            <v>8378.64</v>
          </cell>
          <cell r="H1818">
            <v>1508.16</v>
          </cell>
          <cell r="I1818">
            <v>0</v>
          </cell>
        </row>
        <row r="1819">
          <cell r="A1819" t="str">
            <v>AE002</v>
          </cell>
          <cell r="B1819" t="str">
            <v>Acero Estruc. Grado 40-60, 1/2" x 20 a 30 pies</v>
          </cell>
          <cell r="C1819">
            <v>1.125</v>
          </cell>
          <cell r="D1819" t="str">
            <v>QQ</v>
          </cell>
          <cell r="E1819">
            <v>2796.6101694915255</v>
          </cell>
          <cell r="F1819">
            <v>503.38983050847457</v>
          </cell>
          <cell r="G1819">
            <v>3146.19</v>
          </cell>
          <cell r="H1819">
            <v>566.30999999999995</v>
          </cell>
          <cell r="I1819">
            <v>0</v>
          </cell>
        </row>
        <row r="1820">
          <cell r="A1820" t="str">
            <v>AE001</v>
          </cell>
          <cell r="B1820" t="str">
            <v>Acero Estruc. Grado 40-60, 3/8" x 20 a 30 pies</v>
          </cell>
          <cell r="C1820">
            <v>0.93700000000000006</v>
          </cell>
          <cell r="D1820" t="str">
            <v>QQ</v>
          </cell>
          <cell r="E1820">
            <v>2796.6101694915255</v>
          </cell>
          <cell r="F1820">
            <v>503.38983050847457</v>
          </cell>
          <cell r="G1820">
            <v>2620.42</v>
          </cell>
          <cell r="H1820">
            <v>471.68</v>
          </cell>
          <cell r="I1820">
            <v>0</v>
          </cell>
        </row>
        <row r="1821">
          <cell r="A1821" t="str">
            <v>HI002</v>
          </cell>
          <cell r="B1821" t="str">
            <v>Hormigón 210 Kg/cm2 (incluye bomba y colocación)</v>
          </cell>
          <cell r="C1821">
            <v>1.05</v>
          </cell>
          <cell r="D1821" t="str">
            <v>M3</v>
          </cell>
          <cell r="E1821">
            <v>5935.17</v>
          </cell>
          <cell r="F1821">
            <v>1068.3306</v>
          </cell>
          <cell r="G1821">
            <v>6231.93</v>
          </cell>
          <cell r="H1821">
            <v>1121.75</v>
          </cell>
          <cell r="I1821">
            <v>0</v>
          </cell>
        </row>
        <row r="1822">
          <cell r="A1822" t="str">
            <v>AE016</v>
          </cell>
          <cell r="B1822" t="str">
            <v>Alambre Galvanizado Calibre 18 (Varillas)</v>
          </cell>
          <cell r="C1822">
            <v>10.116000000000001</v>
          </cell>
          <cell r="D1822" t="str">
            <v>LB</v>
          </cell>
          <cell r="E1822">
            <v>93.220338983050851</v>
          </cell>
          <cell r="F1822">
            <v>16.779661016949152</v>
          </cell>
          <cell r="G1822">
            <v>943.02</v>
          </cell>
          <cell r="H1822">
            <v>169.74</v>
          </cell>
          <cell r="I1822">
            <v>0</v>
          </cell>
        </row>
        <row r="1823">
          <cell r="A1823">
            <v>0</v>
          </cell>
          <cell r="B1823" t="str">
            <v>Mano de Obra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200.05999999999995</v>
          </cell>
          <cell r="B1824" t="str">
            <v>Coloc. acero normal</v>
          </cell>
          <cell r="C1824">
            <v>5.0580000000000007</v>
          </cell>
          <cell r="D1824" t="str">
            <v>QQ</v>
          </cell>
          <cell r="E1824">
            <v>326.47275741487186</v>
          </cell>
          <cell r="F1824">
            <v>0</v>
          </cell>
          <cell r="G1824">
            <v>1651.3</v>
          </cell>
          <cell r="H1824">
            <v>0</v>
          </cell>
          <cell r="I1824">
            <v>0</v>
          </cell>
        </row>
        <row r="1825">
          <cell r="A1825">
            <v>300.20999999999981</v>
          </cell>
          <cell r="B1825" t="str">
            <v>Vigas de carga 0.15m a 0.20m x Altura &lt; 0.40m</v>
          </cell>
          <cell r="C1825">
            <v>12.499999999999998</v>
          </cell>
          <cell r="D1825" t="str">
            <v>ML</v>
          </cell>
          <cell r="E1825">
            <v>472</v>
          </cell>
          <cell r="F1825">
            <v>0</v>
          </cell>
          <cell r="G1825">
            <v>5900</v>
          </cell>
          <cell r="H1825">
            <v>0</v>
          </cell>
          <cell r="I1825">
            <v>0</v>
          </cell>
        </row>
        <row r="1826">
          <cell r="A1826">
            <v>0</v>
          </cell>
          <cell r="B1826" t="str">
            <v>Total/UND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28871.5</v>
          </cell>
          <cell r="H1826">
            <v>3837.6400000000003</v>
          </cell>
          <cell r="I1826">
            <v>32709.14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 t="str">
            <v>FUN-030</v>
          </cell>
          <cell r="B1828" t="str">
            <v>VIGAS V3Y-T (0.25X0.50)MTS, F'C=210KG/CM2, 7Ø1", EST. Ø3/8"@0.18M  (FUNERARIA NUEVA ESPERANZA)</v>
          </cell>
          <cell r="C1828">
            <v>1</v>
          </cell>
          <cell r="D1828" t="str">
            <v>M3</v>
          </cell>
          <cell r="E1828">
            <v>0</v>
          </cell>
          <cell r="F1828">
            <v>0</v>
          </cell>
          <cell r="G1828">
            <v>35395.279999999999</v>
          </cell>
          <cell r="H1828">
            <v>5240.6900000000005</v>
          </cell>
          <cell r="I1828">
            <v>40635.97</v>
          </cell>
        </row>
        <row r="1829">
          <cell r="A1829">
            <v>0</v>
          </cell>
          <cell r="B1829" t="str">
            <v>Volumen Análisis</v>
          </cell>
          <cell r="C1829">
            <v>1</v>
          </cell>
          <cell r="D1829" t="str">
            <v>M3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0</v>
          </cell>
          <cell r="B1830" t="str">
            <v>Materiales y Equipos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 t="str">
            <v>AE004</v>
          </cell>
          <cell r="B1831" t="str">
            <v>Acero Estruc. Grado 40-60, 1" x 20 a 30 pies</v>
          </cell>
          <cell r="C1831">
            <v>5.9820000000000002</v>
          </cell>
          <cell r="D1831" t="str">
            <v>QQ</v>
          </cell>
          <cell r="E1831">
            <v>2796.6101694915255</v>
          </cell>
          <cell r="F1831">
            <v>503.38983050847457</v>
          </cell>
          <cell r="G1831">
            <v>16729.32</v>
          </cell>
          <cell r="H1831">
            <v>3011.28</v>
          </cell>
          <cell r="I1831">
            <v>0</v>
          </cell>
        </row>
        <row r="1832">
          <cell r="A1832" t="str">
            <v>AE003</v>
          </cell>
          <cell r="B1832" t="str">
            <v>Acero Estruc. Grado 40-60, 3/4" x 20 a 30 pies</v>
          </cell>
          <cell r="C1832">
            <v>0</v>
          </cell>
          <cell r="D1832" t="str">
            <v>QQ</v>
          </cell>
          <cell r="E1832">
            <v>2796.6101694915255</v>
          </cell>
          <cell r="F1832">
            <v>503.38983050847457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 t="str">
            <v>AE002</v>
          </cell>
          <cell r="B1833" t="str">
            <v>Acero Estruc. Grado 40-60, 1/2" x 20 a 30 pies</v>
          </cell>
          <cell r="C1833">
            <v>0.752</v>
          </cell>
          <cell r="D1833" t="str">
            <v>QQ</v>
          </cell>
          <cell r="E1833">
            <v>2796.6101694915255</v>
          </cell>
          <cell r="F1833">
            <v>503.38983050847457</v>
          </cell>
          <cell r="G1833">
            <v>2103.0500000000002</v>
          </cell>
          <cell r="H1833">
            <v>378.55</v>
          </cell>
          <cell r="I1833">
            <v>0</v>
          </cell>
        </row>
        <row r="1834">
          <cell r="A1834" t="str">
            <v>AE001</v>
          </cell>
          <cell r="B1834" t="str">
            <v>Acero Estruc. Grado 40-60, 3/8" x 20 a 30 pies</v>
          </cell>
          <cell r="C1834">
            <v>0.93700000000000006</v>
          </cell>
          <cell r="D1834" t="str">
            <v>QQ</v>
          </cell>
          <cell r="E1834">
            <v>2796.6101694915255</v>
          </cell>
          <cell r="F1834">
            <v>503.38983050847457</v>
          </cell>
          <cell r="G1834">
            <v>2620.42</v>
          </cell>
          <cell r="H1834">
            <v>471.68</v>
          </cell>
          <cell r="I1834">
            <v>0</v>
          </cell>
        </row>
        <row r="1835">
          <cell r="A1835" t="str">
            <v>HI002</v>
          </cell>
          <cell r="B1835" t="str">
            <v>Hormigón 210 Kg/cm2 (incluye bomba y colocación)</v>
          </cell>
          <cell r="C1835">
            <v>1.05</v>
          </cell>
          <cell r="D1835" t="str">
            <v>M3</v>
          </cell>
          <cell r="E1835">
            <v>5935.17</v>
          </cell>
          <cell r="F1835">
            <v>1068.3306</v>
          </cell>
          <cell r="G1835">
            <v>6231.93</v>
          </cell>
          <cell r="H1835">
            <v>1121.75</v>
          </cell>
          <cell r="I1835">
            <v>0</v>
          </cell>
        </row>
        <row r="1836">
          <cell r="A1836" t="str">
            <v>AE016</v>
          </cell>
          <cell r="B1836" t="str">
            <v>Alambre Galvanizado Calibre 18 (Varillas)</v>
          </cell>
          <cell r="C1836">
            <v>15.342000000000001</v>
          </cell>
          <cell r="D1836" t="str">
            <v>LB</v>
          </cell>
          <cell r="E1836">
            <v>93.220338983050851</v>
          </cell>
          <cell r="F1836">
            <v>16.779661016949152</v>
          </cell>
          <cell r="G1836">
            <v>1430.19</v>
          </cell>
          <cell r="H1836">
            <v>257.43</v>
          </cell>
          <cell r="I1836">
            <v>0</v>
          </cell>
        </row>
        <row r="1837">
          <cell r="A1837">
            <v>0</v>
          </cell>
          <cell r="B1837" t="str">
            <v>Mano de Obra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200.05999999999995</v>
          </cell>
          <cell r="B1838" t="str">
            <v>Coloc. acero normal</v>
          </cell>
          <cell r="C1838">
            <v>7.6710000000000003</v>
          </cell>
          <cell r="D1838" t="str">
            <v>QQ</v>
          </cell>
          <cell r="E1838">
            <v>326.47275741487186</v>
          </cell>
          <cell r="F1838">
            <v>0</v>
          </cell>
          <cell r="G1838">
            <v>2504.37</v>
          </cell>
          <cell r="H1838">
            <v>0</v>
          </cell>
          <cell r="I1838">
            <v>0</v>
          </cell>
        </row>
        <row r="1839">
          <cell r="A1839">
            <v>300.20999999999981</v>
          </cell>
          <cell r="B1839" t="str">
            <v>Vigas de carga 0.15m a 0.20m x Altura &lt; 0.40m</v>
          </cell>
          <cell r="C1839">
            <v>8</v>
          </cell>
          <cell r="D1839" t="str">
            <v>ML</v>
          </cell>
          <cell r="E1839">
            <v>472</v>
          </cell>
          <cell r="F1839">
            <v>0</v>
          </cell>
          <cell r="G1839">
            <v>3776</v>
          </cell>
          <cell r="H1839">
            <v>0</v>
          </cell>
          <cell r="I1839">
            <v>0</v>
          </cell>
        </row>
        <row r="1840">
          <cell r="A1840">
            <v>0</v>
          </cell>
          <cell r="B1840" t="str">
            <v>Total/UND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35395.279999999999</v>
          </cell>
          <cell r="H1840">
            <v>5240.6900000000005</v>
          </cell>
          <cell r="I1840">
            <v>40635.97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 t="str">
            <v>FUN-031</v>
          </cell>
          <cell r="B1842" t="str">
            <v>VIGAS V4Y-T (0.20X0.50)MTS, F'C=210KG/CM2, 7Ø3/4", EST. Ø3/8"@0.15M  (FUNERARIA NUEVA ESPERANZA)</v>
          </cell>
          <cell r="C1842">
            <v>1</v>
          </cell>
          <cell r="D1842" t="str">
            <v>M3</v>
          </cell>
          <cell r="E1842">
            <v>0</v>
          </cell>
          <cell r="F1842">
            <v>0</v>
          </cell>
          <cell r="G1842">
            <v>27708.05</v>
          </cell>
          <cell r="H1842">
            <v>3840.3199999999997</v>
          </cell>
          <cell r="I1842">
            <v>31548.37</v>
          </cell>
        </row>
        <row r="1843">
          <cell r="A1843">
            <v>0</v>
          </cell>
          <cell r="B1843" t="str">
            <v>Volumen Análisis</v>
          </cell>
          <cell r="C1843">
            <v>1</v>
          </cell>
          <cell r="D1843" t="str">
            <v>M3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0</v>
          </cell>
          <cell r="B1844" t="str">
            <v>Materiales y Equipos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 t="str">
            <v>AE004</v>
          </cell>
          <cell r="B1845" t="str">
            <v>Acero Estruc. Grado 40-60, 1" x 20 a 30 pies</v>
          </cell>
          <cell r="C1845">
            <v>0</v>
          </cell>
          <cell r="D1845" t="str">
            <v>QQ</v>
          </cell>
          <cell r="E1845">
            <v>2796.6101694915255</v>
          </cell>
          <cell r="F1845">
            <v>503.38983050847457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 t="str">
            <v>AE003</v>
          </cell>
          <cell r="B1846" t="str">
            <v>Acero Estruc. Grado 40-60, 3/4" x 20 a 30 pies</v>
          </cell>
          <cell r="C1846">
            <v>4.125</v>
          </cell>
          <cell r="D1846" t="str">
            <v>QQ</v>
          </cell>
          <cell r="E1846">
            <v>2796.6101694915255</v>
          </cell>
          <cell r="F1846">
            <v>503.38983050847457</v>
          </cell>
          <cell r="G1846">
            <v>11536.02</v>
          </cell>
          <cell r="H1846">
            <v>2076.48</v>
          </cell>
          <cell r="I1846">
            <v>0</v>
          </cell>
        </row>
        <row r="1847">
          <cell r="A1847" t="str">
            <v>AE002</v>
          </cell>
          <cell r="B1847" t="str">
            <v>Acero Estruc. Grado 40-60, 1/2" x 20 a 30 pies</v>
          </cell>
          <cell r="C1847">
            <v>0</v>
          </cell>
          <cell r="D1847" t="str">
            <v>QQ</v>
          </cell>
          <cell r="E1847">
            <v>2796.6101694915255</v>
          </cell>
          <cell r="F1847">
            <v>503.38983050847457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 t="str">
            <v>AE001</v>
          </cell>
          <cell r="B1848" t="str">
            <v>Acero Estruc. Grado 40-60, 3/8" x 20 a 30 pies</v>
          </cell>
          <cell r="C1848">
            <v>0.93799999999999994</v>
          </cell>
          <cell r="D1848" t="str">
            <v>QQ</v>
          </cell>
          <cell r="E1848">
            <v>2796.6101694915255</v>
          </cell>
          <cell r="F1848">
            <v>503.38983050847457</v>
          </cell>
          <cell r="G1848">
            <v>2623.22</v>
          </cell>
          <cell r="H1848">
            <v>472.18</v>
          </cell>
          <cell r="I1848">
            <v>0</v>
          </cell>
        </row>
        <row r="1849">
          <cell r="A1849" t="str">
            <v>HI002</v>
          </cell>
          <cell r="B1849" t="str">
            <v>Hormigón 210 Kg/cm2 (incluye bomba y colocación)</v>
          </cell>
          <cell r="C1849">
            <v>1.05</v>
          </cell>
          <cell r="D1849" t="str">
            <v>M3</v>
          </cell>
          <cell r="E1849">
            <v>5935.17</v>
          </cell>
          <cell r="F1849">
            <v>1068.3306</v>
          </cell>
          <cell r="G1849">
            <v>6231.93</v>
          </cell>
          <cell r="H1849">
            <v>1121.75</v>
          </cell>
          <cell r="I1849">
            <v>0</v>
          </cell>
        </row>
        <row r="1850">
          <cell r="A1850" t="str">
            <v>AE016</v>
          </cell>
          <cell r="B1850" t="str">
            <v>Alambre Galvanizado Calibre 18 (Varillas)</v>
          </cell>
          <cell r="C1850">
            <v>10.125999999999999</v>
          </cell>
          <cell r="D1850" t="str">
            <v>LB</v>
          </cell>
          <cell r="E1850">
            <v>93.220338983050851</v>
          </cell>
          <cell r="F1850">
            <v>16.779661016949152</v>
          </cell>
          <cell r="G1850">
            <v>943.95</v>
          </cell>
          <cell r="H1850">
            <v>169.91</v>
          </cell>
          <cell r="I1850">
            <v>0</v>
          </cell>
        </row>
        <row r="1851">
          <cell r="A1851">
            <v>0</v>
          </cell>
          <cell r="B1851" t="str">
            <v>Mano de Obra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A1852">
            <v>200.05999999999995</v>
          </cell>
          <cell r="B1852" t="str">
            <v>Coloc. acero normal</v>
          </cell>
          <cell r="C1852">
            <v>5.0629999999999997</v>
          </cell>
          <cell r="D1852" t="str">
            <v>QQ</v>
          </cell>
          <cell r="E1852">
            <v>326.47275741487186</v>
          </cell>
          <cell r="F1852">
            <v>0</v>
          </cell>
          <cell r="G1852">
            <v>1652.93</v>
          </cell>
          <cell r="H1852">
            <v>0</v>
          </cell>
          <cell r="I1852">
            <v>0</v>
          </cell>
        </row>
        <row r="1853">
          <cell r="A1853">
            <v>300.20999999999981</v>
          </cell>
          <cell r="B1853" t="str">
            <v>Vigas de carga 0.15m a 0.20m x Altura &lt; 0.40m</v>
          </cell>
          <cell r="C1853">
            <v>10</v>
          </cell>
          <cell r="D1853" t="str">
            <v>ML</v>
          </cell>
          <cell r="E1853">
            <v>472</v>
          </cell>
          <cell r="F1853">
            <v>0</v>
          </cell>
          <cell r="G1853">
            <v>4720</v>
          </cell>
          <cell r="H1853">
            <v>0</v>
          </cell>
          <cell r="I1853">
            <v>0</v>
          </cell>
        </row>
        <row r="1854">
          <cell r="A1854">
            <v>0</v>
          </cell>
          <cell r="B1854" t="str">
            <v>Total/UND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27708.05</v>
          </cell>
          <cell r="H1854">
            <v>3840.3199999999997</v>
          </cell>
          <cell r="I1854">
            <v>31548.37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 t="str">
            <v>FUN-032</v>
          </cell>
          <cell r="B1856" t="str">
            <v>VIGAS V5Y-T (0.25X0.50)MTS, F'C=210KG/CM2, 7Ø1", EST. Ø3/8"@0.18M  (FUNERARIA NUEVA ESPERANZA)</v>
          </cell>
          <cell r="C1856">
            <v>1</v>
          </cell>
          <cell r="D1856" t="str">
            <v>M3</v>
          </cell>
          <cell r="E1856">
            <v>0</v>
          </cell>
          <cell r="F1856">
            <v>0</v>
          </cell>
          <cell r="G1856">
            <v>35395.279999999999</v>
          </cell>
          <cell r="H1856">
            <v>5240.6900000000005</v>
          </cell>
          <cell r="I1856">
            <v>40635.97</v>
          </cell>
        </row>
        <row r="1857">
          <cell r="A1857">
            <v>0</v>
          </cell>
          <cell r="B1857" t="str">
            <v>Volumen Análisis</v>
          </cell>
          <cell r="C1857">
            <v>1</v>
          </cell>
          <cell r="D1857" t="str">
            <v>M3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0</v>
          </cell>
          <cell r="B1858" t="str">
            <v>Materiales y Equipos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 t="str">
            <v>AE004</v>
          </cell>
          <cell r="B1859" t="str">
            <v>Acero Estruc. Grado 40-60, 1" x 20 a 30 pies</v>
          </cell>
          <cell r="C1859">
            <v>5.9820000000000002</v>
          </cell>
          <cell r="D1859" t="str">
            <v>QQ</v>
          </cell>
          <cell r="E1859">
            <v>2796.6101694915255</v>
          </cell>
          <cell r="F1859">
            <v>503.38983050847457</v>
          </cell>
          <cell r="G1859">
            <v>16729.32</v>
          </cell>
          <cell r="H1859">
            <v>3011.28</v>
          </cell>
          <cell r="I1859">
            <v>0</v>
          </cell>
        </row>
        <row r="1860">
          <cell r="A1860" t="str">
            <v>AE003</v>
          </cell>
          <cell r="B1860" t="str">
            <v>Acero Estruc. Grado 40-60, 3/4" x 20 a 30 pies</v>
          </cell>
          <cell r="C1860">
            <v>0</v>
          </cell>
          <cell r="D1860" t="str">
            <v>QQ</v>
          </cell>
          <cell r="E1860">
            <v>2796.6101694915255</v>
          </cell>
          <cell r="F1860">
            <v>503.38983050847457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 t="str">
            <v>AE002</v>
          </cell>
          <cell r="B1861" t="str">
            <v>Acero Estruc. Grado 40-60, 1/2" x 20 a 30 pies</v>
          </cell>
          <cell r="C1861">
            <v>0.752</v>
          </cell>
          <cell r="D1861" t="str">
            <v>QQ</v>
          </cell>
          <cell r="E1861">
            <v>2796.6101694915255</v>
          </cell>
          <cell r="F1861">
            <v>503.38983050847457</v>
          </cell>
          <cell r="G1861">
            <v>2103.0500000000002</v>
          </cell>
          <cell r="H1861">
            <v>378.55</v>
          </cell>
          <cell r="I1861">
            <v>0</v>
          </cell>
        </row>
        <row r="1862">
          <cell r="A1862" t="str">
            <v>AE001</v>
          </cell>
          <cell r="B1862" t="str">
            <v>Acero Estruc. Grado 40-60, 3/8" x 20 a 30 pies</v>
          </cell>
          <cell r="C1862">
            <v>0.93700000000000006</v>
          </cell>
          <cell r="D1862" t="str">
            <v>QQ</v>
          </cell>
          <cell r="E1862">
            <v>2796.6101694915255</v>
          </cell>
          <cell r="F1862">
            <v>503.38983050847457</v>
          </cell>
          <cell r="G1862">
            <v>2620.42</v>
          </cell>
          <cell r="H1862">
            <v>471.68</v>
          </cell>
          <cell r="I1862">
            <v>0</v>
          </cell>
        </row>
        <row r="1863">
          <cell r="A1863" t="str">
            <v>HI002</v>
          </cell>
          <cell r="B1863" t="str">
            <v>Hormigón 210 Kg/cm2 (incluye bomba y colocación)</v>
          </cell>
          <cell r="C1863">
            <v>1.05</v>
          </cell>
          <cell r="D1863" t="str">
            <v>M3</v>
          </cell>
          <cell r="E1863">
            <v>5935.17</v>
          </cell>
          <cell r="F1863">
            <v>1068.3306</v>
          </cell>
          <cell r="G1863">
            <v>6231.93</v>
          </cell>
          <cell r="H1863">
            <v>1121.75</v>
          </cell>
          <cell r="I1863">
            <v>0</v>
          </cell>
        </row>
        <row r="1864">
          <cell r="A1864" t="str">
            <v>AE016</v>
          </cell>
          <cell r="B1864" t="str">
            <v>Alambre Galvanizado Calibre 18 (Varillas)</v>
          </cell>
          <cell r="C1864">
            <v>15.342000000000001</v>
          </cell>
          <cell r="D1864" t="str">
            <v>LB</v>
          </cell>
          <cell r="E1864">
            <v>93.220338983050851</v>
          </cell>
          <cell r="F1864">
            <v>16.779661016949152</v>
          </cell>
          <cell r="G1864">
            <v>1430.19</v>
          </cell>
          <cell r="H1864">
            <v>257.43</v>
          </cell>
          <cell r="I1864">
            <v>0</v>
          </cell>
        </row>
        <row r="1865">
          <cell r="A1865">
            <v>0</v>
          </cell>
          <cell r="B1865" t="str">
            <v>Mano de Obra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200.05999999999995</v>
          </cell>
          <cell r="B1866" t="str">
            <v>Coloc. acero normal</v>
          </cell>
          <cell r="C1866">
            <v>7.6710000000000003</v>
          </cell>
          <cell r="D1866" t="str">
            <v>QQ</v>
          </cell>
          <cell r="E1866">
            <v>326.47275741487186</v>
          </cell>
          <cell r="F1866">
            <v>0</v>
          </cell>
          <cell r="G1866">
            <v>2504.37</v>
          </cell>
          <cell r="H1866">
            <v>0</v>
          </cell>
          <cell r="I1866">
            <v>0</v>
          </cell>
        </row>
        <row r="1867">
          <cell r="A1867">
            <v>300.20999999999981</v>
          </cell>
          <cell r="B1867" t="str">
            <v>Vigas de carga 0.15m a 0.20m x Altura &lt; 0.40m</v>
          </cell>
          <cell r="C1867">
            <v>8</v>
          </cell>
          <cell r="D1867" t="str">
            <v>ML</v>
          </cell>
          <cell r="E1867">
            <v>472</v>
          </cell>
          <cell r="F1867">
            <v>0</v>
          </cell>
          <cell r="G1867">
            <v>3776</v>
          </cell>
          <cell r="H1867">
            <v>0</v>
          </cell>
          <cell r="I1867">
            <v>0</v>
          </cell>
        </row>
        <row r="1868">
          <cell r="A1868">
            <v>0</v>
          </cell>
          <cell r="B1868" t="str">
            <v>Total/UND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35395.279999999999</v>
          </cell>
          <cell r="H1868">
            <v>5240.6900000000005</v>
          </cell>
          <cell r="I1868">
            <v>40635.97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 t="str">
            <v>FUN-033</v>
          </cell>
          <cell r="B1870" t="str">
            <v>VIGAS V6Y-T (0.20X0.40)MTS, F'C=210KG/CM2, 6Ø1/2", EST. Ø3/8"@0.20M  (FUNERARIA NUEVA ESPERANZA)</v>
          </cell>
          <cell r="C1870">
            <v>1</v>
          </cell>
          <cell r="D1870" t="str">
            <v>M3</v>
          </cell>
          <cell r="E1870">
            <v>0</v>
          </cell>
          <cell r="F1870">
            <v>0</v>
          </cell>
          <cell r="G1870">
            <v>21610.41</v>
          </cell>
          <cell r="H1870">
            <v>2659.57</v>
          </cell>
          <cell r="I1870">
            <v>24269.98</v>
          </cell>
        </row>
        <row r="1871">
          <cell r="A1871">
            <v>0</v>
          </cell>
          <cell r="B1871" t="str">
            <v>Volumen Análisis</v>
          </cell>
          <cell r="C1871">
            <v>1</v>
          </cell>
          <cell r="D1871" t="str">
            <v>M3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0</v>
          </cell>
          <cell r="B1872" t="str">
            <v>Materiales y Equipos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 t="str">
            <v>AE004</v>
          </cell>
          <cell r="B1873" t="str">
            <v>Acero Estruc. Grado 40-60, 1" x 20 a 30 pies</v>
          </cell>
          <cell r="C1873">
            <v>0</v>
          </cell>
          <cell r="D1873" t="str">
            <v>QQ</v>
          </cell>
          <cell r="E1873">
            <v>2796.6101694915255</v>
          </cell>
          <cell r="F1873">
            <v>503.38983050847457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 t="str">
            <v>AE003</v>
          </cell>
          <cell r="B1874" t="str">
            <v>Acero Estruc. Grado 40-60, 3/4" x 20 a 30 pies</v>
          </cell>
          <cell r="C1874">
            <v>0</v>
          </cell>
          <cell r="D1874" t="str">
            <v>QQ</v>
          </cell>
          <cell r="E1874">
            <v>2796.6101694915255</v>
          </cell>
          <cell r="F1874">
            <v>503.38983050847457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 t="str">
            <v>AE002</v>
          </cell>
          <cell r="B1875" t="str">
            <v>Acero Estruc. Grado 40-60, 1/2" x 20 a 30 pies</v>
          </cell>
          <cell r="C1875">
            <v>2.1179999999999999</v>
          </cell>
          <cell r="D1875" t="str">
            <v>QQ</v>
          </cell>
          <cell r="E1875">
            <v>2796.6101694915255</v>
          </cell>
          <cell r="F1875">
            <v>503.38983050847457</v>
          </cell>
          <cell r="G1875">
            <v>5923.22</v>
          </cell>
          <cell r="H1875">
            <v>1066.18</v>
          </cell>
          <cell r="I1875">
            <v>0</v>
          </cell>
        </row>
        <row r="1876">
          <cell r="A1876" t="str">
            <v>AE001</v>
          </cell>
          <cell r="B1876" t="str">
            <v>Acero Estruc. Grado 40-60, 3/8" x 20 a 30 pies</v>
          </cell>
          <cell r="C1876">
            <v>0.746</v>
          </cell>
          <cell r="D1876" t="str">
            <v>QQ</v>
          </cell>
          <cell r="E1876">
            <v>2796.6101694915255</v>
          </cell>
          <cell r="F1876">
            <v>503.38983050847457</v>
          </cell>
          <cell r="G1876">
            <v>2086.27</v>
          </cell>
          <cell r="H1876">
            <v>375.53</v>
          </cell>
          <cell r="I1876">
            <v>0</v>
          </cell>
        </row>
        <row r="1877">
          <cell r="A1877" t="str">
            <v>HI002</v>
          </cell>
          <cell r="B1877" t="str">
            <v>Hormigón 210 Kg/cm2 (incluye bomba y colocación)</v>
          </cell>
          <cell r="C1877">
            <v>1.05</v>
          </cell>
          <cell r="D1877" t="str">
            <v>M3</v>
          </cell>
          <cell r="E1877">
            <v>5935.17</v>
          </cell>
          <cell r="F1877">
            <v>1068.3306</v>
          </cell>
          <cell r="G1877">
            <v>6231.93</v>
          </cell>
          <cell r="H1877">
            <v>1121.75</v>
          </cell>
          <cell r="I1877">
            <v>0</v>
          </cell>
        </row>
        <row r="1878">
          <cell r="A1878" t="str">
            <v>AE016</v>
          </cell>
          <cell r="B1878" t="str">
            <v>Alambre Galvanizado Calibre 18 (Varillas)</v>
          </cell>
          <cell r="C1878">
            <v>5.7279999999999998</v>
          </cell>
          <cell r="D1878" t="str">
            <v>LB</v>
          </cell>
          <cell r="E1878">
            <v>93.220338983050851</v>
          </cell>
          <cell r="F1878">
            <v>16.779661016949152</v>
          </cell>
          <cell r="G1878">
            <v>533.97</v>
          </cell>
          <cell r="H1878">
            <v>96.11</v>
          </cell>
          <cell r="I1878">
            <v>0</v>
          </cell>
        </row>
        <row r="1879">
          <cell r="A1879">
            <v>0</v>
          </cell>
          <cell r="B1879" t="str">
            <v>Mano de Obra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200.05999999999995</v>
          </cell>
          <cell r="B1880" t="str">
            <v>Coloc. acero normal</v>
          </cell>
          <cell r="C1880">
            <v>2.8639999999999999</v>
          </cell>
          <cell r="D1880" t="str">
            <v>QQ</v>
          </cell>
          <cell r="E1880">
            <v>326.47275741487186</v>
          </cell>
          <cell r="F1880">
            <v>0</v>
          </cell>
          <cell r="G1880">
            <v>935.02</v>
          </cell>
          <cell r="H1880">
            <v>0</v>
          </cell>
          <cell r="I1880">
            <v>0</v>
          </cell>
        </row>
        <row r="1881">
          <cell r="A1881">
            <v>300.20999999999981</v>
          </cell>
          <cell r="B1881" t="str">
            <v>Vigas de carga 0.15m a 0.20m x Altura &lt; 0.40m</v>
          </cell>
          <cell r="C1881">
            <v>12.499999999999998</v>
          </cell>
          <cell r="D1881" t="str">
            <v>ML</v>
          </cell>
          <cell r="E1881">
            <v>472</v>
          </cell>
          <cell r="F1881">
            <v>0</v>
          </cell>
          <cell r="G1881">
            <v>5900</v>
          </cell>
          <cell r="H1881">
            <v>0</v>
          </cell>
          <cell r="I1881">
            <v>0</v>
          </cell>
        </row>
        <row r="1882">
          <cell r="A1882">
            <v>0</v>
          </cell>
          <cell r="B1882" t="str">
            <v>Total/UND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21610.41</v>
          </cell>
          <cell r="H1882">
            <v>2659.57</v>
          </cell>
          <cell r="I1882">
            <v>24269.98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 t="str">
            <v>FUN-034</v>
          </cell>
          <cell r="B1884" t="str">
            <v>VIGAS V7Y-T (0.20X0.40)MTS, F'C=210KG/CM2, 7Ø1/2", EST. Ø3/8"@0.18M  (FUNERARIA NUEVA ESPERANZA)</v>
          </cell>
          <cell r="C1884">
            <v>1</v>
          </cell>
          <cell r="D1884" t="str">
            <v>M3</v>
          </cell>
          <cell r="E1884">
            <v>0</v>
          </cell>
          <cell r="F1884">
            <v>0</v>
          </cell>
          <cell r="G1884">
            <v>23185.730000000003</v>
          </cell>
          <cell r="H1884">
            <v>2915.17</v>
          </cell>
          <cell r="I1884">
            <v>26100.9</v>
          </cell>
        </row>
        <row r="1885">
          <cell r="A1885">
            <v>0</v>
          </cell>
          <cell r="B1885" t="str">
            <v>Volumen Análisis</v>
          </cell>
          <cell r="C1885">
            <v>1</v>
          </cell>
          <cell r="D1885" t="str">
            <v>M3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0</v>
          </cell>
          <cell r="B1886" t="str">
            <v>Materiales y Equipos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 t="str">
            <v>AE004</v>
          </cell>
          <cell r="B1887" t="str">
            <v>Acero Estruc. Grado 40-60, 1" x 20 a 30 pies</v>
          </cell>
          <cell r="C1887">
            <v>0</v>
          </cell>
          <cell r="D1887" t="str">
            <v>QQ</v>
          </cell>
          <cell r="E1887">
            <v>2796.6101694915255</v>
          </cell>
          <cell r="F1887">
            <v>503.38983050847457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 t="str">
            <v>AE003</v>
          </cell>
          <cell r="B1888" t="str">
            <v>Acero Estruc. Grado 40-60, 3/4" x 20 a 30 pies</v>
          </cell>
          <cell r="C1888">
            <v>0</v>
          </cell>
          <cell r="D1888" t="str">
            <v>QQ</v>
          </cell>
          <cell r="E1888">
            <v>2796.6101694915255</v>
          </cell>
          <cell r="F1888">
            <v>503.38983050847457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 t="str">
            <v>AE002</v>
          </cell>
          <cell r="B1889" t="str">
            <v>Acero Estruc. Grado 40-60, 1/2" x 20 a 30 pies</v>
          </cell>
          <cell r="C1889">
            <v>2.4529999999999998</v>
          </cell>
          <cell r="D1889" t="str">
            <v>QQ</v>
          </cell>
          <cell r="E1889">
            <v>2796.6101694915255</v>
          </cell>
          <cell r="F1889">
            <v>503.38983050847457</v>
          </cell>
          <cell r="G1889">
            <v>6860.08</v>
          </cell>
          <cell r="H1889">
            <v>1234.82</v>
          </cell>
          <cell r="I1889">
            <v>0</v>
          </cell>
        </row>
        <row r="1890">
          <cell r="A1890" t="str">
            <v>AE001</v>
          </cell>
          <cell r="B1890" t="str">
            <v>Acero Estruc. Grado 40-60, 3/8" x 20 a 30 pies</v>
          </cell>
          <cell r="C1890">
            <v>0.88700000000000001</v>
          </cell>
          <cell r="D1890" t="str">
            <v>QQ</v>
          </cell>
          <cell r="E1890">
            <v>2796.6101694915255</v>
          </cell>
          <cell r="F1890">
            <v>503.38983050847457</v>
          </cell>
          <cell r="G1890">
            <v>2480.59</v>
          </cell>
          <cell r="H1890">
            <v>446.51</v>
          </cell>
          <cell r="I1890">
            <v>0</v>
          </cell>
        </row>
        <row r="1891">
          <cell r="A1891" t="str">
            <v>HI002</v>
          </cell>
          <cell r="B1891" t="str">
            <v>Hormigón 210 Kg/cm2 (incluye bomba y colocación)</v>
          </cell>
          <cell r="C1891">
            <v>1.05</v>
          </cell>
          <cell r="D1891" t="str">
            <v>M3</v>
          </cell>
          <cell r="E1891">
            <v>5935.17</v>
          </cell>
          <cell r="F1891">
            <v>1068.3306</v>
          </cell>
          <cell r="G1891">
            <v>6231.93</v>
          </cell>
          <cell r="H1891">
            <v>1121.75</v>
          </cell>
          <cell r="I1891">
            <v>0</v>
          </cell>
        </row>
        <row r="1892">
          <cell r="A1892" t="str">
            <v>AE016</v>
          </cell>
          <cell r="B1892" t="str">
            <v>Alambre Galvanizado Calibre 18 (Varillas)</v>
          </cell>
          <cell r="C1892">
            <v>6.68</v>
          </cell>
          <cell r="D1892" t="str">
            <v>LB</v>
          </cell>
          <cell r="E1892">
            <v>93.220338983050851</v>
          </cell>
          <cell r="F1892">
            <v>16.779661016949152</v>
          </cell>
          <cell r="G1892">
            <v>622.71</v>
          </cell>
          <cell r="H1892">
            <v>112.09</v>
          </cell>
          <cell r="I1892">
            <v>0</v>
          </cell>
        </row>
        <row r="1893">
          <cell r="A1893">
            <v>0</v>
          </cell>
          <cell r="B1893" t="str">
            <v>Mano de Obra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200.05999999999995</v>
          </cell>
          <cell r="B1894" t="str">
            <v>Coloc. acero normal</v>
          </cell>
          <cell r="C1894">
            <v>3.34</v>
          </cell>
          <cell r="D1894" t="str">
            <v>QQ</v>
          </cell>
          <cell r="E1894">
            <v>326.47275741487186</v>
          </cell>
          <cell r="F1894">
            <v>0</v>
          </cell>
          <cell r="G1894">
            <v>1090.42</v>
          </cell>
          <cell r="H1894">
            <v>0</v>
          </cell>
          <cell r="I1894">
            <v>0</v>
          </cell>
        </row>
        <row r="1895">
          <cell r="A1895">
            <v>300.20999999999981</v>
          </cell>
          <cell r="B1895" t="str">
            <v>Vigas de carga 0.15m a 0.20m x Altura &lt; 0.40m</v>
          </cell>
          <cell r="C1895">
            <v>12.499999999999998</v>
          </cell>
          <cell r="D1895" t="str">
            <v>ML</v>
          </cell>
          <cell r="E1895">
            <v>472</v>
          </cell>
          <cell r="F1895">
            <v>0</v>
          </cell>
          <cell r="G1895">
            <v>5900</v>
          </cell>
          <cell r="H1895">
            <v>0</v>
          </cell>
          <cell r="I1895">
            <v>0</v>
          </cell>
        </row>
        <row r="1896">
          <cell r="A1896">
            <v>0</v>
          </cell>
          <cell r="B1896" t="str">
            <v>Total/UND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23185.730000000003</v>
          </cell>
          <cell r="H1896">
            <v>2915.17</v>
          </cell>
          <cell r="I1896">
            <v>26100.9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 t="str">
            <v>FUN-035</v>
          </cell>
          <cell r="B1898" t="str">
            <v>VIGAS V8Y-T (0.20X0.40)MTS, F'C=210KG/CM2, 7Ø1/2", EST. Ø3/8"@0.20M  (FUNERARIA NUEVA ESPERANZA)</v>
          </cell>
          <cell r="C1898">
            <v>1</v>
          </cell>
          <cell r="D1898" t="str">
            <v>M3</v>
          </cell>
          <cell r="E1898">
            <v>0</v>
          </cell>
          <cell r="F1898">
            <v>0</v>
          </cell>
          <cell r="G1898">
            <v>22778.66</v>
          </cell>
          <cell r="H1898">
            <v>2849.12</v>
          </cell>
          <cell r="I1898">
            <v>25627.78</v>
          </cell>
        </row>
        <row r="1899">
          <cell r="A1899">
            <v>0</v>
          </cell>
          <cell r="B1899" t="str">
            <v>Volumen Análisis</v>
          </cell>
          <cell r="C1899">
            <v>1</v>
          </cell>
          <cell r="D1899" t="str">
            <v>M3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0</v>
          </cell>
          <cell r="B1900" t="str">
            <v>Materiales y Equipos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 t="str">
            <v>AE004</v>
          </cell>
          <cell r="B1901" t="str">
            <v>Acero Estruc. Grado 40-60, 1" x 20 a 30 pies</v>
          </cell>
          <cell r="C1901">
            <v>0</v>
          </cell>
          <cell r="D1901" t="str">
            <v>QQ</v>
          </cell>
          <cell r="E1901">
            <v>2796.6101694915255</v>
          </cell>
          <cell r="F1901">
            <v>503.38983050847457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 t="str">
            <v>AE003</v>
          </cell>
          <cell r="B1902" t="str">
            <v>Acero Estruc. Grado 40-60, 3/4" x 20 a 30 pies</v>
          </cell>
          <cell r="C1902">
            <v>0</v>
          </cell>
          <cell r="D1902" t="str">
            <v>QQ</v>
          </cell>
          <cell r="E1902">
            <v>2796.6101694915255</v>
          </cell>
          <cell r="F1902">
            <v>503.38983050847457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 t="str">
            <v>AE002</v>
          </cell>
          <cell r="B1903" t="str">
            <v>Acero Estruc. Grado 40-60, 1/2" x 20 a 30 pies</v>
          </cell>
          <cell r="C1903">
            <v>2.4710000000000001</v>
          </cell>
          <cell r="D1903" t="str">
            <v>QQ</v>
          </cell>
          <cell r="E1903">
            <v>2796.6101694915255</v>
          </cell>
          <cell r="F1903">
            <v>503.38983050847457</v>
          </cell>
          <cell r="G1903">
            <v>6910.42</v>
          </cell>
          <cell r="H1903">
            <v>1243.8800000000001</v>
          </cell>
          <cell r="I1903">
            <v>0</v>
          </cell>
        </row>
        <row r="1904">
          <cell r="A1904" t="str">
            <v>AE001</v>
          </cell>
          <cell r="B1904" t="str">
            <v>Acero Estruc. Grado 40-60, 3/8" x 20 a 30 pies</v>
          </cell>
          <cell r="C1904">
            <v>0.746</v>
          </cell>
          <cell r="D1904" t="str">
            <v>QQ</v>
          </cell>
          <cell r="E1904">
            <v>2796.6101694915255</v>
          </cell>
          <cell r="F1904">
            <v>503.38983050847457</v>
          </cell>
          <cell r="G1904">
            <v>2086.27</v>
          </cell>
          <cell r="H1904">
            <v>375.53</v>
          </cell>
          <cell r="I1904">
            <v>0</v>
          </cell>
        </row>
        <row r="1905">
          <cell r="A1905" t="str">
            <v>HI002</v>
          </cell>
          <cell r="B1905" t="str">
            <v>Hormigón 210 Kg/cm2 (incluye bomba y colocación)</v>
          </cell>
          <cell r="C1905">
            <v>1.05</v>
          </cell>
          <cell r="D1905" t="str">
            <v>M3</v>
          </cell>
          <cell r="E1905">
            <v>5935.17</v>
          </cell>
          <cell r="F1905">
            <v>1068.3306</v>
          </cell>
          <cell r="G1905">
            <v>6231.93</v>
          </cell>
          <cell r="H1905">
            <v>1121.75</v>
          </cell>
          <cell r="I1905">
            <v>0</v>
          </cell>
        </row>
        <row r="1906">
          <cell r="A1906" t="str">
            <v>AE016</v>
          </cell>
          <cell r="B1906" t="str">
            <v>Alambre Galvanizado Calibre 18 (Varillas)</v>
          </cell>
          <cell r="C1906">
            <v>6.4340000000000002</v>
          </cell>
          <cell r="D1906" t="str">
            <v>LB</v>
          </cell>
          <cell r="E1906">
            <v>93.220338983050851</v>
          </cell>
          <cell r="F1906">
            <v>16.779661016949152</v>
          </cell>
          <cell r="G1906">
            <v>599.78</v>
          </cell>
          <cell r="H1906">
            <v>107.96</v>
          </cell>
          <cell r="I1906">
            <v>0</v>
          </cell>
        </row>
        <row r="1907">
          <cell r="A1907">
            <v>0</v>
          </cell>
          <cell r="B1907" t="str">
            <v>Mano de Obra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200.05999999999995</v>
          </cell>
          <cell r="B1908" t="str">
            <v>Coloc. acero normal</v>
          </cell>
          <cell r="C1908">
            <v>3.2170000000000001</v>
          </cell>
          <cell r="D1908" t="str">
            <v>QQ</v>
          </cell>
          <cell r="E1908">
            <v>326.47275741487186</v>
          </cell>
          <cell r="F1908">
            <v>0</v>
          </cell>
          <cell r="G1908">
            <v>1050.26</v>
          </cell>
          <cell r="H1908">
            <v>0</v>
          </cell>
          <cell r="I1908">
            <v>0</v>
          </cell>
        </row>
        <row r="1909">
          <cell r="A1909">
            <v>300.20999999999981</v>
          </cell>
          <cell r="B1909" t="str">
            <v>Vigas de carga 0.15m a 0.20m x Altura &lt; 0.40m</v>
          </cell>
          <cell r="C1909">
            <v>12.499999999999998</v>
          </cell>
          <cell r="D1909" t="str">
            <v>ML</v>
          </cell>
          <cell r="E1909">
            <v>472</v>
          </cell>
          <cell r="F1909">
            <v>0</v>
          </cell>
          <cell r="G1909">
            <v>5900</v>
          </cell>
          <cell r="H1909">
            <v>0</v>
          </cell>
          <cell r="I1909">
            <v>0</v>
          </cell>
        </row>
        <row r="1910">
          <cell r="A1910">
            <v>0</v>
          </cell>
          <cell r="B1910" t="str">
            <v>Total/UND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22778.66</v>
          </cell>
          <cell r="H1910">
            <v>2849.12</v>
          </cell>
          <cell r="I1910">
            <v>25627.78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 t="str">
            <v>FUN-036</v>
          </cell>
          <cell r="B1912" t="str">
            <v>VIGAS V9Y-T (0.20X0.40)MTS, F'C=210KG/CM2, 7Ø1/2", EST. Ø3/8"@0.20M  (FUNERARIA NUEVA ESPERANZA)</v>
          </cell>
          <cell r="C1912">
            <v>1</v>
          </cell>
          <cell r="D1912" t="str">
            <v>M3</v>
          </cell>
          <cell r="E1912">
            <v>0</v>
          </cell>
          <cell r="F1912">
            <v>0</v>
          </cell>
          <cell r="G1912">
            <v>22778.66</v>
          </cell>
          <cell r="H1912">
            <v>2849.12</v>
          </cell>
          <cell r="I1912">
            <v>25627.78</v>
          </cell>
        </row>
        <row r="1913">
          <cell r="A1913">
            <v>0</v>
          </cell>
          <cell r="B1913" t="str">
            <v>Volumen Análisis</v>
          </cell>
          <cell r="C1913">
            <v>1</v>
          </cell>
          <cell r="D1913" t="str">
            <v>M3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0</v>
          </cell>
          <cell r="B1914" t="str">
            <v>Materiales y Equipos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 t="str">
            <v>AE004</v>
          </cell>
          <cell r="B1915" t="str">
            <v>Acero Estruc. Grado 40-60, 1" x 20 a 30 pies</v>
          </cell>
          <cell r="C1915">
            <v>0</v>
          </cell>
          <cell r="D1915" t="str">
            <v>QQ</v>
          </cell>
          <cell r="E1915">
            <v>2796.6101694915255</v>
          </cell>
          <cell r="F1915">
            <v>503.38983050847457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 t="str">
            <v>AE003</v>
          </cell>
          <cell r="B1916" t="str">
            <v>Acero Estruc. Grado 40-60, 3/4" x 20 a 30 pies</v>
          </cell>
          <cell r="C1916">
            <v>0</v>
          </cell>
          <cell r="D1916" t="str">
            <v>QQ</v>
          </cell>
          <cell r="E1916">
            <v>2796.6101694915255</v>
          </cell>
          <cell r="F1916">
            <v>503.38983050847457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 t="str">
            <v>AE002</v>
          </cell>
          <cell r="B1917" t="str">
            <v>Acero Estruc. Grado 40-60, 1/2" x 20 a 30 pies</v>
          </cell>
          <cell r="C1917">
            <v>2.4710000000000001</v>
          </cell>
          <cell r="D1917" t="str">
            <v>QQ</v>
          </cell>
          <cell r="E1917">
            <v>2796.6101694915255</v>
          </cell>
          <cell r="F1917">
            <v>503.38983050847457</v>
          </cell>
          <cell r="G1917">
            <v>6910.42</v>
          </cell>
          <cell r="H1917">
            <v>1243.8800000000001</v>
          </cell>
          <cell r="I1917">
            <v>0</v>
          </cell>
        </row>
        <row r="1918">
          <cell r="A1918" t="str">
            <v>AE001</v>
          </cell>
          <cell r="B1918" t="str">
            <v>Acero Estruc. Grado 40-60, 3/8" x 20 a 30 pies</v>
          </cell>
          <cell r="C1918">
            <v>0.746</v>
          </cell>
          <cell r="D1918" t="str">
            <v>QQ</v>
          </cell>
          <cell r="E1918">
            <v>2796.6101694915255</v>
          </cell>
          <cell r="F1918">
            <v>503.38983050847457</v>
          </cell>
          <cell r="G1918">
            <v>2086.27</v>
          </cell>
          <cell r="H1918">
            <v>375.53</v>
          </cell>
          <cell r="I1918">
            <v>0</v>
          </cell>
        </row>
        <row r="1919">
          <cell r="A1919" t="str">
            <v>HI002</v>
          </cell>
          <cell r="B1919" t="str">
            <v>Hormigón 210 Kg/cm2 (incluye bomba y colocación)</v>
          </cell>
          <cell r="C1919">
            <v>1.05</v>
          </cell>
          <cell r="D1919" t="str">
            <v>M3</v>
          </cell>
          <cell r="E1919">
            <v>5935.17</v>
          </cell>
          <cell r="F1919">
            <v>1068.3306</v>
          </cell>
          <cell r="G1919">
            <v>6231.93</v>
          </cell>
          <cell r="H1919">
            <v>1121.75</v>
          </cell>
          <cell r="I1919">
            <v>0</v>
          </cell>
        </row>
        <row r="1920">
          <cell r="A1920" t="str">
            <v>AE016</v>
          </cell>
          <cell r="B1920" t="str">
            <v>Alambre Galvanizado Calibre 18 (Varillas)</v>
          </cell>
          <cell r="C1920">
            <v>6.4340000000000002</v>
          </cell>
          <cell r="D1920" t="str">
            <v>LB</v>
          </cell>
          <cell r="E1920">
            <v>93.220338983050851</v>
          </cell>
          <cell r="F1920">
            <v>16.779661016949152</v>
          </cell>
          <cell r="G1920">
            <v>599.78</v>
          </cell>
          <cell r="H1920">
            <v>107.96</v>
          </cell>
          <cell r="I1920">
            <v>0</v>
          </cell>
        </row>
        <row r="1921">
          <cell r="A1921">
            <v>0</v>
          </cell>
          <cell r="B1921" t="str">
            <v>Mano de Obra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200.05999999999995</v>
          </cell>
          <cell r="B1922" t="str">
            <v>Coloc. acero normal</v>
          </cell>
          <cell r="C1922">
            <v>3.2170000000000001</v>
          </cell>
          <cell r="D1922" t="str">
            <v>QQ</v>
          </cell>
          <cell r="E1922">
            <v>326.47275741487186</v>
          </cell>
          <cell r="F1922">
            <v>0</v>
          </cell>
          <cell r="G1922">
            <v>1050.26</v>
          </cell>
          <cell r="H1922">
            <v>0</v>
          </cell>
          <cell r="I1922">
            <v>0</v>
          </cell>
        </row>
        <row r="1923">
          <cell r="A1923">
            <v>300.20999999999981</v>
          </cell>
          <cell r="B1923" t="str">
            <v>Vigas de carga 0.15m a 0.20m x Altura &lt; 0.40m</v>
          </cell>
          <cell r="C1923">
            <v>12.499999999999998</v>
          </cell>
          <cell r="D1923" t="str">
            <v>ML</v>
          </cell>
          <cell r="E1923">
            <v>472</v>
          </cell>
          <cell r="F1923">
            <v>0</v>
          </cell>
          <cell r="G1923">
            <v>5900</v>
          </cell>
          <cell r="H1923">
            <v>0</v>
          </cell>
          <cell r="I1923">
            <v>0</v>
          </cell>
        </row>
        <row r="1924">
          <cell r="A1924">
            <v>0</v>
          </cell>
          <cell r="B1924" t="str">
            <v>Total/UND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22778.66</v>
          </cell>
          <cell r="H1924">
            <v>2849.12</v>
          </cell>
          <cell r="I1924">
            <v>25627.78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 t="str">
            <v>FUN-037</v>
          </cell>
          <cell r="B1926" t="str">
            <v>VIGAS V10Y-T (0.20X0.40)MTS, F'C=210KG/CM2, 7Ø1/2", EST. Ø3/8"@0.18M  (FUNERARIA NUEVA ESPERANZA)</v>
          </cell>
          <cell r="C1926">
            <v>1</v>
          </cell>
          <cell r="D1926" t="str">
            <v>M3</v>
          </cell>
          <cell r="E1926">
            <v>0</v>
          </cell>
          <cell r="F1926">
            <v>0</v>
          </cell>
          <cell r="G1926">
            <v>23271.79</v>
          </cell>
          <cell r="H1926">
            <v>2929.12</v>
          </cell>
          <cell r="I1926">
            <v>26200.91</v>
          </cell>
        </row>
        <row r="1927">
          <cell r="A1927">
            <v>0</v>
          </cell>
          <cell r="B1927" t="str">
            <v>Volumen Análisis</v>
          </cell>
          <cell r="C1927">
            <v>1</v>
          </cell>
          <cell r="D1927" t="str">
            <v>M3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0</v>
          </cell>
          <cell r="B1928" t="str">
            <v>Materiales y Equipos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 t="str">
            <v>AE004</v>
          </cell>
          <cell r="B1929" t="str">
            <v>Acero Estruc. Grado 40-60, 1" x 20 a 30 pies</v>
          </cell>
          <cell r="C1929">
            <v>0</v>
          </cell>
          <cell r="D1929" t="str">
            <v>QQ</v>
          </cell>
          <cell r="E1929">
            <v>2796.6101694915255</v>
          </cell>
          <cell r="F1929">
            <v>503.38983050847457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 t="str">
            <v>AE003</v>
          </cell>
          <cell r="B1930" t="str">
            <v>Acero Estruc. Grado 40-60, 3/4" x 20 a 30 pies</v>
          </cell>
          <cell r="C1930">
            <v>0</v>
          </cell>
          <cell r="D1930" t="str">
            <v>QQ</v>
          </cell>
          <cell r="E1930">
            <v>2796.6101694915255</v>
          </cell>
          <cell r="F1930">
            <v>503.38983050847457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 t="str">
            <v>AE002</v>
          </cell>
          <cell r="B1931" t="str">
            <v>Acero Estruc. Grado 40-60, 1/2" x 20 a 30 pies</v>
          </cell>
          <cell r="C1931">
            <v>2.4710000000000001</v>
          </cell>
          <cell r="D1931" t="str">
            <v>QQ</v>
          </cell>
          <cell r="E1931">
            <v>2796.6101694915255</v>
          </cell>
          <cell r="F1931">
            <v>503.38983050847457</v>
          </cell>
          <cell r="G1931">
            <v>6910.42</v>
          </cell>
          <cell r="H1931">
            <v>1243.8800000000001</v>
          </cell>
          <cell r="I1931">
            <v>0</v>
          </cell>
        </row>
        <row r="1932">
          <cell r="A1932" t="str">
            <v>AE001</v>
          </cell>
          <cell r="B1932" t="str">
            <v>Acero Estruc. Grado 40-60, 3/8" x 20 a 30 pies</v>
          </cell>
          <cell r="C1932">
            <v>0.89500000000000002</v>
          </cell>
          <cell r="D1932" t="str">
            <v>QQ</v>
          </cell>
          <cell r="E1932">
            <v>2796.6101694915255</v>
          </cell>
          <cell r="F1932">
            <v>503.38983050847457</v>
          </cell>
          <cell r="G1932">
            <v>2502.9699999999998</v>
          </cell>
          <cell r="H1932">
            <v>450.53</v>
          </cell>
          <cell r="I1932">
            <v>0</v>
          </cell>
        </row>
        <row r="1933">
          <cell r="A1933" t="str">
            <v>HI002</v>
          </cell>
          <cell r="B1933" t="str">
            <v>Hormigón 210 Kg/cm2 (incluye bomba y colocación)</v>
          </cell>
          <cell r="C1933">
            <v>1.05</v>
          </cell>
          <cell r="D1933" t="str">
            <v>M3</v>
          </cell>
          <cell r="E1933">
            <v>5935.17</v>
          </cell>
          <cell r="F1933">
            <v>1068.3306</v>
          </cell>
          <cell r="G1933">
            <v>6231.93</v>
          </cell>
          <cell r="H1933">
            <v>1121.75</v>
          </cell>
          <cell r="I1933">
            <v>0</v>
          </cell>
        </row>
        <row r="1934">
          <cell r="A1934" t="str">
            <v>AE016</v>
          </cell>
          <cell r="B1934" t="str">
            <v>Alambre Galvanizado Calibre 18 (Varillas)</v>
          </cell>
          <cell r="C1934">
            <v>6.7320000000000002</v>
          </cell>
          <cell r="D1934" t="str">
            <v>LB</v>
          </cell>
          <cell r="E1934">
            <v>93.220338983050851</v>
          </cell>
          <cell r="F1934">
            <v>16.779661016949152</v>
          </cell>
          <cell r="G1934">
            <v>627.55999999999995</v>
          </cell>
          <cell r="H1934">
            <v>112.96</v>
          </cell>
          <cell r="I1934">
            <v>0</v>
          </cell>
        </row>
        <row r="1935">
          <cell r="A1935">
            <v>0</v>
          </cell>
          <cell r="B1935" t="str">
            <v>Mano de Obra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200.05999999999995</v>
          </cell>
          <cell r="B1936" t="str">
            <v>Coloc. acero normal</v>
          </cell>
          <cell r="C1936">
            <v>3.3660000000000001</v>
          </cell>
          <cell r="D1936" t="str">
            <v>QQ</v>
          </cell>
          <cell r="E1936">
            <v>326.47275741487186</v>
          </cell>
          <cell r="F1936">
            <v>0</v>
          </cell>
          <cell r="G1936">
            <v>1098.9100000000001</v>
          </cell>
          <cell r="H1936">
            <v>0</v>
          </cell>
          <cell r="I1936">
            <v>0</v>
          </cell>
        </row>
        <row r="1937">
          <cell r="A1937">
            <v>300.20999999999981</v>
          </cell>
          <cell r="B1937" t="str">
            <v>Vigas de carga 0.15m a 0.20m x Altura &lt; 0.40m</v>
          </cell>
          <cell r="C1937">
            <v>12.499999999999998</v>
          </cell>
          <cell r="D1937" t="str">
            <v>ML</v>
          </cell>
          <cell r="E1937">
            <v>472</v>
          </cell>
          <cell r="F1937">
            <v>0</v>
          </cell>
          <cell r="G1937">
            <v>5900</v>
          </cell>
          <cell r="H1937">
            <v>0</v>
          </cell>
          <cell r="I1937">
            <v>0</v>
          </cell>
        </row>
        <row r="1938">
          <cell r="A1938">
            <v>0</v>
          </cell>
          <cell r="B1938" t="str">
            <v>Total/UND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23271.79</v>
          </cell>
          <cell r="H1938">
            <v>2929.12</v>
          </cell>
          <cell r="I1938">
            <v>26200.91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</row>
        <row r="1940">
          <cell r="A1940" t="str">
            <v>FUN-038</v>
          </cell>
          <cell r="B1940" t="str">
            <v>VIGAS V11Y-T (0.20X0.40)MTS, F'C=210KG/CM2, 5Ø1/2", ADIC. EN APOYOS 2Ø3/8" EST. Ø3/8"@0.20  (FUNERARIA NUEVA ESPERANZA)</v>
          </cell>
          <cell r="C1940">
            <v>1</v>
          </cell>
          <cell r="D1940" t="str">
            <v>M3</v>
          </cell>
          <cell r="E1940">
            <v>0</v>
          </cell>
          <cell r="F1940">
            <v>0</v>
          </cell>
          <cell r="G1940">
            <v>20634.099999999999</v>
          </cell>
          <cell r="H1940">
            <v>2501.17</v>
          </cell>
          <cell r="I1940">
            <v>23135.269999999997</v>
          </cell>
        </row>
        <row r="1941">
          <cell r="A1941">
            <v>0</v>
          </cell>
          <cell r="B1941" t="str">
            <v>Volumen Análisis</v>
          </cell>
          <cell r="C1941">
            <v>1</v>
          </cell>
          <cell r="D1941" t="str">
            <v>M3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</row>
        <row r="1942">
          <cell r="A1942">
            <v>0</v>
          </cell>
          <cell r="B1942" t="str">
            <v>Materiales y Equipos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A1943" t="str">
            <v>AE004</v>
          </cell>
          <cell r="B1943" t="str">
            <v>Acero Estruc. Grado 40-60, 1" x 20 a 30 pies</v>
          </cell>
          <cell r="C1943">
            <v>0</v>
          </cell>
          <cell r="D1943" t="str">
            <v>QQ</v>
          </cell>
          <cell r="E1943">
            <v>2796.6101694915255</v>
          </cell>
          <cell r="F1943">
            <v>503.38983050847457</v>
          </cell>
          <cell r="G1943">
            <v>0</v>
          </cell>
          <cell r="H1943">
            <v>0</v>
          </cell>
          <cell r="I1943">
            <v>0</v>
          </cell>
        </row>
        <row r="1944">
          <cell r="A1944" t="str">
            <v>AE003</v>
          </cell>
          <cell r="B1944" t="str">
            <v>Acero Estruc. Grado 40-60, 3/4" x 20 a 30 pies</v>
          </cell>
          <cell r="C1944">
            <v>0</v>
          </cell>
          <cell r="D1944" t="str">
            <v>QQ</v>
          </cell>
          <cell r="E1944">
            <v>2796.6101694915255</v>
          </cell>
          <cell r="F1944">
            <v>503.38983050847457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 t="str">
            <v>AE002</v>
          </cell>
          <cell r="B1945" t="str">
            <v>Acero Estruc. Grado 40-60, 1/2" x 20 a 30 pies</v>
          </cell>
          <cell r="C1945">
            <v>1.5780000000000001</v>
          </cell>
          <cell r="D1945" t="str">
            <v>QQ</v>
          </cell>
          <cell r="E1945">
            <v>2796.6101694915255</v>
          </cell>
          <cell r="F1945">
            <v>503.38983050847457</v>
          </cell>
          <cell r="G1945">
            <v>4413.05</v>
          </cell>
          <cell r="H1945">
            <v>794.35</v>
          </cell>
          <cell r="I1945">
            <v>0</v>
          </cell>
        </row>
        <row r="1946">
          <cell r="A1946" t="str">
            <v>AE001</v>
          </cell>
          <cell r="B1946" t="str">
            <v>Acero Estruc. Grado 40-60, 3/8" x 20 a 30 pies</v>
          </cell>
          <cell r="C1946">
            <v>0.99099999999999999</v>
          </cell>
          <cell r="D1946" t="str">
            <v>QQ</v>
          </cell>
          <cell r="E1946">
            <v>2796.6101694915255</v>
          </cell>
          <cell r="F1946">
            <v>503.38983050847457</v>
          </cell>
          <cell r="G1946">
            <v>2771.44</v>
          </cell>
          <cell r="H1946">
            <v>498.86</v>
          </cell>
          <cell r="I1946">
            <v>0</v>
          </cell>
        </row>
        <row r="1947">
          <cell r="A1947" t="str">
            <v>HI002</v>
          </cell>
          <cell r="B1947" t="str">
            <v>Hormigón 210 Kg/cm2 (incluye bomba y colocación)</v>
          </cell>
          <cell r="C1947">
            <v>1.05</v>
          </cell>
          <cell r="D1947" t="str">
            <v>M3</v>
          </cell>
          <cell r="E1947">
            <v>5935.17</v>
          </cell>
          <cell r="F1947">
            <v>1068.3306</v>
          </cell>
          <cell r="G1947">
            <v>6231.93</v>
          </cell>
          <cell r="H1947">
            <v>1121.75</v>
          </cell>
          <cell r="I1947">
            <v>0</v>
          </cell>
        </row>
        <row r="1948">
          <cell r="A1948" t="str">
            <v>AE016</v>
          </cell>
          <cell r="B1948" t="str">
            <v>Alambre Galvanizado Calibre 18 (Varillas)</v>
          </cell>
          <cell r="C1948">
            <v>5.1379999999999999</v>
          </cell>
          <cell r="D1948" t="str">
            <v>LB</v>
          </cell>
          <cell r="E1948">
            <v>93.220338983050851</v>
          </cell>
          <cell r="F1948">
            <v>16.779661016949152</v>
          </cell>
          <cell r="G1948">
            <v>478.97</v>
          </cell>
          <cell r="H1948">
            <v>86.21</v>
          </cell>
          <cell r="I1948">
            <v>0</v>
          </cell>
        </row>
        <row r="1949">
          <cell r="A1949">
            <v>0</v>
          </cell>
          <cell r="B1949" t="str">
            <v>Mano de Obra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</row>
        <row r="1950">
          <cell r="A1950">
            <v>200.05999999999995</v>
          </cell>
          <cell r="B1950" t="str">
            <v>Coloc. acero normal</v>
          </cell>
          <cell r="C1950">
            <v>2.569</v>
          </cell>
          <cell r="D1950" t="str">
            <v>QQ</v>
          </cell>
          <cell r="E1950">
            <v>326.47275741487186</v>
          </cell>
          <cell r="F1950">
            <v>0</v>
          </cell>
          <cell r="G1950">
            <v>838.71</v>
          </cell>
          <cell r="H1950">
            <v>0</v>
          </cell>
          <cell r="I1950">
            <v>0</v>
          </cell>
        </row>
        <row r="1951">
          <cell r="A1951">
            <v>300.20999999999981</v>
          </cell>
          <cell r="B1951" t="str">
            <v>Vigas de carga 0.15m a 0.20m x Altura &lt; 0.40m</v>
          </cell>
          <cell r="C1951">
            <v>12.499999999999998</v>
          </cell>
          <cell r="D1951" t="str">
            <v>ML</v>
          </cell>
          <cell r="E1951">
            <v>472</v>
          </cell>
          <cell r="F1951">
            <v>0</v>
          </cell>
          <cell r="G1951">
            <v>5900</v>
          </cell>
          <cell r="H1951">
            <v>0</v>
          </cell>
          <cell r="I1951">
            <v>0</v>
          </cell>
        </row>
        <row r="1952">
          <cell r="A1952">
            <v>0</v>
          </cell>
          <cell r="B1952" t="str">
            <v>Total/UND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20634.099999999999</v>
          </cell>
          <cell r="H1952">
            <v>2501.17</v>
          </cell>
          <cell r="I1952">
            <v>23135.269999999997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</row>
        <row r="1954">
          <cell r="A1954" t="str">
            <v>FUN-039</v>
          </cell>
          <cell r="B1954" t="str">
            <v>VIGAS VA1Y-T (0.20X0.40)MTS, F'C=210KG/CM2, 4Ø3/4"+3Ø1/2", ADIC. EN APOYOS 2Ø1/2" EST. Ø3/8"@0.20   (FUNERARIA NUEVA ESPERANZA)</v>
          </cell>
          <cell r="C1954">
            <v>1</v>
          </cell>
          <cell r="D1954" t="str">
            <v>M3</v>
          </cell>
          <cell r="E1954">
            <v>0</v>
          </cell>
          <cell r="F1954">
            <v>0</v>
          </cell>
          <cell r="G1954">
            <v>30350.86</v>
          </cell>
          <cell r="H1954">
            <v>4077.6499999999996</v>
          </cell>
          <cell r="I1954">
            <v>34428.51</v>
          </cell>
        </row>
        <row r="1955">
          <cell r="A1955">
            <v>0</v>
          </cell>
          <cell r="B1955" t="str">
            <v>Volumen Análisis</v>
          </cell>
          <cell r="C1955">
            <v>1</v>
          </cell>
          <cell r="D1955" t="str">
            <v>M3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A1956">
            <v>0</v>
          </cell>
          <cell r="B1956" t="str">
            <v>Materiales y Equipos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 t="str">
            <v>AE004</v>
          </cell>
          <cell r="B1957" t="str">
            <v>Acero Estruc. Grado 40-60, 1" x 20 a 30 pies</v>
          </cell>
          <cell r="C1957">
            <v>0</v>
          </cell>
          <cell r="D1957" t="str">
            <v>QQ</v>
          </cell>
          <cell r="E1957">
            <v>2796.6101694915255</v>
          </cell>
          <cell r="F1957">
            <v>503.38983050847457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 t="str">
            <v>AE003</v>
          </cell>
          <cell r="B1958" t="str">
            <v>Acero Estruc. Grado 40-60, 3/4" x 20 a 30 pies</v>
          </cell>
          <cell r="C1958">
            <v>2.964</v>
          </cell>
          <cell r="D1958" t="str">
            <v>QQ</v>
          </cell>
          <cell r="E1958">
            <v>2796.6101694915255</v>
          </cell>
          <cell r="F1958">
            <v>503.38983050847457</v>
          </cell>
          <cell r="G1958">
            <v>8289.15</v>
          </cell>
          <cell r="H1958">
            <v>1492.05</v>
          </cell>
          <cell r="I1958">
            <v>0</v>
          </cell>
        </row>
        <row r="1959">
          <cell r="A1959" t="str">
            <v>AE002</v>
          </cell>
          <cell r="B1959" t="str">
            <v>Acero Estruc. Grado 40-60, 1/2" x 20 a 30 pies</v>
          </cell>
          <cell r="C1959">
            <v>1.3009999999999999</v>
          </cell>
          <cell r="D1959" t="str">
            <v>QQ</v>
          </cell>
          <cell r="E1959">
            <v>2796.6101694915255</v>
          </cell>
          <cell r="F1959">
            <v>503.38983050847457</v>
          </cell>
          <cell r="G1959">
            <v>3638.39</v>
          </cell>
          <cell r="H1959">
            <v>654.91</v>
          </cell>
          <cell r="I1959">
            <v>0</v>
          </cell>
        </row>
        <row r="1960">
          <cell r="A1960" t="str">
            <v>AE001</v>
          </cell>
          <cell r="B1960" t="str">
            <v>Acero Estruc. Grado 40-60, 3/8" x 20 a 30 pies</v>
          </cell>
          <cell r="C1960">
            <v>1.24</v>
          </cell>
          <cell r="D1960" t="str">
            <v>QQ</v>
          </cell>
          <cell r="E1960">
            <v>2796.6101694915255</v>
          </cell>
          <cell r="F1960">
            <v>503.38983050847457</v>
          </cell>
          <cell r="G1960">
            <v>3467.8</v>
          </cell>
          <cell r="H1960">
            <v>624.20000000000005</v>
          </cell>
          <cell r="I1960">
            <v>0</v>
          </cell>
        </row>
        <row r="1961">
          <cell r="A1961" t="str">
            <v>HI002</v>
          </cell>
          <cell r="B1961" t="str">
            <v>Hormigón 210 Kg/cm2 (incluye bomba y colocación)</v>
          </cell>
          <cell r="C1961">
            <v>1.05</v>
          </cell>
          <cell r="D1961" t="str">
            <v>M3</v>
          </cell>
          <cell r="E1961">
            <v>5935.17</v>
          </cell>
          <cell r="F1961">
            <v>1068.3306</v>
          </cell>
          <cell r="G1961">
            <v>6231.93</v>
          </cell>
          <cell r="H1961">
            <v>1121.75</v>
          </cell>
          <cell r="I1961">
            <v>0</v>
          </cell>
        </row>
        <row r="1962">
          <cell r="A1962" t="str">
            <v>AE016</v>
          </cell>
          <cell r="B1962" t="str">
            <v>Alambre Galvanizado Calibre 18 (Varillas)</v>
          </cell>
          <cell r="C1962">
            <v>11.01</v>
          </cell>
          <cell r="D1962" t="str">
            <v>LB</v>
          </cell>
          <cell r="E1962">
            <v>93.220338983050851</v>
          </cell>
          <cell r="F1962">
            <v>16.779661016949152</v>
          </cell>
          <cell r="G1962">
            <v>1026.3599999999999</v>
          </cell>
          <cell r="H1962">
            <v>184.74</v>
          </cell>
          <cell r="I1962">
            <v>0</v>
          </cell>
        </row>
        <row r="1963">
          <cell r="A1963">
            <v>0</v>
          </cell>
          <cell r="B1963" t="str">
            <v>Mano de Obra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200.05999999999995</v>
          </cell>
          <cell r="B1964" t="str">
            <v>Coloc. acero normal</v>
          </cell>
          <cell r="C1964">
            <v>5.5049999999999999</v>
          </cell>
          <cell r="D1964" t="str">
            <v>QQ</v>
          </cell>
          <cell r="E1964">
            <v>326.47275741487186</v>
          </cell>
          <cell r="F1964">
            <v>0</v>
          </cell>
          <cell r="G1964">
            <v>1797.23</v>
          </cell>
          <cell r="H1964">
            <v>0</v>
          </cell>
          <cell r="I1964">
            <v>0</v>
          </cell>
        </row>
        <row r="1965">
          <cell r="A1965">
            <v>300.20999999999981</v>
          </cell>
          <cell r="B1965" t="str">
            <v>Vigas de carga 0.15m a 0.20m x Altura &lt; 0.40m</v>
          </cell>
          <cell r="C1965">
            <v>12.499999999999998</v>
          </cell>
          <cell r="D1965" t="str">
            <v>ML</v>
          </cell>
          <cell r="E1965">
            <v>472</v>
          </cell>
          <cell r="F1965">
            <v>0</v>
          </cell>
          <cell r="G1965">
            <v>5900</v>
          </cell>
          <cell r="H1965">
            <v>0</v>
          </cell>
          <cell r="I1965">
            <v>0</v>
          </cell>
        </row>
        <row r="1966">
          <cell r="A1966">
            <v>0</v>
          </cell>
          <cell r="B1966" t="str">
            <v>Total/UND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30350.86</v>
          </cell>
          <cell r="H1966">
            <v>4077.6499999999996</v>
          </cell>
          <cell r="I1966">
            <v>34428.51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 t="str">
            <v>FUN-040</v>
          </cell>
          <cell r="B1968" t="str">
            <v>VIGAS VA2Y-T (0.20X0.40)MTS, F'C=210KG/CM2, 7Ø1/2", ADIC. EN APOYOS 2Ø1/2" EST. Ø3/8"@0.18 (FUNERARIA NUEVA ESPERANZA)</v>
          </cell>
          <cell r="C1968">
            <v>1</v>
          </cell>
          <cell r="D1968" t="str">
            <v>M3</v>
          </cell>
          <cell r="E1968">
            <v>0</v>
          </cell>
          <cell r="F1968">
            <v>0</v>
          </cell>
          <cell r="G1968">
            <v>23662.31</v>
          </cell>
          <cell r="H1968">
            <v>2992.48</v>
          </cell>
          <cell r="I1968">
            <v>26654.79</v>
          </cell>
        </row>
        <row r="1969">
          <cell r="A1969">
            <v>0</v>
          </cell>
          <cell r="B1969" t="str">
            <v>Volumen Análisis</v>
          </cell>
          <cell r="C1969">
            <v>1</v>
          </cell>
          <cell r="D1969" t="str">
            <v>M3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0</v>
          </cell>
          <cell r="B1970" t="str">
            <v>Materiales y Equipos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 t="str">
            <v>AE004</v>
          </cell>
          <cell r="B1971" t="str">
            <v>Acero Estruc. Grado 40-60, 1" x 20 a 30 pies</v>
          </cell>
          <cell r="C1971">
            <v>0</v>
          </cell>
          <cell r="D1971" t="str">
            <v>QQ</v>
          </cell>
          <cell r="E1971">
            <v>2796.6101694915255</v>
          </cell>
          <cell r="F1971">
            <v>503.38983050847457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 t="str">
            <v>AE003</v>
          </cell>
          <cell r="B1972" t="str">
            <v>Acero Estruc. Grado 40-60, 3/4" x 20 a 30 pies</v>
          </cell>
          <cell r="C1972">
            <v>0</v>
          </cell>
          <cell r="D1972" t="str">
            <v>QQ</v>
          </cell>
          <cell r="E1972">
            <v>2796.6101694915255</v>
          </cell>
          <cell r="F1972">
            <v>503.38983050847457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 t="str">
            <v>AE002</v>
          </cell>
          <cell r="B1973" t="str">
            <v>Acero Estruc. Grado 40-60, 1/2" x 20 a 30 pies</v>
          </cell>
          <cell r="C1973">
            <v>2.5950000000000002</v>
          </cell>
          <cell r="D1973" t="str">
            <v>QQ</v>
          </cell>
          <cell r="E1973">
            <v>2796.6101694915255</v>
          </cell>
          <cell r="F1973">
            <v>503.38983050847457</v>
          </cell>
          <cell r="G1973">
            <v>7257.2</v>
          </cell>
          <cell r="H1973">
            <v>1306.3</v>
          </cell>
          <cell r="I1973">
            <v>0</v>
          </cell>
        </row>
        <row r="1974">
          <cell r="A1974" t="str">
            <v>AE001</v>
          </cell>
          <cell r="B1974" t="str">
            <v>Acero Estruc. Grado 40-60, 3/8" x 20 a 30 pies</v>
          </cell>
          <cell r="C1974">
            <v>0.88900000000000001</v>
          </cell>
          <cell r="D1974" t="str">
            <v>QQ</v>
          </cell>
          <cell r="E1974">
            <v>2796.6101694915255</v>
          </cell>
          <cell r="F1974">
            <v>503.38983050847457</v>
          </cell>
          <cell r="G1974">
            <v>2486.19</v>
          </cell>
          <cell r="H1974">
            <v>447.51</v>
          </cell>
          <cell r="I1974">
            <v>0</v>
          </cell>
        </row>
        <row r="1975">
          <cell r="A1975" t="str">
            <v>HI002</v>
          </cell>
          <cell r="B1975" t="str">
            <v>Hormigón 210 Kg/cm2 (incluye bomba y colocación)</v>
          </cell>
          <cell r="C1975">
            <v>1.05</v>
          </cell>
          <cell r="D1975" t="str">
            <v>M3</v>
          </cell>
          <cell r="E1975">
            <v>5935.17</v>
          </cell>
          <cell r="F1975">
            <v>1068.3306</v>
          </cell>
          <cell r="G1975">
            <v>6231.93</v>
          </cell>
          <cell r="H1975">
            <v>1121.75</v>
          </cell>
          <cell r="I1975">
            <v>0</v>
          </cell>
        </row>
        <row r="1976">
          <cell r="A1976" t="str">
            <v>AE016</v>
          </cell>
          <cell r="B1976" t="str">
            <v>Alambre Galvanizado Calibre 18 (Varillas)</v>
          </cell>
          <cell r="C1976">
            <v>6.968</v>
          </cell>
          <cell r="D1976" t="str">
            <v>LB</v>
          </cell>
          <cell r="E1976">
            <v>93.220338983050851</v>
          </cell>
          <cell r="F1976">
            <v>16.779661016949152</v>
          </cell>
          <cell r="G1976">
            <v>649.55999999999995</v>
          </cell>
          <cell r="H1976">
            <v>116.92</v>
          </cell>
          <cell r="I1976">
            <v>0</v>
          </cell>
        </row>
        <row r="1977">
          <cell r="A1977">
            <v>0</v>
          </cell>
          <cell r="B1977" t="str">
            <v>Mano de Obra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200.05999999999995</v>
          </cell>
          <cell r="B1978" t="str">
            <v>Coloc. acero normal</v>
          </cell>
          <cell r="C1978">
            <v>3.484</v>
          </cell>
          <cell r="D1978" t="str">
            <v>QQ</v>
          </cell>
          <cell r="E1978">
            <v>326.47275741487186</v>
          </cell>
          <cell r="F1978">
            <v>0</v>
          </cell>
          <cell r="G1978">
            <v>1137.43</v>
          </cell>
          <cell r="H1978">
            <v>0</v>
          </cell>
          <cell r="I1978">
            <v>0</v>
          </cell>
        </row>
        <row r="1979">
          <cell r="A1979">
            <v>300.20999999999981</v>
          </cell>
          <cell r="B1979" t="str">
            <v>Vigas de carga 0.15m a 0.20m x Altura &lt; 0.40m</v>
          </cell>
          <cell r="C1979">
            <v>12.499999999999998</v>
          </cell>
          <cell r="D1979" t="str">
            <v>ML</v>
          </cell>
          <cell r="E1979">
            <v>472</v>
          </cell>
          <cell r="F1979">
            <v>0</v>
          </cell>
          <cell r="G1979">
            <v>5900</v>
          </cell>
          <cell r="H1979">
            <v>0</v>
          </cell>
          <cell r="I1979">
            <v>0</v>
          </cell>
        </row>
        <row r="1980">
          <cell r="A1980">
            <v>0</v>
          </cell>
          <cell r="B1980" t="str">
            <v>Total/UND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23662.31</v>
          </cell>
          <cell r="H1980">
            <v>2992.48</v>
          </cell>
          <cell r="I1980">
            <v>26654.79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</row>
        <row r="1982">
          <cell r="A1982">
            <v>105.10100000000004</v>
          </cell>
          <cell r="B1982" t="str">
            <v>VIGAS VA (0.20X0.20)MTS, F'C=210KG/CM2 (LIGAD.), 4Ø3/8",  EST. Ø3/8"@0.20</v>
          </cell>
          <cell r="C1982">
            <v>1</v>
          </cell>
          <cell r="D1982" t="str">
            <v>M3</v>
          </cell>
          <cell r="E1982">
            <v>0</v>
          </cell>
          <cell r="F1982">
            <v>0</v>
          </cell>
          <cell r="G1982">
            <v>20627.620000000003</v>
          </cell>
          <cell r="H1982">
            <v>2350.9900000000002</v>
          </cell>
          <cell r="I1982">
            <v>22978.610000000004</v>
          </cell>
        </row>
        <row r="1983">
          <cell r="A1983">
            <v>0</v>
          </cell>
          <cell r="B1983" t="str">
            <v>Volumen Análisis</v>
          </cell>
          <cell r="C1983">
            <v>1</v>
          </cell>
          <cell r="D1983" t="str">
            <v>M3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0</v>
          </cell>
          <cell r="B1984" t="str">
            <v>Materiales y Equipos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 t="str">
            <v>AE004</v>
          </cell>
          <cell r="B1985" t="str">
            <v>Acero Estruc. Grado 40-60, 1" x 20 a 30 pies</v>
          </cell>
          <cell r="C1985">
            <v>0</v>
          </cell>
          <cell r="D1985" t="str">
            <v>QQ</v>
          </cell>
          <cell r="E1985">
            <v>2796.6101694915255</v>
          </cell>
          <cell r="F1985">
            <v>503.38983050847457</v>
          </cell>
          <cell r="G1985">
            <v>0</v>
          </cell>
          <cell r="H1985">
            <v>0</v>
          </cell>
          <cell r="I1985">
            <v>0</v>
          </cell>
        </row>
        <row r="1986">
          <cell r="A1986" t="str">
            <v>AE003</v>
          </cell>
          <cell r="B1986" t="str">
            <v>Acero Estruc. Grado 40-60, 3/4" x 20 a 30 pies</v>
          </cell>
          <cell r="C1986">
            <v>0</v>
          </cell>
          <cell r="D1986" t="str">
            <v>QQ</v>
          </cell>
          <cell r="E1986">
            <v>2796.6101694915255</v>
          </cell>
          <cell r="F1986">
            <v>503.38983050847457</v>
          </cell>
          <cell r="G1986">
            <v>0</v>
          </cell>
          <cell r="H1986">
            <v>0</v>
          </cell>
          <cell r="I1986">
            <v>0</v>
          </cell>
        </row>
        <row r="1987">
          <cell r="A1987" t="str">
            <v>AE002</v>
          </cell>
          <cell r="B1987" t="str">
            <v>Acero Estruc. Grado 40-60, 1/2" x 20 a 30 pies</v>
          </cell>
          <cell r="C1987">
            <v>0</v>
          </cell>
          <cell r="D1987" t="str">
            <v>QQ</v>
          </cell>
          <cell r="E1987">
            <v>2796.6101694915255</v>
          </cell>
          <cell r="F1987">
            <v>503.38983050847457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 t="str">
            <v>AE001</v>
          </cell>
          <cell r="B1988" t="str">
            <v>Acero Estruc. Grado 40-60, 3/8" x 20 a 30 pies</v>
          </cell>
          <cell r="C1988">
            <v>2.613</v>
          </cell>
          <cell r="D1988" t="str">
            <v>QQ</v>
          </cell>
          <cell r="E1988">
            <v>2796.6101694915255</v>
          </cell>
          <cell r="F1988">
            <v>503.38983050847457</v>
          </cell>
          <cell r="G1988">
            <v>7307.54</v>
          </cell>
          <cell r="H1988">
            <v>1315.36</v>
          </cell>
          <cell r="I1988">
            <v>0</v>
          </cell>
        </row>
        <row r="1989">
          <cell r="A1989">
            <v>102.05000000000003</v>
          </cell>
          <cell r="B1989" t="str">
            <v>Vaciado y ligado Hormigón 1:2:4 - 10% desp</v>
          </cell>
          <cell r="C1989">
            <v>1.1000000000000001</v>
          </cell>
          <cell r="D1989" t="str">
            <v>M3</v>
          </cell>
          <cell r="E1989">
            <v>6118.04</v>
          </cell>
          <cell r="F1989">
            <v>861.76</v>
          </cell>
          <cell r="G1989">
            <v>6729.84</v>
          </cell>
          <cell r="H1989">
            <v>947.94</v>
          </cell>
          <cell r="I1989">
            <v>0</v>
          </cell>
        </row>
        <row r="1990">
          <cell r="A1990" t="str">
            <v>AE016</v>
          </cell>
          <cell r="B1990" t="str">
            <v>Alambre Galvanizado Calibre 18 (Varillas)</v>
          </cell>
          <cell r="C1990">
            <v>5.226</v>
          </cell>
          <cell r="D1990" t="str">
            <v>LB</v>
          </cell>
          <cell r="E1990">
            <v>93.220338983050851</v>
          </cell>
          <cell r="F1990">
            <v>16.779661016949152</v>
          </cell>
          <cell r="G1990">
            <v>487.17</v>
          </cell>
          <cell r="H1990">
            <v>87.69</v>
          </cell>
          <cell r="I1990">
            <v>0</v>
          </cell>
        </row>
        <row r="1991">
          <cell r="A1991">
            <v>0</v>
          </cell>
          <cell r="B1991" t="str">
            <v>Mano de Obra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</row>
        <row r="1992">
          <cell r="A1992">
            <v>200.05999999999995</v>
          </cell>
          <cell r="B1992" t="str">
            <v>Coloc. acero normal</v>
          </cell>
          <cell r="C1992">
            <v>2.613</v>
          </cell>
          <cell r="D1992" t="str">
            <v>QQ</v>
          </cell>
          <cell r="E1992">
            <v>326.47275741487186</v>
          </cell>
          <cell r="F1992">
            <v>0</v>
          </cell>
          <cell r="G1992">
            <v>853.07</v>
          </cell>
          <cell r="H1992">
            <v>0</v>
          </cell>
          <cell r="I1992">
            <v>0</v>
          </cell>
        </row>
        <row r="1993">
          <cell r="A1993">
            <v>300.17999999999984</v>
          </cell>
          <cell r="B1993" t="str">
            <v>Vigas de amarre &lt; 0.30m</v>
          </cell>
          <cell r="C1993">
            <v>24.999999999999996</v>
          </cell>
          <cell r="D1993" t="str">
            <v>ML</v>
          </cell>
          <cell r="E1993">
            <v>210</v>
          </cell>
          <cell r="F1993">
            <v>0</v>
          </cell>
          <cell r="G1993">
            <v>5250</v>
          </cell>
          <cell r="H1993">
            <v>0</v>
          </cell>
          <cell r="I1993">
            <v>0</v>
          </cell>
        </row>
        <row r="1994">
          <cell r="A1994">
            <v>0</v>
          </cell>
          <cell r="B1994" t="str">
            <v>Total/UND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20627.620000000003</v>
          </cell>
          <cell r="H1994">
            <v>2350.9900000000002</v>
          </cell>
          <cell r="I1994">
            <v>22978.610000000004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</row>
        <row r="1996">
          <cell r="A1996">
            <v>105.11100000000005</v>
          </cell>
          <cell r="B1996" t="str">
            <v>VIGAS VA (0.15X0.20)MTS, F'C=210KG/CM2 (LIGAD.), 4Ø3/8",  EST. Ø3/8"@0.20</v>
          </cell>
          <cell r="C1996">
            <v>1</v>
          </cell>
          <cell r="D1996" t="str">
            <v>M3</v>
          </cell>
          <cell r="E1996">
            <v>0</v>
          </cell>
          <cell r="F1996">
            <v>0</v>
          </cell>
          <cell r="G1996">
            <v>24677.75</v>
          </cell>
          <cell r="H1996">
            <v>2724.1600000000003</v>
          </cell>
          <cell r="I1996">
            <v>27401.91</v>
          </cell>
        </row>
        <row r="1997">
          <cell r="A1997">
            <v>0</v>
          </cell>
          <cell r="B1997" t="str">
            <v>Volumen Análisis</v>
          </cell>
          <cell r="C1997">
            <v>1</v>
          </cell>
          <cell r="D1997" t="str">
            <v>M3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0</v>
          </cell>
          <cell r="B1998" t="str">
            <v>Materiales y Equipos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</row>
        <row r="1999">
          <cell r="A1999" t="str">
            <v>AE004</v>
          </cell>
          <cell r="B1999" t="str">
            <v>Acero Estruc. Grado 40-60, 1" x 20 a 30 pies</v>
          </cell>
          <cell r="C1999">
            <v>0</v>
          </cell>
          <cell r="D1999" t="str">
            <v>QQ</v>
          </cell>
          <cell r="E1999">
            <v>2796.6101694915255</v>
          </cell>
          <cell r="F1999">
            <v>503.38983050847457</v>
          </cell>
          <cell r="G1999">
            <v>0</v>
          </cell>
          <cell r="H1999">
            <v>0</v>
          </cell>
          <cell r="I1999">
            <v>0</v>
          </cell>
        </row>
        <row r="2000">
          <cell r="A2000" t="str">
            <v>AE003</v>
          </cell>
          <cell r="B2000" t="str">
            <v>Acero Estruc. Grado 40-60, 3/4" x 20 a 30 pies</v>
          </cell>
          <cell r="C2000">
            <v>0</v>
          </cell>
          <cell r="D2000" t="str">
            <v>QQ</v>
          </cell>
          <cell r="E2000">
            <v>2796.6101694915255</v>
          </cell>
          <cell r="F2000">
            <v>503.38983050847457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 t="str">
            <v>AE002</v>
          </cell>
          <cell r="B2001" t="str">
            <v>Acero Estruc. Grado 40-60, 1/2" x 20 a 30 pies</v>
          </cell>
          <cell r="C2001">
            <v>0</v>
          </cell>
          <cell r="D2001" t="str">
            <v>QQ</v>
          </cell>
          <cell r="E2001">
            <v>2796.6101694915255</v>
          </cell>
          <cell r="F2001">
            <v>503.38983050847457</v>
          </cell>
          <cell r="G2001">
            <v>0</v>
          </cell>
          <cell r="H2001">
            <v>0</v>
          </cell>
          <cell r="I2001">
            <v>0</v>
          </cell>
        </row>
        <row r="2002">
          <cell r="A2002" t="str">
            <v>AE001</v>
          </cell>
          <cell r="B2002" t="str">
            <v>Acero Estruc. Grado 40-60, 3/8" x 20 a 30 pies</v>
          </cell>
          <cell r="C2002">
            <v>3.3079999999999998</v>
          </cell>
          <cell r="D2002" t="str">
            <v>QQ</v>
          </cell>
          <cell r="E2002">
            <v>2796.6101694915255</v>
          </cell>
          <cell r="F2002">
            <v>503.38983050847457</v>
          </cell>
          <cell r="G2002">
            <v>9251.19</v>
          </cell>
          <cell r="H2002">
            <v>1665.21</v>
          </cell>
          <cell r="I2002">
            <v>0</v>
          </cell>
        </row>
        <row r="2003">
          <cell r="A2003">
            <v>102.05000000000003</v>
          </cell>
          <cell r="B2003" t="str">
            <v>Vaciado y ligado Hormigón 1:2:4 - 10% desp</v>
          </cell>
          <cell r="C2003">
            <v>1.1000000000000001</v>
          </cell>
          <cell r="D2003" t="str">
            <v>M3</v>
          </cell>
          <cell r="E2003">
            <v>6118.04</v>
          </cell>
          <cell r="F2003">
            <v>861.76</v>
          </cell>
          <cell r="G2003">
            <v>6729.84</v>
          </cell>
          <cell r="H2003">
            <v>947.94</v>
          </cell>
          <cell r="I2003">
            <v>0</v>
          </cell>
        </row>
        <row r="2004">
          <cell r="A2004" t="str">
            <v>AE016</v>
          </cell>
          <cell r="B2004" t="str">
            <v>Alambre Galvanizado Calibre 18 (Varillas)</v>
          </cell>
          <cell r="C2004">
            <v>6.6159999999999997</v>
          </cell>
          <cell r="D2004" t="str">
            <v>LB</v>
          </cell>
          <cell r="E2004">
            <v>93.220338983050851</v>
          </cell>
          <cell r="F2004">
            <v>16.779661016949152</v>
          </cell>
          <cell r="G2004">
            <v>616.75</v>
          </cell>
          <cell r="H2004">
            <v>111.01</v>
          </cell>
          <cell r="I2004">
            <v>0</v>
          </cell>
        </row>
        <row r="2005">
          <cell r="A2005">
            <v>0</v>
          </cell>
          <cell r="B2005" t="str">
            <v>Mano de Obra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A2006">
            <v>200.05999999999995</v>
          </cell>
          <cell r="B2006" t="str">
            <v>Coloc. acero normal</v>
          </cell>
          <cell r="C2006">
            <v>3.3079999999999998</v>
          </cell>
          <cell r="D2006" t="str">
            <v>QQ</v>
          </cell>
          <cell r="E2006">
            <v>326.47275741487186</v>
          </cell>
          <cell r="F2006">
            <v>0</v>
          </cell>
          <cell r="G2006">
            <v>1079.97</v>
          </cell>
          <cell r="H2006">
            <v>0</v>
          </cell>
          <cell r="I2006">
            <v>0</v>
          </cell>
        </row>
        <row r="2007">
          <cell r="A2007">
            <v>300.17999999999984</v>
          </cell>
          <cell r="B2007" t="str">
            <v>Vigas de amarre &lt; 0.30m</v>
          </cell>
          <cell r="C2007">
            <v>33.333333333333336</v>
          </cell>
          <cell r="D2007" t="str">
            <v>ML</v>
          </cell>
          <cell r="E2007">
            <v>210</v>
          </cell>
          <cell r="F2007">
            <v>0</v>
          </cell>
          <cell r="G2007">
            <v>7000</v>
          </cell>
          <cell r="H2007">
            <v>0</v>
          </cell>
          <cell r="I2007">
            <v>0</v>
          </cell>
        </row>
        <row r="2008">
          <cell r="A2008">
            <v>0</v>
          </cell>
          <cell r="B2008" t="str">
            <v>Total/UND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24677.75</v>
          </cell>
          <cell r="H2008">
            <v>2724.1600000000003</v>
          </cell>
          <cell r="I2008">
            <v>27401.91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105.12100000000005</v>
          </cell>
          <cell r="B2010" t="str">
            <v>VIGAS VA (0.15X0.20)MTS, F'C=210KG/CM2 (LIGAD.), 3Ø1/2"+2Ø3/8",  EST. Ø3/8"@0.20</v>
          </cell>
          <cell r="C2010">
            <v>1</v>
          </cell>
          <cell r="D2010" t="str">
            <v>M3</v>
          </cell>
          <cell r="E2010">
            <v>0</v>
          </cell>
          <cell r="F2010">
            <v>0</v>
          </cell>
          <cell r="G2010">
            <v>31028.720000000001</v>
          </cell>
          <cell r="H2010">
            <v>3754.57</v>
          </cell>
          <cell r="I2010">
            <v>34783.29</v>
          </cell>
        </row>
        <row r="2011">
          <cell r="A2011">
            <v>0</v>
          </cell>
          <cell r="B2011" t="str">
            <v>Volumen Análisis</v>
          </cell>
          <cell r="C2011">
            <v>1</v>
          </cell>
          <cell r="D2011" t="str">
            <v>M3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0</v>
          </cell>
          <cell r="B2012" t="str">
            <v>Materiales y Equipos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 t="str">
            <v>AE004</v>
          </cell>
          <cell r="B2013" t="str">
            <v>Acero Estruc. Grado 40-60, 1" x 20 a 30 pies</v>
          </cell>
          <cell r="C2013">
            <v>0</v>
          </cell>
          <cell r="D2013" t="str">
            <v>QQ</v>
          </cell>
          <cell r="E2013">
            <v>2796.6101694915255</v>
          </cell>
          <cell r="F2013">
            <v>503.38983050847457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 t="str">
            <v>AE003</v>
          </cell>
          <cell r="B2014" t="str">
            <v>Acero Estruc. Grado 40-60, 3/4" x 20 a 30 pies</v>
          </cell>
          <cell r="C2014">
            <v>0</v>
          </cell>
          <cell r="D2014" t="str">
            <v>QQ</v>
          </cell>
          <cell r="E2014">
            <v>2796.6101694915255</v>
          </cell>
          <cell r="F2014">
            <v>503.38983050847457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 t="str">
            <v>AE002</v>
          </cell>
          <cell r="B2015" t="str">
            <v>Acero Estruc. Grado 40-60, 1/2" x 20 a 30 pies</v>
          </cell>
          <cell r="C2015">
            <v>2.6970000000000001</v>
          </cell>
          <cell r="D2015" t="str">
            <v>QQ</v>
          </cell>
          <cell r="E2015">
            <v>2796.6101694915255</v>
          </cell>
          <cell r="F2015">
            <v>503.38983050847457</v>
          </cell>
          <cell r="G2015">
            <v>7542.46</v>
          </cell>
          <cell r="H2015">
            <v>1357.64</v>
          </cell>
          <cell r="I2015">
            <v>0</v>
          </cell>
        </row>
        <row r="2016">
          <cell r="A2016" t="str">
            <v>AE001</v>
          </cell>
          <cell r="B2016" t="str">
            <v>Acero Estruc. Grado 40-60, 3/8" x 20 a 30 pies</v>
          </cell>
          <cell r="C2016">
            <v>2.5299999999999998</v>
          </cell>
          <cell r="D2016" t="str">
            <v>QQ</v>
          </cell>
          <cell r="E2016">
            <v>2796.6101694915255</v>
          </cell>
          <cell r="F2016">
            <v>503.38983050847457</v>
          </cell>
          <cell r="G2016">
            <v>7075.42</v>
          </cell>
          <cell r="H2016">
            <v>1273.58</v>
          </cell>
          <cell r="I2016">
            <v>0</v>
          </cell>
        </row>
        <row r="2017">
          <cell r="A2017">
            <v>102.05000000000003</v>
          </cell>
          <cell r="B2017" t="str">
            <v>Vaciado y ligado Hormigón 1:2:4 - 10% desp</v>
          </cell>
          <cell r="C2017">
            <v>1.1000000000000001</v>
          </cell>
          <cell r="D2017" t="str">
            <v>M3</v>
          </cell>
          <cell r="E2017">
            <v>6118.04</v>
          </cell>
          <cell r="F2017">
            <v>861.76</v>
          </cell>
          <cell r="G2017">
            <v>6729.84</v>
          </cell>
          <cell r="H2017">
            <v>947.94</v>
          </cell>
          <cell r="I2017">
            <v>0</v>
          </cell>
        </row>
        <row r="2018">
          <cell r="A2018" t="str">
            <v>AE016</v>
          </cell>
          <cell r="B2018" t="str">
            <v>Alambre Galvanizado Calibre 18 (Varillas)</v>
          </cell>
          <cell r="C2018">
            <v>10.454000000000001</v>
          </cell>
          <cell r="D2018" t="str">
            <v>LB</v>
          </cell>
          <cell r="E2018">
            <v>93.220338983050851</v>
          </cell>
          <cell r="F2018">
            <v>16.779661016949152</v>
          </cell>
          <cell r="G2018">
            <v>974.53</v>
          </cell>
          <cell r="H2018">
            <v>175.41</v>
          </cell>
          <cell r="I2018">
            <v>0</v>
          </cell>
        </row>
        <row r="2019">
          <cell r="A2019">
            <v>0</v>
          </cell>
          <cell r="B2019" t="str">
            <v>Mano de Obra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200.05999999999995</v>
          </cell>
          <cell r="B2020" t="str">
            <v>Coloc. acero normal</v>
          </cell>
          <cell r="C2020">
            <v>5.2270000000000003</v>
          </cell>
          <cell r="D2020" t="str">
            <v>QQ</v>
          </cell>
          <cell r="E2020">
            <v>326.47275741487186</v>
          </cell>
          <cell r="F2020">
            <v>0</v>
          </cell>
          <cell r="G2020">
            <v>1706.47</v>
          </cell>
          <cell r="H2020">
            <v>0</v>
          </cell>
          <cell r="I2020">
            <v>0</v>
          </cell>
        </row>
        <row r="2021">
          <cell r="A2021">
            <v>300.17999999999984</v>
          </cell>
          <cell r="B2021" t="str">
            <v>Vigas de amarre &lt; 0.30m</v>
          </cell>
          <cell r="C2021">
            <v>33.333333333333336</v>
          </cell>
          <cell r="D2021" t="str">
            <v>ML</v>
          </cell>
          <cell r="E2021">
            <v>210</v>
          </cell>
          <cell r="F2021">
            <v>0</v>
          </cell>
          <cell r="G2021">
            <v>7000</v>
          </cell>
          <cell r="H2021">
            <v>0</v>
          </cell>
          <cell r="I2021">
            <v>0</v>
          </cell>
        </row>
        <row r="2022">
          <cell r="A2022">
            <v>0</v>
          </cell>
          <cell r="B2022" t="str">
            <v>Total/UND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31028.720000000001</v>
          </cell>
          <cell r="H2022">
            <v>3754.57</v>
          </cell>
          <cell r="I2022">
            <v>34783.29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105.13100000000006</v>
          </cell>
          <cell r="B2024" t="str">
            <v>VIGAS (0.20X0.30)MTS, F'C=210KG/CM2 (LIGAD.), 4Ø3/8",  EST. Ø3/8"@0.20</v>
          </cell>
          <cell r="C2024">
            <v>1</v>
          </cell>
          <cell r="D2024" t="str">
            <v>M3</v>
          </cell>
          <cell r="E2024">
            <v>0</v>
          </cell>
          <cell r="F2024">
            <v>0</v>
          </cell>
          <cell r="G2024">
            <v>16789.32</v>
          </cell>
          <cell r="H2024">
            <v>2012.17</v>
          </cell>
          <cell r="I2024">
            <v>18801.489999999998</v>
          </cell>
        </row>
        <row r="2025">
          <cell r="A2025">
            <v>0</v>
          </cell>
          <cell r="B2025" t="str">
            <v>Volumen Análisis</v>
          </cell>
          <cell r="C2025">
            <v>1</v>
          </cell>
          <cell r="D2025" t="str">
            <v>M3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0</v>
          </cell>
          <cell r="B2026" t="str">
            <v>Materiales y Equipos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 t="str">
            <v>AE004</v>
          </cell>
          <cell r="B2027" t="str">
            <v>Acero Estruc. Grado 40-60, 1" x 20 a 30 pies</v>
          </cell>
          <cell r="C2027">
            <v>0</v>
          </cell>
          <cell r="D2027" t="str">
            <v>QQ</v>
          </cell>
          <cell r="E2027">
            <v>2796.6101694915255</v>
          </cell>
          <cell r="F2027">
            <v>503.38983050847457</v>
          </cell>
          <cell r="G2027">
            <v>0</v>
          </cell>
          <cell r="H2027">
            <v>0</v>
          </cell>
          <cell r="I2027">
            <v>25215.100000000002</v>
          </cell>
        </row>
        <row r="2028">
          <cell r="A2028" t="str">
            <v>AE003</v>
          </cell>
          <cell r="B2028" t="str">
            <v>Acero Estruc. Grado 40-60, 3/4" x 20 a 30 pies</v>
          </cell>
          <cell r="C2028">
            <v>0</v>
          </cell>
          <cell r="D2028" t="str">
            <v>QQ</v>
          </cell>
          <cell r="E2028">
            <v>2796.6101694915255</v>
          </cell>
          <cell r="F2028">
            <v>503.38983050847457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 t="str">
            <v>AE002</v>
          </cell>
          <cell r="B2029" t="str">
            <v>Acero Estruc. Grado 40-60, 1/2" x 20 a 30 pies</v>
          </cell>
          <cell r="C2029">
            <v>0</v>
          </cell>
          <cell r="D2029" t="str">
            <v>QQ</v>
          </cell>
          <cell r="E2029">
            <v>2796.6101694915255</v>
          </cell>
          <cell r="F2029">
            <v>503.38983050847457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 t="str">
            <v>AE001</v>
          </cell>
          <cell r="B2030" t="str">
            <v>Acero Estruc. Grado 40-60, 3/8" x 20 a 30 pies</v>
          </cell>
          <cell r="C2030">
            <v>1.982</v>
          </cell>
          <cell r="D2030" t="str">
            <v>QQ</v>
          </cell>
          <cell r="E2030">
            <v>2796.6101694915255</v>
          </cell>
          <cell r="F2030">
            <v>503.38983050847457</v>
          </cell>
          <cell r="G2030">
            <v>5542.88</v>
          </cell>
          <cell r="H2030">
            <v>997.72</v>
          </cell>
          <cell r="I2030">
            <v>0</v>
          </cell>
        </row>
        <row r="2031">
          <cell r="A2031">
            <v>102.05000000000003</v>
          </cell>
          <cell r="B2031" t="str">
            <v>Vaciado y ligado Hormigón 1:2:4 - 10% desp</v>
          </cell>
          <cell r="C2031">
            <v>1.1000000000000001</v>
          </cell>
          <cell r="D2031" t="str">
            <v>M3</v>
          </cell>
          <cell r="E2031">
            <v>6118.04</v>
          </cell>
          <cell r="F2031">
            <v>861.76</v>
          </cell>
          <cell r="G2031">
            <v>6729.84</v>
          </cell>
          <cell r="H2031">
            <v>947.94</v>
          </cell>
          <cell r="I2031">
            <v>0</v>
          </cell>
        </row>
        <row r="2032">
          <cell r="A2032" t="str">
            <v>AE016</v>
          </cell>
          <cell r="B2032" t="str">
            <v>Alambre Galvanizado Calibre 18 (Varillas)</v>
          </cell>
          <cell r="C2032">
            <v>3.964</v>
          </cell>
          <cell r="D2032" t="str">
            <v>LB</v>
          </cell>
          <cell r="E2032">
            <v>93.220338983050851</v>
          </cell>
          <cell r="F2032">
            <v>16.779661016949152</v>
          </cell>
          <cell r="G2032">
            <v>369.53</v>
          </cell>
          <cell r="H2032">
            <v>66.510000000000005</v>
          </cell>
          <cell r="I2032">
            <v>0</v>
          </cell>
        </row>
        <row r="2033">
          <cell r="A2033">
            <v>0</v>
          </cell>
          <cell r="B2033" t="str">
            <v>Mano de Obra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</row>
        <row r="2034">
          <cell r="A2034">
            <v>200.05999999999995</v>
          </cell>
          <cell r="B2034" t="str">
            <v>Coloc. acero normal</v>
          </cell>
          <cell r="C2034">
            <v>1.982</v>
          </cell>
          <cell r="D2034" t="str">
            <v>QQ</v>
          </cell>
          <cell r="E2034">
            <v>326.47275741487186</v>
          </cell>
          <cell r="F2034">
            <v>0</v>
          </cell>
          <cell r="G2034">
            <v>647.07000000000005</v>
          </cell>
          <cell r="H2034">
            <v>0</v>
          </cell>
          <cell r="I2034">
            <v>0</v>
          </cell>
        </row>
        <row r="2035">
          <cell r="A2035">
            <v>300.17999999999984</v>
          </cell>
          <cell r="B2035" t="str">
            <v>Vigas de amarre &lt; 0.30m</v>
          </cell>
          <cell r="C2035">
            <v>16.666666666666668</v>
          </cell>
          <cell r="D2035" t="str">
            <v>ML</v>
          </cell>
          <cell r="E2035">
            <v>210</v>
          </cell>
          <cell r="F2035">
            <v>0</v>
          </cell>
          <cell r="G2035">
            <v>3500</v>
          </cell>
          <cell r="H2035">
            <v>0</v>
          </cell>
          <cell r="I2035">
            <v>0</v>
          </cell>
        </row>
        <row r="2036">
          <cell r="A2036">
            <v>0</v>
          </cell>
          <cell r="B2036" t="str">
            <v>Total/UND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16789.32</v>
          </cell>
          <cell r="H2036">
            <v>2012.17</v>
          </cell>
          <cell r="I2036">
            <v>18801.489999999998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A2038">
            <v>105.14100000000006</v>
          </cell>
          <cell r="B2038" t="str">
            <v>DINTEL (0.15X0.20)MTS, F'C=210KG/CM2, 3Ø1/2"+2Ø3/8", EST. Ø3/8"@0.20</v>
          </cell>
          <cell r="C2038">
            <v>1</v>
          </cell>
          <cell r="D2038" t="str">
            <v>M3</v>
          </cell>
          <cell r="E2038">
            <v>0</v>
          </cell>
          <cell r="F2038">
            <v>0</v>
          </cell>
          <cell r="G2038">
            <v>33501.839999999997</v>
          </cell>
          <cell r="H2038">
            <v>3997.1099999999997</v>
          </cell>
          <cell r="I2038">
            <v>37498.949999999997</v>
          </cell>
        </row>
        <row r="2039">
          <cell r="A2039">
            <v>0</v>
          </cell>
          <cell r="B2039" t="str">
            <v>Volumen Análisis</v>
          </cell>
          <cell r="C2039">
            <v>1</v>
          </cell>
          <cell r="D2039" t="str">
            <v>M3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</row>
        <row r="2040">
          <cell r="A2040">
            <v>0</v>
          </cell>
          <cell r="B2040" t="str">
            <v>Materiales y Equipos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</row>
        <row r="2041">
          <cell r="A2041" t="str">
            <v>AE002</v>
          </cell>
          <cell r="B2041" t="str">
            <v>Acero Estruc. Grado 40-60, 1/2" x 20 a 30 pies</v>
          </cell>
          <cell r="C2041">
            <v>2.9039999999999999</v>
          </cell>
          <cell r="D2041" t="str">
            <v>QQ</v>
          </cell>
          <cell r="E2041">
            <v>2796.6101694915255</v>
          </cell>
          <cell r="F2041">
            <v>503.38983050847457</v>
          </cell>
          <cell r="G2041">
            <v>8121.36</v>
          </cell>
          <cell r="H2041">
            <v>1461.84</v>
          </cell>
          <cell r="I2041">
            <v>0</v>
          </cell>
        </row>
        <row r="2042">
          <cell r="A2042" t="str">
            <v>AE001</v>
          </cell>
          <cell r="B2042" t="str">
            <v>Acero Estruc. Grado 40-60, 3/8" x 20 a 30 pies</v>
          </cell>
          <cell r="C2042">
            <v>2.4510000000000001</v>
          </cell>
          <cell r="D2042" t="str">
            <v>QQ</v>
          </cell>
          <cell r="E2042">
            <v>2796.6101694915255</v>
          </cell>
          <cell r="F2042">
            <v>503.38983050847457</v>
          </cell>
          <cell r="G2042">
            <v>6854.49</v>
          </cell>
          <cell r="H2042">
            <v>1233.81</v>
          </cell>
          <cell r="I2042">
            <v>0</v>
          </cell>
        </row>
        <row r="2043">
          <cell r="A2043" t="str">
            <v>HI002</v>
          </cell>
          <cell r="B2043" t="str">
            <v>Hormigón 210 Kg/cm2 (incluye bomba y colocación)</v>
          </cell>
          <cell r="C2043">
            <v>1.05</v>
          </cell>
          <cell r="D2043" t="str">
            <v>M3</v>
          </cell>
          <cell r="E2043">
            <v>5935.17</v>
          </cell>
          <cell r="F2043">
            <v>1068.3306</v>
          </cell>
          <cell r="G2043">
            <v>6231.93</v>
          </cell>
          <cell r="H2043">
            <v>1121.75</v>
          </cell>
          <cell r="I2043">
            <v>0</v>
          </cell>
        </row>
        <row r="2044">
          <cell r="A2044" t="str">
            <v>AE016</v>
          </cell>
          <cell r="B2044" t="str">
            <v>Alambre Galvanizado Calibre 18 (Varillas)</v>
          </cell>
          <cell r="C2044">
            <v>10.71</v>
          </cell>
          <cell r="D2044" t="str">
            <v>LB</v>
          </cell>
          <cell r="E2044">
            <v>93.220338983050851</v>
          </cell>
          <cell r="F2044">
            <v>16.779661016949152</v>
          </cell>
          <cell r="G2044">
            <v>998.39</v>
          </cell>
          <cell r="H2044">
            <v>179.71</v>
          </cell>
          <cell r="I2044">
            <v>0</v>
          </cell>
        </row>
        <row r="2045">
          <cell r="A2045">
            <v>0</v>
          </cell>
          <cell r="B2045" t="str">
            <v>Mano de Obra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</row>
        <row r="2046">
          <cell r="A2046">
            <v>200.09999999999991</v>
          </cell>
          <cell r="B2046" t="str">
            <v>Coloc. acero zapata de muros, cols y vigas amarre</v>
          </cell>
          <cell r="C2046">
            <v>33.333333333333336</v>
          </cell>
          <cell r="D2046" t="str">
            <v>ML</v>
          </cell>
          <cell r="E2046">
            <v>107.87</v>
          </cell>
          <cell r="F2046">
            <v>0</v>
          </cell>
          <cell r="G2046">
            <v>3595.67</v>
          </cell>
          <cell r="H2046">
            <v>0</v>
          </cell>
          <cell r="I2046">
            <v>0</v>
          </cell>
        </row>
        <row r="2047">
          <cell r="A2047">
            <v>300.18999999999983</v>
          </cell>
          <cell r="B2047" t="str">
            <v>Vigas sobre muros &lt; 0.30m</v>
          </cell>
          <cell r="C2047">
            <v>33.333333333333336</v>
          </cell>
          <cell r="D2047" t="str">
            <v>ML</v>
          </cell>
          <cell r="E2047">
            <v>231</v>
          </cell>
          <cell r="F2047">
            <v>0</v>
          </cell>
          <cell r="G2047">
            <v>7700</v>
          </cell>
          <cell r="H2047">
            <v>0</v>
          </cell>
          <cell r="I2047">
            <v>0</v>
          </cell>
        </row>
        <row r="2048">
          <cell r="A2048">
            <v>0</v>
          </cell>
          <cell r="B2048" t="str">
            <v>Total/UND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33501.839999999997</v>
          </cell>
          <cell r="H2048">
            <v>3997.1099999999997</v>
          </cell>
          <cell r="I2048">
            <v>37498.949999999997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A2050" t="str">
            <v>CAT-003</v>
          </cell>
          <cell r="B2050" t="str">
            <v xml:space="preserve">VIGAS V1-T EN HA (0.20X0.40)MTS, F'C=210KG/CM2, ACERO 2Ø1/2" Y 3Ø3/4", EST. Ø3/8"@0.20M (CENTRO DE ATENCION PRIMARIA-HIGUERO)  </v>
          </cell>
          <cell r="C2050">
            <v>1</v>
          </cell>
          <cell r="D2050" t="str">
            <v>M3</v>
          </cell>
          <cell r="E2050">
            <v>0</v>
          </cell>
          <cell r="F2050">
            <v>0</v>
          </cell>
          <cell r="G2050">
            <v>26627.640000000003</v>
          </cell>
          <cell r="H2050">
            <v>3473.59</v>
          </cell>
          <cell r="I2050">
            <v>30101.230000000003</v>
          </cell>
        </row>
        <row r="2051">
          <cell r="A2051">
            <v>0</v>
          </cell>
          <cell r="B2051" t="str">
            <v>Volumen Análisis</v>
          </cell>
          <cell r="C2051">
            <v>1</v>
          </cell>
          <cell r="D2051" t="str">
            <v>M3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</row>
        <row r="2052">
          <cell r="A2052">
            <v>0</v>
          </cell>
          <cell r="B2052" t="str">
            <v>Materiales y Equipos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A2053" t="str">
            <v>AE004</v>
          </cell>
          <cell r="B2053" t="str">
            <v>Acero Estruc. Grado 40-60, 1" x 20 a 30 pies</v>
          </cell>
          <cell r="C2053">
            <v>0</v>
          </cell>
          <cell r="D2053" t="str">
            <v>QQ</v>
          </cell>
          <cell r="E2053">
            <v>2796.6101694915255</v>
          </cell>
          <cell r="F2053">
            <v>503.38983050847457</v>
          </cell>
          <cell r="G2053">
            <v>0</v>
          </cell>
          <cell r="H2053">
            <v>0</v>
          </cell>
          <cell r="I2053">
            <v>0</v>
          </cell>
        </row>
        <row r="2054">
          <cell r="A2054" t="str">
            <v>AE003</v>
          </cell>
          <cell r="B2054" t="str">
            <v>Acero Estruc. Grado 40-60, 3/4" x 20 a 30 pies</v>
          </cell>
          <cell r="C2054">
            <v>2.5</v>
          </cell>
          <cell r="D2054" t="str">
            <v>QQ</v>
          </cell>
          <cell r="E2054">
            <v>2796.6101694915255</v>
          </cell>
          <cell r="F2054">
            <v>503.38983050847457</v>
          </cell>
          <cell r="G2054">
            <v>6991.53</v>
          </cell>
          <cell r="H2054">
            <v>1258.47</v>
          </cell>
          <cell r="I2054">
            <v>0</v>
          </cell>
        </row>
        <row r="2055">
          <cell r="A2055" t="str">
            <v>AE002</v>
          </cell>
          <cell r="B2055" t="str">
            <v>Acero Estruc. Grado 40-60, 1/2" x 20 a 30 pies</v>
          </cell>
          <cell r="C2055">
            <v>0.63</v>
          </cell>
          <cell r="D2055" t="str">
            <v>QQ</v>
          </cell>
          <cell r="E2055">
            <v>2796.6101694915255</v>
          </cell>
          <cell r="F2055">
            <v>503.38983050847457</v>
          </cell>
          <cell r="G2055">
            <v>1761.86</v>
          </cell>
          <cell r="H2055">
            <v>317.14</v>
          </cell>
          <cell r="I2055">
            <v>0</v>
          </cell>
        </row>
        <row r="2056">
          <cell r="A2056" t="str">
            <v>AE001</v>
          </cell>
          <cell r="B2056" t="str">
            <v>Acero Estruc. Grado 40-60, 3/8" x 20 a 30 pies</v>
          </cell>
          <cell r="C2056">
            <v>1.25</v>
          </cell>
          <cell r="D2056" t="str">
            <v>QQ</v>
          </cell>
          <cell r="E2056">
            <v>2796.6101694915255</v>
          </cell>
          <cell r="F2056">
            <v>503.38983050847457</v>
          </cell>
          <cell r="G2056">
            <v>3495.76</v>
          </cell>
          <cell r="H2056">
            <v>629.24</v>
          </cell>
          <cell r="I2056">
            <v>0</v>
          </cell>
        </row>
        <row r="2057">
          <cell r="A2057" t="str">
            <v>HI002</v>
          </cell>
          <cell r="B2057" t="str">
            <v>Hormigón 210 Kg/cm2 (incluye bomba y colocación)</v>
          </cell>
          <cell r="C2057">
            <v>1.05</v>
          </cell>
          <cell r="D2057" t="str">
            <v>M3</v>
          </cell>
          <cell r="E2057">
            <v>5935.17</v>
          </cell>
          <cell r="F2057">
            <v>1068.3306</v>
          </cell>
          <cell r="G2057">
            <v>6231.93</v>
          </cell>
          <cell r="H2057">
            <v>1121.75</v>
          </cell>
          <cell r="I2057">
            <v>0</v>
          </cell>
        </row>
        <row r="2058">
          <cell r="A2058" t="str">
            <v>AE016</v>
          </cell>
          <cell r="B2058" t="str">
            <v>Alambre Galvanizado Calibre 18 (Varillas)</v>
          </cell>
          <cell r="C2058">
            <v>8.76</v>
          </cell>
          <cell r="D2058" t="str">
            <v>LB</v>
          </cell>
          <cell r="E2058">
            <v>93.220338983050851</v>
          </cell>
          <cell r="F2058">
            <v>16.779661016949152</v>
          </cell>
          <cell r="G2058">
            <v>816.61</v>
          </cell>
          <cell r="H2058">
            <v>146.99</v>
          </cell>
          <cell r="I2058">
            <v>0</v>
          </cell>
        </row>
        <row r="2059">
          <cell r="A2059">
            <v>0</v>
          </cell>
          <cell r="B2059" t="str">
            <v>Mano de Obra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200.05999999999995</v>
          </cell>
          <cell r="B2060" t="str">
            <v>Coloc. acero normal</v>
          </cell>
          <cell r="C2060">
            <v>4.38</v>
          </cell>
          <cell r="D2060" t="str">
            <v>QQ</v>
          </cell>
          <cell r="E2060">
            <v>326.47275741487186</v>
          </cell>
          <cell r="F2060">
            <v>0</v>
          </cell>
          <cell r="G2060">
            <v>1429.95</v>
          </cell>
          <cell r="H2060">
            <v>0</v>
          </cell>
          <cell r="I2060">
            <v>0</v>
          </cell>
        </row>
        <row r="2061">
          <cell r="A2061">
            <v>300.20999999999981</v>
          </cell>
          <cell r="B2061" t="str">
            <v>Vigas de carga 0.15m a 0.20m x Altura &lt; 0.40m</v>
          </cell>
          <cell r="C2061">
            <v>12.499999999999998</v>
          </cell>
          <cell r="D2061" t="str">
            <v>ML</v>
          </cell>
          <cell r="E2061">
            <v>472</v>
          </cell>
          <cell r="F2061">
            <v>0</v>
          </cell>
          <cell r="G2061">
            <v>5900</v>
          </cell>
          <cell r="H2061">
            <v>0</v>
          </cell>
          <cell r="I2061">
            <v>0</v>
          </cell>
        </row>
        <row r="2062">
          <cell r="A2062">
            <v>0</v>
          </cell>
          <cell r="B2062" t="str">
            <v>Total/UND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26627.640000000003</v>
          </cell>
          <cell r="H2062">
            <v>3473.59</v>
          </cell>
          <cell r="I2062">
            <v>30101.230000000003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 t="str">
            <v>CAT-004</v>
          </cell>
          <cell r="B2064" t="str">
            <v xml:space="preserve">VIGAS V2-T EN HA (0.20X0.40)MTS, F'C=210KG/CM2, ACERO 9Ø3/4", EST. Ø3/8"@0.15M (CENTRO DE ATENCION PRIMARIA-HIGUERO)  </v>
          </cell>
          <cell r="C2064">
            <v>1</v>
          </cell>
          <cell r="D2064" t="str">
            <v>M3</v>
          </cell>
          <cell r="E2064">
            <v>0</v>
          </cell>
          <cell r="F2064">
            <v>0</v>
          </cell>
          <cell r="G2064">
            <v>42347.88</v>
          </cell>
          <cell r="H2064">
            <v>6024.0999999999995</v>
          </cell>
          <cell r="I2064">
            <v>48371.979999999996</v>
          </cell>
        </row>
        <row r="2065">
          <cell r="A2065">
            <v>0</v>
          </cell>
          <cell r="B2065" t="str">
            <v>Volumen Análisis</v>
          </cell>
          <cell r="C2065">
            <v>1</v>
          </cell>
          <cell r="D2065" t="str">
            <v>M3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0</v>
          </cell>
          <cell r="B2066" t="str">
            <v>Materiales y Equipos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 t="str">
            <v>AE004</v>
          </cell>
          <cell r="B2067" t="str">
            <v>Acero Estruc. Grado 40-60, 1" x 20 a 30 pies</v>
          </cell>
          <cell r="C2067">
            <v>0</v>
          </cell>
          <cell r="D2067" t="str">
            <v>QQ</v>
          </cell>
          <cell r="E2067">
            <v>2796.6101694915255</v>
          </cell>
          <cell r="F2067">
            <v>503.38983050847457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 t="str">
            <v>AE003</v>
          </cell>
          <cell r="B2068" t="str">
            <v>Acero Estruc. Grado 40-60, 3/4" x 20 a 30 pies</v>
          </cell>
          <cell r="C2068">
            <v>7.5</v>
          </cell>
          <cell r="D2068" t="str">
            <v>QQ</v>
          </cell>
          <cell r="E2068">
            <v>2796.6101694915255</v>
          </cell>
          <cell r="F2068">
            <v>503.38983050847457</v>
          </cell>
          <cell r="G2068">
            <v>20974.58</v>
          </cell>
          <cell r="H2068">
            <v>3775.42</v>
          </cell>
          <cell r="I2068">
            <v>0</v>
          </cell>
        </row>
        <row r="2069">
          <cell r="A2069" t="str">
            <v>AE002</v>
          </cell>
          <cell r="B2069" t="str">
            <v>Acero Estruc. Grado 40-60, 1/2" x 20 a 30 pies</v>
          </cell>
          <cell r="C2069">
            <v>0</v>
          </cell>
          <cell r="D2069" t="str">
            <v>QQ</v>
          </cell>
          <cell r="E2069">
            <v>2796.6101694915255</v>
          </cell>
          <cell r="F2069">
            <v>503.38983050847457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 t="str">
            <v>AE001</v>
          </cell>
          <cell r="B2070" t="str">
            <v>Acero Estruc. Grado 40-60, 3/8" x 20 a 30 pies</v>
          </cell>
          <cell r="C2070">
            <v>1.63</v>
          </cell>
          <cell r="D2070" t="str">
            <v>QQ</v>
          </cell>
          <cell r="E2070">
            <v>2796.6101694915255</v>
          </cell>
          <cell r="F2070">
            <v>503.38983050847457</v>
          </cell>
          <cell r="G2070">
            <v>4558.47</v>
          </cell>
          <cell r="H2070">
            <v>820.53</v>
          </cell>
          <cell r="I2070">
            <v>0</v>
          </cell>
        </row>
        <row r="2071">
          <cell r="A2071" t="str">
            <v>HI002</v>
          </cell>
          <cell r="B2071" t="str">
            <v>Hormigón 210 Kg/cm2 (incluye bomba y colocación)</v>
          </cell>
          <cell r="C2071">
            <v>1.05</v>
          </cell>
          <cell r="D2071" t="str">
            <v>M3</v>
          </cell>
          <cell r="E2071">
            <v>5935.17</v>
          </cell>
          <cell r="F2071">
            <v>1068.3306</v>
          </cell>
          <cell r="G2071">
            <v>6231.93</v>
          </cell>
          <cell r="H2071">
            <v>1121.75</v>
          </cell>
          <cell r="I2071">
            <v>0</v>
          </cell>
        </row>
        <row r="2072">
          <cell r="A2072" t="str">
            <v>AE016</v>
          </cell>
          <cell r="B2072" t="str">
            <v>Alambre Galvanizado Calibre 18 (Varillas)</v>
          </cell>
          <cell r="C2072">
            <v>18.259999999999998</v>
          </cell>
          <cell r="D2072" t="str">
            <v>LB</v>
          </cell>
          <cell r="E2072">
            <v>93.220338983050851</v>
          </cell>
          <cell r="F2072">
            <v>16.779661016949152</v>
          </cell>
          <cell r="G2072">
            <v>1702.2</v>
          </cell>
          <cell r="H2072">
            <v>306.39999999999998</v>
          </cell>
          <cell r="I2072">
            <v>0</v>
          </cell>
        </row>
        <row r="2073">
          <cell r="A2073">
            <v>0</v>
          </cell>
          <cell r="B2073" t="str">
            <v>Mano de Obra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200.05999999999995</v>
          </cell>
          <cell r="B2074" t="str">
            <v>Coloc. acero normal</v>
          </cell>
          <cell r="C2074">
            <v>9.129999999999999</v>
          </cell>
          <cell r="D2074" t="str">
            <v>QQ</v>
          </cell>
          <cell r="E2074">
            <v>326.47275741487186</v>
          </cell>
          <cell r="F2074">
            <v>0</v>
          </cell>
          <cell r="G2074">
            <v>2980.7</v>
          </cell>
          <cell r="H2074">
            <v>0</v>
          </cell>
          <cell r="I2074">
            <v>0</v>
          </cell>
        </row>
        <row r="2075">
          <cell r="A2075">
            <v>300.20999999999981</v>
          </cell>
          <cell r="B2075" t="str">
            <v>Vigas de carga 0.15m a 0.20m x Altura &lt; 0.40m</v>
          </cell>
          <cell r="C2075">
            <v>12.499999999999998</v>
          </cell>
          <cell r="D2075" t="str">
            <v>ML</v>
          </cell>
          <cell r="E2075">
            <v>472</v>
          </cell>
          <cell r="F2075">
            <v>0</v>
          </cell>
          <cell r="G2075">
            <v>5900</v>
          </cell>
          <cell r="H2075">
            <v>0</v>
          </cell>
          <cell r="I2075">
            <v>0</v>
          </cell>
        </row>
        <row r="2076">
          <cell r="A2076">
            <v>0</v>
          </cell>
          <cell r="B2076" t="str">
            <v>Total/UND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42347.88</v>
          </cell>
          <cell r="H2076">
            <v>6024.0999999999995</v>
          </cell>
          <cell r="I2076">
            <v>48371.979999999996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 t="str">
            <v>CAT-005</v>
          </cell>
          <cell r="B2078" t="str">
            <v>VIGAS V3-T EN HA (0.20X0.40)MTS, F'C=210KG/CM2, ACERO 3Ø1/2" y 4Ø3/4", EST. Ø3/8"@0.18M (CENTRO DE ATENCION PRIMARIA-HIGUERO)</v>
          </cell>
          <cell r="C2078">
            <v>1</v>
          </cell>
          <cell r="D2078" t="str">
            <v>M3</v>
          </cell>
          <cell r="E2078">
            <v>0</v>
          </cell>
          <cell r="F2078">
            <v>0</v>
          </cell>
          <cell r="G2078">
            <v>31194.780000000002</v>
          </cell>
          <cell r="H2078">
            <v>4214.58</v>
          </cell>
          <cell r="I2078">
            <v>35409.360000000001</v>
          </cell>
        </row>
        <row r="2079">
          <cell r="A2079">
            <v>0</v>
          </cell>
          <cell r="B2079" t="str">
            <v>Volumen Análisis</v>
          </cell>
          <cell r="C2079">
            <v>1</v>
          </cell>
          <cell r="D2079" t="str">
            <v>M3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0</v>
          </cell>
          <cell r="B2080" t="str">
            <v>Materiales y Equipos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 t="str">
            <v>AE004</v>
          </cell>
          <cell r="B2081" t="str">
            <v>Acero Estruc. Grado 40-60, 1" x 20 a 30 pies</v>
          </cell>
          <cell r="C2081">
            <v>0</v>
          </cell>
          <cell r="D2081" t="str">
            <v>QQ</v>
          </cell>
          <cell r="E2081">
            <v>2796.6101694915255</v>
          </cell>
          <cell r="F2081">
            <v>503.38983050847457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 t="str">
            <v>AE003</v>
          </cell>
          <cell r="B2082" t="str">
            <v>Acero Estruc. Grado 40-60, 3/4" x 20 a 30 pies</v>
          </cell>
          <cell r="C2082">
            <v>3.38</v>
          </cell>
          <cell r="D2082" t="str">
            <v>QQ</v>
          </cell>
          <cell r="E2082">
            <v>2796.6101694915255</v>
          </cell>
          <cell r="F2082">
            <v>503.38983050847457</v>
          </cell>
          <cell r="G2082">
            <v>9452.5400000000009</v>
          </cell>
          <cell r="H2082">
            <v>1701.46</v>
          </cell>
          <cell r="I2082">
            <v>0</v>
          </cell>
        </row>
        <row r="2083">
          <cell r="A2083" t="str">
            <v>AE002</v>
          </cell>
          <cell r="B2083" t="str">
            <v>Acero Estruc. Grado 40-60, 1/2" x 20 a 30 pies</v>
          </cell>
          <cell r="C2083">
            <v>1</v>
          </cell>
          <cell r="D2083" t="str">
            <v>QQ</v>
          </cell>
          <cell r="E2083">
            <v>2796.6101694915255</v>
          </cell>
          <cell r="F2083">
            <v>503.38983050847457</v>
          </cell>
          <cell r="G2083">
            <v>2796.61</v>
          </cell>
          <cell r="H2083">
            <v>503.39</v>
          </cell>
          <cell r="I2083">
            <v>0</v>
          </cell>
        </row>
        <row r="2084">
          <cell r="A2084" t="str">
            <v>AE001</v>
          </cell>
          <cell r="B2084" t="str">
            <v>Acero Estruc. Grado 40-60, 3/8" x 20 a 30 pies</v>
          </cell>
          <cell r="C2084">
            <v>1.38</v>
          </cell>
          <cell r="D2084" t="str">
            <v>QQ</v>
          </cell>
          <cell r="E2084">
            <v>2796.6101694915255</v>
          </cell>
          <cell r="F2084">
            <v>503.38983050847457</v>
          </cell>
          <cell r="G2084">
            <v>3859.32</v>
          </cell>
          <cell r="H2084">
            <v>694.68</v>
          </cell>
          <cell r="I2084">
            <v>0</v>
          </cell>
        </row>
        <row r="2085">
          <cell r="A2085" t="str">
            <v>HI002</v>
          </cell>
          <cell r="B2085" t="str">
            <v>Hormigón 210 Kg/cm2 (incluye bomba y colocación)</v>
          </cell>
          <cell r="C2085">
            <v>1.05</v>
          </cell>
          <cell r="D2085" t="str">
            <v>M3</v>
          </cell>
          <cell r="E2085">
            <v>5935.17</v>
          </cell>
          <cell r="F2085">
            <v>1068.3306</v>
          </cell>
          <cell r="G2085">
            <v>6231.93</v>
          </cell>
          <cell r="H2085">
            <v>1121.75</v>
          </cell>
          <cell r="I2085">
            <v>0</v>
          </cell>
        </row>
        <row r="2086">
          <cell r="A2086" t="str">
            <v>AE016</v>
          </cell>
          <cell r="B2086" t="str">
            <v>Alambre Galvanizado Calibre 18 (Varillas)</v>
          </cell>
          <cell r="C2086">
            <v>11.52</v>
          </cell>
          <cell r="D2086" t="str">
            <v>LB</v>
          </cell>
          <cell r="E2086">
            <v>93.220338983050851</v>
          </cell>
          <cell r="F2086">
            <v>16.779661016949152</v>
          </cell>
          <cell r="G2086">
            <v>1073.9000000000001</v>
          </cell>
          <cell r="H2086">
            <v>193.3</v>
          </cell>
          <cell r="I2086">
            <v>0</v>
          </cell>
        </row>
        <row r="2087">
          <cell r="A2087">
            <v>0</v>
          </cell>
          <cell r="B2087" t="str">
            <v>Mano de Obra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A2088">
            <v>200.05999999999995</v>
          </cell>
          <cell r="B2088" t="str">
            <v>Coloc. acero normal</v>
          </cell>
          <cell r="C2088">
            <v>5.76</v>
          </cell>
          <cell r="D2088" t="str">
            <v>QQ</v>
          </cell>
          <cell r="E2088">
            <v>326.47275741487186</v>
          </cell>
          <cell r="F2088">
            <v>0</v>
          </cell>
          <cell r="G2088">
            <v>1880.48</v>
          </cell>
          <cell r="H2088">
            <v>0</v>
          </cell>
          <cell r="I2088">
            <v>0</v>
          </cell>
        </row>
        <row r="2089">
          <cell r="A2089">
            <v>300.20999999999981</v>
          </cell>
          <cell r="B2089" t="str">
            <v>Vigas de carga 0.15m a 0.20m x Altura &lt; 0.40m</v>
          </cell>
          <cell r="C2089">
            <v>12.499999999999998</v>
          </cell>
          <cell r="D2089" t="str">
            <v>ML</v>
          </cell>
          <cell r="E2089">
            <v>472</v>
          </cell>
          <cell r="F2089">
            <v>0</v>
          </cell>
          <cell r="G2089">
            <v>5900</v>
          </cell>
          <cell r="H2089">
            <v>0</v>
          </cell>
          <cell r="I2089">
            <v>0</v>
          </cell>
        </row>
        <row r="2090">
          <cell r="A2090">
            <v>0</v>
          </cell>
          <cell r="B2090" t="str">
            <v>Total/UND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31194.780000000002</v>
          </cell>
          <cell r="H2090">
            <v>4214.58</v>
          </cell>
          <cell r="I2090">
            <v>35409.360000000001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A2092" t="str">
            <v>CAT-006</v>
          </cell>
          <cell r="B2092" t="str">
            <v>VIGAS V4-T EN HA (0.20X0.30)MTS, F'C=210KG/CM2, ACERO 5Ø1/2", EST. Ø3/8"@0.20M (CENTRO DE ATENCION PRIMARIA-HIGUERO)</v>
          </cell>
          <cell r="C2092">
            <v>1</v>
          </cell>
          <cell r="D2092" t="str">
            <v>M3</v>
          </cell>
          <cell r="E2092">
            <v>0</v>
          </cell>
          <cell r="F2092">
            <v>0</v>
          </cell>
          <cell r="G2092">
            <v>26211.449999999997</v>
          </cell>
          <cell r="H2092">
            <v>3086.99</v>
          </cell>
          <cell r="I2092">
            <v>29298.439999999995</v>
          </cell>
        </row>
        <row r="2093">
          <cell r="A2093">
            <v>0</v>
          </cell>
          <cell r="B2093" t="str">
            <v>Volumen Análisis</v>
          </cell>
          <cell r="C2093">
            <v>1</v>
          </cell>
          <cell r="D2093" t="str">
            <v>M3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A2094">
            <v>0</v>
          </cell>
          <cell r="B2094" t="str">
            <v>Materiales y Equipos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A2095" t="str">
            <v>AE004</v>
          </cell>
          <cell r="B2095" t="str">
            <v>Acero Estruc. Grado 40-60, 1" x 20 a 30 pies</v>
          </cell>
          <cell r="C2095">
            <v>0</v>
          </cell>
          <cell r="D2095" t="str">
            <v>QQ</v>
          </cell>
          <cell r="E2095">
            <v>2796.6101694915255</v>
          </cell>
          <cell r="F2095">
            <v>503.38983050847457</v>
          </cell>
          <cell r="G2095">
            <v>0</v>
          </cell>
          <cell r="H2095">
            <v>0</v>
          </cell>
          <cell r="I2095">
            <v>0</v>
          </cell>
        </row>
        <row r="2096">
          <cell r="A2096" t="str">
            <v>AE003</v>
          </cell>
          <cell r="B2096" t="str">
            <v>Acero Estruc. Grado 40-60, 3/4" x 20 a 30 pies</v>
          </cell>
          <cell r="C2096">
            <v>0</v>
          </cell>
          <cell r="D2096" t="str">
            <v>QQ</v>
          </cell>
          <cell r="E2096">
            <v>2796.6101694915255</v>
          </cell>
          <cell r="F2096">
            <v>503.38983050847457</v>
          </cell>
          <cell r="G2096">
            <v>0</v>
          </cell>
          <cell r="H2096">
            <v>0</v>
          </cell>
          <cell r="I2096">
            <v>0</v>
          </cell>
        </row>
        <row r="2097">
          <cell r="A2097" t="str">
            <v>AE002</v>
          </cell>
          <cell r="B2097" t="str">
            <v>Acero Estruc. Grado 40-60, 1/2" x 20 a 30 pies</v>
          </cell>
          <cell r="C2097">
            <v>2.33</v>
          </cell>
          <cell r="D2097" t="str">
            <v>QQ</v>
          </cell>
          <cell r="E2097">
            <v>2796.6101694915255</v>
          </cell>
          <cell r="F2097">
            <v>503.38983050847457</v>
          </cell>
          <cell r="G2097">
            <v>6516.1</v>
          </cell>
          <cell r="H2097">
            <v>1172.9000000000001</v>
          </cell>
          <cell r="I2097">
            <v>0</v>
          </cell>
        </row>
        <row r="2098">
          <cell r="A2098" t="str">
            <v>AE001</v>
          </cell>
          <cell r="B2098" t="str">
            <v>Acero Estruc. Grado 40-60, 3/8" x 20 a 30 pies</v>
          </cell>
          <cell r="C2098">
            <v>1.33</v>
          </cell>
          <cell r="D2098" t="str">
            <v>QQ</v>
          </cell>
          <cell r="E2098">
            <v>2796.6101694915255</v>
          </cell>
          <cell r="F2098">
            <v>503.38983050847457</v>
          </cell>
          <cell r="G2098">
            <v>3719.49</v>
          </cell>
          <cell r="H2098">
            <v>669.51</v>
          </cell>
          <cell r="I2098">
            <v>0</v>
          </cell>
        </row>
        <row r="2099">
          <cell r="A2099" t="str">
            <v>HI002</v>
          </cell>
          <cell r="B2099" t="str">
            <v>Hormigón 210 Kg/cm2 (incluye bomba y colocación)</v>
          </cell>
          <cell r="C2099">
            <v>1.05</v>
          </cell>
          <cell r="D2099" t="str">
            <v>M3</v>
          </cell>
          <cell r="E2099">
            <v>5935.17</v>
          </cell>
          <cell r="F2099">
            <v>1068.3306</v>
          </cell>
          <cell r="G2099">
            <v>6231.93</v>
          </cell>
          <cell r="H2099">
            <v>1121.75</v>
          </cell>
          <cell r="I2099">
            <v>0</v>
          </cell>
        </row>
        <row r="2100">
          <cell r="A2100" t="str">
            <v>AE016</v>
          </cell>
          <cell r="B2100" t="str">
            <v>Alambre Galvanizado Calibre 18 (Varillas)</v>
          </cell>
          <cell r="C2100">
            <v>7.32</v>
          </cell>
          <cell r="D2100" t="str">
            <v>LB</v>
          </cell>
          <cell r="E2100">
            <v>93.220338983050851</v>
          </cell>
          <cell r="F2100">
            <v>16.779661016949152</v>
          </cell>
          <cell r="G2100">
            <v>682.37</v>
          </cell>
          <cell r="H2100">
            <v>122.83</v>
          </cell>
          <cell r="I2100">
            <v>0</v>
          </cell>
        </row>
        <row r="2101">
          <cell r="A2101">
            <v>0</v>
          </cell>
          <cell r="B2101" t="str">
            <v>Mano de Obra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A2102">
            <v>200.05999999999995</v>
          </cell>
          <cell r="B2102" t="str">
            <v>Coloc. acero normal</v>
          </cell>
          <cell r="C2102">
            <v>3.66</v>
          </cell>
          <cell r="D2102" t="str">
            <v>QQ</v>
          </cell>
          <cell r="E2102">
            <v>326.47275741487186</v>
          </cell>
          <cell r="F2102">
            <v>0</v>
          </cell>
          <cell r="G2102">
            <v>1194.8900000000001</v>
          </cell>
          <cell r="H2102">
            <v>0</v>
          </cell>
          <cell r="I2102">
            <v>0</v>
          </cell>
        </row>
        <row r="2103">
          <cell r="A2103">
            <v>300.20999999999981</v>
          </cell>
          <cell r="B2103" t="str">
            <v>Vigas de carga 0.15m a 0.20m x Altura &lt; 0.40m</v>
          </cell>
          <cell r="C2103">
            <v>16.666666666666668</v>
          </cell>
          <cell r="D2103" t="str">
            <v>ML</v>
          </cell>
          <cell r="E2103">
            <v>472</v>
          </cell>
          <cell r="F2103">
            <v>0</v>
          </cell>
          <cell r="G2103">
            <v>7866.67</v>
          </cell>
          <cell r="H2103">
            <v>0</v>
          </cell>
          <cell r="I2103">
            <v>0</v>
          </cell>
        </row>
        <row r="2104">
          <cell r="A2104">
            <v>0</v>
          </cell>
          <cell r="B2104" t="str">
            <v>Total/UND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26211.449999999997</v>
          </cell>
          <cell r="H2104">
            <v>3086.99</v>
          </cell>
          <cell r="I2104">
            <v>29298.439999999995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 t="str">
            <v>CAT-007</v>
          </cell>
          <cell r="B2106" t="str">
            <v>VIGAS V5-T EN HA (0.20X0.40)MTS, F'C=210KG/CM2, ACERO 6Ø1/2", EST. Ø3/8"@0.21M (CENTRO DE ATENCION PRIMARIA-HIGUERO)</v>
          </cell>
          <cell r="C2106">
            <v>1</v>
          </cell>
          <cell r="D2106" t="str">
            <v>M3</v>
          </cell>
          <cell r="E2106">
            <v>0</v>
          </cell>
          <cell r="F2106">
            <v>0</v>
          </cell>
          <cell r="G2106">
            <v>22887.88</v>
          </cell>
          <cell r="H2106">
            <v>2866.84</v>
          </cell>
          <cell r="I2106">
            <v>25754.720000000001</v>
          </cell>
        </row>
        <row r="2107">
          <cell r="A2107">
            <v>0</v>
          </cell>
          <cell r="B2107" t="str">
            <v>Volumen Análisis</v>
          </cell>
          <cell r="C2107">
            <v>1</v>
          </cell>
          <cell r="D2107" t="str">
            <v>M3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0</v>
          </cell>
          <cell r="B2108" t="str">
            <v>Materiales y Equipos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 t="str">
            <v>AE004</v>
          </cell>
          <cell r="B2109" t="str">
            <v>Acero Estruc. Grado 40-60, 1" x 20 a 30 pies</v>
          </cell>
          <cell r="C2109">
            <v>0</v>
          </cell>
          <cell r="D2109" t="str">
            <v>QQ</v>
          </cell>
          <cell r="E2109">
            <v>2796.6101694915255</v>
          </cell>
          <cell r="F2109">
            <v>503.38983050847457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 t="str">
            <v>AE003</v>
          </cell>
          <cell r="B2110" t="str">
            <v>Acero Estruc. Grado 40-60, 3/4" x 20 a 30 pies</v>
          </cell>
          <cell r="C2110">
            <v>0</v>
          </cell>
          <cell r="D2110" t="str">
            <v>QQ</v>
          </cell>
          <cell r="E2110">
            <v>2796.6101694915255</v>
          </cell>
          <cell r="F2110">
            <v>503.38983050847457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 t="str">
            <v>AE002</v>
          </cell>
          <cell r="B2111" t="str">
            <v>Acero Estruc. Grado 40-60, 1/2" x 20 a 30 pies</v>
          </cell>
          <cell r="C2111">
            <v>2</v>
          </cell>
          <cell r="D2111" t="str">
            <v>QQ</v>
          </cell>
          <cell r="E2111">
            <v>2796.6101694915255</v>
          </cell>
          <cell r="F2111">
            <v>503.38983050847457</v>
          </cell>
          <cell r="G2111">
            <v>5593.22</v>
          </cell>
          <cell r="H2111">
            <v>1006.78</v>
          </cell>
          <cell r="I2111">
            <v>0</v>
          </cell>
        </row>
        <row r="2112">
          <cell r="A2112" t="str">
            <v>AE001</v>
          </cell>
          <cell r="B2112" t="str">
            <v>Acero Estruc. Grado 40-60, 3/8" x 20 a 30 pies</v>
          </cell>
          <cell r="C2112">
            <v>1.25</v>
          </cell>
          <cell r="D2112" t="str">
            <v>QQ</v>
          </cell>
          <cell r="E2112">
            <v>2796.6101694915255</v>
          </cell>
          <cell r="F2112">
            <v>503.38983050847457</v>
          </cell>
          <cell r="G2112">
            <v>3495.76</v>
          </cell>
          <cell r="H2112">
            <v>629.24</v>
          </cell>
          <cell r="I2112">
            <v>0</v>
          </cell>
        </row>
        <row r="2113">
          <cell r="A2113" t="str">
            <v>HI002</v>
          </cell>
          <cell r="B2113" t="str">
            <v>Hormigón 210 Kg/cm2 (incluye bomba y colocación)</v>
          </cell>
          <cell r="C2113">
            <v>1.05</v>
          </cell>
          <cell r="D2113" t="str">
            <v>M3</v>
          </cell>
          <cell r="E2113">
            <v>5935.17</v>
          </cell>
          <cell r="F2113">
            <v>1068.3306</v>
          </cell>
          <cell r="G2113">
            <v>6231.93</v>
          </cell>
          <cell r="H2113">
            <v>1121.75</v>
          </cell>
          <cell r="I2113">
            <v>0</v>
          </cell>
        </row>
        <row r="2114">
          <cell r="A2114" t="str">
            <v>AE016</v>
          </cell>
          <cell r="B2114" t="str">
            <v>Alambre Galvanizado Calibre 18 (Varillas)</v>
          </cell>
          <cell r="C2114">
            <v>6.5</v>
          </cell>
          <cell r="D2114" t="str">
            <v>LB</v>
          </cell>
          <cell r="E2114">
            <v>93.220338983050851</v>
          </cell>
          <cell r="F2114">
            <v>16.779661016949152</v>
          </cell>
          <cell r="G2114">
            <v>605.92999999999995</v>
          </cell>
          <cell r="H2114">
            <v>109.07</v>
          </cell>
          <cell r="I2114">
            <v>0</v>
          </cell>
        </row>
        <row r="2115">
          <cell r="A2115">
            <v>0</v>
          </cell>
          <cell r="B2115" t="str">
            <v>Mano de Obra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200.05999999999995</v>
          </cell>
          <cell r="B2116" t="str">
            <v>Coloc. acero normal</v>
          </cell>
          <cell r="C2116">
            <v>3.25</v>
          </cell>
          <cell r="D2116" t="str">
            <v>QQ</v>
          </cell>
          <cell r="E2116">
            <v>326.47275741487186</v>
          </cell>
          <cell r="F2116">
            <v>0</v>
          </cell>
          <cell r="G2116">
            <v>1061.04</v>
          </cell>
          <cell r="H2116">
            <v>0</v>
          </cell>
          <cell r="I2116">
            <v>0</v>
          </cell>
        </row>
        <row r="2117">
          <cell r="A2117">
            <v>300.20999999999981</v>
          </cell>
          <cell r="B2117" t="str">
            <v>Vigas de carga 0.15m a 0.20m x Altura &lt; 0.40m</v>
          </cell>
          <cell r="C2117">
            <v>12.499999999999998</v>
          </cell>
          <cell r="D2117" t="str">
            <v>ML</v>
          </cell>
          <cell r="E2117">
            <v>472</v>
          </cell>
          <cell r="F2117">
            <v>0</v>
          </cell>
          <cell r="G2117">
            <v>5900</v>
          </cell>
          <cell r="H2117">
            <v>0</v>
          </cell>
          <cell r="I2117">
            <v>0</v>
          </cell>
        </row>
        <row r="2118">
          <cell r="A2118">
            <v>0</v>
          </cell>
          <cell r="B2118" t="str">
            <v>Total/UND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22887.88</v>
          </cell>
          <cell r="H2118">
            <v>2866.84</v>
          </cell>
          <cell r="I2118">
            <v>25754.720000000001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</row>
        <row r="2120">
          <cell r="A2120" t="str">
            <v>CAT-008</v>
          </cell>
          <cell r="B2120" t="str">
            <v>VIGAS V6-T EN HA (0.20X0.40)MTS, F'C=210KG/CM2, ACERO 6Ø1/2", EST. Ø3/8"@0.18M (CENTRO DE ATENCION PRIMARIA-HIGUERO)</v>
          </cell>
          <cell r="C2120">
            <v>1</v>
          </cell>
          <cell r="D2120" t="str">
            <v>M3</v>
          </cell>
          <cell r="E2120">
            <v>0</v>
          </cell>
          <cell r="F2120">
            <v>0</v>
          </cell>
          <cell r="G2120">
            <v>23318.120000000003</v>
          </cell>
          <cell r="H2120">
            <v>2936.64</v>
          </cell>
          <cell r="I2120">
            <v>26254.760000000002</v>
          </cell>
        </row>
        <row r="2121">
          <cell r="A2121">
            <v>0</v>
          </cell>
          <cell r="B2121" t="str">
            <v>Volumen Análisis</v>
          </cell>
          <cell r="C2121">
            <v>1</v>
          </cell>
          <cell r="D2121" t="str">
            <v>M3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</row>
        <row r="2122">
          <cell r="A2122">
            <v>0</v>
          </cell>
          <cell r="B2122" t="str">
            <v>Materiales y Equipos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 t="str">
            <v>AE004</v>
          </cell>
          <cell r="B2123" t="str">
            <v>Acero Estruc. Grado 40-60, 1" x 20 a 30 pies</v>
          </cell>
          <cell r="C2123">
            <v>0</v>
          </cell>
          <cell r="D2123" t="str">
            <v>QQ</v>
          </cell>
          <cell r="E2123">
            <v>2796.6101694915255</v>
          </cell>
          <cell r="F2123">
            <v>503.38983050847457</v>
          </cell>
          <cell r="G2123">
            <v>0</v>
          </cell>
          <cell r="H2123">
            <v>0</v>
          </cell>
          <cell r="I2123">
            <v>0</v>
          </cell>
        </row>
        <row r="2124">
          <cell r="A2124" t="str">
            <v>AE003</v>
          </cell>
          <cell r="B2124" t="str">
            <v>Acero Estruc. Grado 40-60, 3/4" x 20 a 30 pies</v>
          </cell>
          <cell r="C2124">
            <v>0</v>
          </cell>
          <cell r="D2124" t="str">
            <v>QQ</v>
          </cell>
          <cell r="E2124">
            <v>2796.6101694915255</v>
          </cell>
          <cell r="F2124">
            <v>503.38983050847457</v>
          </cell>
          <cell r="G2124">
            <v>0</v>
          </cell>
          <cell r="H2124">
            <v>0</v>
          </cell>
          <cell r="I2124">
            <v>0</v>
          </cell>
        </row>
        <row r="2125">
          <cell r="A2125" t="str">
            <v>AE002</v>
          </cell>
          <cell r="B2125" t="str">
            <v>Acero Estruc. Grado 40-60, 1/2" x 20 a 30 pies</v>
          </cell>
          <cell r="C2125">
            <v>2</v>
          </cell>
          <cell r="D2125" t="str">
            <v>QQ</v>
          </cell>
          <cell r="E2125">
            <v>2796.6101694915255</v>
          </cell>
          <cell r="F2125">
            <v>503.38983050847457</v>
          </cell>
          <cell r="G2125">
            <v>5593.22</v>
          </cell>
          <cell r="H2125">
            <v>1006.78</v>
          </cell>
          <cell r="I2125">
            <v>0</v>
          </cell>
        </row>
        <row r="2126">
          <cell r="A2126" t="str">
            <v>AE001</v>
          </cell>
          <cell r="B2126" t="str">
            <v>Acero Estruc. Grado 40-60, 3/8" x 20 a 30 pies</v>
          </cell>
          <cell r="C2126">
            <v>1.38</v>
          </cell>
          <cell r="D2126" t="str">
            <v>QQ</v>
          </cell>
          <cell r="E2126">
            <v>2796.6101694915255</v>
          </cell>
          <cell r="F2126">
            <v>503.38983050847457</v>
          </cell>
          <cell r="G2126">
            <v>3859.32</v>
          </cell>
          <cell r="H2126">
            <v>694.68</v>
          </cell>
          <cell r="I2126">
            <v>0</v>
          </cell>
        </row>
        <row r="2127">
          <cell r="A2127" t="str">
            <v>HI002</v>
          </cell>
          <cell r="B2127" t="str">
            <v>Hormigón 210 Kg/cm2 (incluye bomba y colocación)</v>
          </cell>
          <cell r="C2127">
            <v>1.05</v>
          </cell>
          <cell r="D2127" t="str">
            <v>M3</v>
          </cell>
          <cell r="E2127">
            <v>5935.17</v>
          </cell>
          <cell r="F2127">
            <v>1068.3306</v>
          </cell>
          <cell r="G2127">
            <v>6231.93</v>
          </cell>
          <cell r="H2127">
            <v>1121.75</v>
          </cell>
          <cell r="I2127">
            <v>0</v>
          </cell>
        </row>
        <row r="2128">
          <cell r="A2128" t="str">
            <v>AE016</v>
          </cell>
          <cell r="B2128" t="str">
            <v>Alambre Galvanizado Calibre 18 (Varillas)</v>
          </cell>
          <cell r="C2128">
            <v>6.76</v>
          </cell>
          <cell r="D2128" t="str">
            <v>LB</v>
          </cell>
          <cell r="E2128">
            <v>93.220338983050851</v>
          </cell>
          <cell r="F2128">
            <v>16.779661016949152</v>
          </cell>
          <cell r="G2128">
            <v>630.16999999999996</v>
          </cell>
          <cell r="H2128">
            <v>113.43</v>
          </cell>
          <cell r="I2128">
            <v>0</v>
          </cell>
        </row>
        <row r="2129">
          <cell r="A2129">
            <v>0</v>
          </cell>
          <cell r="B2129" t="str">
            <v>Mano de Obra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</row>
        <row r="2130">
          <cell r="A2130">
            <v>200.05999999999995</v>
          </cell>
          <cell r="B2130" t="str">
            <v>Coloc. acero normal</v>
          </cell>
          <cell r="C2130">
            <v>3.38</v>
          </cell>
          <cell r="D2130" t="str">
            <v>QQ</v>
          </cell>
          <cell r="E2130">
            <v>326.47275741487186</v>
          </cell>
          <cell r="F2130">
            <v>0</v>
          </cell>
          <cell r="G2130">
            <v>1103.48</v>
          </cell>
          <cell r="H2130">
            <v>0</v>
          </cell>
          <cell r="I2130">
            <v>0</v>
          </cell>
        </row>
        <row r="2131">
          <cell r="A2131">
            <v>300.20999999999981</v>
          </cell>
          <cell r="B2131" t="str">
            <v>Vigas de carga 0.15m a 0.20m x Altura &lt; 0.40m</v>
          </cell>
          <cell r="C2131">
            <v>12.499999999999998</v>
          </cell>
          <cell r="D2131" t="str">
            <v>ML</v>
          </cell>
          <cell r="E2131">
            <v>472</v>
          </cell>
          <cell r="F2131">
            <v>0</v>
          </cell>
          <cell r="G2131">
            <v>5900</v>
          </cell>
          <cell r="H2131">
            <v>0</v>
          </cell>
          <cell r="I2131">
            <v>0</v>
          </cell>
        </row>
        <row r="2132">
          <cell r="A2132">
            <v>0</v>
          </cell>
          <cell r="B2132" t="str">
            <v>Total/UND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23318.120000000003</v>
          </cell>
          <cell r="H2132">
            <v>2936.64</v>
          </cell>
          <cell r="I2132">
            <v>26254.760000000002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 t="str">
            <v>CAT-009</v>
          </cell>
          <cell r="B2134" t="str">
            <v>VIGAS VA1-T EN HA (0.20X0.40)MTS, F'C=210KG/CM2, ACERO 5Ø1/2" Y 3Ø1/2" EN APOYOS, EST. Ø3/8"@0.20M (CENTRO DE ATENCION PRIMARIA-HIGUERO)</v>
          </cell>
          <cell r="C2134">
            <v>1</v>
          </cell>
          <cell r="D2134" t="str">
            <v>M3</v>
          </cell>
          <cell r="E2134">
            <v>0</v>
          </cell>
          <cell r="F2134">
            <v>0</v>
          </cell>
          <cell r="G2134">
            <v>22225.97</v>
          </cell>
          <cell r="H2134">
            <v>2759.4500000000003</v>
          </cell>
          <cell r="I2134">
            <v>24985.420000000002</v>
          </cell>
        </row>
        <row r="2135">
          <cell r="A2135">
            <v>0</v>
          </cell>
          <cell r="B2135" t="str">
            <v>Volumen Análisis</v>
          </cell>
          <cell r="C2135">
            <v>1</v>
          </cell>
          <cell r="D2135" t="str">
            <v>M3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0</v>
          </cell>
          <cell r="B2136" t="str">
            <v>Materiales y Equipos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 t="str">
            <v>AE004</v>
          </cell>
          <cell r="B2137" t="str">
            <v>Acero Estruc. Grado 40-60, 1" x 20 a 30 pies</v>
          </cell>
          <cell r="C2137">
            <v>0</v>
          </cell>
          <cell r="D2137" t="str">
            <v>QQ</v>
          </cell>
          <cell r="E2137">
            <v>2796.6101694915255</v>
          </cell>
          <cell r="F2137">
            <v>503.38983050847457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 t="str">
            <v>AE003</v>
          </cell>
          <cell r="B2138" t="str">
            <v>Acero Estruc. Grado 40-60, 3/4" x 20 a 30 pies</v>
          </cell>
          <cell r="C2138">
            <v>0</v>
          </cell>
          <cell r="D2138" t="str">
            <v>QQ</v>
          </cell>
          <cell r="E2138">
            <v>2796.6101694915255</v>
          </cell>
          <cell r="F2138">
            <v>503.38983050847457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 t="str">
            <v>AE002</v>
          </cell>
          <cell r="B2139" t="str">
            <v>Acero Estruc. Grado 40-60, 1/2" x 20 a 30 pies</v>
          </cell>
          <cell r="C2139">
            <v>1.93</v>
          </cell>
          <cell r="D2139" t="str">
            <v>QQ</v>
          </cell>
          <cell r="E2139">
            <v>2796.6101694915255</v>
          </cell>
          <cell r="F2139">
            <v>503.38983050847457</v>
          </cell>
          <cell r="G2139">
            <v>5397.46</v>
          </cell>
          <cell r="H2139">
            <v>971.54</v>
          </cell>
          <cell r="I2139">
            <v>0</v>
          </cell>
        </row>
        <row r="2140">
          <cell r="A2140" t="str">
            <v>AE001</v>
          </cell>
          <cell r="B2140" t="str">
            <v>Acero Estruc. Grado 40-60, 3/8" x 20 a 30 pies</v>
          </cell>
          <cell r="C2140">
            <v>1.1200000000000001</v>
          </cell>
          <cell r="D2140" t="str">
            <v>QQ</v>
          </cell>
          <cell r="E2140">
            <v>2796.6101694915255</v>
          </cell>
          <cell r="F2140">
            <v>503.38983050847457</v>
          </cell>
          <cell r="G2140">
            <v>3132.2</v>
          </cell>
          <cell r="H2140">
            <v>563.79999999999995</v>
          </cell>
          <cell r="I2140">
            <v>0</v>
          </cell>
        </row>
        <row r="2141">
          <cell r="A2141" t="str">
            <v>HI002</v>
          </cell>
          <cell r="B2141" t="str">
            <v>Hormigón 210 Kg/cm2 (incluye bomba y colocación)</v>
          </cell>
          <cell r="C2141">
            <v>1.05</v>
          </cell>
          <cell r="D2141" t="str">
            <v>M3</v>
          </cell>
          <cell r="E2141">
            <v>5935.17</v>
          </cell>
          <cell r="F2141">
            <v>1068.3306</v>
          </cell>
          <cell r="G2141">
            <v>6231.93</v>
          </cell>
          <cell r="H2141">
            <v>1121.75</v>
          </cell>
          <cell r="I2141">
            <v>0</v>
          </cell>
        </row>
        <row r="2142">
          <cell r="A2142" t="str">
            <v>AE016</v>
          </cell>
          <cell r="B2142" t="str">
            <v>Alambre Galvanizado Calibre 18 (Varillas)</v>
          </cell>
          <cell r="C2142">
            <v>6.1</v>
          </cell>
          <cell r="D2142" t="str">
            <v>LB</v>
          </cell>
          <cell r="E2142">
            <v>93.220338983050851</v>
          </cell>
          <cell r="F2142">
            <v>16.779661016949152</v>
          </cell>
          <cell r="G2142">
            <v>568.64</v>
          </cell>
          <cell r="H2142">
            <v>102.36</v>
          </cell>
          <cell r="I2142">
            <v>0</v>
          </cell>
        </row>
        <row r="2143">
          <cell r="A2143">
            <v>0</v>
          </cell>
          <cell r="B2143" t="str">
            <v>Mano de Obra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200.05999999999995</v>
          </cell>
          <cell r="B2144" t="str">
            <v>Coloc. acero normal</v>
          </cell>
          <cell r="C2144">
            <v>3.05</v>
          </cell>
          <cell r="D2144" t="str">
            <v>QQ</v>
          </cell>
          <cell r="E2144">
            <v>326.47275741487186</v>
          </cell>
          <cell r="F2144">
            <v>0</v>
          </cell>
          <cell r="G2144">
            <v>995.74</v>
          </cell>
          <cell r="H2144">
            <v>0</v>
          </cell>
          <cell r="I2144">
            <v>0</v>
          </cell>
        </row>
        <row r="2145">
          <cell r="A2145">
            <v>300.20999999999981</v>
          </cell>
          <cell r="B2145" t="str">
            <v>Vigas de carga 0.15m a 0.20m x Altura &lt; 0.40m</v>
          </cell>
          <cell r="C2145">
            <v>12.499999999999998</v>
          </cell>
          <cell r="D2145" t="str">
            <v>ML</v>
          </cell>
          <cell r="E2145">
            <v>472</v>
          </cell>
          <cell r="F2145">
            <v>0</v>
          </cell>
          <cell r="G2145">
            <v>5900</v>
          </cell>
          <cell r="H2145">
            <v>0</v>
          </cell>
          <cell r="I2145">
            <v>0</v>
          </cell>
        </row>
        <row r="2146">
          <cell r="A2146">
            <v>0</v>
          </cell>
          <cell r="B2146" t="str">
            <v>Total/UND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22225.97</v>
          </cell>
          <cell r="H2146">
            <v>2759.4500000000003</v>
          </cell>
          <cell r="I2146">
            <v>24985.420000000002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 t="str">
            <v>CAT-010</v>
          </cell>
          <cell r="B2148" t="str">
            <v>VIGAS VA2-T EN HA (0.20X0.40)MTS, F'C=210KG/CM2, ACERO 6Ø1/2" Y 2Ø1/2" EN APOYOS, EST. Ø3/8"@0.20M (CENTRO DE ATENCION PRIMARIA-HIGUERO)</v>
          </cell>
          <cell r="C2148">
            <v>1</v>
          </cell>
          <cell r="D2148" t="str">
            <v>M3</v>
          </cell>
          <cell r="E2148">
            <v>0</v>
          </cell>
          <cell r="F2148">
            <v>0</v>
          </cell>
          <cell r="G2148">
            <v>22358.36</v>
          </cell>
          <cell r="H2148">
            <v>2780.92</v>
          </cell>
          <cell r="I2148">
            <v>25139.279999999999</v>
          </cell>
        </row>
        <row r="2149">
          <cell r="A2149">
            <v>0</v>
          </cell>
          <cell r="B2149" t="str">
            <v>Volumen Análisis</v>
          </cell>
          <cell r="C2149">
            <v>1</v>
          </cell>
          <cell r="D2149" t="str">
            <v>M3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0</v>
          </cell>
          <cell r="B2150" t="str">
            <v>Materiales y Equipos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 t="str">
            <v>AE004</v>
          </cell>
          <cell r="B2151" t="str">
            <v>Acero Estruc. Grado 40-60, 1" x 20 a 30 pies</v>
          </cell>
          <cell r="C2151">
            <v>0</v>
          </cell>
          <cell r="D2151" t="str">
            <v>QQ</v>
          </cell>
          <cell r="E2151">
            <v>2796.6101694915255</v>
          </cell>
          <cell r="F2151">
            <v>503.38983050847457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 t="str">
            <v>AE003</v>
          </cell>
          <cell r="B2152" t="str">
            <v>Acero Estruc. Grado 40-60, 3/4" x 20 a 30 pies</v>
          </cell>
          <cell r="C2152">
            <v>0</v>
          </cell>
          <cell r="D2152" t="str">
            <v>QQ</v>
          </cell>
          <cell r="E2152">
            <v>2796.6101694915255</v>
          </cell>
          <cell r="F2152">
            <v>503.38983050847457</v>
          </cell>
          <cell r="G2152">
            <v>0</v>
          </cell>
          <cell r="H2152">
            <v>0</v>
          </cell>
          <cell r="I2152">
            <v>0</v>
          </cell>
        </row>
        <row r="2153">
          <cell r="A2153" t="str">
            <v>AE002</v>
          </cell>
          <cell r="B2153" t="str">
            <v>Acero Estruc. Grado 40-60, 1/2" x 20 a 30 pies</v>
          </cell>
          <cell r="C2153">
            <v>2.06</v>
          </cell>
          <cell r="D2153" t="str">
            <v>QQ</v>
          </cell>
          <cell r="E2153">
            <v>2796.6101694915255</v>
          </cell>
          <cell r="F2153">
            <v>503.38983050847457</v>
          </cell>
          <cell r="G2153">
            <v>5761.02</v>
          </cell>
          <cell r="H2153">
            <v>1036.98</v>
          </cell>
          <cell r="I2153">
            <v>0</v>
          </cell>
        </row>
        <row r="2154">
          <cell r="A2154" t="str">
            <v>AE001</v>
          </cell>
          <cell r="B2154" t="str">
            <v>Acero Estruc. Grado 40-60, 3/8" x 20 a 30 pies</v>
          </cell>
          <cell r="C2154">
            <v>1.03</v>
          </cell>
          <cell r="D2154" t="str">
            <v>QQ</v>
          </cell>
          <cell r="E2154">
            <v>2796.6101694915255</v>
          </cell>
          <cell r="F2154">
            <v>503.38983050847457</v>
          </cell>
          <cell r="G2154">
            <v>2880.51</v>
          </cell>
          <cell r="H2154">
            <v>518.49</v>
          </cell>
          <cell r="I2154">
            <v>0</v>
          </cell>
        </row>
        <row r="2155">
          <cell r="A2155" t="str">
            <v>HI002</v>
          </cell>
          <cell r="B2155" t="str">
            <v>Hormigón 210 Kg/cm2 (incluye bomba y colocación)</v>
          </cell>
          <cell r="C2155">
            <v>1.05</v>
          </cell>
          <cell r="D2155" t="str">
            <v>M3</v>
          </cell>
          <cell r="E2155">
            <v>5935.17</v>
          </cell>
          <cell r="F2155">
            <v>1068.3306</v>
          </cell>
          <cell r="G2155">
            <v>6231.93</v>
          </cell>
          <cell r="H2155">
            <v>1121.75</v>
          </cell>
          <cell r="I2155">
            <v>0</v>
          </cell>
        </row>
        <row r="2156">
          <cell r="A2156" t="str">
            <v>AE016</v>
          </cell>
          <cell r="B2156" t="str">
            <v>Alambre Galvanizado Calibre 18 (Varillas)</v>
          </cell>
          <cell r="C2156">
            <v>6.18</v>
          </cell>
          <cell r="D2156" t="str">
            <v>LB</v>
          </cell>
          <cell r="E2156">
            <v>93.220338983050851</v>
          </cell>
          <cell r="F2156">
            <v>16.779661016949152</v>
          </cell>
          <cell r="G2156">
            <v>576.1</v>
          </cell>
          <cell r="H2156">
            <v>103.7</v>
          </cell>
          <cell r="I2156">
            <v>0</v>
          </cell>
        </row>
        <row r="2157">
          <cell r="A2157">
            <v>0</v>
          </cell>
          <cell r="B2157" t="str">
            <v>Mano de Obra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200.05999999999995</v>
          </cell>
          <cell r="B2158" t="str">
            <v>Coloc. acero normal</v>
          </cell>
          <cell r="C2158">
            <v>3.09</v>
          </cell>
          <cell r="D2158" t="str">
            <v>QQ</v>
          </cell>
          <cell r="E2158">
            <v>326.47275741487186</v>
          </cell>
          <cell r="F2158">
            <v>0</v>
          </cell>
          <cell r="G2158">
            <v>1008.8</v>
          </cell>
          <cell r="H2158">
            <v>0</v>
          </cell>
          <cell r="I2158">
            <v>0</v>
          </cell>
        </row>
        <row r="2159">
          <cell r="A2159">
            <v>300.20999999999981</v>
          </cell>
          <cell r="B2159" t="str">
            <v>Vigas de carga 0.15m a 0.20m x Altura &lt; 0.40m</v>
          </cell>
          <cell r="C2159">
            <v>12.499999999999998</v>
          </cell>
          <cell r="D2159" t="str">
            <v>ML</v>
          </cell>
          <cell r="E2159">
            <v>472</v>
          </cell>
          <cell r="F2159">
            <v>0</v>
          </cell>
          <cell r="G2159">
            <v>5900</v>
          </cell>
          <cell r="H2159">
            <v>0</v>
          </cell>
          <cell r="I2159">
            <v>0</v>
          </cell>
        </row>
        <row r="2160">
          <cell r="A2160">
            <v>0</v>
          </cell>
          <cell r="B2160" t="str">
            <v>Total/UND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22358.36</v>
          </cell>
          <cell r="H2160">
            <v>2780.92</v>
          </cell>
          <cell r="I2160">
            <v>25139.279999999999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 t="str">
            <v>CAT-011</v>
          </cell>
          <cell r="B2162" t="str">
            <v>VIGAS VA3-T EN HA (0.20X0.40)MTS, F'C=210KG/CM2, ACERO 9Ø3/4" Y 4Ø1/2" EN APOYOS, EST. Ø3/8"@0.15M (CENTRO DE ATENCION PRIMARIA-HIGUERO)</v>
          </cell>
          <cell r="C2162">
            <v>1</v>
          </cell>
          <cell r="D2162" t="str">
            <v>M3</v>
          </cell>
          <cell r="E2162">
            <v>0</v>
          </cell>
          <cell r="F2162">
            <v>0</v>
          </cell>
          <cell r="G2162">
            <v>38244.080000000002</v>
          </cell>
          <cell r="H2162">
            <v>5358.2699999999995</v>
          </cell>
          <cell r="I2162">
            <v>43602.35</v>
          </cell>
        </row>
        <row r="2163">
          <cell r="A2163">
            <v>0</v>
          </cell>
          <cell r="B2163" t="str">
            <v>.</v>
          </cell>
          <cell r="C2163">
            <v>1</v>
          </cell>
          <cell r="D2163" t="str">
            <v>M3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0</v>
          </cell>
          <cell r="B2164" t="str">
            <v>Materiales y Equipos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 t="str">
            <v>AE004</v>
          </cell>
          <cell r="B2165" t="str">
            <v>Acero Estruc. Grado 40-60, 1" x 20 a 30 pies</v>
          </cell>
          <cell r="C2165">
            <v>0</v>
          </cell>
          <cell r="D2165" t="str">
            <v>QQ</v>
          </cell>
          <cell r="E2165">
            <v>2796.6101694915255</v>
          </cell>
          <cell r="F2165">
            <v>503.38983050847457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 t="str">
            <v>AE003</v>
          </cell>
          <cell r="B2166" t="str">
            <v>Acero Estruc. Grado 40-60, 3/4" x 20 a 30 pies</v>
          </cell>
          <cell r="C2166">
            <v>6.09</v>
          </cell>
          <cell r="D2166" t="str">
            <v>QQ</v>
          </cell>
          <cell r="E2166">
            <v>2796.6101694915255</v>
          </cell>
          <cell r="F2166">
            <v>503.38983050847457</v>
          </cell>
          <cell r="G2166">
            <v>17031.36</v>
          </cell>
          <cell r="H2166">
            <v>3065.64</v>
          </cell>
          <cell r="I2166">
            <v>0</v>
          </cell>
        </row>
        <row r="2167">
          <cell r="A2167" t="str">
            <v>AE002</v>
          </cell>
          <cell r="B2167" t="str">
            <v>Acero Estruc. Grado 40-60, 1/2" x 20 a 30 pies</v>
          </cell>
          <cell r="C2167">
            <v>0.46</v>
          </cell>
          <cell r="D2167" t="str">
            <v>QQ</v>
          </cell>
          <cell r="E2167">
            <v>2796.6101694915255</v>
          </cell>
          <cell r="F2167">
            <v>503.38983050847457</v>
          </cell>
          <cell r="G2167">
            <v>1286.44</v>
          </cell>
          <cell r="H2167">
            <v>231.56</v>
          </cell>
          <cell r="I2167">
            <v>0</v>
          </cell>
        </row>
        <row r="2168">
          <cell r="A2168" t="str">
            <v>AE001</v>
          </cell>
          <cell r="B2168" t="str">
            <v>Acero Estruc. Grado 40-60, 3/8" x 20 a 30 pies</v>
          </cell>
          <cell r="C2168">
            <v>1.34</v>
          </cell>
          <cell r="D2168" t="str">
            <v>QQ</v>
          </cell>
          <cell r="E2168">
            <v>2796.6101694915255</v>
          </cell>
          <cell r="F2168">
            <v>503.38983050847457</v>
          </cell>
          <cell r="G2168">
            <v>3747.46</v>
          </cell>
          <cell r="H2168">
            <v>674.54</v>
          </cell>
          <cell r="I2168">
            <v>0</v>
          </cell>
        </row>
        <row r="2169">
          <cell r="A2169" t="str">
            <v>HI002</v>
          </cell>
          <cell r="B2169" t="str">
            <v>Hormigón 210 Kg/cm2 (incluye bomba y colocación)</v>
          </cell>
          <cell r="C2169">
            <v>1.05</v>
          </cell>
          <cell r="D2169" t="str">
            <v>M3</v>
          </cell>
          <cell r="E2169">
            <v>5935.17</v>
          </cell>
          <cell r="F2169">
            <v>1068.3306</v>
          </cell>
          <cell r="G2169">
            <v>6231.93</v>
          </cell>
          <cell r="H2169">
            <v>1121.75</v>
          </cell>
          <cell r="I2169">
            <v>0</v>
          </cell>
        </row>
        <row r="2170">
          <cell r="A2170" t="str">
            <v>AE016</v>
          </cell>
          <cell r="B2170" t="str">
            <v>Alambre Galvanizado Calibre 18 (Varillas)</v>
          </cell>
          <cell r="C2170">
            <v>15.78</v>
          </cell>
          <cell r="D2170" t="str">
            <v>LB</v>
          </cell>
          <cell r="E2170">
            <v>93.220338983050851</v>
          </cell>
          <cell r="F2170">
            <v>16.779661016949152</v>
          </cell>
          <cell r="G2170">
            <v>1471.02</v>
          </cell>
          <cell r="H2170">
            <v>264.77999999999997</v>
          </cell>
          <cell r="I2170">
            <v>0</v>
          </cell>
        </row>
        <row r="2171">
          <cell r="A2171">
            <v>0</v>
          </cell>
          <cell r="B2171" t="str">
            <v>Mano de Obra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200.05999999999995</v>
          </cell>
          <cell r="B2172" t="str">
            <v>Coloc. acero normal</v>
          </cell>
          <cell r="C2172">
            <v>7.89</v>
          </cell>
          <cell r="D2172" t="str">
            <v>QQ</v>
          </cell>
          <cell r="E2172">
            <v>326.47275741487186</v>
          </cell>
          <cell r="F2172">
            <v>0</v>
          </cell>
          <cell r="G2172">
            <v>2575.87</v>
          </cell>
          <cell r="H2172">
            <v>0</v>
          </cell>
          <cell r="I2172">
            <v>0</v>
          </cell>
        </row>
        <row r="2173">
          <cell r="A2173">
            <v>300.20999999999981</v>
          </cell>
          <cell r="B2173" t="str">
            <v>Vigas de carga 0.15m a 0.20m x Altura &lt; 0.40m</v>
          </cell>
          <cell r="C2173">
            <v>12.499999999999998</v>
          </cell>
          <cell r="D2173" t="str">
            <v>ML</v>
          </cell>
          <cell r="E2173">
            <v>472</v>
          </cell>
          <cell r="F2173">
            <v>0</v>
          </cell>
          <cell r="G2173">
            <v>5900</v>
          </cell>
          <cell r="H2173">
            <v>0</v>
          </cell>
          <cell r="I2173">
            <v>0</v>
          </cell>
        </row>
        <row r="2174">
          <cell r="A2174">
            <v>0</v>
          </cell>
          <cell r="B2174" t="str">
            <v>Total/UND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38244.080000000002</v>
          </cell>
          <cell r="H2174">
            <v>5358.2699999999995</v>
          </cell>
          <cell r="I2174">
            <v>43602.35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 t="str">
            <v>CAT-012</v>
          </cell>
          <cell r="B2176" t="str">
            <v>DINTEL (0.15X0.20)MTS, F'C=210KG/CM2, 5Ø3/8", EST. Ø3/8"@0.23M (CENTRO DE ATENCION PRIMARIA-HIGUERO)</v>
          </cell>
          <cell r="C2176">
            <v>1</v>
          </cell>
          <cell r="D2176" t="str">
            <v>M3</v>
          </cell>
          <cell r="E2176">
            <v>0</v>
          </cell>
          <cell r="F2176">
            <v>0</v>
          </cell>
          <cell r="G2176">
            <v>29608.950000000004</v>
          </cell>
          <cell r="H2176">
            <v>3296.4</v>
          </cell>
          <cell r="I2176">
            <v>32905.350000000006</v>
          </cell>
        </row>
        <row r="2177">
          <cell r="A2177">
            <v>0</v>
          </cell>
          <cell r="B2177" t="str">
            <v>Volumen Análisis</v>
          </cell>
          <cell r="C2177">
            <v>1</v>
          </cell>
          <cell r="D2177" t="str">
            <v>M3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0</v>
          </cell>
          <cell r="B2178" t="str">
            <v>Materiales y Equipos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 t="str">
            <v>AE002</v>
          </cell>
          <cell r="B2179" t="str">
            <v>Acero Estruc. Grado 40-60, 1/2" x 20 a 30 pies</v>
          </cell>
          <cell r="C2179">
            <v>0</v>
          </cell>
          <cell r="D2179" t="str">
            <v>QQ</v>
          </cell>
          <cell r="E2179">
            <v>2796.6101694915255</v>
          </cell>
          <cell r="F2179">
            <v>503.38983050847457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 t="str">
            <v>AE001</v>
          </cell>
          <cell r="B2180" t="str">
            <v>Acero Estruc. Grado 40-60, 3/8" x 20 a 30 pies</v>
          </cell>
          <cell r="C2180">
            <v>4.05</v>
          </cell>
          <cell r="D2180" t="str">
            <v>QQ</v>
          </cell>
          <cell r="E2180">
            <v>2796.6101694915255</v>
          </cell>
          <cell r="F2180">
            <v>503.38983050847457</v>
          </cell>
          <cell r="G2180">
            <v>11326.27</v>
          </cell>
          <cell r="H2180">
            <v>2038.73</v>
          </cell>
          <cell r="I2180">
            <v>0</v>
          </cell>
        </row>
        <row r="2181">
          <cell r="A2181" t="str">
            <v>HI002</v>
          </cell>
          <cell r="B2181" t="str">
            <v>Hormigón 210 Kg/cm2 (incluye bomba y colocación)</v>
          </cell>
          <cell r="C2181">
            <v>1.05</v>
          </cell>
          <cell r="D2181" t="str">
            <v>M3</v>
          </cell>
          <cell r="E2181">
            <v>5935.17</v>
          </cell>
          <cell r="F2181">
            <v>1068.3306</v>
          </cell>
          <cell r="G2181">
            <v>6231.93</v>
          </cell>
          <cell r="H2181">
            <v>1121.75</v>
          </cell>
          <cell r="I2181">
            <v>0</v>
          </cell>
        </row>
        <row r="2182">
          <cell r="A2182" t="str">
            <v>AE016</v>
          </cell>
          <cell r="B2182" t="str">
            <v>Alambre Galvanizado Calibre 18 (Varillas)</v>
          </cell>
          <cell r="C2182">
            <v>8.1</v>
          </cell>
          <cell r="D2182" t="str">
            <v>LB</v>
          </cell>
          <cell r="E2182">
            <v>93.220338983050851</v>
          </cell>
          <cell r="F2182">
            <v>16.779661016949152</v>
          </cell>
          <cell r="G2182">
            <v>755.08</v>
          </cell>
          <cell r="H2182">
            <v>135.91999999999999</v>
          </cell>
          <cell r="I2182">
            <v>0</v>
          </cell>
        </row>
        <row r="2183">
          <cell r="A2183">
            <v>0</v>
          </cell>
          <cell r="B2183" t="str">
            <v>Mano de Obra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</row>
        <row r="2184">
          <cell r="A2184">
            <v>200.09999999999991</v>
          </cell>
          <cell r="B2184" t="str">
            <v>Coloc. acero zapata de muros, cols y vigas amarre</v>
          </cell>
          <cell r="C2184">
            <v>33.333333333333336</v>
          </cell>
          <cell r="D2184" t="str">
            <v>ML</v>
          </cell>
          <cell r="E2184">
            <v>107.87</v>
          </cell>
          <cell r="F2184">
            <v>0</v>
          </cell>
          <cell r="G2184">
            <v>3595.67</v>
          </cell>
          <cell r="H2184">
            <v>0</v>
          </cell>
          <cell r="I2184">
            <v>0</v>
          </cell>
        </row>
        <row r="2185">
          <cell r="A2185">
            <v>300.18999999999983</v>
          </cell>
          <cell r="B2185" t="str">
            <v>Vigas sobre muros &lt; 0.30m</v>
          </cell>
          <cell r="C2185">
            <v>33.333333333333336</v>
          </cell>
          <cell r="D2185" t="str">
            <v>ML</v>
          </cell>
          <cell r="E2185">
            <v>231</v>
          </cell>
          <cell r="F2185">
            <v>0</v>
          </cell>
          <cell r="G2185">
            <v>7700</v>
          </cell>
          <cell r="H2185">
            <v>0</v>
          </cell>
          <cell r="I2185">
            <v>0</v>
          </cell>
        </row>
        <row r="2186">
          <cell r="A2186">
            <v>0</v>
          </cell>
          <cell r="B2186" t="str">
            <v>Total/UND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29608.950000000004</v>
          </cell>
          <cell r="H2186">
            <v>3296.4</v>
          </cell>
          <cell r="I2186">
            <v>32905.350000000006</v>
          </cell>
        </row>
        <row r="2187">
          <cell r="A2187">
            <v>0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</row>
        <row r="2188">
          <cell r="A2188">
            <v>105.15100000000007</v>
          </cell>
          <cell r="B2188" t="str">
            <v>VIGA (0.40X0.60)MTS, F'C=210KG/CM2, 8Ø3/4", EST. Ø3/8"@0.10M (TANQUE H. A.)</v>
          </cell>
          <cell r="C2188">
            <v>1</v>
          </cell>
          <cell r="D2188" t="str">
            <v>M3</v>
          </cell>
          <cell r="E2188">
            <v>0</v>
          </cell>
          <cell r="F2188">
            <v>0</v>
          </cell>
          <cell r="G2188">
            <v>26061.440000000002</v>
          </cell>
          <cell r="H2188">
            <v>4184.38</v>
          </cell>
          <cell r="I2188">
            <v>30245.820000000003</v>
          </cell>
        </row>
        <row r="2189">
          <cell r="A2189">
            <v>0</v>
          </cell>
          <cell r="B2189" t="str">
            <v>Volumen Análisis</v>
          </cell>
          <cell r="C2189">
            <v>1</v>
          </cell>
          <cell r="D2189" t="str">
            <v>M3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A2190">
            <v>0</v>
          </cell>
          <cell r="B2190" t="str">
            <v>Materiales y Equipos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A2191" t="str">
            <v>AE002</v>
          </cell>
          <cell r="B2191" t="str">
            <v>Acero Estruc. Grado 40-60, 1/2" x 20 a 30 pies</v>
          </cell>
          <cell r="C2191">
            <v>2.2959999999999998</v>
          </cell>
          <cell r="D2191" t="str">
            <v>QQ</v>
          </cell>
          <cell r="E2191">
            <v>2796.6101694915255</v>
          </cell>
          <cell r="F2191">
            <v>503.38983050847457</v>
          </cell>
          <cell r="G2191">
            <v>6421.02</v>
          </cell>
          <cell r="H2191">
            <v>1155.78</v>
          </cell>
          <cell r="I2191">
            <v>0</v>
          </cell>
        </row>
        <row r="2192">
          <cell r="A2192" t="str">
            <v>AE001</v>
          </cell>
          <cell r="B2192" t="str">
            <v>Acero Estruc. Grado 40-60, 3/8" x 20 a 30 pies</v>
          </cell>
          <cell r="C2192">
            <v>0.57499999999999996</v>
          </cell>
          <cell r="D2192" t="str">
            <v>QQ</v>
          </cell>
          <cell r="E2192">
            <v>2796.6101694915255</v>
          </cell>
          <cell r="F2192">
            <v>503.38983050847457</v>
          </cell>
          <cell r="G2192">
            <v>1608.05</v>
          </cell>
          <cell r="H2192">
            <v>289.45</v>
          </cell>
          <cell r="I2192">
            <v>0</v>
          </cell>
        </row>
        <row r="2193">
          <cell r="A2193" t="str">
            <v>HI003</v>
          </cell>
          <cell r="B2193" t="str">
            <v xml:space="preserve">Hormigón 240 Kg/cm2 </v>
          </cell>
          <cell r="C2193">
            <v>1.05</v>
          </cell>
          <cell r="D2193" t="str">
            <v>M3</v>
          </cell>
          <cell r="E2193">
            <v>5932.203389830509</v>
          </cell>
          <cell r="F2193">
            <v>1067.7966101694915</v>
          </cell>
          <cell r="G2193">
            <v>6228.81</v>
          </cell>
          <cell r="H2193">
            <v>1121.19</v>
          </cell>
          <cell r="I2193">
            <v>0</v>
          </cell>
        </row>
        <row r="2194">
          <cell r="A2194" t="str">
            <v>HI010</v>
          </cell>
          <cell r="B2194" t="str">
            <v>Bombeado y Colocación</v>
          </cell>
          <cell r="C2194">
            <v>1.05</v>
          </cell>
          <cell r="D2194" t="str">
            <v>M3</v>
          </cell>
          <cell r="E2194">
            <v>1271.1864406779662</v>
          </cell>
          <cell r="F2194">
            <v>228.81355932203391</v>
          </cell>
          <cell r="G2194">
            <v>1334.75</v>
          </cell>
          <cell r="H2194">
            <v>240.25</v>
          </cell>
          <cell r="I2194">
            <v>0</v>
          </cell>
        </row>
        <row r="2195">
          <cell r="A2195" t="str">
            <v>HI011</v>
          </cell>
          <cell r="B2195" t="str">
            <v>Instalación Bomba y colocación</v>
          </cell>
          <cell r="C2195">
            <v>1.05</v>
          </cell>
          <cell r="D2195" t="str">
            <v>M3</v>
          </cell>
          <cell r="E2195">
            <v>6779.6610169491532</v>
          </cell>
          <cell r="F2195">
            <v>1220.3389830508474</v>
          </cell>
          <cell r="G2195">
            <v>7118.64</v>
          </cell>
          <cell r="H2195">
            <v>1281.3599999999999</v>
          </cell>
          <cell r="I2195">
            <v>0</v>
          </cell>
        </row>
        <row r="2196">
          <cell r="A2196" t="str">
            <v>AE016</v>
          </cell>
          <cell r="B2196" t="str">
            <v>Alambre Galvanizado Calibre 18 (Varillas)</v>
          </cell>
          <cell r="C2196">
            <v>5.7419999999999991</v>
          </cell>
          <cell r="D2196" t="str">
            <v>LB</v>
          </cell>
          <cell r="E2196">
            <v>93.220338983050851</v>
          </cell>
          <cell r="F2196">
            <v>16.779661016949152</v>
          </cell>
          <cell r="G2196">
            <v>535.27</v>
          </cell>
          <cell r="H2196">
            <v>96.35</v>
          </cell>
          <cell r="I2196">
            <v>0</v>
          </cell>
        </row>
        <row r="2197">
          <cell r="A2197">
            <v>0</v>
          </cell>
          <cell r="B2197" t="str">
            <v>Mano de Obra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200.09999999999991</v>
          </cell>
          <cell r="B2198" t="str">
            <v>Coloc. acero zapata de muros, cols y vigas amarre</v>
          </cell>
          <cell r="C2198">
            <v>12.159533073929961</v>
          </cell>
          <cell r="D2198" t="str">
            <v>ML</v>
          </cell>
          <cell r="E2198">
            <v>107.87</v>
          </cell>
          <cell r="F2198">
            <v>0</v>
          </cell>
          <cell r="G2198">
            <v>1311.65</v>
          </cell>
          <cell r="H2198">
            <v>0</v>
          </cell>
          <cell r="I2198">
            <v>0</v>
          </cell>
        </row>
        <row r="2199">
          <cell r="A2199">
            <v>300.18999999999983</v>
          </cell>
          <cell r="B2199" t="str">
            <v>Vigas sobre muros &lt; 0.30m</v>
          </cell>
          <cell r="C2199">
            <v>4.166666666666667</v>
          </cell>
          <cell r="D2199" t="str">
            <v>ML</v>
          </cell>
          <cell r="E2199">
            <v>300.3</v>
          </cell>
          <cell r="F2199">
            <v>0</v>
          </cell>
          <cell r="G2199">
            <v>1251.25</v>
          </cell>
          <cell r="H2199">
            <v>0</v>
          </cell>
          <cell r="I2199">
            <v>0</v>
          </cell>
        </row>
        <row r="2200">
          <cell r="A2200">
            <v>300.2199999999998</v>
          </cell>
          <cell r="B2200" t="str">
            <v>Vigas de carga 0.20m x Altura &gt; 0.40m, para cada cm adicional hasta 0.80m, a partir de 0.80m se considera muro</v>
          </cell>
          <cell r="C2200">
            <v>20</v>
          </cell>
          <cell r="D2200" t="str">
            <v>CM</v>
          </cell>
          <cell r="E2200">
            <v>12.600000000000001</v>
          </cell>
          <cell r="F2200">
            <v>0</v>
          </cell>
          <cell r="G2200">
            <v>252</v>
          </cell>
          <cell r="H2200">
            <v>0</v>
          </cell>
          <cell r="I2200">
            <v>0</v>
          </cell>
        </row>
        <row r="2201">
          <cell r="A2201">
            <v>0</v>
          </cell>
          <cell r="B2201" t="str">
            <v>Total/UND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26061.440000000002</v>
          </cell>
          <cell r="H2201">
            <v>4184.38</v>
          </cell>
          <cell r="I2201">
            <v>30245.820000000003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105.16100000000007</v>
          </cell>
          <cell r="B2203" t="str">
            <v xml:space="preserve">VIGA (0.15X0.15)MTS, F'C=210KG/CM2, 5Ø3/8", EST. Ø3/8"@0.20M </v>
          </cell>
          <cell r="C2203">
            <v>1</v>
          </cell>
          <cell r="D2203" t="str">
            <v>M3</v>
          </cell>
          <cell r="E2203">
            <v>0</v>
          </cell>
          <cell r="F2203">
            <v>0</v>
          </cell>
          <cell r="G2203">
            <v>41588.26</v>
          </cell>
          <cell r="H2203">
            <v>4774.93</v>
          </cell>
          <cell r="I2203">
            <v>46363.19</v>
          </cell>
        </row>
        <row r="2204">
          <cell r="A2204">
            <v>0</v>
          </cell>
          <cell r="B2204" t="str">
            <v>Volumen Análisis</v>
          </cell>
          <cell r="C2204">
            <v>1</v>
          </cell>
          <cell r="D2204" t="str">
            <v>M3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0</v>
          </cell>
          <cell r="B2205" t="str">
            <v>Materiales y Equipos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</row>
        <row r="2206">
          <cell r="A2206" t="str">
            <v>AE002</v>
          </cell>
          <cell r="B2206" t="str">
            <v>Acero Estruc. Grado 40-60, 1/2" x 20 a 30 pies</v>
          </cell>
          <cell r="C2206">
            <v>0</v>
          </cell>
          <cell r="D2206" t="str">
            <v>QQ</v>
          </cell>
          <cell r="E2206">
            <v>2796.6101694915255</v>
          </cell>
          <cell r="F2206">
            <v>503.38983050847457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 t="str">
            <v>AE001</v>
          </cell>
          <cell r="B2207" t="str">
            <v>Acero Estruc. Grado 40-60, 3/8" x 20 a 30 pies</v>
          </cell>
          <cell r="C2207">
            <v>6.7051999999999996</v>
          </cell>
          <cell r="D2207" t="str">
            <v>QQ</v>
          </cell>
          <cell r="E2207">
            <v>2796.6101694915255</v>
          </cell>
          <cell r="F2207">
            <v>503.38983050847457</v>
          </cell>
          <cell r="G2207">
            <v>18751.830000000002</v>
          </cell>
          <cell r="H2207">
            <v>3375.33</v>
          </cell>
          <cell r="I2207">
            <v>0</v>
          </cell>
        </row>
        <row r="2208">
          <cell r="A2208" t="str">
            <v>HI003</v>
          </cell>
          <cell r="B2208" t="str">
            <v>Hormigón 240 Kg/cm2 (incluye bomba y colocación)</v>
          </cell>
          <cell r="C2208">
            <v>1.1000000000000001</v>
          </cell>
          <cell r="D2208" t="str">
            <v>M3</v>
          </cell>
          <cell r="E2208">
            <v>5932.203389830509</v>
          </cell>
          <cell r="F2208">
            <v>1067.7966101694915</v>
          </cell>
          <cell r="G2208">
            <v>6525.42</v>
          </cell>
          <cell r="H2208">
            <v>1174.58</v>
          </cell>
          <cell r="I2208">
            <v>0</v>
          </cell>
        </row>
        <row r="2209">
          <cell r="A2209" t="str">
            <v>AE016</v>
          </cell>
          <cell r="B2209" t="str">
            <v>Alambre Galvanizado Calibre 18 (Varillas)</v>
          </cell>
          <cell r="C2209">
            <v>13.410399999999999</v>
          </cell>
          <cell r="D2209" t="str">
            <v>LB</v>
          </cell>
          <cell r="E2209">
            <v>93.220338983050851</v>
          </cell>
          <cell r="F2209">
            <v>16.779661016949152</v>
          </cell>
          <cell r="G2209">
            <v>1250.1199999999999</v>
          </cell>
          <cell r="H2209">
            <v>225.02</v>
          </cell>
          <cell r="I2209">
            <v>0</v>
          </cell>
        </row>
        <row r="2210">
          <cell r="A2210">
            <v>0</v>
          </cell>
          <cell r="B2210" t="str">
            <v>Mano de Obra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</row>
        <row r="2211">
          <cell r="A2211">
            <v>200.09999999999991</v>
          </cell>
          <cell r="B2211" t="str">
            <v>Coloc. acero zapata de muros, cols y vigas amarre</v>
          </cell>
          <cell r="C2211">
            <v>44.444444444444443</v>
          </cell>
          <cell r="D2211" t="str">
            <v>ML</v>
          </cell>
          <cell r="E2211">
            <v>107.87</v>
          </cell>
          <cell r="F2211">
            <v>0</v>
          </cell>
          <cell r="G2211">
            <v>4794.22</v>
          </cell>
          <cell r="H2211">
            <v>0</v>
          </cell>
          <cell r="I2211">
            <v>0</v>
          </cell>
        </row>
        <row r="2212">
          <cell r="A2212">
            <v>300.18999999999983</v>
          </cell>
          <cell r="B2212" t="str">
            <v>Vigas sobre muros &lt; 0.30m</v>
          </cell>
          <cell r="C2212">
            <v>44.444444444444443</v>
          </cell>
          <cell r="D2212" t="str">
            <v>ML</v>
          </cell>
          <cell r="E2212">
            <v>231</v>
          </cell>
          <cell r="F2212">
            <v>0</v>
          </cell>
          <cell r="G2212">
            <v>10266.67</v>
          </cell>
          <cell r="H2212">
            <v>0</v>
          </cell>
          <cell r="I2212">
            <v>0</v>
          </cell>
        </row>
        <row r="2213">
          <cell r="A2213">
            <v>0</v>
          </cell>
          <cell r="B2213" t="str">
            <v>Total/UND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41588.26</v>
          </cell>
          <cell r="H2213">
            <v>4774.93</v>
          </cell>
          <cell r="I2213">
            <v>46363.19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A2215">
            <v>105.17100000000008</v>
          </cell>
          <cell r="B2215" t="str">
            <v xml:space="preserve">MUROS DE HORMIGON ARMADO DE 0.25M ESPESOR 3/8"@0.20m A.D. Y A.C. 210Kg/cm2 </v>
          </cell>
          <cell r="C2215">
            <v>1</v>
          </cell>
          <cell r="D2215" t="str">
            <v>M3</v>
          </cell>
          <cell r="E2215">
            <v>0</v>
          </cell>
          <cell r="F2215">
            <v>0</v>
          </cell>
          <cell r="G2215">
            <v>14949.490000000002</v>
          </cell>
          <cell r="H2215">
            <v>1943.29</v>
          </cell>
          <cell r="I2215">
            <v>16892.780000000002</v>
          </cell>
        </row>
        <row r="2216">
          <cell r="A2216">
            <v>0</v>
          </cell>
          <cell r="B2216" t="str">
            <v>Muros HA 0.20m 3/8" @ 0.20m AD y AC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</row>
        <row r="2217">
          <cell r="A2217">
            <v>0</v>
          </cell>
          <cell r="B2217" t="str">
            <v>Volumen Análisis</v>
          </cell>
          <cell r="C2217">
            <v>1</v>
          </cell>
          <cell r="D2217" t="str">
            <v>M3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</row>
        <row r="2218">
          <cell r="A2218" t="str">
            <v>AE002</v>
          </cell>
          <cell r="B2218" t="str">
            <v>Acero Estruc. Grado 40-60, 1/2" x 20 a 30 pies</v>
          </cell>
          <cell r="C2218">
            <v>0</v>
          </cell>
          <cell r="D2218" t="str">
            <v>QQ</v>
          </cell>
          <cell r="E2218">
            <v>2796.6101694915255</v>
          </cell>
          <cell r="F2218">
            <v>503.38983050847457</v>
          </cell>
          <cell r="G2218">
            <v>0</v>
          </cell>
          <cell r="H2218">
            <v>0</v>
          </cell>
          <cell r="I2218">
            <v>0</v>
          </cell>
        </row>
        <row r="2219">
          <cell r="A2219" t="str">
            <v>AE001</v>
          </cell>
          <cell r="B2219" t="str">
            <v>Acero Estruc. Grado 40-60, 3/8" x 20 a 30 pies</v>
          </cell>
          <cell r="C2219">
            <v>1.53</v>
          </cell>
          <cell r="D2219" t="str">
            <v>QQ</v>
          </cell>
          <cell r="E2219">
            <v>2796.6101694915255</v>
          </cell>
          <cell r="F2219">
            <v>503.38983050847457</v>
          </cell>
          <cell r="G2219">
            <v>4278.8100000000004</v>
          </cell>
          <cell r="H2219">
            <v>770.19</v>
          </cell>
          <cell r="I2219">
            <v>0</v>
          </cell>
          <cell r="J2219">
            <v>0</v>
          </cell>
        </row>
        <row r="2220">
          <cell r="A2220" t="str">
            <v>HI002</v>
          </cell>
          <cell r="B2220" t="str">
            <v>Hormigón 210 Kg/cm2 (incluye bomba y colocación)</v>
          </cell>
          <cell r="C2220">
            <v>1.05</v>
          </cell>
          <cell r="D2220" t="str">
            <v>M3</v>
          </cell>
          <cell r="E2220">
            <v>5935.17</v>
          </cell>
          <cell r="F2220">
            <v>1068.3306</v>
          </cell>
          <cell r="G2220">
            <v>6231.93</v>
          </cell>
          <cell r="H2220">
            <v>1121.75</v>
          </cell>
          <cell r="I2220">
            <v>0</v>
          </cell>
        </row>
        <row r="2221">
          <cell r="A2221" t="str">
            <v>AE016</v>
          </cell>
          <cell r="B2221" t="str">
            <v>Alambre Galvanizado Calibre 18 (Varillas)</v>
          </cell>
          <cell r="C2221">
            <v>3.06</v>
          </cell>
          <cell r="D2221" t="str">
            <v>LB</v>
          </cell>
          <cell r="E2221">
            <v>93.220338983050851</v>
          </cell>
          <cell r="F2221">
            <v>16.779661016949152</v>
          </cell>
          <cell r="G2221">
            <v>285.25</v>
          </cell>
          <cell r="H2221">
            <v>51.35</v>
          </cell>
          <cell r="I2221">
            <v>0</v>
          </cell>
        </row>
        <row r="2222">
          <cell r="A2222">
            <v>0</v>
          </cell>
          <cell r="B2222" t="str">
            <v>Mano de Obra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</row>
        <row r="2223">
          <cell r="A2223">
            <v>200.05999999999995</v>
          </cell>
          <cell r="B2223" t="str">
            <v>Coloc. acero normal</v>
          </cell>
          <cell r="C2223">
            <v>1.53</v>
          </cell>
          <cell r="D2223" t="str">
            <v>QQ</v>
          </cell>
          <cell r="E2223">
            <v>326.47275741487186</v>
          </cell>
          <cell r="F2223">
            <v>0</v>
          </cell>
          <cell r="G2223">
            <v>499.5</v>
          </cell>
          <cell r="H2223">
            <v>0</v>
          </cell>
          <cell r="I2223">
            <v>0</v>
          </cell>
        </row>
        <row r="2224">
          <cell r="A2224">
            <v>300.31999999999971</v>
          </cell>
          <cell r="B2224" t="str">
            <v>Muros en columnas, por cara</v>
          </cell>
          <cell r="C2224">
            <v>8</v>
          </cell>
          <cell r="D2224" t="str">
            <v>M2</v>
          </cell>
          <cell r="E2224">
            <v>456.75</v>
          </cell>
          <cell r="F2224">
            <v>0</v>
          </cell>
          <cell r="G2224">
            <v>3654</v>
          </cell>
          <cell r="H2224">
            <v>0</v>
          </cell>
          <cell r="I2224">
            <v>0</v>
          </cell>
        </row>
        <row r="2225">
          <cell r="A2225">
            <v>0</v>
          </cell>
          <cell r="B2225" t="str">
            <v>Total/UND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14949.490000000002</v>
          </cell>
          <cell r="H2225">
            <v>1943.29</v>
          </cell>
          <cell r="I2225">
            <v>16892.780000000002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105.18100000000008</v>
          </cell>
          <cell r="B2227" t="str">
            <v>MUROS DE HORMIGON ARMADO DE 0.20M ESPESOR 1/2"@0.15m A. C. , 3/8"@0.20m  240Kg/cm2 (TANQUE H. A.)</v>
          </cell>
          <cell r="C2227">
            <v>1</v>
          </cell>
          <cell r="D2227" t="str">
            <v>M3</v>
          </cell>
          <cell r="E2227">
            <v>0</v>
          </cell>
          <cell r="F2227">
            <v>0</v>
          </cell>
          <cell r="G2227">
            <v>32092.890000000003</v>
          </cell>
          <cell r="H2227">
            <v>3827.6200000000003</v>
          </cell>
          <cell r="I2227">
            <v>35920.51</v>
          </cell>
        </row>
        <row r="2228">
          <cell r="A2228">
            <v>0</v>
          </cell>
          <cell r="B2228" t="str">
            <v>Volumen Análisis</v>
          </cell>
          <cell r="C2228">
            <v>1</v>
          </cell>
          <cell r="D2228" t="str">
            <v>M3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 t="str">
            <v>AE002</v>
          </cell>
          <cell r="B2229" t="str">
            <v>Acero Estruc. Grado 40-60, 1/2" x 20 a 30 pies</v>
          </cell>
          <cell r="C2229">
            <v>1.6479999999999999</v>
          </cell>
          <cell r="D2229" t="str">
            <v>QQ</v>
          </cell>
          <cell r="E2229">
            <v>2796.6101694915255</v>
          </cell>
          <cell r="F2229">
            <v>503.38983050847457</v>
          </cell>
          <cell r="G2229">
            <v>4608.8100000000004</v>
          </cell>
          <cell r="H2229">
            <v>829.59</v>
          </cell>
          <cell r="I2229">
            <v>0</v>
          </cell>
        </row>
        <row r="2230">
          <cell r="A2230" t="str">
            <v>AE001</v>
          </cell>
          <cell r="B2230" t="str">
            <v>Acero Estruc. Grado 40-60, 3/8" x 20 a 30 pies</v>
          </cell>
          <cell r="C2230">
            <v>1.006</v>
          </cell>
          <cell r="D2230" t="str">
            <v>QQ</v>
          </cell>
          <cell r="E2230">
            <v>2796.6101694915255</v>
          </cell>
          <cell r="F2230">
            <v>503.38983050847457</v>
          </cell>
          <cell r="G2230">
            <v>2813.39</v>
          </cell>
          <cell r="H2230">
            <v>506.41</v>
          </cell>
          <cell r="I2230">
            <v>0</v>
          </cell>
        </row>
        <row r="2231">
          <cell r="A2231" t="str">
            <v>HI003</v>
          </cell>
          <cell r="B2231" t="str">
            <v xml:space="preserve">Hormigón 240 Kg/cm2 </v>
          </cell>
          <cell r="C2231">
            <v>1.05</v>
          </cell>
          <cell r="D2231" t="str">
            <v>M3</v>
          </cell>
          <cell r="E2231">
            <v>5932.203389830509</v>
          </cell>
          <cell r="F2231">
            <v>1067.7966101694915</v>
          </cell>
          <cell r="G2231">
            <v>6228.81</v>
          </cell>
          <cell r="H2231">
            <v>1121.19</v>
          </cell>
          <cell r="I2231">
            <v>0</v>
          </cell>
        </row>
        <row r="2232">
          <cell r="A2232" t="str">
            <v>HI011</v>
          </cell>
          <cell r="B2232" t="str">
            <v>Instalación Bomba y colocación</v>
          </cell>
          <cell r="C2232">
            <v>1.05</v>
          </cell>
          <cell r="D2232" t="str">
            <v>UN</v>
          </cell>
          <cell r="E2232">
            <v>6779.6610169491532</v>
          </cell>
          <cell r="F2232">
            <v>1220.3389830508474</v>
          </cell>
          <cell r="G2232">
            <v>7118.64</v>
          </cell>
          <cell r="H2232">
            <v>1281.3599999999999</v>
          </cell>
          <cell r="I2232">
            <v>0</v>
          </cell>
        </row>
        <row r="2233">
          <cell r="A2233" t="str">
            <v>AE016</v>
          </cell>
          <cell r="B2233" t="str">
            <v>Alambre Galvanizado Calibre 18 (Varillas)</v>
          </cell>
          <cell r="C2233">
            <v>5.3079999999999998</v>
          </cell>
          <cell r="D2233" t="str">
            <v>LB</v>
          </cell>
          <cell r="E2233">
            <v>93.220338983050851</v>
          </cell>
          <cell r="F2233">
            <v>16.779661016949152</v>
          </cell>
          <cell r="G2233">
            <v>494.81</v>
          </cell>
          <cell r="H2233">
            <v>89.07</v>
          </cell>
          <cell r="I2233">
            <v>0</v>
          </cell>
        </row>
        <row r="2234">
          <cell r="A2234">
            <v>0</v>
          </cell>
          <cell r="B2234" t="str">
            <v>Mano de Obra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A2235">
            <v>200.05999999999995</v>
          </cell>
          <cell r="B2235" t="str">
            <v>Coloc. acero normal</v>
          </cell>
          <cell r="C2235">
            <v>1.006</v>
          </cell>
          <cell r="D2235" t="str">
            <v>QQ</v>
          </cell>
          <cell r="E2235">
            <v>326.47275741487186</v>
          </cell>
          <cell r="F2235">
            <v>0</v>
          </cell>
          <cell r="G2235">
            <v>328.43</v>
          </cell>
          <cell r="H2235">
            <v>0</v>
          </cell>
          <cell r="I2235">
            <v>37310.160000000003</v>
          </cell>
        </row>
        <row r="2236">
          <cell r="A2236">
            <v>0</v>
          </cell>
          <cell r="B2236" t="e">
            <v>#N/A</v>
          </cell>
          <cell r="C2236">
            <v>10</v>
          </cell>
          <cell r="D2236" t="str">
            <v>M2</v>
          </cell>
          <cell r="E2236">
            <v>1050</v>
          </cell>
          <cell r="F2236">
            <v>0</v>
          </cell>
          <cell r="G2236">
            <v>10500</v>
          </cell>
          <cell r="H2236">
            <v>0</v>
          </cell>
          <cell r="I2236">
            <v>0</v>
          </cell>
        </row>
        <row r="2237">
          <cell r="A2237">
            <v>0</v>
          </cell>
          <cell r="B2237" t="str">
            <v>Total/UND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32092.890000000003</v>
          </cell>
          <cell r="H2237">
            <v>3827.6200000000003</v>
          </cell>
          <cell r="I2237">
            <v>35920.51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</row>
        <row r="2239">
          <cell r="A2239">
            <v>105.19100000000009</v>
          </cell>
          <cell r="B2239" t="str">
            <v>VIGA DE PORTICO "P" (0.20X0.35)MTS, F'C=210KG/CM2, 3Ø1/2 Y 2Ø3/4" , EST. Ø3/8"@0.20M 2Ø1/2 EN ADICIONALES</v>
          </cell>
          <cell r="C2239">
            <v>1</v>
          </cell>
          <cell r="D2239" t="str">
            <v>M3</v>
          </cell>
          <cell r="E2239">
            <v>0</v>
          </cell>
          <cell r="F2239">
            <v>0</v>
          </cell>
          <cell r="G2239">
            <v>19056.43</v>
          </cell>
          <cell r="H2239">
            <v>2558.7799999999997</v>
          </cell>
          <cell r="I2239">
            <v>21615.21</v>
          </cell>
        </row>
        <row r="2240">
          <cell r="A2240">
            <v>0</v>
          </cell>
          <cell r="B2240" t="str">
            <v>Volumen Análisis</v>
          </cell>
          <cell r="C2240">
            <v>1</v>
          </cell>
          <cell r="D2240" t="str">
            <v>M3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A2241">
            <v>0</v>
          </cell>
          <cell r="B2241" t="str">
            <v>Materiales y Equipos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A2242" t="str">
            <v>AE002</v>
          </cell>
          <cell r="B2242" t="str">
            <v>Acero Estruc. Grado 40-60, 1/2" x 20 a 30 pies</v>
          </cell>
          <cell r="C2242">
            <v>1.4039999999999999</v>
          </cell>
          <cell r="D2242" t="str">
            <v>QQ</v>
          </cell>
          <cell r="E2242">
            <v>2796.6101694915255</v>
          </cell>
          <cell r="F2242">
            <v>503.38983050847457</v>
          </cell>
          <cell r="G2242">
            <v>3926.44</v>
          </cell>
          <cell r="H2242">
            <v>706.76</v>
          </cell>
          <cell r="I2242">
            <v>0</v>
          </cell>
        </row>
        <row r="2243">
          <cell r="A2243" t="str">
            <v>AE001</v>
          </cell>
          <cell r="B2243" t="str">
            <v>Acero Estruc. Grado 40-60, 3/8" x 20 a 30 pies</v>
          </cell>
          <cell r="C2243">
            <v>1.002</v>
          </cell>
          <cell r="D2243" t="str">
            <v>QQ</v>
          </cell>
          <cell r="E2243">
            <v>2796.6101694915255</v>
          </cell>
          <cell r="F2243">
            <v>503.38983050847457</v>
          </cell>
          <cell r="G2243">
            <v>2802.2</v>
          </cell>
          <cell r="H2243">
            <v>504.4</v>
          </cell>
          <cell r="I2243">
            <v>0</v>
          </cell>
        </row>
        <row r="2244">
          <cell r="A2244" t="str">
            <v>AE003</v>
          </cell>
          <cell r="B2244" t="str">
            <v>Acero Estruc. Grado 40-60, 3/4" x 20 a 30 pies</v>
          </cell>
          <cell r="C2244">
            <v>0.1719</v>
          </cell>
          <cell r="D2244" t="str">
            <v>QQ</v>
          </cell>
          <cell r="E2244">
            <v>2796.6101694915255</v>
          </cell>
          <cell r="F2244">
            <v>503.38983050847457</v>
          </cell>
          <cell r="G2244">
            <v>480.74</v>
          </cell>
          <cell r="H2244">
            <v>86.53</v>
          </cell>
          <cell r="I2244">
            <v>0</v>
          </cell>
        </row>
        <row r="2245">
          <cell r="A2245" t="str">
            <v>HI003</v>
          </cell>
          <cell r="B2245" t="str">
            <v>Hormigón 240 Kg/cm2 (incluye bomba y colocación)</v>
          </cell>
          <cell r="C2245">
            <v>1.1000000000000001</v>
          </cell>
          <cell r="D2245" t="str">
            <v>M3</v>
          </cell>
          <cell r="E2245">
            <v>5932.203389830509</v>
          </cell>
          <cell r="F2245">
            <v>1067.7966101694915</v>
          </cell>
          <cell r="G2245">
            <v>6525.42</v>
          </cell>
          <cell r="H2245">
            <v>1174.58</v>
          </cell>
          <cell r="I2245">
            <v>0</v>
          </cell>
        </row>
        <row r="2246">
          <cell r="A2246" t="str">
            <v>AE016</v>
          </cell>
          <cell r="B2246" t="str">
            <v>Alambre Galvanizado Calibre 18 (Varillas)</v>
          </cell>
          <cell r="C2246">
            <v>5.1557999999999993</v>
          </cell>
          <cell r="D2246" t="str">
            <v>LB</v>
          </cell>
          <cell r="E2246">
            <v>93.220338983050851</v>
          </cell>
          <cell r="F2246">
            <v>16.779661016949152</v>
          </cell>
          <cell r="G2246">
            <v>480.63</v>
          </cell>
          <cell r="H2246">
            <v>86.51</v>
          </cell>
          <cell r="I2246">
            <v>0</v>
          </cell>
        </row>
        <row r="2247">
          <cell r="A2247">
            <v>0</v>
          </cell>
          <cell r="B2247" t="str">
            <v>Mano de Obra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</row>
        <row r="2248">
          <cell r="A2248">
            <v>200.09999999999991</v>
          </cell>
          <cell r="B2248" t="str">
            <v>Coloc. acero zapata de muros, cols y vigas amarre</v>
          </cell>
          <cell r="C2248">
            <v>14.285714285714286</v>
          </cell>
          <cell r="D2248" t="str">
            <v>ML</v>
          </cell>
          <cell r="E2248">
            <v>107.87</v>
          </cell>
          <cell r="F2248">
            <v>0</v>
          </cell>
          <cell r="G2248">
            <v>1541</v>
          </cell>
          <cell r="H2248">
            <v>0</v>
          </cell>
          <cell r="I2248">
            <v>0</v>
          </cell>
        </row>
        <row r="2249">
          <cell r="A2249">
            <v>300.18999999999983</v>
          </cell>
          <cell r="B2249" t="str">
            <v>Vigas sobre muros &lt; 0.30m</v>
          </cell>
          <cell r="C2249">
            <v>14.285714285714286</v>
          </cell>
          <cell r="D2249" t="str">
            <v>ML</v>
          </cell>
          <cell r="E2249">
            <v>231</v>
          </cell>
          <cell r="F2249">
            <v>0</v>
          </cell>
          <cell r="G2249">
            <v>3300</v>
          </cell>
          <cell r="H2249">
            <v>0</v>
          </cell>
          <cell r="I2249">
            <v>0</v>
          </cell>
        </row>
        <row r="2250">
          <cell r="A2250">
            <v>0</v>
          </cell>
          <cell r="B2250" t="str">
            <v>Total/UND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19056.43</v>
          </cell>
          <cell r="H2250">
            <v>2558.7799999999997</v>
          </cell>
          <cell r="I2250">
            <v>21615.21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A2252">
            <v>105.20100000000009</v>
          </cell>
          <cell r="B2252" t="str">
            <v>VIGA V1- T (0.20X0.40)MTS, F'C=210KG/CM2, 5Ø1/2, EST. Ø3/8"@0.20M 2Ø1/2 EN ADICIONALES</v>
          </cell>
          <cell r="C2252">
            <v>1</v>
          </cell>
          <cell r="D2252" t="str">
            <v>M3</v>
          </cell>
          <cell r="E2252">
            <v>0</v>
          </cell>
          <cell r="F2252">
            <v>0</v>
          </cell>
          <cell r="G2252">
            <v>18716.8</v>
          </cell>
          <cell r="H2252">
            <v>2606.5699999999997</v>
          </cell>
          <cell r="I2252">
            <v>21323.37</v>
          </cell>
        </row>
        <row r="2253">
          <cell r="A2253">
            <v>0</v>
          </cell>
          <cell r="B2253" t="str">
            <v>Volumen Análisis</v>
          </cell>
          <cell r="C2253">
            <v>1</v>
          </cell>
          <cell r="D2253" t="str">
            <v>M3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A2254">
            <v>0</v>
          </cell>
          <cell r="B2254" t="str">
            <v>Materiales y Equipos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A2255" t="str">
            <v>AE002</v>
          </cell>
          <cell r="B2255" t="str">
            <v>Acero Estruc. Grado 40-60, 1/2" x 20 a 30 pies</v>
          </cell>
          <cell r="C2255">
            <v>1.7868999999999999</v>
          </cell>
          <cell r="D2255" t="str">
            <v>QQ</v>
          </cell>
          <cell r="E2255">
            <v>2796.6101694915255</v>
          </cell>
          <cell r="F2255">
            <v>503.38983050847457</v>
          </cell>
          <cell r="G2255">
            <v>4997.26</v>
          </cell>
          <cell r="H2255">
            <v>899.51</v>
          </cell>
          <cell r="I2255">
            <v>0</v>
          </cell>
        </row>
        <row r="2256">
          <cell r="A2256" t="str">
            <v>AE001</v>
          </cell>
          <cell r="B2256" t="str">
            <v>Acero Estruc. Grado 40-60, 3/8" x 20 a 30 pies</v>
          </cell>
          <cell r="C2256">
            <v>0.88</v>
          </cell>
          <cell r="D2256" t="str">
            <v>QQ</v>
          </cell>
          <cell r="E2256">
            <v>2796.6101694915255</v>
          </cell>
          <cell r="F2256">
            <v>503.38983050847457</v>
          </cell>
          <cell r="G2256">
            <v>2461.02</v>
          </cell>
          <cell r="H2256">
            <v>442.98</v>
          </cell>
          <cell r="I2256">
            <v>0</v>
          </cell>
        </row>
        <row r="2257">
          <cell r="A2257" t="str">
            <v>AE003</v>
          </cell>
          <cell r="B2257" t="str">
            <v>Acero Estruc. Grado 40-60, 3/4" x 20 a 30 pies</v>
          </cell>
          <cell r="C2257">
            <v>0</v>
          </cell>
          <cell r="D2257" t="str">
            <v>QQ</v>
          </cell>
          <cell r="E2257">
            <v>2796.6101694915255</v>
          </cell>
          <cell r="F2257">
            <v>503.38983050847457</v>
          </cell>
          <cell r="G2257">
            <v>0</v>
          </cell>
          <cell r="H2257">
            <v>0</v>
          </cell>
          <cell r="I2257">
            <v>0</v>
          </cell>
        </row>
        <row r="2258">
          <cell r="A2258" t="str">
            <v>HI003</v>
          </cell>
          <cell r="B2258" t="str">
            <v>Hormigón 240 Kg/cm2 (incluye bomba y colocación)</v>
          </cell>
          <cell r="C2258">
            <v>1.1000000000000001</v>
          </cell>
          <cell r="D2258" t="str">
            <v>M3</v>
          </cell>
          <cell r="E2258">
            <v>5932.203389830509</v>
          </cell>
          <cell r="F2258">
            <v>1067.7966101694915</v>
          </cell>
          <cell r="G2258">
            <v>6525.42</v>
          </cell>
          <cell r="H2258">
            <v>1174.58</v>
          </cell>
          <cell r="I2258">
            <v>0</v>
          </cell>
        </row>
        <row r="2259">
          <cell r="A2259" t="str">
            <v>AE016</v>
          </cell>
          <cell r="B2259" t="str">
            <v>Alambre Galvanizado Calibre 18 (Varillas)</v>
          </cell>
          <cell r="C2259">
            <v>5.3338000000000001</v>
          </cell>
          <cell r="D2259" t="str">
            <v>LB</v>
          </cell>
          <cell r="E2259">
            <v>93.220338983050851</v>
          </cell>
          <cell r="F2259">
            <v>16.779661016949152</v>
          </cell>
          <cell r="G2259">
            <v>497.22</v>
          </cell>
          <cell r="H2259">
            <v>89.5</v>
          </cell>
          <cell r="I2259">
            <v>0</v>
          </cell>
        </row>
        <row r="2260">
          <cell r="A2260">
            <v>0</v>
          </cell>
          <cell r="B2260" t="str">
            <v>Mano de Obra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</row>
        <row r="2261">
          <cell r="A2261">
            <v>200.09999999999991</v>
          </cell>
          <cell r="B2261" t="str">
            <v>Coloc. acero zapata de muros, cols y vigas amarre</v>
          </cell>
          <cell r="C2261">
            <v>12.499999999999998</v>
          </cell>
          <cell r="D2261" t="str">
            <v>ML</v>
          </cell>
          <cell r="E2261">
            <v>107.87</v>
          </cell>
          <cell r="F2261">
            <v>0</v>
          </cell>
          <cell r="G2261">
            <v>1348.38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>
            <v>300.18999999999983</v>
          </cell>
          <cell r="B2262" t="str">
            <v>Vigas sobre muros &lt; 0.30m</v>
          </cell>
          <cell r="C2262">
            <v>12.499999999999998</v>
          </cell>
          <cell r="D2262" t="str">
            <v>ML</v>
          </cell>
          <cell r="E2262">
            <v>231</v>
          </cell>
          <cell r="F2262">
            <v>0</v>
          </cell>
          <cell r="G2262">
            <v>2887.5</v>
          </cell>
          <cell r="H2262">
            <v>0</v>
          </cell>
          <cell r="I2262">
            <v>0</v>
          </cell>
        </row>
        <row r="2263">
          <cell r="A2263">
            <v>0</v>
          </cell>
          <cell r="B2263" t="str">
            <v>Total/UND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18716.8</v>
          </cell>
          <cell r="H2263">
            <v>2606.5699999999997</v>
          </cell>
          <cell r="I2263">
            <v>21323.37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105.2110000000001</v>
          </cell>
          <cell r="B2265" t="str">
            <v>VIGA DE AMARRE (0.20X0.35)MTS, F'C=210KG/CM2, 5Ø1/2, EST. Ø3/8"@0.23M 2Ø1/2 EN ADICIONALES CAPILLAS</v>
          </cell>
          <cell r="C2265">
            <v>1</v>
          </cell>
          <cell r="D2265" t="str">
            <v>M3</v>
          </cell>
          <cell r="E2265">
            <v>0</v>
          </cell>
          <cell r="F2265">
            <v>0</v>
          </cell>
          <cell r="G2265">
            <v>19360.690000000002</v>
          </cell>
          <cell r="H2265">
            <v>2613.56</v>
          </cell>
          <cell r="I2265">
            <v>21974.250000000004</v>
          </cell>
        </row>
        <row r="2266">
          <cell r="A2266">
            <v>0</v>
          </cell>
          <cell r="B2266" t="str">
            <v>Volumen Análisis</v>
          </cell>
          <cell r="C2266">
            <v>1</v>
          </cell>
          <cell r="D2266" t="str">
            <v>M3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A2267">
            <v>0</v>
          </cell>
          <cell r="B2267" t="str">
            <v>Materiales y Equipos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</row>
        <row r="2268">
          <cell r="A2268" t="str">
            <v>AE002</v>
          </cell>
          <cell r="B2268" t="str">
            <v>Acero Estruc. Grado 40-60, 1/2" x 20 a 30 pies</v>
          </cell>
          <cell r="C2268">
            <v>1.8638999999999999</v>
          </cell>
          <cell r="D2268" t="str">
            <v>QQ</v>
          </cell>
          <cell r="E2268">
            <v>2796.6101694915255</v>
          </cell>
          <cell r="F2268">
            <v>503.38983050847457</v>
          </cell>
          <cell r="G2268">
            <v>5212.6000000000004</v>
          </cell>
          <cell r="H2268">
            <v>938.27</v>
          </cell>
          <cell r="I2268">
            <v>0</v>
          </cell>
        </row>
        <row r="2269">
          <cell r="A2269" t="str">
            <v>AE001</v>
          </cell>
          <cell r="B2269" t="str">
            <v>Acero Estruc. Grado 40-60, 3/8" x 20 a 30 pies</v>
          </cell>
          <cell r="C2269">
            <v>0.81599999999999995</v>
          </cell>
          <cell r="D2269" t="str">
            <v>QQ</v>
          </cell>
          <cell r="E2269">
            <v>2796.6101694915255</v>
          </cell>
          <cell r="F2269">
            <v>503.38983050847457</v>
          </cell>
          <cell r="G2269">
            <v>2282.0300000000002</v>
          </cell>
          <cell r="H2269">
            <v>410.77</v>
          </cell>
          <cell r="I2269">
            <v>0</v>
          </cell>
        </row>
        <row r="2270">
          <cell r="A2270" t="str">
            <v>AE003</v>
          </cell>
          <cell r="B2270" t="str">
            <v>Acero Estruc. Grado 40-60, 3/4" x 20 a 30 pies</v>
          </cell>
          <cell r="C2270">
            <v>0</v>
          </cell>
          <cell r="D2270" t="str">
            <v>QQ</v>
          </cell>
          <cell r="E2270">
            <v>2796.6101694915255</v>
          </cell>
          <cell r="F2270">
            <v>503.38983050847457</v>
          </cell>
          <cell r="G2270">
            <v>0</v>
          </cell>
          <cell r="H2270">
            <v>0</v>
          </cell>
          <cell r="I2270">
            <v>0</v>
          </cell>
        </row>
        <row r="2271">
          <cell r="A2271" t="str">
            <v>HI003</v>
          </cell>
          <cell r="B2271" t="str">
            <v>Hormigón 240 Kg/cm2 (incluye bomba y colocación)</v>
          </cell>
          <cell r="C2271">
            <v>1.1000000000000001</v>
          </cell>
          <cell r="D2271" t="str">
            <v>M3</v>
          </cell>
          <cell r="E2271">
            <v>5932.203389830509</v>
          </cell>
          <cell r="F2271">
            <v>1067.7966101694915</v>
          </cell>
          <cell r="G2271">
            <v>6525.42</v>
          </cell>
          <cell r="H2271">
            <v>1174.58</v>
          </cell>
          <cell r="I2271">
            <v>0</v>
          </cell>
        </row>
        <row r="2272">
          <cell r="A2272" t="str">
            <v>AE016</v>
          </cell>
          <cell r="B2272" t="str">
            <v>Alambre Galvanizado Calibre 18 (Varillas)</v>
          </cell>
          <cell r="C2272">
            <v>5.3597999999999999</v>
          </cell>
          <cell r="D2272" t="str">
            <v>LB</v>
          </cell>
          <cell r="E2272">
            <v>93.220338983050851</v>
          </cell>
          <cell r="F2272">
            <v>16.779661016949152</v>
          </cell>
          <cell r="G2272">
            <v>499.64</v>
          </cell>
          <cell r="H2272">
            <v>89.94</v>
          </cell>
          <cell r="I2272">
            <v>0</v>
          </cell>
        </row>
        <row r="2273">
          <cell r="A2273">
            <v>0</v>
          </cell>
          <cell r="B2273" t="str">
            <v>Mano de Obra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200.09999999999991</v>
          </cell>
          <cell r="B2274" t="str">
            <v>Coloc. acero zapata de muros, cols y vigas amarre</v>
          </cell>
          <cell r="C2274">
            <v>14.285714285714286</v>
          </cell>
          <cell r="D2274" t="str">
            <v>ML</v>
          </cell>
          <cell r="E2274">
            <v>107.87</v>
          </cell>
          <cell r="F2274">
            <v>0</v>
          </cell>
          <cell r="G2274">
            <v>1541</v>
          </cell>
          <cell r="H2274">
            <v>0</v>
          </cell>
          <cell r="I2274">
            <v>0</v>
          </cell>
        </row>
        <row r="2275">
          <cell r="A2275">
            <v>300.18999999999983</v>
          </cell>
          <cell r="B2275" t="str">
            <v>Vigas sobre muros &lt; 0.30m</v>
          </cell>
          <cell r="C2275">
            <v>14.285714285714286</v>
          </cell>
          <cell r="D2275" t="str">
            <v>ML</v>
          </cell>
          <cell r="E2275">
            <v>231</v>
          </cell>
          <cell r="F2275">
            <v>0</v>
          </cell>
          <cell r="G2275">
            <v>3300</v>
          </cell>
          <cell r="H2275">
            <v>0</v>
          </cell>
          <cell r="I2275">
            <v>0</v>
          </cell>
        </row>
        <row r="2276">
          <cell r="A2276">
            <v>0</v>
          </cell>
          <cell r="B2276" t="str">
            <v>Total/UND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19360.690000000002</v>
          </cell>
          <cell r="H2276">
            <v>2613.56</v>
          </cell>
          <cell r="I2276">
            <v>21974.250000000004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105.2210000000001</v>
          </cell>
          <cell r="B2278" t="str">
            <v>VIGA DINTEL (0.20X0.35)MTS, F'C=210KG/CM2, 5Ø1/2,2Ø3/8 EN ADIC.  EST. Ø3/8"@0.23M CAPILLAS</v>
          </cell>
          <cell r="C2278">
            <v>1</v>
          </cell>
          <cell r="D2278" t="str">
            <v>M3</v>
          </cell>
          <cell r="E2278">
            <v>0</v>
          </cell>
          <cell r="F2278">
            <v>0</v>
          </cell>
          <cell r="G2278">
            <v>21910.31</v>
          </cell>
          <cell r="H2278">
            <v>3072.4799999999996</v>
          </cell>
          <cell r="I2278">
            <v>24982.79</v>
          </cell>
        </row>
        <row r="2279">
          <cell r="A2279">
            <v>0</v>
          </cell>
          <cell r="B2279" t="str">
            <v>Volumen Análisis</v>
          </cell>
          <cell r="C2279">
            <v>1</v>
          </cell>
          <cell r="D2279" t="str">
            <v>M3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A2280">
            <v>0</v>
          </cell>
          <cell r="B2280" t="str">
            <v>Materiales y Equipos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 t="str">
            <v>AE002</v>
          </cell>
          <cell r="B2281" t="str">
            <v>Acero Estruc. Grado 40-60, 1/2" x 20 a 30 pies</v>
          </cell>
          <cell r="C2281">
            <v>2.1335999999999999</v>
          </cell>
          <cell r="D2281" t="str">
            <v>QQ</v>
          </cell>
          <cell r="E2281">
            <v>2796.6101694915255</v>
          </cell>
          <cell r="F2281">
            <v>503.38983050847457</v>
          </cell>
          <cell r="G2281">
            <v>5966.85</v>
          </cell>
          <cell r="H2281">
            <v>1074.03</v>
          </cell>
          <cell r="I2281">
            <v>0</v>
          </cell>
        </row>
        <row r="2282">
          <cell r="A2282" t="str">
            <v>AE001</v>
          </cell>
          <cell r="B2282" t="str">
            <v>Acero Estruc. Grado 40-60, 3/8" x 20 a 30 pies</v>
          </cell>
          <cell r="C2282">
            <v>1.401</v>
          </cell>
          <cell r="D2282" t="str">
            <v>QQ</v>
          </cell>
          <cell r="E2282">
            <v>2796.6101694915255</v>
          </cell>
          <cell r="F2282">
            <v>503.38983050847457</v>
          </cell>
          <cell r="G2282">
            <v>3918.05</v>
          </cell>
          <cell r="H2282">
            <v>705.25</v>
          </cell>
          <cell r="I2282">
            <v>0</v>
          </cell>
        </row>
        <row r="2283">
          <cell r="A2283" t="str">
            <v>AE003</v>
          </cell>
          <cell r="B2283" t="str">
            <v>Acero Estruc. Grado 40-60, 3/4" x 20 a 30 pies</v>
          </cell>
          <cell r="C2283">
            <v>0</v>
          </cell>
          <cell r="D2283" t="str">
            <v>QQ</v>
          </cell>
          <cell r="E2283">
            <v>2796.6101694915255</v>
          </cell>
          <cell r="F2283">
            <v>503.38983050847457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 t="str">
            <v>HI003</v>
          </cell>
          <cell r="B2284" t="str">
            <v>Hormigón 240 Kg/cm2 (incluye bomba y colocación)</v>
          </cell>
          <cell r="C2284">
            <v>1.1000000000000001</v>
          </cell>
          <cell r="D2284" t="str">
            <v>M3</v>
          </cell>
          <cell r="E2284">
            <v>5932.203389830509</v>
          </cell>
          <cell r="F2284">
            <v>1067.7966101694915</v>
          </cell>
          <cell r="G2284">
            <v>6525.42</v>
          </cell>
          <cell r="H2284">
            <v>1174.58</v>
          </cell>
          <cell r="I2284">
            <v>0</v>
          </cell>
        </row>
        <row r="2285">
          <cell r="A2285" t="str">
            <v>AE016</v>
          </cell>
          <cell r="B2285" t="str">
            <v>Alambre Galvanizado Calibre 18 (Varillas)</v>
          </cell>
          <cell r="C2285">
            <v>7.0692000000000004</v>
          </cell>
          <cell r="D2285" t="str">
            <v>LB</v>
          </cell>
          <cell r="E2285">
            <v>93.220338983050851</v>
          </cell>
          <cell r="F2285">
            <v>16.779661016949152</v>
          </cell>
          <cell r="G2285">
            <v>658.99</v>
          </cell>
          <cell r="H2285">
            <v>118.62</v>
          </cell>
          <cell r="I2285">
            <v>0</v>
          </cell>
        </row>
        <row r="2286">
          <cell r="A2286">
            <v>0</v>
          </cell>
          <cell r="B2286" t="str">
            <v>Mano de Obra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200.09999999999991</v>
          </cell>
          <cell r="B2287" t="str">
            <v>Coloc. acero zapata de muros, cols y vigas amarre</v>
          </cell>
          <cell r="C2287">
            <v>14.285714285714286</v>
          </cell>
          <cell r="D2287" t="str">
            <v>ML</v>
          </cell>
          <cell r="E2287">
            <v>107.87</v>
          </cell>
          <cell r="F2287">
            <v>0</v>
          </cell>
          <cell r="G2287">
            <v>1541</v>
          </cell>
          <cell r="H2287">
            <v>0</v>
          </cell>
          <cell r="I2287">
            <v>0</v>
          </cell>
        </row>
        <row r="2288">
          <cell r="A2288">
            <v>300.18999999999983</v>
          </cell>
          <cell r="B2288" t="str">
            <v>Vigas sobre muros &lt; 0.30m</v>
          </cell>
          <cell r="C2288">
            <v>14.285714285714286</v>
          </cell>
          <cell r="D2288" t="str">
            <v>ML</v>
          </cell>
          <cell r="E2288">
            <v>231</v>
          </cell>
          <cell r="F2288">
            <v>0</v>
          </cell>
          <cell r="G2288">
            <v>3300</v>
          </cell>
          <cell r="H2288">
            <v>0</v>
          </cell>
          <cell r="I2288">
            <v>0</v>
          </cell>
        </row>
        <row r="2289">
          <cell r="A2289">
            <v>0</v>
          </cell>
          <cell r="B2289" t="str">
            <v>Total/UND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21910.31</v>
          </cell>
          <cell r="H2289">
            <v>3072.4799999999996</v>
          </cell>
          <cell r="I2289">
            <v>24982.79</v>
          </cell>
        </row>
        <row r="2290">
          <cell r="A2290">
            <v>0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A2291">
            <v>105.23100000000011</v>
          </cell>
          <cell r="B2291" t="str">
            <v>VIGAS V1-T (0.15X0.20)MTS, F'C=210KG/CM2, 5Ø3/8", EST. Ø3/8"@0.20M</v>
          </cell>
          <cell r="C2291">
            <v>1</v>
          </cell>
          <cell r="D2291" t="str">
            <v>M3</v>
          </cell>
          <cell r="E2291">
            <v>0</v>
          </cell>
          <cell r="F2291">
            <v>0</v>
          </cell>
          <cell r="G2291">
            <v>26931.53</v>
          </cell>
          <cell r="H2291">
            <v>3089.83</v>
          </cell>
          <cell r="I2291">
            <v>30021.360000000001</v>
          </cell>
        </row>
        <row r="2292">
          <cell r="A2292">
            <v>0</v>
          </cell>
          <cell r="B2292" t="str">
            <v>Volumen Análisis</v>
          </cell>
          <cell r="C2292">
            <v>1</v>
          </cell>
          <cell r="D2292" t="str">
            <v>M3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</row>
        <row r="2293">
          <cell r="A2293">
            <v>0</v>
          </cell>
          <cell r="B2293" t="str">
            <v>Materiales y Equipos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</row>
        <row r="2294">
          <cell r="A2294" t="str">
            <v>AE004</v>
          </cell>
          <cell r="B2294" t="str">
            <v>Acero Estruc. Grado 40-60, 1" x 20 a 30 pies</v>
          </cell>
          <cell r="C2294">
            <v>0</v>
          </cell>
          <cell r="D2294" t="str">
            <v>QQ</v>
          </cell>
          <cell r="E2294">
            <v>2796.6101694915255</v>
          </cell>
          <cell r="F2294">
            <v>503.38983050847457</v>
          </cell>
          <cell r="G2294">
            <v>0</v>
          </cell>
          <cell r="H2294">
            <v>0</v>
          </cell>
          <cell r="I2294">
            <v>0</v>
          </cell>
        </row>
        <row r="2295">
          <cell r="A2295" t="str">
            <v>AE003</v>
          </cell>
          <cell r="B2295" t="str">
            <v>Acero Estruc. Grado 40-60, 3/4" x 20 a 30 pies</v>
          </cell>
          <cell r="C2295">
            <v>0</v>
          </cell>
          <cell r="D2295" t="str">
            <v>QQ</v>
          </cell>
          <cell r="E2295">
            <v>2796.6101694915255</v>
          </cell>
          <cell r="F2295">
            <v>503.38983050847457</v>
          </cell>
          <cell r="G2295">
            <v>0</v>
          </cell>
          <cell r="H2295">
            <v>0</v>
          </cell>
          <cell r="I2295">
            <v>0</v>
          </cell>
        </row>
        <row r="2296">
          <cell r="A2296" t="str">
            <v>AE002</v>
          </cell>
          <cell r="B2296" t="str">
            <v>Acero Estruc. Grado 40-60, 1/2" x 20 a 30 pies</v>
          </cell>
          <cell r="C2296">
            <v>0</v>
          </cell>
          <cell r="D2296" t="str">
            <v>QQ</v>
          </cell>
          <cell r="E2296">
            <v>2796.6101694915255</v>
          </cell>
          <cell r="F2296">
            <v>503.38983050847457</v>
          </cell>
          <cell r="G2296">
            <v>0</v>
          </cell>
          <cell r="H2296">
            <v>0</v>
          </cell>
          <cell r="I2296">
            <v>0</v>
          </cell>
        </row>
        <row r="2297">
          <cell r="A2297" t="str">
            <v>AE001</v>
          </cell>
          <cell r="B2297" t="str">
            <v>Acero Estruc. Grado 40-60, 3/8" x 20 a 30 pies</v>
          </cell>
          <cell r="C2297">
            <v>3.9889999999999999</v>
          </cell>
          <cell r="D2297" t="str">
            <v>QQ</v>
          </cell>
          <cell r="E2297">
            <v>2796.6101694915255</v>
          </cell>
          <cell r="F2297">
            <v>503.38983050847457</v>
          </cell>
          <cell r="G2297">
            <v>11155.68</v>
          </cell>
          <cell r="H2297">
            <v>2008.02</v>
          </cell>
          <cell r="I2297">
            <v>0</v>
          </cell>
        </row>
        <row r="2298">
          <cell r="A2298">
            <v>102.05000000000003</v>
          </cell>
          <cell r="B2298" t="str">
            <v>Vaciado y ligado Hormigón 1:2:4 - 10% desp</v>
          </cell>
          <cell r="C2298">
            <v>1.1000000000000001</v>
          </cell>
          <cell r="D2298" t="str">
            <v>M3</v>
          </cell>
          <cell r="E2298">
            <v>6118.04</v>
          </cell>
          <cell r="F2298">
            <v>861.76</v>
          </cell>
          <cell r="G2298">
            <v>6729.84</v>
          </cell>
          <cell r="H2298">
            <v>947.94</v>
          </cell>
          <cell r="I2298">
            <v>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</row>
        <row r="2300">
          <cell r="A2300" t="str">
            <v>AE016</v>
          </cell>
          <cell r="B2300" t="str">
            <v>Alambre Galvanizado Calibre 18 (Varillas)</v>
          </cell>
          <cell r="C2300">
            <v>7.9779999999999998</v>
          </cell>
          <cell r="D2300" t="str">
            <v>LB</v>
          </cell>
          <cell r="E2300">
            <v>93.220338983050851</v>
          </cell>
          <cell r="F2300">
            <v>16.779661016949152</v>
          </cell>
          <cell r="G2300">
            <v>743.71</v>
          </cell>
          <cell r="H2300">
            <v>133.87</v>
          </cell>
          <cell r="I2300">
            <v>0</v>
          </cell>
          <cell r="J2300">
            <v>0</v>
          </cell>
        </row>
        <row r="2301">
          <cell r="A2301">
            <v>0</v>
          </cell>
          <cell r="B2301" t="str">
            <v>Mano de Obra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</row>
        <row r="2302">
          <cell r="A2302">
            <v>200.05999999999995</v>
          </cell>
          <cell r="B2302" t="str">
            <v>Coloc. acero normal</v>
          </cell>
          <cell r="C2302">
            <v>3.9889999999999999</v>
          </cell>
          <cell r="D2302" t="str">
            <v>QQ</v>
          </cell>
          <cell r="E2302">
            <v>326.47275741487186</v>
          </cell>
          <cell r="F2302">
            <v>0</v>
          </cell>
          <cell r="G2302">
            <v>1302.3</v>
          </cell>
          <cell r="H2302">
            <v>0</v>
          </cell>
          <cell r="I2302">
            <v>0</v>
          </cell>
        </row>
        <row r="2303">
          <cell r="A2303">
            <v>300.17999999999984</v>
          </cell>
          <cell r="B2303" t="str">
            <v>Vigas de amarre &lt; 0.30m</v>
          </cell>
          <cell r="C2303">
            <v>33.333333333333336</v>
          </cell>
          <cell r="D2303" t="str">
            <v>ML</v>
          </cell>
          <cell r="E2303">
            <v>210</v>
          </cell>
          <cell r="F2303">
            <v>0</v>
          </cell>
          <cell r="G2303">
            <v>7000</v>
          </cell>
          <cell r="H2303">
            <v>0</v>
          </cell>
          <cell r="I2303">
            <v>0</v>
          </cell>
        </row>
        <row r="2304">
          <cell r="A2304">
            <v>0</v>
          </cell>
          <cell r="B2304" t="str">
            <v>Total/UND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26931.53</v>
          </cell>
          <cell r="H2304">
            <v>3089.83</v>
          </cell>
          <cell r="I2304">
            <v>30021.360000000001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A2306">
            <v>105.24100000000011</v>
          </cell>
          <cell r="B2306" t="str">
            <v>DINTEL (0.15X0.20)MTS, F'C=210KG/CM2,5Ø3/8", EST. Ø3/8"@0.20</v>
          </cell>
          <cell r="C2306">
            <v>1</v>
          </cell>
          <cell r="D2306" t="str">
            <v>M3</v>
          </cell>
          <cell r="E2306">
            <v>0</v>
          </cell>
          <cell r="F2306">
            <v>0</v>
          </cell>
          <cell r="G2306">
            <v>27528.870000000003</v>
          </cell>
          <cell r="H2306">
            <v>2921.9800000000005</v>
          </cell>
          <cell r="I2306">
            <v>30450.850000000002</v>
          </cell>
        </row>
        <row r="2307">
          <cell r="A2307">
            <v>0</v>
          </cell>
          <cell r="B2307" t="str">
            <v>Volumen Análisis</v>
          </cell>
          <cell r="C2307">
            <v>1</v>
          </cell>
          <cell r="D2307" t="str">
            <v>M3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>
            <v>0</v>
          </cell>
          <cell r="B2308" t="str">
            <v>Materiales y Equipos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A2309" t="str">
            <v>AE002</v>
          </cell>
          <cell r="B2309" t="str">
            <v>Acero Estruc. Grado 40-60, 1/2" x 20 a 30 pies</v>
          </cell>
          <cell r="C2309">
            <v>0</v>
          </cell>
          <cell r="D2309" t="str">
            <v>QQ</v>
          </cell>
          <cell r="E2309">
            <v>2796.6101694915255</v>
          </cell>
          <cell r="F2309">
            <v>503.38983050847457</v>
          </cell>
          <cell r="G2309">
            <v>0</v>
          </cell>
          <cell r="H2309">
            <v>0</v>
          </cell>
          <cell r="I2309">
            <v>0</v>
          </cell>
        </row>
        <row r="2310">
          <cell r="A2310" t="str">
            <v>AE001</v>
          </cell>
          <cell r="B2310" t="str">
            <v>Acero Estruc. Grado 40-60, 3/8" x 20 a 30 pies</v>
          </cell>
          <cell r="C2310">
            <v>3.3527</v>
          </cell>
          <cell r="D2310" t="str">
            <v>QQ</v>
          </cell>
          <cell r="E2310">
            <v>2796.6101694915255</v>
          </cell>
          <cell r="F2310">
            <v>503.38983050847457</v>
          </cell>
          <cell r="G2310">
            <v>9376.19</v>
          </cell>
          <cell r="H2310">
            <v>1687.72</v>
          </cell>
          <cell r="I2310">
            <v>0</v>
          </cell>
        </row>
        <row r="2311">
          <cell r="A2311" t="str">
            <v>HI002</v>
          </cell>
          <cell r="B2311" t="str">
            <v>Hormigón 210 Kg/cm2 (incluye bomba y colocación)</v>
          </cell>
          <cell r="C2311">
            <v>1.05</v>
          </cell>
          <cell r="D2311" t="str">
            <v>M3</v>
          </cell>
          <cell r="E2311">
            <v>5935.17</v>
          </cell>
          <cell r="F2311">
            <v>1068.3306</v>
          </cell>
          <cell r="G2311">
            <v>6231.93</v>
          </cell>
          <cell r="H2311">
            <v>1121.75</v>
          </cell>
          <cell r="I2311">
            <v>0</v>
          </cell>
        </row>
        <row r="2312">
          <cell r="A2312" t="str">
            <v>AE016</v>
          </cell>
          <cell r="B2312" t="str">
            <v>Alambre Galvanizado Calibre 18 (Varillas)</v>
          </cell>
          <cell r="C2312">
            <v>6.7054</v>
          </cell>
          <cell r="D2312" t="str">
            <v>LB</v>
          </cell>
          <cell r="E2312">
            <v>93.220338983050851</v>
          </cell>
          <cell r="F2312">
            <v>16.779661016949152</v>
          </cell>
          <cell r="G2312">
            <v>625.08000000000004</v>
          </cell>
          <cell r="H2312">
            <v>112.51</v>
          </cell>
          <cell r="I2312">
            <v>0</v>
          </cell>
        </row>
        <row r="2313">
          <cell r="A2313">
            <v>0</v>
          </cell>
          <cell r="B2313" t="str">
            <v>Mano de Obra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200.09999999999991</v>
          </cell>
          <cell r="B2314" t="str">
            <v>Coloc. acero zapata de muros, cols y vigas amarre</v>
          </cell>
          <cell r="C2314">
            <v>33.333333333333336</v>
          </cell>
          <cell r="D2314" t="str">
            <v>ML</v>
          </cell>
          <cell r="E2314">
            <v>107.87</v>
          </cell>
          <cell r="F2314">
            <v>0</v>
          </cell>
          <cell r="G2314">
            <v>3595.67</v>
          </cell>
          <cell r="H2314">
            <v>0</v>
          </cell>
          <cell r="I2314">
            <v>0</v>
          </cell>
        </row>
        <row r="2315">
          <cell r="A2315">
            <v>300.18999999999983</v>
          </cell>
          <cell r="B2315" t="str">
            <v>Vigas sobre muros &lt; 0.30m</v>
          </cell>
          <cell r="C2315">
            <v>33.333333333333336</v>
          </cell>
          <cell r="D2315" t="str">
            <v>ML</v>
          </cell>
          <cell r="E2315">
            <v>231</v>
          </cell>
          <cell r="F2315">
            <v>0</v>
          </cell>
          <cell r="G2315">
            <v>7700</v>
          </cell>
          <cell r="H2315">
            <v>0</v>
          </cell>
          <cell r="I2315">
            <v>0</v>
          </cell>
        </row>
        <row r="2316">
          <cell r="A2316">
            <v>0</v>
          </cell>
          <cell r="B2316" t="str">
            <v>Total/UND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27528.870000000003</v>
          </cell>
          <cell r="H2316">
            <v>2921.9800000000005</v>
          </cell>
          <cell r="I2316">
            <v>30450.850000000002</v>
          </cell>
        </row>
        <row r="2317">
          <cell r="A2317">
            <v>0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105.25100000000012</v>
          </cell>
          <cell r="B2318" t="str">
            <v xml:space="preserve">VIGA V1- T (0.20X0.40)MTS, F'C=210KG/CM2, 8Ø1/2, EST. Ø3/8"@0.15M 2 Ø3/8 adiccionales </v>
          </cell>
          <cell r="C2318">
            <v>1</v>
          </cell>
          <cell r="D2318" t="str">
            <v>M3</v>
          </cell>
          <cell r="E2318">
            <v>0</v>
          </cell>
          <cell r="F2318">
            <v>0</v>
          </cell>
          <cell r="G2318">
            <v>21804.550000000003</v>
          </cell>
          <cell r="H2318">
            <v>3162.37</v>
          </cell>
          <cell r="I2318">
            <v>24966.920000000002</v>
          </cell>
        </row>
        <row r="2319">
          <cell r="A2319">
            <v>0</v>
          </cell>
          <cell r="B2319" t="str">
            <v>Volumen Análisis</v>
          </cell>
          <cell r="C2319">
            <v>1</v>
          </cell>
          <cell r="D2319" t="str">
            <v>M3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</row>
        <row r="2320">
          <cell r="A2320">
            <v>0</v>
          </cell>
          <cell r="B2320" t="str">
            <v>Materiales y Equipos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 t="str">
            <v>AE002</v>
          </cell>
          <cell r="B2321" t="str">
            <v>Acero Estruc. Grado 40-60, 1/2" x 20 a 30 pies</v>
          </cell>
          <cell r="C2321">
            <v>2.4729999999999999</v>
          </cell>
          <cell r="D2321" t="str">
            <v>QQ</v>
          </cell>
          <cell r="E2321">
            <v>2796.6101694915255</v>
          </cell>
          <cell r="F2321">
            <v>503.38983050847457</v>
          </cell>
          <cell r="G2321">
            <v>6916.02</v>
          </cell>
          <cell r="H2321">
            <v>1244.8800000000001</v>
          </cell>
          <cell r="I2321">
            <v>0</v>
          </cell>
        </row>
        <row r="2322">
          <cell r="A2322" t="str">
            <v>AE001</v>
          </cell>
          <cell r="B2322" t="str">
            <v>Acero Estruc. Grado 40-60, 3/8" x 20 a 30 pies</v>
          </cell>
          <cell r="C2322">
            <v>1.2290000000000001</v>
          </cell>
          <cell r="D2322" t="str">
            <v>QQ</v>
          </cell>
          <cell r="E2322">
            <v>2796.6101694915255</v>
          </cell>
          <cell r="F2322">
            <v>503.38983050847457</v>
          </cell>
          <cell r="G2322">
            <v>3437.03</v>
          </cell>
          <cell r="H2322">
            <v>618.66999999999996</v>
          </cell>
          <cell r="I2322">
            <v>0</v>
          </cell>
        </row>
        <row r="2323">
          <cell r="A2323" t="str">
            <v>AE003</v>
          </cell>
          <cell r="B2323" t="str">
            <v>Acero Estruc. Grado 40-60, 3/4" x 20 a 30 pies</v>
          </cell>
          <cell r="C2323">
            <v>0</v>
          </cell>
          <cell r="D2323" t="str">
            <v>QQ</v>
          </cell>
          <cell r="E2323">
            <v>2796.6101694915255</v>
          </cell>
          <cell r="F2323">
            <v>503.38983050847457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 t="str">
            <v>HI003</v>
          </cell>
          <cell r="B2324" t="str">
            <v>Hormigón 240 Kg/cm2 (incluye bomba y colocación)</v>
          </cell>
          <cell r="C2324">
            <v>1.1000000000000001</v>
          </cell>
          <cell r="D2324" t="str">
            <v>M3</v>
          </cell>
          <cell r="E2324">
            <v>5932.203389830509</v>
          </cell>
          <cell r="F2324">
            <v>1067.7966101694915</v>
          </cell>
          <cell r="G2324">
            <v>6525.42</v>
          </cell>
          <cell r="H2324">
            <v>1174.58</v>
          </cell>
          <cell r="I2324">
            <v>0</v>
          </cell>
        </row>
        <row r="2325">
          <cell r="A2325" t="str">
            <v>AE016</v>
          </cell>
          <cell r="B2325" t="str">
            <v>Alambre Galvanizado Calibre 18 (Varillas)</v>
          </cell>
          <cell r="C2325">
            <v>7.4039999999999999</v>
          </cell>
          <cell r="D2325" t="str">
            <v>LB</v>
          </cell>
          <cell r="E2325">
            <v>93.220338983050851</v>
          </cell>
          <cell r="F2325">
            <v>16.779661016949152</v>
          </cell>
          <cell r="G2325">
            <v>690.2</v>
          </cell>
          <cell r="H2325">
            <v>124.24</v>
          </cell>
          <cell r="I2325">
            <v>0</v>
          </cell>
        </row>
        <row r="2326">
          <cell r="A2326">
            <v>0</v>
          </cell>
          <cell r="B2326" t="str">
            <v>Mano de Obra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200.09999999999991</v>
          </cell>
          <cell r="B2327" t="str">
            <v>Coloc. acero zapata de muros, cols y vigas amarre</v>
          </cell>
          <cell r="C2327">
            <v>12.499999999999998</v>
          </cell>
          <cell r="D2327" t="str">
            <v>ML</v>
          </cell>
          <cell r="E2327">
            <v>107.87</v>
          </cell>
          <cell r="F2327">
            <v>0</v>
          </cell>
          <cell r="G2327">
            <v>1348.38</v>
          </cell>
          <cell r="H2327">
            <v>0</v>
          </cell>
          <cell r="I2327">
            <v>0</v>
          </cell>
        </row>
        <row r="2328">
          <cell r="A2328">
            <v>300.18999999999983</v>
          </cell>
          <cell r="B2328" t="str">
            <v>Vigas sobre muros &lt; 0.30m</v>
          </cell>
          <cell r="C2328">
            <v>12.499999999999998</v>
          </cell>
          <cell r="D2328" t="str">
            <v>ML</v>
          </cell>
          <cell r="E2328">
            <v>231</v>
          </cell>
          <cell r="F2328">
            <v>0</v>
          </cell>
          <cell r="G2328">
            <v>2887.5</v>
          </cell>
          <cell r="H2328">
            <v>0</v>
          </cell>
          <cell r="I2328">
            <v>0</v>
          </cell>
        </row>
        <row r="2329">
          <cell r="A2329">
            <v>0</v>
          </cell>
          <cell r="B2329" t="str">
            <v>Total/UND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21804.550000000003</v>
          </cell>
          <cell r="H2329">
            <v>3162.37</v>
          </cell>
          <cell r="I2329">
            <v>24966.920000000002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</row>
        <row r="2331">
          <cell r="A2331">
            <v>105.26100000000012</v>
          </cell>
          <cell r="B2331" t="str">
            <v>VIGA DE TECHO DE AMARRE (0.20X0.40)MTS, F'C=210KG/CM2, 8Ø1/2, EST. Ø3/8"@0.15M</v>
          </cell>
          <cell r="C2331">
            <v>1</v>
          </cell>
          <cell r="D2331" t="str">
            <v>M3</v>
          </cell>
          <cell r="E2331">
            <v>0</v>
          </cell>
          <cell r="F2331">
            <v>0</v>
          </cell>
          <cell r="G2331">
            <v>21261.64</v>
          </cell>
          <cell r="H2331">
            <v>3064.6400000000003</v>
          </cell>
          <cell r="I2331">
            <v>24326.28</v>
          </cell>
        </row>
        <row r="2332">
          <cell r="A2332">
            <v>0</v>
          </cell>
          <cell r="B2332" t="str">
            <v>Volumen Análisis</v>
          </cell>
          <cell r="C2332">
            <v>1</v>
          </cell>
          <cell r="D2332" t="str">
            <v>M3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>
            <v>0</v>
          </cell>
          <cell r="B2333" t="str">
            <v>Materiales y Equipos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</row>
        <row r="2334">
          <cell r="A2334" t="str">
            <v>AE002</v>
          </cell>
          <cell r="B2334" t="str">
            <v>Acero Estruc. Grado 40-60, 1/2" x 20 a 30 pies</v>
          </cell>
          <cell r="C2334">
            <v>2.4969999999999999</v>
          </cell>
          <cell r="D2334" t="str">
            <v>QQ</v>
          </cell>
          <cell r="E2334">
            <v>2796.6101694915255</v>
          </cell>
          <cell r="F2334">
            <v>503.38983050847457</v>
          </cell>
          <cell r="G2334">
            <v>6983.14</v>
          </cell>
          <cell r="H2334">
            <v>1256.96</v>
          </cell>
          <cell r="I2334">
            <v>0</v>
          </cell>
        </row>
        <row r="2335">
          <cell r="A2335" t="str">
            <v>AE001</v>
          </cell>
          <cell r="B2335" t="str">
            <v>Acero Estruc. Grado 40-60, 3/8" x 20 a 30 pies</v>
          </cell>
          <cell r="C2335">
            <v>1.0229999999999999</v>
          </cell>
          <cell r="D2335" t="str">
            <v>QQ</v>
          </cell>
          <cell r="E2335">
            <v>2796.6101694915255</v>
          </cell>
          <cell r="F2335">
            <v>503.38983050847457</v>
          </cell>
          <cell r="G2335">
            <v>2860.93</v>
          </cell>
          <cell r="H2335">
            <v>514.97</v>
          </cell>
          <cell r="I2335">
            <v>0</v>
          </cell>
        </row>
        <row r="2336">
          <cell r="A2336" t="str">
            <v>AE003</v>
          </cell>
          <cell r="B2336" t="str">
            <v>Acero Estruc. Grado 40-60, 3/4" x 20 a 30 pies</v>
          </cell>
          <cell r="C2336">
            <v>0</v>
          </cell>
          <cell r="D2336" t="str">
            <v>QQ</v>
          </cell>
          <cell r="E2336">
            <v>2796.6101694915255</v>
          </cell>
          <cell r="F2336">
            <v>503.38983050847457</v>
          </cell>
          <cell r="G2336">
            <v>0</v>
          </cell>
          <cell r="H2336">
            <v>0</v>
          </cell>
          <cell r="I2336">
            <v>0</v>
          </cell>
        </row>
        <row r="2337">
          <cell r="A2337" t="str">
            <v>HI003</v>
          </cell>
          <cell r="B2337" t="str">
            <v>Hormigón 240 Kg/cm2 (incluye bomba y colocación)</v>
          </cell>
          <cell r="C2337">
            <v>1.1000000000000001</v>
          </cell>
          <cell r="D2337" t="str">
            <v>M3</v>
          </cell>
          <cell r="E2337">
            <v>5932.203389830509</v>
          </cell>
          <cell r="F2337">
            <v>1067.7966101694915</v>
          </cell>
          <cell r="G2337">
            <v>6525.42</v>
          </cell>
          <cell r="H2337">
            <v>1174.58</v>
          </cell>
          <cell r="I2337">
            <v>0</v>
          </cell>
        </row>
        <row r="2338">
          <cell r="A2338" t="str">
            <v>AE016</v>
          </cell>
          <cell r="B2338" t="str">
            <v>Alambre Galvanizado Calibre 18 (Varillas)</v>
          </cell>
          <cell r="C2338">
            <v>7.0399999999999991</v>
          </cell>
          <cell r="D2338" t="str">
            <v>LB</v>
          </cell>
          <cell r="E2338">
            <v>93.220338983050851</v>
          </cell>
          <cell r="F2338">
            <v>16.779661016949152</v>
          </cell>
          <cell r="G2338">
            <v>656.27</v>
          </cell>
          <cell r="H2338">
            <v>118.13</v>
          </cell>
          <cell r="I2338">
            <v>0</v>
          </cell>
        </row>
        <row r="2339">
          <cell r="A2339">
            <v>0</v>
          </cell>
          <cell r="B2339" t="str">
            <v>Mano de Obra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</row>
        <row r="2340">
          <cell r="A2340">
            <v>200.09999999999991</v>
          </cell>
          <cell r="B2340" t="str">
            <v>Coloc. acero zapata de muros, cols y vigas amarre</v>
          </cell>
          <cell r="C2340">
            <v>12.499999999999998</v>
          </cell>
          <cell r="D2340" t="str">
            <v>ML</v>
          </cell>
          <cell r="E2340">
            <v>107.87</v>
          </cell>
          <cell r="F2340">
            <v>0</v>
          </cell>
          <cell r="G2340">
            <v>1348.38</v>
          </cell>
          <cell r="H2340">
            <v>0</v>
          </cell>
          <cell r="I2340">
            <v>0</v>
          </cell>
        </row>
        <row r="2341">
          <cell r="A2341">
            <v>300.18999999999983</v>
          </cell>
          <cell r="B2341" t="str">
            <v>Vigas sobre muros &lt; 0.30m</v>
          </cell>
          <cell r="C2341">
            <v>12.499999999999998</v>
          </cell>
          <cell r="D2341" t="str">
            <v>ML</v>
          </cell>
          <cell r="E2341">
            <v>231</v>
          </cell>
          <cell r="F2341">
            <v>0</v>
          </cell>
          <cell r="G2341">
            <v>2887.5</v>
          </cell>
          <cell r="H2341">
            <v>0</v>
          </cell>
          <cell r="I2341">
            <v>0</v>
          </cell>
        </row>
        <row r="2342">
          <cell r="A2342">
            <v>0</v>
          </cell>
          <cell r="B2342" t="str">
            <v>Total/UND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21261.64</v>
          </cell>
          <cell r="H2342">
            <v>3064.6400000000003</v>
          </cell>
          <cell r="I2342">
            <v>24326.28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</row>
        <row r="2344">
          <cell r="A2344">
            <v>105.27100000000013</v>
          </cell>
          <cell r="B2344" t="str">
            <v>VIGA ESCALERA  (0.20X0.30)MTS, F'C=210KG/CM2, 4Ø1/2, 3Ø3/8"  EST. Ø3/8"@0.20M</v>
          </cell>
          <cell r="C2344">
            <v>1</v>
          </cell>
          <cell r="D2344" t="str">
            <v>M3</v>
          </cell>
          <cell r="E2344">
            <v>0</v>
          </cell>
          <cell r="F2344">
            <v>0</v>
          </cell>
          <cell r="G2344">
            <v>28964.840000000004</v>
          </cell>
          <cell r="H2344">
            <v>4197.07</v>
          </cell>
          <cell r="I2344">
            <v>33161.910000000003</v>
          </cell>
        </row>
        <row r="2345">
          <cell r="A2345">
            <v>0</v>
          </cell>
          <cell r="B2345" t="str">
            <v>Volumen Análisis</v>
          </cell>
          <cell r="C2345">
            <v>1</v>
          </cell>
          <cell r="D2345" t="str">
            <v>M3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A2346">
            <v>0</v>
          </cell>
          <cell r="B2346" t="str">
            <v>Materiales y Equipos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</row>
        <row r="2347">
          <cell r="A2347" t="str">
            <v>AE002</v>
          </cell>
          <cell r="B2347" t="str">
            <v>Acero Estruc. Grado 40-60, 1/2" x 20 a 30 pies</v>
          </cell>
          <cell r="C2347">
            <v>2.6469999999999998</v>
          </cell>
          <cell r="D2347" t="str">
            <v>QQ</v>
          </cell>
          <cell r="E2347">
            <v>2796.6101694915255</v>
          </cell>
          <cell r="F2347">
            <v>503.38983050847457</v>
          </cell>
          <cell r="G2347">
            <v>7402.63</v>
          </cell>
          <cell r="H2347">
            <v>1332.47</v>
          </cell>
          <cell r="I2347">
            <v>0</v>
          </cell>
        </row>
        <row r="2348">
          <cell r="A2348" t="str">
            <v>AE001</v>
          </cell>
          <cell r="B2348" t="str">
            <v>Acero Estruc. Grado 40-60, 3/8" x 20 a 30 pies</v>
          </cell>
          <cell r="C2348">
            <v>2.9820000000000002</v>
          </cell>
          <cell r="D2348" t="str">
            <v>QQ</v>
          </cell>
          <cell r="E2348">
            <v>2796.6101694915255</v>
          </cell>
          <cell r="F2348">
            <v>503.38983050847457</v>
          </cell>
          <cell r="G2348">
            <v>8339.49</v>
          </cell>
          <cell r="H2348">
            <v>1501.11</v>
          </cell>
          <cell r="I2348">
            <v>0</v>
          </cell>
        </row>
        <row r="2349">
          <cell r="A2349" t="str">
            <v>AE003</v>
          </cell>
          <cell r="B2349" t="str">
            <v>Acero Estruc. Grado 40-60, 3/4" x 20 a 30 pies</v>
          </cell>
          <cell r="C2349">
            <v>0</v>
          </cell>
          <cell r="D2349" t="str">
            <v>QQ</v>
          </cell>
          <cell r="E2349">
            <v>2796.6101694915255</v>
          </cell>
          <cell r="F2349">
            <v>503.38983050847457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 t="str">
            <v>HI003</v>
          </cell>
          <cell r="B2350" t="str">
            <v>Hormigón 240 Kg/cm2 (incluye bomba y colocación)</v>
          </cell>
          <cell r="C2350">
            <v>1.1000000000000001</v>
          </cell>
          <cell r="D2350" t="str">
            <v>M3</v>
          </cell>
          <cell r="E2350">
            <v>5932.203389830509</v>
          </cell>
          <cell r="F2350">
            <v>1067.7966101694915</v>
          </cell>
          <cell r="G2350">
            <v>6525.42</v>
          </cell>
          <cell r="H2350">
            <v>1174.58</v>
          </cell>
          <cell r="I2350">
            <v>0</v>
          </cell>
        </row>
        <row r="2351">
          <cell r="A2351" t="str">
            <v>AE016</v>
          </cell>
          <cell r="B2351" t="str">
            <v>Alambre Galvanizado Calibre 18 (Varillas)</v>
          </cell>
          <cell r="C2351">
            <v>11.257999999999999</v>
          </cell>
          <cell r="D2351" t="str">
            <v>LB</v>
          </cell>
          <cell r="E2351">
            <v>93.220338983050851</v>
          </cell>
          <cell r="F2351">
            <v>16.779661016949152</v>
          </cell>
          <cell r="G2351">
            <v>1049.47</v>
          </cell>
          <cell r="H2351">
            <v>188.91</v>
          </cell>
          <cell r="I2351">
            <v>0</v>
          </cell>
        </row>
        <row r="2352">
          <cell r="A2352">
            <v>0</v>
          </cell>
          <cell r="B2352" t="str">
            <v>Mano de Obra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200.09999999999991</v>
          </cell>
          <cell r="B2353" t="str">
            <v>Coloc. acero zapata de muros, cols y vigas amarre</v>
          </cell>
          <cell r="C2353">
            <v>16.666666666666668</v>
          </cell>
          <cell r="D2353" t="str">
            <v>ML</v>
          </cell>
          <cell r="E2353">
            <v>107.87</v>
          </cell>
          <cell r="F2353">
            <v>0</v>
          </cell>
          <cell r="G2353">
            <v>1797.83</v>
          </cell>
          <cell r="H2353">
            <v>0</v>
          </cell>
          <cell r="I2353">
            <v>0</v>
          </cell>
        </row>
        <row r="2354">
          <cell r="A2354">
            <v>300.18999999999983</v>
          </cell>
          <cell r="B2354" t="str">
            <v>Vigas sobre muros &lt; 0.30m</v>
          </cell>
          <cell r="C2354">
            <v>16.666666666666668</v>
          </cell>
          <cell r="D2354" t="str">
            <v>ML</v>
          </cell>
          <cell r="E2354">
            <v>231</v>
          </cell>
          <cell r="F2354">
            <v>0</v>
          </cell>
          <cell r="G2354">
            <v>3850</v>
          </cell>
          <cell r="H2354">
            <v>0</v>
          </cell>
          <cell r="I2354">
            <v>0</v>
          </cell>
        </row>
        <row r="2355">
          <cell r="A2355">
            <v>0</v>
          </cell>
          <cell r="B2355" t="str">
            <v>Total/UND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28964.840000000004</v>
          </cell>
          <cell r="H2355">
            <v>4197.07</v>
          </cell>
          <cell r="I2355">
            <v>33161.910000000003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105.28100000000013</v>
          </cell>
          <cell r="B2357" t="str">
            <v>VIGAS V1-T (0.15X0.20)MTS, F'C=210KG/CM2, 5Ø3/8", EST. Ø3/8"@0.20M</v>
          </cell>
          <cell r="C2357">
            <v>1</v>
          </cell>
          <cell r="D2357" t="str">
            <v>M3</v>
          </cell>
          <cell r="E2357">
            <v>0</v>
          </cell>
          <cell r="F2357">
            <v>0</v>
          </cell>
          <cell r="G2357">
            <v>31561.56</v>
          </cell>
          <cell r="H2357">
            <v>3841.0200000000004</v>
          </cell>
          <cell r="I2357">
            <v>35402.58</v>
          </cell>
        </row>
        <row r="2358">
          <cell r="A2358">
            <v>0</v>
          </cell>
          <cell r="B2358" t="str">
            <v>Volumen Análisis</v>
          </cell>
          <cell r="C2358">
            <v>1</v>
          </cell>
          <cell r="D2358" t="str">
            <v>M3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0</v>
          </cell>
          <cell r="B2359" t="str">
            <v>Materiales y Equipos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</row>
        <row r="2360">
          <cell r="A2360" t="str">
            <v>AE004</v>
          </cell>
          <cell r="B2360" t="str">
            <v>Acero Estruc. Grado 40-60, 1" x 20 a 30 pies</v>
          </cell>
          <cell r="C2360">
            <v>0</v>
          </cell>
          <cell r="D2360" t="str">
            <v>QQ</v>
          </cell>
          <cell r="E2360">
            <v>2796.6101694915255</v>
          </cell>
          <cell r="F2360">
            <v>503.38983050847457</v>
          </cell>
          <cell r="G2360">
            <v>0</v>
          </cell>
          <cell r="H2360">
            <v>0</v>
          </cell>
          <cell r="I2360">
            <v>0</v>
          </cell>
        </row>
        <row r="2361">
          <cell r="A2361" t="str">
            <v>AE003</v>
          </cell>
          <cell r="B2361" t="str">
            <v>Acero Estruc. Grado 40-60, 3/4" x 20 a 30 pies</v>
          </cell>
          <cell r="C2361">
            <v>0</v>
          </cell>
          <cell r="D2361" t="str">
            <v>QQ</v>
          </cell>
          <cell r="E2361">
            <v>2796.6101694915255</v>
          </cell>
          <cell r="F2361">
            <v>503.38983050847457</v>
          </cell>
          <cell r="G2361">
            <v>0</v>
          </cell>
          <cell r="H2361">
            <v>0</v>
          </cell>
          <cell r="I2361">
            <v>0</v>
          </cell>
        </row>
        <row r="2362">
          <cell r="A2362" t="str">
            <v>AE002</v>
          </cell>
          <cell r="B2362" t="str">
            <v>Acero Estruc. Grado 40-60, 1/2" x 20 a 30 pies</v>
          </cell>
          <cell r="C2362">
            <v>0</v>
          </cell>
          <cell r="D2362" t="str">
            <v>QQ</v>
          </cell>
          <cell r="E2362">
            <v>2796.6101694915255</v>
          </cell>
          <cell r="F2362">
            <v>503.38983050847457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 t="str">
            <v>AE001</v>
          </cell>
          <cell r="B2363" t="str">
            <v>Acero Estruc. Grado 40-60, 3/8" x 20 a 30 pies</v>
          </cell>
          <cell r="C2363">
            <v>5.3879999999999999</v>
          </cell>
          <cell r="D2363" t="str">
            <v>QQ</v>
          </cell>
          <cell r="E2363">
            <v>2796.6101694915255</v>
          </cell>
          <cell r="F2363">
            <v>503.38983050847457</v>
          </cell>
          <cell r="G2363">
            <v>15068.14</v>
          </cell>
          <cell r="H2363">
            <v>2712.26</v>
          </cell>
          <cell r="I2363">
            <v>0</v>
          </cell>
        </row>
        <row r="2364">
          <cell r="A2364">
            <v>102.05000000000003</v>
          </cell>
          <cell r="B2364" t="str">
            <v>Vaciado y ligado Hormigón 1:2:4 - 10% desp</v>
          </cell>
          <cell r="C2364">
            <v>1.1000000000000001</v>
          </cell>
          <cell r="D2364" t="str">
            <v>M3</v>
          </cell>
          <cell r="E2364">
            <v>6118.04</v>
          </cell>
          <cell r="F2364">
            <v>861.76</v>
          </cell>
          <cell r="G2364">
            <v>6729.84</v>
          </cell>
          <cell r="H2364">
            <v>947.94</v>
          </cell>
          <cell r="I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</row>
        <row r="2366">
          <cell r="A2366" t="str">
            <v>AE016</v>
          </cell>
          <cell r="B2366" t="str">
            <v>Alambre Galvanizado Calibre 18 (Varillas)</v>
          </cell>
          <cell r="C2366">
            <v>10.776</v>
          </cell>
          <cell r="D2366" t="str">
            <v>LB</v>
          </cell>
          <cell r="E2366">
            <v>93.220338983050851</v>
          </cell>
          <cell r="F2366">
            <v>16.779661016949152</v>
          </cell>
          <cell r="G2366">
            <v>1004.54</v>
          </cell>
          <cell r="H2366">
            <v>180.82</v>
          </cell>
          <cell r="I2366">
            <v>0</v>
          </cell>
        </row>
        <row r="2367">
          <cell r="A2367">
            <v>0</v>
          </cell>
          <cell r="B2367" t="str">
            <v>Mano de Obra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200.05999999999995</v>
          </cell>
          <cell r="B2368" t="str">
            <v>Coloc. acero normal</v>
          </cell>
          <cell r="C2368">
            <v>5.3879999999999999</v>
          </cell>
          <cell r="D2368" t="str">
            <v>QQ</v>
          </cell>
          <cell r="E2368">
            <v>326.47275741487186</v>
          </cell>
          <cell r="F2368">
            <v>0</v>
          </cell>
          <cell r="G2368">
            <v>1759.04</v>
          </cell>
          <cell r="H2368">
            <v>0</v>
          </cell>
          <cell r="I2368">
            <v>0</v>
          </cell>
        </row>
        <row r="2369">
          <cell r="A2369">
            <v>300.17999999999984</v>
          </cell>
          <cell r="B2369" t="str">
            <v>Vigas de amarre &lt; 0.30m</v>
          </cell>
          <cell r="C2369">
            <v>33.333333333333336</v>
          </cell>
          <cell r="D2369" t="str">
            <v>ML</v>
          </cell>
          <cell r="E2369">
            <v>210</v>
          </cell>
          <cell r="F2369">
            <v>0</v>
          </cell>
          <cell r="G2369">
            <v>7000</v>
          </cell>
          <cell r="H2369">
            <v>0</v>
          </cell>
          <cell r="I2369">
            <v>0</v>
          </cell>
        </row>
        <row r="2370">
          <cell r="A2370">
            <v>0</v>
          </cell>
          <cell r="B2370" t="str">
            <v>Total/UND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31561.56</v>
          </cell>
          <cell r="H2370">
            <v>3841.0200000000004</v>
          </cell>
          <cell r="I2370">
            <v>35402.58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</row>
        <row r="2372">
          <cell r="A2372">
            <v>105.29100000000014</v>
          </cell>
          <cell r="B2372" t="str">
            <v>VIGA DE PORTICO "P" (0.20X0.35)MTS, F'C=210KG/CM2, 2Ø1/2 Y 2Ø3/4" , EST. Ø3/8"@0.20M 2Ø1/2 EN ADICIONALES</v>
          </cell>
          <cell r="C2372">
            <v>1</v>
          </cell>
          <cell r="D2372" t="str">
            <v>M3</v>
          </cell>
          <cell r="E2372">
            <v>0</v>
          </cell>
          <cell r="F2372">
            <v>0</v>
          </cell>
          <cell r="G2372">
            <v>19056.43</v>
          </cell>
          <cell r="H2372">
            <v>2558.7799999999997</v>
          </cell>
          <cell r="I2372">
            <v>21615.21</v>
          </cell>
        </row>
        <row r="2373">
          <cell r="A2373">
            <v>0</v>
          </cell>
          <cell r="B2373" t="str">
            <v>Volumen Análisis</v>
          </cell>
          <cell r="C2373">
            <v>1</v>
          </cell>
          <cell r="D2373" t="str">
            <v>M3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>
            <v>0</v>
          </cell>
          <cell r="B2374" t="str">
            <v>Materiales y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 t="str">
            <v>AE002</v>
          </cell>
          <cell r="B2375" t="str">
            <v>Acero Estruc. Grado 40-60, 1/2" x 20 a 30 pies</v>
          </cell>
          <cell r="C2375">
            <v>1.4039999999999999</v>
          </cell>
          <cell r="D2375" t="str">
            <v>QQ</v>
          </cell>
          <cell r="E2375">
            <v>2796.6101694915255</v>
          </cell>
          <cell r="F2375">
            <v>503.38983050847457</v>
          </cell>
          <cell r="G2375">
            <v>3926.44</v>
          </cell>
          <cell r="H2375">
            <v>706.76</v>
          </cell>
          <cell r="I2375">
            <v>0</v>
          </cell>
        </row>
        <row r="2376">
          <cell r="A2376" t="str">
            <v>AE001</v>
          </cell>
          <cell r="B2376" t="str">
            <v>Acero Estruc. Grado 40-60, 3/8" x 20 a 30 pies</v>
          </cell>
          <cell r="C2376">
            <v>1.002</v>
          </cell>
          <cell r="D2376" t="str">
            <v>QQ</v>
          </cell>
          <cell r="E2376">
            <v>2796.6101694915255</v>
          </cell>
          <cell r="F2376">
            <v>503.38983050847457</v>
          </cell>
          <cell r="G2376">
            <v>2802.2</v>
          </cell>
          <cell r="H2376">
            <v>504.4</v>
          </cell>
          <cell r="I2376">
            <v>0</v>
          </cell>
        </row>
        <row r="2377">
          <cell r="A2377" t="str">
            <v>AE003</v>
          </cell>
          <cell r="B2377" t="str">
            <v>Acero Estruc. Grado 40-60, 3/4" x 20 a 30 pies</v>
          </cell>
          <cell r="C2377">
            <v>0.1719</v>
          </cell>
          <cell r="D2377" t="str">
            <v>QQ</v>
          </cell>
          <cell r="E2377">
            <v>2796.6101694915255</v>
          </cell>
          <cell r="F2377">
            <v>503.38983050847457</v>
          </cell>
          <cell r="G2377">
            <v>480.74</v>
          </cell>
          <cell r="H2377">
            <v>86.53</v>
          </cell>
          <cell r="I2377">
            <v>0</v>
          </cell>
        </row>
        <row r="2378">
          <cell r="A2378" t="str">
            <v>HI003</v>
          </cell>
          <cell r="B2378" t="str">
            <v>Hormigón 240 Kg/cm2 (incluye bomba y colocación)</v>
          </cell>
          <cell r="C2378">
            <v>1.1000000000000001</v>
          </cell>
          <cell r="D2378" t="str">
            <v>M3</v>
          </cell>
          <cell r="E2378">
            <v>5932.203389830509</v>
          </cell>
          <cell r="F2378">
            <v>1067.7966101694915</v>
          </cell>
          <cell r="G2378">
            <v>6525.42</v>
          </cell>
          <cell r="H2378">
            <v>1174.58</v>
          </cell>
          <cell r="I2378">
            <v>0</v>
          </cell>
        </row>
        <row r="2379">
          <cell r="A2379" t="str">
            <v>AE016</v>
          </cell>
          <cell r="B2379" t="str">
            <v>Alambre Galvanizado Calibre 18 (Varillas)</v>
          </cell>
          <cell r="C2379">
            <v>5.1557999999999993</v>
          </cell>
          <cell r="D2379" t="str">
            <v>LB</v>
          </cell>
          <cell r="E2379">
            <v>93.220338983050851</v>
          </cell>
          <cell r="F2379">
            <v>16.779661016949152</v>
          </cell>
          <cell r="G2379">
            <v>480.63</v>
          </cell>
          <cell r="H2379">
            <v>86.51</v>
          </cell>
          <cell r="I2379">
            <v>0</v>
          </cell>
        </row>
        <row r="2380">
          <cell r="A2380">
            <v>0</v>
          </cell>
          <cell r="B2380" t="str">
            <v>Mano de Obra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200.09999999999991</v>
          </cell>
          <cell r="B2381" t="str">
            <v>Coloc. acero zapata de muros, cols y vigas amarre</v>
          </cell>
          <cell r="C2381">
            <v>14.285714285714286</v>
          </cell>
          <cell r="D2381" t="str">
            <v>ML</v>
          </cell>
          <cell r="E2381">
            <v>107.87</v>
          </cell>
          <cell r="F2381">
            <v>0</v>
          </cell>
          <cell r="G2381">
            <v>1541</v>
          </cell>
          <cell r="H2381">
            <v>0</v>
          </cell>
          <cell r="I2381">
            <v>0</v>
          </cell>
        </row>
        <row r="2382">
          <cell r="A2382">
            <v>300.18999999999983</v>
          </cell>
          <cell r="B2382" t="str">
            <v>Vigas sobre muros &lt; 0.30m</v>
          </cell>
          <cell r="C2382">
            <v>14.285714285714286</v>
          </cell>
          <cell r="D2382" t="str">
            <v>ML</v>
          </cell>
          <cell r="E2382">
            <v>231</v>
          </cell>
          <cell r="F2382">
            <v>0</v>
          </cell>
          <cell r="G2382">
            <v>3300</v>
          </cell>
          <cell r="H2382">
            <v>0</v>
          </cell>
          <cell r="I2382">
            <v>0</v>
          </cell>
        </row>
        <row r="2383">
          <cell r="A2383">
            <v>0</v>
          </cell>
          <cell r="B2383" t="str">
            <v>Total/UND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19056.43</v>
          </cell>
          <cell r="H2383">
            <v>2558.7799999999997</v>
          </cell>
          <cell r="I2383">
            <v>21615.21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105.30100000000014</v>
          </cell>
          <cell r="B2385" t="str">
            <v>VIGA (0.30X0.60)MTS, F'C=210KG/CM2, 10Ø1/2", EST. Ø3/8"@0.150M</v>
          </cell>
          <cell r="C2385">
            <v>1</v>
          </cell>
          <cell r="D2385" t="str">
            <v>M3</v>
          </cell>
          <cell r="E2385">
            <v>0</v>
          </cell>
          <cell r="F2385">
            <v>0</v>
          </cell>
          <cell r="G2385">
            <v>15836.050000000001</v>
          </cell>
          <cell r="H2385">
            <v>2236.09</v>
          </cell>
          <cell r="I2385">
            <v>18072.14</v>
          </cell>
        </row>
        <row r="2386">
          <cell r="A2386">
            <v>0</v>
          </cell>
          <cell r="B2386" t="str">
            <v>Volumen Análisis</v>
          </cell>
          <cell r="C2386">
            <v>1</v>
          </cell>
          <cell r="D2386" t="str">
            <v>M3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0</v>
          </cell>
          <cell r="B2387" t="str">
            <v>Materiales y Equipos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 t="str">
            <v>AE004</v>
          </cell>
          <cell r="B2388" t="str">
            <v>Acero Estruc. Grado 40-60, 1" x 20 a 30 pies</v>
          </cell>
          <cell r="C2388">
            <v>0</v>
          </cell>
          <cell r="D2388" t="str">
            <v>QQ</v>
          </cell>
          <cell r="E2388">
            <v>2796.6101694915255</v>
          </cell>
          <cell r="F2388">
            <v>503.38983050847457</v>
          </cell>
          <cell r="G2388">
            <v>0</v>
          </cell>
          <cell r="H2388">
            <v>0</v>
          </cell>
          <cell r="I2388">
            <v>0</v>
          </cell>
        </row>
        <row r="2389">
          <cell r="A2389" t="str">
            <v>AE003</v>
          </cell>
          <cell r="B2389" t="str">
            <v>Acero Estruc. Grado 40-60, 3/4" x 20 a 30 pies</v>
          </cell>
          <cell r="C2389">
            <v>0</v>
          </cell>
          <cell r="D2389" t="str">
            <v>QQ</v>
          </cell>
          <cell r="E2389">
            <v>2796.6101694915255</v>
          </cell>
          <cell r="F2389">
            <v>503.38983050847457</v>
          </cell>
          <cell r="G2389">
            <v>0</v>
          </cell>
          <cell r="H2389">
            <v>0</v>
          </cell>
          <cell r="I2389">
            <v>0</v>
          </cell>
        </row>
        <row r="2390">
          <cell r="A2390" t="str">
            <v>AE002</v>
          </cell>
          <cell r="B2390" t="str">
            <v>Acero Estruc. Grado 40-60, 1/2" x 20 a 30 pies</v>
          </cell>
          <cell r="C2390">
            <v>1.6539999999999999</v>
          </cell>
          <cell r="D2390" t="str">
            <v>QQ</v>
          </cell>
          <cell r="E2390">
            <v>2796.6101694915255</v>
          </cell>
          <cell r="F2390">
            <v>503.38983050847457</v>
          </cell>
          <cell r="G2390">
            <v>4625.59</v>
          </cell>
          <cell r="H2390">
            <v>832.61</v>
          </cell>
          <cell r="I2390">
            <v>0</v>
          </cell>
        </row>
        <row r="2391">
          <cell r="A2391" t="str">
            <v>AE001</v>
          </cell>
          <cell r="B2391" t="str">
            <v>Acero Estruc. Grado 40-60, 3/8" x 20 a 30 pies</v>
          </cell>
          <cell r="C2391">
            <v>0.745</v>
          </cell>
          <cell r="D2391" t="str">
            <v>QQ</v>
          </cell>
          <cell r="E2391">
            <v>2796.6101694915255</v>
          </cell>
          <cell r="F2391">
            <v>503.38983050847457</v>
          </cell>
          <cell r="G2391">
            <v>2083.4699999999998</v>
          </cell>
          <cell r="H2391">
            <v>375.03</v>
          </cell>
          <cell r="I2391">
            <v>0</v>
          </cell>
        </row>
        <row r="2392">
          <cell r="A2392">
            <v>102.05000000000003</v>
          </cell>
          <cell r="B2392" t="str">
            <v>Vaciado y ligado Hormigón 1:2:4 - 10% desp</v>
          </cell>
          <cell r="C2392">
            <v>1.1000000000000001</v>
          </cell>
          <cell r="D2392" t="str">
            <v>M3</v>
          </cell>
          <cell r="E2392">
            <v>6118.04</v>
          </cell>
          <cell r="F2392">
            <v>861.76</v>
          </cell>
          <cell r="G2392">
            <v>6729.84</v>
          </cell>
          <cell r="H2392">
            <v>947.94</v>
          </cell>
          <cell r="I2392">
            <v>0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</row>
        <row r="2394">
          <cell r="A2394" t="str">
            <v>AE016</v>
          </cell>
          <cell r="B2394" t="str">
            <v>Alambre Galvanizado Calibre 18 (Varillas)</v>
          </cell>
          <cell r="C2394">
            <v>4.798</v>
          </cell>
          <cell r="D2394" t="str">
            <v>LB</v>
          </cell>
          <cell r="E2394">
            <v>93.220338983050851</v>
          </cell>
          <cell r="F2394">
            <v>16.779661016949152</v>
          </cell>
          <cell r="G2394">
            <v>447.27</v>
          </cell>
          <cell r="H2394">
            <v>80.510000000000005</v>
          </cell>
          <cell r="I2394">
            <v>0</v>
          </cell>
        </row>
        <row r="2395">
          <cell r="A2395">
            <v>0</v>
          </cell>
          <cell r="B2395" t="str">
            <v>Mano de Obra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</row>
        <row r="2396">
          <cell r="A2396">
            <v>200.05999999999995</v>
          </cell>
          <cell r="B2396" t="str">
            <v>Coloc. acero normal</v>
          </cell>
          <cell r="C2396">
            <v>2.399</v>
          </cell>
          <cell r="D2396" t="str">
            <v>QQ</v>
          </cell>
          <cell r="E2396">
            <v>326.47275741487186</v>
          </cell>
          <cell r="F2396">
            <v>0</v>
          </cell>
          <cell r="G2396">
            <v>783.21</v>
          </cell>
          <cell r="H2396">
            <v>0</v>
          </cell>
          <cell r="I2396">
            <v>0</v>
          </cell>
        </row>
        <row r="2397">
          <cell r="A2397">
            <v>300.17999999999984</v>
          </cell>
          <cell r="B2397" t="str">
            <v>Vigas de amarre &lt; 0.30m</v>
          </cell>
          <cell r="C2397">
            <v>5.5555555555555554</v>
          </cell>
          <cell r="D2397" t="str">
            <v>ML</v>
          </cell>
          <cell r="E2397">
            <v>210</v>
          </cell>
          <cell r="F2397">
            <v>0</v>
          </cell>
          <cell r="G2397">
            <v>1166.67</v>
          </cell>
          <cell r="H2397">
            <v>0</v>
          </cell>
          <cell r="I2397">
            <v>0</v>
          </cell>
        </row>
        <row r="2398">
          <cell r="A2398">
            <v>0</v>
          </cell>
          <cell r="B2398" t="str">
            <v>Total/UND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15836.050000000001</v>
          </cell>
          <cell r="H2398">
            <v>2236.09</v>
          </cell>
          <cell r="I2398">
            <v>18072.14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105.31100000000015</v>
          </cell>
          <cell r="B2400" t="str">
            <v xml:space="preserve">VIGAS VA1-T (0.20X0.40)MTS, F'C=210KG/CM2,  ACERO 5Ø1/2" Y 3Ø1/2" EN APOYOS, EST. Ø3/8"@ 0.18M </v>
          </cell>
          <cell r="C2400">
            <v>1</v>
          </cell>
          <cell r="D2400" t="str">
            <v>M3</v>
          </cell>
          <cell r="E2400">
            <v>0</v>
          </cell>
          <cell r="F2400">
            <v>0</v>
          </cell>
          <cell r="G2400">
            <v>21544.22</v>
          </cell>
          <cell r="H2400">
            <v>2648.83</v>
          </cell>
          <cell r="I2400">
            <v>24193.050000000003</v>
          </cell>
        </row>
        <row r="2401">
          <cell r="A2401">
            <v>0</v>
          </cell>
          <cell r="B2401" t="str">
            <v>Volumen Análisis</v>
          </cell>
          <cell r="C2401">
            <v>1</v>
          </cell>
          <cell r="D2401" t="str">
            <v>M3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0</v>
          </cell>
          <cell r="B2402" t="str">
            <v>Materiales y Equipos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 t="str">
            <v>AE004</v>
          </cell>
          <cell r="B2403" t="str">
            <v>Acero Estruc. Grado 40-60, 1" x 20 a 30 pies</v>
          </cell>
          <cell r="C2403">
            <v>0</v>
          </cell>
          <cell r="D2403" t="str">
            <v>QQ</v>
          </cell>
          <cell r="E2403">
            <v>2796.6101694915255</v>
          </cell>
          <cell r="F2403">
            <v>503.38983050847457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 t="str">
            <v>AE003</v>
          </cell>
          <cell r="B2404" t="str">
            <v>Acero Estruc. Grado 40-60, 3/4" x 20 a 30 pies</v>
          </cell>
          <cell r="C2404">
            <v>0</v>
          </cell>
          <cell r="D2404" t="str">
            <v>QQ</v>
          </cell>
          <cell r="E2404">
            <v>2796.6101694915255</v>
          </cell>
          <cell r="F2404">
            <v>503.38983050847457</v>
          </cell>
          <cell r="G2404">
            <v>0</v>
          </cell>
          <cell r="H2404">
            <v>0</v>
          </cell>
          <cell r="I2404">
            <v>0</v>
          </cell>
        </row>
        <row r="2405">
          <cell r="A2405" t="str">
            <v>AE002</v>
          </cell>
          <cell r="B2405" t="str">
            <v>Acero Estruc. Grado 40-60, 1/2" x 20 a 30 pies</v>
          </cell>
          <cell r="C2405">
            <v>1.6719999999999999</v>
          </cell>
          <cell r="D2405" t="str">
            <v>QQ</v>
          </cell>
          <cell r="E2405">
            <v>2796.6101694915255</v>
          </cell>
          <cell r="F2405">
            <v>503.38983050847457</v>
          </cell>
          <cell r="G2405">
            <v>4675.93</v>
          </cell>
          <cell r="H2405">
            <v>841.67</v>
          </cell>
          <cell r="I2405">
            <v>0</v>
          </cell>
        </row>
        <row r="2406">
          <cell r="A2406" t="str">
            <v>AE001</v>
          </cell>
          <cell r="B2406" t="str">
            <v>Acero Estruc. Grado 40-60, 3/8" x 20 a 30 pies</v>
          </cell>
          <cell r="C2406">
            <v>1.1719999999999999</v>
          </cell>
          <cell r="D2406" t="str">
            <v>QQ</v>
          </cell>
          <cell r="E2406">
            <v>2796.6101694915255</v>
          </cell>
          <cell r="F2406">
            <v>503.38983050847457</v>
          </cell>
          <cell r="G2406">
            <v>3277.63</v>
          </cell>
          <cell r="H2406">
            <v>589.97</v>
          </cell>
          <cell r="I2406">
            <v>0</v>
          </cell>
        </row>
        <row r="2407">
          <cell r="A2407" t="str">
            <v>HI002</v>
          </cell>
          <cell r="B2407" t="str">
            <v>Hormigón 210 Kg/cm2 (incluye bomba y colocación)</v>
          </cell>
          <cell r="C2407">
            <v>1.05</v>
          </cell>
          <cell r="D2407" t="str">
            <v>M3</v>
          </cell>
          <cell r="E2407">
            <v>5935.17</v>
          </cell>
          <cell r="F2407">
            <v>1068.3306</v>
          </cell>
          <cell r="G2407">
            <v>6231.93</v>
          </cell>
          <cell r="H2407">
            <v>1121.75</v>
          </cell>
          <cell r="I2407">
            <v>0</v>
          </cell>
        </row>
        <row r="2408">
          <cell r="A2408" t="str">
            <v>AE016</v>
          </cell>
          <cell r="B2408" t="str">
            <v>Alambre Galvanizado Calibre 18 (Varillas)</v>
          </cell>
          <cell r="C2408">
            <v>5.6879999999999997</v>
          </cell>
          <cell r="D2408" t="str">
            <v>LB</v>
          </cell>
          <cell r="E2408">
            <v>93.220338983050851</v>
          </cell>
          <cell r="F2408">
            <v>16.779661016949152</v>
          </cell>
          <cell r="G2408">
            <v>530.24</v>
          </cell>
          <cell r="H2408">
            <v>95.44</v>
          </cell>
          <cell r="I2408">
            <v>0</v>
          </cell>
        </row>
        <row r="2409">
          <cell r="A2409">
            <v>0</v>
          </cell>
          <cell r="B2409" t="str">
            <v>Mano de Obra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200.05999999999995</v>
          </cell>
          <cell r="B2410" t="str">
            <v>Coloc. acero normal</v>
          </cell>
          <cell r="C2410">
            <v>2.8439999999999999</v>
          </cell>
          <cell r="D2410" t="str">
            <v>QQ</v>
          </cell>
          <cell r="E2410">
            <v>326.47275741487186</v>
          </cell>
          <cell r="F2410">
            <v>0</v>
          </cell>
          <cell r="G2410">
            <v>928.49</v>
          </cell>
          <cell r="H2410">
            <v>0</v>
          </cell>
          <cell r="I2410">
            <v>0</v>
          </cell>
        </row>
        <row r="2411">
          <cell r="A2411">
            <v>300.20999999999981</v>
          </cell>
          <cell r="B2411" t="str">
            <v>Vigas de carga 0.15m a 0.20m x Altura &lt; 0.40m</v>
          </cell>
          <cell r="C2411">
            <v>12.499999999999998</v>
          </cell>
          <cell r="D2411" t="str">
            <v>ML</v>
          </cell>
          <cell r="E2411">
            <v>472</v>
          </cell>
          <cell r="F2411">
            <v>0</v>
          </cell>
          <cell r="G2411">
            <v>5900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>
            <v>0</v>
          </cell>
          <cell r="B2412" t="str">
            <v>Total/UND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21544.22</v>
          </cell>
          <cell r="H2412">
            <v>2648.83</v>
          </cell>
          <cell r="I2412">
            <v>24193.050000000003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105.40100000000014</v>
          </cell>
          <cell r="B2414" t="str">
            <v xml:space="preserve">VIGA PEDESTAL DE CANCHA (0.30X0.20-0.50)MTS, F'C=210KG/CM2 LIGADORA,  ACERO 6Ø3/4" EST. Ø3/8"@ 0.15M </v>
          </cell>
          <cell r="C2414">
            <v>1</v>
          </cell>
          <cell r="D2414" t="str">
            <v>M3</v>
          </cell>
          <cell r="E2414">
            <v>0</v>
          </cell>
          <cell r="F2414">
            <v>0</v>
          </cell>
          <cell r="G2414">
            <v>27791.07</v>
          </cell>
          <cell r="H2414">
            <v>3890.26</v>
          </cell>
          <cell r="I2414">
            <v>31681.33</v>
          </cell>
        </row>
        <row r="2415">
          <cell r="A2415">
            <v>0</v>
          </cell>
          <cell r="B2415" t="str">
            <v>Volumen Análisis</v>
          </cell>
          <cell r="C2415">
            <v>1</v>
          </cell>
          <cell r="D2415" t="str">
            <v>M3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</row>
        <row r="2416">
          <cell r="A2416">
            <v>0</v>
          </cell>
          <cell r="B2416" t="str">
            <v>Materiales y Equipos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 t="str">
            <v>AE004</v>
          </cell>
          <cell r="B2417" t="str">
            <v>Acero Estruc. Grado 40-60, 1" x 20 a 30 pies</v>
          </cell>
          <cell r="C2417">
            <v>0</v>
          </cell>
          <cell r="D2417" t="str">
            <v>QQ</v>
          </cell>
          <cell r="E2417">
            <v>2796.6101694915255</v>
          </cell>
          <cell r="F2417">
            <v>503.38983050847457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 t="str">
            <v>AE003</v>
          </cell>
          <cell r="B2418" t="str">
            <v>Acero Estruc. Grado 40-60, 3/4" x 20 a 30 pies</v>
          </cell>
          <cell r="C2418">
            <v>4.4640000000000004</v>
          </cell>
          <cell r="D2418" t="str">
            <v>QQ</v>
          </cell>
          <cell r="E2418">
            <v>2796.6101694915255</v>
          </cell>
          <cell r="F2418">
            <v>503.38983050847457</v>
          </cell>
          <cell r="G2418">
            <v>12484.07</v>
          </cell>
          <cell r="H2418">
            <v>2247.13</v>
          </cell>
          <cell r="I2418">
            <v>0</v>
          </cell>
        </row>
        <row r="2419">
          <cell r="A2419" t="str">
            <v>AE002</v>
          </cell>
          <cell r="B2419" t="str">
            <v>Acero Estruc. Grado 40-60, 1/2" x 20 a 30 pies</v>
          </cell>
          <cell r="C2419">
            <v>0</v>
          </cell>
          <cell r="D2419" t="str">
            <v>QQ</v>
          </cell>
          <cell r="E2419">
            <v>2796.6101694915255</v>
          </cell>
          <cell r="F2419">
            <v>503.38983050847457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 t="str">
            <v>AE001</v>
          </cell>
          <cell r="B2420" t="str">
            <v>Acero Estruc. Grado 40-60, 3/8" x 20 a 30 pies</v>
          </cell>
          <cell r="C2420">
            <v>0.69199999999999995</v>
          </cell>
          <cell r="D2420" t="str">
            <v>QQ</v>
          </cell>
          <cell r="E2420">
            <v>2796.6101694915255</v>
          </cell>
          <cell r="F2420">
            <v>503.38983050847457</v>
          </cell>
          <cell r="G2420">
            <v>1935.25</v>
          </cell>
          <cell r="H2420">
            <v>348.35</v>
          </cell>
          <cell r="I2420">
            <v>0</v>
          </cell>
        </row>
        <row r="2421">
          <cell r="A2421" t="str">
            <v>HI002</v>
          </cell>
          <cell r="B2421" t="str">
            <v>Hormigón 210 Kg/cm2 (incluye bomba y colocación)</v>
          </cell>
          <cell r="C2421">
            <v>1.05</v>
          </cell>
          <cell r="D2421" t="str">
            <v>M3</v>
          </cell>
          <cell r="E2421">
            <v>5935.17</v>
          </cell>
          <cell r="F2421">
            <v>1068.3306</v>
          </cell>
          <cell r="G2421">
            <v>6231.93</v>
          </cell>
          <cell r="H2421">
            <v>1121.75</v>
          </cell>
          <cell r="I2421">
            <v>0</v>
          </cell>
        </row>
        <row r="2422">
          <cell r="A2422" t="str">
            <v>AE016</v>
          </cell>
          <cell r="B2422" t="str">
            <v>Alambre Galvanizado Calibre 18 (Varillas)</v>
          </cell>
          <cell r="C2422">
            <v>10.312000000000001</v>
          </cell>
          <cell r="D2422" t="str">
            <v>LB</v>
          </cell>
          <cell r="E2422">
            <v>93.220338983050851</v>
          </cell>
          <cell r="F2422">
            <v>16.779661016949152</v>
          </cell>
          <cell r="G2422">
            <v>961.29</v>
          </cell>
          <cell r="H2422">
            <v>173.03</v>
          </cell>
          <cell r="I2422">
            <v>0</v>
          </cell>
        </row>
        <row r="2423">
          <cell r="A2423">
            <v>0</v>
          </cell>
          <cell r="B2423" t="str">
            <v>Mano de Obra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200.05999999999995</v>
          </cell>
          <cell r="B2424" t="str">
            <v>Coloc. acero normal</v>
          </cell>
          <cell r="C2424">
            <v>5.1560000000000006</v>
          </cell>
          <cell r="D2424" t="str">
            <v>QQ</v>
          </cell>
          <cell r="E2424">
            <v>326.47275741487186</v>
          </cell>
          <cell r="F2424">
            <v>0</v>
          </cell>
          <cell r="G2424">
            <v>1683.29</v>
          </cell>
          <cell r="H2424">
            <v>0</v>
          </cell>
          <cell r="I2424">
            <v>0</v>
          </cell>
        </row>
        <row r="2425">
          <cell r="A2425">
            <v>300.20999999999981</v>
          </cell>
          <cell r="B2425" t="str">
            <v>Vigas de carga 0.15m a 0.20m x Altura &lt; 0.40m</v>
          </cell>
          <cell r="C2425">
            <v>9.5238095238095237</v>
          </cell>
          <cell r="D2425" t="str">
            <v>ML</v>
          </cell>
          <cell r="E2425">
            <v>472</v>
          </cell>
          <cell r="F2425">
            <v>0</v>
          </cell>
          <cell r="G2425">
            <v>4495.24</v>
          </cell>
          <cell r="H2425">
            <v>0</v>
          </cell>
          <cell r="I2425">
            <v>0</v>
          </cell>
        </row>
        <row r="2426">
          <cell r="A2426">
            <v>0</v>
          </cell>
          <cell r="B2426" t="str">
            <v>Total/UND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27791.07</v>
          </cell>
          <cell r="H2426">
            <v>3890.26</v>
          </cell>
          <cell r="I2426">
            <v>31681.33</v>
          </cell>
        </row>
        <row r="2427">
          <cell r="A2427">
            <v>0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A2428">
            <v>105.41100000000014</v>
          </cell>
          <cell r="B2428" t="str">
            <v>VIGAS  (0.15X0.20)MTS, F'C=210KG/CM2, 4Ø1/2", EST. Ø3/8"@0.20M</v>
          </cell>
          <cell r="C2428">
            <v>1</v>
          </cell>
          <cell r="D2428" t="str">
            <v>M3</v>
          </cell>
          <cell r="E2428">
            <v>0</v>
          </cell>
          <cell r="F2428">
            <v>0</v>
          </cell>
          <cell r="G2428">
            <v>25448.87</v>
          </cell>
          <cell r="H2428">
            <v>2849.27</v>
          </cell>
          <cell r="I2428">
            <v>28298.14</v>
          </cell>
        </row>
        <row r="2429">
          <cell r="A2429">
            <v>0</v>
          </cell>
          <cell r="B2429" t="str">
            <v>Volumen Análisis</v>
          </cell>
          <cell r="C2429">
            <v>1</v>
          </cell>
          <cell r="D2429" t="str">
            <v>M3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</row>
        <row r="2430">
          <cell r="A2430">
            <v>0</v>
          </cell>
          <cell r="B2430" t="str">
            <v>Materiales y Equipos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 t="str">
            <v>AE004</v>
          </cell>
          <cell r="B2431" t="str">
            <v>Acero Estruc. Grado 40-60, 1" x 20 a 30 pies</v>
          </cell>
          <cell r="C2431">
            <v>0</v>
          </cell>
          <cell r="D2431" t="str">
            <v>QQ</v>
          </cell>
          <cell r="E2431">
            <v>2796.6101694915255</v>
          </cell>
          <cell r="F2431">
            <v>503.38983050847457</v>
          </cell>
          <cell r="G2431">
            <v>0</v>
          </cell>
          <cell r="H2431">
            <v>0</v>
          </cell>
          <cell r="I2431">
            <v>0</v>
          </cell>
        </row>
        <row r="2432">
          <cell r="A2432" t="str">
            <v>AE003</v>
          </cell>
          <cell r="B2432" t="str">
            <v>Acero Estruc. Grado 40-60, 3/4" x 20 a 30 pies</v>
          </cell>
          <cell r="C2432">
            <v>0</v>
          </cell>
          <cell r="D2432" t="str">
            <v>QQ</v>
          </cell>
          <cell r="E2432">
            <v>2796.6101694915255</v>
          </cell>
          <cell r="F2432">
            <v>503.38983050847457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 t="str">
            <v>AE002</v>
          </cell>
          <cell r="B2433" t="str">
            <v>Acero Estruc. Grado 40-60, 1/2" x 20 a 30 pies</v>
          </cell>
          <cell r="C2433">
            <v>3.34</v>
          </cell>
          <cell r="D2433" t="str">
            <v>QQ</v>
          </cell>
          <cell r="E2433">
            <v>2796.6101694915255</v>
          </cell>
          <cell r="F2433">
            <v>503.38983050847457</v>
          </cell>
          <cell r="G2433">
            <v>9340.68</v>
          </cell>
          <cell r="H2433">
            <v>1681.32</v>
          </cell>
          <cell r="I2433">
            <v>0</v>
          </cell>
        </row>
        <row r="2434">
          <cell r="A2434" t="str">
            <v>AE001</v>
          </cell>
          <cell r="B2434" t="str">
            <v>Acero Estruc. Grado 40-60, 3/8" x 20 a 30 pies</v>
          </cell>
          <cell r="C2434">
            <v>0.20100000000000001</v>
          </cell>
          <cell r="D2434" t="str">
            <v>QQ</v>
          </cell>
          <cell r="E2434">
            <v>2796.6101694915255</v>
          </cell>
          <cell r="F2434">
            <v>503.38983050847457</v>
          </cell>
          <cell r="G2434">
            <v>562.12</v>
          </cell>
          <cell r="H2434">
            <v>101.18</v>
          </cell>
          <cell r="I2434">
            <v>0</v>
          </cell>
        </row>
        <row r="2435">
          <cell r="A2435">
            <v>102.05000000000003</v>
          </cell>
          <cell r="B2435" t="str">
            <v>Vaciado y ligado Hormigón 1:2:4 - 10% desp</v>
          </cell>
          <cell r="C2435">
            <v>1.1000000000000001</v>
          </cell>
          <cell r="D2435" t="str">
            <v>M3</v>
          </cell>
          <cell r="E2435">
            <v>6118.04</v>
          </cell>
          <cell r="F2435">
            <v>861.76</v>
          </cell>
          <cell r="G2435">
            <v>6729.84</v>
          </cell>
          <cell r="H2435">
            <v>947.94</v>
          </cell>
          <cell r="I2435">
            <v>0</v>
          </cell>
        </row>
        <row r="2436">
          <cell r="A2436">
            <v>0</v>
          </cell>
          <cell r="B2436" t="str">
            <v/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 t="str">
            <v>AE016</v>
          </cell>
          <cell r="B2437" t="str">
            <v>Alambre Galvanizado Calibre 18 (Varillas)</v>
          </cell>
          <cell r="C2437">
            <v>7.0819999999999999</v>
          </cell>
          <cell r="D2437" t="str">
            <v>LB</v>
          </cell>
          <cell r="E2437">
            <v>93.220338983050851</v>
          </cell>
          <cell r="F2437">
            <v>16.779661016949152</v>
          </cell>
          <cell r="G2437">
            <v>660.19</v>
          </cell>
          <cell r="H2437">
            <v>118.83</v>
          </cell>
          <cell r="I2437">
            <v>0</v>
          </cell>
        </row>
        <row r="2438">
          <cell r="A2438">
            <v>0</v>
          </cell>
          <cell r="B2438" t="str">
            <v>Mano de Obra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200.05999999999995</v>
          </cell>
          <cell r="B2439" t="str">
            <v>Coloc. acero normal</v>
          </cell>
          <cell r="C2439">
            <v>3.5409999999999999</v>
          </cell>
          <cell r="D2439" t="str">
            <v>QQ</v>
          </cell>
          <cell r="E2439">
            <v>326.47275741487186</v>
          </cell>
          <cell r="F2439">
            <v>0</v>
          </cell>
          <cell r="G2439">
            <v>1156.04</v>
          </cell>
          <cell r="H2439">
            <v>0</v>
          </cell>
          <cell r="I2439">
            <v>0</v>
          </cell>
        </row>
        <row r="2440">
          <cell r="A2440">
            <v>300.17999999999984</v>
          </cell>
          <cell r="B2440" t="str">
            <v>Vigas de amarre &lt; 0.30m</v>
          </cell>
          <cell r="C2440">
            <v>33.333333333333336</v>
          </cell>
          <cell r="D2440" t="str">
            <v>ML</v>
          </cell>
          <cell r="E2440">
            <v>210</v>
          </cell>
          <cell r="F2440">
            <v>0</v>
          </cell>
          <cell r="G2440">
            <v>7000</v>
          </cell>
          <cell r="H2440">
            <v>0</v>
          </cell>
          <cell r="I2440">
            <v>0</v>
          </cell>
        </row>
        <row r="2441">
          <cell r="A2441">
            <v>0</v>
          </cell>
          <cell r="B2441" t="str">
            <v>Total/UND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25448.87</v>
          </cell>
          <cell r="H2441">
            <v>2849.27</v>
          </cell>
          <cell r="I2441">
            <v>28298.14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</row>
        <row r="2443">
          <cell r="A2443">
            <v>108</v>
          </cell>
          <cell r="B2443" t="str">
            <v>LOSAS DE HORMIGON ARMADO MACIZAS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A2444">
            <v>108.01</v>
          </cell>
          <cell r="B2444" t="str">
            <v xml:space="preserve">Losa de techo inclinada e=0.12m, malla elec. X2.3*150*150, refuerzo 5Ø3/8" </v>
          </cell>
          <cell r="C2444">
            <v>1</v>
          </cell>
          <cell r="D2444" t="str">
            <v>M3</v>
          </cell>
          <cell r="E2444">
            <v>0</v>
          </cell>
          <cell r="F2444">
            <v>0</v>
          </cell>
          <cell r="G2444">
            <v>11434.05</v>
          </cell>
          <cell r="H2444">
            <v>1469.0900000000001</v>
          </cell>
          <cell r="I2444">
            <v>12903.14</v>
          </cell>
        </row>
        <row r="2445">
          <cell r="A2445">
            <v>0</v>
          </cell>
          <cell r="B2445" t="str">
            <v>Volumen Análisis</v>
          </cell>
          <cell r="C2445">
            <v>1</v>
          </cell>
          <cell r="D2445" t="str">
            <v>M3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0</v>
          </cell>
          <cell r="B2446" t="str">
            <v>Materiales y Equipos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</row>
        <row r="2447">
          <cell r="A2447" t="str">
            <v>AE006</v>
          </cell>
          <cell r="B2447" t="str">
            <v>Acero malla electrosoldada D2.3 x D2.3, 15 x 15,Rollo 2.4x40 m.</v>
          </cell>
          <cell r="C2447">
            <v>8.3333333333333339</v>
          </cell>
          <cell r="D2447" t="str">
            <v>M2</v>
          </cell>
          <cell r="E2447">
            <v>125.79449152542374</v>
          </cell>
          <cell r="F2447">
            <v>22.643008474576273</v>
          </cell>
          <cell r="G2447">
            <v>1048.29</v>
          </cell>
          <cell r="H2447">
            <v>188.69</v>
          </cell>
          <cell r="I2447">
            <v>0</v>
          </cell>
        </row>
        <row r="2448">
          <cell r="A2448" t="str">
            <v>AE001</v>
          </cell>
          <cell r="B2448" t="str">
            <v>Acero Estruc. Grado 40-60, 3/8" x 20 a 30 pies</v>
          </cell>
          <cell r="C2448">
            <v>0.19600000000000001</v>
          </cell>
          <cell r="D2448" t="str">
            <v>QQ</v>
          </cell>
          <cell r="E2448">
            <v>2796.6101694915255</v>
          </cell>
          <cell r="F2448">
            <v>503.38983050847457</v>
          </cell>
          <cell r="G2448">
            <v>548.14</v>
          </cell>
          <cell r="H2448">
            <v>98.66</v>
          </cell>
          <cell r="I2448">
            <v>0</v>
          </cell>
        </row>
        <row r="2449">
          <cell r="A2449" t="str">
            <v>HI002</v>
          </cell>
          <cell r="B2449" t="str">
            <v>Hormigón 210 Kg/cm2 (incluye bomba y colocación)</v>
          </cell>
          <cell r="C2449">
            <v>1.1000000000000001</v>
          </cell>
          <cell r="D2449" t="str">
            <v>M3</v>
          </cell>
          <cell r="E2449">
            <v>5935.17</v>
          </cell>
          <cell r="F2449">
            <v>1068.3306</v>
          </cell>
          <cell r="G2449">
            <v>6528.69</v>
          </cell>
          <cell r="H2449">
            <v>1175.1600000000001</v>
          </cell>
          <cell r="I2449">
            <v>0</v>
          </cell>
        </row>
        <row r="2450">
          <cell r="A2450" t="str">
            <v>AE016</v>
          </cell>
          <cell r="B2450" t="str">
            <v>Alambre Galvanizado Calibre 18 (Varillas)</v>
          </cell>
          <cell r="C2450">
            <v>0.39200000000000002</v>
          </cell>
          <cell r="D2450" t="str">
            <v>LB</v>
          </cell>
          <cell r="E2450">
            <v>93.220338983050851</v>
          </cell>
          <cell r="F2450">
            <v>16.779661016949152</v>
          </cell>
          <cell r="G2450">
            <v>36.54</v>
          </cell>
          <cell r="H2450">
            <v>6.58</v>
          </cell>
          <cell r="I2450">
            <v>0</v>
          </cell>
        </row>
        <row r="2451">
          <cell r="A2451">
            <v>0</v>
          </cell>
          <cell r="B2451" t="str">
            <v>Mano de Obra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200.03999999999996</v>
          </cell>
          <cell r="B2452" t="str">
            <v>Coloc. acero malla electrosoldada</v>
          </cell>
          <cell r="C2452">
            <v>8.3330000000000002</v>
          </cell>
          <cell r="D2452" t="str">
            <v>M2</v>
          </cell>
          <cell r="E2452">
            <v>38.51</v>
          </cell>
          <cell r="F2452">
            <v>0</v>
          </cell>
          <cell r="G2452">
            <v>320.89999999999998</v>
          </cell>
          <cell r="H2452">
            <v>0</v>
          </cell>
          <cell r="I2452">
            <v>0</v>
          </cell>
        </row>
        <row r="2453">
          <cell r="A2453">
            <v>200.05999999999995</v>
          </cell>
          <cell r="B2453" t="str">
            <v>Coloc. acero normal</v>
          </cell>
          <cell r="C2453">
            <v>0.19600000000000001</v>
          </cell>
          <cell r="D2453" t="str">
            <v>QQ</v>
          </cell>
          <cell r="E2453">
            <v>326.47275741487186</v>
          </cell>
          <cell r="F2453">
            <v>0</v>
          </cell>
          <cell r="G2453">
            <v>63.99</v>
          </cell>
          <cell r="H2453">
            <v>0</v>
          </cell>
          <cell r="I2453">
            <v>0</v>
          </cell>
        </row>
        <row r="2454">
          <cell r="A2454">
            <v>300.06999999999994</v>
          </cell>
          <cell r="B2454" t="str">
            <v>Vuelos inclinados en 2 direccciones hasta altura 3.00m</v>
          </cell>
          <cell r="C2454">
            <v>8.3333333333333339</v>
          </cell>
          <cell r="D2454" t="str">
            <v>M2</v>
          </cell>
          <cell r="E2454">
            <v>346.5</v>
          </cell>
          <cell r="F2454">
            <v>0</v>
          </cell>
          <cell r="G2454">
            <v>2887.5</v>
          </cell>
          <cell r="H2454">
            <v>0</v>
          </cell>
          <cell r="I2454">
            <v>0</v>
          </cell>
        </row>
        <row r="2455">
          <cell r="A2455">
            <v>0</v>
          </cell>
          <cell r="B2455" t="str">
            <v>subida de materiales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0</v>
          </cell>
          <cell r="B2456" t="str">
            <v>Total/UND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11434.05</v>
          </cell>
          <cell r="H2456">
            <v>1469.0900000000001</v>
          </cell>
          <cell r="I2456">
            <v>12903.14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>
            <v>108.02000000000001</v>
          </cell>
          <cell r="B2458" t="str">
            <v>Losa de techo e=0.12m, X-X Ø3/8" @ 0.18m, Y-Y Ø3/8" @ 0.22m, Hormigón Ligadora fc=210kg/cm2</v>
          </cell>
          <cell r="C2458">
            <v>1</v>
          </cell>
          <cell r="D2458" t="str">
            <v>M3</v>
          </cell>
          <cell r="E2458">
            <v>0</v>
          </cell>
          <cell r="F2458">
            <v>0</v>
          </cell>
          <cell r="G2458">
            <v>13892.599999999999</v>
          </cell>
          <cell r="H2458">
            <v>1712.56</v>
          </cell>
          <cell r="I2458">
            <v>15605.159999999998</v>
          </cell>
        </row>
        <row r="2459">
          <cell r="A2459">
            <v>0</v>
          </cell>
          <cell r="B2459" t="str">
            <v>Volumen Análisis</v>
          </cell>
          <cell r="C2459">
            <v>1</v>
          </cell>
          <cell r="D2459" t="str">
            <v>M3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0</v>
          </cell>
          <cell r="B2460" t="str">
            <v>Materiales y Equipos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</row>
        <row r="2461">
          <cell r="A2461" t="str">
            <v>AE001</v>
          </cell>
          <cell r="B2461" t="str">
            <v>Acero Estruc. Grado 40-60, 3/8" x 20 a 30 pies</v>
          </cell>
          <cell r="C2461">
            <v>1.4239999999999999</v>
          </cell>
          <cell r="D2461" t="str">
            <v>QQ</v>
          </cell>
          <cell r="E2461">
            <v>2796.6101694915255</v>
          </cell>
          <cell r="F2461">
            <v>503.38983050847457</v>
          </cell>
          <cell r="G2461">
            <v>3982.37</v>
          </cell>
          <cell r="H2461">
            <v>716.83</v>
          </cell>
          <cell r="I2461">
            <v>0</v>
          </cell>
        </row>
        <row r="2462">
          <cell r="A2462">
            <v>102.05000000000003</v>
          </cell>
          <cell r="B2462" t="str">
            <v>Vaciado y ligado Hormigón 1:2:4 - 10% desp</v>
          </cell>
          <cell r="C2462">
            <v>1.1000000000000001</v>
          </cell>
          <cell r="D2462" t="str">
            <v>M3</v>
          </cell>
          <cell r="E2462">
            <v>6118.04</v>
          </cell>
          <cell r="F2462">
            <v>861.76</v>
          </cell>
          <cell r="G2462">
            <v>6729.84</v>
          </cell>
          <cell r="H2462">
            <v>947.94</v>
          </cell>
          <cell r="I2462">
            <v>0</v>
          </cell>
        </row>
        <row r="2463">
          <cell r="A2463" t="str">
            <v>AE016</v>
          </cell>
          <cell r="B2463" t="str">
            <v>Alambre Galvanizado Calibre 18 (Varillas)</v>
          </cell>
          <cell r="C2463">
            <v>2.8479999999999999</v>
          </cell>
          <cell r="D2463" t="str">
            <v>LB</v>
          </cell>
          <cell r="E2463">
            <v>93.220338983050851</v>
          </cell>
          <cell r="F2463">
            <v>16.779661016949152</v>
          </cell>
          <cell r="G2463">
            <v>265.49</v>
          </cell>
          <cell r="H2463">
            <v>47.79</v>
          </cell>
          <cell r="I2463">
            <v>0</v>
          </cell>
        </row>
        <row r="2464">
          <cell r="A2464">
            <v>0</v>
          </cell>
          <cell r="B2464" t="str">
            <v>Mano de Obra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>
            <v>200.05999999999995</v>
          </cell>
          <cell r="B2465" t="str">
            <v>Coloc. acero normal</v>
          </cell>
          <cell r="C2465">
            <v>1.4239999999999999</v>
          </cell>
          <cell r="D2465" t="str">
            <v>QQ</v>
          </cell>
          <cell r="E2465">
            <v>326.47275741487186</v>
          </cell>
          <cell r="F2465">
            <v>0</v>
          </cell>
          <cell r="G2465">
            <v>464.9</v>
          </cell>
          <cell r="H2465">
            <v>0</v>
          </cell>
          <cell r="I2465">
            <v>0</v>
          </cell>
        </row>
        <row r="2466">
          <cell r="A2466">
            <v>300.02999999999997</v>
          </cell>
          <cell r="B2466" t="str">
            <v>Encofrado Todo Costo</v>
          </cell>
          <cell r="C2466">
            <v>8.3333333333333339</v>
          </cell>
          <cell r="D2466" t="str">
            <v>M2</v>
          </cell>
          <cell r="E2466">
            <v>294</v>
          </cell>
          <cell r="F2466">
            <v>0</v>
          </cell>
          <cell r="G2466">
            <v>2450</v>
          </cell>
          <cell r="H2466">
            <v>0</v>
          </cell>
          <cell r="I2466">
            <v>0</v>
          </cell>
        </row>
        <row r="2467">
          <cell r="A2467">
            <v>0</v>
          </cell>
          <cell r="B2467" t="str">
            <v>subida de materiales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</row>
        <row r="2468">
          <cell r="A2468">
            <v>0</v>
          </cell>
          <cell r="B2468" t="str">
            <v>Total/UND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13892.599999999999</v>
          </cell>
          <cell r="H2468">
            <v>1712.56</v>
          </cell>
          <cell r="I2468">
            <v>15605.159999999998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 t="str">
            <v>FUN-043</v>
          </cell>
          <cell r="B2470" t="str">
            <v>LOSA DE TECHO L1 E=0.12M, F'C=210KG/CM2, X-X Ø3/8"@0.20M, Y-Y Ø3/8"@0.16M, ADICIONALES Ø3/8" @0.35M (FUNERARIA NUEVA ESPERANZA)</v>
          </cell>
          <cell r="C2470">
            <v>1</v>
          </cell>
          <cell r="D2470" t="str">
            <v>M3</v>
          </cell>
          <cell r="E2470">
            <v>0</v>
          </cell>
          <cell r="F2470">
            <v>0</v>
          </cell>
          <cell r="G2470">
            <v>16673.920000000002</v>
          </cell>
          <cell r="H2470">
            <v>2278.33</v>
          </cell>
          <cell r="I2470">
            <v>18952.25</v>
          </cell>
        </row>
        <row r="2471">
          <cell r="A2471">
            <v>0</v>
          </cell>
          <cell r="B2471" t="str">
            <v>Volumen Análisis</v>
          </cell>
          <cell r="C2471">
            <v>1</v>
          </cell>
          <cell r="D2471" t="str">
            <v>M3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</row>
        <row r="2472">
          <cell r="A2472">
            <v>0</v>
          </cell>
          <cell r="B2472" t="str">
            <v>Materiales y Equipos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 t="str">
            <v>AE002</v>
          </cell>
          <cell r="B2473" t="str">
            <v>Acero Estruc. Grado 40-60, 1/2" x 20 a 30 pies</v>
          </cell>
          <cell r="C2473">
            <v>0</v>
          </cell>
          <cell r="D2473" t="str">
            <v>QQ</v>
          </cell>
          <cell r="E2473">
            <v>2796.6101694915255</v>
          </cell>
          <cell r="F2473">
            <v>503.38983050847457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 t="str">
            <v>AE001</v>
          </cell>
          <cell r="B2474" t="str">
            <v>Acero Estruc. Grado 40-60, 3/8" x 20 a 30 pies</v>
          </cell>
          <cell r="C2474">
            <v>2.09</v>
          </cell>
          <cell r="D2474">
            <v>0</v>
          </cell>
          <cell r="E2474">
            <v>2796.6101694915255</v>
          </cell>
          <cell r="F2474">
            <v>503.38983050847457</v>
          </cell>
          <cell r="G2474">
            <v>5844.92</v>
          </cell>
          <cell r="H2474">
            <v>1052.08</v>
          </cell>
          <cell r="I2474">
            <v>0</v>
          </cell>
        </row>
        <row r="2475">
          <cell r="A2475" t="str">
            <v>HI002</v>
          </cell>
          <cell r="B2475" t="str">
            <v>Hormigón 210 Kg/cm2 (incluye bomba y colocación)</v>
          </cell>
          <cell r="C2475">
            <v>1.1000000000000001</v>
          </cell>
          <cell r="D2475" t="str">
            <v>M3</v>
          </cell>
          <cell r="E2475">
            <v>5652.5423728813566</v>
          </cell>
          <cell r="F2475">
            <v>1017.4576271186442</v>
          </cell>
          <cell r="G2475">
            <v>6217.8</v>
          </cell>
          <cell r="H2475">
            <v>1119.2</v>
          </cell>
          <cell r="I2475">
            <v>0</v>
          </cell>
        </row>
        <row r="2476">
          <cell r="A2476" t="str">
            <v>AE016</v>
          </cell>
          <cell r="B2476" t="str">
            <v>Alambre Galvanizado Calibre 18 (Varillas)</v>
          </cell>
          <cell r="C2476">
            <v>6.38</v>
          </cell>
          <cell r="D2476" t="str">
            <v>LB</v>
          </cell>
          <cell r="E2476">
            <v>93.220338983050851</v>
          </cell>
          <cell r="F2476">
            <v>16.779661016949152</v>
          </cell>
          <cell r="G2476">
            <v>594.75</v>
          </cell>
          <cell r="H2476">
            <v>107.05</v>
          </cell>
          <cell r="I2476">
            <v>0</v>
          </cell>
        </row>
        <row r="2477">
          <cell r="A2477">
            <v>0</v>
          </cell>
          <cell r="B2477" t="str">
            <v>Mano de Obra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</row>
        <row r="2478">
          <cell r="A2478">
            <v>200.05999999999995</v>
          </cell>
          <cell r="B2478" t="str">
            <v>Coloc. acero normal</v>
          </cell>
          <cell r="C2478">
            <v>3.19</v>
          </cell>
          <cell r="D2478" t="str">
            <v>QQ</v>
          </cell>
          <cell r="E2478">
            <v>326.47275741487186</v>
          </cell>
          <cell r="F2478">
            <v>0</v>
          </cell>
          <cell r="G2478">
            <v>1041.45</v>
          </cell>
          <cell r="H2478">
            <v>0</v>
          </cell>
          <cell r="I2478">
            <v>0</v>
          </cell>
        </row>
        <row r="2479">
          <cell r="A2479">
            <v>300.12999999999988</v>
          </cell>
          <cell r="B2479" t="str">
            <v xml:space="preserve">Losas Planas &gt; 3.50m altura hasta 4.00m </v>
          </cell>
          <cell r="C2479">
            <v>8.3333333333333339</v>
          </cell>
          <cell r="D2479" t="str">
            <v>M2</v>
          </cell>
          <cell r="E2479">
            <v>357</v>
          </cell>
          <cell r="F2479">
            <v>0</v>
          </cell>
          <cell r="G2479">
            <v>2975</v>
          </cell>
          <cell r="H2479">
            <v>0</v>
          </cell>
          <cell r="I2479">
            <v>0</v>
          </cell>
        </row>
        <row r="2480">
          <cell r="A2480">
            <v>0</v>
          </cell>
          <cell r="B2480" t="str">
            <v>Total/UND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16673.920000000002</v>
          </cell>
          <cell r="H2480">
            <v>2278.33</v>
          </cell>
          <cell r="I2480">
            <v>18952.25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 t="str">
            <v>FUN-044</v>
          </cell>
          <cell r="B2482" t="str">
            <v>LOSA DE TECHO L5 E=0.12M, F'C=210KG/CM2, X-X Ø3/8"@0.16M, Y-Y Ø3/8"@0.20M, ADICIONALES Ø3/8" @0.35M  (FUNERARIA NUEVA ESPERANZA)</v>
          </cell>
          <cell r="C2482">
            <v>1</v>
          </cell>
          <cell r="D2482" t="str">
            <v>M3</v>
          </cell>
          <cell r="E2482">
            <v>0</v>
          </cell>
          <cell r="F2482">
            <v>0</v>
          </cell>
          <cell r="G2482">
            <v>16468.830000000002</v>
          </cell>
          <cell r="H2482">
            <v>2241.4199999999996</v>
          </cell>
          <cell r="I2482">
            <v>18710.25</v>
          </cell>
          <cell r="J2482">
            <v>0</v>
          </cell>
        </row>
        <row r="2483">
          <cell r="A2483">
            <v>0</v>
          </cell>
          <cell r="B2483" t="str">
            <v>Volumen Análisis</v>
          </cell>
          <cell r="C2483">
            <v>1</v>
          </cell>
          <cell r="D2483" t="str">
            <v>M3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0</v>
          </cell>
          <cell r="B2484" t="str">
            <v>Materiales y Equipos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</row>
        <row r="2485">
          <cell r="A2485" t="str">
            <v>AE002</v>
          </cell>
          <cell r="B2485" t="str">
            <v>Acero Estruc. Grado 40-60, 1/2" x 20 a 30 pies</v>
          </cell>
          <cell r="C2485">
            <v>0</v>
          </cell>
          <cell r="D2485" t="str">
            <v>QQ</v>
          </cell>
          <cell r="E2485">
            <v>2796.6101694915255</v>
          </cell>
          <cell r="F2485">
            <v>503.38983050847457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 t="str">
            <v>AE001</v>
          </cell>
          <cell r="B2486" t="str">
            <v>Acero Estruc. Grado 40-60, 3/8" x 20 a 30 pies</v>
          </cell>
          <cell r="C2486">
            <v>2.09</v>
          </cell>
          <cell r="D2486">
            <v>0</v>
          </cell>
          <cell r="E2486">
            <v>2796.6101694915255</v>
          </cell>
          <cell r="F2486">
            <v>503.38983050847457</v>
          </cell>
          <cell r="G2486">
            <v>5844.92</v>
          </cell>
          <cell r="H2486">
            <v>1052.08</v>
          </cell>
          <cell r="I2486">
            <v>0</v>
          </cell>
        </row>
        <row r="2487">
          <cell r="A2487" t="str">
            <v>HI002</v>
          </cell>
          <cell r="B2487" t="str">
            <v>Hormigón 210 Kg/cm2 (incluye bomba y colocación)</v>
          </cell>
          <cell r="C2487">
            <v>1.1000000000000001</v>
          </cell>
          <cell r="D2487" t="str">
            <v>M3</v>
          </cell>
          <cell r="E2487">
            <v>5652.5423728813566</v>
          </cell>
          <cell r="F2487">
            <v>1017.4576271186442</v>
          </cell>
          <cell r="G2487">
            <v>6217.8</v>
          </cell>
          <cell r="H2487">
            <v>1119.2</v>
          </cell>
          <cell r="I2487">
            <v>0</v>
          </cell>
        </row>
        <row r="2488">
          <cell r="A2488" t="str">
            <v>AE016</v>
          </cell>
          <cell r="B2488" t="str">
            <v>Alambre Galvanizado Calibre 18 (Varillas)</v>
          </cell>
          <cell r="C2488">
            <v>4.18</v>
          </cell>
          <cell r="D2488" t="str">
            <v>LB</v>
          </cell>
          <cell r="E2488">
            <v>93.220338983050851</v>
          </cell>
          <cell r="F2488">
            <v>16.779661016949152</v>
          </cell>
          <cell r="G2488">
            <v>389.66</v>
          </cell>
          <cell r="H2488">
            <v>70.14</v>
          </cell>
          <cell r="I2488">
            <v>0</v>
          </cell>
        </row>
        <row r="2489">
          <cell r="A2489">
            <v>0</v>
          </cell>
          <cell r="B2489" t="str">
            <v>Mano de Obra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</row>
        <row r="2490">
          <cell r="A2490">
            <v>200.05999999999995</v>
          </cell>
          <cell r="B2490" t="str">
            <v>Coloc. acero normal</v>
          </cell>
          <cell r="C2490">
            <v>3.19</v>
          </cell>
          <cell r="D2490" t="str">
            <v>QQ</v>
          </cell>
          <cell r="E2490">
            <v>326.47275741487186</v>
          </cell>
          <cell r="F2490">
            <v>0</v>
          </cell>
          <cell r="G2490">
            <v>1041.45</v>
          </cell>
          <cell r="H2490">
            <v>0</v>
          </cell>
          <cell r="I2490">
            <v>0</v>
          </cell>
        </row>
        <row r="2491">
          <cell r="A2491">
            <v>300.12999999999988</v>
          </cell>
          <cell r="B2491" t="str">
            <v xml:space="preserve">Losas Planas &gt; 3.50m altura hasta 4.00m </v>
          </cell>
          <cell r="C2491">
            <v>8.3333333333333339</v>
          </cell>
          <cell r="D2491" t="str">
            <v>M2</v>
          </cell>
          <cell r="E2491">
            <v>357</v>
          </cell>
          <cell r="F2491">
            <v>0</v>
          </cell>
          <cell r="G2491">
            <v>2975</v>
          </cell>
          <cell r="H2491">
            <v>0</v>
          </cell>
          <cell r="I2491">
            <v>0</v>
          </cell>
        </row>
        <row r="2492">
          <cell r="A2492">
            <v>0</v>
          </cell>
          <cell r="B2492" t="str">
            <v>Total/UND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16468.830000000002</v>
          </cell>
          <cell r="H2492">
            <v>2241.4199999999996</v>
          </cell>
          <cell r="I2492">
            <v>18710.25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A2494">
            <v>108.03000000000002</v>
          </cell>
          <cell r="B2494" t="str">
            <v xml:space="preserve">LOSA DE HA PARA ASIENTO DE GRADAS, E=0.13M, F'C=210KG/CM2, 4Ø1/2" ACERO INF. 4Ø3/8" ACERO SUP. Y Ø3/8"@0.20M </v>
          </cell>
          <cell r="C2494">
            <v>1</v>
          </cell>
          <cell r="D2494" t="str">
            <v>M3</v>
          </cell>
          <cell r="E2494">
            <v>0</v>
          </cell>
          <cell r="F2494">
            <v>0</v>
          </cell>
          <cell r="G2494">
            <v>19322.759999999998</v>
          </cell>
          <cell r="H2494">
            <v>2799.8500000000004</v>
          </cell>
          <cell r="I2494">
            <v>22122.61</v>
          </cell>
        </row>
        <row r="2495">
          <cell r="A2495">
            <v>0</v>
          </cell>
          <cell r="B2495" t="str">
            <v>Volumen Análisis</v>
          </cell>
          <cell r="C2495">
            <v>1</v>
          </cell>
          <cell r="D2495" t="str">
            <v>M3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>
            <v>0</v>
          </cell>
          <cell r="B2496" t="str">
            <v>Materiales y Equipos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A2497" t="str">
            <v>AE002</v>
          </cell>
          <cell r="B2497" t="str">
            <v>Acero Estruc. Grado 40-60, 1/2" x 20 a 30 pies</v>
          </cell>
          <cell r="C2497">
            <v>1</v>
          </cell>
          <cell r="D2497" t="str">
            <v>QQ</v>
          </cell>
          <cell r="E2497">
            <v>2796.6101694915255</v>
          </cell>
          <cell r="F2497">
            <v>503.38983050847457</v>
          </cell>
          <cell r="G2497">
            <v>2796.61</v>
          </cell>
          <cell r="H2497">
            <v>503.39</v>
          </cell>
          <cell r="I2497">
            <v>0</v>
          </cell>
        </row>
        <row r="2498">
          <cell r="A2498" t="str">
            <v>AE001</v>
          </cell>
          <cell r="B2498" t="str">
            <v>Acero Estruc. Grado 40-60, 3/8" x 20 a 30 pies</v>
          </cell>
          <cell r="C2498">
            <v>2.13</v>
          </cell>
          <cell r="D2498" t="str">
            <v>QQ</v>
          </cell>
          <cell r="E2498">
            <v>2796.6101694915255</v>
          </cell>
          <cell r="F2498">
            <v>503.38983050847457</v>
          </cell>
          <cell r="G2498">
            <v>5956.78</v>
          </cell>
          <cell r="H2498">
            <v>1072.22</v>
          </cell>
          <cell r="I2498">
            <v>0</v>
          </cell>
        </row>
        <row r="2499">
          <cell r="A2499" t="str">
            <v>HI002</v>
          </cell>
          <cell r="B2499" t="str">
            <v>Hormigón 210 Kg/cm2 (incluye bomba y colocación)</v>
          </cell>
          <cell r="C2499">
            <v>1.1000000000000001</v>
          </cell>
          <cell r="D2499" t="str">
            <v>M3</v>
          </cell>
          <cell r="E2499">
            <v>5652.5423728813566</v>
          </cell>
          <cell r="F2499">
            <v>1017.4576271186442</v>
          </cell>
          <cell r="G2499">
            <v>6217.8</v>
          </cell>
          <cell r="H2499">
            <v>1119.2</v>
          </cell>
          <cell r="I2499">
            <v>0</v>
          </cell>
        </row>
        <row r="2500">
          <cell r="A2500" t="str">
            <v>AE016</v>
          </cell>
          <cell r="B2500" t="str">
            <v>Alambre Galvanizado Calibre 18 (Varillas)</v>
          </cell>
          <cell r="C2500">
            <v>6.26</v>
          </cell>
          <cell r="D2500" t="str">
            <v>LB</v>
          </cell>
          <cell r="E2500">
            <v>93.220338983050851</v>
          </cell>
          <cell r="F2500">
            <v>16.779661016949152</v>
          </cell>
          <cell r="G2500">
            <v>583.55999999999995</v>
          </cell>
          <cell r="H2500">
            <v>105.04</v>
          </cell>
          <cell r="I2500">
            <v>0</v>
          </cell>
        </row>
        <row r="2501">
          <cell r="A2501">
            <v>0</v>
          </cell>
          <cell r="B2501" t="str">
            <v>Mano de Obra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A2502">
            <v>200.05999999999995</v>
          </cell>
          <cell r="B2502" t="str">
            <v>Coloc. acero normal</v>
          </cell>
          <cell r="C2502">
            <v>3.13</v>
          </cell>
          <cell r="D2502" t="str">
            <v>QQ</v>
          </cell>
          <cell r="E2502">
            <v>326.47275741487186</v>
          </cell>
          <cell r="F2502">
            <v>0</v>
          </cell>
          <cell r="G2502">
            <v>1021.86</v>
          </cell>
          <cell r="H2502">
            <v>0</v>
          </cell>
          <cell r="I2502">
            <v>0</v>
          </cell>
        </row>
        <row r="2503">
          <cell r="A2503">
            <v>300.12999999999988</v>
          </cell>
          <cell r="B2503" t="str">
            <v xml:space="preserve">Losas Planas &gt; 3.50m altura hasta 4.00m </v>
          </cell>
          <cell r="C2503">
            <v>7.6923076923076916</v>
          </cell>
          <cell r="D2503" t="str">
            <v>M2</v>
          </cell>
          <cell r="E2503">
            <v>357</v>
          </cell>
          <cell r="F2503">
            <v>0</v>
          </cell>
          <cell r="G2503">
            <v>2746.15</v>
          </cell>
          <cell r="H2503">
            <v>0</v>
          </cell>
          <cell r="I2503">
            <v>0</v>
          </cell>
        </row>
        <row r="2504">
          <cell r="A2504">
            <v>0</v>
          </cell>
          <cell r="B2504" t="str">
            <v>Total/UND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19322.759999999998</v>
          </cell>
          <cell r="H2504">
            <v>2799.8500000000004</v>
          </cell>
          <cell r="I2504">
            <v>22122.61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A2506">
            <v>108.04000000000002</v>
          </cell>
          <cell r="B2506" t="str">
            <v>LOSA DE HA E=0.10M, F'C=210KG/CM2 (LIGAD.), Ø3/8" @ 0.25M AD</v>
          </cell>
          <cell r="C2506">
            <v>1</v>
          </cell>
          <cell r="D2506" t="str">
            <v>M3</v>
          </cell>
          <cell r="E2506">
            <v>0</v>
          </cell>
          <cell r="F2506">
            <v>0</v>
          </cell>
          <cell r="G2506">
            <v>13475.79</v>
          </cell>
          <cell r="H2506">
            <v>1565.43</v>
          </cell>
          <cell r="I2506">
            <v>15041.220000000001</v>
          </cell>
        </row>
        <row r="2507">
          <cell r="A2507">
            <v>0</v>
          </cell>
          <cell r="B2507" t="str">
            <v>Volumen Análisis</v>
          </cell>
          <cell r="C2507">
            <v>1</v>
          </cell>
          <cell r="D2507" t="str">
            <v>M3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0</v>
          </cell>
          <cell r="B2508" t="str">
            <v>Materiales y Equipos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 t="str">
            <v>AE002</v>
          </cell>
          <cell r="B2509" t="str">
            <v>Acero Estruc. Grado 40-60, 1/2" x 20 a 30 pies</v>
          </cell>
          <cell r="C2509">
            <v>0</v>
          </cell>
          <cell r="D2509" t="str">
            <v>QQ</v>
          </cell>
          <cell r="E2509">
            <v>2796.6101694915255</v>
          </cell>
          <cell r="F2509">
            <v>503.38983050847457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 t="str">
            <v>AE001</v>
          </cell>
          <cell r="B2510" t="str">
            <v>Acero Estruc. Grado 40-60, 3/8" x 20 a 30 pies</v>
          </cell>
          <cell r="C2510">
            <v>1.1499999999999999</v>
          </cell>
          <cell r="D2510" t="str">
            <v>QQ</v>
          </cell>
          <cell r="E2510">
            <v>2796.6101694915255</v>
          </cell>
          <cell r="F2510">
            <v>503.38983050847457</v>
          </cell>
          <cell r="G2510">
            <v>3216.1</v>
          </cell>
          <cell r="H2510">
            <v>578.9</v>
          </cell>
          <cell r="I2510">
            <v>0</v>
          </cell>
        </row>
        <row r="2511">
          <cell r="A2511">
            <v>102.05000000000003</v>
          </cell>
          <cell r="B2511" t="str">
            <v>Vaciado y ligado Hormigón 1:2:4 - 10% desp</v>
          </cell>
          <cell r="C2511">
            <v>1.1000000000000001</v>
          </cell>
          <cell r="D2511" t="str">
            <v>M3</v>
          </cell>
          <cell r="E2511">
            <v>6118.04</v>
          </cell>
          <cell r="F2511">
            <v>861.76</v>
          </cell>
          <cell r="G2511">
            <v>6729.84</v>
          </cell>
          <cell r="H2511">
            <v>947.94</v>
          </cell>
          <cell r="I2511">
            <v>0</v>
          </cell>
          <cell r="J2511">
            <v>0</v>
          </cell>
        </row>
        <row r="2512">
          <cell r="A2512" t="str">
            <v>AE016</v>
          </cell>
          <cell r="B2512" t="str">
            <v>Alambre Galvanizado Calibre 18 (Varillas)</v>
          </cell>
          <cell r="C2512">
            <v>2.2999999999999998</v>
          </cell>
          <cell r="D2512" t="str">
            <v>LB</v>
          </cell>
          <cell r="E2512">
            <v>93.220338983050851</v>
          </cell>
          <cell r="F2512">
            <v>16.779661016949152</v>
          </cell>
          <cell r="G2512">
            <v>214.41</v>
          </cell>
          <cell r="H2512">
            <v>38.590000000000003</v>
          </cell>
          <cell r="I2512">
            <v>0</v>
          </cell>
        </row>
        <row r="2513">
          <cell r="A2513">
            <v>0</v>
          </cell>
          <cell r="B2513" t="str">
            <v>Mano de Obra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200.05999999999995</v>
          </cell>
          <cell r="B2514" t="str">
            <v>Coloc. acero normal</v>
          </cell>
          <cell r="C2514">
            <v>1.1499999999999999</v>
          </cell>
          <cell r="D2514" t="str">
            <v>QQ</v>
          </cell>
          <cell r="E2514">
            <v>326.47275741487186</v>
          </cell>
          <cell r="F2514">
            <v>0</v>
          </cell>
          <cell r="G2514">
            <v>375.44</v>
          </cell>
          <cell r="H2514">
            <v>0</v>
          </cell>
          <cell r="I2514">
            <v>0</v>
          </cell>
        </row>
        <row r="2515">
          <cell r="A2515">
            <v>300.02999999999997</v>
          </cell>
          <cell r="B2515" t="str">
            <v>Losas Planas hasta 3.00m de altura</v>
          </cell>
          <cell r="C2515">
            <v>10</v>
          </cell>
          <cell r="D2515" t="str">
            <v>M2</v>
          </cell>
          <cell r="E2515">
            <v>294</v>
          </cell>
          <cell r="F2515">
            <v>0</v>
          </cell>
          <cell r="G2515">
            <v>2940</v>
          </cell>
          <cell r="H2515">
            <v>0</v>
          </cell>
          <cell r="I2515">
            <v>0</v>
          </cell>
        </row>
        <row r="2516">
          <cell r="A2516">
            <v>0</v>
          </cell>
          <cell r="B2516" t="str">
            <v>Total/UND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13475.79</v>
          </cell>
          <cell r="H2516">
            <v>1565.43</v>
          </cell>
          <cell r="I2516">
            <v>15041.220000000001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108.05000000000003</v>
          </cell>
          <cell r="B2518" t="str">
            <v>LOSA DE HA E=0.10M, F'C=210KG/CM2 (LIGAD.), Ø3/8" @ 0.20M AD</v>
          </cell>
          <cell r="C2518">
            <v>1</v>
          </cell>
          <cell r="D2518" t="str">
            <v>M3</v>
          </cell>
          <cell r="E2518">
            <v>0</v>
          </cell>
          <cell r="F2518">
            <v>0</v>
          </cell>
          <cell r="G2518">
            <v>14369.37</v>
          </cell>
          <cell r="H2518">
            <v>1710.4</v>
          </cell>
          <cell r="I2518">
            <v>16079.77</v>
          </cell>
        </row>
        <row r="2519">
          <cell r="A2519">
            <v>0</v>
          </cell>
          <cell r="B2519" t="str">
            <v>Volumen Análisis</v>
          </cell>
          <cell r="C2519">
            <v>1</v>
          </cell>
          <cell r="D2519" t="str">
            <v>M3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</row>
        <row r="2520">
          <cell r="A2520">
            <v>0</v>
          </cell>
          <cell r="B2520" t="str">
            <v>Materiales y Equipos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</row>
        <row r="2521">
          <cell r="A2521" t="str">
            <v>AE002</v>
          </cell>
          <cell r="B2521" t="str">
            <v>Acero Estruc. Grado 40-60, 1/2" x 20 a 30 pies</v>
          </cell>
          <cell r="C2521">
            <v>0</v>
          </cell>
          <cell r="D2521" t="str">
            <v>QQ</v>
          </cell>
          <cell r="E2521">
            <v>2796.6101694915255</v>
          </cell>
          <cell r="F2521">
            <v>503.38983050847457</v>
          </cell>
          <cell r="G2521">
            <v>0</v>
          </cell>
          <cell r="H2521">
            <v>0</v>
          </cell>
          <cell r="I2521">
            <v>0</v>
          </cell>
        </row>
        <row r="2522">
          <cell r="A2522" t="str">
            <v>AE001</v>
          </cell>
          <cell r="B2522" t="str">
            <v>Acero Estruc. Grado 40-60, 3/8" x 20 a 30 pies</v>
          </cell>
          <cell r="C2522">
            <v>1.42</v>
          </cell>
          <cell r="D2522" t="str">
            <v>QQ</v>
          </cell>
          <cell r="E2522">
            <v>2796.6101694915255</v>
          </cell>
          <cell r="F2522">
            <v>503.38983050847457</v>
          </cell>
          <cell r="G2522">
            <v>3971.19</v>
          </cell>
          <cell r="H2522">
            <v>714.81</v>
          </cell>
          <cell r="I2522">
            <v>0</v>
          </cell>
        </row>
        <row r="2523">
          <cell r="A2523">
            <v>102.05000000000003</v>
          </cell>
          <cell r="B2523" t="str">
            <v>Vaciado y ligado Hormigón 1:2:4 - 10% desp</v>
          </cell>
          <cell r="C2523">
            <v>1.1000000000000001</v>
          </cell>
          <cell r="D2523" t="str">
            <v>M3</v>
          </cell>
          <cell r="E2523">
            <v>6118.04</v>
          </cell>
          <cell r="F2523">
            <v>861.76</v>
          </cell>
          <cell r="G2523">
            <v>6729.84</v>
          </cell>
          <cell r="H2523">
            <v>947.94</v>
          </cell>
          <cell r="I2523">
            <v>0</v>
          </cell>
        </row>
        <row r="2524">
          <cell r="A2524" t="str">
            <v>AE016</v>
          </cell>
          <cell r="B2524" t="str">
            <v>Alambre Galvanizado Calibre 18 (Varillas)</v>
          </cell>
          <cell r="C2524">
            <v>2.84</v>
          </cell>
          <cell r="D2524" t="str">
            <v>LB</v>
          </cell>
          <cell r="E2524">
            <v>93.220338983050851</v>
          </cell>
          <cell r="F2524">
            <v>16.779661016949152</v>
          </cell>
          <cell r="G2524">
            <v>264.75</v>
          </cell>
          <cell r="H2524">
            <v>47.65</v>
          </cell>
          <cell r="I2524">
            <v>0</v>
          </cell>
        </row>
        <row r="2525">
          <cell r="A2525">
            <v>0</v>
          </cell>
          <cell r="B2525" t="str">
            <v>Mano de Obra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</row>
        <row r="2526">
          <cell r="A2526">
            <v>200.05999999999995</v>
          </cell>
          <cell r="B2526" t="str">
            <v>Coloc. acero normal</v>
          </cell>
          <cell r="C2526">
            <v>1.42</v>
          </cell>
          <cell r="D2526" t="str">
            <v>QQ</v>
          </cell>
          <cell r="E2526">
            <v>326.47275741487186</v>
          </cell>
          <cell r="F2526">
            <v>0</v>
          </cell>
          <cell r="G2526">
            <v>463.59</v>
          </cell>
          <cell r="H2526">
            <v>0</v>
          </cell>
          <cell r="I2526">
            <v>0</v>
          </cell>
        </row>
        <row r="2527">
          <cell r="A2527">
            <v>300.02999999999997</v>
          </cell>
          <cell r="B2527" t="str">
            <v>Materiales y Equipos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37672.610000000008</v>
          </cell>
        </row>
        <row r="2528">
          <cell r="A2528">
            <v>0</v>
          </cell>
          <cell r="B2528" t="str">
            <v>Total/UND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14369.37</v>
          </cell>
          <cell r="H2528">
            <v>1710.4</v>
          </cell>
          <cell r="I2528">
            <v>16079.77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</row>
        <row r="2530">
          <cell r="A2530">
            <v>108.06000000000003</v>
          </cell>
          <cell r="B2530" t="str">
            <v>LOSA DE HA E=0.12M, F'C=210KG/CM2 (LIGAD.), Ø1/2" @ 0.25M AD</v>
          </cell>
          <cell r="C2530">
            <v>1</v>
          </cell>
          <cell r="D2530" t="str">
            <v>M3</v>
          </cell>
          <cell r="E2530">
            <v>0</v>
          </cell>
          <cell r="F2530">
            <v>0</v>
          </cell>
          <cell r="G2530">
            <v>14501.56</v>
          </cell>
          <cell r="H2530">
            <v>1811.3500000000001</v>
          </cell>
          <cell r="I2530">
            <v>16312.91</v>
          </cell>
        </row>
        <row r="2531">
          <cell r="A2531">
            <v>0</v>
          </cell>
          <cell r="B2531" t="str">
            <v>Volumen Análisis</v>
          </cell>
          <cell r="C2531">
            <v>1</v>
          </cell>
          <cell r="D2531" t="str">
            <v>M3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</row>
        <row r="2532">
          <cell r="A2532">
            <v>0</v>
          </cell>
          <cell r="B2532" t="str">
            <v>Materiales y Equipos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 t="str">
            <v>AE002</v>
          </cell>
          <cell r="B2533" t="str">
            <v>Acero Estruc. Grado 40-60, 1/2" x 20 a 30 pies</v>
          </cell>
          <cell r="C2533">
            <v>1.6080000000000001</v>
          </cell>
          <cell r="D2533" t="str">
            <v>QQ</v>
          </cell>
          <cell r="E2533">
            <v>2796.6101694915255</v>
          </cell>
          <cell r="F2533">
            <v>503.38983050847457</v>
          </cell>
          <cell r="G2533">
            <v>4496.95</v>
          </cell>
          <cell r="H2533">
            <v>809.45</v>
          </cell>
          <cell r="I2533">
            <v>0</v>
          </cell>
        </row>
        <row r="2534">
          <cell r="A2534" t="str">
            <v>AE001</v>
          </cell>
          <cell r="B2534" t="str">
            <v>Acero Estruc. Grado 40-60, 3/8" x 20 a 30 pies</v>
          </cell>
          <cell r="C2534">
            <v>0</v>
          </cell>
          <cell r="D2534" t="str">
            <v>QQ</v>
          </cell>
          <cell r="E2534">
            <v>2796.6101694915255</v>
          </cell>
          <cell r="F2534">
            <v>503.38983050847457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102.05000000000003</v>
          </cell>
          <cell r="B2535" t="str">
            <v>Vaciado y ligado Hormigón 1:2:4 - 10% desp</v>
          </cell>
          <cell r="C2535">
            <v>1.1000000000000001</v>
          </cell>
          <cell r="D2535" t="str">
            <v>M3</v>
          </cell>
          <cell r="E2535">
            <v>6118.04</v>
          </cell>
          <cell r="F2535">
            <v>861.76</v>
          </cell>
          <cell r="G2535">
            <v>6729.84</v>
          </cell>
          <cell r="H2535">
            <v>947.94</v>
          </cell>
          <cell r="I2535">
            <v>0</v>
          </cell>
        </row>
        <row r="2536">
          <cell r="A2536" t="str">
            <v>AE016</v>
          </cell>
          <cell r="B2536" t="str">
            <v>Alambre Galvanizado Calibre 18 (Varillas)</v>
          </cell>
          <cell r="C2536">
            <v>3.2160000000000002</v>
          </cell>
          <cell r="D2536" t="str">
            <v>LB</v>
          </cell>
          <cell r="E2536">
            <v>93.220338983050851</v>
          </cell>
          <cell r="F2536">
            <v>16.779661016949152</v>
          </cell>
          <cell r="G2536">
            <v>299.8</v>
          </cell>
          <cell r="H2536">
            <v>53.96</v>
          </cell>
          <cell r="I2536">
            <v>0</v>
          </cell>
        </row>
        <row r="2537">
          <cell r="A2537">
            <v>0</v>
          </cell>
          <cell r="B2537" t="str">
            <v>Mano de Obra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200.05999999999995</v>
          </cell>
          <cell r="B2538" t="str">
            <v>Coloc. acero normal</v>
          </cell>
          <cell r="C2538">
            <v>1.6080000000000001</v>
          </cell>
          <cell r="D2538" t="str">
            <v>QQ</v>
          </cell>
          <cell r="E2538">
            <v>326.47275741487186</v>
          </cell>
          <cell r="F2538">
            <v>0</v>
          </cell>
          <cell r="G2538">
            <v>524.97</v>
          </cell>
          <cell r="H2538">
            <v>0</v>
          </cell>
          <cell r="I2538">
            <v>0</v>
          </cell>
        </row>
        <row r="2539">
          <cell r="A2539">
            <v>300.02999999999997</v>
          </cell>
          <cell r="B2539" t="str">
            <v>Losas Planas hasta 3.00m de altura</v>
          </cell>
          <cell r="C2539">
            <v>8.3333333333333339</v>
          </cell>
          <cell r="D2539" t="str">
            <v>M2</v>
          </cell>
          <cell r="E2539">
            <v>294</v>
          </cell>
          <cell r="F2539">
            <v>0</v>
          </cell>
          <cell r="G2539">
            <v>2450</v>
          </cell>
          <cell r="H2539">
            <v>0</v>
          </cell>
          <cell r="I2539">
            <v>0</v>
          </cell>
        </row>
        <row r="2540">
          <cell r="A2540">
            <v>0</v>
          </cell>
          <cell r="B2540" t="str">
            <v>Materiales y Equipos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14501.56</v>
          </cell>
          <cell r="H2540">
            <v>1811.3500000000001</v>
          </cell>
          <cell r="I2540">
            <v>16312.91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</row>
        <row r="2542">
          <cell r="A2542">
            <v>108.07000000000004</v>
          </cell>
          <cell r="B2542" t="str">
            <v>LOSA DE HA E=0.12M, F'C=210KG/CM2 (LIGAD.), Ø3/8" @ 0.20M AD</v>
          </cell>
          <cell r="C2542">
            <v>1</v>
          </cell>
          <cell r="D2542" t="str">
            <v>M3</v>
          </cell>
          <cell r="E2542">
            <v>0</v>
          </cell>
          <cell r="F2542">
            <v>0</v>
          </cell>
          <cell r="G2542">
            <v>13585.009999999998</v>
          </cell>
          <cell r="H2542">
            <v>1583.15</v>
          </cell>
          <cell r="I2542">
            <v>15168.159999999998</v>
          </cell>
        </row>
        <row r="2543">
          <cell r="A2543">
            <v>0</v>
          </cell>
          <cell r="B2543" t="str">
            <v>Volumen Análisis</v>
          </cell>
          <cell r="C2543">
            <v>1</v>
          </cell>
          <cell r="D2543" t="str">
            <v>M3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0</v>
          </cell>
          <cell r="B2544" t="str">
            <v>Materiales y Equipos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 t="str">
            <v>AE002</v>
          </cell>
          <cell r="B2545" t="str">
            <v>Acero Estruc. Grado 40-60, 1/2" x 20 a 30 pies</v>
          </cell>
          <cell r="C2545">
            <v>0</v>
          </cell>
          <cell r="D2545" t="str">
            <v>QQ</v>
          </cell>
          <cell r="E2545">
            <v>2796.6101694915255</v>
          </cell>
          <cell r="F2545">
            <v>503.38983050847457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 t="str">
            <v>AE001</v>
          </cell>
          <cell r="B2546" t="str">
            <v>Acero Estruc. Grado 40-60, 3/8" x 20 a 30 pies</v>
          </cell>
          <cell r="C2546">
            <v>1.1830000000000001</v>
          </cell>
          <cell r="D2546" t="str">
            <v>QQ</v>
          </cell>
          <cell r="E2546">
            <v>2796.6101694915255</v>
          </cell>
          <cell r="F2546">
            <v>503.38983050847457</v>
          </cell>
          <cell r="G2546">
            <v>3308.39</v>
          </cell>
          <cell r="H2546">
            <v>595.51</v>
          </cell>
          <cell r="I2546">
            <v>0</v>
          </cell>
        </row>
        <row r="2547">
          <cell r="A2547">
            <v>102.05000000000003</v>
          </cell>
          <cell r="B2547" t="str">
            <v>Vaciado y ligado Hormigón 1:2:4 - 10% desp</v>
          </cell>
          <cell r="C2547">
            <v>1.1000000000000001</v>
          </cell>
          <cell r="D2547" t="str">
            <v>M3</v>
          </cell>
          <cell r="E2547">
            <v>6118.04</v>
          </cell>
          <cell r="F2547">
            <v>861.76</v>
          </cell>
          <cell r="G2547">
            <v>6729.84</v>
          </cell>
          <cell r="H2547">
            <v>947.94</v>
          </cell>
          <cell r="I2547">
            <v>0</v>
          </cell>
        </row>
        <row r="2548">
          <cell r="A2548" t="str">
            <v>AE016</v>
          </cell>
          <cell r="B2548" t="str">
            <v>Alambre Galvanizado Calibre 18 (Varillas)</v>
          </cell>
          <cell r="C2548">
            <v>2.3660000000000001</v>
          </cell>
          <cell r="D2548" t="str">
            <v>LB</v>
          </cell>
          <cell r="E2548">
            <v>93.220338983050851</v>
          </cell>
          <cell r="F2548">
            <v>16.779661016949152</v>
          </cell>
          <cell r="G2548">
            <v>220.56</v>
          </cell>
          <cell r="H2548">
            <v>39.700000000000003</v>
          </cell>
          <cell r="I2548">
            <v>0</v>
          </cell>
        </row>
        <row r="2549">
          <cell r="A2549">
            <v>0</v>
          </cell>
          <cell r="B2549" t="str">
            <v>Mano de Obra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>
            <v>200.05999999999995</v>
          </cell>
          <cell r="B2550" t="str">
            <v>Coloc. acero normal</v>
          </cell>
          <cell r="C2550">
            <v>1.1830000000000001</v>
          </cell>
          <cell r="D2550" t="str">
            <v>QQ</v>
          </cell>
          <cell r="E2550">
            <v>326.47275741487186</v>
          </cell>
          <cell r="F2550">
            <v>0</v>
          </cell>
          <cell r="G2550">
            <v>386.22</v>
          </cell>
          <cell r="H2550">
            <v>0</v>
          </cell>
          <cell r="I2550">
            <v>0</v>
          </cell>
        </row>
        <row r="2551">
          <cell r="A2551">
            <v>300.02999999999997</v>
          </cell>
          <cell r="B2551" t="str">
            <v>Losas Planas hasta 3.00m de altura</v>
          </cell>
          <cell r="C2551">
            <v>10</v>
          </cell>
          <cell r="D2551" t="str">
            <v>M2</v>
          </cell>
          <cell r="E2551">
            <v>294</v>
          </cell>
          <cell r="F2551">
            <v>0</v>
          </cell>
          <cell r="G2551">
            <v>2940</v>
          </cell>
          <cell r="H2551">
            <v>0</v>
          </cell>
          <cell r="I2551">
            <v>0</v>
          </cell>
        </row>
        <row r="2552">
          <cell r="A2552">
            <v>0</v>
          </cell>
          <cell r="B2552" t="str">
            <v>Total/UND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13585.009999999998</v>
          </cell>
          <cell r="H2552">
            <v>1583.15</v>
          </cell>
          <cell r="I2552">
            <v>15168.159999999998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A2554">
            <v>108.08000000000004</v>
          </cell>
          <cell r="B2554" t="str">
            <v>LOSA DE HA E=0.12M, F'C=210KG/CM2 , Ø3/8" @ 0.25M AD (TANQUE H.A.)</v>
          </cell>
          <cell r="C2554">
            <v>1</v>
          </cell>
          <cell r="D2554" t="str">
            <v>M3</v>
          </cell>
          <cell r="E2554">
            <v>0</v>
          </cell>
          <cell r="F2554">
            <v>0</v>
          </cell>
          <cell r="G2554">
            <v>20666.439999999999</v>
          </cell>
          <cell r="H2554">
            <v>3101.3199999999997</v>
          </cell>
          <cell r="I2554">
            <v>23767.759999999998</v>
          </cell>
        </row>
        <row r="2555">
          <cell r="A2555">
            <v>0</v>
          </cell>
          <cell r="B2555" t="str">
            <v>Volumen Análisis</v>
          </cell>
          <cell r="C2555">
            <v>1</v>
          </cell>
          <cell r="D2555" t="str">
            <v>M3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0</v>
          </cell>
          <cell r="B2556" t="str">
            <v>Materiales y Equipos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 t="str">
            <v>AE002</v>
          </cell>
          <cell r="B2557" t="str">
            <v>Acero Estruc. Grado 40-60, 1/2" x 20 a 30 pies</v>
          </cell>
          <cell r="C2557">
            <v>0</v>
          </cell>
          <cell r="D2557" t="str">
            <v>QQ</v>
          </cell>
          <cell r="E2557">
            <v>2796.6101694915255</v>
          </cell>
          <cell r="F2557">
            <v>503.38983050847457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 t="str">
            <v>AE001</v>
          </cell>
          <cell r="B2558" t="str">
            <v>Acero Estruc. Grado 40-60, 3/8" x 20 a 30 pies</v>
          </cell>
          <cell r="C2558">
            <v>1.415</v>
          </cell>
          <cell r="D2558" t="str">
            <v>QQ</v>
          </cell>
          <cell r="E2558">
            <v>2796.6101694915255</v>
          </cell>
          <cell r="F2558">
            <v>503.38983050847457</v>
          </cell>
          <cell r="G2558">
            <v>3957.2</v>
          </cell>
          <cell r="H2558">
            <v>712.3</v>
          </cell>
          <cell r="I2558">
            <v>0</v>
          </cell>
        </row>
        <row r="2559">
          <cell r="A2559" t="str">
            <v>HI003</v>
          </cell>
          <cell r="B2559" t="str">
            <v xml:space="preserve">Hormigón 240 Kg/cm2 </v>
          </cell>
          <cell r="C2559">
            <v>1.05</v>
          </cell>
          <cell r="D2559" t="str">
            <v>QQ</v>
          </cell>
          <cell r="E2559">
            <v>5932.203389830509</v>
          </cell>
          <cell r="F2559">
            <v>1067.7966101694915</v>
          </cell>
          <cell r="G2559">
            <v>6228.81</v>
          </cell>
          <cell r="H2559">
            <v>1121.19</v>
          </cell>
          <cell r="I2559">
            <v>0</v>
          </cell>
        </row>
        <row r="2560">
          <cell r="A2560" t="str">
            <v>HI011</v>
          </cell>
          <cell r="B2560" t="str">
            <v>Instalación Bomba y colocación</v>
          </cell>
          <cell r="C2560">
            <v>1</v>
          </cell>
          <cell r="D2560" t="str">
            <v>UND</v>
          </cell>
          <cell r="E2560">
            <v>6779.6610169491532</v>
          </cell>
          <cell r="F2560">
            <v>1220.3389830508474</v>
          </cell>
          <cell r="G2560">
            <v>6779.66</v>
          </cell>
          <cell r="H2560">
            <v>1220.3399999999999</v>
          </cell>
          <cell r="I2560">
            <v>0</v>
          </cell>
        </row>
        <row r="2561">
          <cell r="A2561" t="str">
            <v>AE016</v>
          </cell>
          <cell r="B2561" t="str">
            <v>Alambre Galvanizado Calibre 18 (Varillas)</v>
          </cell>
          <cell r="C2561">
            <v>2.83</v>
          </cell>
          <cell r="D2561" t="str">
            <v>LB</v>
          </cell>
          <cell r="E2561">
            <v>93.220338983050851</v>
          </cell>
          <cell r="F2561">
            <v>16.779661016949152</v>
          </cell>
          <cell r="G2561">
            <v>263.81</v>
          </cell>
          <cell r="H2561">
            <v>47.49</v>
          </cell>
          <cell r="I2561">
            <v>0</v>
          </cell>
        </row>
        <row r="2562">
          <cell r="A2562">
            <v>0</v>
          </cell>
          <cell r="B2562" t="str">
            <v>Mano de Obra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</row>
        <row r="2563">
          <cell r="A2563">
            <v>200.05999999999995</v>
          </cell>
          <cell r="B2563" t="str">
            <v>Coloc. acero normal</v>
          </cell>
          <cell r="C2563">
            <v>1.415</v>
          </cell>
          <cell r="D2563" t="str">
            <v>QQ</v>
          </cell>
          <cell r="E2563">
            <v>326.47275741487186</v>
          </cell>
          <cell r="F2563">
            <v>0</v>
          </cell>
          <cell r="G2563">
            <v>461.96</v>
          </cell>
          <cell r="H2563">
            <v>0</v>
          </cell>
          <cell r="I2563">
            <v>0</v>
          </cell>
        </row>
        <row r="2564">
          <cell r="A2564">
            <v>300.12999999999988</v>
          </cell>
          <cell r="B2564" t="str">
            <v xml:space="preserve">Losas Planas &gt; 3.50m altura hasta 4.00m </v>
          </cell>
          <cell r="C2564">
            <v>8.3333333333333339</v>
          </cell>
          <cell r="D2564" t="str">
            <v>M2</v>
          </cell>
          <cell r="E2564">
            <v>357</v>
          </cell>
          <cell r="F2564">
            <v>0</v>
          </cell>
          <cell r="G2564">
            <v>2975</v>
          </cell>
          <cell r="H2564">
            <v>0</v>
          </cell>
          <cell r="I2564">
            <v>0</v>
          </cell>
        </row>
        <row r="2565">
          <cell r="A2565">
            <v>0</v>
          </cell>
          <cell r="B2565" t="str">
            <v>Total/UND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20666.439999999999</v>
          </cell>
          <cell r="H2565">
            <v>3101.3199999999997</v>
          </cell>
          <cell r="I2565">
            <v>23767.759999999998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A2567">
            <v>108.09000000000005</v>
          </cell>
          <cell r="B2567" t="str">
            <v>LOSA DE FONDO HA E=0.20M, F'C=240KG/CM2, Ø1/2" @ 0.15M AD Y AC  (TANQUE H.A.)</v>
          </cell>
          <cell r="C2567">
            <v>1</v>
          </cell>
          <cell r="D2567" t="str">
            <v>M3</v>
          </cell>
          <cell r="E2567">
            <v>0</v>
          </cell>
          <cell r="F2567">
            <v>0</v>
          </cell>
          <cell r="G2567">
            <v>25218.47</v>
          </cell>
          <cell r="H2567">
            <v>4032.92</v>
          </cell>
          <cell r="I2567">
            <v>29251.39</v>
          </cell>
        </row>
        <row r="2568">
          <cell r="A2568">
            <v>0</v>
          </cell>
          <cell r="B2568" t="str">
            <v>Volumen Análisis</v>
          </cell>
          <cell r="C2568">
            <v>1</v>
          </cell>
          <cell r="D2568" t="str">
            <v>M3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</row>
        <row r="2569">
          <cell r="A2569">
            <v>0</v>
          </cell>
          <cell r="B2569" t="str">
            <v>Materiales y Equipos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</row>
        <row r="2570">
          <cell r="A2570" t="str">
            <v>AE002</v>
          </cell>
          <cell r="B2570" t="str">
            <v>Acero Estruc. Grado 40-60, 1/2" x 20 a 30 pies</v>
          </cell>
          <cell r="C2570">
            <v>3.15</v>
          </cell>
          <cell r="D2570" t="str">
            <v>QQ</v>
          </cell>
          <cell r="E2570">
            <v>2796.6101694915255</v>
          </cell>
          <cell r="F2570">
            <v>503.38983050847457</v>
          </cell>
          <cell r="G2570">
            <v>8809.32</v>
          </cell>
          <cell r="H2570">
            <v>1585.68</v>
          </cell>
          <cell r="I2570">
            <v>0</v>
          </cell>
        </row>
        <row r="2571">
          <cell r="A2571" t="str">
            <v>AE001</v>
          </cell>
          <cell r="B2571" t="str">
            <v>Acero Estruc. Grado 40-60, 3/8" x 20 a 30 pies</v>
          </cell>
          <cell r="C2571">
            <v>0</v>
          </cell>
          <cell r="D2571" t="str">
            <v>QQ</v>
          </cell>
          <cell r="E2571">
            <v>2796.6101694915255</v>
          </cell>
          <cell r="F2571">
            <v>503.38983050847457</v>
          </cell>
          <cell r="G2571">
            <v>0</v>
          </cell>
          <cell r="H2571">
            <v>0</v>
          </cell>
          <cell r="I2571">
            <v>0</v>
          </cell>
        </row>
        <row r="2572">
          <cell r="A2572" t="str">
            <v>HI003</v>
          </cell>
          <cell r="B2572" t="str">
            <v xml:space="preserve">Hormigón 240 Kg/cm2 </v>
          </cell>
          <cell r="C2572">
            <v>1.05</v>
          </cell>
          <cell r="D2572" t="str">
            <v>QQ</v>
          </cell>
          <cell r="E2572">
            <v>5932.203389830509</v>
          </cell>
          <cell r="F2572">
            <v>1067.7966101694915</v>
          </cell>
          <cell r="G2572">
            <v>6228.81</v>
          </cell>
          <cell r="H2572">
            <v>1121.19</v>
          </cell>
          <cell r="I2572">
            <v>0</v>
          </cell>
        </row>
        <row r="2573">
          <cell r="A2573" t="str">
            <v>HI011</v>
          </cell>
          <cell r="B2573" t="str">
            <v>Instalación Bomba y colocación</v>
          </cell>
          <cell r="C2573">
            <v>1</v>
          </cell>
          <cell r="D2573" t="str">
            <v>UND</v>
          </cell>
          <cell r="E2573">
            <v>6779.6610169491532</v>
          </cell>
          <cell r="F2573">
            <v>1220.3389830508474</v>
          </cell>
          <cell r="G2573">
            <v>6779.66</v>
          </cell>
          <cell r="H2573">
            <v>1220.3399999999999</v>
          </cell>
          <cell r="I2573">
            <v>0</v>
          </cell>
        </row>
        <row r="2574">
          <cell r="A2574" t="str">
            <v>AE016</v>
          </cell>
          <cell r="B2574" t="str">
            <v>Alambre Galvanizado Calibre 18 (Varillas)</v>
          </cell>
          <cell r="C2574">
            <v>6.3</v>
          </cell>
          <cell r="D2574" t="str">
            <v>LB</v>
          </cell>
          <cell r="E2574">
            <v>93.220338983050851</v>
          </cell>
          <cell r="F2574">
            <v>16.779661016949152</v>
          </cell>
          <cell r="G2574">
            <v>587.29</v>
          </cell>
          <cell r="H2574">
            <v>105.71</v>
          </cell>
          <cell r="I2574">
            <v>0</v>
          </cell>
        </row>
        <row r="2575">
          <cell r="A2575">
            <v>0</v>
          </cell>
          <cell r="B2575" t="str">
            <v>Mano de Obra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</row>
        <row r="2576">
          <cell r="A2576">
            <v>200.05999999999995</v>
          </cell>
          <cell r="B2576" t="str">
            <v>Coloc. acero normal</v>
          </cell>
          <cell r="C2576">
            <v>3.15</v>
          </cell>
          <cell r="D2576" t="str">
            <v>QQ</v>
          </cell>
          <cell r="E2576">
            <v>326.47275741487186</v>
          </cell>
          <cell r="F2576">
            <v>0</v>
          </cell>
          <cell r="G2576">
            <v>1028.3900000000001</v>
          </cell>
          <cell r="H2576">
            <v>0</v>
          </cell>
          <cell r="I2576">
            <v>0</v>
          </cell>
        </row>
        <row r="2577">
          <cell r="A2577">
            <v>300.12999999999988</v>
          </cell>
          <cell r="B2577" t="str">
            <v xml:space="preserve">Losas Planas &gt; 3.50m altura hasta 4.00m </v>
          </cell>
          <cell r="C2577">
            <v>5</v>
          </cell>
          <cell r="D2577" t="str">
            <v>M2</v>
          </cell>
          <cell r="E2577">
            <v>357</v>
          </cell>
          <cell r="F2577">
            <v>0</v>
          </cell>
          <cell r="G2577">
            <v>1785</v>
          </cell>
          <cell r="H2577">
            <v>0</v>
          </cell>
          <cell r="I2577">
            <v>0</v>
          </cell>
        </row>
        <row r="2578">
          <cell r="A2578">
            <v>0</v>
          </cell>
          <cell r="B2578" t="str">
            <v>Total/UND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25218.47</v>
          </cell>
          <cell r="H2578">
            <v>4032.92</v>
          </cell>
          <cell r="I2578">
            <v>29251.39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A2580">
            <v>108.10000000000005</v>
          </cell>
          <cell r="B2580" t="str">
            <v>LOSA HA E=0.10M, F'C=210KG/CM2 8 Ligadora), Malla Electrosoldada 2.3 x2.3 150x150, Adiccionales Ø3/8" @ 0.30 M</v>
          </cell>
          <cell r="C2580">
            <v>1</v>
          </cell>
          <cell r="D2580" t="str">
            <v>M3</v>
          </cell>
          <cell r="E2580">
            <v>0</v>
          </cell>
          <cell r="F2580">
            <v>0</v>
          </cell>
          <cell r="G2580">
            <v>13765.21</v>
          </cell>
          <cell r="H2580">
            <v>1503.1100000000001</v>
          </cell>
          <cell r="I2580">
            <v>15268.32</v>
          </cell>
        </row>
        <row r="2581">
          <cell r="A2581">
            <v>0</v>
          </cell>
          <cell r="B2581" t="str">
            <v>Volumen Análisis</v>
          </cell>
          <cell r="C2581">
            <v>1</v>
          </cell>
          <cell r="D2581" t="str">
            <v>M3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A2582">
            <v>0</v>
          </cell>
          <cell r="B2582" t="str">
            <v>Materiales y Equipos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 t="str">
            <v>AE006</v>
          </cell>
          <cell r="B2583" t="str">
            <v>Acero malla electrosoldada D2.3 x D2.3, 15 x 15,Rollo 2.4x40 m.</v>
          </cell>
          <cell r="C2583">
            <v>10</v>
          </cell>
          <cell r="D2583" t="str">
            <v>M2</v>
          </cell>
          <cell r="E2583">
            <v>125.79449152542374</v>
          </cell>
          <cell r="F2583">
            <v>22.643008474576273</v>
          </cell>
          <cell r="G2583">
            <v>1257.94</v>
          </cell>
          <cell r="H2583">
            <v>226.43</v>
          </cell>
          <cell r="I2583">
            <v>0</v>
          </cell>
        </row>
        <row r="2584">
          <cell r="A2584" t="str">
            <v>AE001</v>
          </cell>
          <cell r="B2584" t="str">
            <v>Acero Estruc. Grado 40-60, 3/8" x 20 a 30 pies</v>
          </cell>
          <cell r="C2584">
            <v>0.30940000000000001</v>
          </cell>
          <cell r="D2584" t="str">
            <v>QQ</v>
          </cell>
          <cell r="E2584">
            <v>2796.6101694915255</v>
          </cell>
          <cell r="F2584">
            <v>503.38983050847457</v>
          </cell>
          <cell r="G2584">
            <v>865.27</v>
          </cell>
          <cell r="H2584">
            <v>155.75</v>
          </cell>
          <cell r="I2584">
            <v>0</v>
          </cell>
        </row>
        <row r="2585">
          <cell r="A2585">
            <v>102.05000000000003</v>
          </cell>
          <cell r="B2585" t="str">
            <v>Vaciado y ligado Hormigón 1:2:4 - 10% desp</v>
          </cell>
          <cell r="C2585">
            <v>1.1000000000000001</v>
          </cell>
          <cell r="D2585" t="str">
            <v>M3</v>
          </cell>
          <cell r="E2585">
            <v>6118.04</v>
          </cell>
          <cell r="F2585">
            <v>861.76</v>
          </cell>
          <cell r="G2585">
            <v>6729.84</v>
          </cell>
          <cell r="H2585">
            <v>947.94</v>
          </cell>
          <cell r="I2585">
            <v>0</v>
          </cell>
        </row>
        <row r="2586">
          <cell r="A2586" t="str">
            <v>AE016</v>
          </cell>
          <cell r="B2586" t="str">
            <v>Alambre Galvanizado Calibre 18 (Varillas)</v>
          </cell>
          <cell r="C2586">
            <v>10.3094</v>
          </cell>
          <cell r="D2586" t="str">
            <v>LB</v>
          </cell>
          <cell r="E2586">
            <v>93.220338983050851</v>
          </cell>
          <cell r="F2586">
            <v>16.779661016949152</v>
          </cell>
          <cell r="G2586">
            <v>961.05</v>
          </cell>
          <cell r="H2586">
            <v>172.99</v>
          </cell>
          <cell r="I2586">
            <v>0</v>
          </cell>
        </row>
        <row r="2587">
          <cell r="A2587">
            <v>0</v>
          </cell>
          <cell r="B2587" t="str">
            <v>Mano de Obra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200.03999999999996</v>
          </cell>
          <cell r="B2588" t="str">
            <v>Coloc. acero malla electrosoldada</v>
          </cell>
          <cell r="C2588">
            <v>10</v>
          </cell>
          <cell r="D2588" t="str">
            <v>M2</v>
          </cell>
          <cell r="E2588">
            <v>38.51</v>
          </cell>
          <cell r="F2588">
            <v>0</v>
          </cell>
          <cell r="G2588">
            <v>385.1</v>
          </cell>
          <cell r="H2588">
            <v>0</v>
          </cell>
          <cell r="I2588">
            <v>0</v>
          </cell>
        </row>
        <row r="2589">
          <cell r="A2589">
            <v>200.05999999999995</v>
          </cell>
          <cell r="B2589" t="str">
            <v>Coloc. acero normal</v>
          </cell>
          <cell r="C2589">
            <v>0.30940000000000001</v>
          </cell>
          <cell r="D2589" t="str">
            <v>QQ</v>
          </cell>
          <cell r="E2589">
            <v>326.47275741487186</v>
          </cell>
          <cell r="F2589">
            <v>0</v>
          </cell>
          <cell r="G2589">
            <v>101.01</v>
          </cell>
          <cell r="H2589">
            <v>0</v>
          </cell>
          <cell r="I2589">
            <v>0</v>
          </cell>
        </row>
        <row r="2590">
          <cell r="A2590">
            <v>300.06999999999994</v>
          </cell>
          <cell r="B2590" t="str">
            <v>Vuelos inclinados en 2 direccciones hasta altura 3.00m</v>
          </cell>
          <cell r="C2590">
            <v>10</v>
          </cell>
          <cell r="D2590" t="str">
            <v>M2</v>
          </cell>
          <cell r="E2590">
            <v>346.5</v>
          </cell>
          <cell r="F2590">
            <v>0</v>
          </cell>
          <cell r="G2590">
            <v>3465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>
            <v>0</v>
          </cell>
          <cell r="B2591" t="str">
            <v>subida de materiales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0</v>
          </cell>
          <cell r="B2592" t="str">
            <v>Total/UND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13765.21</v>
          </cell>
          <cell r="H2592">
            <v>1503.1100000000001</v>
          </cell>
          <cell r="I2592">
            <v>15268.32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A2594">
            <v>108.11000000000006</v>
          </cell>
          <cell r="B2594" t="str">
            <v xml:space="preserve">LOSA DE TECHO  E=0.12M, F'C=210KG/CM2, X-X Ø3/8"@0.22M, Y-Y Ø3/8"@0.22M, ADICIONALES Ø3/8" @0.35M  </v>
          </cell>
          <cell r="C2594">
            <v>1</v>
          </cell>
          <cell r="D2594" t="str">
            <v>M3</v>
          </cell>
          <cell r="E2594">
            <v>0</v>
          </cell>
          <cell r="F2594">
            <v>0</v>
          </cell>
          <cell r="G2594">
            <v>13837.420000000002</v>
          </cell>
          <cell r="H2594">
            <v>1814.5</v>
          </cell>
          <cell r="I2594">
            <v>15651.920000000002</v>
          </cell>
        </row>
        <row r="2595">
          <cell r="A2595">
            <v>0</v>
          </cell>
          <cell r="B2595" t="str">
            <v>Volumen Análisis</v>
          </cell>
          <cell r="C2595">
            <v>1</v>
          </cell>
          <cell r="D2595" t="str">
            <v>M3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0</v>
          </cell>
          <cell r="B2596" t="str">
            <v>Materiales y Equipos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 t="str">
            <v>AE002</v>
          </cell>
          <cell r="B2597" t="str">
            <v>Acero Estruc. Grado 40-60, 1/2" x 20 a 30 pies</v>
          </cell>
          <cell r="C2597">
            <v>0</v>
          </cell>
          <cell r="D2597" t="str">
            <v>QQ</v>
          </cell>
          <cell r="E2597">
            <v>2796.6101694915255</v>
          </cell>
          <cell r="F2597">
            <v>503.38983050847457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 t="str">
            <v>AE001</v>
          </cell>
          <cell r="B2598" t="str">
            <v>Acero Estruc. Grado 40-60, 3/8" x 20 a 30 pies</v>
          </cell>
          <cell r="C2598">
            <v>1.2948999999999999</v>
          </cell>
          <cell r="D2598" t="str">
            <v>QQ</v>
          </cell>
          <cell r="E2598">
            <v>2796.6101694915255</v>
          </cell>
          <cell r="F2598">
            <v>503.38983050847457</v>
          </cell>
          <cell r="G2598">
            <v>3621.33</v>
          </cell>
          <cell r="H2598">
            <v>651.84</v>
          </cell>
          <cell r="I2598">
            <v>0</v>
          </cell>
        </row>
        <row r="2599">
          <cell r="A2599" t="str">
            <v>HI002</v>
          </cell>
          <cell r="B2599" t="str">
            <v>Hormigón 210 Kg/cm2 (incluye bomba y colocación)</v>
          </cell>
          <cell r="C2599">
            <v>1.1000000000000001</v>
          </cell>
          <cell r="D2599" t="str">
            <v>M3</v>
          </cell>
          <cell r="E2599">
            <v>5652.5423728813566</v>
          </cell>
          <cell r="F2599">
            <v>1017.4576271186442</v>
          </cell>
          <cell r="G2599">
            <v>6217.8</v>
          </cell>
          <cell r="H2599">
            <v>1119.2</v>
          </cell>
          <cell r="I2599">
            <v>0</v>
          </cell>
        </row>
        <row r="2600">
          <cell r="A2600" t="str">
            <v>AE016</v>
          </cell>
          <cell r="B2600" t="str">
            <v>Alambre Galvanizado Calibre 18 (Varillas)</v>
          </cell>
          <cell r="C2600">
            <v>2.5897999999999999</v>
          </cell>
          <cell r="D2600" t="str">
            <v>LB</v>
          </cell>
          <cell r="E2600">
            <v>93.220338983050851</v>
          </cell>
          <cell r="F2600">
            <v>16.779661016949152</v>
          </cell>
          <cell r="G2600">
            <v>241.42</v>
          </cell>
          <cell r="H2600">
            <v>43.46</v>
          </cell>
          <cell r="I2600">
            <v>0</v>
          </cell>
        </row>
        <row r="2601">
          <cell r="A2601">
            <v>0</v>
          </cell>
          <cell r="B2601" t="str">
            <v>Mano de Obra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A2602">
            <v>200.05999999999995</v>
          </cell>
          <cell r="B2602" t="str">
            <v>Coloc. acero normal</v>
          </cell>
          <cell r="C2602">
            <v>2.3948999999999998</v>
          </cell>
          <cell r="D2602" t="str">
            <v>QQ</v>
          </cell>
          <cell r="E2602">
            <v>326.47275741487186</v>
          </cell>
          <cell r="F2602">
            <v>0</v>
          </cell>
          <cell r="G2602">
            <v>781.87</v>
          </cell>
          <cell r="H2602">
            <v>0</v>
          </cell>
          <cell r="I2602">
            <v>0</v>
          </cell>
        </row>
        <row r="2603">
          <cell r="A2603">
            <v>300.12999999999988</v>
          </cell>
          <cell r="B2603" t="str">
            <v xml:space="preserve">Losas Planas &gt; 3.50m altura hasta 4.00m </v>
          </cell>
          <cell r="C2603">
            <v>8.3333333333333339</v>
          </cell>
          <cell r="D2603" t="str">
            <v>M2</v>
          </cell>
          <cell r="E2603">
            <v>357</v>
          </cell>
          <cell r="F2603">
            <v>0</v>
          </cell>
          <cell r="G2603">
            <v>2975</v>
          </cell>
          <cell r="H2603">
            <v>0</v>
          </cell>
          <cell r="I2603">
            <v>0</v>
          </cell>
        </row>
        <row r="2604">
          <cell r="A2604">
            <v>0</v>
          </cell>
          <cell r="B2604" t="str">
            <v>Total/UND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13837.420000000002</v>
          </cell>
          <cell r="H2604">
            <v>1814.5</v>
          </cell>
          <cell r="I2604">
            <v>15651.920000000002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108.12000000000006</v>
          </cell>
          <cell r="B2606" t="str">
            <v xml:space="preserve">LOSA DE TECHO L1 E=0.12M, F'C=210KG/CM2, X-X Ø3/8"@0.20M, Y-Y Ø3/8"@0.20M, ADICIONALES Ø3/8" @0.35M </v>
          </cell>
          <cell r="C2606">
            <v>1</v>
          </cell>
          <cell r="D2606" t="str">
            <v>M3</v>
          </cell>
          <cell r="E2606">
            <v>0</v>
          </cell>
          <cell r="F2606">
            <v>0</v>
          </cell>
          <cell r="G2606">
            <v>13836.430000000002</v>
          </cell>
          <cell r="H2606">
            <v>1814.3400000000001</v>
          </cell>
          <cell r="I2606">
            <v>15650.770000000002</v>
          </cell>
        </row>
        <row r="2607">
          <cell r="A2607">
            <v>0</v>
          </cell>
          <cell r="B2607" t="str">
            <v>Volumen Análisis</v>
          </cell>
          <cell r="C2607">
            <v>1</v>
          </cell>
          <cell r="D2607" t="str">
            <v>M3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0</v>
          </cell>
          <cell r="B2608" t="str">
            <v>Materiales y Equipos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 t="str">
            <v>AE002</v>
          </cell>
          <cell r="B2609" t="str">
            <v>Acero Estruc. Grado 40-60, 1/2" x 20 a 30 pies</v>
          </cell>
          <cell r="C2609">
            <v>0</v>
          </cell>
          <cell r="D2609" t="str">
            <v>QQ</v>
          </cell>
          <cell r="E2609">
            <v>2796.6101694915255</v>
          </cell>
          <cell r="F2609">
            <v>503.38983050847457</v>
          </cell>
          <cell r="G2609">
            <v>0</v>
          </cell>
          <cell r="H2609">
            <v>0</v>
          </cell>
          <cell r="I2609">
            <v>0</v>
          </cell>
        </row>
        <row r="2610">
          <cell r="A2610" t="str">
            <v>AE001</v>
          </cell>
          <cell r="B2610" t="str">
            <v>Acero Estruc. Grado 40-60, 3/8" x 20 a 30 pies</v>
          </cell>
          <cell r="C2610">
            <v>1.2946</v>
          </cell>
          <cell r="D2610" t="str">
            <v>QQ</v>
          </cell>
          <cell r="E2610">
            <v>2796.6101694915255</v>
          </cell>
          <cell r="F2610">
            <v>503.38983050847457</v>
          </cell>
          <cell r="G2610">
            <v>3620.49</v>
          </cell>
          <cell r="H2610">
            <v>651.69000000000005</v>
          </cell>
          <cell r="I2610">
            <v>0</v>
          </cell>
        </row>
        <row r="2611">
          <cell r="A2611" t="str">
            <v>HI002</v>
          </cell>
          <cell r="B2611" t="str">
            <v>Hormigón 210 Kg/cm2 (incluye bomba y colocación)</v>
          </cell>
          <cell r="C2611">
            <v>1.1000000000000001</v>
          </cell>
          <cell r="D2611" t="str">
            <v>M3</v>
          </cell>
          <cell r="E2611">
            <v>5652.5423728813566</v>
          </cell>
          <cell r="F2611">
            <v>1017.4576271186442</v>
          </cell>
          <cell r="G2611">
            <v>6217.8</v>
          </cell>
          <cell r="H2611">
            <v>1119.2</v>
          </cell>
          <cell r="I2611">
            <v>0</v>
          </cell>
        </row>
        <row r="2612">
          <cell r="A2612" t="str">
            <v>AE016</v>
          </cell>
          <cell r="B2612" t="str">
            <v>Alambre Galvanizado Calibre 18 (Varillas)</v>
          </cell>
          <cell r="C2612">
            <v>2.5891999999999999</v>
          </cell>
          <cell r="D2612" t="str">
            <v>LB</v>
          </cell>
          <cell r="E2612">
            <v>93.220338983050851</v>
          </cell>
          <cell r="F2612">
            <v>16.779661016949152</v>
          </cell>
          <cell r="G2612">
            <v>241.37</v>
          </cell>
          <cell r="H2612">
            <v>43.45</v>
          </cell>
          <cell r="I2612">
            <v>0</v>
          </cell>
        </row>
        <row r="2613">
          <cell r="A2613">
            <v>0</v>
          </cell>
          <cell r="B2613" t="str">
            <v>Mano de Obra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200.05999999999995</v>
          </cell>
          <cell r="B2614" t="str">
            <v>Coloc. acero normal</v>
          </cell>
          <cell r="C2614">
            <v>2.3946000000000001</v>
          </cell>
          <cell r="D2614" t="str">
            <v>QQ</v>
          </cell>
          <cell r="E2614">
            <v>326.47275741487186</v>
          </cell>
          <cell r="F2614">
            <v>0</v>
          </cell>
          <cell r="G2614">
            <v>781.77</v>
          </cell>
          <cell r="H2614">
            <v>0</v>
          </cell>
          <cell r="I2614">
            <v>0</v>
          </cell>
        </row>
        <row r="2615">
          <cell r="A2615">
            <v>300.12999999999988</v>
          </cell>
          <cell r="B2615" t="str">
            <v xml:space="preserve">Losas Planas &gt; 3.50m altura hasta 4.00m </v>
          </cell>
          <cell r="C2615">
            <v>8.3333333333333339</v>
          </cell>
          <cell r="D2615" t="str">
            <v>M2</v>
          </cell>
          <cell r="E2615">
            <v>357</v>
          </cell>
          <cell r="F2615">
            <v>0</v>
          </cell>
          <cell r="G2615">
            <v>2975</v>
          </cell>
          <cell r="H2615">
            <v>0</v>
          </cell>
          <cell r="I2615">
            <v>0</v>
          </cell>
        </row>
        <row r="2616">
          <cell r="A2616">
            <v>0</v>
          </cell>
          <cell r="B2616" t="str">
            <v>Total/UND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13836.430000000002</v>
          </cell>
          <cell r="H2616">
            <v>1814.3400000000001</v>
          </cell>
          <cell r="I2616">
            <v>15650.770000000002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108.13000000000007</v>
          </cell>
          <cell r="B2618" t="str">
            <v xml:space="preserve">DESCANSO  E=0.12M, F'C=210KG/CM2, Ø1/2"@0.14M,  Ø3/8"@0.22M </v>
          </cell>
          <cell r="C2618">
            <v>1</v>
          </cell>
          <cell r="D2618" t="str">
            <v>M3</v>
          </cell>
          <cell r="E2618">
            <v>0</v>
          </cell>
          <cell r="F2618">
            <v>0</v>
          </cell>
          <cell r="G2618">
            <v>13250.300000000001</v>
          </cell>
          <cell r="H2618">
            <v>1769.98</v>
          </cell>
          <cell r="I2618">
            <v>15020.28</v>
          </cell>
        </row>
        <row r="2619">
          <cell r="A2619">
            <v>0</v>
          </cell>
          <cell r="B2619" t="str">
            <v>Volumen Análisis</v>
          </cell>
          <cell r="C2619">
            <v>1</v>
          </cell>
          <cell r="D2619" t="str">
            <v>M3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0</v>
          </cell>
          <cell r="B2620" t="str">
            <v>Materiales y Equipos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 t="str">
            <v>AE002</v>
          </cell>
          <cell r="B2621" t="str">
            <v>Acero Estruc. Grado 40-60, 1/2" x 20 a 30 pies</v>
          </cell>
          <cell r="C2621">
            <v>0.95799999999999996</v>
          </cell>
          <cell r="D2621" t="str">
            <v>QQ</v>
          </cell>
          <cell r="E2621">
            <v>2796.6101694915255</v>
          </cell>
          <cell r="F2621">
            <v>503.38983050847457</v>
          </cell>
          <cell r="G2621">
            <v>2679.15</v>
          </cell>
          <cell r="H2621">
            <v>482.25</v>
          </cell>
          <cell r="I2621">
            <v>0</v>
          </cell>
          <cell r="J2621">
            <v>0</v>
          </cell>
        </row>
        <row r="2622">
          <cell r="A2622" t="str">
            <v>AE001</v>
          </cell>
          <cell r="B2622" t="str">
            <v>Acero Estruc. Grado 40-60, 3/8" x 20 a 30 pies</v>
          </cell>
          <cell r="C2622">
            <v>0.254</v>
          </cell>
          <cell r="D2622" t="str">
            <v>QQ</v>
          </cell>
          <cell r="E2622">
            <v>2796.6101694915255</v>
          </cell>
          <cell r="F2622">
            <v>503.38983050847457</v>
          </cell>
          <cell r="G2622">
            <v>710.34</v>
          </cell>
          <cell r="H2622">
            <v>127.86</v>
          </cell>
          <cell r="I2622">
            <v>0</v>
          </cell>
        </row>
        <row r="2623">
          <cell r="A2623" t="str">
            <v>HI002</v>
          </cell>
          <cell r="B2623" t="str">
            <v>Hormigón 210 Kg/cm2 (incluye bomba y colocación)</v>
          </cell>
          <cell r="C2623">
            <v>1.1000000000000001</v>
          </cell>
          <cell r="D2623" t="str">
            <v>M3</v>
          </cell>
          <cell r="E2623">
            <v>5652.5423728813566</v>
          </cell>
          <cell r="F2623">
            <v>1017.4576271186442</v>
          </cell>
          <cell r="G2623">
            <v>6217.8</v>
          </cell>
          <cell r="H2623">
            <v>1119.2</v>
          </cell>
          <cell r="I2623">
            <v>0</v>
          </cell>
        </row>
        <row r="2624">
          <cell r="A2624" t="str">
            <v>AE016</v>
          </cell>
          <cell r="B2624" t="str">
            <v>Alambre Galvanizado Calibre 18 (Varillas)</v>
          </cell>
          <cell r="C2624">
            <v>2.4239999999999999</v>
          </cell>
          <cell r="D2624" t="str">
            <v>LB</v>
          </cell>
          <cell r="E2624">
            <v>93.220338983050851</v>
          </cell>
          <cell r="F2624">
            <v>16.779661016949152</v>
          </cell>
          <cell r="G2624">
            <v>225.97</v>
          </cell>
          <cell r="H2624">
            <v>40.67</v>
          </cell>
          <cell r="I2624">
            <v>0</v>
          </cell>
        </row>
        <row r="2625">
          <cell r="A2625">
            <v>0</v>
          </cell>
          <cell r="B2625" t="str">
            <v>Mano de Obra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</row>
        <row r="2626">
          <cell r="A2626">
            <v>200.05999999999995</v>
          </cell>
          <cell r="B2626" t="str">
            <v>Coloc. acero normal</v>
          </cell>
          <cell r="C2626">
            <v>1.3540000000000001</v>
          </cell>
          <cell r="D2626" t="str">
            <v>QQ</v>
          </cell>
          <cell r="E2626">
            <v>326.47275741487186</v>
          </cell>
          <cell r="F2626">
            <v>0</v>
          </cell>
          <cell r="G2626">
            <v>442.04</v>
          </cell>
          <cell r="H2626">
            <v>0</v>
          </cell>
          <cell r="I2626">
            <v>0</v>
          </cell>
        </row>
        <row r="2627">
          <cell r="A2627">
            <v>300.12999999999988</v>
          </cell>
          <cell r="B2627" t="str">
            <v xml:space="preserve">Losas Planas &gt; 3.50m altura hasta 4.00m </v>
          </cell>
          <cell r="C2627">
            <v>8.3333333333333339</v>
          </cell>
          <cell r="D2627" t="str">
            <v>M2</v>
          </cell>
          <cell r="E2627">
            <v>357</v>
          </cell>
          <cell r="F2627">
            <v>0</v>
          </cell>
          <cell r="G2627">
            <v>2975</v>
          </cell>
          <cell r="H2627">
            <v>0</v>
          </cell>
          <cell r="I2627">
            <v>0</v>
          </cell>
        </row>
        <row r="2628">
          <cell r="A2628">
            <v>0</v>
          </cell>
          <cell r="B2628" t="str">
            <v>Total/UND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13250.300000000001</v>
          </cell>
          <cell r="H2628">
            <v>1769.98</v>
          </cell>
          <cell r="I2628">
            <v>15020.28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</row>
        <row r="2630">
          <cell r="A2630">
            <v>108.14000000000007</v>
          </cell>
          <cell r="B2630" t="str">
            <v xml:space="preserve">LOSA DE TECHO L1 E=0.12M, F'C=210KG/CM2, X-X Ø3/8"@0.20M, Y-Y Ø3/8"@0.14M, ADICIONALES Ø3/8" @0.35M </v>
          </cell>
          <cell r="C2630">
            <v>1</v>
          </cell>
          <cell r="D2630" t="str">
            <v>M3</v>
          </cell>
          <cell r="E2630">
            <v>0</v>
          </cell>
          <cell r="F2630">
            <v>0</v>
          </cell>
          <cell r="G2630">
            <v>14529.45</v>
          </cell>
          <cell r="H2630">
            <v>1926.7700000000002</v>
          </cell>
          <cell r="I2630">
            <v>16456.22</v>
          </cell>
        </row>
        <row r="2631">
          <cell r="A2631">
            <v>0</v>
          </cell>
          <cell r="B2631" t="str">
            <v>Volumen Análisis</v>
          </cell>
          <cell r="C2631">
            <v>1</v>
          </cell>
          <cell r="D2631" t="str">
            <v>M3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0</v>
          </cell>
          <cell r="B2632" t="str">
            <v>Materiales y Equipos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A2633" t="str">
            <v>AE002</v>
          </cell>
          <cell r="B2633" t="str">
            <v>Acero Estruc. Grado 40-60, 1/2" x 20 a 30 pies</v>
          </cell>
          <cell r="C2633">
            <v>0</v>
          </cell>
          <cell r="D2633" t="str">
            <v>QQ</v>
          </cell>
          <cell r="E2633">
            <v>2796.6101694915255</v>
          </cell>
          <cell r="F2633">
            <v>503.38983050847457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 t="str">
            <v>AE001</v>
          </cell>
          <cell r="B2634" t="str">
            <v>Acero Estruc. Grado 40-60, 3/8" x 20 a 30 pies</v>
          </cell>
          <cell r="C2634">
            <v>1.504</v>
          </cell>
          <cell r="D2634" t="str">
            <v>QQ</v>
          </cell>
          <cell r="E2634">
            <v>2796.6101694915255</v>
          </cell>
          <cell r="F2634">
            <v>503.38983050847457</v>
          </cell>
          <cell r="G2634">
            <v>4206.1000000000004</v>
          </cell>
          <cell r="H2634">
            <v>757.1</v>
          </cell>
          <cell r="I2634">
            <v>0</v>
          </cell>
        </row>
        <row r="2635">
          <cell r="A2635" t="str">
            <v>HI002</v>
          </cell>
          <cell r="B2635" t="str">
            <v>Hormigón 210 Kg/cm2 (incluye bomba y colocación)</v>
          </cell>
          <cell r="C2635">
            <v>1.1000000000000001</v>
          </cell>
          <cell r="D2635" t="str">
            <v>M3</v>
          </cell>
          <cell r="E2635">
            <v>5652.5423728813566</v>
          </cell>
          <cell r="F2635">
            <v>1017.4576271186442</v>
          </cell>
          <cell r="G2635">
            <v>6217.8</v>
          </cell>
          <cell r="H2635">
            <v>1119.2</v>
          </cell>
          <cell r="I2635">
            <v>0</v>
          </cell>
        </row>
        <row r="2636">
          <cell r="A2636" t="str">
            <v>AE016</v>
          </cell>
          <cell r="B2636" t="str">
            <v>Alambre Galvanizado Calibre 18 (Varillas)</v>
          </cell>
          <cell r="C2636">
            <v>3.008</v>
          </cell>
          <cell r="D2636" t="str">
            <v>LB</v>
          </cell>
          <cell r="E2636">
            <v>93.220338983050851</v>
          </cell>
          <cell r="F2636">
            <v>16.779661016949152</v>
          </cell>
          <cell r="G2636">
            <v>280.41000000000003</v>
          </cell>
          <cell r="H2636">
            <v>50.47</v>
          </cell>
          <cell r="I2636">
            <v>0</v>
          </cell>
        </row>
        <row r="2637">
          <cell r="A2637">
            <v>0</v>
          </cell>
          <cell r="B2637" t="str">
            <v>Mano de Obra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</row>
        <row r="2638">
          <cell r="A2638">
            <v>200.05999999999995</v>
          </cell>
          <cell r="B2638" t="str">
            <v>Coloc. acero normal</v>
          </cell>
          <cell r="C2638">
            <v>2.6040000000000001</v>
          </cell>
          <cell r="D2638" t="str">
            <v>QQ</v>
          </cell>
          <cell r="E2638">
            <v>326.47275741487186</v>
          </cell>
          <cell r="F2638">
            <v>0</v>
          </cell>
          <cell r="G2638">
            <v>850.14</v>
          </cell>
          <cell r="H2638">
            <v>0</v>
          </cell>
          <cell r="I2638">
            <v>0</v>
          </cell>
        </row>
        <row r="2639">
          <cell r="A2639">
            <v>300.12999999999988</v>
          </cell>
          <cell r="B2639" t="str">
            <v xml:space="preserve">Losas Planas &gt; 3.50m altura hasta 4.00m </v>
          </cell>
          <cell r="C2639">
            <v>8.3333333333333339</v>
          </cell>
          <cell r="D2639" t="str">
            <v>M2</v>
          </cell>
          <cell r="E2639">
            <v>357</v>
          </cell>
          <cell r="F2639">
            <v>0</v>
          </cell>
          <cell r="G2639">
            <v>2975</v>
          </cell>
          <cell r="H2639">
            <v>0</v>
          </cell>
          <cell r="I2639">
            <v>0</v>
          </cell>
        </row>
        <row r="2640">
          <cell r="A2640">
            <v>0</v>
          </cell>
          <cell r="B2640" t="str">
            <v>Total/UND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14529.45</v>
          </cell>
          <cell r="H2640">
            <v>1926.7700000000002</v>
          </cell>
          <cell r="I2640">
            <v>16456.22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110</v>
          </cell>
          <cell r="B2642" t="str">
            <v>RAMPAS DE ESCALERAS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110.01</v>
          </cell>
          <cell r="B2643" t="str">
            <v>RAMPA ESCALERA HA E=0.12m 1/2"@0.20m Y 3/8"@0.20m 1:2:4 CON LIGADORA Y WINCHE</v>
          </cell>
          <cell r="C2643">
            <v>1</v>
          </cell>
          <cell r="D2643" t="str">
            <v>M3</v>
          </cell>
          <cell r="E2643">
            <v>0</v>
          </cell>
          <cell r="F2643">
            <v>0</v>
          </cell>
          <cell r="G2643">
            <v>28034.959999999999</v>
          </cell>
          <cell r="H2643">
            <v>2229.65</v>
          </cell>
          <cell r="I2643">
            <v>30264.61</v>
          </cell>
        </row>
        <row r="2644">
          <cell r="A2644">
            <v>0</v>
          </cell>
          <cell r="B2644" t="str">
            <v>Rampa HA e=0.12m 1/2"@0.20m y 3/8" @ 0.20m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A2645">
            <v>0</v>
          </cell>
          <cell r="B2645" t="str">
            <v>Volumen Análisis</v>
          </cell>
          <cell r="C2645">
            <v>1</v>
          </cell>
          <cell r="D2645" t="str">
            <v>M3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A2646">
            <v>0</v>
          </cell>
          <cell r="B2646" t="str">
            <v>Materiales y Equipos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0</v>
          </cell>
          <cell r="B2647" t="str">
            <v>Acero - Cuantía QQ/M3</v>
          </cell>
          <cell r="C2647">
            <v>2.85</v>
          </cell>
          <cell r="D2647" t="str">
            <v>QQ</v>
          </cell>
          <cell r="E2647">
            <v>2245.7600000000002</v>
          </cell>
          <cell r="F2647">
            <v>404.23680000000002</v>
          </cell>
          <cell r="G2647">
            <v>6400.42</v>
          </cell>
          <cell r="H2647">
            <v>1152.07</v>
          </cell>
          <cell r="I2647">
            <v>0</v>
          </cell>
        </row>
        <row r="2648">
          <cell r="A2648">
            <v>0</v>
          </cell>
          <cell r="B2648" t="str">
            <v>Vaciado y ligado Hormigón 1:2:4 - 10% desp</v>
          </cell>
          <cell r="C2648">
            <v>1.1000000000000001</v>
          </cell>
          <cell r="D2648" t="str">
            <v>M3</v>
          </cell>
          <cell r="E2648">
            <v>5187.6400000000003</v>
          </cell>
          <cell r="F2648">
            <v>933.77520000000004</v>
          </cell>
          <cell r="G2648">
            <v>5706.4</v>
          </cell>
          <cell r="H2648">
            <v>1027.1500000000001</v>
          </cell>
          <cell r="I2648">
            <v>0</v>
          </cell>
        </row>
        <row r="2649">
          <cell r="A2649">
            <v>0</v>
          </cell>
          <cell r="B2649" t="str">
            <v>Alambre Dulce No. 18</v>
          </cell>
          <cell r="C2649">
            <v>5.7</v>
          </cell>
          <cell r="D2649" t="str">
            <v>LB</v>
          </cell>
          <cell r="E2649">
            <v>49.15</v>
          </cell>
          <cell r="F2649">
            <v>8.8469999999999995</v>
          </cell>
          <cell r="G2649">
            <v>280.16000000000003</v>
          </cell>
          <cell r="H2649">
            <v>50.43</v>
          </cell>
          <cell r="I2649">
            <v>0</v>
          </cell>
        </row>
        <row r="2650">
          <cell r="A2650">
            <v>0</v>
          </cell>
          <cell r="B2650" t="str">
            <v>Mano de Obra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A2651">
            <v>0</v>
          </cell>
          <cell r="B2651" t="str">
            <v>Mano de Obra Acero por rampa</v>
          </cell>
          <cell r="C2651">
            <v>2</v>
          </cell>
          <cell r="D2651" t="str">
            <v>UND</v>
          </cell>
          <cell r="E2651">
            <v>2836.49</v>
          </cell>
          <cell r="F2651">
            <v>0</v>
          </cell>
          <cell r="G2651">
            <v>5672.98</v>
          </cell>
          <cell r="H2651">
            <v>0</v>
          </cell>
          <cell r="I2651">
            <v>0</v>
          </cell>
        </row>
        <row r="2652">
          <cell r="A2652">
            <v>0</v>
          </cell>
          <cell r="B2652" t="str">
            <v>Encofrado Rampa Esc. 2 tramos Todo Costo</v>
          </cell>
          <cell r="C2652">
            <v>1</v>
          </cell>
          <cell r="D2652" t="str">
            <v>UND</v>
          </cell>
          <cell r="E2652">
            <v>9975</v>
          </cell>
          <cell r="F2652">
            <v>0</v>
          </cell>
          <cell r="G2652">
            <v>9975</v>
          </cell>
          <cell r="H2652">
            <v>0</v>
          </cell>
          <cell r="I2652">
            <v>0</v>
          </cell>
        </row>
        <row r="2653">
          <cell r="A2653">
            <v>0</v>
          </cell>
          <cell r="B2653" t="str">
            <v>Total/UND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28034.959999999999</v>
          </cell>
          <cell r="H2653">
            <v>2229.65</v>
          </cell>
          <cell r="I2653">
            <v>30264.61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A2655">
            <v>110.02000000000001</v>
          </cell>
          <cell r="B2655" t="str">
            <v>RAMPA ESCALERA HA E=0.12m 1/2"@0.14m Y 3/8"@0.22m 1:2:4 CON LIGADORA Y WINCHE</v>
          </cell>
          <cell r="C2655">
            <v>1</v>
          </cell>
          <cell r="D2655" t="str">
            <v>M3</v>
          </cell>
          <cell r="E2655">
            <v>0</v>
          </cell>
          <cell r="F2655">
            <v>0</v>
          </cell>
          <cell r="G2655">
            <v>25251.239999999998</v>
          </cell>
          <cell r="H2655">
            <v>1728.5900000000001</v>
          </cell>
          <cell r="I2655">
            <v>26979.829999999998</v>
          </cell>
        </row>
        <row r="2656">
          <cell r="A2656">
            <v>0</v>
          </cell>
          <cell r="B2656" t="str">
            <v>Rampa HA e=0.12m 1/2"@0.14m y 3/8" @ 0.22m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</row>
        <row r="2657">
          <cell r="A2657">
            <v>0</v>
          </cell>
          <cell r="B2657" t="str">
            <v>Volumen Análisis</v>
          </cell>
          <cell r="C2657">
            <v>1</v>
          </cell>
          <cell r="D2657" t="str">
            <v>M3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</row>
        <row r="2658">
          <cell r="A2658">
            <v>0</v>
          </cell>
          <cell r="B2658" t="str">
            <v>Materiales y Equipos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</row>
        <row r="2659">
          <cell r="A2659" t="str">
            <v>AE002</v>
          </cell>
          <cell r="B2659" t="str">
            <v>Acero Estruc. Grado 40-60, 1/2" x 20 a 30 pies</v>
          </cell>
          <cell r="C2659">
            <v>2.8450000000000002</v>
          </cell>
          <cell r="D2659" t="str">
            <v>QQ</v>
          </cell>
          <cell r="E2659">
            <v>2796.6101694915255</v>
          </cell>
          <cell r="F2659">
            <v>503.38983050847457</v>
          </cell>
          <cell r="G2659">
            <v>0</v>
          </cell>
          <cell r="H2659">
            <v>0</v>
          </cell>
          <cell r="I2659">
            <v>0</v>
          </cell>
        </row>
        <row r="2660">
          <cell r="A2660" t="str">
            <v>AE001</v>
          </cell>
          <cell r="B2660" t="str">
            <v>Acero Estruc. Grado 40-60, 3/8" x 20 a 30 pies</v>
          </cell>
          <cell r="C2660">
            <v>1.389</v>
          </cell>
          <cell r="D2660" t="str">
            <v>QQ</v>
          </cell>
          <cell r="E2660">
            <v>2796.6101694915255</v>
          </cell>
          <cell r="F2660">
            <v>503.38983050847457</v>
          </cell>
          <cell r="G2660">
            <v>3620.49</v>
          </cell>
          <cell r="H2660">
            <v>651.69000000000005</v>
          </cell>
          <cell r="I2660">
            <v>0</v>
          </cell>
        </row>
        <row r="2661">
          <cell r="A2661">
            <v>0</v>
          </cell>
          <cell r="B2661" t="str">
            <v>Vaciado y ligado Hormigón 1:2:4 - 10% desp</v>
          </cell>
          <cell r="C2661">
            <v>1.1000000000000001</v>
          </cell>
          <cell r="D2661" t="str">
            <v>M3</v>
          </cell>
          <cell r="E2661">
            <v>5187.6400000000003</v>
          </cell>
          <cell r="F2661">
            <v>933.77520000000004</v>
          </cell>
          <cell r="G2661">
            <v>5706.4</v>
          </cell>
          <cell r="H2661">
            <v>1027.1500000000001</v>
          </cell>
          <cell r="I2661">
            <v>0</v>
          </cell>
        </row>
        <row r="2662">
          <cell r="A2662">
            <v>0</v>
          </cell>
          <cell r="B2662" t="str">
            <v>Alambre Dulce No. 18</v>
          </cell>
          <cell r="C2662">
            <v>5.6230000000000002</v>
          </cell>
          <cell r="D2662" t="str">
            <v>LB</v>
          </cell>
          <cell r="E2662">
            <v>49.15</v>
          </cell>
          <cell r="F2662">
            <v>8.8469999999999995</v>
          </cell>
          <cell r="G2662">
            <v>276.37</v>
          </cell>
          <cell r="H2662">
            <v>49.75</v>
          </cell>
          <cell r="I2662">
            <v>0</v>
          </cell>
        </row>
        <row r="2663">
          <cell r="A2663">
            <v>0</v>
          </cell>
          <cell r="B2663" t="str">
            <v>Mano de Obra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</row>
        <row r="2664">
          <cell r="A2664">
            <v>0</v>
          </cell>
          <cell r="B2664" t="str">
            <v>Mano de Obra Acero por rampa</v>
          </cell>
          <cell r="C2664">
            <v>2</v>
          </cell>
          <cell r="D2664" t="str">
            <v>UND</v>
          </cell>
          <cell r="E2664">
            <v>2836.49</v>
          </cell>
          <cell r="F2664">
            <v>0</v>
          </cell>
          <cell r="G2664">
            <v>5672.98</v>
          </cell>
          <cell r="H2664">
            <v>0</v>
          </cell>
          <cell r="I2664">
            <v>0</v>
          </cell>
        </row>
        <row r="2665">
          <cell r="A2665">
            <v>0</v>
          </cell>
          <cell r="B2665" t="str">
            <v>Encofrado Rampa Esc. 2 tramos Todo Costo</v>
          </cell>
          <cell r="C2665">
            <v>1</v>
          </cell>
          <cell r="D2665" t="str">
            <v>UND</v>
          </cell>
          <cell r="E2665">
            <v>9975</v>
          </cell>
          <cell r="F2665">
            <v>0</v>
          </cell>
          <cell r="G2665">
            <v>9975</v>
          </cell>
          <cell r="H2665">
            <v>0</v>
          </cell>
          <cell r="I2665">
            <v>0</v>
          </cell>
        </row>
        <row r="2666">
          <cell r="A2666">
            <v>0</v>
          </cell>
          <cell r="B2666" t="str">
            <v>Total/UND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25251.239999999998</v>
          </cell>
          <cell r="H2666">
            <v>1728.5900000000001</v>
          </cell>
          <cell r="I2666">
            <v>26979.829999999998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111</v>
          </cell>
          <cell r="B2668" t="str">
            <v>PISOS EN HORMIGON ARMADO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</row>
        <row r="2669">
          <cell r="A2669" t="str">
            <v>FUN-045</v>
          </cell>
          <cell r="B2669" t="str">
            <v>LOSA DE PISO E=0.10M, F'C=210KG/CM2, MALLA ELECTROSOLDADA D 2.3X2.3 150X150</v>
          </cell>
          <cell r="C2669">
            <v>1</v>
          </cell>
          <cell r="D2669" t="str">
            <v>M2</v>
          </cell>
          <cell r="E2669">
            <v>0</v>
          </cell>
          <cell r="F2669">
            <v>0</v>
          </cell>
          <cell r="G2669">
            <v>905.54099999999994</v>
          </cell>
          <cell r="H2669">
            <v>138.11099999999999</v>
          </cell>
          <cell r="I2669">
            <v>1043.652</v>
          </cell>
        </row>
        <row r="2670">
          <cell r="A2670">
            <v>0</v>
          </cell>
          <cell r="B2670" t="str">
            <v>Volumen Análisis</v>
          </cell>
          <cell r="C2670">
            <v>10</v>
          </cell>
          <cell r="D2670" t="str">
            <v>M2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A2671">
            <v>0</v>
          </cell>
          <cell r="B2671" t="str">
            <v>Materiales y Equipos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 t="str">
            <v>AE005</v>
          </cell>
          <cell r="B2672" t="str">
            <v>Acero malla electrosoldada D2.3 x D2.3, 10 x 10,Rollo 2.4x40 m.</v>
          </cell>
          <cell r="C2672">
            <v>10</v>
          </cell>
          <cell r="D2672" t="str">
            <v>m2</v>
          </cell>
          <cell r="E2672">
            <v>173.76412429378533</v>
          </cell>
          <cell r="F2672">
            <v>31.277542372881356</v>
          </cell>
          <cell r="G2672">
            <v>1737.64</v>
          </cell>
          <cell r="H2672">
            <v>312.77999999999997</v>
          </cell>
          <cell r="I2672">
            <v>0</v>
          </cell>
        </row>
        <row r="2673">
          <cell r="A2673" t="str">
            <v>HI002</v>
          </cell>
          <cell r="B2673" t="str">
            <v>Hormigón 210 Kg/cm2 (incluye bomba y colocación)</v>
          </cell>
          <cell r="C2673">
            <v>1.05</v>
          </cell>
          <cell r="D2673" t="str">
            <v>M3</v>
          </cell>
          <cell r="E2673">
            <v>5652.5423728813566</v>
          </cell>
          <cell r="F2673">
            <v>1017.4576271186442</v>
          </cell>
          <cell r="G2673">
            <v>5935.17</v>
          </cell>
          <cell r="H2673">
            <v>1068.33</v>
          </cell>
          <cell r="I2673">
            <v>0</v>
          </cell>
        </row>
        <row r="2674">
          <cell r="A2674">
            <v>0</v>
          </cell>
          <cell r="B2674" t="str">
            <v>Mano de Obra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>
            <v>200.03999999999996</v>
          </cell>
          <cell r="B2675" t="str">
            <v>Coloc. acero malla electrosoldada</v>
          </cell>
          <cell r="C2675">
            <v>10</v>
          </cell>
          <cell r="D2675" t="str">
            <v>M2</v>
          </cell>
          <cell r="E2675">
            <v>38.51</v>
          </cell>
          <cell r="F2675">
            <v>0</v>
          </cell>
          <cell r="G2675">
            <v>385.1</v>
          </cell>
          <cell r="H2675">
            <v>0</v>
          </cell>
          <cell r="I2675">
            <v>0</v>
          </cell>
        </row>
        <row r="2676">
          <cell r="A2676">
            <v>300.33999999999969</v>
          </cell>
          <cell r="B2676" t="str">
            <v>Guarderas en plateas</v>
          </cell>
          <cell r="C2676">
            <v>10</v>
          </cell>
          <cell r="D2676" t="str">
            <v>ML</v>
          </cell>
          <cell r="E2676">
            <v>99.75</v>
          </cell>
          <cell r="F2676">
            <v>0</v>
          </cell>
          <cell r="G2676">
            <v>997.5</v>
          </cell>
          <cell r="H2676">
            <v>0</v>
          </cell>
          <cell r="I2676">
            <v>0</v>
          </cell>
        </row>
        <row r="2677">
          <cell r="A2677">
            <v>0</v>
          </cell>
          <cell r="B2677" t="str">
            <v>Total/M3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9055.41</v>
          </cell>
          <cell r="H2677">
            <v>1381.11</v>
          </cell>
          <cell r="I2677">
            <v>10436.52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0</v>
          </cell>
          <cell r="B2679" t="str">
            <v xml:space="preserve">PISO HA E=0.10m MALLA ELECTROSOLD. D2.3 10X10 FROTADO - 1:2:4 CON LIGADORA </v>
          </cell>
          <cell r="C2679">
            <v>1</v>
          </cell>
          <cell r="D2679" t="str">
            <v>M3</v>
          </cell>
          <cell r="E2679">
            <v>0</v>
          </cell>
          <cell r="F2679">
            <v>0</v>
          </cell>
          <cell r="G2679">
            <v>10448.030000000002</v>
          </cell>
          <cell r="H2679">
            <v>1217.93</v>
          </cell>
          <cell r="I2679">
            <v>11665.960000000003</v>
          </cell>
        </row>
        <row r="2680">
          <cell r="A2680">
            <v>111.01</v>
          </cell>
          <cell r="B2680">
            <v>0</v>
          </cell>
          <cell r="C2680">
            <v>1</v>
          </cell>
          <cell r="D2680" t="str">
            <v>M2</v>
          </cell>
          <cell r="E2680">
            <v>0</v>
          </cell>
          <cell r="F2680">
            <v>0</v>
          </cell>
          <cell r="G2680">
            <v>1044.8030000000003</v>
          </cell>
          <cell r="H2680">
            <v>121.79300000000001</v>
          </cell>
          <cell r="I2680">
            <v>1166.5960000000005</v>
          </cell>
        </row>
        <row r="2681">
          <cell r="A2681">
            <v>0</v>
          </cell>
          <cell r="B2681" t="str">
            <v>Pisos HA e=0.10m malla electrosold. D2.3 10x10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</row>
        <row r="2682">
          <cell r="A2682">
            <v>0</v>
          </cell>
          <cell r="B2682" t="str">
            <v>Volumen Análisis</v>
          </cell>
          <cell r="C2682">
            <v>1</v>
          </cell>
          <cell r="D2682" t="str">
            <v>M3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0</v>
          </cell>
          <cell r="B2683" t="str">
            <v>Materiales y Equipos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 t="str">
            <v>AE005</v>
          </cell>
          <cell r="B2684" t="str">
            <v>Malla Electrosoldada D2.3 10x10mm + 10% desp.</v>
          </cell>
          <cell r="C2684">
            <v>0.11</v>
          </cell>
          <cell r="D2684" t="str">
            <v>ROLLO</v>
          </cell>
          <cell r="E2684">
            <v>16681.355932203391</v>
          </cell>
          <cell r="F2684">
            <v>2365.9299999999998</v>
          </cell>
          <cell r="G2684">
            <v>1834.95</v>
          </cell>
          <cell r="H2684">
            <v>260.25</v>
          </cell>
          <cell r="I2684">
            <v>0</v>
          </cell>
        </row>
        <row r="2685">
          <cell r="A2685">
            <v>102.05000000000003</v>
          </cell>
          <cell r="B2685" t="str">
            <v>Vaciado y ligado Hormigón 1:2:4 - 10% desp</v>
          </cell>
          <cell r="C2685">
            <v>1.1000000000000001</v>
          </cell>
          <cell r="D2685" t="str">
            <v>M3</v>
          </cell>
          <cell r="E2685">
            <v>6118.04</v>
          </cell>
          <cell r="F2685">
            <v>861.76</v>
          </cell>
          <cell r="G2685">
            <v>6729.84</v>
          </cell>
          <cell r="H2685">
            <v>947.94</v>
          </cell>
          <cell r="I2685">
            <v>0</v>
          </cell>
        </row>
        <row r="2686">
          <cell r="A2686" t="str">
            <v>AE016</v>
          </cell>
          <cell r="B2686" t="str">
            <v>Alambre Dulce No. 18</v>
          </cell>
          <cell r="C2686">
            <v>1.1000000000000001</v>
          </cell>
          <cell r="D2686" t="str">
            <v>LB</v>
          </cell>
          <cell r="E2686">
            <v>93.220338983050851</v>
          </cell>
          <cell r="F2686">
            <v>8.85</v>
          </cell>
          <cell r="G2686">
            <v>102.54</v>
          </cell>
          <cell r="H2686">
            <v>9.74</v>
          </cell>
          <cell r="I2686">
            <v>0</v>
          </cell>
        </row>
        <row r="2687">
          <cell r="A2687">
            <v>0</v>
          </cell>
          <cell r="B2687" t="str">
            <v>Mano de Obra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 t="str">
            <v>O05AY</v>
          </cell>
          <cell r="B2688" t="str">
            <v>Preparación superficie - Ayudante AY</v>
          </cell>
          <cell r="C2688">
            <v>0.1</v>
          </cell>
          <cell r="D2688" t="str">
            <v>DIA</v>
          </cell>
          <cell r="E2688">
            <v>847</v>
          </cell>
          <cell r="F2688">
            <v>0</v>
          </cell>
          <cell r="G2688">
            <v>84.7</v>
          </cell>
          <cell r="H2688">
            <v>0</v>
          </cell>
          <cell r="I2688">
            <v>0</v>
          </cell>
        </row>
        <row r="2689">
          <cell r="A2689">
            <v>200.03999999999996</v>
          </cell>
          <cell r="B2689" t="str">
            <v>Mano de Obra colocación malla</v>
          </cell>
          <cell r="C2689">
            <v>10</v>
          </cell>
          <cell r="D2689" t="str">
            <v>M2</v>
          </cell>
          <cell r="E2689">
            <v>38.51</v>
          </cell>
          <cell r="F2689">
            <v>0</v>
          </cell>
          <cell r="G2689">
            <v>385.1</v>
          </cell>
          <cell r="H2689">
            <v>0</v>
          </cell>
          <cell r="I2689">
            <v>0</v>
          </cell>
        </row>
        <row r="2690">
          <cell r="A2690">
            <v>1600.02</v>
          </cell>
          <cell r="B2690" t="str">
            <v>Mano de obra frotado</v>
          </cell>
          <cell r="C2690">
            <v>10</v>
          </cell>
          <cell r="D2690" t="str">
            <v>M2</v>
          </cell>
          <cell r="E2690">
            <v>131.09</v>
          </cell>
          <cell r="F2690">
            <v>0</v>
          </cell>
          <cell r="G2690">
            <v>1310.9</v>
          </cell>
          <cell r="H2690">
            <v>0</v>
          </cell>
          <cell r="I2690">
            <v>0</v>
          </cell>
        </row>
        <row r="2691">
          <cell r="A2691">
            <v>0</v>
          </cell>
          <cell r="B2691" t="str">
            <v>Total/UND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10448.030000000002</v>
          </cell>
          <cell r="H2691">
            <v>1217.93</v>
          </cell>
          <cell r="I2691">
            <v>11665.960000000003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</row>
        <row r="2693">
          <cell r="A2693">
            <v>111.02000000000001</v>
          </cell>
          <cell r="B2693" t="str">
            <v>PISO HA E=0.10m MALLA ELECTROSOLD. D2.3 10X10 FROTADO CON HELICOP. - H. I 180KG/M2 (PISO DE CANCHA)</v>
          </cell>
          <cell r="C2693">
            <v>1</v>
          </cell>
          <cell r="D2693" t="str">
            <v>M3</v>
          </cell>
          <cell r="E2693">
            <v>0</v>
          </cell>
          <cell r="F2693">
            <v>0</v>
          </cell>
          <cell r="G2693">
            <v>10316.609999999999</v>
          </cell>
          <cell r="H2693">
            <v>1439.43</v>
          </cell>
          <cell r="I2693">
            <v>11756.039999999999</v>
          </cell>
        </row>
        <row r="2694">
          <cell r="A2694">
            <v>0</v>
          </cell>
          <cell r="B2694">
            <v>0</v>
          </cell>
          <cell r="C2694">
            <v>1</v>
          </cell>
          <cell r="D2694" t="str">
            <v>M2</v>
          </cell>
          <cell r="E2694">
            <v>0</v>
          </cell>
          <cell r="F2694">
            <v>0</v>
          </cell>
          <cell r="G2694">
            <v>1031.6609999999998</v>
          </cell>
          <cell r="H2694">
            <v>143.94300000000001</v>
          </cell>
          <cell r="I2694">
            <v>1175.6039999999998</v>
          </cell>
        </row>
        <row r="2695">
          <cell r="A2695">
            <v>0</v>
          </cell>
          <cell r="B2695" t="str">
            <v>Pisos HA e=0.10m malla electrosold. D2.3 10x10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0</v>
          </cell>
          <cell r="B2696" t="str">
            <v>Volumen Análisis</v>
          </cell>
          <cell r="C2696">
            <v>1</v>
          </cell>
          <cell r="D2696" t="str">
            <v>M3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0</v>
          </cell>
          <cell r="B2697" t="str">
            <v>Materiales y Equipos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 t="str">
            <v>AE005</v>
          </cell>
          <cell r="B2698" t="str">
            <v>Malla Electrosoldada D2.3 10x10mm + 10% desp.</v>
          </cell>
          <cell r="C2698">
            <v>0.11</v>
          </cell>
          <cell r="D2698" t="str">
            <v>ROLLO</v>
          </cell>
          <cell r="E2698">
            <v>16681.355932203391</v>
          </cell>
          <cell r="F2698">
            <v>3002.6440677966102</v>
          </cell>
          <cell r="G2698">
            <v>1834.95</v>
          </cell>
          <cell r="H2698">
            <v>330.29</v>
          </cell>
          <cell r="I2698">
            <v>0</v>
          </cell>
        </row>
        <row r="2699">
          <cell r="A2699" t="str">
            <v>HI001</v>
          </cell>
          <cell r="B2699" t="str">
            <v>Hormigón 180 Kg/cm2 (incluye bomba y colocación)</v>
          </cell>
          <cell r="C2699">
            <v>1.1000000000000001</v>
          </cell>
          <cell r="D2699" t="str">
            <v>M3</v>
          </cell>
          <cell r="E2699">
            <v>5508.4745762711864</v>
          </cell>
          <cell r="F2699">
            <v>991.52542372881351</v>
          </cell>
          <cell r="G2699">
            <v>6059.32</v>
          </cell>
          <cell r="H2699">
            <v>1090.68</v>
          </cell>
          <cell r="I2699">
            <v>0</v>
          </cell>
        </row>
        <row r="2700">
          <cell r="A2700" t="str">
            <v>AE016</v>
          </cell>
          <cell r="B2700" t="str">
            <v>Alambre Dulce No. 18</v>
          </cell>
          <cell r="C2700">
            <v>1.1000000000000001</v>
          </cell>
          <cell r="D2700" t="str">
            <v>LB</v>
          </cell>
          <cell r="E2700">
            <v>93.220338983050851</v>
          </cell>
          <cell r="F2700">
            <v>16.779661016949152</v>
          </cell>
          <cell r="G2700">
            <v>102.54</v>
          </cell>
          <cell r="H2700">
            <v>18.46</v>
          </cell>
          <cell r="I2700">
            <v>0</v>
          </cell>
        </row>
        <row r="2701">
          <cell r="A2701">
            <v>0</v>
          </cell>
          <cell r="B2701" t="str">
            <v>Mano de Obra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 t="str">
            <v>O05AY</v>
          </cell>
          <cell r="B2702" t="str">
            <v>Preparación superficie - Ayudante AY</v>
          </cell>
          <cell r="C2702">
            <v>0.1</v>
          </cell>
          <cell r="D2702" t="str">
            <v>DIA</v>
          </cell>
          <cell r="E2702">
            <v>847</v>
          </cell>
          <cell r="F2702">
            <v>0</v>
          </cell>
          <cell r="G2702">
            <v>84.7</v>
          </cell>
          <cell r="H2702">
            <v>0</v>
          </cell>
          <cell r="I2702">
            <v>0</v>
          </cell>
        </row>
        <row r="2703">
          <cell r="A2703">
            <v>200.03999999999996</v>
          </cell>
          <cell r="B2703" t="str">
            <v>Mano de Obra colocación malla</v>
          </cell>
          <cell r="C2703">
            <v>10</v>
          </cell>
          <cell r="D2703" t="str">
            <v>M2</v>
          </cell>
          <cell r="E2703">
            <v>38.51</v>
          </cell>
          <cell r="F2703">
            <v>0</v>
          </cell>
          <cell r="G2703">
            <v>385.1</v>
          </cell>
          <cell r="H2703">
            <v>0</v>
          </cell>
          <cell r="I2703">
            <v>0</v>
          </cell>
        </row>
        <row r="2704">
          <cell r="A2704">
            <v>1600.02</v>
          </cell>
          <cell r="B2704" t="str">
            <v>Pulido con helicóptero</v>
          </cell>
          <cell r="C2704">
            <v>10</v>
          </cell>
          <cell r="D2704" t="str">
            <v>M2</v>
          </cell>
          <cell r="E2704">
            <v>185</v>
          </cell>
          <cell r="F2704">
            <v>0</v>
          </cell>
          <cell r="G2704">
            <v>1850</v>
          </cell>
          <cell r="H2704">
            <v>0</v>
          </cell>
          <cell r="I2704">
            <v>0</v>
          </cell>
        </row>
        <row r="2705">
          <cell r="A2705">
            <v>0</v>
          </cell>
          <cell r="B2705" t="str">
            <v>Corte de junta</v>
          </cell>
          <cell r="C2705">
            <v>0</v>
          </cell>
          <cell r="D2705" t="str">
            <v>Ml</v>
          </cell>
          <cell r="E2705">
            <v>10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0</v>
          </cell>
          <cell r="B2707" t="str">
            <v>Total/UND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10316.609999999999</v>
          </cell>
          <cell r="H2707">
            <v>1439.43</v>
          </cell>
          <cell r="I2707">
            <v>11756.039999999999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0</v>
          </cell>
          <cell r="B2709" t="str">
            <v>PISO HA E=0.10m MALLA ELECTROSOLD. D2.3 10X10 PULIDO - 210KG/M2 LIGADORA</v>
          </cell>
          <cell r="C2709">
            <v>1</v>
          </cell>
          <cell r="D2709" t="str">
            <v>M3</v>
          </cell>
          <cell r="E2709">
            <v>0</v>
          </cell>
          <cell r="F2709">
            <v>0</v>
          </cell>
          <cell r="G2709">
            <v>12750.39</v>
          </cell>
          <cell r="H2709">
            <v>1467.95</v>
          </cell>
          <cell r="I2709">
            <v>14218.34</v>
          </cell>
        </row>
        <row r="2710">
          <cell r="A2710">
            <v>111.03000000000002</v>
          </cell>
          <cell r="B2710">
            <v>0</v>
          </cell>
          <cell r="C2710">
            <v>1</v>
          </cell>
          <cell r="D2710" t="str">
            <v>M2</v>
          </cell>
          <cell r="E2710">
            <v>0</v>
          </cell>
          <cell r="F2710">
            <v>0</v>
          </cell>
          <cell r="G2710">
            <v>1275.039</v>
          </cell>
          <cell r="H2710">
            <v>146.79500000000002</v>
          </cell>
          <cell r="I2710">
            <v>1421.8340000000001</v>
          </cell>
        </row>
        <row r="2711">
          <cell r="A2711">
            <v>0</v>
          </cell>
          <cell r="B2711" t="str">
            <v>Pisos HA e=0.10m malla electrosold. D2.3 10x10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0</v>
          </cell>
          <cell r="B2712" t="str">
            <v>Volumen Análisis</v>
          </cell>
          <cell r="C2712">
            <v>1</v>
          </cell>
          <cell r="D2712" t="str">
            <v>M3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</row>
        <row r="2713">
          <cell r="A2713">
            <v>0</v>
          </cell>
          <cell r="B2713" t="str">
            <v>Materiales y Equipos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 t="str">
            <v>AE005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 t="str">
            <v>HI002</v>
          </cell>
          <cell r="B2715" t="str">
            <v>Hormigón 210 Kg/cm2 (incluye bomba y colocación)</v>
          </cell>
          <cell r="C2715">
            <v>1.1000000000000001</v>
          </cell>
          <cell r="D2715" t="str">
            <v>M3</v>
          </cell>
          <cell r="E2715">
            <v>5652.5423728813566</v>
          </cell>
          <cell r="F2715">
            <v>1017.4576271186442</v>
          </cell>
          <cell r="G2715">
            <v>6217.8</v>
          </cell>
          <cell r="H2715">
            <v>1119.2</v>
          </cell>
          <cell r="I2715">
            <v>0</v>
          </cell>
        </row>
        <row r="2716">
          <cell r="A2716" t="str">
            <v>AE016</v>
          </cell>
          <cell r="B2716" t="str">
            <v>Alambre Dulce No. 18</v>
          </cell>
          <cell r="C2716">
            <v>1.1000000000000001</v>
          </cell>
          <cell r="D2716" t="str">
            <v>LB</v>
          </cell>
          <cell r="E2716">
            <v>93.220338983050851</v>
          </cell>
          <cell r="F2716">
            <v>16.779661016949152</v>
          </cell>
          <cell r="G2716">
            <v>102.54</v>
          </cell>
          <cell r="H2716">
            <v>18.46</v>
          </cell>
          <cell r="I2716">
            <v>0</v>
          </cell>
        </row>
        <row r="2717">
          <cell r="A2717">
            <v>0</v>
          </cell>
          <cell r="B2717" t="str">
            <v>Mano de Obra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200.03999999999996</v>
          </cell>
          <cell r="B2718" t="str">
            <v>Mano de Obra colocación malla</v>
          </cell>
          <cell r="C2718">
            <v>10</v>
          </cell>
          <cell r="D2718" t="str">
            <v>M2</v>
          </cell>
          <cell r="E2718">
            <v>38.51</v>
          </cell>
          <cell r="F2718">
            <v>0</v>
          </cell>
          <cell r="G2718">
            <v>385.1</v>
          </cell>
          <cell r="H2718">
            <v>0</v>
          </cell>
          <cell r="I2718">
            <v>0</v>
          </cell>
        </row>
        <row r="2719">
          <cell r="A2719">
            <v>1600.02</v>
          </cell>
          <cell r="B2719" t="str">
            <v>Pulido con helicóptero</v>
          </cell>
          <cell r="C2719">
            <v>10</v>
          </cell>
          <cell r="D2719" t="str">
            <v>M2</v>
          </cell>
          <cell r="E2719">
            <v>185</v>
          </cell>
          <cell r="F2719">
            <v>0</v>
          </cell>
          <cell r="G2719">
            <v>1850</v>
          </cell>
          <cell r="H2719">
            <v>0</v>
          </cell>
          <cell r="I2719">
            <v>0</v>
          </cell>
        </row>
        <row r="2720">
          <cell r="A2720">
            <v>0</v>
          </cell>
          <cell r="B2720" t="str">
            <v>Corte de junta</v>
          </cell>
          <cell r="C2720">
            <v>236</v>
          </cell>
          <cell r="D2720" t="str">
            <v>Ml</v>
          </cell>
          <cell r="E2720">
            <v>10</v>
          </cell>
          <cell r="F2720">
            <v>0</v>
          </cell>
          <cell r="G2720">
            <v>2360</v>
          </cell>
          <cell r="H2720">
            <v>0</v>
          </cell>
          <cell r="I2720">
            <v>0</v>
          </cell>
        </row>
        <row r="2721">
          <cell r="A2721">
            <v>0</v>
          </cell>
          <cell r="B2721" t="str">
            <v>Total/UND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12750.39</v>
          </cell>
          <cell r="H2721">
            <v>1467.95</v>
          </cell>
          <cell r="I2721">
            <v>14218.34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0</v>
          </cell>
          <cell r="B2724" t="str">
            <v>PISO HA E=0.15m MALLA ELECTROSOLD. D2.3 10X10 FROTADO - H. I 210KG/M2 (PULIDO CON HELICÓPTERO) PARA PEATONES</v>
          </cell>
          <cell r="C2724">
            <v>1</v>
          </cell>
          <cell r="D2724" t="str">
            <v>M3</v>
          </cell>
          <cell r="E2724">
            <v>0</v>
          </cell>
          <cell r="F2724">
            <v>0</v>
          </cell>
          <cell r="G2724">
            <v>8923.2800000000007</v>
          </cell>
          <cell r="H2724">
            <v>1337.96</v>
          </cell>
          <cell r="I2724">
            <v>10261.240000000002</v>
          </cell>
        </row>
        <row r="2725">
          <cell r="A2725">
            <v>111.04000000000002</v>
          </cell>
          <cell r="B2725">
            <v>0</v>
          </cell>
          <cell r="C2725">
            <v>1</v>
          </cell>
          <cell r="D2725" t="str">
            <v>M2</v>
          </cell>
          <cell r="E2725">
            <v>0</v>
          </cell>
          <cell r="F2725">
            <v>0</v>
          </cell>
          <cell r="G2725">
            <v>1338.4250787460628</v>
          </cell>
          <cell r="H2725">
            <v>200.68396580170992</v>
          </cell>
          <cell r="I2725">
            <v>1539.1090445477728</v>
          </cell>
        </row>
        <row r="2726">
          <cell r="A2726">
            <v>0</v>
          </cell>
          <cell r="B2726" t="str">
            <v>Pisos HA e=0.15m malla electrosold. D2.3 10x10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0</v>
          </cell>
          <cell r="B2727" t="str">
            <v>Volumen Análisis</v>
          </cell>
          <cell r="C2727">
            <v>1</v>
          </cell>
          <cell r="D2727" t="str">
            <v>M3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0</v>
          </cell>
          <cell r="B2728" t="str">
            <v>Materiales y Equipos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</row>
        <row r="2729">
          <cell r="A2729" t="str">
            <v>AE005</v>
          </cell>
          <cell r="B2729" t="str">
            <v>Malla Electrosoldada D2.3 10x10mm + 10% desp.</v>
          </cell>
          <cell r="C2729">
            <v>6.9000000000000006E-2</v>
          </cell>
          <cell r="D2729" t="str">
            <v>ROLLO</v>
          </cell>
          <cell r="E2729">
            <v>16681.355932203391</v>
          </cell>
          <cell r="F2729">
            <v>3002.6440677966102</v>
          </cell>
          <cell r="G2729">
            <v>1151.01</v>
          </cell>
          <cell r="H2729">
            <v>207.18</v>
          </cell>
          <cell r="I2729">
            <v>0</v>
          </cell>
        </row>
        <row r="2730">
          <cell r="A2730" t="str">
            <v>HI002</v>
          </cell>
          <cell r="B2730" t="str">
            <v>Hormigón 210 Kg/cm2 (incluye bomba y colocación)</v>
          </cell>
          <cell r="C2730">
            <v>1.1000000000000001</v>
          </cell>
          <cell r="D2730" t="str">
            <v>M3</v>
          </cell>
          <cell r="E2730">
            <v>5652.5423728813566</v>
          </cell>
          <cell r="F2730">
            <v>1017.4576271186442</v>
          </cell>
          <cell r="G2730">
            <v>6217.8</v>
          </cell>
          <cell r="H2730">
            <v>1119.2</v>
          </cell>
          <cell r="I2730">
            <v>0</v>
          </cell>
        </row>
        <row r="2731">
          <cell r="A2731" t="str">
            <v>AE016</v>
          </cell>
          <cell r="B2731" t="str">
            <v>Alambre Dulce No. 18</v>
          </cell>
          <cell r="C2731">
            <v>0.69000000000000006</v>
          </cell>
          <cell r="D2731" t="str">
            <v>LB</v>
          </cell>
          <cell r="E2731">
            <v>93.220338983050851</v>
          </cell>
          <cell r="F2731">
            <v>16.779661016949152</v>
          </cell>
          <cell r="G2731">
            <v>64.319999999999993</v>
          </cell>
          <cell r="H2731">
            <v>11.58</v>
          </cell>
          <cell r="I2731">
            <v>0</v>
          </cell>
        </row>
        <row r="2732">
          <cell r="A2732">
            <v>0</v>
          </cell>
          <cell r="B2732" t="str">
            <v>Mano de Obra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200.03999999999996</v>
          </cell>
          <cell r="B2733" t="str">
            <v>Mano de Obra colocación malla</v>
          </cell>
          <cell r="C2733">
            <v>6.6669999999999998</v>
          </cell>
          <cell r="D2733" t="str">
            <v>M2</v>
          </cell>
          <cell r="E2733">
            <v>38.51</v>
          </cell>
          <cell r="F2733">
            <v>0</v>
          </cell>
          <cell r="G2733">
            <v>256.75</v>
          </cell>
          <cell r="H2733">
            <v>0</v>
          </cell>
          <cell r="I2733">
            <v>0</v>
          </cell>
        </row>
        <row r="2734">
          <cell r="A2734">
            <v>1600.02</v>
          </cell>
          <cell r="B2734" t="str">
            <v>Pulido con helicóptero</v>
          </cell>
          <cell r="C2734">
            <v>6.6669999999999998</v>
          </cell>
          <cell r="D2734" t="str">
            <v>M2</v>
          </cell>
          <cell r="E2734">
            <v>185</v>
          </cell>
          <cell r="F2734">
            <v>0</v>
          </cell>
          <cell r="G2734">
            <v>1233.4000000000001</v>
          </cell>
          <cell r="H2734">
            <v>0</v>
          </cell>
          <cell r="I2734">
            <v>0</v>
          </cell>
        </row>
        <row r="2735">
          <cell r="A2735">
            <v>0</v>
          </cell>
          <cell r="B2735" t="str">
            <v>Total/UND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8923.2800000000007</v>
          </cell>
          <cell r="H2735">
            <v>1337.96</v>
          </cell>
          <cell r="I2735">
            <v>10261.240000000002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111.05000000000003</v>
          </cell>
          <cell r="B2737" t="str">
            <v xml:space="preserve">RESANE PISO HORMIGÓN E=0.050m - 1:2:4 CON LIGADORA </v>
          </cell>
          <cell r="C2737">
            <v>1</v>
          </cell>
          <cell r="D2737" t="str">
            <v>M2</v>
          </cell>
          <cell r="E2737">
            <v>0</v>
          </cell>
          <cell r="F2737">
            <v>0</v>
          </cell>
          <cell r="G2737">
            <v>392.85199999999998</v>
          </cell>
          <cell r="H2737">
            <v>43.236499999999999</v>
          </cell>
          <cell r="I2737">
            <v>436.08849999999995</v>
          </cell>
        </row>
        <row r="2738">
          <cell r="A2738">
            <v>0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0</v>
          </cell>
          <cell r="B2739" t="str">
            <v>Volumen Análisis</v>
          </cell>
          <cell r="C2739">
            <v>20</v>
          </cell>
          <cell r="D2739" t="str">
            <v>M2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0</v>
          </cell>
          <cell r="B2740" t="str">
            <v>Materiales y Equipos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102.05000000000003</v>
          </cell>
          <cell r="B2742" t="str">
            <v>Vaciado y ligado Hormigón 1:2:4 - 10% desp</v>
          </cell>
          <cell r="C2742">
            <v>1.1000000000000001</v>
          </cell>
          <cell r="D2742" t="str">
            <v>M3</v>
          </cell>
          <cell r="E2742">
            <v>6118.04</v>
          </cell>
          <cell r="F2742">
            <v>786.12</v>
          </cell>
          <cell r="G2742">
            <v>6729.84</v>
          </cell>
          <cell r="H2742">
            <v>864.73</v>
          </cell>
          <cell r="I2742">
            <v>0</v>
          </cell>
        </row>
        <row r="2743">
          <cell r="A2743">
            <v>0</v>
          </cell>
          <cell r="B2743" t="str">
            <v>Mano de Obra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</row>
        <row r="2744">
          <cell r="A2744">
            <v>600.03</v>
          </cell>
          <cell r="B2744" t="str">
            <v>Mano de obra frotado</v>
          </cell>
          <cell r="C2744">
            <v>20</v>
          </cell>
          <cell r="D2744" t="str">
            <v>M2</v>
          </cell>
          <cell r="E2744">
            <v>56.36</v>
          </cell>
          <cell r="F2744">
            <v>0</v>
          </cell>
          <cell r="G2744">
            <v>1127.2</v>
          </cell>
          <cell r="H2744">
            <v>0</v>
          </cell>
          <cell r="I2744">
            <v>0</v>
          </cell>
        </row>
        <row r="2745">
          <cell r="A2745">
            <v>0</v>
          </cell>
          <cell r="B2745" t="str">
            <v>Total/UND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7857.04</v>
          </cell>
          <cell r="H2745">
            <v>864.73</v>
          </cell>
          <cell r="I2745">
            <v>8721.77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</row>
        <row r="2747">
          <cell r="A2747">
            <v>0</v>
          </cell>
          <cell r="B2747" t="str">
            <v xml:space="preserve">PISO HS FROTADO E=0.10m  - 1:2:4 CON LIGADORA </v>
          </cell>
          <cell r="C2747">
            <v>1</v>
          </cell>
          <cell r="D2747" t="str">
            <v>M3</v>
          </cell>
          <cell r="E2747">
            <v>0</v>
          </cell>
          <cell r="F2747">
            <v>0</v>
          </cell>
          <cell r="G2747">
            <v>8125.4400000000005</v>
          </cell>
          <cell r="H2747">
            <v>947.94</v>
          </cell>
          <cell r="I2747">
            <v>9073.380000000001</v>
          </cell>
        </row>
        <row r="2748">
          <cell r="A2748">
            <v>111.06000000000003</v>
          </cell>
          <cell r="B2748">
            <v>0</v>
          </cell>
          <cell r="C2748">
            <v>1</v>
          </cell>
          <cell r="D2748" t="str">
            <v>M2</v>
          </cell>
          <cell r="E2748">
            <v>0</v>
          </cell>
          <cell r="F2748">
            <v>0</v>
          </cell>
          <cell r="G2748">
            <v>812.5440000000001</v>
          </cell>
          <cell r="H2748">
            <v>94.794000000000011</v>
          </cell>
          <cell r="I2748">
            <v>907.33800000000008</v>
          </cell>
        </row>
        <row r="2749">
          <cell r="A2749">
            <v>0</v>
          </cell>
          <cell r="B2749" t="str">
            <v>Pisos HA e=0.10m malla electrosold. D2.3 10x10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</row>
        <row r="2750">
          <cell r="A2750">
            <v>0</v>
          </cell>
          <cell r="B2750" t="str">
            <v>Volumen Análisis</v>
          </cell>
          <cell r="C2750">
            <v>1</v>
          </cell>
          <cell r="D2750" t="str">
            <v>M3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</row>
        <row r="2751">
          <cell r="A2751">
            <v>0</v>
          </cell>
          <cell r="B2751" t="str">
            <v>Materiales y Equipos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</row>
        <row r="2752">
          <cell r="A2752">
            <v>102.05000000000003</v>
          </cell>
          <cell r="B2752" t="str">
            <v>Vaciado y ligado Hormigón 1:2:4 - 10% desp</v>
          </cell>
          <cell r="C2752">
            <v>1.1000000000000001</v>
          </cell>
          <cell r="D2752" t="str">
            <v>M3</v>
          </cell>
          <cell r="E2752">
            <v>6118.04</v>
          </cell>
          <cell r="F2752">
            <v>861.76</v>
          </cell>
          <cell r="G2752">
            <v>6729.84</v>
          </cell>
          <cell r="H2752">
            <v>947.94</v>
          </cell>
          <cell r="I2752">
            <v>0</v>
          </cell>
        </row>
        <row r="2753">
          <cell r="A2753">
            <v>0</v>
          </cell>
          <cell r="B2753" t="str">
            <v>Mano de Obra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</row>
        <row r="2754">
          <cell r="A2754" t="str">
            <v>O05AY</v>
          </cell>
          <cell r="B2754" t="str">
            <v>Total/UND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174.05</v>
          </cell>
          <cell r="H2754">
            <v>15.86</v>
          </cell>
          <cell r="I2754">
            <v>189.91000000000003</v>
          </cell>
        </row>
        <row r="2755">
          <cell r="A2755">
            <v>1600.02</v>
          </cell>
          <cell r="B2755" t="str">
            <v>Mano de obra frotado</v>
          </cell>
          <cell r="C2755">
            <v>10</v>
          </cell>
          <cell r="D2755" t="str">
            <v>M2</v>
          </cell>
          <cell r="E2755">
            <v>131.09</v>
          </cell>
          <cell r="F2755">
            <v>0</v>
          </cell>
          <cell r="G2755">
            <v>1310.9</v>
          </cell>
          <cell r="H2755">
            <v>0</v>
          </cell>
          <cell r="I2755">
            <v>0</v>
          </cell>
        </row>
        <row r="2756">
          <cell r="A2756">
            <v>0</v>
          </cell>
          <cell r="B2756" t="str">
            <v>Total/UND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8125.4400000000005</v>
          </cell>
          <cell r="H2756">
            <v>947.94</v>
          </cell>
          <cell r="I2756">
            <v>9073.380000000001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</row>
        <row r="2758">
          <cell r="A2758">
            <v>0</v>
          </cell>
          <cell r="B2758" t="str">
            <v xml:space="preserve">PISO HS PARA PISOS  E=0.08m  - 1:2:4 CON LIGADORA </v>
          </cell>
          <cell r="C2758">
            <v>1</v>
          </cell>
          <cell r="D2758" t="str">
            <v>M3</v>
          </cell>
          <cell r="E2758">
            <v>0</v>
          </cell>
          <cell r="F2758">
            <v>0</v>
          </cell>
          <cell r="G2758">
            <v>8436.23</v>
          </cell>
          <cell r="H2758">
            <v>947.94</v>
          </cell>
          <cell r="I2758">
            <v>9384.17</v>
          </cell>
        </row>
        <row r="2759">
          <cell r="A2759">
            <v>111.07000000000004</v>
          </cell>
          <cell r="B2759">
            <v>0</v>
          </cell>
          <cell r="C2759">
            <v>1</v>
          </cell>
          <cell r="D2759" t="str">
            <v>M2</v>
          </cell>
          <cell r="E2759">
            <v>0</v>
          </cell>
          <cell r="F2759">
            <v>0</v>
          </cell>
          <cell r="G2759">
            <v>674.89839999999992</v>
          </cell>
          <cell r="H2759">
            <v>75.8352</v>
          </cell>
          <cell r="I2759">
            <v>750.73359999999991</v>
          </cell>
        </row>
        <row r="2760">
          <cell r="A2760">
            <v>0</v>
          </cell>
          <cell r="B2760" t="str">
            <v>Pisos HA e=0.10m malla electrosold. D2.3 10x10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</row>
        <row r="2761">
          <cell r="A2761">
            <v>0</v>
          </cell>
          <cell r="B2761" t="str">
            <v>Volumen Análisis</v>
          </cell>
          <cell r="C2761">
            <v>1</v>
          </cell>
          <cell r="D2761" t="str">
            <v>M3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0</v>
          </cell>
          <cell r="B2762" t="str">
            <v>Materiales y Equipos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102.05000000000003</v>
          </cell>
          <cell r="B2763" t="str">
            <v>Vaciado y ligado Hormigón 1:2:4 - 10% desp</v>
          </cell>
          <cell r="C2763">
            <v>1.1000000000000001</v>
          </cell>
          <cell r="D2763" t="str">
            <v>M3</v>
          </cell>
          <cell r="E2763">
            <v>6118.04</v>
          </cell>
          <cell r="F2763">
            <v>861.76</v>
          </cell>
          <cell r="G2763">
            <v>6729.84</v>
          </cell>
          <cell r="H2763">
            <v>947.94</v>
          </cell>
          <cell r="I2763">
            <v>0</v>
          </cell>
        </row>
        <row r="2764">
          <cell r="A2764">
            <v>0</v>
          </cell>
          <cell r="B2764" t="str">
            <v>Mano de Obra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 t="str">
            <v>O05AY</v>
          </cell>
          <cell r="B2765" t="str">
            <v>Preparación superficie - Ayudante AY</v>
          </cell>
          <cell r="C2765">
            <v>0.08</v>
          </cell>
          <cell r="D2765" t="str">
            <v>DIA</v>
          </cell>
          <cell r="E2765">
            <v>847</v>
          </cell>
          <cell r="F2765">
            <v>0</v>
          </cell>
          <cell r="G2765">
            <v>67.760000000000005</v>
          </cell>
          <cell r="H2765">
            <v>0</v>
          </cell>
          <cell r="I2765">
            <v>0</v>
          </cell>
        </row>
        <row r="2766">
          <cell r="A2766">
            <v>1600.02</v>
          </cell>
          <cell r="B2766" t="str">
            <v>Mano de obra frotado</v>
          </cell>
          <cell r="C2766">
            <v>12.5</v>
          </cell>
          <cell r="D2766" t="str">
            <v>M2</v>
          </cell>
          <cell r="E2766">
            <v>131.09</v>
          </cell>
          <cell r="F2766">
            <v>0</v>
          </cell>
          <cell r="G2766">
            <v>1638.63</v>
          </cell>
          <cell r="H2766">
            <v>0</v>
          </cell>
          <cell r="I2766">
            <v>0</v>
          </cell>
        </row>
        <row r="2767">
          <cell r="A2767">
            <v>0</v>
          </cell>
          <cell r="B2767" t="str">
            <v>Total/UND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8436.23</v>
          </cell>
          <cell r="H2767">
            <v>947.94</v>
          </cell>
          <cell r="I2767">
            <v>9384.17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</row>
        <row r="2769">
          <cell r="A2769">
            <v>0</v>
          </cell>
          <cell r="B2769" t="str">
            <v xml:space="preserve">PISO HS FROTADO E=0.15m  - 1:2:4 CON LIGADORA </v>
          </cell>
          <cell r="C2769">
            <v>1</v>
          </cell>
          <cell r="D2769" t="str">
            <v>M3</v>
          </cell>
          <cell r="E2769">
            <v>0</v>
          </cell>
          <cell r="F2769">
            <v>0</v>
          </cell>
          <cell r="G2769">
            <v>7730.8700000000008</v>
          </cell>
          <cell r="H2769">
            <v>947.94</v>
          </cell>
          <cell r="I2769">
            <v>8678.8100000000013</v>
          </cell>
        </row>
        <row r="2770">
          <cell r="A2770">
            <v>111.08000000000004</v>
          </cell>
          <cell r="B2770">
            <v>0</v>
          </cell>
          <cell r="C2770">
            <v>1</v>
          </cell>
          <cell r="D2770" t="str">
            <v>M2</v>
          </cell>
          <cell r="E2770">
            <v>0</v>
          </cell>
          <cell r="F2770">
            <v>0</v>
          </cell>
          <cell r="G2770">
            <v>1159.5725213739315</v>
          </cell>
          <cell r="H2770">
            <v>142.18389080545973</v>
          </cell>
          <cell r="I2770">
            <v>1301.7564121793912</v>
          </cell>
        </row>
        <row r="2771">
          <cell r="A2771">
            <v>0</v>
          </cell>
          <cell r="B2771" t="str">
            <v>Pisos HA e=0.10m malla electrosold. D2.3 10x10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</row>
        <row r="2772">
          <cell r="A2772">
            <v>0</v>
          </cell>
          <cell r="B2772" t="str">
            <v>Volumen Análisis</v>
          </cell>
          <cell r="C2772">
            <v>1</v>
          </cell>
          <cell r="D2772" t="str">
            <v>M3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0</v>
          </cell>
          <cell r="B2773" t="str">
            <v>Materiales y Equipos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102.05000000000003</v>
          </cell>
          <cell r="B2774" t="str">
            <v>Vaciado y ligado Hormigón 1:2:4 - 10% desp</v>
          </cell>
          <cell r="C2774">
            <v>1.1000000000000001</v>
          </cell>
          <cell r="D2774" t="str">
            <v>M3</v>
          </cell>
          <cell r="E2774">
            <v>6118.04</v>
          </cell>
          <cell r="F2774">
            <v>861.76</v>
          </cell>
          <cell r="G2774">
            <v>6729.84</v>
          </cell>
          <cell r="H2774">
            <v>947.94</v>
          </cell>
          <cell r="I2774">
            <v>0</v>
          </cell>
        </row>
        <row r="2775">
          <cell r="A2775">
            <v>0</v>
          </cell>
          <cell r="B2775" t="str">
            <v>Mano de Obra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 t="str">
            <v>O05AY</v>
          </cell>
          <cell r="B2776" t="str">
            <v>Preparación superficie - Ayudante AY</v>
          </cell>
          <cell r="C2776">
            <v>0.15</v>
          </cell>
          <cell r="D2776" t="str">
            <v>DIA</v>
          </cell>
          <cell r="E2776">
            <v>847</v>
          </cell>
          <cell r="F2776">
            <v>0</v>
          </cell>
          <cell r="G2776">
            <v>127.05</v>
          </cell>
          <cell r="H2776">
            <v>0</v>
          </cell>
          <cell r="I2776">
            <v>0</v>
          </cell>
        </row>
        <row r="2777">
          <cell r="A2777">
            <v>1600.02</v>
          </cell>
          <cell r="B2777" t="str">
            <v>Mano de obra frotado</v>
          </cell>
          <cell r="C2777">
            <v>6.6669999999999998</v>
          </cell>
          <cell r="D2777" t="str">
            <v>M2</v>
          </cell>
          <cell r="E2777">
            <v>131.09</v>
          </cell>
          <cell r="F2777">
            <v>0</v>
          </cell>
          <cell r="G2777">
            <v>873.98</v>
          </cell>
          <cell r="H2777">
            <v>0</v>
          </cell>
          <cell r="I2777">
            <v>0</v>
          </cell>
        </row>
        <row r="2778">
          <cell r="A2778">
            <v>0</v>
          </cell>
          <cell r="B2778" t="str">
            <v>Total/UND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7730.8700000000008</v>
          </cell>
          <cell r="H2778">
            <v>947.94</v>
          </cell>
          <cell r="I2778">
            <v>8678.8100000000013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112</v>
          </cell>
          <cell r="B2780" t="str">
            <v>MORTEROS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112.01</v>
          </cell>
          <cell r="B2781" t="str">
            <v>MORTERO 1:3 PARA BLOQUES</v>
          </cell>
          <cell r="C2781">
            <v>1</v>
          </cell>
          <cell r="D2781" t="str">
            <v>M3</v>
          </cell>
          <cell r="E2781">
            <v>0</v>
          </cell>
          <cell r="F2781">
            <v>0</v>
          </cell>
          <cell r="G2781">
            <v>5727.81</v>
          </cell>
          <cell r="H2781">
            <v>971.69</v>
          </cell>
          <cell r="I2781">
            <v>6699.5</v>
          </cell>
        </row>
        <row r="2782">
          <cell r="A2782">
            <v>0</v>
          </cell>
          <cell r="B2782" t="str">
            <v>Volumen Análisis</v>
          </cell>
          <cell r="C2782">
            <v>1</v>
          </cell>
          <cell r="D2782" t="str">
            <v>M3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0</v>
          </cell>
          <cell r="B2783" t="str">
            <v>Materiales y Equipos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</row>
        <row r="2784">
          <cell r="A2784" t="str">
            <v>CE003</v>
          </cell>
          <cell r="B2784" t="str">
            <v>Cemento Gris 94 lbs. Tipo Portland</v>
          </cell>
          <cell r="C2784">
            <v>11.5</v>
          </cell>
          <cell r="D2784" t="str">
            <v>FDA</v>
          </cell>
          <cell r="E2784">
            <v>364.40677966101697</v>
          </cell>
          <cell r="F2784">
            <v>65.593220338983059</v>
          </cell>
          <cell r="G2784">
            <v>4190.68</v>
          </cell>
          <cell r="H2784">
            <v>754.32</v>
          </cell>
          <cell r="I2784">
            <v>0</v>
          </cell>
        </row>
        <row r="2785">
          <cell r="A2785" t="str">
            <v>AGR001</v>
          </cell>
          <cell r="B2785" t="str">
            <v>Arena gruesa Itabo lavada</v>
          </cell>
          <cell r="C2785">
            <v>1</v>
          </cell>
          <cell r="D2785" t="str">
            <v>M3</v>
          </cell>
          <cell r="E2785">
            <v>1144.0677966101696</v>
          </cell>
          <cell r="F2785">
            <v>205.93220338983051</v>
          </cell>
          <cell r="G2785">
            <v>1144.07</v>
          </cell>
          <cell r="H2785">
            <v>205.93</v>
          </cell>
          <cell r="I2785">
            <v>0</v>
          </cell>
        </row>
        <row r="2786">
          <cell r="A2786" t="str">
            <v>AGR015</v>
          </cell>
          <cell r="B2786" t="str">
            <v>Agua para hormigones y morteros</v>
          </cell>
          <cell r="C2786">
            <v>60</v>
          </cell>
          <cell r="D2786" t="str">
            <v>GL</v>
          </cell>
          <cell r="E2786">
            <v>1.0593220338983051</v>
          </cell>
          <cell r="F2786">
            <v>0.19067796610169491</v>
          </cell>
          <cell r="G2786">
            <v>63.56</v>
          </cell>
          <cell r="H2786">
            <v>11.44</v>
          </cell>
          <cell r="I2786">
            <v>0</v>
          </cell>
        </row>
        <row r="2787">
          <cell r="A2787">
            <v>0</v>
          </cell>
          <cell r="B2787" t="str">
            <v>Mano de Obra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</row>
        <row r="2788">
          <cell r="A2788" t="str">
            <v>O07PE</v>
          </cell>
          <cell r="B2788" t="str">
            <v>Mano de obra mezclado (Peón)</v>
          </cell>
          <cell r="C2788">
            <v>0.5</v>
          </cell>
          <cell r="D2788" t="str">
            <v>DIA</v>
          </cell>
          <cell r="E2788">
            <v>659</v>
          </cell>
          <cell r="F2788">
            <v>0</v>
          </cell>
          <cell r="G2788">
            <v>329.5</v>
          </cell>
          <cell r="H2788">
            <v>0</v>
          </cell>
          <cell r="I2788">
            <v>0</v>
          </cell>
        </row>
        <row r="2789">
          <cell r="A2789">
            <v>0</v>
          </cell>
          <cell r="B2789" t="str">
            <v>Total/UND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5727.81</v>
          </cell>
          <cell r="H2789">
            <v>971.69</v>
          </cell>
          <cell r="I2789">
            <v>6699.5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</row>
        <row r="2791">
          <cell r="A2791">
            <v>112.02000000000001</v>
          </cell>
          <cell r="B2791" t="str">
            <v>MORTERO 1:4 PARA PISOS</v>
          </cell>
          <cell r="C2791">
            <v>1</v>
          </cell>
          <cell r="D2791" t="str">
            <v>M3</v>
          </cell>
          <cell r="E2791">
            <v>0</v>
          </cell>
          <cell r="F2791">
            <v>0</v>
          </cell>
          <cell r="G2791">
            <v>4795.5999999999995</v>
          </cell>
          <cell r="H2791">
            <v>803.9</v>
          </cell>
          <cell r="I2791">
            <v>5599.4999999999991</v>
          </cell>
        </row>
        <row r="2792">
          <cell r="A2792">
            <v>0</v>
          </cell>
          <cell r="B2792" t="str">
            <v>Volumen Análisis</v>
          </cell>
          <cell r="C2792">
            <v>1</v>
          </cell>
          <cell r="D2792" t="str">
            <v>M3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0</v>
          </cell>
          <cell r="B2793" t="str">
            <v>Materiales y Equipos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 t="str">
            <v>CE003</v>
          </cell>
          <cell r="B2794" t="str">
            <v>Cemento Gris 94 lbs. Tipo Portland</v>
          </cell>
          <cell r="C2794">
            <v>9</v>
          </cell>
          <cell r="D2794" t="str">
            <v>FDA</v>
          </cell>
          <cell r="E2794">
            <v>364.40677966101697</v>
          </cell>
          <cell r="F2794">
            <v>65.593220338983059</v>
          </cell>
          <cell r="G2794">
            <v>3279.66</v>
          </cell>
          <cell r="H2794">
            <v>590.34</v>
          </cell>
          <cell r="I2794">
            <v>0</v>
          </cell>
        </row>
        <row r="2795">
          <cell r="A2795" t="str">
            <v>AGR001</v>
          </cell>
          <cell r="B2795" t="str">
            <v>Arena gruesa Itabo lavada</v>
          </cell>
          <cell r="C2795">
            <v>1</v>
          </cell>
          <cell r="D2795" t="str">
            <v>M3</v>
          </cell>
          <cell r="E2795">
            <v>1144.0677966101696</v>
          </cell>
          <cell r="F2795">
            <v>205.93220338983051</v>
          </cell>
          <cell r="G2795">
            <v>1144.07</v>
          </cell>
          <cell r="H2795">
            <v>205.93</v>
          </cell>
          <cell r="I2795">
            <v>0</v>
          </cell>
        </row>
        <row r="2796">
          <cell r="A2796" t="str">
            <v>AGR015</v>
          </cell>
          <cell r="B2796" t="str">
            <v>Agua para hormigones y morteros</v>
          </cell>
          <cell r="C2796">
            <v>40</v>
          </cell>
          <cell r="D2796" t="str">
            <v>GL</v>
          </cell>
          <cell r="E2796">
            <v>1.0593220338983051</v>
          </cell>
          <cell r="F2796">
            <v>0.19067796610169491</v>
          </cell>
          <cell r="G2796">
            <v>42.37</v>
          </cell>
          <cell r="H2796">
            <v>7.63</v>
          </cell>
          <cell r="I2796">
            <v>0</v>
          </cell>
        </row>
        <row r="2797">
          <cell r="A2797">
            <v>0</v>
          </cell>
          <cell r="B2797" t="str">
            <v>Mano de Obra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</row>
        <row r="2798">
          <cell r="A2798" t="str">
            <v>O07PE</v>
          </cell>
          <cell r="B2798" t="str">
            <v>Mano de obra mezclado (Peón)</v>
          </cell>
          <cell r="C2798">
            <v>0.5</v>
          </cell>
          <cell r="D2798" t="str">
            <v>DIA</v>
          </cell>
          <cell r="E2798">
            <v>659</v>
          </cell>
          <cell r="F2798">
            <v>0</v>
          </cell>
          <cell r="G2798">
            <v>329.5</v>
          </cell>
          <cell r="H2798">
            <v>0</v>
          </cell>
          <cell r="I2798">
            <v>0</v>
          </cell>
        </row>
        <row r="2799">
          <cell r="A2799">
            <v>0</v>
          </cell>
          <cell r="B2799" t="str">
            <v>Total/UND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4795.5999999999995</v>
          </cell>
          <cell r="H2799">
            <v>803.9</v>
          </cell>
          <cell r="I2799">
            <v>5599.4999999999991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112.03000000000002</v>
          </cell>
          <cell r="B2801" t="str">
            <v>MORTERO 1:4 PARA EMPAÑETES</v>
          </cell>
          <cell r="C2801">
            <v>1</v>
          </cell>
          <cell r="D2801" t="str">
            <v>M3</v>
          </cell>
          <cell r="E2801">
            <v>0</v>
          </cell>
          <cell r="F2801">
            <v>0</v>
          </cell>
          <cell r="G2801">
            <v>6232.83</v>
          </cell>
          <cell r="H2801">
            <v>1062.6100000000001</v>
          </cell>
          <cell r="I2801">
            <v>7295.4400000000005</v>
          </cell>
        </row>
        <row r="2802">
          <cell r="A2802">
            <v>0</v>
          </cell>
          <cell r="B2802" t="str">
            <v>Volumen Análisis</v>
          </cell>
          <cell r="C2802">
            <v>1</v>
          </cell>
          <cell r="D2802" t="str">
            <v>M3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</row>
        <row r="2803">
          <cell r="A2803">
            <v>0</v>
          </cell>
          <cell r="B2803" t="str">
            <v>Materiales y Equipos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 t="str">
            <v>CE003</v>
          </cell>
          <cell r="B2804" t="str">
            <v>Cemento Gris 94 lbs. Tipo Portland</v>
          </cell>
          <cell r="C2804">
            <v>9.4499999999999993</v>
          </cell>
          <cell r="D2804" t="str">
            <v>FDA</v>
          </cell>
          <cell r="E2804">
            <v>364.40677966101697</v>
          </cell>
          <cell r="F2804">
            <v>65.593220338983059</v>
          </cell>
          <cell r="G2804">
            <v>3443.64</v>
          </cell>
          <cell r="H2804">
            <v>619.86</v>
          </cell>
          <cell r="I2804">
            <v>0</v>
          </cell>
        </row>
        <row r="2805">
          <cell r="A2805" t="str">
            <v>CE001</v>
          </cell>
          <cell r="B2805" t="str">
            <v>Cal Grande hidratada 20 kilos</v>
          </cell>
          <cell r="C2805">
            <v>3.15</v>
          </cell>
          <cell r="D2805" t="str">
            <v>FDA</v>
          </cell>
          <cell r="E2805">
            <v>311.02</v>
          </cell>
          <cell r="F2805">
            <v>55.983599999999996</v>
          </cell>
          <cell r="G2805">
            <v>979.71</v>
          </cell>
          <cell r="H2805">
            <v>176.35</v>
          </cell>
          <cell r="I2805">
            <v>0</v>
          </cell>
        </row>
        <row r="2806">
          <cell r="A2806" t="str">
            <v>AGR003</v>
          </cell>
          <cell r="B2806" t="str">
            <v>Arena Fina Pañete azul</v>
          </cell>
          <cell r="C2806">
            <v>1.05</v>
          </cell>
          <cell r="D2806" t="str">
            <v>M3</v>
          </cell>
          <cell r="E2806">
            <v>1355.93</v>
          </cell>
          <cell r="F2806">
            <v>244.06739999999999</v>
          </cell>
          <cell r="G2806">
            <v>1423.73</v>
          </cell>
          <cell r="H2806">
            <v>256.27</v>
          </cell>
          <cell r="I2806">
            <v>0</v>
          </cell>
        </row>
        <row r="2807">
          <cell r="A2807" t="str">
            <v>AGR015</v>
          </cell>
          <cell r="B2807" t="str">
            <v>Agua para hormigones y morteros</v>
          </cell>
          <cell r="C2807">
            <v>45</v>
          </cell>
          <cell r="D2807" t="str">
            <v>GL</v>
          </cell>
          <cell r="E2807">
            <v>1.25</v>
          </cell>
          <cell r="F2807">
            <v>0.22499999999999998</v>
          </cell>
          <cell r="G2807">
            <v>56.25</v>
          </cell>
          <cell r="H2807">
            <v>10.130000000000001</v>
          </cell>
          <cell r="I2807">
            <v>0</v>
          </cell>
        </row>
        <row r="2808">
          <cell r="A2808">
            <v>0</v>
          </cell>
          <cell r="B2808" t="str">
            <v>Mano de Obra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</row>
        <row r="2809">
          <cell r="A2809" t="str">
            <v>O07PE</v>
          </cell>
          <cell r="B2809" t="str">
            <v>Mano de obra mezclado (Peón)</v>
          </cell>
          <cell r="C2809">
            <v>0.5</v>
          </cell>
          <cell r="D2809" t="str">
            <v>DIA</v>
          </cell>
          <cell r="E2809">
            <v>659</v>
          </cell>
          <cell r="F2809">
            <v>0</v>
          </cell>
          <cell r="G2809">
            <v>329.5</v>
          </cell>
          <cell r="H2809">
            <v>0</v>
          </cell>
          <cell r="I2809">
            <v>0</v>
          </cell>
        </row>
        <row r="2810">
          <cell r="A2810">
            <v>0</v>
          </cell>
          <cell r="B2810" t="str">
            <v>Total/UND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6232.83</v>
          </cell>
          <cell r="H2810">
            <v>1062.6100000000001</v>
          </cell>
          <cell r="I2810">
            <v>7295.4400000000005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</row>
        <row r="2812">
          <cell r="A2812">
            <v>112.04000000000002</v>
          </cell>
          <cell r="B2812" t="str">
            <v>MORTERO 1:10 PARA PISOS</v>
          </cell>
          <cell r="C2812">
            <v>1</v>
          </cell>
          <cell r="D2812" t="str">
            <v>M3</v>
          </cell>
          <cell r="E2812">
            <v>0</v>
          </cell>
          <cell r="F2812">
            <v>0</v>
          </cell>
          <cell r="G2812">
            <v>4037.9700000000003</v>
          </cell>
          <cell r="H2812">
            <v>667.53</v>
          </cell>
          <cell r="I2812">
            <v>4705.5</v>
          </cell>
        </row>
        <row r="2813">
          <cell r="A2813">
            <v>0</v>
          </cell>
          <cell r="B2813" t="str">
            <v>Volumen Análisis</v>
          </cell>
          <cell r="C2813">
            <v>1</v>
          </cell>
          <cell r="D2813" t="str">
            <v>M3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0</v>
          </cell>
          <cell r="B2814" t="str">
            <v>Materiales y Equipos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A2815" t="str">
            <v>CE003</v>
          </cell>
          <cell r="B2815" t="str">
            <v>Cemento Gris 94 lbs. Tipo Portland</v>
          </cell>
          <cell r="C2815">
            <v>6.45</v>
          </cell>
          <cell r="D2815" t="str">
            <v>FDA</v>
          </cell>
          <cell r="E2815">
            <v>364.40677966101697</v>
          </cell>
          <cell r="F2815">
            <v>65.593220338983059</v>
          </cell>
          <cell r="G2815">
            <v>2350.42</v>
          </cell>
          <cell r="H2815">
            <v>423.08</v>
          </cell>
          <cell r="I2815">
            <v>0</v>
          </cell>
        </row>
        <row r="2816">
          <cell r="A2816" t="str">
            <v>AGR001</v>
          </cell>
          <cell r="B2816" t="str">
            <v>Arena gruesa itabo lavada</v>
          </cell>
          <cell r="C2816">
            <v>1.1499999999999999</v>
          </cell>
          <cell r="D2816" t="str">
            <v>M3</v>
          </cell>
          <cell r="E2816">
            <v>1144.0677966101696</v>
          </cell>
          <cell r="F2816">
            <v>205.93220338983051</v>
          </cell>
          <cell r="G2816">
            <v>1315.68</v>
          </cell>
          <cell r="H2816">
            <v>236.82</v>
          </cell>
          <cell r="I2816">
            <v>0</v>
          </cell>
        </row>
        <row r="2817">
          <cell r="A2817" t="str">
            <v>AGR015</v>
          </cell>
          <cell r="B2817" t="str">
            <v>Agua</v>
          </cell>
          <cell r="C2817">
            <v>40</v>
          </cell>
          <cell r="D2817" t="str">
            <v>GL</v>
          </cell>
          <cell r="E2817">
            <v>1.0593220338983051</v>
          </cell>
          <cell r="F2817">
            <v>0.19067796610169491</v>
          </cell>
          <cell r="G2817">
            <v>42.37</v>
          </cell>
          <cell r="H2817">
            <v>7.63</v>
          </cell>
          <cell r="I2817">
            <v>0</v>
          </cell>
        </row>
        <row r="2818">
          <cell r="A2818">
            <v>0</v>
          </cell>
          <cell r="B2818" t="str">
            <v>Mano de Obra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 t="str">
            <v>O07PE</v>
          </cell>
          <cell r="B2819" t="str">
            <v>Mano de obra mezclado (Peón)</v>
          </cell>
          <cell r="C2819">
            <v>0.5</v>
          </cell>
          <cell r="D2819" t="str">
            <v>DIA</v>
          </cell>
          <cell r="E2819">
            <v>659</v>
          </cell>
          <cell r="F2819">
            <v>0</v>
          </cell>
          <cell r="G2819">
            <v>329.5</v>
          </cell>
          <cell r="H2819">
            <v>0</v>
          </cell>
          <cell r="I2819">
            <v>0</v>
          </cell>
        </row>
        <row r="2820">
          <cell r="A2820">
            <v>0</v>
          </cell>
          <cell r="B2820" t="str">
            <v>Total/UND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4037.9700000000003</v>
          </cell>
          <cell r="H2820">
            <v>667.53</v>
          </cell>
          <cell r="I2820">
            <v>4705.5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</row>
        <row r="2822">
          <cell r="A2822">
            <v>113</v>
          </cell>
          <cell r="B2822" t="str">
            <v>MUROS DE BLOQUES DE HORMIGON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113.01</v>
          </cell>
          <cell r="B2823" t="str">
            <v>Materiales y Equipos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43.55</v>
          </cell>
        </row>
        <row r="2824">
          <cell r="A2824">
            <v>0</v>
          </cell>
          <cell r="B2824" t="str">
            <v>Volumen Análisis</v>
          </cell>
          <cell r="C2824">
            <v>1</v>
          </cell>
          <cell r="D2824" t="str">
            <v>M2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0</v>
          </cell>
          <cell r="B2825" t="str">
            <v>Materiales y Equipos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</row>
        <row r="2826">
          <cell r="A2826" t="str">
            <v>CARP001</v>
          </cell>
          <cell r="B2826" t="str">
            <v>Madera bruta 6 usos</v>
          </cell>
          <cell r="C2826">
            <v>8.3333333333333329E-2</v>
          </cell>
          <cell r="D2826" t="str">
            <v>PT</v>
          </cell>
          <cell r="E2826">
            <v>101.69491525423729</v>
          </cell>
          <cell r="F2826">
            <v>18.305084745762709</v>
          </cell>
          <cell r="G2826">
            <v>8.4700000000000006</v>
          </cell>
          <cell r="H2826">
            <v>1.53</v>
          </cell>
          <cell r="I2826">
            <v>0</v>
          </cell>
        </row>
        <row r="2827">
          <cell r="A2827" t="str">
            <v>CARP034</v>
          </cell>
          <cell r="B2827" t="str">
            <v>Clavos corriente</v>
          </cell>
          <cell r="C2827">
            <v>4.1666666666666664E-2</v>
          </cell>
          <cell r="D2827" t="str">
            <v>LBS</v>
          </cell>
          <cell r="E2827">
            <v>44.067796610169495</v>
          </cell>
          <cell r="F2827">
            <v>7.9322033898305087</v>
          </cell>
          <cell r="G2827">
            <v>1.84</v>
          </cell>
          <cell r="H2827">
            <v>0.33</v>
          </cell>
          <cell r="I2827">
            <v>0</v>
          </cell>
        </row>
        <row r="2828">
          <cell r="A2828">
            <v>0</v>
          </cell>
          <cell r="B2828" t="str">
            <v>Mano de Obra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 t="str">
            <v>O01T1</v>
          </cell>
          <cell r="B2829" t="str">
            <v>Confección andamios - T1</v>
          </cell>
          <cell r="C2829">
            <v>0.02</v>
          </cell>
          <cell r="D2829" t="str">
            <v>DIA</v>
          </cell>
          <cell r="E2829">
            <v>1569</v>
          </cell>
          <cell r="F2829">
            <v>0</v>
          </cell>
          <cell r="G2829">
            <v>31.38</v>
          </cell>
          <cell r="H2829">
            <v>0</v>
          </cell>
          <cell r="I2829">
            <v>0</v>
          </cell>
        </row>
        <row r="2830">
          <cell r="A2830">
            <v>0</v>
          </cell>
          <cell r="B2830" t="str">
            <v>Total/UND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41.69</v>
          </cell>
          <cell r="H2830">
            <v>1.86</v>
          </cell>
          <cell r="I2830">
            <v>43.55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113.02000000000001</v>
          </cell>
          <cell r="B2832" t="str">
            <v>BLOQUES HORMIGON DE 4" - 3/8" @ 0.80m</v>
          </cell>
          <cell r="C2832">
            <v>1</v>
          </cell>
          <cell r="D2832" t="str">
            <v>M2</v>
          </cell>
          <cell r="E2832">
            <v>0</v>
          </cell>
          <cell r="F2832">
            <v>0</v>
          </cell>
          <cell r="G2832">
            <v>993.90000000000009</v>
          </cell>
          <cell r="H2832">
            <v>121.97000000000001</v>
          </cell>
          <cell r="I2832">
            <v>1115.8700000000001</v>
          </cell>
        </row>
        <row r="2833">
          <cell r="A2833">
            <v>0</v>
          </cell>
          <cell r="B2833" t="str">
            <v>Volumen Análisis</v>
          </cell>
          <cell r="C2833">
            <v>1</v>
          </cell>
          <cell r="D2833" t="str">
            <v>M2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0</v>
          </cell>
          <cell r="B2834" t="str">
            <v>Materiales y Equipos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 t="str">
            <v>BLQH001</v>
          </cell>
          <cell r="B2835" t="str">
            <v>Bloques industrial de 4" x 8" x 16"</v>
          </cell>
          <cell r="C2835">
            <v>13</v>
          </cell>
          <cell r="D2835" t="str">
            <v>UND</v>
          </cell>
          <cell r="E2835">
            <v>34.745762711864408</v>
          </cell>
          <cell r="F2835">
            <v>6.2542372881355934</v>
          </cell>
          <cell r="G2835">
            <v>451.69</v>
          </cell>
          <cell r="H2835">
            <v>81.31</v>
          </cell>
          <cell r="I2835">
            <v>0</v>
          </cell>
        </row>
        <row r="2836">
          <cell r="A2836">
            <v>102.02000000000001</v>
          </cell>
          <cell r="B2836" t="str">
            <v>Hormigón 1:3:5 en cámaras +10% desp.</v>
          </cell>
          <cell r="C2836">
            <v>9.4999999999999998E-3</v>
          </cell>
          <cell r="D2836" t="str">
            <v>M3</v>
          </cell>
          <cell r="E2836">
            <v>4745.6899999999996</v>
          </cell>
          <cell r="F2836">
            <v>769.85</v>
          </cell>
          <cell r="G2836">
            <v>45.08</v>
          </cell>
          <cell r="H2836">
            <v>7.31</v>
          </cell>
          <cell r="I2836">
            <v>0</v>
          </cell>
        </row>
        <row r="2837">
          <cell r="A2837">
            <v>112.01</v>
          </cell>
          <cell r="B2837" t="str">
            <v>Mortero 1:3  en juntas + 30% desp.</v>
          </cell>
          <cell r="C2837">
            <v>2.0799999999999999E-2</v>
          </cell>
          <cell r="D2837" t="str">
            <v>M3</v>
          </cell>
          <cell r="E2837">
            <v>5727.81</v>
          </cell>
          <cell r="F2837">
            <v>971.69</v>
          </cell>
          <cell r="G2837">
            <v>119.14</v>
          </cell>
          <cell r="H2837">
            <v>20.21</v>
          </cell>
          <cell r="I2837">
            <v>0</v>
          </cell>
        </row>
        <row r="2838">
          <cell r="A2838" t="str">
            <v>AE001</v>
          </cell>
          <cell r="B2838" t="str">
            <v>Acero bastones 3/8" + 20% desp.</v>
          </cell>
          <cell r="C2838">
            <v>1.0500000000000001E-2</v>
          </cell>
          <cell r="D2838" t="str">
            <v>QQ</v>
          </cell>
          <cell r="E2838">
            <v>2796.6101694915255</v>
          </cell>
          <cell r="F2838">
            <v>503.38983050847457</v>
          </cell>
          <cell r="G2838">
            <v>29.36</v>
          </cell>
          <cell r="H2838">
            <v>5.29</v>
          </cell>
          <cell r="I2838">
            <v>0</v>
          </cell>
        </row>
        <row r="2839">
          <cell r="A2839" t="str">
            <v>AE016</v>
          </cell>
          <cell r="B2839" t="str">
            <v>Alambre Dulce No. 18 para amarrar bastones</v>
          </cell>
          <cell r="C2839">
            <v>2.1000000000000001E-2</v>
          </cell>
          <cell r="D2839" t="str">
            <v>LB</v>
          </cell>
          <cell r="E2839">
            <v>93.220338983050851</v>
          </cell>
          <cell r="F2839">
            <v>16.779661016949152</v>
          </cell>
          <cell r="G2839">
            <v>1.96</v>
          </cell>
          <cell r="H2839">
            <v>0.35</v>
          </cell>
          <cell r="I2839">
            <v>0</v>
          </cell>
        </row>
        <row r="2840">
          <cell r="A2840">
            <v>113.01</v>
          </cell>
          <cell r="B2840" t="str">
            <v>Andamios</v>
          </cell>
          <cell r="C2840">
            <v>1</v>
          </cell>
          <cell r="D2840" t="str">
            <v>M2</v>
          </cell>
          <cell r="E2840">
            <v>41.69</v>
          </cell>
          <cell r="F2840">
            <v>7.5041999999999991</v>
          </cell>
          <cell r="G2840">
            <v>41.69</v>
          </cell>
          <cell r="H2840">
            <v>7.5</v>
          </cell>
          <cell r="I2840">
            <v>0</v>
          </cell>
        </row>
        <row r="2841">
          <cell r="A2841">
            <v>0</v>
          </cell>
          <cell r="B2841" t="str">
            <v>Mano de Obra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</row>
        <row r="2842">
          <cell r="A2842">
            <v>500.01</v>
          </cell>
          <cell r="B2842" t="str">
            <v>Colocación bloques y acero</v>
          </cell>
          <cell r="C2842">
            <v>13</v>
          </cell>
          <cell r="D2842" t="str">
            <v>UND</v>
          </cell>
          <cell r="E2842">
            <v>23.46</v>
          </cell>
          <cell r="F2842">
            <v>0</v>
          </cell>
          <cell r="G2842">
            <v>304.98</v>
          </cell>
          <cell r="H2842">
            <v>0</v>
          </cell>
          <cell r="I2842">
            <v>0</v>
          </cell>
        </row>
        <row r="2843">
          <cell r="A2843">
            <v>0</v>
          </cell>
          <cell r="B2843" t="str">
            <v>Total/UND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993.90000000000009</v>
          </cell>
          <cell r="H2843">
            <v>121.97000000000001</v>
          </cell>
          <cell r="I2843">
            <v>1115.8700000000001</v>
          </cell>
        </row>
        <row r="2844">
          <cell r="A2844">
            <v>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</row>
        <row r="2845">
          <cell r="A2845">
            <v>113.03000000000002</v>
          </cell>
          <cell r="B2845" t="str">
            <v>BLOQUES HORMIGON DE 6" - 3/8" @ 0.80m</v>
          </cell>
          <cell r="C2845">
            <v>1</v>
          </cell>
          <cell r="D2845" t="str">
            <v>M2</v>
          </cell>
          <cell r="E2845">
            <v>0</v>
          </cell>
          <cell r="F2845">
            <v>0</v>
          </cell>
          <cell r="G2845">
            <v>1143.74</v>
          </cell>
          <cell r="H2845">
            <v>150.58000000000001</v>
          </cell>
          <cell r="I2845">
            <v>1294.32</v>
          </cell>
        </row>
        <row r="2846">
          <cell r="A2846">
            <v>0</v>
          </cell>
          <cell r="B2846" t="str">
            <v>Volumen Análisis</v>
          </cell>
          <cell r="C2846">
            <v>1</v>
          </cell>
          <cell r="D2846" t="str">
            <v>M2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0</v>
          </cell>
          <cell r="B2847" t="str">
            <v>Materiales y Equipos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 t="str">
            <v>BLQH003</v>
          </cell>
          <cell r="B2848" t="str">
            <v>Bloques industrial de 6" x 8" x 16"</v>
          </cell>
          <cell r="C2848">
            <v>13</v>
          </cell>
          <cell r="D2848" t="str">
            <v>UND</v>
          </cell>
          <cell r="E2848">
            <v>38.135593220338983</v>
          </cell>
          <cell r="F2848">
            <v>6.8644067796610164</v>
          </cell>
          <cell r="G2848">
            <v>495.76</v>
          </cell>
          <cell r="H2848">
            <v>89.24</v>
          </cell>
          <cell r="I2848">
            <v>0</v>
          </cell>
        </row>
        <row r="2849">
          <cell r="A2849">
            <v>102.02000000000001</v>
          </cell>
          <cell r="B2849" t="str">
            <v>Hormigón 1:3:5 en cámaras +10% desp.</v>
          </cell>
          <cell r="C2849">
            <v>2.3760000000000003E-2</v>
          </cell>
          <cell r="D2849" t="str">
            <v>M3</v>
          </cell>
          <cell r="E2849">
            <v>4745.6899999999996</v>
          </cell>
          <cell r="F2849">
            <v>769.85</v>
          </cell>
          <cell r="G2849">
            <v>112.76</v>
          </cell>
          <cell r="H2849">
            <v>18.29</v>
          </cell>
          <cell r="I2849">
            <v>0</v>
          </cell>
        </row>
        <row r="2850">
          <cell r="A2850">
            <v>112.01</v>
          </cell>
          <cell r="B2850" t="str">
            <v>Mortero 1:3  en juntas + 30% desp.</v>
          </cell>
          <cell r="C2850">
            <v>3.1199999999999999E-2</v>
          </cell>
          <cell r="D2850" t="str">
            <v>M3</v>
          </cell>
          <cell r="E2850">
            <v>5727.81</v>
          </cell>
          <cell r="F2850">
            <v>971.69</v>
          </cell>
          <cell r="G2850">
            <v>178.71</v>
          </cell>
          <cell r="H2850">
            <v>30.32</v>
          </cell>
          <cell r="I2850">
            <v>0</v>
          </cell>
        </row>
        <row r="2851">
          <cell r="A2851" t="str">
            <v>AE001</v>
          </cell>
          <cell r="B2851" t="str">
            <v>Acero bastones 3/8" + 20% desp.</v>
          </cell>
          <cell r="C2851">
            <v>2.0250000000000001E-2</v>
          </cell>
          <cell r="D2851" t="str">
            <v>QQ</v>
          </cell>
          <cell r="E2851">
            <v>2796.6101694915255</v>
          </cell>
          <cell r="F2851">
            <v>503.38983050847457</v>
          </cell>
          <cell r="G2851">
            <v>56.63</v>
          </cell>
          <cell r="H2851">
            <v>10.19</v>
          </cell>
          <cell r="I2851">
            <v>0</v>
          </cell>
        </row>
        <row r="2852">
          <cell r="A2852" t="str">
            <v>AE016</v>
          </cell>
          <cell r="B2852" t="str">
            <v>Alambre Dulce No. 18 para amarrar bastones</v>
          </cell>
          <cell r="C2852">
            <v>4.0500000000000001E-2</v>
          </cell>
          <cell r="D2852" t="str">
            <v>LB</v>
          </cell>
          <cell r="E2852">
            <v>93.220338983050851</v>
          </cell>
          <cell r="F2852">
            <v>16.779661016949152</v>
          </cell>
          <cell r="G2852">
            <v>3.78</v>
          </cell>
          <cell r="H2852">
            <v>0.68</v>
          </cell>
          <cell r="I2852">
            <v>0</v>
          </cell>
        </row>
        <row r="2853">
          <cell r="A2853">
            <v>113.01</v>
          </cell>
          <cell r="B2853" t="str">
            <v>Andamios</v>
          </cell>
          <cell r="C2853">
            <v>1</v>
          </cell>
          <cell r="D2853" t="str">
            <v>M2</v>
          </cell>
          <cell r="E2853">
            <v>41.69</v>
          </cell>
          <cell r="F2853">
            <v>1.86</v>
          </cell>
          <cell r="G2853">
            <v>41.69</v>
          </cell>
          <cell r="H2853">
            <v>1.86</v>
          </cell>
          <cell r="I2853">
            <v>0</v>
          </cell>
        </row>
        <row r="2854">
          <cell r="A2854">
            <v>0</v>
          </cell>
          <cell r="B2854" t="str">
            <v>Mano de Obra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</row>
        <row r="2855">
          <cell r="A2855">
            <v>500.02</v>
          </cell>
          <cell r="B2855" t="str">
            <v>Colocación bloques y acero</v>
          </cell>
          <cell r="C2855">
            <v>13</v>
          </cell>
          <cell r="D2855" t="str">
            <v>UND</v>
          </cell>
          <cell r="E2855">
            <v>19.57</v>
          </cell>
          <cell r="F2855">
            <v>0</v>
          </cell>
          <cell r="G2855">
            <v>254.41</v>
          </cell>
          <cell r="H2855">
            <v>0</v>
          </cell>
          <cell r="I2855">
            <v>0</v>
          </cell>
        </row>
        <row r="2856">
          <cell r="A2856">
            <v>0</v>
          </cell>
          <cell r="B2856" t="str">
            <v>Total/UND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1143.74</v>
          </cell>
          <cell r="H2856">
            <v>150.58000000000001</v>
          </cell>
          <cell r="I2856">
            <v>1294.32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113.04000000000002</v>
          </cell>
          <cell r="B2858" t="str">
            <v>BLOQUES HORMIGON DE 6" - 3/8" @ 0.60m</v>
          </cell>
          <cell r="C2858">
            <v>1</v>
          </cell>
          <cell r="D2858" t="str">
            <v>M2</v>
          </cell>
          <cell r="E2858">
            <v>0</v>
          </cell>
          <cell r="F2858">
            <v>0</v>
          </cell>
          <cell r="G2858">
            <v>1197.18</v>
          </cell>
          <cell r="H2858">
            <v>159.59</v>
          </cell>
          <cell r="I2858">
            <v>1356.77</v>
          </cell>
        </row>
        <row r="2859">
          <cell r="A2859">
            <v>0</v>
          </cell>
          <cell r="B2859" t="str">
            <v>Total/UND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2099.84</v>
          </cell>
          <cell r="H2859">
            <v>139.61000000000001</v>
          </cell>
          <cell r="I2859">
            <v>2239.4500000000003</v>
          </cell>
        </row>
        <row r="2860">
          <cell r="A2860">
            <v>0</v>
          </cell>
          <cell r="B2860" t="str">
            <v>Materiales y Equipos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 t="str">
            <v>BLQH003</v>
          </cell>
          <cell r="B2861" t="str">
            <v>Bloques industrial de 6" x 8" x 16"</v>
          </cell>
          <cell r="C2861">
            <v>13</v>
          </cell>
          <cell r="D2861" t="str">
            <v>UND</v>
          </cell>
          <cell r="E2861">
            <v>38.135593220338983</v>
          </cell>
          <cell r="F2861">
            <v>6.8644067796610164</v>
          </cell>
          <cell r="G2861">
            <v>495.76</v>
          </cell>
          <cell r="H2861">
            <v>89.24</v>
          </cell>
          <cell r="I2861">
            <v>0</v>
          </cell>
        </row>
        <row r="2862">
          <cell r="A2862">
            <v>102.02000000000001</v>
          </cell>
          <cell r="B2862" t="str">
            <v>Hormigón 1:3:5 en cámaras +10% desp.</v>
          </cell>
          <cell r="C2862">
            <v>3.1093333333333337E-2</v>
          </cell>
          <cell r="D2862" t="str">
            <v>M3</v>
          </cell>
          <cell r="E2862">
            <v>4745.6899999999996</v>
          </cell>
          <cell r="F2862">
            <v>769.85</v>
          </cell>
          <cell r="G2862">
            <v>147.56</v>
          </cell>
          <cell r="H2862">
            <v>23.94</v>
          </cell>
          <cell r="I2862">
            <v>0</v>
          </cell>
        </row>
        <row r="2863">
          <cell r="A2863">
            <v>112.01</v>
          </cell>
          <cell r="B2863" t="str">
            <v>Mortero 1:3  en juntas + 30% desp.</v>
          </cell>
          <cell r="C2863">
            <v>3.1199999999999999E-2</v>
          </cell>
          <cell r="D2863" t="str">
            <v>M3</v>
          </cell>
          <cell r="E2863">
            <v>5727.81</v>
          </cell>
          <cell r="F2863">
            <v>971.69</v>
          </cell>
          <cell r="G2863">
            <v>178.71</v>
          </cell>
          <cell r="H2863">
            <v>30.32</v>
          </cell>
          <cell r="I2863">
            <v>0</v>
          </cell>
        </row>
        <row r="2864">
          <cell r="A2864" t="str">
            <v>AE001</v>
          </cell>
          <cell r="B2864" t="str">
            <v>Acero bastones 3/8" + 20% desp.</v>
          </cell>
          <cell r="C2864">
            <v>2.6500000000000003E-2</v>
          </cell>
          <cell r="D2864" t="str">
            <v>QQ</v>
          </cell>
          <cell r="E2864">
            <v>2796.6101694915255</v>
          </cell>
          <cell r="F2864">
            <v>503.38983050847457</v>
          </cell>
          <cell r="G2864">
            <v>74.11</v>
          </cell>
          <cell r="H2864">
            <v>13.34</v>
          </cell>
          <cell r="I2864">
            <v>0</v>
          </cell>
        </row>
        <row r="2865">
          <cell r="A2865" t="str">
            <v>AE016</v>
          </cell>
          <cell r="B2865" t="str">
            <v>Alambre Dulce No. 18 para amarrar bastones</v>
          </cell>
          <cell r="C2865">
            <v>5.3000000000000005E-2</v>
          </cell>
          <cell r="D2865" t="str">
            <v>LB</v>
          </cell>
          <cell r="E2865">
            <v>93.220338983050851</v>
          </cell>
          <cell r="F2865">
            <v>16.779661016949152</v>
          </cell>
          <cell r="G2865">
            <v>4.9400000000000004</v>
          </cell>
          <cell r="H2865">
            <v>0.89</v>
          </cell>
          <cell r="I2865">
            <v>0</v>
          </cell>
        </row>
        <row r="2866">
          <cell r="A2866">
            <v>113.01</v>
          </cell>
          <cell r="B2866" t="str">
            <v>Codo 4" x 90 PVC Drenaje</v>
          </cell>
          <cell r="C2866">
            <v>1</v>
          </cell>
          <cell r="D2866" t="str">
            <v>UND</v>
          </cell>
          <cell r="E2866">
            <v>101.69</v>
          </cell>
          <cell r="F2866">
            <v>18.304199999999998</v>
          </cell>
          <cell r="G2866">
            <v>101.69</v>
          </cell>
          <cell r="H2866">
            <v>18.3</v>
          </cell>
          <cell r="I2866">
            <v>0</v>
          </cell>
        </row>
        <row r="2867">
          <cell r="A2867">
            <v>0</v>
          </cell>
          <cell r="B2867" t="str">
            <v>Mano de Obra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500.02</v>
          </cell>
          <cell r="B2868" t="str">
            <v>Colocación bloques y acero</v>
          </cell>
          <cell r="C2868">
            <v>13</v>
          </cell>
          <cell r="D2868" t="str">
            <v>UND</v>
          </cell>
          <cell r="E2868">
            <v>19.57</v>
          </cell>
          <cell r="F2868">
            <v>0</v>
          </cell>
          <cell r="G2868">
            <v>254.41</v>
          </cell>
          <cell r="H2868">
            <v>0</v>
          </cell>
          <cell r="I2868">
            <v>0</v>
          </cell>
        </row>
        <row r="2869">
          <cell r="A2869">
            <v>0</v>
          </cell>
          <cell r="B2869" t="str">
            <v>Total/UND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1197.18</v>
          </cell>
          <cell r="H2869">
            <v>159.59</v>
          </cell>
          <cell r="I2869">
            <v>1356.77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113.05000000000003</v>
          </cell>
          <cell r="B2871" t="str">
            <v xml:space="preserve">BLOQUES HORMIGON DE 6" - 3/8" @ 0.40m </v>
          </cell>
          <cell r="C2871">
            <v>1</v>
          </cell>
          <cell r="D2871" t="str">
            <v>M2</v>
          </cell>
          <cell r="E2871">
            <v>0</v>
          </cell>
          <cell r="F2871">
            <v>0</v>
          </cell>
          <cell r="G2871">
            <v>1304.2600000000002</v>
          </cell>
          <cell r="H2871">
            <v>177.62</v>
          </cell>
          <cell r="I2871">
            <v>1481.88</v>
          </cell>
        </row>
        <row r="2872">
          <cell r="A2872">
            <v>0</v>
          </cell>
          <cell r="B2872" t="str">
            <v>Volumen Análisis</v>
          </cell>
          <cell r="C2872">
            <v>1</v>
          </cell>
          <cell r="D2872" t="str">
            <v>M2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0</v>
          </cell>
          <cell r="B2873" t="str">
            <v>Materiales y Equipos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 t="str">
            <v>BLQH003</v>
          </cell>
          <cell r="B2874" t="str">
            <v>Bloques industrial de 6" x 8" x 16"</v>
          </cell>
          <cell r="C2874">
            <v>13</v>
          </cell>
          <cell r="D2874" t="str">
            <v>UND</v>
          </cell>
          <cell r="E2874">
            <v>38.135593220338983</v>
          </cell>
          <cell r="F2874">
            <v>6.8644067796610164</v>
          </cell>
          <cell r="G2874">
            <v>495.76</v>
          </cell>
          <cell r="H2874">
            <v>89.24</v>
          </cell>
          <cell r="I2874">
            <v>0</v>
          </cell>
        </row>
        <row r="2875">
          <cell r="A2875">
            <v>102.02000000000001</v>
          </cell>
          <cell r="B2875" t="str">
            <v>Hormigón 1:3:5 en cámaras +10% desp.</v>
          </cell>
          <cell r="C2875">
            <v>4.58E-2</v>
          </cell>
          <cell r="D2875" t="str">
            <v>M3</v>
          </cell>
          <cell r="E2875">
            <v>4745.6899999999996</v>
          </cell>
          <cell r="F2875">
            <v>769.85</v>
          </cell>
          <cell r="G2875">
            <v>217.35</v>
          </cell>
          <cell r="H2875">
            <v>35.26</v>
          </cell>
          <cell r="I2875">
            <v>0</v>
          </cell>
        </row>
        <row r="2876">
          <cell r="A2876">
            <v>112.01</v>
          </cell>
          <cell r="B2876" t="str">
            <v>Mortero 1:3  en juntas + 30% desp.</v>
          </cell>
          <cell r="C2876">
            <v>3.1199999999999999E-2</v>
          </cell>
          <cell r="D2876" t="str">
            <v>M3</v>
          </cell>
          <cell r="E2876">
            <v>5727.81</v>
          </cell>
          <cell r="F2876">
            <v>971.69</v>
          </cell>
          <cell r="G2876">
            <v>178.71</v>
          </cell>
          <cell r="H2876">
            <v>30.32</v>
          </cell>
          <cell r="I2876">
            <v>0</v>
          </cell>
        </row>
        <row r="2877">
          <cell r="A2877" t="str">
            <v>AE001</v>
          </cell>
          <cell r="B2877" t="str">
            <v>Acero bastones 3/8" + 20% desp.</v>
          </cell>
          <cell r="C2877">
            <v>3.9E-2</v>
          </cell>
          <cell r="D2877" t="str">
            <v>QQ</v>
          </cell>
          <cell r="E2877">
            <v>2796.6101694915255</v>
          </cell>
          <cell r="F2877">
            <v>503.38983050847457</v>
          </cell>
          <cell r="G2877">
            <v>109.07</v>
          </cell>
          <cell r="H2877">
            <v>19.63</v>
          </cell>
          <cell r="I2877">
            <v>0</v>
          </cell>
        </row>
        <row r="2878">
          <cell r="A2878" t="str">
            <v>AE016</v>
          </cell>
          <cell r="B2878" t="str">
            <v>Alambre Dulce No. 18 para amarrar bastones</v>
          </cell>
          <cell r="C2878">
            <v>7.8E-2</v>
          </cell>
          <cell r="D2878" t="str">
            <v>LB</v>
          </cell>
          <cell r="E2878">
            <v>93.220338983050851</v>
          </cell>
          <cell r="F2878">
            <v>16.779661016949152</v>
          </cell>
          <cell r="G2878">
            <v>7.27</v>
          </cell>
          <cell r="H2878">
            <v>1.31</v>
          </cell>
          <cell r="I2878">
            <v>0</v>
          </cell>
        </row>
        <row r="2879">
          <cell r="A2879">
            <v>113.01</v>
          </cell>
          <cell r="B2879" t="str">
            <v>Andamios</v>
          </cell>
          <cell r="C2879">
            <v>1</v>
          </cell>
          <cell r="D2879" t="str">
            <v>M2</v>
          </cell>
          <cell r="E2879">
            <v>41.69</v>
          </cell>
          <cell r="F2879">
            <v>1.86</v>
          </cell>
          <cell r="G2879">
            <v>41.69</v>
          </cell>
          <cell r="H2879">
            <v>1.86</v>
          </cell>
          <cell r="I2879">
            <v>0</v>
          </cell>
        </row>
        <row r="2880">
          <cell r="A2880">
            <v>0</v>
          </cell>
          <cell r="B2880" t="str">
            <v>Mano de Obra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500.02</v>
          </cell>
          <cell r="B2881" t="str">
            <v>Colocación bloques y acero</v>
          </cell>
          <cell r="C2881">
            <v>13</v>
          </cell>
          <cell r="D2881" t="str">
            <v>UND</v>
          </cell>
          <cell r="E2881">
            <v>19.57</v>
          </cell>
          <cell r="F2881">
            <v>0</v>
          </cell>
          <cell r="G2881">
            <v>254.41</v>
          </cell>
          <cell r="H2881">
            <v>0</v>
          </cell>
          <cell r="I2881">
            <v>0</v>
          </cell>
        </row>
        <row r="2882">
          <cell r="A2882">
            <v>0</v>
          </cell>
          <cell r="B2882" t="str">
            <v>Total/UND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1304.2600000000002</v>
          </cell>
          <cell r="H2882">
            <v>177.62</v>
          </cell>
          <cell r="I2882">
            <v>1481.88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113.06000000000003</v>
          </cell>
          <cell r="B2884" t="str">
            <v>BLOQUES HORMIGON DE 6" - 3/8" @ 0.40m BNP A CÁMARAS LLENAS</v>
          </cell>
          <cell r="C2884">
            <v>1</v>
          </cell>
          <cell r="D2884" t="str">
            <v>M2</v>
          </cell>
          <cell r="E2884">
            <v>0</v>
          </cell>
          <cell r="F2884">
            <v>0</v>
          </cell>
          <cell r="G2884">
            <v>1435.5800000000002</v>
          </cell>
          <cell r="H2884">
            <v>203.19</v>
          </cell>
          <cell r="I2884">
            <v>1638.7700000000002</v>
          </cell>
        </row>
        <row r="2885">
          <cell r="A2885">
            <v>0</v>
          </cell>
          <cell r="B2885" t="str">
            <v>Volumen Análisis</v>
          </cell>
          <cell r="C2885">
            <v>1</v>
          </cell>
          <cell r="D2885" t="str">
            <v>M2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0</v>
          </cell>
          <cell r="B2886" t="str">
            <v>Materiales y Equipos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 t="str">
            <v>BLQH003</v>
          </cell>
          <cell r="B2887" t="str">
            <v>Bloques industrial de 6" x 8" x 16"</v>
          </cell>
          <cell r="C2887">
            <v>13</v>
          </cell>
          <cell r="D2887" t="str">
            <v>UND</v>
          </cell>
          <cell r="E2887">
            <v>38.135593220338983</v>
          </cell>
          <cell r="F2887">
            <v>6.8644067796610164</v>
          </cell>
          <cell r="G2887">
            <v>495.76</v>
          </cell>
          <cell r="H2887">
            <v>89.24</v>
          </cell>
          <cell r="I2887">
            <v>0</v>
          </cell>
        </row>
        <row r="2888">
          <cell r="A2888">
            <v>102.02000000000001</v>
          </cell>
          <cell r="B2888" t="str">
            <v>Hormigón 1:3:5 en cámaras +10% desp.</v>
          </cell>
          <cell r="C2888">
            <v>8.9800000000000005E-2</v>
          </cell>
          <cell r="D2888" t="str">
            <v>M3</v>
          </cell>
          <cell r="E2888">
            <v>4745.6899999999996</v>
          </cell>
          <cell r="F2888">
            <v>769.85</v>
          </cell>
          <cell r="G2888">
            <v>426.16</v>
          </cell>
          <cell r="H2888">
            <v>69.13</v>
          </cell>
          <cell r="I2888">
            <v>0</v>
          </cell>
        </row>
        <row r="2889">
          <cell r="A2889">
            <v>112.01</v>
          </cell>
          <cell r="B2889" t="str">
            <v>Mortero 1:3  en juntas + 30% desp.</v>
          </cell>
          <cell r="C2889">
            <v>3.1199999999999999E-2</v>
          </cell>
          <cell r="D2889" t="str">
            <v>M3</v>
          </cell>
          <cell r="E2889">
            <v>5727.81</v>
          </cell>
          <cell r="F2889">
            <v>971.69</v>
          </cell>
          <cell r="G2889">
            <v>178.71</v>
          </cell>
          <cell r="H2889">
            <v>30.32</v>
          </cell>
          <cell r="I2889">
            <v>0</v>
          </cell>
        </row>
        <row r="2890">
          <cell r="A2890" t="str">
            <v>AE001</v>
          </cell>
          <cell r="B2890" t="str">
            <v>Acero bastones 3/8" + 20% desp.</v>
          </cell>
          <cell r="C2890">
            <v>2.7E-2</v>
          </cell>
          <cell r="D2890" t="str">
            <v>QQ</v>
          </cell>
          <cell r="E2890">
            <v>2796.6101694915255</v>
          </cell>
          <cell r="F2890">
            <v>503.38983050847457</v>
          </cell>
          <cell r="G2890">
            <v>75.510000000000005</v>
          </cell>
          <cell r="H2890">
            <v>13.59</v>
          </cell>
          <cell r="I2890">
            <v>0</v>
          </cell>
        </row>
        <row r="2891">
          <cell r="A2891" t="str">
            <v>AE016</v>
          </cell>
          <cell r="B2891" t="str">
            <v>Alambre Dulce No. 18 para amarrar bastones</v>
          </cell>
          <cell r="C2891">
            <v>5.3999999999999999E-2</v>
          </cell>
          <cell r="D2891" t="str">
            <v>LB</v>
          </cell>
          <cell r="E2891">
            <v>93.220338983050851</v>
          </cell>
          <cell r="F2891">
            <v>16.779661016949152</v>
          </cell>
          <cell r="G2891">
            <v>5.03</v>
          </cell>
          <cell r="H2891">
            <v>0.91</v>
          </cell>
          <cell r="I2891">
            <v>0</v>
          </cell>
        </row>
        <row r="2892">
          <cell r="A2892">
            <v>0</v>
          </cell>
          <cell r="B2892" t="str">
            <v>Mano de Obra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500.02</v>
          </cell>
          <cell r="B2893" t="str">
            <v>Colocación bloques y acero</v>
          </cell>
          <cell r="C2893">
            <v>13</v>
          </cell>
          <cell r="D2893" t="str">
            <v>UND</v>
          </cell>
          <cell r="E2893">
            <v>19.57</v>
          </cell>
          <cell r="F2893">
            <v>0</v>
          </cell>
          <cell r="G2893">
            <v>254.41</v>
          </cell>
          <cell r="H2893">
            <v>0</v>
          </cell>
          <cell r="I2893">
            <v>0</v>
          </cell>
        </row>
        <row r="2894">
          <cell r="A2894">
            <v>0</v>
          </cell>
          <cell r="B2894" t="str">
            <v>Total/UND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1435.5800000000002</v>
          </cell>
          <cell r="H2894">
            <v>203.19</v>
          </cell>
          <cell r="I2894">
            <v>1638.7700000000002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A2896">
            <v>113.07000000000004</v>
          </cell>
          <cell r="B2896" t="str">
            <v xml:space="preserve">BLOQUES HORMIGON DE 6" - 3/8" @ 0.80m BNP </v>
          </cell>
          <cell r="C2896">
            <v>1</v>
          </cell>
          <cell r="D2896" t="str">
            <v>M2</v>
          </cell>
          <cell r="E2896">
            <v>0</v>
          </cell>
          <cell r="F2896">
            <v>0</v>
          </cell>
          <cell r="G2896">
            <v>1102.3800000000001</v>
          </cell>
          <cell r="H2896">
            <v>148.78</v>
          </cell>
          <cell r="I2896">
            <v>1251.1600000000001</v>
          </cell>
        </row>
        <row r="2897">
          <cell r="A2897">
            <v>0</v>
          </cell>
          <cell r="B2897" t="str">
            <v>Volumen Análisis</v>
          </cell>
          <cell r="C2897">
            <v>1</v>
          </cell>
          <cell r="D2897" t="str">
            <v>M2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0</v>
          </cell>
          <cell r="B2898" t="str">
            <v>Materiales y Equipos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 t="str">
            <v>BLQH003</v>
          </cell>
          <cell r="B2899" t="str">
            <v>Bloques industrial de 6" x 8" x 16"</v>
          </cell>
          <cell r="C2899">
            <v>13</v>
          </cell>
          <cell r="D2899" t="str">
            <v>UND</v>
          </cell>
          <cell r="E2899">
            <v>38.135593220338983</v>
          </cell>
          <cell r="F2899">
            <v>6.8644067796610164</v>
          </cell>
          <cell r="G2899">
            <v>495.76</v>
          </cell>
          <cell r="H2899">
            <v>89.24</v>
          </cell>
          <cell r="I2899">
            <v>0</v>
          </cell>
        </row>
        <row r="2900">
          <cell r="A2900">
            <v>102.02000000000001</v>
          </cell>
          <cell r="B2900" t="str">
            <v>Hormigón 1:3:5 en cámaras +10% desp.</v>
          </cell>
          <cell r="C2900">
            <v>2.3800000000000002E-2</v>
          </cell>
          <cell r="D2900" t="str">
            <v>M3</v>
          </cell>
          <cell r="E2900">
            <v>4745.6899999999996</v>
          </cell>
          <cell r="F2900">
            <v>769.85</v>
          </cell>
          <cell r="G2900">
            <v>112.95</v>
          </cell>
          <cell r="H2900">
            <v>18.32</v>
          </cell>
          <cell r="I2900">
            <v>0</v>
          </cell>
        </row>
        <row r="2901">
          <cell r="A2901">
            <v>112.01</v>
          </cell>
          <cell r="B2901" t="str">
            <v>Mortero 1:3  en juntas + 30% desp.</v>
          </cell>
          <cell r="C2901">
            <v>3.1199999999999999E-2</v>
          </cell>
          <cell r="D2901" t="str">
            <v>M3</v>
          </cell>
          <cell r="E2901">
            <v>5727.81</v>
          </cell>
          <cell r="F2901">
            <v>971.69</v>
          </cell>
          <cell r="G2901">
            <v>178.71</v>
          </cell>
          <cell r="H2901">
            <v>30.32</v>
          </cell>
          <cell r="I2901">
            <v>0</v>
          </cell>
        </row>
        <row r="2902">
          <cell r="A2902" t="str">
            <v>AE001</v>
          </cell>
          <cell r="B2902" t="str">
            <v>Acero bastones 3/8" + 20% desp.</v>
          </cell>
          <cell r="C2902">
            <v>2.0299999999999999E-2</v>
          </cell>
          <cell r="D2902" t="str">
            <v>QQ</v>
          </cell>
          <cell r="E2902">
            <v>2796.6101694915255</v>
          </cell>
          <cell r="F2902">
            <v>503.38983050847457</v>
          </cell>
          <cell r="G2902">
            <v>56.77</v>
          </cell>
          <cell r="H2902">
            <v>10.220000000000001</v>
          </cell>
          <cell r="I2902">
            <v>0</v>
          </cell>
        </row>
        <row r="2903">
          <cell r="A2903" t="str">
            <v>AE016</v>
          </cell>
          <cell r="B2903" t="str">
            <v>Alambre Dulce No. 18 para amarrar bastones</v>
          </cell>
          <cell r="C2903">
            <v>4.0599999999999997E-2</v>
          </cell>
          <cell r="D2903" t="str">
            <v>LB</v>
          </cell>
          <cell r="E2903">
            <v>93.220338983050851</v>
          </cell>
          <cell r="F2903">
            <v>16.779661016949152</v>
          </cell>
          <cell r="G2903">
            <v>3.78</v>
          </cell>
          <cell r="H2903">
            <v>0.68</v>
          </cell>
          <cell r="I2903">
            <v>0</v>
          </cell>
        </row>
        <row r="2904">
          <cell r="A2904">
            <v>0</v>
          </cell>
          <cell r="B2904" t="str">
            <v>Mano de Obra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500.02</v>
          </cell>
          <cell r="B2905" t="str">
            <v>Colocación bloques y acero</v>
          </cell>
          <cell r="C2905">
            <v>13</v>
          </cell>
          <cell r="D2905" t="str">
            <v>UND</v>
          </cell>
          <cell r="E2905">
            <v>19.57</v>
          </cell>
          <cell r="F2905">
            <v>0</v>
          </cell>
          <cell r="G2905">
            <v>254.41</v>
          </cell>
          <cell r="H2905">
            <v>0</v>
          </cell>
          <cell r="I2905">
            <v>0</v>
          </cell>
        </row>
        <row r="2906">
          <cell r="A2906">
            <v>0</v>
          </cell>
          <cell r="B2906" t="str">
            <v>Total/UND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1102.3800000000001</v>
          </cell>
          <cell r="H2906">
            <v>148.78</v>
          </cell>
          <cell r="I2906">
            <v>1251.1600000000001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113.08000000000004</v>
          </cell>
          <cell r="B2908" t="str">
            <v>BLOQUES HORMIGON DE 6" - 3/8" @ 0.20m, BNP</v>
          </cell>
          <cell r="C2908">
            <v>1</v>
          </cell>
          <cell r="D2908" t="str">
            <v>M2</v>
          </cell>
          <cell r="E2908">
            <v>0</v>
          </cell>
          <cell r="F2908">
            <v>0</v>
          </cell>
          <cell r="G2908">
            <v>1375.38</v>
          </cell>
          <cell r="H2908">
            <v>196.04999999999998</v>
          </cell>
          <cell r="I2908">
            <v>1571.43</v>
          </cell>
        </row>
        <row r="2909">
          <cell r="A2909">
            <v>0</v>
          </cell>
          <cell r="B2909" t="str">
            <v>Volumen Análisis</v>
          </cell>
          <cell r="C2909">
            <v>1</v>
          </cell>
          <cell r="D2909" t="str">
            <v>M2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0</v>
          </cell>
          <cell r="B2910" t="str">
            <v>Materiales y Equipos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 t="str">
            <v>BLQH003</v>
          </cell>
          <cell r="B2911" t="str">
            <v>Bloques industrial de 6" x 8" x 16"</v>
          </cell>
          <cell r="C2911">
            <v>13</v>
          </cell>
          <cell r="D2911" t="str">
            <v>UND</v>
          </cell>
          <cell r="E2911">
            <v>38.135593220338983</v>
          </cell>
          <cell r="F2911">
            <v>6.8644067796610164</v>
          </cell>
          <cell r="G2911">
            <v>495.76</v>
          </cell>
          <cell r="H2911">
            <v>89.24</v>
          </cell>
          <cell r="I2911">
            <v>0</v>
          </cell>
        </row>
        <row r="2912">
          <cell r="A2912">
            <v>102.02000000000001</v>
          </cell>
          <cell r="B2912" t="str">
            <v>Inodoro Azteca con tapa</v>
          </cell>
          <cell r="C2912">
            <v>1</v>
          </cell>
          <cell r="D2912" t="str">
            <v>UND</v>
          </cell>
          <cell r="E2912">
            <v>4063.56</v>
          </cell>
          <cell r="F2912">
            <v>731.44079999999997</v>
          </cell>
          <cell r="G2912">
            <v>4063.56</v>
          </cell>
          <cell r="H2912">
            <v>731.44</v>
          </cell>
          <cell r="I2912">
            <v>0</v>
          </cell>
        </row>
        <row r="2913">
          <cell r="A2913">
            <v>112.01</v>
          </cell>
          <cell r="B2913" t="str">
            <v>Mortero 1:3  en juntas + 30% desp.</v>
          </cell>
          <cell r="C2913">
            <v>3.1199999999999999E-2</v>
          </cell>
          <cell r="D2913" t="str">
            <v>M3</v>
          </cell>
          <cell r="E2913">
            <v>5727.81</v>
          </cell>
          <cell r="F2913">
            <v>971.69</v>
          </cell>
          <cell r="G2913">
            <v>178.71</v>
          </cell>
          <cell r="H2913">
            <v>30.32</v>
          </cell>
          <cell r="I2913">
            <v>0</v>
          </cell>
        </row>
        <row r="2914">
          <cell r="A2914" t="str">
            <v>AE001</v>
          </cell>
          <cell r="B2914" t="str">
            <v>Acero bastones 3/8" + 20% desp.</v>
          </cell>
          <cell r="C2914">
            <v>7.6499999999999999E-2</v>
          </cell>
          <cell r="D2914" t="str">
            <v>QQ</v>
          </cell>
          <cell r="E2914">
            <v>2796.6101694915255</v>
          </cell>
          <cell r="F2914">
            <v>503.38983050847457</v>
          </cell>
          <cell r="G2914">
            <v>213.94</v>
          </cell>
          <cell r="H2914">
            <v>38.51</v>
          </cell>
          <cell r="I2914">
            <v>0</v>
          </cell>
        </row>
        <row r="2915">
          <cell r="A2915" t="str">
            <v>AE016</v>
          </cell>
          <cell r="B2915" t="str">
            <v>Alambre Dulce No. 18 para amarrar bastones</v>
          </cell>
          <cell r="C2915">
            <v>0.153</v>
          </cell>
          <cell r="D2915" t="str">
            <v>LB</v>
          </cell>
          <cell r="E2915">
            <v>93.220338983050851</v>
          </cell>
          <cell r="F2915">
            <v>16.779661016949152</v>
          </cell>
          <cell r="G2915">
            <v>14.26</v>
          </cell>
          <cell r="H2915">
            <v>2.57</v>
          </cell>
          <cell r="I2915">
            <v>0</v>
          </cell>
        </row>
        <row r="2916">
          <cell r="A2916">
            <v>0</v>
          </cell>
          <cell r="B2916" t="str">
            <v>Mano de Obra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500.02</v>
          </cell>
          <cell r="B2917" t="str">
            <v>Colocación bloques y acero</v>
          </cell>
          <cell r="C2917">
            <v>13</v>
          </cell>
          <cell r="D2917" t="str">
            <v>UND</v>
          </cell>
          <cell r="E2917">
            <v>19.57</v>
          </cell>
          <cell r="F2917">
            <v>0</v>
          </cell>
          <cell r="G2917">
            <v>254.41</v>
          </cell>
          <cell r="H2917">
            <v>0</v>
          </cell>
          <cell r="I2917">
            <v>0</v>
          </cell>
        </row>
        <row r="2918">
          <cell r="A2918">
            <v>0</v>
          </cell>
          <cell r="B2918" t="str">
            <v>Total/UND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1375.38</v>
          </cell>
          <cell r="H2918">
            <v>196.04999999999998</v>
          </cell>
          <cell r="I2918">
            <v>1571.43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113.09000000000005</v>
          </cell>
          <cell r="B2920" t="str">
            <v>BLOQUES HORMIGON DE 6" - 3/8" @ 0.60m BNP A CÁMARAS LLENAS</v>
          </cell>
          <cell r="C2920">
            <v>1</v>
          </cell>
          <cell r="D2920" t="str">
            <v>M2</v>
          </cell>
          <cell r="E2920">
            <v>0</v>
          </cell>
          <cell r="F2920">
            <v>0</v>
          </cell>
          <cell r="G2920">
            <v>1434.0900000000001</v>
          </cell>
          <cell r="H2920">
            <v>202.92</v>
          </cell>
          <cell r="I2920">
            <v>1637.0100000000002</v>
          </cell>
        </row>
        <row r="2921">
          <cell r="A2921">
            <v>0</v>
          </cell>
          <cell r="B2921" t="str">
            <v>Volumen Análisis</v>
          </cell>
          <cell r="C2921">
            <v>1</v>
          </cell>
          <cell r="D2921" t="str">
            <v>M2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0</v>
          </cell>
          <cell r="B2922" t="str">
            <v>Total/UND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9484.6900000000023</v>
          </cell>
          <cell r="H2922">
            <v>1516.2900000000002</v>
          </cell>
          <cell r="I2922">
            <v>11000.980000000003</v>
          </cell>
        </row>
        <row r="2923">
          <cell r="A2923" t="str">
            <v>BLQH003</v>
          </cell>
          <cell r="B2923" t="str">
            <v>Bloques industrial de 6" x 8" x 16"</v>
          </cell>
          <cell r="C2923">
            <v>13</v>
          </cell>
          <cell r="D2923" t="str">
            <v>UND</v>
          </cell>
          <cell r="E2923">
            <v>38.135593220338983</v>
          </cell>
          <cell r="F2923">
            <v>6.8644067796610164</v>
          </cell>
          <cell r="G2923">
            <v>495.76</v>
          </cell>
          <cell r="H2923">
            <v>89.24</v>
          </cell>
          <cell r="I2923">
            <v>0</v>
          </cell>
        </row>
        <row r="2924">
          <cell r="A2924">
            <v>102.02000000000001</v>
          </cell>
          <cell r="B2924" t="str">
            <v>Hormigón 1:3:5 en cámaras +10% desp.</v>
          </cell>
          <cell r="C2924">
            <v>8.9800000000000005E-2</v>
          </cell>
          <cell r="D2924" t="str">
            <v>M3</v>
          </cell>
          <cell r="E2924">
            <v>4745.6899999999996</v>
          </cell>
          <cell r="F2924">
            <v>769.85</v>
          </cell>
          <cell r="G2924">
            <v>426.16</v>
          </cell>
          <cell r="H2924">
            <v>69.13</v>
          </cell>
          <cell r="I2924">
            <v>0</v>
          </cell>
        </row>
        <row r="2925">
          <cell r="A2925">
            <v>112.01</v>
          </cell>
          <cell r="B2925" t="str">
            <v>Mortero 1:3  en juntas + 30% desp.</v>
          </cell>
          <cell r="C2925">
            <v>3.1199999999999999E-2</v>
          </cell>
          <cell r="D2925" t="str">
            <v>M3</v>
          </cell>
          <cell r="E2925">
            <v>5727.81</v>
          </cell>
          <cell r="F2925">
            <v>971.69</v>
          </cell>
          <cell r="G2925">
            <v>178.71</v>
          </cell>
          <cell r="H2925">
            <v>30.32</v>
          </cell>
          <cell r="I2925">
            <v>0</v>
          </cell>
        </row>
        <row r="2926">
          <cell r="A2926" t="str">
            <v>AE001</v>
          </cell>
          <cell r="B2926" t="str">
            <v>Acero bastones 3/8" + 20% desp.</v>
          </cell>
          <cell r="C2926">
            <v>2.6500000000000003E-2</v>
          </cell>
          <cell r="D2926" t="str">
            <v>QQ</v>
          </cell>
          <cell r="E2926">
            <v>2796.6101694915255</v>
          </cell>
          <cell r="F2926">
            <v>503.38983050847457</v>
          </cell>
          <cell r="G2926">
            <v>74.11</v>
          </cell>
          <cell r="H2926">
            <v>13.34</v>
          </cell>
          <cell r="I2926">
            <v>0</v>
          </cell>
        </row>
        <row r="2927">
          <cell r="A2927" t="str">
            <v>AE016</v>
          </cell>
          <cell r="B2927" t="str">
            <v>Alambre Dulce No. 18 para amarrar bastones</v>
          </cell>
          <cell r="C2927">
            <v>5.3000000000000005E-2</v>
          </cell>
          <cell r="D2927" t="str">
            <v>LB</v>
          </cell>
          <cell r="E2927">
            <v>93.220338983050851</v>
          </cell>
          <cell r="F2927">
            <v>16.779661016949152</v>
          </cell>
          <cell r="G2927">
            <v>4.9400000000000004</v>
          </cell>
          <cell r="H2927">
            <v>0.89</v>
          </cell>
          <cell r="I2927">
            <v>0</v>
          </cell>
        </row>
        <row r="2928">
          <cell r="A2928">
            <v>113.01</v>
          </cell>
          <cell r="B2928" t="str">
            <v>Niple Cromado 1/2" x 3"</v>
          </cell>
          <cell r="C2928">
            <v>1</v>
          </cell>
          <cell r="D2928" t="str">
            <v>UND</v>
          </cell>
          <cell r="E2928">
            <v>41.53</v>
          </cell>
          <cell r="F2928">
            <v>7.4753999999999996</v>
          </cell>
          <cell r="G2928">
            <v>41.53</v>
          </cell>
          <cell r="H2928">
            <v>7.48</v>
          </cell>
          <cell r="I2928">
            <v>0</v>
          </cell>
        </row>
        <row r="2929">
          <cell r="A2929">
            <v>0</v>
          </cell>
          <cell r="B2929" t="str">
            <v>Mano de Obra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</row>
        <row r="2930">
          <cell r="A2930">
            <v>500.02</v>
          </cell>
          <cell r="B2930" t="str">
            <v>Colocación bloques y acero</v>
          </cell>
          <cell r="C2930">
            <v>13</v>
          </cell>
          <cell r="D2930" t="str">
            <v>UND</v>
          </cell>
          <cell r="E2930">
            <v>19.57</v>
          </cell>
          <cell r="F2930">
            <v>0</v>
          </cell>
          <cell r="G2930">
            <v>254.41</v>
          </cell>
          <cell r="H2930">
            <v>0</v>
          </cell>
          <cell r="I2930">
            <v>0</v>
          </cell>
        </row>
        <row r="2931">
          <cell r="A2931">
            <v>0</v>
          </cell>
          <cell r="B2931" t="str">
            <v>Total/UND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1434.0900000000001</v>
          </cell>
          <cell r="H2931">
            <v>202.92</v>
          </cell>
          <cell r="I2931">
            <v>1637.0100000000002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</row>
        <row r="2933">
          <cell r="A2933" t="str">
            <v>FUN-047</v>
          </cell>
          <cell r="B2933" t="str">
            <v xml:space="preserve">MURO DE BLOCK 8", Ø3/8@0.0.40M, SNP </v>
          </cell>
          <cell r="C2933">
            <v>1</v>
          </cell>
          <cell r="D2933" t="str">
            <v>M2</v>
          </cell>
          <cell r="E2933">
            <v>0</v>
          </cell>
          <cell r="F2933">
            <v>0</v>
          </cell>
          <cell r="G2933">
            <v>1474.7199999999998</v>
          </cell>
          <cell r="H2933">
            <v>203.37</v>
          </cell>
          <cell r="I2933">
            <v>1678.0899999999997</v>
          </cell>
        </row>
        <row r="2934">
          <cell r="A2934">
            <v>0</v>
          </cell>
          <cell r="B2934" t="str">
            <v>Volumen Análisis</v>
          </cell>
          <cell r="C2934">
            <v>1</v>
          </cell>
          <cell r="D2934" t="str">
            <v>M2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0</v>
          </cell>
          <cell r="B2935" t="str">
            <v>Juego de tornillos de basineta</v>
          </cell>
          <cell r="C2935">
            <v>1</v>
          </cell>
          <cell r="D2935" t="str">
            <v>UND</v>
          </cell>
          <cell r="E2935">
            <v>50</v>
          </cell>
          <cell r="F2935">
            <v>9</v>
          </cell>
          <cell r="G2935">
            <v>50</v>
          </cell>
          <cell r="H2935">
            <v>9</v>
          </cell>
          <cell r="I2935">
            <v>0</v>
          </cell>
        </row>
        <row r="2936">
          <cell r="A2936" t="str">
            <v>BLQH004</v>
          </cell>
          <cell r="B2936" t="str">
            <v>Bloques industrial de 8" x 8" x 16"</v>
          </cell>
          <cell r="C2936">
            <v>13</v>
          </cell>
          <cell r="D2936" t="str">
            <v>UND</v>
          </cell>
          <cell r="E2936">
            <v>49.152542372881356</v>
          </cell>
          <cell r="F2936">
            <v>8.8474576271186436</v>
          </cell>
          <cell r="G2936">
            <v>638.98</v>
          </cell>
          <cell r="H2936">
            <v>115.02</v>
          </cell>
          <cell r="I2936">
            <v>0</v>
          </cell>
        </row>
        <row r="2937">
          <cell r="A2937">
            <v>102.02000000000001</v>
          </cell>
          <cell r="B2937" t="str">
            <v>Hormigón 1:3:5 en cámaras +10% desp.</v>
          </cell>
          <cell r="C2937">
            <v>4.5760000000000009E-2</v>
          </cell>
          <cell r="D2937" t="str">
            <v>M3</v>
          </cell>
          <cell r="E2937">
            <v>4745.6899999999996</v>
          </cell>
          <cell r="F2937">
            <v>769.85</v>
          </cell>
          <cell r="G2937">
            <v>217.16</v>
          </cell>
          <cell r="H2937">
            <v>35.229999999999997</v>
          </cell>
          <cell r="I2937">
            <v>0</v>
          </cell>
        </row>
        <row r="2938">
          <cell r="A2938">
            <v>112.01</v>
          </cell>
          <cell r="B2938" t="str">
            <v>Mortero 1:3  en juntas + 30% desp.</v>
          </cell>
          <cell r="C2938">
            <v>3.1199999999999999E-2</v>
          </cell>
          <cell r="D2938" t="str">
            <v>M3</v>
          </cell>
          <cell r="E2938">
            <v>5727.81</v>
          </cell>
          <cell r="F2938">
            <v>971.69</v>
          </cell>
          <cell r="G2938">
            <v>178.71</v>
          </cell>
          <cell r="H2938">
            <v>30.32</v>
          </cell>
          <cell r="I2938">
            <v>0</v>
          </cell>
        </row>
        <row r="2939">
          <cell r="A2939" t="str">
            <v>AE001</v>
          </cell>
          <cell r="B2939" t="str">
            <v>Acero Estruc. Grado 40-60, 3/8" x 20 a 30 pies</v>
          </cell>
          <cell r="C2939">
            <v>3.9E-2</v>
          </cell>
          <cell r="D2939" t="str">
            <v>QQ</v>
          </cell>
          <cell r="E2939">
            <v>2796.6101694915255</v>
          </cell>
          <cell r="F2939">
            <v>503.38983050847457</v>
          </cell>
          <cell r="G2939">
            <v>109.07</v>
          </cell>
          <cell r="H2939">
            <v>19.63</v>
          </cell>
          <cell r="I2939">
            <v>0</v>
          </cell>
        </row>
        <row r="2940">
          <cell r="A2940" t="str">
            <v>AE016</v>
          </cell>
          <cell r="B2940" t="str">
            <v>Alambre Galvanizado Calibre 18 (Varillas)</v>
          </cell>
          <cell r="C2940">
            <v>7.8E-2</v>
          </cell>
          <cell r="D2940" t="str">
            <v>LB</v>
          </cell>
          <cell r="E2940">
            <v>93.220338983050851</v>
          </cell>
          <cell r="F2940">
            <v>16.779661016949152</v>
          </cell>
          <cell r="G2940">
            <v>7.27</v>
          </cell>
          <cell r="H2940">
            <v>1.31</v>
          </cell>
          <cell r="I2940">
            <v>0</v>
          </cell>
        </row>
        <row r="2941">
          <cell r="A2941">
            <v>113.01</v>
          </cell>
          <cell r="B2941" t="str">
            <v>Andamios</v>
          </cell>
          <cell r="C2941">
            <v>1</v>
          </cell>
          <cell r="D2941" t="str">
            <v>M2</v>
          </cell>
          <cell r="E2941">
            <v>41.69</v>
          </cell>
          <cell r="F2941">
            <v>1.86</v>
          </cell>
          <cell r="G2941">
            <v>41.69</v>
          </cell>
          <cell r="H2941">
            <v>1.86</v>
          </cell>
          <cell r="I2941">
            <v>0</v>
          </cell>
        </row>
        <row r="2942">
          <cell r="A2942">
            <v>0</v>
          </cell>
          <cell r="B2942" t="str">
            <v>Mano de Obra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500.03</v>
          </cell>
          <cell r="B2943" t="str">
            <v>Colocación bloques y acero</v>
          </cell>
          <cell r="C2943">
            <v>13</v>
          </cell>
          <cell r="D2943" t="str">
            <v>UND</v>
          </cell>
          <cell r="E2943">
            <v>21.68</v>
          </cell>
          <cell r="F2943">
            <v>0</v>
          </cell>
          <cell r="G2943">
            <v>281.83999999999997</v>
          </cell>
          <cell r="H2943">
            <v>0</v>
          </cell>
          <cell r="I2943">
            <v>0</v>
          </cell>
        </row>
        <row r="2944">
          <cell r="A2944">
            <v>0</v>
          </cell>
          <cell r="B2944" t="str">
            <v>Total/UND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1474.7199999999998</v>
          </cell>
          <cell r="H2944">
            <v>203.37</v>
          </cell>
          <cell r="I2944">
            <v>1678.0899999999997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</row>
        <row r="2946">
          <cell r="A2946" t="str">
            <v>FUN-046</v>
          </cell>
          <cell r="B2946" t="str">
            <v xml:space="preserve">MURO DE BLOCK 8", Ø3/8@0.40M, BNP </v>
          </cell>
          <cell r="C2946">
            <v>1</v>
          </cell>
          <cell r="D2946" t="str">
            <v>M2</v>
          </cell>
          <cell r="E2946">
            <v>0</v>
          </cell>
          <cell r="F2946">
            <v>0</v>
          </cell>
          <cell r="G2946">
            <v>1641.84</v>
          </cell>
          <cell r="H2946">
            <v>235.38</v>
          </cell>
          <cell r="I2946">
            <v>1877.2199999999998</v>
          </cell>
        </row>
        <row r="2947">
          <cell r="A2947">
            <v>0</v>
          </cell>
          <cell r="B2947" t="str">
            <v>Volumen Análisis</v>
          </cell>
          <cell r="C2947">
            <v>1</v>
          </cell>
          <cell r="D2947" t="str">
            <v>M2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0</v>
          </cell>
          <cell r="B2948" t="str">
            <v>Materiales y Equipos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 t="str">
            <v>BLQH004</v>
          </cell>
          <cell r="B2949" t="str">
            <v>Bloques industrial de 8" x 8" x 16"</v>
          </cell>
          <cell r="C2949">
            <v>13</v>
          </cell>
          <cell r="D2949" t="str">
            <v>UND</v>
          </cell>
          <cell r="E2949">
            <v>49.152542372881356</v>
          </cell>
          <cell r="F2949">
            <v>8.8474576271186436</v>
          </cell>
          <cell r="G2949">
            <v>638.98</v>
          </cell>
          <cell r="H2949">
            <v>115.02</v>
          </cell>
          <cell r="I2949">
            <v>0</v>
          </cell>
        </row>
        <row r="2950">
          <cell r="A2950">
            <v>102.02000000000001</v>
          </cell>
          <cell r="B2950" t="str">
            <v>Hormigón 1:3:5 en cámaras +10% desp.</v>
          </cell>
          <cell r="C2950">
            <v>8.976000000000002E-2</v>
          </cell>
          <cell r="D2950" t="str">
            <v>M3</v>
          </cell>
          <cell r="E2950">
            <v>4745.6899999999996</v>
          </cell>
          <cell r="F2950">
            <v>769.85</v>
          </cell>
          <cell r="G2950">
            <v>425.97</v>
          </cell>
          <cell r="H2950">
            <v>69.099999999999994</v>
          </cell>
          <cell r="I2950">
            <v>0</v>
          </cell>
        </row>
        <row r="2951">
          <cell r="A2951">
            <v>112.01</v>
          </cell>
          <cell r="B2951" t="str">
            <v>Mortero 1:3  en juntas + 30% desp.</v>
          </cell>
          <cell r="C2951">
            <v>3.1199999999999999E-2</v>
          </cell>
          <cell r="D2951" t="str">
            <v>M3</v>
          </cell>
          <cell r="E2951">
            <v>5727.81</v>
          </cell>
          <cell r="F2951">
            <v>971.69</v>
          </cell>
          <cell r="G2951">
            <v>178.71</v>
          </cell>
          <cell r="H2951">
            <v>30.32</v>
          </cell>
          <cell r="I2951">
            <v>0</v>
          </cell>
        </row>
        <row r="2952">
          <cell r="A2952" t="str">
            <v>AE001</v>
          </cell>
          <cell r="B2952" t="str">
            <v>Acero Estruc. Grado 40-60, 3/8" x 20 a 30 pies</v>
          </cell>
          <cell r="C2952">
            <v>3.9E-2</v>
          </cell>
          <cell r="D2952" t="str">
            <v>QQ</v>
          </cell>
          <cell r="E2952">
            <v>2796.6101694915255</v>
          </cell>
          <cell r="F2952">
            <v>503.38983050847457</v>
          </cell>
          <cell r="G2952">
            <v>109.07</v>
          </cell>
          <cell r="H2952">
            <v>19.63</v>
          </cell>
          <cell r="I2952">
            <v>0</v>
          </cell>
        </row>
        <row r="2953">
          <cell r="A2953" t="str">
            <v>AE016</v>
          </cell>
          <cell r="B2953" t="str">
            <v>Alambre Galvanizado Calibre 18 (Varillas)</v>
          </cell>
          <cell r="C2953">
            <v>7.8E-2</v>
          </cell>
          <cell r="D2953" t="str">
            <v>LB</v>
          </cell>
          <cell r="E2953">
            <v>93.220338983050851</v>
          </cell>
          <cell r="F2953">
            <v>16.779661016949152</v>
          </cell>
          <cell r="G2953">
            <v>7.27</v>
          </cell>
          <cell r="H2953">
            <v>1.31</v>
          </cell>
          <cell r="I2953">
            <v>0</v>
          </cell>
        </row>
        <row r="2954">
          <cell r="A2954">
            <v>0</v>
          </cell>
          <cell r="B2954" t="str">
            <v>Mano de Obra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</row>
        <row r="2955">
          <cell r="A2955">
            <v>500.03</v>
          </cell>
          <cell r="B2955" t="str">
            <v>Colocación bloques y acero</v>
          </cell>
          <cell r="C2955">
            <v>13</v>
          </cell>
          <cell r="D2955" t="str">
            <v>UND</v>
          </cell>
          <cell r="E2955">
            <v>21.68</v>
          </cell>
          <cell r="F2955">
            <v>0</v>
          </cell>
          <cell r="G2955">
            <v>281.83999999999997</v>
          </cell>
          <cell r="H2955">
            <v>0</v>
          </cell>
          <cell r="I2955">
            <v>0</v>
          </cell>
        </row>
        <row r="2956">
          <cell r="A2956">
            <v>0</v>
          </cell>
          <cell r="B2956" t="str">
            <v>Total/UND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1641.84</v>
          </cell>
          <cell r="H2956">
            <v>235.38</v>
          </cell>
          <cell r="I2956">
            <v>1877.2199999999998</v>
          </cell>
        </row>
        <row r="2957">
          <cell r="A2957">
            <v>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</row>
        <row r="2958">
          <cell r="A2958">
            <v>113.10000000000005</v>
          </cell>
          <cell r="B2958" t="str">
            <v xml:space="preserve">MURO DE BLOCK 8", Ø3/8@0.20M, BNP </v>
          </cell>
          <cell r="C2958">
            <v>1</v>
          </cell>
          <cell r="D2958" t="str">
            <v>M2</v>
          </cell>
          <cell r="E2958">
            <v>0</v>
          </cell>
          <cell r="F2958">
            <v>0</v>
          </cell>
          <cell r="G2958">
            <v>2184.1600000000003</v>
          </cell>
          <cell r="H2958">
            <v>325.41999999999996</v>
          </cell>
          <cell r="I2958">
            <v>2509.5800000000004</v>
          </cell>
        </row>
        <row r="2959">
          <cell r="A2959">
            <v>0</v>
          </cell>
          <cell r="B2959" t="str">
            <v>Mano de Obra Instalación inodoro</v>
          </cell>
          <cell r="C2959">
            <v>1</v>
          </cell>
          <cell r="D2959" t="str">
            <v>UND</v>
          </cell>
          <cell r="E2959">
            <v>1060.95</v>
          </cell>
          <cell r="F2959">
            <v>0</v>
          </cell>
          <cell r="G2959">
            <v>1060.95</v>
          </cell>
          <cell r="H2959">
            <v>0</v>
          </cell>
          <cell r="I2959">
            <v>0</v>
          </cell>
        </row>
        <row r="2960">
          <cell r="A2960">
            <v>0</v>
          </cell>
          <cell r="B2960" t="str">
            <v>Materiales y Equipos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</row>
        <row r="2961">
          <cell r="A2961" t="str">
            <v>BLQH004</v>
          </cell>
          <cell r="B2961" t="str">
            <v>Bloques industrial de 8" x 8" x 16"</v>
          </cell>
          <cell r="C2961">
            <v>13</v>
          </cell>
          <cell r="D2961" t="str">
            <v>UND</v>
          </cell>
          <cell r="E2961">
            <v>49.152542372881356</v>
          </cell>
          <cell r="F2961">
            <v>8.8474576271186436</v>
          </cell>
          <cell r="G2961">
            <v>638.98</v>
          </cell>
          <cell r="H2961">
            <v>115.02</v>
          </cell>
          <cell r="I2961">
            <v>0</v>
          </cell>
        </row>
        <row r="2962">
          <cell r="A2962">
            <v>102.02000000000001</v>
          </cell>
          <cell r="B2962" t="str">
            <v>Hormigón 1:3:5 en cámaras +10% desp.</v>
          </cell>
          <cell r="C2962">
            <v>0.17952000000000001</v>
          </cell>
          <cell r="D2962" t="str">
            <v>M3</v>
          </cell>
          <cell r="E2962">
            <v>4745.6899999999996</v>
          </cell>
          <cell r="F2962">
            <v>769.85</v>
          </cell>
          <cell r="G2962">
            <v>851.95</v>
          </cell>
          <cell r="H2962">
            <v>138.19999999999999</v>
          </cell>
          <cell r="I2962">
            <v>0</v>
          </cell>
        </row>
        <row r="2963">
          <cell r="A2963">
            <v>112.01</v>
          </cell>
          <cell r="B2963" t="str">
            <v>Mortero 1:3  en juntas + 30% desp.</v>
          </cell>
          <cell r="C2963">
            <v>3.1199999999999999E-2</v>
          </cell>
          <cell r="D2963" t="str">
            <v>M3</v>
          </cell>
          <cell r="E2963">
            <v>5727.81</v>
          </cell>
          <cell r="F2963">
            <v>971.69</v>
          </cell>
          <cell r="G2963">
            <v>178.71</v>
          </cell>
          <cell r="H2963">
            <v>30.32</v>
          </cell>
          <cell r="I2963">
            <v>0</v>
          </cell>
        </row>
        <row r="2964">
          <cell r="A2964" t="str">
            <v>AE001</v>
          </cell>
          <cell r="B2964" t="str">
            <v>Acero Estruc. Grado 40-60, 3/8" x 20 a 30 pies</v>
          </cell>
          <cell r="C2964">
            <v>7.8E-2</v>
          </cell>
          <cell r="D2964" t="str">
            <v>QQ</v>
          </cell>
          <cell r="E2964">
            <v>2796.6101694915255</v>
          </cell>
          <cell r="F2964">
            <v>503.38983050847457</v>
          </cell>
          <cell r="G2964">
            <v>218.14</v>
          </cell>
          <cell r="H2964">
            <v>39.26</v>
          </cell>
          <cell r="I2964">
            <v>0</v>
          </cell>
        </row>
        <row r="2965">
          <cell r="A2965" t="str">
            <v>AE016</v>
          </cell>
          <cell r="B2965" t="str">
            <v>Alambre Galvanizado Calibre 18 (Varillas)</v>
          </cell>
          <cell r="C2965">
            <v>0.156</v>
          </cell>
          <cell r="D2965" t="str">
            <v>LB</v>
          </cell>
          <cell r="E2965">
            <v>93.220338983050851</v>
          </cell>
          <cell r="F2965">
            <v>16.779661016949152</v>
          </cell>
          <cell r="G2965">
            <v>14.54</v>
          </cell>
          <cell r="H2965">
            <v>2.62</v>
          </cell>
          <cell r="I2965">
            <v>0</v>
          </cell>
        </row>
        <row r="2966">
          <cell r="A2966">
            <v>0</v>
          </cell>
          <cell r="B2966" t="str">
            <v>Mano de Obra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500.03</v>
          </cell>
          <cell r="B2967" t="str">
            <v>Colocación bloques y acero</v>
          </cell>
          <cell r="C2967">
            <v>13</v>
          </cell>
          <cell r="D2967" t="str">
            <v>UND</v>
          </cell>
          <cell r="E2967">
            <v>21.68</v>
          </cell>
          <cell r="F2967">
            <v>0</v>
          </cell>
          <cell r="G2967">
            <v>281.83999999999997</v>
          </cell>
          <cell r="H2967">
            <v>0</v>
          </cell>
          <cell r="I2967">
            <v>0</v>
          </cell>
        </row>
        <row r="2968">
          <cell r="A2968">
            <v>0</v>
          </cell>
          <cell r="B2968" t="str">
            <v>Total/UND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2184.1600000000003</v>
          </cell>
          <cell r="H2968">
            <v>325.41999999999996</v>
          </cell>
          <cell r="I2968">
            <v>2509.5800000000004</v>
          </cell>
        </row>
        <row r="2969">
          <cell r="A2969">
            <v>0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113.11000000000006</v>
          </cell>
          <cell r="B2970" t="str">
            <v>LOSA DE HA E=0.10M, F'C=210KG/CM2 (LIGAD.), Long Ø3/8" @ 0.25My Trans Ø3/8" @ 0.35M</v>
          </cell>
          <cell r="C2970">
            <v>1</v>
          </cell>
          <cell r="D2970" t="str">
            <v>M3</v>
          </cell>
          <cell r="E2970">
            <v>0</v>
          </cell>
          <cell r="F2970">
            <v>0</v>
          </cell>
          <cell r="G2970">
            <v>14587.789999999999</v>
          </cell>
          <cell r="H2970">
            <v>1745.85</v>
          </cell>
          <cell r="I2970">
            <v>16333.64</v>
          </cell>
        </row>
        <row r="2971">
          <cell r="A2971">
            <v>0</v>
          </cell>
          <cell r="B2971" t="str">
            <v>Volumen Análisis</v>
          </cell>
          <cell r="C2971">
            <v>1</v>
          </cell>
          <cell r="D2971" t="str">
            <v>M3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0</v>
          </cell>
          <cell r="B2972" t="str">
            <v>Materiales y Equipos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</row>
        <row r="2973">
          <cell r="A2973" t="str">
            <v>AE002</v>
          </cell>
          <cell r="B2973" t="str">
            <v>Acero Estruc. Grado 40-60, 1/2" x 20 a 30 pies</v>
          </cell>
          <cell r="C2973">
            <v>0</v>
          </cell>
          <cell r="D2973" t="str">
            <v>QQ</v>
          </cell>
          <cell r="E2973">
            <v>2796.6101694915255</v>
          </cell>
          <cell r="F2973">
            <v>503.38983050847457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 t="str">
            <v>AE001</v>
          </cell>
          <cell r="B2974" t="str">
            <v>Acero Estruc. Grado 40-60, 3/8" x 20 a 30 pies</v>
          </cell>
          <cell r="C2974">
            <v>1.486</v>
          </cell>
          <cell r="D2974" t="str">
            <v>QQ</v>
          </cell>
          <cell r="E2974">
            <v>2796.6101694915255</v>
          </cell>
          <cell r="F2974">
            <v>503.38983050847457</v>
          </cell>
          <cell r="G2974">
            <v>4155.76</v>
          </cell>
          <cell r="H2974">
            <v>748.04</v>
          </cell>
          <cell r="I2974">
            <v>0</v>
          </cell>
        </row>
        <row r="2975">
          <cell r="A2975">
            <v>102.05000000000003</v>
          </cell>
          <cell r="B2975" t="str">
            <v>Vaciado y ligado Hormigón 1:2:4 - 10% desp</v>
          </cell>
          <cell r="C2975">
            <v>1.1000000000000001</v>
          </cell>
          <cell r="D2975" t="str">
            <v>M3</v>
          </cell>
          <cell r="E2975">
            <v>6118.04</v>
          </cell>
          <cell r="F2975">
            <v>861.76</v>
          </cell>
          <cell r="G2975">
            <v>6729.84</v>
          </cell>
          <cell r="H2975">
            <v>947.94</v>
          </cell>
          <cell r="I2975">
            <v>0</v>
          </cell>
        </row>
        <row r="2976">
          <cell r="A2976" t="str">
            <v>AE016</v>
          </cell>
          <cell r="B2976" t="str">
            <v>Alambre Galvanizado Calibre 18 (Varillas)</v>
          </cell>
          <cell r="C2976">
            <v>2.972</v>
          </cell>
          <cell r="D2976" t="str">
            <v>LB</v>
          </cell>
          <cell r="E2976">
            <v>93.220338983050851</v>
          </cell>
          <cell r="F2976">
            <v>16.779661016949152</v>
          </cell>
          <cell r="G2976">
            <v>277.05</v>
          </cell>
          <cell r="H2976">
            <v>49.87</v>
          </cell>
          <cell r="I2976">
            <v>0</v>
          </cell>
        </row>
        <row r="2977">
          <cell r="A2977">
            <v>0</v>
          </cell>
          <cell r="B2977" t="str">
            <v>Mano de Obra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</row>
        <row r="2978">
          <cell r="A2978">
            <v>200.05999999999995</v>
          </cell>
          <cell r="B2978" t="str">
            <v>Coloc. acero normal</v>
          </cell>
          <cell r="C2978">
            <v>1.486</v>
          </cell>
          <cell r="D2978" t="str">
            <v>QQ</v>
          </cell>
          <cell r="E2978">
            <v>326.47275741487186</v>
          </cell>
          <cell r="F2978">
            <v>0</v>
          </cell>
          <cell r="G2978">
            <v>485.14</v>
          </cell>
          <cell r="H2978">
            <v>0</v>
          </cell>
          <cell r="I2978">
            <v>0</v>
          </cell>
        </row>
        <row r="2979">
          <cell r="A2979">
            <v>300.02999999999997</v>
          </cell>
          <cell r="B2979" t="str">
            <v>Losas Planas hasta 3.00m de altura</v>
          </cell>
          <cell r="C2979">
            <v>10</v>
          </cell>
          <cell r="D2979" t="str">
            <v>M2</v>
          </cell>
          <cell r="E2979">
            <v>294</v>
          </cell>
          <cell r="F2979">
            <v>0</v>
          </cell>
          <cell r="G2979">
            <v>2940</v>
          </cell>
          <cell r="H2979">
            <v>0</v>
          </cell>
          <cell r="I2979">
            <v>0</v>
          </cell>
        </row>
        <row r="2980">
          <cell r="A2980">
            <v>0</v>
          </cell>
          <cell r="B2980" t="str">
            <v>Total/UND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14587.789999999999</v>
          </cell>
          <cell r="H2980">
            <v>1745.85</v>
          </cell>
          <cell r="I2980">
            <v>16333.64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</row>
        <row r="2984">
          <cell r="A2984">
            <v>114</v>
          </cell>
          <cell r="B2984" t="str">
            <v>EMPAÑETES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</row>
        <row r="2985">
          <cell r="A2985">
            <v>114.01</v>
          </cell>
          <cell r="B2985" t="str">
            <v>Cubrefalta cromado 1/2"</v>
          </cell>
          <cell r="C2985">
            <v>1</v>
          </cell>
          <cell r="D2985" t="str">
            <v>UND</v>
          </cell>
          <cell r="E2985">
            <v>16.100000000000001</v>
          </cell>
          <cell r="F2985">
            <v>2.8980000000000001</v>
          </cell>
          <cell r="G2985">
            <v>16.100000000000001</v>
          </cell>
          <cell r="H2985">
            <v>2.9</v>
          </cell>
          <cell r="I2985">
            <v>17647.981066666667</v>
          </cell>
        </row>
        <row r="2986">
          <cell r="A2986">
            <v>0</v>
          </cell>
          <cell r="B2986" t="str">
            <v>Alquiler de andamios para techos/vigas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0</v>
          </cell>
          <cell r="B2987" t="str">
            <v>Volumen Análisis</v>
          </cell>
          <cell r="C2987">
            <v>150</v>
          </cell>
          <cell r="D2987" t="str">
            <v>M2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</row>
        <row r="2988">
          <cell r="A2988">
            <v>0</v>
          </cell>
          <cell r="B2988" t="str">
            <v>Materiales y Equipos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</row>
        <row r="2989">
          <cell r="A2989" t="str">
            <v>OTROS017</v>
          </cell>
          <cell r="B2989" t="str">
            <v>Marcos 5 pies x 5 pies</v>
          </cell>
          <cell r="C2989">
            <v>12</v>
          </cell>
          <cell r="D2989" t="str">
            <v>UND</v>
          </cell>
          <cell r="E2989">
            <v>185000</v>
          </cell>
          <cell r="F2989">
            <v>33300</v>
          </cell>
          <cell r="G2989">
            <v>2220000</v>
          </cell>
          <cell r="H2989">
            <v>399600</v>
          </cell>
          <cell r="I2989">
            <v>0</v>
          </cell>
        </row>
        <row r="2990">
          <cell r="A2990" t="str">
            <v>OTROS019</v>
          </cell>
          <cell r="B2990" t="str">
            <v>Crucetas de 1.80m</v>
          </cell>
          <cell r="C2990">
            <v>12</v>
          </cell>
          <cell r="D2990" t="str">
            <v>UND</v>
          </cell>
          <cell r="E2990">
            <v>161.0169491525424</v>
          </cell>
          <cell r="F2990">
            <v>28.98305084745763</v>
          </cell>
          <cell r="G2990">
            <v>1932.2</v>
          </cell>
          <cell r="H2990">
            <v>347.8</v>
          </cell>
          <cell r="I2990">
            <v>0</v>
          </cell>
        </row>
        <row r="2991">
          <cell r="A2991" t="str">
            <v>OTROS020</v>
          </cell>
          <cell r="B2991" t="str">
            <v>Acoples y springs</v>
          </cell>
          <cell r="C2991">
            <v>12</v>
          </cell>
          <cell r="D2991" t="str">
            <v>UND</v>
          </cell>
          <cell r="E2991">
            <v>63.559322033898312</v>
          </cell>
          <cell r="F2991">
            <v>11.440677966101696</v>
          </cell>
          <cell r="G2991">
            <v>762.71</v>
          </cell>
          <cell r="H2991">
            <v>137.29</v>
          </cell>
          <cell r="I2991">
            <v>0</v>
          </cell>
        </row>
        <row r="2992">
          <cell r="A2992" t="str">
            <v>OTROS021</v>
          </cell>
          <cell r="B2992" t="str">
            <v>Sifón 1-1/4" PVC</v>
          </cell>
          <cell r="C2992">
            <v>1</v>
          </cell>
          <cell r="D2992" t="str">
            <v>UND</v>
          </cell>
          <cell r="E2992">
            <v>101.25</v>
          </cell>
          <cell r="F2992">
            <v>18.224999999999998</v>
          </cell>
          <cell r="G2992">
            <v>101.25</v>
          </cell>
          <cell r="H2992">
            <v>18.23</v>
          </cell>
          <cell r="I2992">
            <v>0</v>
          </cell>
        </row>
        <row r="2993">
          <cell r="A2993" t="str">
            <v>OTROS022</v>
          </cell>
          <cell r="B2993" t="str">
            <v>Bases niveladoras</v>
          </cell>
          <cell r="C2993">
            <v>24</v>
          </cell>
          <cell r="D2993" t="str">
            <v>UND</v>
          </cell>
          <cell r="E2993">
            <v>154.95762711864407</v>
          </cell>
          <cell r="F2993">
            <v>27.892372881355932</v>
          </cell>
          <cell r="G2993">
            <v>3718.98</v>
          </cell>
          <cell r="H2993">
            <v>669.42</v>
          </cell>
          <cell r="I2993">
            <v>0</v>
          </cell>
        </row>
        <row r="2994">
          <cell r="A2994" t="str">
            <v>TRANSP0015</v>
          </cell>
          <cell r="B2994" t="str">
            <v>Tranporte Almacén-Obra-Almacén</v>
          </cell>
          <cell r="C2994">
            <v>2</v>
          </cell>
          <cell r="D2994" t="str">
            <v>UND</v>
          </cell>
          <cell r="E2994">
            <v>2966.1016949152545</v>
          </cell>
          <cell r="F2994">
            <v>0</v>
          </cell>
          <cell r="G2994">
            <v>5932.2</v>
          </cell>
          <cell r="H2994">
            <v>0</v>
          </cell>
          <cell r="I2994">
            <v>0</v>
          </cell>
        </row>
        <row r="2995">
          <cell r="A2995">
            <v>0</v>
          </cell>
          <cell r="B2995" t="str">
            <v>Mano de Obra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</row>
        <row r="2996">
          <cell r="A2996">
            <v>600.01</v>
          </cell>
          <cell r="B2996" t="str">
            <v>Montura y desmonte de andamios metálicos</v>
          </cell>
          <cell r="C2996">
            <v>150</v>
          </cell>
          <cell r="D2996" t="str">
            <v>M2</v>
          </cell>
          <cell r="E2996">
            <v>92.310400000000016</v>
          </cell>
          <cell r="F2996">
            <v>0</v>
          </cell>
          <cell r="G2996">
            <v>13846.56</v>
          </cell>
          <cell r="H2996">
            <v>0</v>
          </cell>
          <cell r="I2996">
            <v>0</v>
          </cell>
        </row>
        <row r="2997">
          <cell r="A2997">
            <v>0</v>
          </cell>
          <cell r="B2997" t="str">
            <v>Total/UND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2246404.5100000002</v>
          </cell>
          <cell r="H2997">
            <v>400792.64999999997</v>
          </cell>
          <cell r="I2997">
            <v>2647197.16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>
            <v>114.02000000000001</v>
          </cell>
          <cell r="B2999" t="str">
            <v>Mano de Obra Instalación lavamanos</v>
          </cell>
          <cell r="C2999">
            <v>1</v>
          </cell>
          <cell r="D2999" t="str">
            <v>UND</v>
          </cell>
          <cell r="E2999">
            <v>1857.2</v>
          </cell>
          <cell r="F2999">
            <v>0</v>
          </cell>
          <cell r="G2999">
            <v>1857.2</v>
          </cell>
          <cell r="H2999">
            <v>0</v>
          </cell>
          <cell r="I2999">
            <v>74.13</v>
          </cell>
        </row>
        <row r="3000">
          <cell r="A3000">
            <v>0</v>
          </cell>
          <cell r="B3000" t="str">
            <v>Volumen Análisis</v>
          </cell>
          <cell r="C3000">
            <v>1</v>
          </cell>
          <cell r="D3000" t="str">
            <v>M2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</row>
        <row r="3001">
          <cell r="A3001">
            <v>0</v>
          </cell>
          <cell r="B3001" t="str">
            <v>Materiales y Equipos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</row>
        <row r="3002">
          <cell r="A3002">
            <v>112.03000000000002</v>
          </cell>
          <cell r="B3002" t="str">
            <v>Mortero 1:4 de empañete 1.50mm + 50% desp.</v>
          </cell>
          <cell r="C3002">
            <v>2.3E-3</v>
          </cell>
          <cell r="D3002" t="str">
            <v>M3</v>
          </cell>
          <cell r="E3002">
            <v>6232.83</v>
          </cell>
          <cell r="F3002">
            <v>1062.6100000000001</v>
          </cell>
          <cell r="G3002">
            <v>14.34</v>
          </cell>
          <cell r="H3002">
            <v>2.44</v>
          </cell>
          <cell r="I3002">
            <v>0</v>
          </cell>
        </row>
        <row r="3003">
          <cell r="A3003" t="str">
            <v>CARP001</v>
          </cell>
          <cell r="B3003" t="str">
            <v>Regla madera americana cepillada 1"x4" / 20 usos</v>
          </cell>
          <cell r="C3003">
            <v>0.16669999999999999</v>
          </cell>
          <cell r="D3003" t="str">
            <v>PT</v>
          </cell>
          <cell r="E3003">
            <v>101.69491525423729</v>
          </cell>
          <cell r="F3003">
            <v>18.305084745762709</v>
          </cell>
          <cell r="G3003">
            <v>16.95</v>
          </cell>
          <cell r="H3003">
            <v>3.05</v>
          </cell>
          <cell r="I3003">
            <v>0</v>
          </cell>
        </row>
        <row r="3004">
          <cell r="A3004">
            <v>0</v>
          </cell>
          <cell r="B3004" t="str">
            <v>Mano de Obra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</row>
        <row r="3005">
          <cell r="A3005">
            <v>600.02</v>
          </cell>
          <cell r="B3005" t="str">
            <v>Mano de obra fraguache</v>
          </cell>
          <cell r="C3005">
            <v>1</v>
          </cell>
          <cell r="D3005" t="str">
            <v>M2</v>
          </cell>
          <cell r="E3005">
            <v>37.35</v>
          </cell>
          <cell r="F3005">
            <v>0</v>
          </cell>
          <cell r="G3005">
            <v>37.35</v>
          </cell>
          <cell r="H3005">
            <v>0</v>
          </cell>
          <cell r="I3005">
            <v>0</v>
          </cell>
        </row>
        <row r="3006">
          <cell r="A3006">
            <v>0</v>
          </cell>
          <cell r="B3006" t="str">
            <v>Total/UND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68.64</v>
          </cell>
          <cell r="H3006">
            <v>5.49</v>
          </cell>
          <cell r="I3006">
            <v>74.13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</row>
        <row r="3008">
          <cell r="A3008">
            <v>114.03000000000002</v>
          </cell>
          <cell r="B3008" t="str">
            <v>FRAGUACHE CON LLANA</v>
          </cell>
          <cell r="C3008">
            <v>1</v>
          </cell>
          <cell r="D3008" t="str">
            <v>M2</v>
          </cell>
          <cell r="E3008">
            <v>0</v>
          </cell>
          <cell r="F3008">
            <v>0</v>
          </cell>
          <cell r="G3008">
            <v>69.58</v>
          </cell>
          <cell r="H3008">
            <v>5.49</v>
          </cell>
          <cell r="I3008">
            <v>75.069999999999993</v>
          </cell>
        </row>
        <row r="3009">
          <cell r="A3009">
            <v>0</v>
          </cell>
          <cell r="B3009" t="str">
            <v>Volumen Análisis</v>
          </cell>
          <cell r="C3009">
            <v>1</v>
          </cell>
          <cell r="D3009" t="str">
            <v>M2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0</v>
          </cell>
          <cell r="B3010" t="str">
            <v>Materiales y Equipos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</row>
        <row r="3011">
          <cell r="A3011">
            <v>112.03000000000002</v>
          </cell>
          <cell r="B3011" t="str">
            <v>Mortero 1:4 de empañete 1.50mm + 50% desp.</v>
          </cell>
          <cell r="C3011">
            <v>2.3E-3</v>
          </cell>
          <cell r="D3011" t="str">
            <v>M3</v>
          </cell>
          <cell r="E3011">
            <v>6232.83</v>
          </cell>
          <cell r="F3011">
            <v>1062.6100000000001</v>
          </cell>
          <cell r="G3011">
            <v>14.34</v>
          </cell>
          <cell r="H3011">
            <v>2.44</v>
          </cell>
          <cell r="I3011">
            <v>0</v>
          </cell>
        </row>
        <row r="3012">
          <cell r="A3012" t="str">
            <v>CARP001</v>
          </cell>
          <cell r="B3012" t="str">
            <v>Regla madera americana cepillada 1"x4" / 20 usos</v>
          </cell>
          <cell r="C3012">
            <v>0.16669999999999999</v>
          </cell>
          <cell r="D3012" t="str">
            <v>PT</v>
          </cell>
          <cell r="E3012">
            <v>101.69491525423729</v>
          </cell>
          <cell r="F3012">
            <v>18.305084745762709</v>
          </cell>
          <cell r="G3012">
            <v>16.95</v>
          </cell>
          <cell r="H3012">
            <v>3.05</v>
          </cell>
          <cell r="I3012">
            <v>0</v>
          </cell>
        </row>
        <row r="3013">
          <cell r="A3013">
            <v>0</v>
          </cell>
          <cell r="B3013" t="str">
            <v>Mano de Obra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</row>
        <row r="3014">
          <cell r="A3014">
            <v>600.02</v>
          </cell>
          <cell r="B3014" t="str">
            <v>Mano de obra fraguache</v>
          </cell>
          <cell r="C3014">
            <v>1</v>
          </cell>
          <cell r="D3014" t="str">
            <v>M2</v>
          </cell>
          <cell r="E3014">
            <v>37.35</v>
          </cell>
          <cell r="F3014">
            <v>0</v>
          </cell>
          <cell r="G3014">
            <v>37.35</v>
          </cell>
          <cell r="H3014">
            <v>0</v>
          </cell>
          <cell r="I3014">
            <v>0</v>
          </cell>
        </row>
        <row r="3015">
          <cell r="A3015">
            <v>0</v>
          </cell>
          <cell r="B3015" t="str">
            <v>SUBIDA MATERIAL</v>
          </cell>
          <cell r="C3015">
            <v>1</v>
          </cell>
          <cell r="D3015" t="str">
            <v>P.A</v>
          </cell>
          <cell r="E3015">
            <v>0.93869999999999998</v>
          </cell>
          <cell r="F3015">
            <v>0</v>
          </cell>
          <cell r="G3015">
            <v>0.94</v>
          </cell>
          <cell r="H3015">
            <v>0</v>
          </cell>
          <cell r="I3015">
            <v>0</v>
          </cell>
        </row>
        <row r="3016">
          <cell r="A3016">
            <v>0</v>
          </cell>
          <cell r="B3016" t="str">
            <v>Total/UND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69.58</v>
          </cell>
          <cell r="H3016">
            <v>5.49</v>
          </cell>
          <cell r="I3016">
            <v>75.069999999999993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</row>
        <row r="3018">
          <cell r="A3018">
            <v>114.04000000000002</v>
          </cell>
          <cell r="B3018" t="str">
            <v>EMPAÑETE MAESTREADO - INTERIOR</v>
          </cell>
          <cell r="C3018">
            <v>1</v>
          </cell>
          <cell r="D3018" t="str">
            <v>M2</v>
          </cell>
          <cell r="E3018">
            <v>0</v>
          </cell>
          <cell r="F3018">
            <v>0</v>
          </cell>
          <cell r="G3018">
            <v>352.24</v>
          </cell>
          <cell r="H3018">
            <v>28.18</v>
          </cell>
          <cell r="I3018">
            <v>380.42</v>
          </cell>
        </row>
        <row r="3019">
          <cell r="A3019">
            <v>0</v>
          </cell>
          <cell r="B3019" t="str">
            <v>Volumen Análisis</v>
          </cell>
          <cell r="C3019">
            <v>1</v>
          </cell>
          <cell r="D3019" t="str">
            <v>M2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</row>
        <row r="3020">
          <cell r="A3020">
            <v>0</v>
          </cell>
          <cell r="B3020" t="str">
            <v>Materiales y Equipos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</row>
        <row r="3021">
          <cell r="A3021">
            <v>112.03000000000002</v>
          </cell>
          <cell r="B3021" t="str">
            <v>Mortero 1:4 de empañete 1.75cm + 25% desp.</v>
          </cell>
          <cell r="C3021">
            <v>2.1899999999999999E-2</v>
          </cell>
          <cell r="D3021" t="str">
            <v>M3</v>
          </cell>
          <cell r="E3021">
            <v>6232.83</v>
          </cell>
          <cell r="F3021">
            <v>1062.6100000000001</v>
          </cell>
          <cell r="G3021">
            <v>136.5</v>
          </cell>
          <cell r="H3021">
            <v>23.27</v>
          </cell>
          <cell r="I3021">
            <v>0</v>
          </cell>
        </row>
        <row r="3022">
          <cell r="A3022" t="str">
            <v>CARP001</v>
          </cell>
          <cell r="B3022" t="str">
            <v>Regla madera americana cepillada 1"x4" / 20 usos</v>
          </cell>
          <cell r="C3022">
            <v>0.16669999999999999</v>
          </cell>
          <cell r="D3022" t="str">
            <v>PT</v>
          </cell>
          <cell r="E3022">
            <v>101.69491525423729</v>
          </cell>
          <cell r="F3022">
            <v>18.305084745762709</v>
          </cell>
          <cell r="G3022">
            <v>16.95</v>
          </cell>
          <cell r="H3022">
            <v>3.05</v>
          </cell>
          <cell r="I3022">
            <v>0</v>
          </cell>
        </row>
        <row r="3023">
          <cell r="A3023">
            <v>113.01</v>
          </cell>
          <cell r="B3023" t="str">
            <v>Andamios en madera</v>
          </cell>
          <cell r="C3023">
            <v>1</v>
          </cell>
          <cell r="D3023" t="str">
            <v>M2</v>
          </cell>
          <cell r="E3023">
            <v>41.69</v>
          </cell>
          <cell r="F3023">
            <v>1.86</v>
          </cell>
          <cell r="G3023">
            <v>41.69</v>
          </cell>
          <cell r="H3023">
            <v>1.86</v>
          </cell>
          <cell r="I3023">
            <v>0</v>
          </cell>
        </row>
        <row r="3024">
          <cell r="A3024">
            <v>0</v>
          </cell>
          <cell r="B3024" t="str">
            <v>Mano de Obra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600.08999999999992</v>
          </cell>
          <cell r="B3025" t="str">
            <v>Mano de obra empañete interior</v>
          </cell>
          <cell r="C3025">
            <v>1</v>
          </cell>
          <cell r="D3025" t="str">
            <v>M2</v>
          </cell>
          <cell r="E3025">
            <v>157.1</v>
          </cell>
          <cell r="F3025">
            <v>0</v>
          </cell>
          <cell r="G3025">
            <v>157.1</v>
          </cell>
          <cell r="H3025">
            <v>0</v>
          </cell>
          <cell r="I3025">
            <v>0</v>
          </cell>
        </row>
        <row r="3026">
          <cell r="A3026">
            <v>0</v>
          </cell>
          <cell r="B3026" t="str">
            <v>Total/UND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352.24</v>
          </cell>
          <cell r="H3026">
            <v>28.18</v>
          </cell>
          <cell r="I3026">
            <v>380.42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114.05000000000003</v>
          </cell>
          <cell r="B3028" t="str">
            <v>EMPAÑETE MAESTREADO - EXTERIOR</v>
          </cell>
          <cell r="C3028">
            <v>1</v>
          </cell>
          <cell r="D3028" t="str">
            <v>M2</v>
          </cell>
          <cell r="E3028">
            <v>0</v>
          </cell>
          <cell r="F3028">
            <v>0</v>
          </cell>
          <cell r="G3028">
            <v>414.40999999999997</v>
          </cell>
          <cell r="H3028">
            <v>31.48</v>
          </cell>
          <cell r="I3028">
            <v>445.89</v>
          </cell>
        </row>
        <row r="3029">
          <cell r="A3029">
            <v>0</v>
          </cell>
          <cell r="B3029" t="str">
            <v>Volumen Análisis</v>
          </cell>
          <cell r="C3029">
            <v>1</v>
          </cell>
          <cell r="D3029" t="str">
            <v>M2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</row>
        <row r="3030">
          <cell r="A3030">
            <v>0</v>
          </cell>
          <cell r="B3030" t="str">
            <v>Materiales y Equipos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</row>
        <row r="3031">
          <cell r="A3031">
            <v>112.03000000000002</v>
          </cell>
          <cell r="B3031" t="str">
            <v>Mortero 1:4 de empañete 2.00cm + 25% desp.</v>
          </cell>
          <cell r="C3031">
            <v>2.5000000000000001E-2</v>
          </cell>
          <cell r="D3031" t="str">
            <v>M3</v>
          </cell>
          <cell r="E3031">
            <v>6232.83</v>
          </cell>
          <cell r="F3031">
            <v>1062.6100000000001</v>
          </cell>
          <cell r="G3031">
            <v>155.82</v>
          </cell>
          <cell r="H3031">
            <v>26.57</v>
          </cell>
          <cell r="I3031">
            <v>0</v>
          </cell>
        </row>
        <row r="3032">
          <cell r="A3032" t="str">
            <v>CARP001</v>
          </cell>
          <cell r="B3032" t="str">
            <v xml:space="preserve">Lavamanos de pedestal Bath Collection  </v>
          </cell>
          <cell r="C3032">
            <v>1</v>
          </cell>
          <cell r="D3032" t="str">
            <v>UND</v>
          </cell>
          <cell r="E3032">
            <v>3156.78</v>
          </cell>
          <cell r="F3032">
            <v>568.22040000000004</v>
          </cell>
          <cell r="G3032">
            <v>3156.78</v>
          </cell>
          <cell r="H3032">
            <v>568.22</v>
          </cell>
          <cell r="I3032">
            <v>599.11</v>
          </cell>
        </row>
        <row r="3033">
          <cell r="A3033">
            <v>113.01</v>
          </cell>
          <cell r="B3033" t="str">
            <v xml:space="preserve">Mezcladora Pfister lavamanos </v>
          </cell>
          <cell r="C3033">
            <v>1</v>
          </cell>
          <cell r="D3033" t="str">
            <v>UND</v>
          </cell>
          <cell r="E3033">
            <v>1070.3399999999999</v>
          </cell>
          <cell r="F3033">
            <v>192.66119999999998</v>
          </cell>
          <cell r="G3033">
            <v>1070.3399999999999</v>
          </cell>
          <cell r="H3033">
            <v>192.66</v>
          </cell>
          <cell r="I3033">
            <v>0</v>
          </cell>
        </row>
        <row r="3034">
          <cell r="A3034">
            <v>0</v>
          </cell>
          <cell r="B3034" t="str">
            <v>Mano de Obra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</row>
        <row r="3035">
          <cell r="A3035">
            <v>600.09999999999991</v>
          </cell>
          <cell r="B3035" t="str">
            <v>Mano de obra empañete exterior</v>
          </cell>
          <cell r="C3035">
            <v>1</v>
          </cell>
          <cell r="D3035" t="str">
            <v>M2</v>
          </cell>
          <cell r="E3035">
            <v>199.95</v>
          </cell>
          <cell r="F3035">
            <v>0</v>
          </cell>
          <cell r="G3035">
            <v>199.95</v>
          </cell>
          <cell r="H3035">
            <v>0</v>
          </cell>
          <cell r="I3035">
            <v>0</v>
          </cell>
        </row>
        <row r="3036">
          <cell r="A3036">
            <v>0</v>
          </cell>
          <cell r="B3036" t="str">
            <v>Total/UND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414.40999999999997</v>
          </cell>
          <cell r="H3036">
            <v>31.48</v>
          </cell>
          <cell r="I3036">
            <v>445.89</v>
          </cell>
        </row>
        <row r="3037">
          <cell r="A3037">
            <v>0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114.06000000000003</v>
          </cell>
          <cell r="B3038" t="str">
            <v>EMPAÑETE PULIDO</v>
          </cell>
          <cell r="C3038">
            <v>1</v>
          </cell>
          <cell r="D3038" t="str">
            <v>M2</v>
          </cell>
          <cell r="E3038">
            <v>0</v>
          </cell>
          <cell r="F3038">
            <v>0</v>
          </cell>
          <cell r="G3038">
            <v>386.02</v>
          </cell>
          <cell r="H3038">
            <v>31.66</v>
          </cell>
          <cell r="I3038">
            <v>417.68</v>
          </cell>
        </row>
        <row r="3039">
          <cell r="A3039">
            <v>0</v>
          </cell>
          <cell r="B3039" t="str">
            <v>Volumen Análisis</v>
          </cell>
          <cell r="C3039">
            <v>1</v>
          </cell>
          <cell r="D3039" t="str">
            <v>M2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</row>
        <row r="3040">
          <cell r="A3040">
            <v>0</v>
          </cell>
          <cell r="B3040" t="str">
            <v>Materiales y Equipos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</row>
        <row r="3041">
          <cell r="A3041">
            <v>112.03000000000002</v>
          </cell>
          <cell r="B3041" t="str">
            <v>Mortero 1:4 de empañete 1.75cm + 25% desp.</v>
          </cell>
          <cell r="C3041">
            <v>2.1899999999999999E-2</v>
          </cell>
          <cell r="D3041" t="str">
            <v>M3</v>
          </cell>
          <cell r="E3041">
            <v>6232.83</v>
          </cell>
          <cell r="F3041">
            <v>1062.6100000000001</v>
          </cell>
          <cell r="G3041">
            <v>136.5</v>
          </cell>
          <cell r="H3041">
            <v>23.27</v>
          </cell>
          <cell r="I3041">
            <v>0</v>
          </cell>
        </row>
        <row r="3042">
          <cell r="A3042" t="str">
            <v>CARP001</v>
          </cell>
          <cell r="B3042" t="str">
            <v>Regla madera americana cepillada 1"x4" / 20 usos</v>
          </cell>
          <cell r="C3042">
            <v>0.16669999999999999</v>
          </cell>
          <cell r="D3042" t="str">
            <v>PT</v>
          </cell>
          <cell r="E3042">
            <v>101.69491525423729</v>
          </cell>
          <cell r="F3042">
            <v>18.305084745762709</v>
          </cell>
          <cell r="G3042">
            <v>16.95</v>
          </cell>
          <cell r="H3042">
            <v>3.05</v>
          </cell>
          <cell r="I3042">
            <v>0</v>
          </cell>
        </row>
        <row r="3043">
          <cell r="A3043">
            <v>113.01</v>
          </cell>
          <cell r="B3043" t="str">
            <v>Andamios en madera</v>
          </cell>
          <cell r="C3043">
            <v>1</v>
          </cell>
          <cell r="D3043" t="str">
            <v>M2</v>
          </cell>
          <cell r="E3043">
            <v>41.69</v>
          </cell>
          <cell r="F3043">
            <v>1.86</v>
          </cell>
          <cell r="G3043">
            <v>41.69</v>
          </cell>
          <cell r="H3043">
            <v>1.86</v>
          </cell>
          <cell r="I3043">
            <v>0</v>
          </cell>
        </row>
        <row r="3044">
          <cell r="A3044" t="str">
            <v>CE003</v>
          </cell>
          <cell r="B3044" t="str">
            <v>Cemento en 2da capa pulida - 30% desp.</v>
          </cell>
          <cell r="C3044">
            <v>5.2999999999999999E-2</v>
          </cell>
          <cell r="D3044" t="str">
            <v>FDA</v>
          </cell>
          <cell r="E3044">
            <v>364.40677966101697</v>
          </cell>
          <cell r="F3044">
            <v>65.593220338983059</v>
          </cell>
          <cell r="G3044">
            <v>19.309999999999999</v>
          </cell>
          <cell r="H3044">
            <v>3.48</v>
          </cell>
          <cell r="I3044">
            <v>0</v>
          </cell>
        </row>
        <row r="3045">
          <cell r="A3045">
            <v>0</v>
          </cell>
          <cell r="B3045" t="str">
            <v>Mano de Obra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</row>
        <row r="3046">
          <cell r="A3046">
            <v>600.13999999999987</v>
          </cell>
          <cell r="B3046" t="str">
            <v>Mano de obra empañete pulido</v>
          </cell>
          <cell r="C3046">
            <v>1</v>
          </cell>
          <cell r="D3046" t="str">
            <v>M2</v>
          </cell>
          <cell r="E3046">
            <v>171.57</v>
          </cell>
          <cell r="F3046">
            <v>0</v>
          </cell>
          <cell r="G3046">
            <v>171.57</v>
          </cell>
          <cell r="H3046">
            <v>0</v>
          </cell>
          <cell r="I3046">
            <v>0</v>
          </cell>
        </row>
        <row r="3047">
          <cell r="A3047">
            <v>0</v>
          </cell>
          <cell r="B3047" t="str">
            <v>Total/UND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386.02</v>
          </cell>
          <cell r="H3047">
            <v>31.66</v>
          </cell>
          <cell r="I3047">
            <v>417.68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</row>
        <row r="3049">
          <cell r="A3049">
            <v>114.07000000000004</v>
          </cell>
          <cell r="B3049" t="str">
            <v xml:space="preserve">CANTOS </v>
          </cell>
          <cell r="C3049">
            <v>1</v>
          </cell>
          <cell r="D3049" t="str">
            <v>ML</v>
          </cell>
          <cell r="E3049">
            <v>0</v>
          </cell>
          <cell r="F3049">
            <v>0</v>
          </cell>
          <cell r="G3049">
            <v>106.38000000000001</v>
          </cell>
          <cell r="H3049">
            <v>6.69</v>
          </cell>
          <cell r="I3049">
            <v>113.07000000000001</v>
          </cell>
        </row>
        <row r="3050">
          <cell r="A3050">
            <v>0</v>
          </cell>
          <cell r="B3050" t="str">
            <v>Volumen Análisis</v>
          </cell>
          <cell r="C3050">
            <v>1</v>
          </cell>
          <cell r="D3050" t="str">
            <v>ML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</row>
        <row r="3051">
          <cell r="A3051">
            <v>0</v>
          </cell>
          <cell r="B3051" t="str">
            <v>Materiales y Equipos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</row>
        <row r="3052">
          <cell r="A3052">
            <v>112.03000000000002</v>
          </cell>
          <cell r="B3052" t="str">
            <v>Mortero 1:4 para empañete + 10% desp.</v>
          </cell>
          <cell r="C3052">
            <v>2.5000000000000001E-3</v>
          </cell>
          <cell r="D3052" t="str">
            <v>M3</v>
          </cell>
          <cell r="E3052">
            <v>6232.83</v>
          </cell>
          <cell r="F3052">
            <v>1062.6100000000001</v>
          </cell>
          <cell r="G3052">
            <v>15.58</v>
          </cell>
          <cell r="H3052">
            <v>2.66</v>
          </cell>
          <cell r="I3052">
            <v>0</v>
          </cell>
        </row>
        <row r="3053">
          <cell r="A3053" t="str">
            <v>CARP001</v>
          </cell>
          <cell r="B3053" t="str">
            <v>Regla madera americana cepillada 1"x4" / 4 usos</v>
          </cell>
          <cell r="C3053">
            <v>0.22</v>
          </cell>
          <cell r="D3053" t="str">
            <v>PT</v>
          </cell>
          <cell r="E3053">
            <v>101.69491525423729</v>
          </cell>
          <cell r="F3053">
            <v>18.305084745762709</v>
          </cell>
          <cell r="G3053">
            <v>22.37</v>
          </cell>
          <cell r="H3053">
            <v>4.03</v>
          </cell>
          <cell r="I3053">
            <v>0</v>
          </cell>
        </row>
        <row r="3054">
          <cell r="A3054">
            <v>0</v>
          </cell>
          <cell r="B3054" t="str">
            <v>Mano de Obra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600.22999999999979</v>
          </cell>
          <cell r="B3055" t="str">
            <v>Mano de obra canto</v>
          </cell>
          <cell r="C3055">
            <v>1</v>
          </cell>
          <cell r="D3055" t="str">
            <v>ML</v>
          </cell>
          <cell r="E3055">
            <v>68.430000000000007</v>
          </cell>
          <cell r="F3055">
            <v>0</v>
          </cell>
          <cell r="G3055">
            <v>68.430000000000007</v>
          </cell>
          <cell r="H3055">
            <v>0</v>
          </cell>
          <cell r="I3055">
            <v>0</v>
          </cell>
        </row>
        <row r="3056">
          <cell r="A3056">
            <v>0</v>
          </cell>
          <cell r="B3056" t="str">
            <v>Total/UND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106.38000000000001</v>
          </cell>
          <cell r="H3056">
            <v>6.69</v>
          </cell>
          <cell r="I3056">
            <v>113.07000000000001</v>
          </cell>
        </row>
        <row r="3057">
          <cell r="A3057">
            <v>0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</row>
        <row r="3058">
          <cell r="A3058">
            <v>114.08000000000004</v>
          </cell>
          <cell r="B3058" t="str">
            <v>Sifón 1-1/4" PVC</v>
          </cell>
          <cell r="C3058">
            <v>1</v>
          </cell>
          <cell r="D3058" t="str">
            <v>UND</v>
          </cell>
          <cell r="E3058">
            <v>101.25</v>
          </cell>
          <cell r="F3058">
            <v>18.224999999999998</v>
          </cell>
          <cell r="G3058">
            <v>101.25</v>
          </cell>
          <cell r="H3058">
            <v>18.23</v>
          </cell>
          <cell r="I3058">
            <v>1724.75</v>
          </cell>
        </row>
        <row r="3059">
          <cell r="A3059">
            <v>0</v>
          </cell>
          <cell r="B3059" t="str">
            <v xml:space="preserve">Mochetas en muros de 0.15m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>
            <v>0</v>
          </cell>
          <cell r="B3060" t="str">
            <v>Volumen Análisis</v>
          </cell>
          <cell r="C3060">
            <v>1</v>
          </cell>
          <cell r="D3060" t="str">
            <v>ML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0</v>
          </cell>
          <cell r="B3061" t="str">
            <v>Materiales y Equipos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</row>
        <row r="3062">
          <cell r="A3062">
            <v>112.03000000000002</v>
          </cell>
          <cell r="B3062" t="str">
            <v>Mortero 1:4 para empañete + 10% desp.</v>
          </cell>
          <cell r="C3062">
            <v>2.7000000000000001E-3</v>
          </cell>
          <cell r="D3062" t="str">
            <v>M3</v>
          </cell>
          <cell r="E3062">
            <v>6232.83</v>
          </cell>
          <cell r="F3062">
            <v>1062.6100000000001</v>
          </cell>
          <cell r="G3062">
            <v>16.829999999999998</v>
          </cell>
          <cell r="H3062">
            <v>2.87</v>
          </cell>
          <cell r="I3062">
            <v>0</v>
          </cell>
        </row>
        <row r="3063">
          <cell r="A3063" t="str">
            <v>CARP001</v>
          </cell>
          <cell r="B3063" t="str">
            <v>Regla madera americana cepillada 1"x4" / 4 usos</v>
          </cell>
          <cell r="C3063">
            <v>0.33</v>
          </cell>
          <cell r="D3063" t="str">
            <v>PT</v>
          </cell>
          <cell r="E3063">
            <v>101.69491525423729</v>
          </cell>
          <cell r="F3063">
            <v>18.305084745762709</v>
          </cell>
          <cell r="G3063">
            <v>33.56</v>
          </cell>
          <cell r="H3063">
            <v>6.04</v>
          </cell>
          <cell r="I3063">
            <v>0</v>
          </cell>
        </row>
        <row r="3064">
          <cell r="A3064">
            <v>0</v>
          </cell>
          <cell r="B3064" t="str">
            <v>Mano de Obra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</row>
        <row r="3065">
          <cell r="A3065">
            <v>600.31999999999971</v>
          </cell>
          <cell r="B3065" t="str">
            <v>Mano de obra mocheta 0.15m</v>
          </cell>
          <cell r="C3065">
            <v>1</v>
          </cell>
          <cell r="D3065" t="str">
            <v>ML</v>
          </cell>
          <cell r="E3065">
            <v>61.37</v>
          </cell>
          <cell r="F3065">
            <v>0</v>
          </cell>
          <cell r="G3065">
            <v>61.37</v>
          </cell>
          <cell r="H3065">
            <v>0</v>
          </cell>
          <cell r="I3065">
            <v>0</v>
          </cell>
        </row>
        <row r="3066">
          <cell r="A3066">
            <v>0</v>
          </cell>
          <cell r="B3066" t="str">
            <v>Total/UND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111.75999999999999</v>
          </cell>
          <cell r="H3066">
            <v>8.91</v>
          </cell>
          <cell r="I3066">
            <v>120.66999999999999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114.09000000000005</v>
          </cell>
          <cell r="B3068" t="str">
            <v>MOCHETAS EN MUROS DE 0.20m</v>
          </cell>
          <cell r="C3068">
            <v>1</v>
          </cell>
          <cell r="D3068" t="str">
            <v>ML</v>
          </cell>
          <cell r="E3068">
            <v>0</v>
          </cell>
          <cell r="F3068">
            <v>0</v>
          </cell>
          <cell r="G3068">
            <v>125.97999999999999</v>
          </cell>
          <cell r="H3068">
            <v>10.08</v>
          </cell>
          <cell r="I3068">
            <v>136.06</v>
          </cell>
        </row>
        <row r="3069">
          <cell r="A3069">
            <v>0</v>
          </cell>
          <cell r="B3069" t="str">
            <v>Volumen Análisis</v>
          </cell>
          <cell r="C3069">
            <v>1</v>
          </cell>
          <cell r="D3069" t="str">
            <v>ML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0</v>
          </cell>
          <cell r="B3070" t="str">
            <v>Materiales y Equipos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112.03000000000002</v>
          </cell>
          <cell r="B3071" t="str">
            <v>Mortero 1:4 para empañete + 10% desp.</v>
          </cell>
          <cell r="C3071">
            <v>3.8E-3</v>
          </cell>
          <cell r="D3071" t="str">
            <v>M3</v>
          </cell>
          <cell r="E3071">
            <v>6232.83</v>
          </cell>
          <cell r="F3071">
            <v>1062.6100000000001</v>
          </cell>
          <cell r="G3071">
            <v>23.68</v>
          </cell>
          <cell r="H3071">
            <v>4.04</v>
          </cell>
          <cell r="I3071">
            <v>0</v>
          </cell>
        </row>
        <row r="3072">
          <cell r="A3072" t="str">
            <v>CARP001</v>
          </cell>
          <cell r="B3072" t="str">
            <v>Regla madera americana cepillada 1"x4" / 4 usos</v>
          </cell>
          <cell r="C3072">
            <v>0.33</v>
          </cell>
          <cell r="D3072" t="str">
            <v>PT</v>
          </cell>
          <cell r="E3072">
            <v>101.69491525423729</v>
          </cell>
          <cell r="F3072">
            <v>18.305084745762709</v>
          </cell>
          <cell r="G3072">
            <v>33.56</v>
          </cell>
          <cell r="H3072">
            <v>6.04</v>
          </cell>
          <cell r="I3072">
            <v>0</v>
          </cell>
        </row>
        <row r="3073">
          <cell r="A3073">
            <v>0</v>
          </cell>
          <cell r="B3073" t="str">
            <v>Cubrefalta cromado 1/2"</v>
          </cell>
          <cell r="C3073">
            <v>1</v>
          </cell>
          <cell r="D3073" t="str">
            <v>UND</v>
          </cell>
          <cell r="E3073">
            <v>16.100000000000001</v>
          </cell>
          <cell r="F3073">
            <v>2.8980000000000001</v>
          </cell>
          <cell r="G3073">
            <v>16.100000000000001</v>
          </cell>
          <cell r="H3073">
            <v>2.9</v>
          </cell>
          <cell r="I3073">
            <v>2239.4500000000003</v>
          </cell>
        </row>
        <row r="3074">
          <cell r="A3074">
            <v>600.3299999999997</v>
          </cell>
          <cell r="B3074" t="str">
            <v>Mano de obra mocheta 0.20m</v>
          </cell>
          <cell r="C3074">
            <v>1</v>
          </cell>
          <cell r="D3074" t="str">
            <v>ML</v>
          </cell>
          <cell r="E3074">
            <v>68.739999999999995</v>
          </cell>
          <cell r="F3074">
            <v>0</v>
          </cell>
          <cell r="G3074">
            <v>68.739999999999995</v>
          </cell>
          <cell r="H3074">
            <v>0</v>
          </cell>
          <cell r="I3074">
            <v>0</v>
          </cell>
        </row>
        <row r="3075">
          <cell r="A3075">
            <v>0</v>
          </cell>
          <cell r="B3075" t="str">
            <v>Total/UND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125.97999999999999</v>
          </cell>
          <cell r="H3075">
            <v>10.08</v>
          </cell>
          <cell r="I3075">
            <v>136.06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114.1</v>
          </cell>
          <cell r="B3077" t="str">
            <v>RESANE EN MUROS</v>
          </cell>
          <cell r="C3077">
            <v>1</v>
          </cell>
          <cell r="D3077" t="str">
            <v>M2</v>
          </cell>
          <cell r="E3077">
            <v>0</v>
          </cell>
          <cell r="F3077">
            <v>0</v>
          </cell>
          <cell r="G3077">
            <v>112.58</v>
          </cell>
          <cell r="H3077">
            <v>9.74</v>
          </cell>
          <cell r="I3077">
            <v>122.32</v>
          </cell>
        </row>
        <row r="3078">
          <cell r="A3078">
            <v>0</v>
          </cell>
          <cell r="B3078" t="str">
            <v>Volumen Análisis</v>
          </cell>
          <cell r="C3078">
            <v>1</v>
          </cell>
          <cell r="D3078" t="str">
            <v>M2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0</v>
          </cell>
          <cell r="B3079" t="str">
            <v>Materiales y Equipos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112.03000000000002</v>
          </cell>
          <cell r="B3080" t="str">
            <v>Mortero 1:4 - 0.50cm + 25% desp.</v>
          </cell>
          <cell r="C3080">
            <v>6.3E-3</v>
          </cell>
          <cell r="D3080" t="str">
            <v>M3</v>
          </cell>
          <cell r="E3080">
            <v>6232.83</v>
          </cell>
          <cell r="F3080">
            <v>1062.6100000000001</v>
          </cell>
          <cell r="G3080">
            <v>39.270000000000003</v>
          </cell>
          <cell r="H3080">
            <v>6.69</v>
          </cell>
          <cell r="I3080">
            <v>0</v>
          </cell>
        </row>
        <row r="3081">
          <cell r="A3081" t="str">
            <v>CARP001</v>
          </cell>
          <cell r="B3081" t="str">
            <v>Regla madera americana cepillada 1"x4" / 20 usos</v>
          </cell>
          <cell r="C3081">
            <v>0.16669999999999999</v>
          </cell>
          <cell r="D3081" t="str">
            <v>PT</v>
          </cell>
          <cell r="E3081">
            <v>101.69491525423729</v>
          </cell>
          <cell r="F3081">
            <v>18.305084745762709</v>
          </cell>
          <cell r="G3081">
            <v>16.95</v>
          </cell>
          <cell r="H3081">
            <v>3.05</v>
          </cell>
          <cell r="I3081">
            <v>0</v>
          </cell>
        </row>
        <row r="3082">
          <cell r="A3082">
            <v>0</v>
          </cell>
          <cell r="B3082" t="str">
            <v>Mano de Obra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600.03</v>
          </cell>
          <cell r="B3083" t="str">
            <v>Mano de obra resane en muros</v>
          </cell>
          <cell r="C3083">
            <v>1</v>
          </cell>
          <cell r="D3083" t="str">
            <v>M2</v>
          </cell>
          <cell r="E3083">
            <v>56.36</v>
          </cell>
          <cell r="F3083">
            <v>0</v>
          </cell>
          <cell r="G3083">
            <v>56.36</v>
          </cell>
          <cell r="H3083">
            <v>0</v>
          </cell>
          <cell r="I3083">
            <v>0</v>
          </cell>
        </row>
        <row r="3084">
          <cell r="A3084">
            <v>0</v>
          </cell>
          <cell r="B3084" t="str">
            <v>Total/UND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112.58</v>
          </cell>
          <cell r="H3084">
            <v>9.74</v>
          </cell>
          <cell r="I3084">
            <v>122.32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</row>
        <row r="3086">
          <cell r="A3086">
            <v>114.11</v>
          </cell>
          <cell r="B3086" t="str">
            <v>GOTEROS COLGANTES</v>
          </cell>
          <cell r="C3086">
            <v>1</v>
          </cell>
          <cell r="D3086" t="str">
            <v>ML</v>
          </cell>
          <cell r="E3086">
            <v>0</v>
          </cell>
          <cell r="F3086">
            <v>0</v>
          </cell>
          <cell r="G3086">
            <v>311.07</v>
          </cell>
          <cell r="H3086">
            <v>21.18</v>
          </cell>
          <cell r="I3086">
            <v>332.25</v>
          </cell>
        </row>
        <row r="3087">
          <cell r="A3087">
            <v>0</v>
          </cell>
          <cell r="B3087" t="str">
            <v>Volumen Análisis</v>
          </cell>
          <cell r="C3087">
            <v>1</v>
          </cell>
          <cell r="D3087" t="str">
            <v>ML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</row>
        <row r="3088">
          <cell r="A3088">
            <v>0</v>
          </cell>
          <cell r="B3088" t="str">
            <v>Materiales y Equipos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112.03000000000002</v>
          </cell>
          <cell r="B3089" t="str">
            <v>Mortero 1:4 para empañete + 30% desp.</v>
          </cell>
          <cell r="C3089">
            <v>1.2500000000000001E-2</v>
          </cell>
          <cell r="D3089" t="str">
            <v>M3</v>
          </cell>
          <cell r="E3089">
            <v>6232.83</v>
          </cell>
          <cell r="F3089">
            <v>1062.6100000000001</v>
          </cell>
          <cell r="G3089">
            <v>77.91</v>
          </cell>
          <cell r="H3089">
            <v>13.28</v>
          </cell>
          <cell r="I3089">
            <v>0</v>
          </cell>
        </row>
        <row r="3090">
          <cell r="A3090" t="str">
            <v>CARP001</v>
          </cell>
          <cell r="B3090" t="str">
            <v>Regla madera americana cepillada 1"x4" / 10 usos</v>
          </cell>
          <cell r="C3090">
            <v>0.33</v>
          </cell>
          <cell r="D3090" t="str">
            <v>PT</v>
          </cell>
          <cell r="E3090">
            <v>101.69491525423729</v>
          </cell>
          <cell r="F3090">
            <v>18.305084745762709</v>
          </cell>
          <cell r="G3090">
            <v>33.56</v>
          </cell>
          <cell r="H3090">
            <v>6.04</v>
          </cell>
          <cell r="I3090">
            <v>0</v>
          </cell>
        </row>
        <row r="3091">
          <cell r="A3091">
            <v>113.01</v>
          </cell>
          <cell r="B3091" t="str">
            <v>Andamios en madera</v>
          </cell>
          <cell r="C3091">
            <v>1</v>
          </cell>
          <cell r="D3091" t="str">
            <v>M2</v>
          </cell>
          <cell r="E3091">
            <v>41.69</v>
          </cell>
          <cell r="F3091">
            <v>1.86</v>
          </cell>
          <cell r="G3091">
            <v>41.69</v>
          </cell>
          <cell r="H3091">
            <v>1.86</v>
          </cell>
          <cell r="I3091">
            <v>0</v>
          </cell>
        </row>
        <row r="3092">
          <cell r="A3092">
            <v>0</v>
          </cell>
          <cell r="B3092" t="str">
            <v>Mano de Obra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</row>
        <row r="3093">
          <cell r="A3093">
            <v>600.24999999999977</v>
          </cell>
          <cell r="B3093" t="str">
            <v>Mano de obra goteros colgantes</v>
          </cell>
          <cell r="C3093">
            <v>1</v>
          </cell>
          <cell r="D3093" t="str">
            <v>M2</v>
          </cell>
          <cell r="E3093">
            <v>157.91</v>
          </cell>
          <cell r="F3093">
            <v>0</v>
          </cell>
          <cell r="G3093">
            <v>157.91</v>
          </cell>
          <cell r="H3093">
            <v>0</v>
          </cell>
          <cell r="I3093">
            <v>0</v>
          </cell>
        </row>
        <row r="3094">
          <cell r="A3094">
            <v>0</v>
          </cell>
          <cell r="B3094" t="str">
            <v>Total/UND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311.07</v>
          </cell>
          <cell r="H3094">
            <v>21.18</v>
          </cell>
          <cell r="I3094">
            <v>332.25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</row>
        <row r="3096">
          <cell r="A3096">
            <v>114.12</v>
          </cell>
          <cell r="B3096" t="str">
            <v>GOTEROS DE RANURA</v>
          </cell>
          <cell r="C3096">
            <v>1</v>
          </cell>
          <cell r="D3096" t="str">
            <v>ML</v>
          </cell>
          <cell r="E3096">
            <v>0</v>
          </cell>
          <cell r="F3096">
            <v>0</v>
          </cell>
          <cell r="G3096">
            <v>240.2</v>
          </cell>
          <cell r="H3096">
            <v>12.68</v>
          </cell>
          <cell r="I3096">
            <v>252.88</v>
          </cell>
        </row>
        <row r="3097">
          <cell r="A3097">
            <v>0</v>
          </cell>
          <cell r="B3097" t="str">
            <v>Volumen Análisis</v>
          </cell>
          <cell r="C3097">
            <v>1</v>
          </cell>
          <cell r="D3097" t="str">
            <v>ML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0</v>
          </cell>
          <cell r="B3098" t="str">
            <v>Materiales y Equipos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112.03000000000002</v>
          </cell>
          <cell r="B3099" t="str">
            <v>Mortero 1:4 para empañete + 30% desp.</v>
          </cell>
          <cell r="C3099">
            <v>4.4999999999999997E-3</v>
          </cell>
          <cell r="D3099" t="str">
            <v>M3</v>
          </cell>
          <cell r="E3099">
            <v>6232.83</v>
          </cell>
          <cell r="F3099">
            <v>1062.6100000000001</v>
          </cell>
          <cell r="G3099">
            <v>28.05</v>
          </cell>
          <cell r="H3099">
            <v>4.78</v>
          </cell>
          <cell r="I3099">
            <v>0</v>
          </cell>
        </row>
        <row r="3100">
          <cell r="A3100" t="str">
            <v>CARP001</v>
          </cell>
          <cell r="B3100" t="str">
            <v>Regla madera americana cepillada 1"x4" / 10 usos</v>
          </cell>
          <cell r="C3100">
            <v>0.33</v>
          </cell>
          <cell r="D3100" t="str">
            <v>PT</v>
          </cell>
          <cell r="E3100">
            <v>101.69491525423729</v>
          </cell>
          <cell r="F3100">
            <v>18.305084745762709</v>
          </cell>
          <cell r="G3100">
            <v>33.56</v>
          </cell>
          <cell r="H3100">
            <v>6.04</v>
          </cell>
          <cell r="I3100">
            <v>0</v>
          </cell>
        </row>
        <row r="3101">
          <cell r="A3101">
            <v>113.01</v>
          </cell>
          <cell r="B3101" t="str">
            <v>Andamios en madera</v>
          </cell>
          <cell r="C3101">
            <v>1</v>
          </cell>
          <cell r="D3101" t="str">
            <v>M2</v>
          </cell>
          <cell r="E3101">
            <v>41.69</v>
          </cell>
          <cell r="F3101">
            <v>1.86</v>
          </cell>
          <cell r="G3101">
            <v>41.69</v>
          </cell>
          <cell r="H3101">
            <v>1.86</v>
          </cell>
          <cell r="I3101">
            <v>0</v>
          </cell>
        </row>
        <row r="3102">
          <cell r="A3102">
            <v>0</v>
          </cell>
          <cell r="B3102" t="str">
            <v>Mano de Obra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</row>
        <row r="3103">
          <cell r="A3103">
            <v>600.25999999999976</v>
          </cell>
          <cell r="B3103" t="str">
            <v>Mano de obra goteros de ranura</v>
          </cell>
          <cell r="C3103">
            <v>1</v>
          </cell>
          <cell r="D3103" t="str">
            <v>M2</v>
          </cell>
          <cell r="E3103">
            <v>136.9</v>
          </cell>
          <cell r="F3103">
            <v>0</v>
          </cell>
          <cell r="G3103">
            <v>136.9</v>
          </cell>
          <cell r="H3103">
            <v>0</v>
          </cell>
          <cell r="I3103">
            <v>0</v>
          </cell>
        </row>
        <row r="3104">
          <cell r="A3104">
            <v>0</v>
          </cell>
          <cell r="B3104" t="str">
            <v>Total/UND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240.2</v>
          </cell>
          <cell r="H3104">
            <v>12.68</v>
          </cell>
          <cell r="I3104">
            <v>252.88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115</v>
          </cell>
          <cell r="B3106" t="str">
            <v>PINTURAS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115.01</v>
          </cell>
          <cell r="B3107" t="str">
            <v>PINTURA ACRILICA PREPARADA INT/EXT</v>
          </cell>
          <cell r="C3107">
            <v>1</v>
          </cell>
          <cell r="D3107" t="str">
            <v>M2</v>
          </cell>
          <cell r="E3107">
            <v>0</v>
          </cell>
          <cell r="F3107">
            <v>0</v>
          </cell>
          <cell r="G3107">
            <v>174.82999999999998</v>
          </cell>
          <cell r="H3107">
            <v>17.21</v>
          </cell>
          <cell r="I3107">
            <v>192.04</v>
          </cell>
        </row>
        <row r="3108">
          <cell r="A3108">
            <v>0</v>
          </cell>
          <cell r="B3108" t="str">
            <v>Volumen Análisis</v>
          </cell>
          <cell r="C3108">
            <v>1</v>
          </cell>
          <cell r="D3108" t="str">
            <v>M2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</row>
        <row r="3109">
          <cell r="A3109">
            <v>0</v>
          </cell>
          <cell r="B3109" t="str">
            <v>Materiales y Equipos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</row>
        <row r="3110">
          <cell r="A3110" t="str">
            <v>PTRA001</v>
          </cell>
          <cell r="B3110" t="str">
            <v>Suministro pintura</v>
          </cell>
          <cell r="C3110">
            <v>0.08</v>
          </cell>
          <cell r="D3110" t="str">
            <v>GL</v>
          </cell>
          <cell r="E3110">
            <v>1194.9152542372883</v>
          </cell>
          <cell r="F3110">
            <v>215.08474576271189</v>
          </cell>
          <cell r="G3110">
            <v>95.59</v>
          </cell>
          <cell r="H3110">
            <v>17.21</v>
          </cell>
          <cell r="I3110">
            <v>0</v>
          </cell>
        </row>
        <row r="3111">
          <cell r="A3111">
            <v>0</v>
          </cell>
          <cell r="B3111" t="str">
            <v>Mano de Obra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</row>
        <row r="3112">
          <cell r="A3112">
            <v>700.03</v>
          </cell>
          <cell r="B3112" t="str">
            <v>Preparación de superficie y aplicación 2 manos</v>
          </cell>
          <cell r="C3112">
            <v>1</v>
          </cell>
          <cell r="D3112" t="str">
            <v>M2</v>
          </cell>
          <cell r="E3112">
            <v>54.26</v>
          </cell>
          <cell r="F3112">
            <v>0</v>
          </cell>
          <cell r="G3112">
            <v>54.26</v>
          </cell>
          <cell r="H3112">
            <v>0</v>
          </cell>
          <cell r="I3112">
            <v>0</v>
          </cell>
        </row>
        <row r="3113">
          <cell r="A3113">
            <v>0</v>
          </cell>
          <cell r="B3113" t="str">
            <v>Desperdicios, retoques y material gastable - 2%</v>
          </cell>
          <cell r="C3113">
            <v>1</v>
          </cell>
          <cell r="D3113" t="str">
            <v>PA</v>
          </cell>
          <cell r="E3113">
            <v>24.983505084745765</v>
          </cell>
          <cell r="F3113">
            <v>0</v>
          </cell>
          <cell r="G3113">
            <v>24.98</v>
          </cell>
          <cell r="H3113">
            <v>0</v>
          </cell>
          <cell r="I3113">
            <v>0</v>
          </cell>
        </row>
        <row r="3114">
          <cell r="A3114">
            <v>0</v>
          </cell>
          <cell r="B3114" t="str">
            <v>Total/UND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174.82999999999998</v>
          </cell>
          <cell r="H3114">
            <v>17.21</v>
          </cell>
          <cell r="I3114">
            <v>192.04</v>
          </cell>
        </row>
        <row r="3115">
          <cell r="A3115">
            <v>0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115.02000000000001</v>
          </cell>
          <cell r="B3116" t="str">
            <v>PINTURA ACRILICA PREP. INT/EXT ANDAMIOS</v>
          </cell>
          <cell r="C3116">
            <v>1</v>
          </cell>
          <cell r="D3116" t="str">
            <v>M2</v>
          </cell>
          <cell r="E3116">
            <v>0</v>
          </cell>
          <cell r="F3116">
            <v>0</v>
          </cell>
          <cell r="G3116">
            <v>277.46999999999997</v>
          </cell>
          <cell r="H3116">
            <v>35.519999999999996</v>
          </cell>
          <cell r="I3116">
            <v>312.98999999999995</v>
          </cell>
        </row>
        <row r="3117">
          <cell r="A3117">
            <v>0</v>
          </cell>
          <cell r="B3117" t="str">
            <v>Pintura acrílica preparada Int/ext andamios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0</v>
          </cell>
          <cell r="B3118" t="str">
            <v>Volumen Análisis</v>
          </cell>
          <cell r="C3118">
            <v>1</v>
          </cell>
          <cell r="D3118" t="str">
            <v>M2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0</v>
          </cell>
          <cell r="B3119" t="str">
            <v>Materiales y Equipos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 t="str">
            <v>PTRA001</v>
          </cell>
          <cell r="B3120" t="str">
            <v>Suministro pintura</v>
          </cell>
          <cell r="C3120">
            <v>0.08</v>
          </cell>
          <cell r="D3120" t="str">
            <v>GL</v>
          </cell>
          <cell r="E3120">
            <v>1194.9152542372883</v>
          </cell>
          <cell r="F3120">
            <v>215.08474576271189</v>
          </cell>
          <cell r="G3120">
            <v>95.59</v>
          </cell>
          <cell r="H3120">
            <v>17.21</v>
          </cell>
          <cell r="I3120">
            <v>0</v>
          </cell>
        </row>
        <row r="3121">
          <cell r="A3121" t="str">
            <v>PTRA062</v>
          </cell>
          <cell r="B3121" t="str">
            <v>Andmios - Guidolas</v>
          </cell>
          <cell r="C3121">
            <v>1</v>
          </cell>
          <cell r="D3121" t="str">
            <v>M2</v>
          </cell>
          <cell r="E3121">
            <v>101.69491525423729</v>
          </cell>
          <cell r="F3121">
            <v>18.305084745762709</v>
          </cell>
          <cell r="G3121">
            <v>101.69</v>
          </cell>
          <cell r="H3121">
            <v>18.309999999999999</v>
          </cell>
          <cell r="I3121">
            <v>0</v>
          </cell>
        </row>
        <row r="3122">
          <cell r="A3122">
            <v>0</v>
          </cell>
          <cell r="B3122" t="str">
            <v>Mano de Obra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700.03</v>
          </cell>
          <cell r="B3123" t="str">
            <v>Preparación de superficie y aplicación 2 manos</v>
          </cell>
          <cell r="C3123">
            <v>1</v>
          </cell>
          <cell r="D3123" t="str">
            <v>M2</v>
          </cell>
          <cell r="E3123">
            <v>54.26</v>
          </cell>
          <cell r="F3123">
            <v>0</v>
          </cell>
          <cell r="G3123">
            <v>54.26</v>
          </cell>
          <cell r="H3123">
            <v>0</v>
          </cell>
          <cell r="I3123">
            <v>0</v>
          </cell>
        </row>
        <row r="3124">
          <cell r="A3124">
            <v>0</v>
          </cell>
          <cell r="B3124" t="str">
            <v>Desperdicios, retoques y material gastable - 2%</v>
          </cell>
          <cell r="C3124">
            <v>1</v>
          </cell>
          <cell r="D3124" t="str">
            <v>PA</v>
          </cell>
          <cell r="E3124">
            <v>25.932203389830512</v>
          </cell>
          <cell r="F3124">
            <v>0</v>
          </cell>
          <cell r="G3124">
            <v>25.93</v>
          </cell>
          <cell r="H3124">
            <v>0</v>
          </cell>
          <cell r="I3124">
            <v>0</v>
          </cell>
        </row>
        <row r="3125">
          <cell r="A3125">
            <v>0</v>
          </cell>
          <cell r="B3125" t="str">
            <v>Total/UND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277.46999999999997</v>
          </cell>
          <cell r="H3125">
            <v>35.519999999999996</v>
          </cell>
          <cell r="I3125">
            <v>312.98999999999995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</row>
        <row r="3127">
          <cell r="A3127">
            <v>115.03000000000002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</row>
        <row r="3128">
          <cell r="A3128">
            <v>0</v>
          </cell>
          <cell r="B3128" t="str">
            <v>Volumen Análisis</v>
          </cell>
          <cell r="C3128">
            <v>1</v>
          </cell>
          <cell r="D3128" t="str">
            <v>M2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</row>
        <row r="3129">
          <cell r="A3129">
            <v>0</v>
          </cell>
          <cell r="B3129" t="str">
            <v>Materiales y Equipos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</row>
        <row r="3130">
          <cell r="A3130" t="str">
            <v>PTRA002</v>
          </cell>
          <cell r="B3130" t="str">
            <v>Suministro pintura</v>
          </cell>
          <cell r="C3130">
            <v>0.08</v>
          </cell>
          <cell r="D3130" t="str">
            <v>GL</v>
          </cell>
          <cell r="E3130">
            <v>1152.542372881356</v>
          </cell>
          <cell r="F3130">
            <v>207.45762711864407</v>
          </cell>
          <cell r="G3130">
            <v>92.2</v>
          </cell>
          <cell r="H3130">
            <v>16.600000000000001</v>
          </cell>
          <cell r="I3130">
            <v>0</v>
          </cell>
        </row>
        <row r="3131">
          <cell r="A3131">
            <v>0</v>
          </cell>
          <cell r="B3131" t="str">
            <v>Mano de Obra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</row>
        <row r="3132">
          <cell r="A3132">
            <v>700.03</v>
          </cell>
          <cell r="B3132" t="str">
            <v>Preparación de superficie y aplicación 2 manos</v>
          </cell>
          <cell r="C3132">
            <v>1</v>
          </cell>
          <cell r="D3132" t="str">
            <v>M2</v>
          </cell>
          <cell r="E3132">
            <v>54.26</v>
          </cell>
          <cell r="F3132">
            <v>0</v>
          </cell>
          <cell r="G3132">
            <v>54.26</v>
          </cell>
          <cell r="H3132">
            <v>0</v>
          </cell>
          <cell r="I3132">
            <v>0</v>
          </cell>
        </row>
        <row r="3133">
          <cell r="A3133">
            <v>0</v>
          </cell>
          <cell r="B3133" t="str">
            <v>Desperdicios, retoques y material gastable - 2%</v>
          </cell>
          <cell r="C3133">
            <v>1</v>
          </cell>
          <cell r="D3133" t="str">
            <v>PA</v>
          </cell>
          <cell r="E3133">
            <v>23.050847457627121</v>
          </cell>
          <cell r="F3133">
            <v>0</v>
          </cell>
          <cell r="G3133">
            <v>23.05</v>
          </cell>
          <cell r="H3133">
            <v>0</v>
          </cell>
          <cell r="I3133">
            <v>0</v>
          </cell>
        </row>
        <row r="3134">
          <cell r="A3134">
            <v>0</v>
          </cell>
          <cell r="B3134" t="str">
            <v>Total/UND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169.51000000000002</v>
          </cell>
          <cell r="H3134">
            <v>16.600000000000001</v>
          </cell>
          <cell r="I3134">
            <v>186.11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115.04000000000002</v>
          </cell>
          <cell r="B3136" t="str">
            <v>PINTURA ACRILICA SUPERIOR INT/EXT ANDAMIO</v>
          </cell>
          <cell r="C3136">
            <v>1</v>
          </cell>
          <cell r="D3136" t="str">
            <v>M2</v>
          </cell>
          <cell r="E3136">
            <v>0</v>
          </cell>
          <cell r="F3136">
            <v>0</v>
          </cell>
          <cell r="G3136">
            <v>279.33999999999997</v>
          </cell>
          <cell r="H3136">
            <v>34.909999999999997</v>
          </cell>
          <cell r="I3136">
            <v>314.25</v>
          </cell>
        </row>
        <row r="3137">
          <cell r="A3137">
            <v>0</v>
          </cell>
          <cell r="B3137" t="str">
            <v>Pintura acrílica superior Int/ext andamios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</row>
        <row r="3138">
          <cell r="A3138">
            <v>0</v>
          </cell>
          <cell r="B3138" t="str">
            <v>Volumen Análisis</v>
          </cell>
          <cell r="C3138">
            <v>1</v>
          </cell>
          <cell r="D3138" t="str">
            <v>M2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0</v>
          </cell>
          <cell r="B3139" t="str">
            <v>Materiales y Equipos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</row>
        <row r="3140">
          <cell r="A3140" t="str">
            <v>PTRA002</v>
          </cell>
          <cell r="B3140" t="str">
            <v>Suministro pintura</v>
          </cell>
          <cell r="C3140">
            <v>0.08</v>
          </cell>
          <cell r="D3140" t="str">
            <v>GL</v>
          </cell>
          <cell r="E3140">
            <v>1152.542372881356</v>
          </cell>
          <cell r="F3140">
            <v>207.45762711864407</v>
          </cell>
          <cell r="G3140">
            <v>92.2</v>
          </cell>
          <cell r="H3140">
            <v>16.600000000000001</v>
          </cell>
          <cell r="I3140">
            <v>0</v>
          </cell>
        </row>
        <row r="3141">
          <cell r="A3141" t="str">
            <v>PTRA062</v>
          </cell>
          <cell r="B3141" t="str">
            <v>Andmios - Guidolas</v>
          </cell>
          <cell r="C3141">
            <v>1</v>
          </cell>
          <cell r="D3141" t="str">
            <v>M2</v>
          </cell>
          <cell r="E3141">
            <v>101.69491525423729</v>
          </cell>
          <cell r="F3141">
            <v>18.305084745762709</v>
          </cell>
          <cell r="G3141">
            <v>101.69</v>
          </cell>
          <cell r="H3141">
            <v>18.309999999999999</v>
          </cell>
          <cell r="I3141">
            <v>0</v>
          </cell>
        </row>
        <row r="3142">
          <cell r="A3142">
            <v>0</v>
          </cell>
          <cell r="B3142" t="str">
            <v>Mano de Obra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</row>
        <row r="3143">
          <cell r="A3143">
            <v>700.03</v>
          </cell>
          <cell r="B3143" t="str">
            <v>Preparación de superficie y aplicación 2 manos</v>
          </cell>
          <cell r="C3143">
            <v>1</v>
          </cell>
          <cell r="D3143" t="str">
            <v>M2</v>
          </cell>
          <cell r="E3143">
            <v>54.26</v>
          </cell>
          <cell r="F3143">
            <v>0</v>
          </cell>
          <cell r="G3143">
            <v>54.26</v>
          </cell>
          <cell r="H3143">
            <v>0</v>
          </cell>
          <cell r="I3143">
            <v>0</v>
          </cell>
        </row>
        <row r="3144">
          <cell r="A3144">
            <v>0</v>
          </cell>
          <cell r="B3144" t="str">
            <v>Desperdicios, retoques y material gastable - 2%</v>
          </cell>
          <cell r="C3144">
            <v>1</v>
          </cell>
          <cell r="D3144" t="str">
            <v>PA</v>
          </cell>
          <cell r="E3144">
            <v>31.190983050847457</v>
          </cell>
          <cell r="F3144">
            <v>0</v>
          </cell>
          <cell r="G3144">
            <v>31.19</v>
          </cell>
          <cell r="H3144">
            <v>0</v>
          </cell>
          <cell r="I3144">
            <v>0</v>
          </cell>
        </row>
        <row r="3145">
          <cell r="A3145">
            <v>0</v>
          </cell>
          <cell r="B3145" t="str">
            <v>Mano de Obra Instalación lavamanos</v>
          </cell>
          <cell r="C3145">
            <v>1</v>
          </cell>
          <cell r="D3145" t="str">
            <v>UND</v>
          </cell>
          <cell r="E3145">
            <v>1857.2</v>
          </cell>
          <cell r="F3145">
            <v>0</v>
          </cell>
          <cell r="G3145">
            <v>1857.2</v>
          </cell>
          <cell r="H3145">
            <v>0</v>
          </cell>
          <cell r="I3145">
            <v>314.25</v>
          </cell>
        </row>
        <row r="3146">
          <cell r="A3146">
            <v>0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</row>
        <row r="3147">
          <cell r="A3147">
            <v>115.05</v>
          </cell>
          <cell r="B3147" t="str">
            <v>PINTURA ECONOMICA INT/EXT</v>
          </cell>
          <cell r="C3147">
            <v>1</v>
          </cell>
          <cell r="D3147" t="str">
            <v>M2</v>
          </cell>
          <cell r="E3147">
            <v>0</v>
          </cell>
          <cell r="F3147">
            <v>0</v>
          </cell>
          <cell r="G3147">
            <v>93.47999999999999</v>
          </cell>
          <cell r="H3147">
            <v>5.72</v>
          </cell>
          <cell r="I3147">
            <v>99.199999999999989</v>
          </cell>
        </row>
        <row r="3148">
          <cell r="A3148">
            <v>0</v>
          </cell>
          <cell r="B3148" t="str">
            <v>Volumen Análisis</v>
          </cell>
          <cell r="C3148">
            <v>1</v>
          </cell>
          <cell r="D3148" t="str">
            <v>M2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</row>
        <row r="3149">
          <cell r="A3149">
            <v>0</v>
          </cell>
          <cell r="B3149" t="str">
            <v>Materiales y Equipos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 t="str">
            <v>PTRA008</v>
          </cell>
          <cell r="B3150" t="str">
            <v>Suministro pintura</v>
          </cell>
          <cell r="C3150">
            <v>0.1</v>
          </cell>
          <cell r="D3150" t="str">
            <v>GL</v>
          </cell>
          <cell r="E3150">
            <v>317.79661016949154</v>
          </cell>
          <cell r="F3150">
            <v>57.203389830508478</v>
          </cell>
          <cell r="G3150">
            <v>31.78</v>
          </cell>
          <cell r="H3150">
            <v>5.72</v>
          </cell>
          <cell r="I3150">
            <v>0</v>
          </cell>
        </row>
        <row r="3151">
          <cell r="A3151">
            <v>0</v>
          </cell>
          <cell r="B3151" t="str">
            <v>Mano de Obra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</row>
        <row r="3152">
          <cell r="A3152">
            <v>700.03</v>
          </cell>
          <cell r="B3152" t="str">
            <v>Preparación de superficie y aplicación 2 manos</v>
          </cell>
          <cell r="C3152">
            <v>1</v>
          </cell>
          <cell r="D3152" t="str">
            <v>M2</v>
          </cell>
          <cell r="E3152">
            <v>54.26</v>
          </cell>
          <cell r="F3152">
            <v>0</v>
          </cell>
          <cell r="G3152">
            <v>54.26</v>
          </cell>
          <cell r="H3152">
            <v>0</v>
          </cell>
          <cell r="I3152">
            <v>0</v>
          </cell>
        </row>
        <row r="3153">
          <cell r="A3153">
            <v>0</v>
          </cell>
          <cell r="B3153" t="str">
            <v>Desperdicios, retoques y material gastable - 2%</v>
          </cell>
          <cell r="C3153">
            <v>1</v>
          </cell>
          <cell r="D3153" t="str">
            <v>PA</v>
          </cell>
          <cell r="E3153">
            <v>7.4411322033898308</v>
          </cell>
          <cell r="F3153">
            <v>0</v>
          </cell>
          <cell r="G3153">
            <v>7.44</v>
          </cell>
          <cell r="H3153">
            <v>0</v>
          </cell>
          <cell r="I3153">
            <v>0</v>
          </cell>
        </row>
        <row r="3154">
          <cell r="A3154">
            <v>0</v>
          </cell>
          <cell r="B3154" t="str">
            <v>Total/UND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93.47999999999999</v>
          </cell>
          <cell r="H3154">
            <v>5.72</v>
          </cell>
          <cell r="I3154">
            <v>99.199999999999989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115.06</v>
          </cell>
          <cell r="B3156" t="str">
            <v>PINTURA ECONOMICA INT/EXT ANDAMIOS</v>
          </cell>
          <cell r="C3156">
            <v>1</v>
          </cell>
          <cell r="D3156" t="str">
            <v>M2</v>
          </cell>
          <cell r="E3156">
            <v>0</v>
          </cell>
          <cell r="F3156">
            <v>0</v>
          </cell>
          <cell r="G3156">
            <v>271.63</v>
          </cell>
          <cell r="H3156">
            <v>24.029999999999998</v>
          </cell>
          <cell r="I3156">
            <v>295.65999999999997</v>
          </cell>
        </row>
        <row r="3157">
          <cell r="A3157">
            <v>0</v>
          </cell>
          <cell r="B3157" t="str">
            <v>Pintura económica Int/ext andamios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</row>
        <row r="3158">
          <cell r="A3158">
            <v>0</v>
          </cell>
          <cell r="B3158" t="str">
            <v>Volumen Análisis</v>
          </cell>
          <cell r="C3158">
            <v>1</v>
          </cell>
          <cell r="D3158" t="str">
            <v>M2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0</v>
          </cell>
          <cell r="B3159" t="str">
            <v>Materiales y Equipos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 t="str">
            <v>PTRA008</v>
          </cell>
          <cell r="B3160" t="str">
            <v>Suministro pintura</v>
          </cell>
          <cell r="C3160">
            <v>0.1</v>
          </cell>
          <cell r="D3160" t="str">
            <v>GL</v>
          </cell>
          <cell r="E3160">
            <v>317.79661016949154</v>
          </cell>
          <cell r="F3160">
            <v>57.203389830508478</v>
          </cell>
          <cell r="G3160">
            <v>31.78</v>
          </cell>
          <cell r="H3160">
            <v>5.72</v>
          </cell>
          <cell r="I3160">
            <v>0</v>
          </cell>
        </row>
        <row r="3161">
          <cell r="A3161" t="str">
            <v>PTRA062</v>
          </cell>
          <cell r="B3161" t="str">
            <v>Andmios - Guidolas</v>
          </cell>
          <cell r="C3161">
            <v>1</v>
          </cell>
          <cell r="D3161" t="str">
            <v>M2</v>
          </cell>
          <cell r="E3161">
            <v>101.69491525423729</v>
          </cell>
          <cell r="F3161">
            <v>18.305084745762709</v>
          </cell>
          <cell r="G3161">
            <v>101.69</v>
          </cell>
          <cell r="H3161">
            <v>18.309999999999999</v>
          </cell>
          <cell r="I3161">
            <v>0</v>
          </cell>
        </row>
        <row r="3162">
          <cell r="A3162">
            <v>0</v>
          </cell>
          <cell r="B3162" t="str">
            <v>Mano de Obra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</row>
        <row r="3163">
          <cell r="A3163">
            <v>700.03</v>
          </cell>
          <cell r="B3163" t="str">
            <v>Preparación de superficie y aplicación 2 manos</v>
          </cell>
          <cell r="C3163">
            <v>1</v>
          </cell>
          <cell r="D3163" t="str">
            <v>M2</v>
          </cell>
          <cell r="E3163">
            <v>54.26</v>
          </cell>
          <cell r="F3163">
            <v>0</v>
          </cell>
          <cell r="G3163">
            <v>54.26</v>
          </cell>
          <cell r="H3163">
            <v>0</v>
          </cell>
          <cell r="I3163">
            <v>0</v>
          </cell>
        </row>
        <row r="3164">
          <cell r="A3164">
            <v>0</v>
          </cell>
          <cell r="B3164" t="str">
            <v>Desperdicios, retoques y material gastable - 20%</v>
          </cell>
          <cell r="C3164">
            <v>1</v>
          </cell>
          <cell r="D3164" t="str">
            <v>PA</v>
          </cell>
          <cell r="E3164">
            <v>83.898305084745772</v>
          </cell>
          <cell r="F3164">
            <v>0</v>
          </cell>
          <cell r="G3164">
            <v>83.9</v>
          </cell>
          <cell r="H3164">
            <v>0</v>
          </cell>
          <cell r="I3164">
            <v>0</v>
          </cell>
        </row>
        <row r="3165">
          <cell r="A3165">
            <v>0</v>
          </cell>
          <cell r="B3165" t="str">
            <v>Total/UND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271.63</v>
          </cell>
          <cell r="H3165">
            <v>24.029999999999998</v>
          </cell>
          <cell r="I3165">
            <v>295.65999999999997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115.07000000000001</v>
          </cell>
          <cell r="B3167" t="str">
            <v>PINTURA SEMIGLOSS INTERIOR/EXTERIOR</v>
          </cell>
          <cell r="C3167">
            <v>1</v>
          </cell>
          <cell r="D3167" t="str">
            <v>M2</v>
          </cell>
          <cell r="E3167">
            <v>0</v>
          </cell>
          <cell r="F3167">
            <v>0</v>
          </cell>
          <cell r="G3167">
            <v>174.05</v>
          </cell>
          <cell r="H3167">
            <v>15.86</v>
          </cell>
          <cell r="I3167">
            <v>189.91000000000003</v>
          </cell>
        </row>
        <row r="3168">
          <cell r="A3168">
            <v>0</v>
          </cell>
          <cell r="B3168" t="str">
            <v>Pintura semigloss Int/ext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0</v>
          </cell>
          <cell r="B3169" t="str">
            <v>Volumen Análisis</v>
          </cell>
          <cell r="C3169">
            <v>1</v>
          </cell>
          <cell r="D3169" t="str">
            <v>M2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0</v>
          </cell>
          <cell r="B3170" t="str">
            <v>Materiales y Equipos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0</v>
          </cell>
          <cell r="B3171" t="str">
            <v>Suministro pintura</v>
          </cell>
          <cell r="C3171">
            <v>0.08</v>
          </cell>
          <cell r="D3171" t="str">
            <v>GL</v>
          </cell>
          <cell r="E3171">
            <v>1101.69</v>
          </cell>
          <cell r="F3171">
            <v>198.30420000000001</v>
          </cell>
          <cell r="G3171">
            <v>88.14</v>
          </cell>
          <cell r="H3171">
            <v>15.86</v>
          </cell>
          <cell r="I3171">
            <v>0</v>
          </cell>
        </row>
        <row r="3172">
          <cell r="A3172">
            <v>0</v>
          </cell>
          <cell r="B3172" t="str">
            <v>Mano de Obra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0</v>
          </cell>
          <cell r="B3173" t="str">
            <v>Preparación de superficie y aplicación 2 manos</v>
          </cell>
          <cell r="C3173">
            <v>1</v>
          </cell>
          <cell r="D3173" t="str">
            <v>M2</v>
          </cell>
          <cell r="E3173">
            <v>54.26</v>
          </cell>
          <cell r="F3173">
            <v>0</v>
          </cell>
          <cell r="G3173">
            <v>54.26</v>
          </cell>
          <cell r="H3173">
            <v>0</v>
          </cell>
          <cell r="I3173">
            <v>0</v>
          </cell>
        </row>
        <row r="3174">
          <cell r="A3174">
            <v>0</v>
          </cell>
          <cell r="B3174" t="str">
            <v>Desperdicios, retoques y material gastable - 2%</v>
          </cell>
          <cell r="C3174">
            <v>1</v>
          </cell>
          <cell r="D3174" t="str">
            <v>PA</v>
          </cell>
          <cell r="E3174">
            <v>31.65</v>
          </cell>
          <cell r="F3174">
            <v>0</v>
          </cell>
          <cell r="G3174">
            <v>31.65</v>
          </cell>
          <cell r="H3174">
            <v>0</v>
          </cell>
          <cell r="I3174">
            <v>0</v>
          </cell>
        </row>
        <row r="3175">
          <cell r="A3175">
            <v>0</v>
          </cell>
          <cell r="B3175" t="str">
            <v>Total/UND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174.05</v>
          </cell>
          <cell r="H3175">
            <v>15.86</v>
          </cell>
          <cell r="I3175">
            <v>189.91000000000003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</row>
        <row r="3177">
          <cell r="A3177">
            <v>115.08000000000001</v>
          </cell>
          <cell r="B3177" t="str">
            <v>PINTURA SEMIGLOSS CONTRACTOR INT/EXT</v>
          </cell>
          <cell r="C3177">
            <v>1</v>
          </cell>
          <cell r="D3177" t="str">
            <v>M2</v>
          </cell>
          <cell r="E3177">
            <v>0</v>
          </cell>
          <cell r="F3177">
            <v>0</v>
          </cell>
          <cell r="G3177">
            <v>157.29</v>
          </cell>
          <cell r="H3177">
            <v>13.42</v>
          </cell>
          <cell r="I3177">
            <v>170.70999999999998</v>
          </cell>
        </row>
        <row r="3178">
          <cell r="A3178">
            <v>0</v>
          </cell>
          <cell r="B3178" t="str">
            <v>Volumen Análisis</v>
          </cell>
          <cell r="C3178">
            <v>1</v>
          </cell>
          <cell r="D3178" t="str">
            <v>M2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0</v>
          </cell>
          <cell r="B3179" t="str">
            <v>Materiales y Equipos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0</v>
          </cell>
          <cell r="B3180" t="str">
            <v>Suministro pintura</v>
          </cell>
          <cell r="C3180">
            <v>0.08</v>
          </cell>
          <cell r="D3180" t="str">
            <v>GL</v>
          </cell>
          <cell r="E3180">
            <v>932.2</v>
          </cell>
          <cell r="F3180">
            <v>167.79599999999999</v>
          </cell>
          <cell r="G3180">
            <v>74.58</v>
          </cell>
          <cell r="H3180">
            <v>13.42</v>
          </cell>
          <cell r="I3180">
            <v>0</v>
          </cell>
        </row>
        <row r="3181">
          <cell r="A3181">
            <v>0</v>
          </cell>
          <cell r="B3181" t="str">
            <v>Mano de Obra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</row>
        <row r="3182">
          <cell r="A3182">
            <v>0</v>
          </cell>
          <cell r="B3182" t="str">
            <v>Preparación de superficie y aplicación 2 manos</v>
          </cell>
          <cell r="C3182">
            <v>1</v>
          </cell>
          <cell r="D3182" t="str">
            <v>M2</v>
          </cell>
          <cell r="E3182">
            <v>54.26</v>
          </cell>
          <cell r="F3182">
            <v>0</v>
          </cell>
          <cell r="G3182">
            <v>54.26</v>
          </cell>
          <cell r="H3182">
            <v>0</v>
          </cell>
          <cell r="I3182">
            <v>0</v>
          </cell>
        </row>
        <row r="3183">
          <cell r="A3183">
            <v>0</v>
          </cell>
          <cell r="B3183" t="str">
            <v>Desperdicios, retoques y material gastable - 20%</v>
          </cell>
          <cell r="C3183">
            <v>1</v>
          </cell>
          <cell r="D3183" t="str">
            <v>PA</v>
          </cell>
          <cell r="E3183">
            <v>28.45</v>
          </cell>
          <cell r="F3183">
            <v>0</v>
          </cell>
          <cell r="G3183">
            <v>28.45</v>
          </cell>
          <cell r="H3183">
            <v>0</v>
          </cell>
          <cell r="I3183">
            <v>0</v>
          </cell>
        </row>
        <row r="3184">
          <cell r="A3184">
            <v>0</v>
          </cell>
          <cell r="B3184" t="str">
            <v>Total/UND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157.29</v>
          </cell>
          <cell r="H3184">
            <v>13.42</v>
          </cell>
          <cell r="I3184">
            <v>170.70999999999998</v>
          </cell>
        </row>
        <row r="3185">
          <cell r="A3185">
            <v>0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A3186">
            <v>115.09000000000002</v>
          </cell>
          <cell r="B3186" t="str">
            <v xml:space="preserve">PINTURA MANTENIMIENTO </v>
          </cell>
          <cell r="C3186">
            <v>1</v>
          </cell>
          <cell r="D3186" t="str">
            <v>M2</v>
          </cell>
          <cell r="E3186">
            <v>0</v>
          </cell>
          <cell r="F3186">
            <v>0</v>
          </cell>
          <cell r="G3186">
            <v>236.42000000000002</v>
          </cell>
          <cell r="H3186">
            <v>22.66</v>
          </cell>
          <cell r="I3186">
            <v>259.08000000000004</v>
          </cell>
        </row>
        <row r="3187">
          <cell r="A3187">
            <v>0</v>
          </cell>
          <cell r="B3187" t="str">
            <v>Volumen Análisis</v>
          </cell>
          <cell r="C3187">
            <v>1</v>
          </cell>
          <cell r="D3187" t="str">
            <v>M2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</row>
        <row r="3188">
          <cell r="A3188">
            <v>0</v>
          </cell>
          <cell r="B3188" t="str">
            <v>Materiales y Equipos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</row>
        <row r="3189">
          <cell r="A3189">
            <v>0</v>
          </cell>
          <cell r="B3189" t="str">
            <v>Suministro pintura</v>
          </cell>
          <cell r="C3189">
            <v>0.08</v>
          </cell>
          <cell r="D3189" t="str">
            <v>GL</v>
          </cell>
          <cell r="E3189">
            <v>1105.08</v>
          </cell>
          <cell r="F3189">
            <v>198.91439999999997</v>
          </cell>
          <cell r="G3189">
            <v>88.41</v>
          </cell>
          <cell r="H3189">
            <v>15.91</v>
          </cell>
          <cell r="I3189">
            <v>0</v>
          </cell>
        </row>
        <row r="3190">
          <cell r="A3190">
            <v>0</v>
          </cell>
          <cell r="B3190" t="str">
            <v>Thinner</v>
          </cell>
          <cell r="C3190">
            <v>0.12</v>
          </cell>
          <cell r="D3190" t="str">
            <v>GL</v>
          </cell>
          <cell r="E3190">
            <v>312.70999999999998</v>
          </cell>
          <cell r="F3190">
            <v>56.287799999999997</v>
          </cell>
          <cell r="G3190">
            <v>37.53</v>
          </cell>
          <cell r="H3190">
            <v>6.75</v>
          </cell>
          <cell r="I3190">
            <v>0</v>
          </cell>
        </row>
        <row r="3191">
          <cell r="A3191">
            <v>0</v>
          </cell>
          <cell r="B3191" t="str">
            <v>Mano de Obra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</row>
        <row r="3192">
          <cell r="A3192">
            <v>0</v>
          </cell>
          <cell r="B3192" t="str">
            <v>Preparación de superficie y aplicación 2 manos</v>
          </cell>
          <cell r="C3192">
            <v>1</v>
          </cell>
          <cell r="D3192" t="str">
            <v>M2</v>
          </cell>
          <cell r="E3192">
            <v>67.3</v>
          </cell>
          <cell r="F3192">
            <v>0</v>
          </cell>
          <cell r="G3192">
            <v>67.3</v>
          </cell>
          <cell r="H3192">
            <v>0</v>
          </cell>
          <cell r="I3192">
            <v>0</v>
          </cell>
        </row>
        <row r="3193">
          <cell r="A3193">
            <v>0</v>
          </cell>
          <cell r="B3193" t="str">
            <v>Desperdicios, retoques y material gastable - 20%</v>
          </cell>
          <cell r="C3193">
            <v>1</v>
          </cell>
          <cell r="D3193" t="str">
            <v>PA</v>
          </cell>
          <cell r="E3193">
            <v>43.18</v>
          </cell>
          <cell r="F3193">
            <v>0</v>
          </cell>
          <cell r="G3193">
            <v>43.18</v>
          </cell>
          <cell r="H3193">
            <v>0</v>
          </cell>
          <cell r="I3193">
            <v>0</v>
          </cell>
        </row>
        <row r="3194">
          <cell r="A3194">
            <v>0</v>
          </cell>
          <cell r="B3194" t="str">
            <v>Total/UND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236.42000000000002</v>
          </cell>
          <cell r="H3194">
            <v>22.66</v>
          </cell>
          <cell r="I3194">
            <v>259.08000000000004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</row>
        <row r="3196">
          <cell r="A3196">
            <v>115.10000000000002</v>
          </cell>
          <cell r="B3196" t="str">
            <v>PINTURA ANTI-OXIDO</v>
          </cell>
          <cell r="C3196">
            <v>1</v>
          </cell>
          <cell r="D3196" t="str">
            <v>M2</v>
          </cell>
          <cell r="E3196">
            <v>0</v>
          </cell>
          <cell r="F3196">
            <v>0</v>
          </cell>
          <cell r="G3196">
            <v>195.47999999999996</v>
          </cell>
          <cell r="H3196">
            <v>17.200000000000003</v>
          </cell>
          <cell r="I3196">
            <v>212.67999999999995</v>
          </cell>
        </row>
        <row r="3197">
          <cell r="A3197">
            <v>0</v>
          </cell>
          <cell r="B3197" t="str">
            <v>Pintura anti-óxido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</row>
        <row r="3198">
          <cell r="A3198">
            <v>0</v>
          </cell>
          <cell r="B3198" t="str">
            <v>Volumen Análisis</v>
          </cell>
          <cell r="C3198">
            <v>1</v>
          </cell>
          <cell r="D3198" t="str">
            <v>M2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0</v>
          </cell>
          <cell r="B3199" t="str">
            <v>Materiales y Equipos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 t="str">
            <v>PTRA023</v>
          </cell>
          <cell r="B3200" t="str">
            <v>Suministro pintura</v>
          </cell>
          <cell r="C3200">
            <v>0.08</v>
          </cell>
          <cell r="D3200" t="str">
            <v>GL</v>
          </cell>
          <cell r="E3200">
            <v>686.4406779661017</v>
          </cell>
          <cell r="F3200">
            <v>123.5593220338983</v>
          </cell>
          <cell r="G3200">
            <v>54.92</v>
          </cell>
          <cell r="H3200">
            <v>9.8800000000000008</v>
          </cell>
          <cell r="I3200">
            <v>0</v>
          </cell>
        </row>
        <row r="3201">
          <cell r="A3201" t="str">
            <v>PTRA030</v>
          </cell>
          <cell r="B3201" t="str">
            <v>Thinner</v>
          </cell>
          <cell r="C3201">
            <v>0.12</v>
          </cell>
          <cell r="D3201" t="str">
            <v>GL</v>
          </cell>
          <cell r="E3201">
            <v>338.98305084745766</v>
          </cell>
          <cell r="F3201">
            <v>61.016949152542374</v>
          </cell>
          <cell r="G3201">
            <v>40.68</v>
          </cell>
          <cell r="H3201">
            <v>7.32</v>
          </cell>
          <cell r="I3201">
            <v>0</v>
          </cell>
        </row>
        <row r="3202">
          <cell r="A3202">
            <v>0</v>
          </cell>
          <cell r="B3202" t="str">
            <v>Mano de Obra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700.06</v>
          </cell>
          <cell r="B3203" t="str">
            <v>Preparación de superficie y aplicación 2 manos</v>
          </cell>
          <cell r="C3203">
            <v>1</v>
          </cell>
          <cell r="D3203" t="str">
            <v>M2</v>
          </cell>
          <cell r="E3203">
            <v>67.3</v>
          </cell>
          <cell r="F3203">
            <v>0</v>
          </cell>
          <cell r="G3203">
            <v>67.3</v>
          </cell>
          <cell r="H3203">
            <v>0</v>
          </cell>
          <cell r="I3203">
            <v>0</v>
          </cell>
        </row>
        <row r="3204">
          <cell r="A3204">
            <v>0</v>
          </cell>
          <cell r="B3204" t="str">
            <v>Desperdicios, retoques y material gastable - 20%</v>
          </cell>
          <cell r="C3204">
            <v>0.2</v>
          </cell>
          <cell r="D3204">
            <v>0</v>
          </cell>
          <cell r="E3204">
            <v>162.89999999999998</v>
          </cell>
          <cell r="F3204">
            <v>0</v>
          </cell>
          <cell r="G3204">
            <v>32.58</v>
          </cell>
          <cell r="H3204">
            <v>0</v>
          </cell>
          <cell r="I3204">
            <v>0</v>
          </cell>
        </row>
        <row r="3205">
          <cell r="A3205">
            <v>0</v>
          </cell>
          <cell r="B3205" t="str">
            <v>Total/UND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195.47999999999996</v>
          </cell>
          <cell r="H3205">
            <v>17.200000000000003</v>
          </cell>
          <cell r="I3205">
            <v>212.67999999999995</v>
          </cell>
        </row>
        <row r="3206">
          <cell r="A3206">
            <v>0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A3207">
            <v>115.11000000000003</v>
          </cell>
          <cell r="B3207" t="str">
            <v>PINTURA MANTENIMIENTO CON ANDAMIOS</v>
          </cell>
          <cell r="C3207">
            <v>1</v>
          </cell>
          <cell r="D3207" t="str">
            <v>M2</v>
          </cell>
          <cell r="E3207">
            <v>0</v>
          </cell>
          <cell r="F3207">
            <v>0</v>
          </cell>
          <cell r="G3207">
            <v>341.24</v>
          </cell>
          <cell r="H3207">
            <v>40.96</v>
          </cell>
          <cell r="I3207">
            <v>382.2</v>
          </cell>
        </row>
        <row r="3208">
          <cell r="A3208">
            <v>0</v>
          </cell>
          <cell r="B3208" t="str">
            <v>Pintura mantenimiento con andamios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0</v>
          </cell>
          <cell r="B3209" t="str">
            <v>Volumen Análisis</v>
          </cell>
          <cell r="C3209">
            <v>1</v>
          </cell>
          <cell r="D3209" t="str">
            <v>M2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0</v>
          </cell>
          <cell r="B3210" t="str">
            <v>Materiales y Equipos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0</v>
          </cell>
          <cell r="B3211" t="str">
            <v>Suministro pintura</v>
          </cell>
          <cell r="C3211">
            <v>0.08</v>
          </cell>
          <cell r="D3211" t="str">
            <v>GL</v>
          </cell>
          <cell r="E3211">
            <v>1105.08</v>
          </cell>
          <cell r="F3211">
            <v>198.91439999999997</v>
          </cell>
          <cell r="G3211">
            <v>88.41</v>
          </cell>
          <cell r="H3211">
            <v>15.91</v>
          </cell>
          <cell r="I3211">
            <v>0</v>
          </cell>
        </row>
        <row r="3212">
          <cell r="A3212">
            <v>0</v>
          </cell>
          <cell r="B3212" t="str">
            <v>Thinner</v>
          </cell>
          <cell r="C3212">
            <v>0.12</v>
          </cell>
          <cell r="D3212" t="str">
            <v>GL</v>
          </cell>
          <cell r="E3212">
            <v>312.70999999999998</v>
          </cell>
          <cell r="F3212">
            <v>56.287799999999997</v>
          </cell>
          <cell r="G3212">
            <v>37.53</v>
          </cell>
          <cell r="H3212">
            <v>6.75</v>
          </cell>
          <cell r="I3212">
            <v>0</v>
          </cell>
        </row>
        <row r="3213">
          <cell r="A3213">
            <v>0</v>
          </cell>
          <cell r="B3213" t="str">
            <v>Andmios - Guidolas</v>
          </cell>
          <cell r="C3213">
            <v>1</v>
          </cell>
          <cell r="D3213" t="str">
            <v>M2</v>
          </cell>
          <cell r="E3213">
            <v>101.69</v>
          </cell>
          <cell r="F3213">
            <v>18.304199999999998</v>
          </cell>
          <cell r="G3213">
            <v>101.69</v>
          </cell>
          <cell r="H3213">
            <v>18.3</v>
          </cell>
          <cell r="I3213">
            <v>0</v>
          </cell>
        </row>
        <row r="3214">
          <cell r="A3214">
            <v>0</v>
          </cell>
          <cell r="B3214" t="str">
            <v>Mano de Obra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0</v>
          </cell>
          <cell r="B3215" t="str">
            <v>Preparación de superficie y aplicación 2 manos</v>
          </cell>
          <cell r="C3215">
            <v>1</v>
          </cell>
          <cell r="D3215" t="str">
            <v>M2</v>
          </cell>
          <cell r="E3215">
            <v>67.3</v>
          </cell>
          <cell r="F3215">
            <v>0</v>
          </cell>
          <cell r="G3215">
            <v>67.3</v>
          </cell>
          <cell r="H3215">
            <v>0</v>
          </cell>
          <cell r="I3215">
            <v>0</v>
          </cell>
        </row>
        <row r="3216">
          <cell r="A3216">
            <v>0</v>
          </cell>
          <cell r="B3216" t="str">
            <v>Desperdicios, retoques y material gastable - 20%</v>
          </cell>
          <cell r="C3216">
            <v>1</v>
          </cell>
          <cell r="D3216" t="str">
            <v>PA</v>
          </cell>
          <cell r="E3216">
            <v>46.31</v>
          </cell>
          <cell r="F3216">
            <v>0</v>
          </cell>
          <cell r="G3216">
            <v>46.31</v>
          </cell>
          <cell r="H3216">
            <v>0</v>
          </cell>
          <cell r="I3216">
            <v>0</v>
          </cell>
        </row>
        <row r="3217">
          <cell r="A3217">
            <v>0</v>
          </cell>
          <cell r="B3217" t="str">
            <v>Total/UND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341.24</v>
          </cell>
          <cell r="H3217">
            <v>40.96</v>
          </cell>
          <cell r="I3217">
            <v>382.2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115.12000000000003</v>
          </cell>
          <cell r="B3219" t="str">
            <v>PINTURA MANTENIMIENTO INDUSTRIAL</v>
          </cell>
          <cell r="C3219">
            <v>1</v>
          </cell>
          <cell r="D3219" t="str">
            <v>M2</v>
          </cell>
          <cell r="E3219">
            <v>0</v>
          </cell>
          <cell r="F3219">
            <v>0</v>
          </cell>
          <cell r="G3219">
            <v>233.8</v>
          </cell>
          <cell r="H3219">
            <v>22.28</v>
          </cell>
          <cell r="I3219">
            <v>256.08000000000004</v>
          </cell>
        </row>
        <row r="3220">
          <cell r="A3220">
            <v>0</v>
          </cell>
          <cell r="B3220" t="str">
            <v>Pintura mantenimiento industrial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0</v>
          </cell>
          <cell r="B3221" t="str">
            <v>Volumen Análisis</v>
          </cell>
          <cell r="C3221">
            <v>1</v>
          </cell>
          <cell r="D3221" t="str">
            <v>M2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0</v>
          </cell>
          <cell r="B3222" t="str">
            <v>Materiales y Equipos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0</v>
          </cell>
          <cell r="B3223" t="str">
            <v>Suministro pintura</v>
          </cell>
          <cell r="C3223">
            <v>0.06</v>
          </cell>
          <cell r="D3223" t="str">
            <v>GL</v>
          </cell>
          <cell r="E3223">
            <v>1438.14</v>
          </cell>
          <cell r="F3223">
            <v>258.86520000000002</v>
          </cell>
          <cell r="G3223">
            <v>86.29</v>
          </cell>
          <cell r="H3223">
            <v>15.53</v>
          </cell>
          <cell r="I3223">
            <v>0</v>
          </cell>
        </row>
        <row r="3224">
          <cell r="A3224">
            <v>0</v>
          </cell>
          <cell r="B3224" t="str">
            <v>Thinner</v>
          </cell>
          <cell r="C3224">
            <v>0.12</v>
          </cell>
          <cell r="D3224" t="str">
            <v>GL</v>
          </cell>
          <cell r="E3224">
            <v>312.70999999999998</v>
          </cell>
          <cell r="F3224">
            <v>56.287799999999997</v>
          </cell>
          <cell r="G3224">
            <v>37.53</v>
          </cell>
          <cell r="H3224">
            <v>6.75</v>
          </cell>
          <cell r="I3224">
            <v>0</v>
          </cell>
        </row>
        <row r="3225">
          <cell r="A3225">
            <v>0</v>
          </cell>
          <cell r="B3225" t="str">
            <v>Mano de Obra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0</v>
          </cell>
          <cell r="B3226" t="str">
            <v>Preparación de superficie y aplicación 2 manos</v>
          </cell>
          <cell r="C3226">
            <v>1</v>
          </cell>
          <cell r="D3226" t="str">
            <v>M2</v>
          </cell>
          <cell r="E3226">
            <v>67.3</v>
          </cell>
          <cell r="F3226">
            <v>0</v>
          </cell>
          <cell r="G3226">
            <v>67.3</v>
          </cell>
          <cell r="H3226">
            <v>0</v>
          </cell>
          <cell r="I3226">
            <v>0</v>
          </cell>
        </row>
        <row r="3227">
          <cell r="A3227">
            <v>0</v>
          </cell>
          <cell r="B3227" t="str">
            <v>Desperdicios, retoques y material gastable - 20%</v>
          </cell>
          <cell r="C3227">
            <v>1</v>
          </cell>
          <cell r="D3227" t="str">
            <v>PA</v>
          </cell>
          <cell r="E3227">
            <v>42.68</v>
          </cell>
          <cell r="F3227">
            <v>0</v>
          </cell>
          <cell r="G3227">
            <v>42.68</v>
          </cell>
          <cell r="H3227">
            <v>0</v>
          </cell>
          <cell r="I3227">
            <v>0</v>
          </cell>
        </row>
        <row r="3228">
          <cell r="A3228">
            <v>0</v>
          </cell>
          <cell r="B3228" t="str">
            <v>Total/UND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233.8</v>
          </cell>
          <cell r="H3228">
            <v>22.28</v>
          </cell>
          <cell r="I3228">
            <v>256.08000000000004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115.13000000000004</v>
          </cell>
          <cell r="B3230" t="str">
            <v>PINTURA EPOXICA APTA PARA CONTACTO CON AGUA POTABLE</v>
          </cell>
          <cell r="C3230">
            <v>1</v>
          </cell>
          <cell r="D3230" t="str">
            <v>M2</v>
          </cell>
          <cell r="E3230">
            <v>0</v>
          </cell>
          <cell r="F3230">
            <v>0</v>
          </cell>
          <cell r="G3230">
            <v>530.01</v>
          </cell>
          <cell r="H3230">
            <v>69.099999999999994</v>
          </cell>
          <cell r="I3230">
            <v>599.11</v>
          </cell>
        </row>
        <row r="3231">
          <cell r="A3231">
            <v>0</v>
          </cell>
          <cell r="B3231" t="str">
            <v>Pintura epóxica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0</v>
          </cell>
          <cell r="B3232" t="str">
            <v>Volumen Análisis</v>
          </cell>
          <cell r="C3232">
            <v>1</v>
          </cell>
          <cell r="D3232" t="str">
            <v>M2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0</v>
          </cell>
          <cell r="B3233" t="str">
            <v>Materiales y Equipos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 t="str">
            <v>PTRA063</v>
          </cell>
          <cell r="B3234" t="str">
            <v>Suministro pintura</v>
          </cell>
          <cell r="C3234">
            <v>8.1000000000000003E-2</v>
          </cell>
          <cell r="D3234" t="str">
            <v>GL</v>
          </cell>
          <cell r="E3234">
            <v>4237.2881355932204</v>
          </cell>
          <cell r="F3234">
            <v>762.71186440677968</v>
          </cell>
          <cell r="G3234">
            <v>343.22</v>
          </cell>
          <cell r="H3234">
            <v>61.78</v>
          </cell>
          <cell r="I3234">
            <v>0</v>
          </cell>
        </row>
        <row r="3235">
          <cell r="A3235" t="str">
            <v>PTRA030</v>
          </cell>
          <cell r="B3235" t="str">
            <v>Thinner</v>
          </cell>
          <cell r="C3235">
            <v>0.12</v>
          </cell>
          <cell r="D3235" t="str">
            <v>GL</v>
          </cell>
          <cell r="E3235">
            <v>338.98305084745766</v>
          </cell>
          <cell r="F3235">
            <v>61.016949152542374</v>
          </cell>
          <cell r="G3235">
            <v>40.68</v>
          </cell>
          <cell r="H3235">
            <v>7.32</v>
          </cell>
          <cell r="I3235">
            <v>0</v>
          </cell>
        </row>
        <row r="3236">
          <cell r="A3236">
            <v>0</v>
          </cell>
          <cell r="B3236" t="str">
            <v>Mano de Obra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0</v>
          </cell>
          <cell r="B3237" t="str">
            <v>Preparación de superficie y aplicación 2 manos</v>
          </cell>
          <cell r="C3237">
            <v>1</v>
          </cell>
          <cell r="D3237" t="str">
            <v>M2</v>
          </cell>
          <cell r="E3237">
            <v>54.26</v>
          </cell>
          <cell r="F3237">
            <v>0</v>
          </cell>
          <cell r="G3237">
            <v>54.26</v>
          </cell>
          <cell r="H3237">
            <v>0</v>
          </cell>
          <cell r="I3237">
            <v>0</v>
          </cell>
        </row>
        <row r="3238">
          <cell r="A3238">
            <v>0</v>
          </cell>
          <cell r="B3238" t="str">
            <v>Desperdicios, retoques y material gastable - 20%</v>
          </cell>
          <cell r="C3238">
            <v>0.2</v>
          </cell>
          <cell r="D3238">
            <v>0</v>
          </cell>
          <cell r="E3238">
            <v>459.26</v>
          </cell>
          <cell r="F3238">
            <v>0</v>
          </cell>
          <cell r="G3238">
            <v>91.85</v>
          </cell>
          <cell r="H3238">
            <v>0</v>
          </cell>
          <cell r="I3238">
            <v>0</v>
          </cell>
        </row>
        <row r="3239">
          <cell r="A3239">
            <v>0</v>
          </cell>
          <cell r="B3239" t="str">
            <v>Total/UND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530.01</v>
          </cell>
          <cell r="H3239">
            <v>69.099999999999994</v>
          </cell>
          <cell r="I3239">
            <v>599.11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115.14000000000004</v>
          </cell>
          <cell r="B3241" t="str">
            <v xml:space="preserve">PINTURA TRÀFICO </v>
          </cell>
          <cell r="C3241">
            <v>1</v>
          </cell>
          <cell r="D3241" t="str">
            <v>M2</v>
          </cell>
          <cell r="E3241">
            <v>0</v>
          </cell>
          <cell r="F3241">
            <v>0</v>
          </cell>
          <cell r="G3241">
            <v>422.9</v>
          </cell>
          <cell r="H3241">
            <v>53.34</v>
          </cell>
          <cell r="I3241">
            <v>476.24</v>
          </cell>
        </row>
        <row r="3242">
          <cell r="A3242">
            <v>0</v>
          </cell>
          <cell r="B3242" t="str">
            <v>Pintura epóxica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</row>
        <row r="3243">
          <cell r="A3243">
            <v>0</v>
          </cell>
          <cell r="B3243" t="str">
            <v>Volumen Análisis</v>
          </cell>
          <cell r="C3243">
            <v>1</v>
          </cell>
          <cell r="D3243" t="str">
            <v>M2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</row>
        <row r="3244">
          <cell r="A3244">
            <v>0</v>
          </cell>
          <cell r="B3244" t="str">
            <v>Total/UND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8551.09</v>
          </cell>
          <cell r="H3244">
            <v>1324.22</v>
          </cell>
          <cell r="I3244">
            <v>9875.31</v>
          </cell>
        </row>
        <row r="3245">
          <cell r="A3245" t="str">
            <v>PTRA024</v>
          </cell>
          <cell r="B3245" t="str">
            <v>Suministro pintura</v>
          </cell>
          <cell r="C3245">
            <v>0.16666666666666666</v>
          </cell>
          <cell r="D3245" t="str">
            <v>GL</v>
          </cell>
          <cell r="E3245">
            <v>1533.8983050847457</v>
          </cell>
          <cell r="F3245">
            <v>276.1016949152542</v>
          </cell>
          <cell r="G3245">
            <v>255.65</v>
          </cell>
          <cell r="H3245">
            <v>46.02</v>
          </cell>
          <cell r="I3245">
            <v>0</v>
          </cell>
        </row>
        <row r="3246">
          <cell r="A3246" t="str">
            <v>PTRA030</v>
          </cell>
          <cell r="B3246" t="str">
            <v>Thinner</v>
          </cell>
          <cell r="C3246">
            <v>0.12</v>
          </cell>
          <cell r="D3246" t="str">
            <v>GL</v>
          </cell>
          <cell r="E3246">
            <v>338.98305084745766</v>
          </cell>
          <cell r="F3246">
            <v>61.016949152542374</v>
          </cell>
          <cell r="G3246">
            <v>40.68</v>
          </cell>
          <cell r="H3246">
            <v>7.32</v>
          </cell>
          <cell r="I3246">
            <v>0</v>
          </cell>
        </row>
        <row r="3247">
          <cell r="A3247">
            <v>0</v>
          </cell>
          <cell r="B3247" t="str">
            <v>Mano de Obra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700.06</v>
          </cell>
          <cell r="B3248" t="str">
            <v>Preparación de superficie y aplicación 2 manos</v>
          </cell>
          <cell r="C3248">
            <v>1</v>
          </cell>
          <cell r="D3248" t="str">
            <v>M2</v>
          </cell>
          <cell r="E3248">
            <v>67.3</v>
          </cell>
          <cell r="F3248">
            <v>0</v>
          </cell>
          <cell r="G3248">
            <v>67.3</v>
          </cell>
          <cell r="H3248">
            <v>0</v>
          </cell>
          <cell r="I3248">
            <v>0</v>
          </cell>
        </row>
        <row r="3249">
          <cell r="A3249">
            <v>0</v>
          </cell>
          <cell r="B3249" t="str">
            <v>Desperdicios, retoques y material gastable - 20%</v>
          </cell>
          <cell r="C3249">
            <v>0.2</v>
          </cell>
          <cell r="D3249">
            <v>0</v>
          </cell>
          <cell r="E3249">
            <v>296.33</v>
          </cell>
          <cell r="F3249">
            <v>0</v>
          </cell>
          <cell r="G3249">
            <v>59.27</v>
          </cell>
          <cell r="H3249">
            <v>0</v>
          </cell>
          <cell r="I3249">
            <v>0</v>
          </cell>
        </row>
        <row r="3250">
          <cell r="A3250">
            <v>0</v>
          </cell>
          <cell r="B3250" t="str">
            <v>Total/UND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422.9</v>
          </cell>
          <cell r="H3250">
            <v>53.34</v>
          </cell>
          <cell r="I3250">
            <v>476.24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A3252">
            <v>115.15000000000005</v>
          </cell>
          <cell r="B3252" t="str">
            <v>PINTURA ACRILICA EN CANCHA</v>
          </cell>
          <cell r="C3252">
            <v>1</v>
          </cell>
          <cell r="D3252" t="str">
            <v>M2</v>
          </cell>
          <cell r="E3252">
            <v>0</v>
          </cell>
          <cell r="F3252">
            <v>0</v>
          </cell>
          <cell r="G3252">
            <v>212.92000000000002</v>
          </cell>
          <cell r="H3252">
            <v>16.600000000000001</v>
          </cell>
          <cell r="I3252">
            <v>229.52</v>
          </cell>
        </row>
        <row r="3253">
          <cell r="A3253">
            <v>0</v>
          </cell>
          <cell r="B3253" t="str">
            <v>Volumen Análisis</v>
          </cell>
          <cell r="C3253">
            <v>1</v>
          </cell>
          <cell r="D3253" t="str">
            <v>M2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</row>
        <row r="3254">
          <cell r="A3254">
            <v>0</v>
          </cell>
          <cell r="B3254" t="str">
            <v>Materiales y Equipos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</row>
        <row r="3255">
          <cell r="A3255" t="str">
            <v>PTRA002</v>
          </cell>
          <cell r="B3255" t="str">
            <v>Suministro pintura</v>
          </cell>
          <cell r="C3255">
            <v>0.08</v>
          </cell>
          <cell r="D3255" t="str">
            <v>GL</v>
          </cell>
          <cell r="E3255">
            <v>1152.542372881356</v>
          </cell>
          <cell r="F3255">
            <v>207.45762711864407</v>
          </cell>
          <cell r="G3255">
            <v>92.2</v>
          </cell>
          <cell r="H3255">
            <v>16.600000000000001</v>
          </cell>
          <cell r="I3255">
            <v>0</v>
          </cell>
        </row>
        <row r="3256">
          <cell r="A3256">
            <v>0</v>
          </cell>
          <cell r="B3256" t="str">
            <v>Mano de Obra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</row>
        <row r="3257">
          <cell r="A3257">
            <v>700.03</v>
          </cell>
          <cell r="B3257" t="str">
            <v>Preparación de superficie y aplicación 2 manos</v>
          </cell>
          <cell r="C3257">
            <v>1</v>
          </cell>
          <cell r="D3257" t="str">
            <v>M2</v>
          </cell>
          <cell r="E3257">
            <v>97.667999999999992</v>
          </cell>
          <cell r="F3257">
            <v>0</v>
          </cell>
          <cell r="G3257">
            <v>97.67</v>
          </cell>
          <cell r="H3257">
            <v>0</v>
          </cell>
          <cell r="I3257">
            <v>0</v>
          </cell>
        </row>
        <row r="3258">
          <cell r="A3258">
            <v>0</v>
          </cell>
          <cell r="B3258" t="str">
            <v>Desperdicios, retoques y material gastable - 2%</v>
          </cell>
          <cell r="C3258">
            <v>1</v>
          </cell>
          <cell r="D3258" t="str">
            <v>PA</v>
          </cell>
          <cell r="E3258">
            <v>23.050847457627121</v>
          </cell>
          <cell r="F3258">
            <v>0</v>
          </cell>
          <cell r="G3258">
            <v>23.05</v>
          </cell>
          <cell r="H3258">
            <v>0</v>
          </cell>
          <cell r="I3258">
            <v>0</v>
          </cell>
        </row>
        <row r="3259">
          <cell r="A3259">
            <v>0</v>
          </cell>
          <cell r="B3259" t="str">
            <v>Total/UND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212.92000000000002</v>
          </cell>
          <cell r="H3259">
            <v>16.600000000000001</v>
          </cell>
          <cell r="I3259">
            <v>229.52</v>
          </cell>
        </row>
        <row r="3260">
          <cell r="A3260">
            <v>0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</row>
        <row r="3261">
          <cell r="A3261">
            <v>116</v>
          </cell>
          <cell r="B3261" t="str">
            <v>INSTALACIONES SANITARIAS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A3262">
            <v>116.01</v>
          </cell>
          <cell r="B3262" t="str">
            <v>SALIDA AGUA POT. 1/2" - POLIETILENO 18mm</v>
          </cell>
          <cell r="C3262">
            <v>1</v>
          </cell>
          <cell r="D3262" t="str">
            <v>UND</v>
          </cell>
          <cell r="E3262">
            <v>0</v>
          </cell>
          <cell r="F3262">
            <v>0</v>
          </cell>
          <cell r="G3262">
            <v>1638.14</v>
          </cell>
          <cell r="H3262">
            <v>86.61</v>
          </cell>
          <cell r="I3262">
            <v>1724.75</v>
          </cell>
        </row>
        <row r="3263">
          <cell r="A3263">
            <v>0</v>
          </cell>
          <cell r="B3263" t="str">
            <v>Volumen Análisis</v>
          </cell>
          <cell r="C3263">
            <v>1</v>
          </cell>
          <cell r="D3263" t="str">
            <v>UND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</row>
        <row r="3264">
          <cell r="A3264">
            <v>0</v>
          </cell>
          <cell r="B3264" t="str">
            <v>Materiales y Equipos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</row>
        <row r="3265">
          <cell r="A3265" t="str">
            <v>SANIT225</v>
          </cell>
          <cell r="B3265" t="str">
            <v>Tapón 1/2" H.G.</v>
          </cell>
          <cell r="C3265">
            <v>1</v>
          </cell>
          <cell r="D3265" t="str">
            <v>UND</v>
          </cell>
          <cell r="E3265">
            <v>15.25</v>
          </cell>
          <cell r="F3265">
            <v>2.7450000000000001</v>
          </cell>
          <cell r="G3265">
            <v>15.25</v>
          </cell>
          <cell r="H3265">
            <v>2.75</v>
          </cell>
          <cell r="I3265">
            <v>0</v>
          </cell>
        </row>
        <row r="3266">
          <cell r="A3266" t="str">
            <v>SANIT170</v>
          </cell>
          <cell r="B3266" t="str">
            <v>Codo de 1/2" H.G.</v>
          </cell>
          <cell r="C3266">
            <v>1</v>
          </cell>
          <cell r="D3266" t="str">
            <v>UND</v>
          </cell>
          <cell r="E3266">
            <v>22.46</v>
          </cell>
          <cell r="F3266">
            <v>4.0427999999999997</v>
          </cell>
          <cell r="G3266">
            <v>22.46</v>
          </cell>
          <cell r="H3266">
            <v>4.04</v>
          </cell>
          <cell r="I3266">
            <v>0</v>
          </cell>
        </row>
        <row r="3267">
          <cell r="A3267" t="str">
            <v>SANIT189</v>
          </cell>
          <cell r="B3267" t="str">
            <v>Coupling 1/2" H.G.</v>
          </cell>
          <cell r="C3267">
            <v>1</v>
          </cell>
          <cell r="D3267" t="str">
            <v>UND</v>
          </cell>
          <cell r="E3267">
            <v>24</v>
          </cell>
          <cell r="F3267">
            <v>4.32</v>
          </cell>
          <cell r="G3267">
            <v>24</v>
          </cell>
          <cell r="H3267">
            <v>4.32</v>
          </cell>
          <cell r="I3267">
            <v>0</v>
          </cell>
        </row>
        <row r="3268">
          <cell r="A3268" t="str">
            <v>PEL004</v>
          </cell>
          <cell r="B3268" t="str">
            <v>Conector Racor Macho 18mm</v>
          </cell>
          <cell r="C3268">
            <v>1</v>
          </cell>
          <cell r="D3268" t="str">
            <v>UND</v>
          </cell>
          <cell r="E3268">
            <v>110.17</v>
          </cell>
          <cell r="F3268">
            <v>19.8306</v>
          </cell>
          <cell r="G3268">
            <v>110.17</v>
          </cell>
          <cell r="H3268">
            <v>19.829999999999998</v>
          </cell>
          <cell r="I3268">
            <v>0</v>
          </cell>
        </row>
        <row r="3269">
          <cell r="A3269" t="str">
            <v>PEL003</v>
          </cell>
          <cell r="B3269" t="str">
            <v>Tubería Flexible Poliestileno 18mm</v>
          </cell>
          <cell r="C3269">
            <v>5</v>
          </cell>
          <cell r="D3269" t="str">
            <v>PIES</v>
          </cell>
          <cell r="E3269">
            <v>19.489999999999998</v>
          </cell>
          <cell r="F3269">
            <v>3.5081999999999995</v>
          </cell>
          <cell r="G3269">
            <v>97.45</v>
          </cell>
          <cell r="H3269">
            <v>17.54</v>
          </cell>
          <cell r="I3269">
            <v>0</v>
          </cell>
        </row>
        <row r="3270">
          <cell r="A3270" t="str">
            <v>PEL012</v>
          </cell>
          <cell r="B3270" t="str">
            <v>Codo 18mm x 90 grados racor</v>
          </cell>
          <cell r="C3270">
            <v>1</v>
          </cell>
          <cell r="D3270" t="str">
            <v>UND</v>
          </cell>
          <cell r="E3270">
            <v>211.86</v>
          </cell>
          <cell r="F3270">
            <v>38.134799999999998</v>
          </cell>
          <cell r="G3270">
            <v>211.86</v>
          </cell>
          <cell r="H3270">
            <v>38.130000000000003</v>
          </cell>
          <cell r="I3270">
            <v>0</v>
          </cell>
        </row>
        <row r="3271">
          <cell r="A3271">
            <v>0</v>
          </cell>
          <cell r="B3271" t="str">
            <v>Mano de obra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</row>
        <row r="3272">
          <cell r="A3272">
            <v>0</v>
          </cell>
          <cell r="B3272" t="str">
            <v>Mano de Obra Salida A.P.</v>
          </cell>
          <cell r="C3272">
            <v>1</v>
          </cell>
          <cell r="D3272" t="str">
            <v>UND</v>
          </cell>
          <cell r="E3272">
            <v>927.52</v>
          </cell>
          <cell r="F3272">
            <v>0</v>
          </cell>
          <cell r="G3272">
            <v>927.52</v>
          </cell>
          <cell r="H3272">
            <v>0</v>
          </cell>
          <cell r="I3272">
            <v>0</v>
          </cell>
        </row>
        <row r="3273">
          <cell r="A3273">
            <v>0</v>
          </cell>
          <cell r="B3273" t="str">
            <v>MO hacer ranura y acuñe tubería</v>
          </cell>
          <cell r="C3273">
            <v>1</v>
          </cell>
          <cell r="D3273" t="str">
            <v>UND</v>
          </cell>
          <cell r="E3273">
            <v>229.43</v>
          </cell>
          <cell r="F3273">
            <v>0</v>
          </cell>
          <cell r="G3273">
            <v>229.43</v>
          </cell>
          <cell r="H3273">
            <v>0</v>
          </cell>
          <cell r="I3273">
            <v>0</v>
          </cell>
        </row>
        <row r="3274">
          <cell r="A3274">
            <v>0</v>
          </cell>
          <cell r="B3274" t="str">
            <v>Total/UND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1638.14</v>
          </cell>
          <cell r="H3274">
            <v>86.61</v>
          </cell>
          <cell r="I3274">
            <v>1724.75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</row>
        <row r="3276">
          <cell r="A3276">
            <v>116.02000000000001</v>
          </cell>
          <cell r="B3276" t="str">
            <v>SALIDA SANITARIA A.N. PVC 4" - AEREA</v>
          </cell>
          <cell r="C3276">
            <v>1</v>
          </cell>
          <cell r="D3276" t="str">
            <v>UND</v>
          </cell>
          <cell r="E3276">
            <v>0</v>
          </cell>
          <cell r="F3276">
            <v>0</v>
          </cell>
          <cell r="G3276">
            <v>2099.84</v>
          </cell>
          <cell r="H3276">
            <v>139.61000000000001</v>
          </cell>
          <cell r="I3276">
            <v>2239.4500000000003</v>
          </cell>
        </row>
        <row r="3277">
          <cell r="A3277">
            <v>0</v>
          </cell>
          <cell r="B3277" t="str">
            <v>Salida Sanitaria Aguas Negras PVC 4" - Aérea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</row>
        <row r="3278">
          <cell r="A3278">
            <v>0</v>
          </cell>
          <cell r="B3278" t="str">
            <v>Volumen Análisis</v>
          </cell>
          <cell r="C3278">
            <v>1</v>
          </cell>
          <cell r="D3278" t="str">
            <v>UND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</row>
        <row r="3279">
          <cell r="A3279">
            <v>0</v>
          </cell>
          <cell r="B3279" t="str">
            <v>Materiales y Equipos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</row>
        <row r="3280">
          <cell r="A3280">
            <v>0</v>
          </cell>
          <cell r="B3280" t="str">
            <v>Tubo 4" PVC SDR-41</v>
          </cell>
          <cell r="C3280">
            <v>0.2</v>
          </cell>
          <cell r="D3280" t="str">
            <v>UND</v>
          </cell>
          <cell r="E3280">
            <v>1008.47</v>
          </cell>
          <cell r="F3280">
            <v>181.52459999999999</v>
          </cell>
          <cell r="G3280">
            <v>201.69</v>
          </cell>
          <cell r="H3280">
            <v>36.299999999999997</v>
          </cell>
          <cell r="I3280">
            <v>0</v>
          </cell>
        </row>
        <row r="3281">
          <cell r="A3281">
            <v>0</v>
          </cell>
          <cell r="B3281" t="str">
            <v>Codo 4" x 90 PVC Drenaje</v>
          </cell>
          <cell r="C3281">
            <v>1</v>
          </cell>
          <cell r="D3281" t="str">
            <v>UND</v>
          </cell>
          <cell r="E3281">
            <v>101.69</v>
          </cell>
          <cell r="F3281">
            <v>18.304199999999998</v>
          </cell>
          <cell r="G3281">
            <v>101.69</v>
          </cell>
          <cell r="H3281">
            <v>18.3</v>
          </cell>
          <cell r="I3281">
            <v>0</v>
          </cell>
        </row>
        <row r="3282">
          <cell r="A3282">
            <v>0</v>
          </cell>
          <cell r="B3282" t="str">
            <v>Codo 4" x 45 PVC Drenaje</v>
          </cell>
          <cell r="C3282">
            <v>1</v>
          </cell>
          <cell r="D3282" t="str">
            <v>UND</v>
          </cell>
          <cell r="E3282">
            <v>75.42</v>
          </cell>
          <cell r="F3282">
            <v>13.5756</v>
          </cell>
          <cell r="G3282">
            <v>75.42</v>
          </cell>
          <cell r="H3282">
            <v>13.58</v>
          </cell>
          <cell r="I3282">
            <v>0</v>
          </cell>
        </row>
        <row r="3283">
          <cell r="A3283">
            <v>0</v>
          </cell>
          <cell r="B3283" t="str">
            <v>Yee 4" x 4" PVC Drenaje</v>
          </cell>
          <cell r="C3283">
            <v>1</v>
          </cell>
          <cell r="D3283" t="str">
            <v>UND</v>
          </cell>
          <cell r="E3283">
            <v>177.97</v>
          </cell>
          <cell r="F3283">
            <v>32.034599999999998</v>
          </cell>
          <cell r="G3283">
            <v>177.97</v>
          </cell>
          <cell r="H3283">
            <v>32.03</v>
          </cell>
          <cell r="I3283">
            <v>0</v>
          </cell>
        </row>
        <row r="3284">
          <cell r="A3284">
            <v>0</v>
          </cell>
          <cell r="B3284" t="str">
            <v>Cemento PVC OATEY 32oz</v>
          </cell>
          <cell r="C3284">
            <v>0.1</v>
          </cell>
          <cell r="D3284" t="str">
            <v>UND</v>
          </cell>
          <cell r="E3284">
            <v>628.80999999999995</v>
          </cell>
          <cell r="F3284">
            <v>113.18579999999999</v>
          </cell>
          <cell r="G3284">
            <v>62.88</v>
          </cell>
          <cell r="H3284">
            <v>11.32</v>
          </cell>
          <cell r="I3284">
            <v>0</v>
          </cell>
        </row>
        <row r="3285">
          <cell r="A3285">
            <v>0</v>
          </cell>
          <cell r="B3285" t="str">
            <v>Gancho para fijación aérea Drenaje PVC</v>
          </cell>
          <cell r="C3285">
            <v>0.66</v>
          </cell>
          <cell r="D3285" t="str">
            <v>UND</v>
          </cell>
          <cell r="E3285">
            <v>236.4</v>
          </cell>
          <cell r="F3285">
            <v>42.552</v>
          </cell>
          <cell r="G3285">
            <v>156.02000000000001</v>
          </cell>
          <cell r="H3285">
            <v>28.08</v>
          </cell>
          <cell r="I3285">
            <v>0</v>
          </cell>
        </row>
        <row r="3286">
          <cell r="A3286">
            <v>0</v>
          </cell>
          <cell r="B3286" t="str">
            <v>Mano de obra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A3287">
            <v>0</v>
          </cell>
          <cell r="B3287" t="str">
            <v>Mano de Obra Desague 4"</v>
          </cell>
          <cell r="C3287">
            <v>1</v>
          </cell>
          <cell r="D3287" t="str">
            <v>UND</v>
          </cell>
          <cell r="E3287">
            <v>1194.3800000000001</v>
          </cell>
          <cell r="F3287">
            <v>0</v>
          </cell>
          <cell r="G3287">
            <v>1194.3800000000001</v>
          </cell>
          <cell r="H3287">
            <v>0</v>
          </cell>
          <cell r="I3287">
            <v>0</v>
          </cell>
        </row>
        <row r="3288">
          <cell r="A3288">
            <v>0</v>
          </cell>
          <cell r="B3288" t="str">
            <v>Mano de obra fijaciones de techo</v>
          </cell>
          <cell r="C3288">
            <v>0.66</v>
          </cell>
          <cell r="D3288" t="str">
            <v>UND</v>
          </cell>
          <cell r="E3288">
            <v>196.65</v>
          </cell>
          <cell r="F3288">
            <v>0</v>
          </cell>
          <cell r="G3288">
            <v>129.79</v>
          </cell>
          <cell r="H3288">
            <v>0</v>
          </cell>
          <cell r="I3288">
            <v>0</v>
          </cell>
        </row>
        <row r="3289">
          <cell r="A3289">
            <v>0</v>
          </cell>
          <cell r="B3289" t="str">
            <v>Total/UND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2099.84</v>
          </cell>
          <cell r="H3289">
            <v>139.61000000000001</v>
          </cell>
          <cell r="I3289">
            <v>2239.4500000000003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</row>
        <row r="3291">
          <cell r="A3291">
            <v>116.03000000000002</v>
          </cell>
          <cell r="B3291" t="str">
            <v>SALIDA SANITARIA A.N. PVC 4" - TIERRA</v>
          </cell>
          <cell r="C3291">
            <v>1</v>
          </cell>
          <cell r="D3291" t="str">
            <v>UND</v>
          </cell>
          <cell r="E3291">
            <v>0</v>
          </cell>
          <cell r="F3291">
            <v>0</v>
          </cell>
          <cell r="G3291">
            <v>2128.67</v>
          </cell>
          <cell r="H3291">
            <v>111.53</v>
          </cell>
          <cell r="I3291">
            <v>2240.2000000000003</v>
          </cell>
        </row>
        <row r="3292">
          <cell r="A3292">
            <v>0</v>
          </cell>
          <cell r="B3292" t="str">
            <v>Salida Sanitaria Aguas Negras PVC 4" - Tierra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</row>
        <row r="3293">
          <cell r="A3293">
            <v>0</v>
          </cell>
          <cell r="B3293" t="str">
            <v>Volumen Análisis</v>
          </cell>
          <cell r="C3293">
            <v>1</v>
          </cell>
          <cell r="D3293" t="str">
            <v>UND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</row>
        <row r="3294">
          <cell r="A3294">
            <v>0</v>
          </cell>
          <cell r="B3294" t="str">
            <v>Materiales y Equipos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</row>
        <row r="3295">
          <cell r="A3295">
            <v>0</v>
          </cell>
          <cell r="B3295" t="str">
            <v>Tubo 4" PVC SDR-41</v>
          </cell>
          <cell r="C3295">
            <v>0.2</v>
          </cell>
          <cell r="D3295" t="str">
            <v>UND</v>
          </cell>
          <cell r="E3295">
            <v>1008.47</v>
          </cell>
          <cell r="F3295">
            <v>181.52459999999999</v>
          </cell>
          <cell r="G3295">
            <v>201.69</v>
          </cell>
          <cell r="H3295">
            <v>36.299999999999997</v>
          </cell>
          <cell r="I3295">
            <v>0</v>
          </cell>
        </row>
        <row r="3296">
          <cell r="A3296">
            <v>0</v>
          </cell>
          <cell r="B3296" t="str">
            <v>Codo 4" x 90 PVC Drenaje</v>
          </cell>
          <cell r="C3296">
            <v>1</v>
          </cell>
          <cell r="D3296" t="str">
            <v>UND</v>
          </cell>
          <cell r="E3296">
            <v>101.69</v>
          </cell>
          <cell r="F3296">
            <v>18.304199999999998</v>
          </cell>
          <cell r="G3296">
            <v>101.69</v>
          </cell>
          <cell r="H3296">
            <v>18.3</v>
          </cell>
          <cell r="I3296">
            <v>0</v>
          </cell>
        </row>
        <row r="3297">
          <cell r="A3297">
            <v>0</v>
          </cell>
          <cell r="B3297" t="str">
            <v>Codo 4" x 45 PVC Drenaje</v>
          </cell>
          <cell r="C3297">
            <v>1</v>
          </cell>
          <cell r="D3297" t="str">
            <v>UND</v>
          </cell>
          <cell r="E3297">
            <v>75.42</v>
          </cell>
          <cell r="F3297">
            <v>13.5756</v>
          </cell>
          <cell r="G3297">
            <v>75.42</v>
          </cell>
          <cell r="H3297">
            <v>13.58</v>
          </cell>
          <cell r="I3297">
            <v>0</v>
          </cell>
        </row>
        <row r="3298">
          <cell r="A3298">
            <v>0</v>
          </cell>
          <cell r="B3298" t="str">
            <v>Yee 4" x 4" PVC Drenaje</v>
          </cell>
          <cell r="C3298">
            <v>1</v>
          </cell>
          <cell r="D3298" t="str">
            <v>UND</v>
          </cell>
          <cell r="E3298">
            <v>177.97</v>
          </cell>
          <cell r="F3298">
            <v>32.034599999999998</v>
          </cell>
          <cell r="G3298">
            <v>177.97</v>
          </cell>
          <cell r="H3298">
            <v>32.03</v>
          </cell>
          <cell r="I3298">
            <v>0</v>
          </cell>
        </row>
        <row r="3299">
          <cell r="A3299">
            <v>0</v>
          </cell>
          <cell r="B3299" t="str">
            <v>Cemento PVC OATEY 32oz</v>
          </cell>
          <cell r="C3299">
            <v>0.1</v>
          </cell>
          <cell r="D3299" t="str">
            <v>UND</v>
          </cell>
          <cell r="E3299">
            <v>628.80999999999995</v>
          </cell>
          <cell r="F3299">
            <v>113.18579999999999</v>
          </cell>
          <cell r="G3299">
            <v>62.88</v>
          </cell>
          <cell r="H3299">
            <v>11.32</v>
          </cell>
          <cell r="I3299">
            <v>0</v>
          </cell>
        </row>
        <row r="3300">
          <cell r="A3300">
            <v>0</v>
          </cell>
          <cell r="B3300" t="str">
            <v>Mano de obra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</row>
        <row r="3301">
          <cell r="A3301">
            <v>0</v>
          </cell>
          <cell r="B3301" t="str">
            <v>Mano de Obra Desague 4"</v>
          </cell>
          <cell r="C3301">
            <v>1</v>
          </cell>
          <cell r="D3301" t="str">
            <v>UND</v>
          </cell>
          <cell r="E3301">
            <v>1194.3800000000001</v>
          </cell>
          <cell r="F3301">
            <v>0</v>
          </cell>
          <cell r="G3301">
            <v>1194.3800000000001</v>
          </cell>
          <cell r="H3301">
            <v>0</v>
          </cell>
          <cell r="I3301">
            <v>0</v>
          </cell>
        </row>
        <row r="3302">
          <cell r="A3302">
            <v>0</v>
          </cell>
          <cell r="B3302" t="str">
            <v>Mano de obra zanja en tierra</v>
          </cell>
          <cell r="C3302">
            <v>1</v>
          </cell>
          <cell r="D3302" t="str">
            <v>UND</v>
          </cell>
          <cell r="E3302">
            <v>314.64</v>
          </cell>
          <cell r="F3302">
            <v>0</v>
          </cell>
          <cell r="G3302">
            <v>314.64</v>
          </cell>
          <cell r="H3302">
            <v>0</v>
          </cell>
          <cell r="I3302">
            <v>0</v>
          </cell>
        </row>
        <row r="3303">
          <cell r="A3303">
            <v>0</v>
          </cell>
          <cell r="B3303" t="str">
            <v>Total/UND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2128.67</v>
          </cell>
          <cell r="H3303">
            <v>111.53</v>
          </cell>
          <cell r="I3303">
            <v>2240.2000000000003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</row>
        <row r="3305">
          <cell r="A3305">
            <v>116.04000000000002</v>
          </cell>
          <cell r="B3305" t="str">
            <v>SALIDA SANITARIA A.N. PVC 2" - AEREA</v>
          </cell>
          <cell r="C3305">
            <v>1</v>
          </cell>
          <cell r="D3305" t="str">
            <v>UND</v>
          </cell>
          <cell r="E3305">
            <v>0</v>
          </cell>
          <cell r="F3305">
            <v>0</v>
          </cell>
          <cell r="G3305">
            <v>1523.8</v>
          </cell>
          <cell r="H3305">
            <v>83.95</v>
          </cell>
          <cell r="I3305">
            <v>1607.75</v>
          </cell>
        </row>
        <row r="3306">
          <cell r="A3306">
            <v>0</v>
          </cell>
          <cell r="B3306" t="str">
            <v>Salida Sanitaria Aguas Negras PVC 2" - Aérea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</row>
        <row r="3307">
          <cell r="A3307">
            <v>0</v>
          </cell>
          <cell r="B3307" t="str">
            <v>Volumen Análisis</v>
          </cell>
          <cell r="C3307">
            <v>1</v>
          </cell>
          <cell r="D3307" t="str">
            <v>UND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</row>
        <row r="3308">
          <cell r="A3308">
            <v>0</v>
          </cell>
          <cell r="B3308" t="str">
            <v>Materiales y Equipos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</row>
        <row r="3309">
          <cell r="A3309">
            <v>0</v>
          </cell>
          <cell r="B3309" t="str">
            <v>Tubo 2" PVC SDR-41</v>
          </cell>
          <cell r="C3309">
            <v>0.2</v>
          </cell>
          <cell r="D3309" t="str">
            <v>UND</v>
          </cell>
          <cell r="E3309">
            <v>305.08</v>
          </cell>
          <cell r="F3309">
            <v>54.914399999999993</v>
          </cell>
          <cell r="G3309">
            <v>61.02</v>
          </cell>
          <cell r="H3309">
            <v>10.98</v>
          </cell>
          <cell r="I3309">
            <v>0</v>
          </cell>
        </row>
        <row r="3310">
          <cell r="A3310">
            <v>0</v>
          </cell>
          <cell r="B3310" t="str">
            <v>Codo 2" x 90 PVC Drenaje</v>
          </cell>
          <cell r="C3310">
            <v>1</v>
          </cell>
          <cell r="D3310" t="str">
            <v>UND</v>
          </cell>
          <cell r="E3310">
            <v>27.97</v>
          </cell>
          <cell r="F3310">
            <v>5.0345999999999993</v>
          </cell>
          <cell r="G3310">
            <v>27.97</v>
          </cell>
          <cell r="H3310">
            <v>5.03</v>
          </cell>
          <cell r="I3310">
            <v>0</v>
          </cell>
        </row>
        <row r="3311">
          <cell r="A3311">
            <v>0</v>
          </cell>
          <cell r="B3311" t="str">
            <v>Codo 2" x 45 PVC Drenaje</v>
          </cell>
          <cell r="C3311">
            <v>1</v>
          </cell>
          <cell r="D3311" t="str">
            <v>UND</v>
          </cell>
          <cell r="E3311">
            <v>19.489999999999998</v>
          </cell>
          <cell r="F3311">
            <v>3.5081999999999995</v>
          </cell>
          <cell r="G3311">
            <v>19.489999999999998</v>
          </cell>
          <cell r="H3311">
            <v>3.51</v>
          </cell>
          <cell r="I3311">
            <v>0</v>
          </cell>
        </row>
        <row r="3312">
          <cell r="A3312">
            <v>0</v>
          </cell>
          <cell r="B3312" t="str">
            <v>Yee 4" a 2" PVC Drenaje</v>
          </cell>
          <cell r="C3312">
            <v>1</v>
          </cell>
          <cell r="D3312" t="str">
            <v>UND</v>
          </cell>
          <cell r="E3312">
            <v>151.69</v>
          </cell>
          <cell r="F3312">
            <v>27.304199999999998</v>
          </cell>
          <cell r="G3312">
            <v>151.69</v>
          </cell>
          <cell r="H3312">
            <v>27.3</v>
          </cell>
          <cell r="I3312">
            <v>0</v>
          </cell>
        </row>
        <row r="3313">
          <cell r="A3313">
            <v>0</v>
          </cell>
          <cell r="B3313" t="str">
            <v>Cemento PVC OATEY 32oz</v>
          </cell>
          <cell r="C3313">
            <v>0.08</v>
          </cell>
          <cell r="D3313" t="str">
            <v>UND</v>
          </cell>
          <cell r="E3313">
            <v>628.80999999999995</v>
          </cell>
          <cell r="F3313">
            <v>113.18579999999999</v>
          </cell>
          <cell r="G3313">
            <v>50.3</v>
          </cell>
          <cell r="H3313">
            <v>9.0500000000000007</v>
          </cell>
          <cell r="I3313">
            <v>336.96999999999997</v>
          </cell>
        </row>
        <row r="3314">
          <cell r="A3314">
            <v>0</v>
          </cell>
          <cell r="B3314" t="str">
            <v>Gancho para fijación aérea Drenaje PVC</v>
          </cell>
          <cell r="C3314">
            <v>0.66</v>
          </cell>
          <cell r="D3314" t="str">
            <v>UND</v>
          </cell>
          <cell r="E3314">
            <v>236.4</v>
          </cell>
          <cell r="F3314">
            <v>42.552</v>
          </cell>
          <cell r="G3314">
            <v>156.02000000000001</v>
          </cell>
          <cell r="H3314">
            <v>28.08</v>
          </cell>
          <cell r="I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</row>
        <row r="3316">
          <cell r="A3316">
            <v>0</v>
          </cell>
          <cell r="B3316" t="str">
            <v>Mano de Obra Desague 2"</v>
          </cell>
          <cell r="C3316">
            <v>1</v>
          </cell>
          <cell r="D3316" t="str">
            <v>UND</v>
          </cell>
          <cell r="E3316">
            <v>927.52</v>
          </cell>
          <cell r="F3316">
            <v>0</v>
          </cell>
          <cell r="G3316">
            <v>927.52</v>
          </cell>
          <cell r="H3316">
            <v>0</v>
          </cell>
          <cell r="I3316">
            <v>0</v>
          </cell>
        </row>
        <row r="3317">
          <cell r="A3317">
            <v>0</v>
          </cell>
          <cell r="B3317" t="str">
            <v>Mano de obra fijaciones de techo</v>
          </cell>
          <cell r="C3317">
            <v>0.66</v>
          </cell>
          <cell r="D3317" t="str">
            <v>UND</v>
          </cell>
          <cell r="E3317">
            <v>196.65</v>
          </cell>
          <cell r="F3317">
            <v>0</v>
          </cell>
          <cell r="G3317">
            <v>129.79</v>
          </cell>
          <cell r="H3317">
            <v>0</v>
          </cell>
          <cell r="I3317">
            <v>0</v>
          </cell>
        </row>
        <row r="3318">
          <cell r="A3318">
            <v>0</v>
          </cell>
          <cell r="B3318" t="str">
            <v>Total/UND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1523.8</v>
          </cell>
          <cell r="H3318">
            <v>83.95</v>
          </cell>
          <cell r="I3318">
            <v>1607.75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</row>
        <row r="3320">
          <cell r="A3320">
            <v>116.05000000000003</v>
          </cell>
          <cell r="B3320" t="str">
            <v>SALIDA SANITARIA A.N. PVC 2" - TIERRA</v>
          </cell>
          <cell r="C3320">
            <v>1</v>
          </cell>
          <cell r="D3320" t="str">
            <v>UND</v>
          </cell>
          <cell r="E3320">
            <v>0</v>
          </cell>
          <cell r="F3320">
            <v>0</v>
          </cell>
          <cell r="G3320">
            <v>1552.63</v>
          </cell>
          <cell r="H3320">
            <v>55.870000000000005</v>
          </cell>
          <cell r="I3320">
            <v>1608.5</v>
          </cell>
        </row>
        <row r="3321">
          <cell r="A3321">
            <v>0</v>
          </cell>
          <cell r="B3321" t="str">
            <v>Salida Sanitaria Aguas Negras PVC 2" - Tierra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</row>
        <row r="3322">
          <cell r="A3322">
            <v>0</v>
          </cell>
          <cell r="B3322" t="str">
            <v>Volumen Análisis</v>
          </cell>
          <cell r="C3322">
            <v>1</v>
          </cell>
          <cell r="D3322" t="str">
            <v>UND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</row>
        <row r="3323">
          <cell r="A3323">
            <v>0</v>
          </cell>
          <cell r="B3323" t="str">
            <v>Materiales y Equipos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</row>
        <row r="3324">
          <cell r="A3324">
            <v>0</v>
          </cell>
          <cell r="B3324" t="str">
            <v>Tubo 2" PVC SDR-41</v>
          </cell>
          <cell r="C3324">
            <v>0.2</v>
          </cell>
          <cell r="D3324" t="str">
            <v>UND</v>
          </cell>
          <cell r="E3324">
            <v>305.08</v>
          </cell>
          <cell r="F3324">
            <v>54.914399999999993</v>
          </cell>
          <cell r="G3324">
            <v>61.02</v>
          </cell>
          <cell r="H3324">
            <v>10.98</v>
          </cell>
          <cell r="I3324">
            <v>0</v>
          </cell>
        </row>
        <row r="3325">
          <cell r="A3325">
            <v>0</v>
          </cell>
          <cell r="B3325" t="str">
            <v>Codo 2" x 90 PVC Drenaje</v>
          </cell>
          <cell r="C3325">
            <v>1</v>
          </cell>
          <cell r="D3325" t="str">
            <v>UND</v>
          </cell>
          <cell r="E3325">
            <v>27.97</v>
          </cell>
          <cell r="F3325">
            <v>5.0345999999999993</v>
          </cell>
          <cell r="G3325">
            <v>27.97</v>
          </cell>
          <cell r="H3325">
            <v>5.03</v>
          </cell>
          <cell r="I3325">
            <v>0</v>
          </cell>
        </row>
        <row r="3326">
          <cell r="A3326">
            <v>0</v>
          </cell>
          <cell r="B3326" t="str">
            <v>Codo 2" x 45 PVC Drenaje</v>
          </cell>
          <cell r="C3326">
            <v>1</v>
          </cell>
          <cell r="D3326" t="str">
            <v>UND</v>
          </cell>
          <cell r="E3326">
            <v>19.489999999999998</v>
          </cell>
          <cell r="F3326">
            <v>3.5081999999999995</v>
          </cell>
          <cell r="G3326">
            <v>19.489999999999998</v>
          </cell>
          <cell r="H3326">
            <v>3.51</v>
          </cell>
          <cell r="I3326">
            <v>0</v>
          </cell>
        </row>
        <row r="3327">
          <cell r="A3327">
            <v>0</v>
          </cell>
          <cell r="B3327" t="str">
            <v>Yee 4" a 2" PVC Drenaje</v>
          </cell>
          <cell r="C3327">
            <v>1</v>
          </cell>
          <cell r="D3327" t="str">
            <v>UND</v>
          </cell>
          <cell r="E3327">
            <v>151.69</v>
          </cell>
          <cell r="F3327">
            <v>27.304199999999998</v>
          </cell>
          <cell r="G3327">
            <v>151.69</v>
          </cell>
          <cell r="H3327">
            <v>27.3</v>
          </cell>
          <cell r="I3327">
            <v>0</v>
          </cell>
        </row>
        <row r="3328">
          <cell r="A3328">
            <v>0</v>
          </cell>
          <cell r="B3328" t="str">
            <v>Cemento PVC OATEY 32oz</v>
          </cell>
          <cell r="C3328">
            <v>0.08</v>
          </cell>
          <cell r="D3328" t="str">
            <v>UND</v>
          </cell>
          <cell r="E3328">
            <v>628.80999999999995</v>
          </cell>
          <cell r="F3328">
            <v>113.18579999999999</v>
          </cell>
          <cell r="G3328">
            <v>50.3</v>
          </cell>
          <cell r="H3328">
            <v>9.0500000000000007</v>
          </cell>
          <cell r="I3328">
            <v>0</v>
          </cell>
        </row>
        <row r="3329">
          <cell r="A3329">
            <v>0</v>
          </cell>
          <cell r="B3329" t="str">
            <v>Mano de obra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</row>
        <row r="3330">
          <cell r="A3330">
            <v>0</v>
          </cell>
          <cell r="B3330" t="str">
            <v>Mano de Obra Desague 2"</v>
          </cell>
          <cell r="C3330">
            <v>1</v>
          </cell>
          <cell r="D3330" t="str">
            <v>UND</v>
          </cell>
          <cell r="E3330">
            <v>927.52</v>
          </cell>
          <cell r="F3330">
            <v>0</v>
          </cell>
          <cell r="G3330">
            <v>927.52</v>
          </cell>
          <cell r="H3330">
            <v>0</v>
          </cell>
          <cell r="I3330">
            <v>0</v>
          </cell>
        </row>
        <row r="3331">
          <cell r="A3331">
            <v>0</v>
          </cell>
          <cell r="B3331" t="str">
            <v>Mano de obra zanja en tierra</v>
          </cell>
          <cell r="C3331">
            <v>1</v>
          </cell>
          <cell r="D3331" t="str">
            <v>UND</v>
          </cell>
          <cell r="E3331">
            <v>314.64</v>
          </cell>
          <cell r="F3331">
            <v>0</v>
          </cell>
          <cell r="G3331">
            <v>314.64</v>
          </cell>
          <cell r="H3331">
            <v>0</v>
          </cell>
          <cell r="I3331">
            <v>0</v>
          </cell>
        </row>
        <row r="3332">
          <cell r="A3332">
            <v>0</v>
          </cell>
          <cell r="B3332" t="str">
            <v>Total/UND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1552.63</v>
          </cell>
          <cell r="H3332">
            <v>55.870000000000005</v>
          </cell>
          <cell r="I3332">
            <v>1608.5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>
            <v>116.06000000000003</v>
          </cell>
          <cell r="B3334" t="str">
            <v>INODORO SERVICIO AZTECA BCO. + SALIDAS</v>
          </cell>
          <cell r="C3334">
            <v>1</v>
          </cell>
          <cell r="D3334" t="str">
            <v>UND</v>
          </cell>
          <cell r="E3334">
            <v>0</v>
          </cell>
          <cell r="F3334">
            <v>0</v>
          </cell>
          <cell r="G3334">
            <v>9484.6900000000023</v>
          </cell>
          <cell r="H3334">
            <v>1516.2900000000002</v>
          </cell>
          <cell r="I3334">
            <v>11000.980000000003</v>
          </cell>
        </row>
        <row r="3335">
          <cell r="A3335">
            <v>0</v>
          </cell>
          <cell r="B3335" t="str">
            <v>Inodoro Servicio Azteca Bco con tapa + salida 1/2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</row>
        <row r="3336">
          <cell r="A3336">
            <v>0</v>
          </cell>
          <cell r="B3336" t="str">
            <v>Volumen Análisis</v>
          </cell>
          <cell r="C3336">
            <v>1</v>
          </cell>
          <cell r="D3336" t="str">
            <v>UND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</row>
        <row r="3337">
          <cell r="A3337">
            <v>0</v>
          </cell>
          <cell r="B3337" t="str">
            <v>Materiales y Equipos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</row>
        <row r="3338">
          <cell r="A3338">
            <v>0</v>
          </cell>
          <cell r="B3338" t="str">
            <v>Niple Cromado 1/2" x 3"</v>
          </cell>
          <cell r="C3338">
            <v>1</v>
          </cell>
          <cell r="D3338" t="str">
            <v>UND</v>
          </cell>
          <cell r="E3338">
            <v>41.53</v>
          </cell>
          <cell r="F3338">
            <v>7.4753999999999996</v>
          </cell>
          <cell r="G3338">
            <v>41.53</v>
          </cell>
          <cell r="H3338">
            <v>7.48</v>
          </cell>
          <cell r="I3338">
            <v>0</v>
          </cell>
        </row>
        <row r="3339">
          <cell r="A3339">
            <v>0</v>
          </cell>
          <cell r="B3339" t="str">
            <v>Cubrefalta cromado 1/2"</v>
          </cell>
          <cell r="C3339">
            <v>1</v>
          </cell>
          <cell r="D3339" t="str">
            <v>UND</v>
          </cell>
          <cell r="E3339">
            <v>16.100000000000001</v>
          </cell>
          <cell r="F3339">
            <v>2.8980000000000001</v>
          </cell>
          <cell r="G3339">
            <v>16.100000000000001</v>
          </cell>
          <cell r="H3339">
            <v>2.9</v>
          </cell>
          <cell r="I3339">
            <v>0</v>
          </cell>
        </row>
        <row r="3340">
          <cell r="A3340">
            <v>0</v>
          </cell>
          <cell r="B3340" t="str">
            <v>Llave Angular 1/2" a 3/8"</v>
          </cell>
          <cell r="C3340">
            <v>1</v>
          </cell>
          <cell r="D3340" t="str">
            <v>UND</v>
          </cell>
          <cell r="E3340">
            <v>145.76</v>
          </cell>
          <cell r="F3340">
            <v>26.236799999999999</v>
          </cell>
          <cell r="G3340">
            <v>145.76</v>
          </cell>
          <cell r="H3340">
            <v>26.24</v>
          </cell>
          <cell r="I3340">
            <v>0</v>
          </cell>
        </row>
        <row r="3341">
          <cell r="A3341">
            <v>0</v>
          </cell>
          <cell r="B3341" t="str">
            <v>Manguera flexible inodoro inox. 3/8" Eastman</v>
          </cell>
          <cell r="C3341">
            <v>1</v>
          </cell>
          <cell r="D3341" t="str">
            <v>UND</v>
          </cell>
          <cell r="E3341">
            <v>194.92</v>
          </cell>
          <cell r="F3341">
            <v>35.085599999999999</v>
          </cell>
          <cell r="G3341">
            <v>194.92</v>
          </cell>
          <cell r="H3341">
            <v>35.090000000000003</v>
          </cell>
          <cell r="I3341">
            <v>0</v>
          </cell>
        </row>
        <row r="3342">
          <cell r="A3342">
            <v>0</v>
          </cell>
          <cell r="B3342" t="str">
            <v>Inodoro Azteca con tapa</v>
          </cell>
          <cell r="C3342">
            <v>1</v>
          </cell>
          <cell r="D3342" t="str">
            <v>UND</v>
          </cell>
          <cell r="E3342">
            <v>4063.56</v>
          </cell>
          <cell r="F3342">
            <v>731.44079999999997</v>
          </cell>
          <cell r="G3342">
            <v>4063.56</v>
          </cell>
          <cell r="H3342">
            <v>731.44</v>
          </cell>
          <cell r="I3342">
            <v>0</v>
          </cell>
        </row>
        <row r="3343">
          <cell r="A3343">
            <v>0</v>
          </cell>
          <cell r="B3343" t="str">
            <v>Junta de Cera</v>
          </cell>
          <cell r="C3343">
            <v>1</v>
          </cell>
          <cell r="D3343" t="str">
            <v>UND</v>
          </cell>
          <cell r="E3343">
            <v>66.22</v>
          </cell>
          <cell r="F3343">
            <v>11.919599999999999</v>
          </cell>
          <cell r="G3343">
            <v>66.22</v>
          </cell>
          <cell r="H3343">
            <v>11.92</v>
          </cell>
          <cell r="I3343">
            <v>0</v>
          </cell>
        </row>
        <row r="3344">
          <cell r="A3344">
            <v>0</v>
          </cell>
          <cell r="B3344" t="str">
            <v>Arandela PVC 4"</v>
          </cell>
          <cell r="C3344">
            <v>1</v>
          </cell>
          <cell r="D3344" t="str">
            <v>UND</v>
          </cell>
          <cell r="E3344">
            <v>63.56</v>
          </cell>
          <cell r="F3344">
            <v>11.440799999999999</v>
          </cell>
          <cell r="G3344">
            <v>63.56</v>
          </cell>
          <cell r="H3344">
            <v>11.44</v>
          </cell>
          <cell r="I3344">
            <v>0</v>
          </cell>
        </row>
        <row r="3345">
          <cell r="A3345">
            <v>0</v>
          </cell>
          <cell r="B3345" t="str">
            <v>Juego de tornillos de basineta</v>
          </cell>
          <cell r="C3345">
            <v>1</v>
          </cell>
          <cell r="D3345" t="str">
            <v>UND</v>
          </cell>
          <cell r="E3345">
            <v>50</v>
          </cell>
          <cell r="F3345">
            <v>9</v>
          </cell>
          <cell r="G3345">
            <v>50</v>
          </cell>
          <cell r="H3345">
            <v>9</v>
          </cell>
          <cell r="I3345">
            <v>0</v>
          </cell>
        </row>
        <row r="3346">
          <cell r="A3346" t="str">
            <v>CE002</v>
          </cell>
          <cell r="B3346" t="str">
            <v>Cemento blanco</v>
          </cell>
          <cell r="C3346">
            <v>0.05</v>
          </cell>
          <cell r="D3346" t="str">
            <v>FDA</v>
          </cell>
          <cell r="E3346">
            <v>788.98305084745766</v>
          </cell>
          <cell r="F3346">
            <v>142.01694915254237</v>
          </cell>
          <cell r="G3346">
            <v>39.450000000000003</v>
          </cell>
          <cell r="H3346">
            <v>7.1</v>
          </cell>
          <cell r="I3346">
            <v>0</v>
          </cell>
        </row>
        <row r="3347">
          <cell r="A3347">
            <v>0</v>
          </cell>
          <cell r="B3347" t="str">
            <v xml:space="preserve">Teflón </v>
          </cell>
          <cell r="C3347">
            <v>0.25</v>
          </cell>
          <cell r="D3347" t="str">
            <v>UND</v>
          </cell>
          <cell r="E3347">
            <v>18.64</v>
          </cell>
          <cell r="F3347">
            <v>3.3552</v>
          </cell>
          <cell r="G3347">
            <v>4.66</v>
          </cell>
          <cell r="H3347">
            <v>0.84</v>
          </cell>
          <cell r="I3347">
            <v>0</v>
          </cell>
        </row>
        <row r="3348">
          <cell r="A3348">
            <v>0</v>
          </cell>
          <cell r="B3348" t="str">
            <v>Salida Agua Potable 1/2" Poliestileno 18mm</v>
          </cell>
          <cell r="C3348">
            <v>1</v>
          </cell>
          <cell r="D3348" t="str">
            <v>UND</v>
          </cell>
          <cell r="E3348">
            <v>1638.14</v>
          </cell>
          <cell r="F3348">
            <v>294.86520000000002</v>
          </cell>
          <cell r="G3348">
            <v>1638.14</v>
          </cell>
          <cell r="H3348">
            <v>294.87</v>
          </cell>
          <cell r="I3348">
            <v>0</v>
          </cell>
        </row>
        <row r="3349">
          <cell r="A3349">
            <v>0</v>
          </cell>
          <cell r="B3349" t="str">
            <v>Salida Sanitaria A.N. 4" Inodoro Aérea</v>
          </cell>
          <cell r="C3349">
            <v>1</v>
          </cell>
          <cell r="D3349" t="str">
            <v>UND</v>
          </cell>
          <cell r="E3349">
            <v>2099.84</v>
          </cell>
          <cell r="F3349">
            <v>377.97120000000001</v>
          </cell>
          <cell r="G3349">
            <v>2099.84</v>
          </cell>
          <cell r="H3349">
            <v>377.97</v>
          </cell>
          <cell r="I3349">
            <v>0</v>
          </cell>
        </row>
        <row r="3350">
          <cell r="A3350">
            <v>0</v>
          </cell>
          <cell r="B3350" t="str">
            <v>Mano de obra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</row>
        <row r="3351">
          <cell r="A3351">
            <v>0</v>
          </cell>
          <cell r="B3351" t="str">
            <v>Mano de Obra Instalación ducha</v>
          </cell>
          <cell r="C3351">
            <v>1</v>
          </cell>
          <cell r="D3351" t="str">
            <v>UND</v>
          </cell>
          <cell r="E3351">
            <v>529.39</v>
          </cell>
          <cell r="F3351">
            <v>0</v>
          </cell>
          <cell r="G3351">
            <v>529.39</v>
          </cell>
          <cell r="H3351">
            <v>0</v>
          </cell>
          <cell r="I3351">
            <v>0</v>
          </cell>
        </row>
        <row r="3352">
          <cell r="A3352">
            <v>0</v>
          </cell>
          <cell r="B3352" t="str">
            <v>Total/UND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9484.6900000000023</v>
          </cell>
          <cell r="H3352">
            <v>1516.2900000000002</v>
          </cell>
          <cell r="I3352">
            <v>11000.980000000003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</row>
        <row r="3354">
          <cell r="A3354">
            <v>116.07000000000004</v>
          </cell>
          <cell r="B3354" t="str">
            <v>INODORO BATH COLLECTION BCO. + SALIDAS</v>
          </cell>
          <cell r="C3354">
            <v>1</v>
          </cell>
          <cell r="D3354" t="str">
            <v>UND</v>
          </cell>
          <cell r="E3354">
            <v>0</v>
          </cell>
          <cell r="F3354">
            <v>0</v>
          </cell>
          <cell r="G3354">
            <v>13805.88</v>
          </cell>
          <cell r="H3354">
            <v>2294.1099999999997</v>
          </cell>
          <cell r="I3354">
            <v>16099.989999999998</v>
          </cell>
        </row>
        <row r="3355">
          <cell r="A3355">
            <v>0</v>
          </cell>
          <cell r="B3355" t="str">
            <v>Inodoro Bath Collection Bco con tapa + salida 1/2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0</v>
          </cell>
          <cell r="B3356" t="str">
            <v>Volumen Análisis</v>
          </cell>
          <cell r="C3356">
            <v>1</v>
          </cell>
          <cell r="D3356" t="str">
            <v>UND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</row>
        <row r="3357">
          <cell r="A3357">
            <v>0</v>
          </cell>
          <cell r="B3357" t="str">
            <v>Materiales y Equipos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</row>
        <row r="3358">
          <cell r="A3358">
            <v>0</v>
          </cell>
          <cell r="B3358" t="str">
            <v>Niple Cromado 1/2" x 3"</v>
          </cell>
          <cell r="C3358">
            <v>1</v>
          </cell>
          <cell r="D3358" t="str">
            <v>UND</v>
          </cell>
          <cell r="E3358">
            <v>41.53</v>
          </cell>
          <cell r="F3358">
            <v>7.4753999999999996</v>
          </cell>
          <cell r="G3358">
            <v>41.53</v>
          </cell>
          <cell r="H3358">
            <v>7.48</v>
          </cell>
          <cell r="I3358">
            <v>0</v>
          </cell>
        </row>
        <row r="3359">
          <cell r="A3359">
            <v>0</v>
          </cell>
          <cell r="B3359" t="str">
            <v>Cubrefalta cromado 1/2"</v>
          </cell>
          <cell r="C3359">
            <v>1</v>
          </cell>
          <cell r="D3359" t="str">
            <v>UND</v>
          </cell>
          <cell r="E3359">
            <v>16.100000000000001</v>
          </cell>
          <cell r="F3359">
            <v>2.8980000000000001</v>
          </cell>
          <cell r="G3359">
            <v>16.100000000000001</v>
          </cell>
          <cell r="H3359">
            <v>2.9</v>
          </cell>
          <cell r="I3359">
            <v>0</v>
          </cell>
        </row>
        <row r="3360">
          <cell r="A3360">
            <v>0</v>
          </cell>
          <cell r="B3360" t="str">
            <v>Llave Angular 1/2" a 3/8"</v>
          </cell>
          <cell r="C3360">
            <v>1</v>
          </cell>
          <cell r="D3360" t="str">
            <v>UND</v>
          </cell>
          <cell r="E3360">
            <v>145.76</v>
          </cell>
          <cell r="F3360">
            <v>26.236799999999999</v>
          </cell>
          <cell r="G3360">
            <v>145.76</v>
          </cell>
          <cell r="H3360">
            <v>26.24</v>
          </cell>
          <cell r="I3360">
            <v>0</v>
          </cell>
        </row>
        <row r="3361">
          <cell r="A3361">
            <v>0</v>
          </cell>
          <cell r="B3361" t="str">
            <v>Manguera flexible inodoro inox. 3/8" Eastman</v>
          </cell>
          <cell r="C3361">
            <v>1</v>
          </cell>
          <cell r="D3361" t="str">
            <v>UND</v>
          </cell>
          <cell r="E3361">
            <v>194.92</v>
          </cell>
          <cell r="F3361">
            <v>35.085599999999999</v>
          </cell>
          <cell r="G3361">
            <v>194.92</v>
          </cell>
          <cell r="H3361">
            <v>35.090000000000003</v>
          </cell>
          <cell r="I3361">
            <v>0</v>
          </cell>
        </row>
        <row r="3362">
          <cell r="A3362">
            <v>0</v>
          </cell>
          <cell r="B3362" t="str">
            <v>Inodoro Bath Collection Bco. con tapa</v>
          </cell>
          <cell r="C3362">
            <v>1</v>
          </cell>
          <cell r="D3362" t="str">
            <v>UND</v>
          </cell>
          <cell r="E3362">
            <v>8384.75</v>
          </cell>
          <cell r="F3362">
            <v>1509.2549999999999</v>
          </cell>
          <cell r="G3362">
            <v>8384.75</v>
          </cell>
          <cell r="H3362">
            <v>1509.26</v>
          </cell>
          <cell r="I3362">
            <v>0</v>
          </cell>
        </row>
        <row r="3363">
          <cell r="A3363">
            <v>0</v>
          </cell>
          <cell r="B3363" t="str">
            <v>Junta de Cera</v>
          </cell>
          <cell r="C3363">
            <v>1</v>
          </cell>
          <cell r="D3363" t="str">
            <v>UND</v>
          </cell>
          <cell r="E3363">
            <v>66.22</v>
          </cell>
          <cell r="F3363">
            <v>11.919599999999999</v>
          </cell>
          <cell r="G3363">
            <v>66.22</v>
          </cell>
          <cell r="H3363">
            <v>11.92</v>
          </cell>
          <cell r="I3363">
            <v>0</v>
          </cell>
          <cell r="J3363">
            <v>0</v>
          </cell>
        </row>
        <row r="3364">
          <cell r="A3364">
            <v>0</v>
          </cell>
          <cell r="B3364" t="str">
            <v>Arandela PVC 4"</v>
          </cell>
          <cell r="C3364">
            <v>1</v>
          </cell>
          <cell r="D3364" t="str">
            <v>UND</v>
          </cell>
          <cell r="E3364">
            <v>63.56</v>
          </cell>
          <cell r="F3364">
            <v>11.440799999999999</v>
          </cell>
          <cell r="G3364">
            <v>63.56</v>
          </cell>
          <cell r="H3364">
            <v>11.44</v>
          </cell>
          <cell r="I3364">
            <v>0</v>
          </cell>
        </row>
        <row r="3365">
          <cell r="A3365">
            <v>0</v>
          </cell>
          <cell r="B3365" t="str">
            <v>Juego de tornillos de basineta</v>
          </cell>
          <cell r="C3365">
            <v>1</v>
          </cell>
          <cell r="D3365" t="str">
            <v>UND</v>
          </cell>
          <cell r="E3365">
            <v>50</v>
          </cell>
          <cell r="F3365">
            <v>9</v>
          </cell>
          <cell r="G3365">
            <v>50</v>
          </cell>
          <cell r="H3365">
            <v>9</v>
          </cell>
          <cell r="I3365">
            <v>0</v>
          </cell>
        </row>
        <row r="3366">
          <cell r="A3366" t="str">
            <v>CE002</v>
          </cell>
          <cell r="B3366" t="str">
            <v>Cemento blanco</v>
          </cell>
          <cell r="C3366">
            <v>0.05</v>
          </cell>
          <cell r="D3366" t="str">
            <v>FDA</v>
          </cell>
          <cell r="E3366">
            <v>788.98305084745766</v>
          </cell>
          <cell r="F3366">
            <v>142.01694915254237</v>
          </cell>
          <cell r="G3366">
            <v>39.450000000000003</v>
          </cell>
          <cell r="H3366">
            <v>7.1</v>
          </cell>
          <cell r="I3366">
            <v>0</v>
          </cell>
        </row>
        <row r="3367">
          <cell r="A3367">
            <v>0</v>
          </cell>
          <cell r="B3367" t="str">
            <v xml:space="preserve">Teflón </v>
          </cell>
          <cell r="C3367">
            <v>0.25</v>
          </cell>
          <cell r="D3367" t="str">
            <v>UND</v>
          </cell>
          <cell r="E3367">
            <v>18.64</v>
          </cell>
          <cell r="F3367">
            <v>3.3552</v>
          </cell>
          <cell r="G3367">
            <v>4.66</v>
          </cell>
          <cell r="H3367">
            <v>0.84</v>
          </cell>
          <cell r="I3367">
            <v>0</v>
          </cell>
        </row>
        <row r="3368">
          <cell r="A3368">
            <v>0</v>
          </cell>
          <cell r="B3368" t="str">
            <v>Salida Agua Potable 1/2" Poliestileno 18mm</v>
          </cell>
          <cell r="C3368">
            <v>1</v>
          </cell>
          <cell r="D3368" t="str">
            <v>UND</v>
          </cell>
          <cell r="E3368">
            <v>1638.14</v>
          </cell>
          <cell r="F3368">
            <v>294.86520000000002</v>
          </cell>
          <cell r="G3368">
            <v>1638.14</v>
          </cell>
          <cell r="H3368">
            <v>294.87</v>
          </cell>
          <cell r="I3368">
            <v>0</v>
          </cell>
        </row>
        <row r="3369">
          <cell r="A3369">
            <v>0</v>
          </cell>
          <cell r="B3369" t="str">
            <v>Salida Sanitaria A.N. 4" Inodoro Aérea</v>
          </cell>
          <cell r="C3369">
            <v>1</v>
          </cell>
          <cell r="D3369" t="str">
            <v>UND</v>
          </cell>
          <cell r="E3369">
            <v>2099.84</v>
          </cell>
          <cell r="F3369">
            <v>377.97120000000001</v>
          </cell>
          <cell r="G3369">
            <v>2099.84</v>
          </cell>
          <cell r="H3369">
            <v>377.97</v>
          </cell>
          <cell r="I3369">
            <v>0</v>
          </cell>
        </row>
        <row r="3370">
          <cell r="A3370">
            <v>0</v>
          </cell>
          <cell r="B3370" t="str">
            <v>Mano de obra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</row>
        <row r="3371">
          <cell r="A3371">
            <v>0</v>
          </cell>
          <cell r="B3371" t="str">
            <v>Mano de Obra Instalación inodoro</v>
          </cell>
          <cell r="C3371">
            <v>1</v>
          </cell>
          <cell r="D3371" t="str">
            <v>UND</v>
          </cell>
          <cell r="E3371">
            <v>1060.95</v>
          </cell>
          <cell r="F3371">
            <v>0</v>
          </cell>
          <cell r="G3371">
            <v>1060.95</v>
          </cell>
          <cell r="H3371">
            <v>0</v>
          </cell>
          <cell r="I3371">
            <v>0</v>
          </cell>
        </row>
        <row r="3372">
          <cell r="A3372">
            <v>0</v>
          </cell>
          <cell r="B3372" t="str">
            <v>Total/UND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13805.88</v>
          </cell>
          <cell r="H3372">
            <v>2294.1099999999997</v>
          </cell>
          <cell r="I3372">
            <v>16099.989999999998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</row>
        <row r="3374">
          <cell r="A3374">
            <v>116.08000000000004</v>
          </cell>
          <cell r="B3374" t="str">
            <v>INODORO SERVICIO AZTECA BCO. SIN SALIDAS</v>
          </cell>
          <cell r="C3374">
            <v>1</v>
          </cell>
          <cell r="D3374" t="str">
            <v>UND</v>
          </cell>
          <cell r="E3374">
            <v>0</v>
          </cell>
          <cell r="F3374">
            <v>0</v>
          </cell>
          <cell r="G3374">
            <v>5746.71</v>
          </cell>
          <cell r="H3374">
            <v>843.45000000000016</v>
          </cell>
          <cell r="I3374">
            <v>6590.16</v>
          </cell>
        </row>
        <row r="3375">
          <cell r="A3375">
            <v>0</v>
          </cell>
          <cell r="B3375" t="str">
            <v>Inodoro Servicio Azteca Bco sin salidas sanitarias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>
            <v>0</v>
          </cell>
          <cell r="B3376" t="str">
            <v>Volumen Análisis</v>
          </cell>
          <cell r="C3376">
            <v>1</v>
          </cell>
          <cell r="D3376" t="str">
            <v>UND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</row>
        <row r="3377">
          <cell r="A3377">
            <v>0</v>
          </cell>
          <cell r="B3377" t="str">
            <v>Materiales y Equipos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</row>
        <row r="3378">
          <cell r="A3378">
            <v>0</v>
          </cell>
          <cell r="B3378" t="str">
            <v>Niple Cromado 1/2" x 3"</v>
          </cell>
          <cell r="C3378">
            <v>1</v>
          </cell>
          <cell r="D3378" t="str">
            <v>UND</v>
          </cell>
          <cell r="E3378">
            <v>41.53</v>
          </cell>
          <cell r="F3378">
            <v>7.4753999999999996</v>
          </cell>
          <cell r="G3378">
            <v>41.53</v>
          </cell>
          <cell r="H3378">
            <v>7.48</v>
          </cell>
          <cell r="I3378">
            <v>0</v>
          </cell>
          <cell r="J3378">
            <v>0</v>
          </cell>
        </row>
        <row r="3379">
          <cell r="A3379">
            <v>0</v>
          </cell>
          <cell r="B3379" t="str">
            <v>Cubrefalta cromado 1/2"</v>
          </cell>
          <cell r="C3379">
            <v>1</v>
          </cell>
          <cell r="D3379" t="str">
            <v>UND</v>
          </cell>
          <cell r="E3379">
            <v>16.100000000000001</v>
          </cell>
          <cell r="F3379">
            <v>2.8980000000000001</v>
          </cell>
          <cell r="G3379">
            <v>16.100000000000001</v>
          </cell>
          <cell r="H3379">
            <v>2.9</v>
          </cell>
          <cell r="I3379">
            <v>0</v>
          </cell>
        </row>
        <row r="3380">
          <cell r="A3380">
            <v>0</v>
          </cell>
          <cell r="B3380" t="str">
            <v>Llave Angular 1/2" a 3/8"</v>
          </cell>
          <cell r="C3380">
            <v>1</v>
          </cell>
          <cell r="D3380" t="str">
            <v>UND</v>
          </cell>
          <cell r="E3380">
            <v>145.76</v>
          </cell>
          <cell r="F3380">
            <v>26.236799999999999</v>
          </cell>
          <cell r="G3380">
            <v>145.76</v>
          </cell>
          <cell r="H3380">
            <v>26.24</v>
          </cell>
          <cell r="I3380">
            <v>0</v>
          </cell>
        </row>
        <row r="3381">
          <cell r="A3381">
            <v>0</v>
          </cell>
          <cell r="B3381" t="str">
            <v>Manguera flexible inodoro inox. 3/8" Eastman</v>
          </cell>
          <cell r="C3381">
            <v>1</v>
          </cell>
          <cell r="D3381" t="str">
            <v>UND</v>
          </cell>
          <cell r="E3381">
            <v>194.92</v>
          </cell>
          <cell r="F3381">
            <v>35.085599999999999</v>
          </cell>
          <cell r="G3381">
            <v>194.92</v>
          </cell>
          <cell r="H3381">
            <v>35.090000000000003</v>
          </cell>
          <cell r="I3381">
            <v>0</v>
          </cell>
        </row>
        <row r="3382">
          <cell r="A3382">
            <v>0</v>
          </cell>
          <cell r="B3382" t="str">
            <v>Inodoro Azteca con tapa</v>
          </cell>
          <cell r="C3382">
            <v>1</v>
          </cell>
          <cell r="D3382" t="str">
            <v>UND</v>
          </cell>
          <cell r="E3382">
            <v>4063.56</v>
          </cell>
          <cell r="F3382">
            <v>731.44079999999997</v>
          </cell>
          <cell r="G3382">
            <v>4063.56</v>
          </cell>
          <cell r="H3382">
            <v>731.44</v>
          </cell>
          <cell r="I3382">
            <v>0</v>
          </cell>
        </row>
        <row r="3383">
          <cell r="A3383">
            <v>0</v>
          </cell>
          <cell r="B3383" t="str">
            <v>Junta de Cera</v>
          </cell>
          <cell r="C3383">
            <v>1</v>
          </cell>
          <cell r="D3383" t="str">
            <v>UND</v>
          </cell>
          <cell r="E3383">
            <v>66.22</v>
          </cell>
          <cell r="F3383">
            <v>11.919599999999999</v>
          </cell>
          <cell r="G3383">
            <v>66.22</v>
          </cell>
          <cell r="H3383">
            <v>11.92</v>
          </cell>
          <cell r="I3383">
            <v>0</v>
          </cell>
        </row>
        <row r="3384">
          <cell r="A3384">
            <v>0</v>
          </cell>
          <cell r="B3384" t="str">
            <v>Arandela PVC 4"</v>
          </cell>
          <cell r="C3384">
            <v>1</v>
          </cell>
          <cell r="D3384" t="str">
            <v>UND</v>
          </cell>
          <cell r="E3384">
            <v>63.56</v>
          </cell>
          <cell r="F3384">
            <v>11.440799999999999</v>
          </cell>
          <cell r="G3384">
            <v>63.56</v>
          </cell>
          <cell r="H3384">
            <v>11.44</v>
          </cell>
          <cell r="I3384">
            <v>0</v>
          </cell>
        </row>
        <row r="3385">
          <cell r="A3385">
            <v>0</v>
          </cell>
          <cell r="B3385" t="str">
            <v>Juego de tornillos de basineta</v>
          </cell>
          <cell r="C3385">
            <v>1</v>
          </cell>
          <cell r="D3385" t="str">
            <v>UND</v>
          </cell>
          <cell r="E3385">
            <v>50</v>
          </cell>
          <cell r="F3385">
            <v>9</v>
          </cell>
          <cell r="G3385">
            <v>50</v>
          </cell>
          <cell r="H3385">
            <v>9</v>
          </cell>
          <cell r="I3385">
            <v>0</v>
          </cell>
          <cell r="J3385">
            <v>0</v>
          </cell>
        </row>
        <row r="3386">
          <cell r="A3386" t="str">
            <v>CE002</v>
          </cell>
          <cell r="B3386" t="str">
            <v>Cemento blanco</v>
          </cell>
          <cell r="C3386">
            <v>0.05</v>
          </cell>
          <cell r="D3386" t="str">
            <v>FDA</v>
          </cell>
          <cell r="E3386">
            <v>788.98305084745766</v>
          </cell>
          <cell r="F3386">
            <v>142.01694915254237</v>
          </cell>
          <cell r="G3386">
            <v>39.450000000000003</v>
          </cell>
          <cell r="H3386">
            <v>7.1</v>
          </cell>
          <cell r="I3386">
            <v>0</v>
          </cell>
        </row>
        <row r="3387">
          <cell r="A3387">
            <v>0</v>
          </cell>
          <cell r="B3387" t="str">
            <v xml:space="preserve">Teflón </v>
          </cell>
          <cell r="C3387">
            <v>0.25</v>
          </cell>
          <cell r="D3387" t="str">
            <v>UND</v>
          </cell>
          <cell r="E3387">
            <v>18.64</v>
          </cell>
          <cell r="F3387">
            <v>3.3552</v>
          </cell>
          <cell r="G3387">
            <v>4.66</v>
          </cell>
          <cell r="H3387">
            <v>0.84</v>
          </cell>
          <cell r="I3387">
            <v>0</v>
          </cell>
        </row>
        <row r="3388">
          <cell r="A3388">
            <v>0</v>
          </cell>
          <cell r="B3388" t="str">
            <v>Mano de obra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</row>
        <row r="3389">
          <cell r="A3389">
            <v>0</v>
          </cell>
          <cell r="B3389" t="str">
            <v>Mano de Obra Instalación inodoro</v>
          </cell>
          <cell r="C3389">
            <v>1</v>
          </cell>
          <cell r="D3389" t="str">
            <v>UND</v>
          </cell>
          <cell r="E3389">
            <v>1060.95</v>
          </cell>
          <cell r="F3389">
            <v>0</v>
          </cell>
          <cell r="G3389">
            <v>1060.95</v>
          </cell>
          <cell r="H3389">
            <v>0</v>
          </cell>
          <cell r="I3389">
            <v>0</v>
          </cell>
        </row>
        <row r="3390">
          <cell r="A3390">
            <v>0</v>
          </cell>
          <cell r="B3390" t="str">
            <v>Total/UND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5746.71</v>
          </cell>
          <cell r="H3390">
            <v>843.45000000000016</v>
          </cell>
          <cell r="I3390">
            <v>6590.16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</row>
        <row r="3392">
          <cell r="A3392">
            <v>116.09000000000005</v>
          </cell>
          <cell r="B3392" t="str">
            <v>INODORO BATH COLLECTION BCO. SIN SALIDAS</v>
          </cell>
          <cell r="C3392">
            <v>1</v>
          </cell>
          <cell r="D3392" t="str">
            <v>UND</v>
          </cell>
          <cell r="E3392">
            <v>0</v>
          </cell>
          <cell r="F3392">
            <v>0</v>
          </cell>
          <cell r="G3392">
            <v>10067.9</v>
          </cell>
          <cell r="H3392">
            <v>1621.27</v>
          </cell>
          <cell r="I3392">
            <v>11689.17</v>
          </cell>
          <cell r="J3392">
            <v>0</v>
          </cell>
        </row>
        <row r="3393">
          <cell r="A3393">
            <v>0</v>
          </cell>
          <cell r="B3393" t="str">
            <v>Inodoro Bath Collection Bco sin salidas sanitarias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</row>
        <row r="3394">
          <cell r="A3394">
            <v>0</v>
          </cell>
          <cell r="B3394" t="str">
            <v>Volumen Análisis</v>
          </cell>
          <cell r="C3394">
            <v>1</v>
          </cell>
          <cell r="D3394" t="str">
            <v>UND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</row>
        <row r="3395">
          <cell r="A3395">
            <v>0</v>
          </cell>
          <cell r="B3395" t="str">
            <v>Materiales y Equipos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>
            <v>0</v>
          </cell>
          <cell r="B3396" t="str">
            <v>Niple Cromado 1/2" x 3"</v>
          </cell>
          <cell r="C3396">
            <v>1</v>
          </cell>
          <cell r="D3396" t="str">
            <v>UND</v>
          </cell>
          <cell r="E3396">
            <v>41.53</v>
          </cell>
          <cell r="F3396">
            <v>7.4753999999999996</v>
          </cell>
          <cell r="G3396">
            <v>41.53</v>
          </cell>
          <cell r="H3396">
            <v>7.48</v>
          </cell>
          <cell r="I3396">
            <v>0</v>
          </cell>
        </row>
        <row r="3397">
          <cell r="A3397">
            <v>0</v>
          </cell>
          <cell r="B3397" t="str">
            <v>Cubrefalta cromado 1/2"</v>
          </cell>
          <cell r="C3397">
            <v>1</v>
          </cell>
          <cell r="D3397" t="str">
            <v>UND</v>
          </cell>
          <cell r="E3397">
            <v>16.100000000000001</v>
          </cell>
          <cell r="F3397">
            <v>2.8980000000000001</v>
          </cell>
          <cell r="G3397">
            <v>16.100000000000001</v>
          </cell>
          <cell r="H3397">
            <v>2.9</v>
          </cell>
          <cell r="I3397">
            <v>0</v>
          </cell>
        </row>
        <row r="3398">
          <cell r="A3398">
            <v>0</v>
          </cell>
          <cell r="B3398" t="str">
            <v>Llave Angular 1/2" a 3/8"</v>
          </cell>
          <cell r="C3398">
            <v>1</v>
          </cell>
          <cell r="D3398" t="str">
            <v>UND</v>
          </cell>
          <cell r="E3398">
            <v>145.76</v>
          </cell>
          <cell r="F3398">
            <v>26.236799999999999</v>
          </cell>
          <cell r="G3398">
            <v>145.76</v>
          </cell>
          <cell r="H3398">
            <v>26.24</v>
          </cell>
          <cell r="I3398">
            <v>0</v>
          </cell>
        </row>
        <row r="3399">
          <cell r="A3399">
            <v>0</v>
          </cell>
          <cell r="B3399" t="str">
            <v>Manguera flexible inodoro inox. 3/8" Eastman</v>
          </cell>
          <cell r="C3399">
            <v>1</v>
          </cell>
          <cell r="D3399" t="str">
            <v>UND</v>
          </cell>
          <cell r="E3399">
            <v>194.92</v>
          </cell>
          <cell r="F3399">
            <v>35.085599999999999</v>
          </cell>
          <cell r="G3399">
            <v>194.92</v>
          </cell>
          <cell r="H3399">
            <v>35.090000000000003</v>
          </cell>
          <cell r="I3399">
            <v>0</v>
          </cell>
          <cell r="J3399">
            <v>0</v>
          </cell>
        </row>
        <row r="3400">
          <cell r="A3400">
            <v>0</v>
          </cell>
          <cell r="B3400" t="str">
            <v>Inodoro Bath Collection Bco. con tapa</v>
          </cell>
          <cell r="C3400">
            <v>1</v>
          </cell>
          <cell r="D3400" t="str">
            <v>UND</v>
          </cell>
          <cell r="E3400">
            <v>8384.75</v>
          </cell>
          <cell r="F3400">
            <v>1509.2549999999999</v>
          </cell>
          <cell r="G3400">
            <v>8384.75</v>
          </cell>
          <cell r="H3400">
            <v>1509.26</v>
          </cell>
          <cell r="I3400">
            <v>0</v>
          </cell>
        </row>
        <row r="3401">
          <cell r="A3401">
            <v>0</v>
          </cell>
          <cell r="B3401" t="str">
            <v>Junta de Cera</v>
          </cell>
          <cell r="C3401">
            <v>1</v>
          </cell>
          <cell r="D3401" t="str">
            <v>UND</v>
          </cell>
          <cell r="E3401">
            <v>66.22</v>
          </cell>
          <cell r="F3401">
            <v>11.919599999999999</v>
          </cell>
          <cell r="G3401">
            <v>66.22</v>
          </cell>
          <cell r="H3401">
            <v>11.92</v>
          </cell>
          <cell r="I3401">
            <v>0</v>
          </cell>
        </row>
        <row r="3402">
          <cell r="A3402">
            <v>0</v>
          </cell>
          <cell r="B3402" t="str">
            <v>Arandela PVC 4"</v>
          </cell>
          <cell r="C3402">
            <v>1</v>
          </cell>
          <cell r="D3402" t="str">
            <v>UND</v>
          </cell>
          <cell r="E3402">
            <v>63.56</v>
          </cell>
          <cell r="F3402">
            <v>11.440799999999999</v>
          </cell>
          <cell r="G3402">
            <v>63.56</v>
          </cell>
          <cell r="H3402">
            <v>11.44</v>
          </cell>
          <cell r="I3402">
            <v>0</v>
          </cell>
        </row>
        <row r="3403">
          <cell r="A3403">
            <v>0</v>
          </cell>
          <cell r="B3403" t="str">
            <v>Juego de tornillos de basineta</v>
          </cell>
          <cell r="C3403">
            <v>1</v>
          </cell>
          <cell r="D3403" t="str">
            <v>UND</v>
          </cell>
          <cell r="E3403">
            <v>50</v>
          </cell>
          <cell r="F3403">
            <v>9</v>
          </cell>
          <cell r="G3403">
            <v>50</v>
          </cell>
          <cell r="H3403">
            <v>9</v>
          </cell>
          <cell r="I3403">
            <v>0</v>
          </cell>
        </row>
        <row r="3404">
          <cell r="A3404" t="str">
            <v>CE002</v>
          </cell>
          <cell r="B3404" t="str">
            <v>Cemento blanco</v>
          </cell>
          <cell r="C3404">
            <v>0.05</v>
          </cell>
          <cell r="D3404" t="str">
            <v>FDA</v>
          </cell>
          <cell r="E3404">
            <v>788.98305084745766</v>
          </cell>
          <cell r="F3404">
            <v>142.01694915254237</v>
          </cell>
          <cell r="G3404">
            <v>39.450000000000003</v>
          </cell>
          <cell r="H3404">
            <v>7.1</v>
          </cell>
          <cell r="I3404">
            <v>0</v>
          </cell>
        </row>
        <row r="3405">
          <cell r="A3405">
            <v>0</v>
          </cell>
          <cell r="B3405" t="str">
            <v xml:space="preserve">Teflón </v>
          </cell>
          <cell r="C3405">
            <v>0.25</v>
          </cell>
          <cell r="D3405" t="str">
            <v>UND</v>
          </cell>
          <cell r="E3405">
            <v>18.64</v>
          </cell>
          <cell r="F3405">
            <v>3.3552</v>
          </cell>
          <cell r="G3405">
            <v>4.66</v>
          </cell>
          <cell r="H3405">
            <v>0.84</v>
          </cell>
          <cell r="I3405">
            <v>0</v>
          </cell>
        </row>
        <row r="3406">
          <cell r="A3406">
            <v>0</v>
          </cell>
          <cell r="B3406" t="str">
            <v>Mano de obra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</row>
        <row r="3407">
          <cell r="A3407">
            <v>0</v>
          </cell>
          <cell r="B3407" t="str">
            <v>Mano de Obra Instalación inodoro</v>
          </cell>
          <cell r="C3407">
            <v>1</v>
          </cell>
          <cell r="D3407" t="str">
            <v>UND</v>
          </cell>
          <cell r="E3407">
            <v>1060.95</v>
          </cell>
          <cell r="F3407">
            <v>0</v>
          </cell>
          <cell r="G3407">
            <v>1060.95</v>
          </cell>
          <cell r="H3407">
            <v>0</v>
          </cell>
          <cell r="I3407">
            <v>0</v>
          </cell>
        </row>
        <row r="3408">
          <cell r="A3408">
            <v>0</v>
          </cell>
          <cell r="B3408" t="str">
            <v>Total/UND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10067.9</v>
          </cell>
          <cell r="H3408">
            <v>1621.27</v>
          </cell>
          <cell r="I3408">
            <v>11689.17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</row>
        <row r="3410">
          <cell r="A3410">
            <v>116.10000000000005</v>
          </cell>
          <cell r="B3410" t="str">
            <v>LAVAMANOS DE SERVICIO BCO + SALIDAS SANIT.</v>
          </cell>
          <cell r="C3410">
            <v>1</v>
          </cell>
          <cell r="D3410" t="str">
            <v>UND</v>
          </cell>
          <cell r="E3410">
            <v>0</v>
          </cell>
          <cell r="F3410">
            <v>0</v>
          </cell>
          <cell r="G3410">
            <v>9376.16</v>
          </cell>
          <cell r="H3410">
            <v>1353.43</v>
          </cell>
          <cell r="I3410">
            <v>10729.59</v>
          </cell>
        </row>
        <row r="3411">
          <cell r="A3411">
            <v>0</v>
          </cell>
          <cell r="B3411" t="str">
            <v>Lavamanos de servicio bco. + salidas sanitarias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</row>
        <row r="3412">
          <cell r="A3412">
            <v>0</v>
          </cell>
          <cell r="B3412" t="str">
            <v>Volumen Análisis</v>
          </cell>
          <cell r="C3412">
            <v>1</v>
          </cell>
          <cell r="D3412" t="str">
            <v>UND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A3413">
            <v>0</v>
          </cell>
          <cell r="B3413" t="str">
            <v>Materiales y Equipos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</row>
        <row r="3414">
          <cell r="A3414">
            <v>0</v>
          </cell>
          <cell r="B3414" t="str">
            <v>Niple Cromado 1/2" x 3"</v>
          </cell>
          <cell r="C3414">
            <v>1</v>
          </cell>
          <cell r="D3414" t="str">
            <v>UND</v>
          </cell>
          <cell r="E3414">
            <v>41.53</v>
          </cell>
          <cell r="F3414">
            <v>7.4753999999999996</v>
          </cell>
          <cell r="G3414">
            <v>41.53</v>
          </cell>
          <cell r="H3414">
            <v>7.48</v>
          </cell>
          <cell r="I3414">
            <v>0</v>
          </cell>
        </row>
        <row r="3415">
          <cell r="A3415">
            <v>0</v>
          </cell>
          <cell r="B3415" t="str">
            <v>Cubrefalta cromado 1/2"</v>
          </cell>
          <cell r="C3415">
            <v>1</v>
          </cell>
          <cell r="D3415" t="str">
            <v>UND</v>
          </cell>
          <cell r="E3415">
            <v>16.100000000000001</v>
          </cell>
          <cell r="F3415">
            <v>2.8980000000000001</v>
          </cell>
          <cell r="G3415">
            <v>16.100000000000001</v>
          </cell>
          <cell r="H3415">
            <v>2.9</v>
          </cell>
          <cell r="I3415">
            <v>0</v>
          </cell>
        </row>
        <row r="3416">
          <cell r="A3416">
            <v>0</v>
          </cell>
          <cell r="B3416" t="str">
            <v>Llave Angular 1/2" a 3/8"</v>
          </cell>
          <cell r="C3416">
            <v>1</v>
          </cell>
          <cell r="D3416" t="str">
            <v>UND</v>
          </cell>
          <cell r="E3416">
            <v>145.76</v>
          </cell>
          <cell r="F3416">
            <v>26.236799999999999</v>
          </cell>
          <cell r="G3416">
            <v>145.76</v>
          </cell>
          <cell r="H3416">
            <v>26.24</v>
          </cell>
          <cell r="I3416">
            <v>0</v>
          </cell>
        </row>
        <row r="3417">
          <cell r="A3417">
            <v>0</v>
          </cell>
          <cell r="B3417" t="str">
            <v>Manguera flexible lavamanos inox. 3/8" Eastman</v>
          </cell>
          <cell r="C3417">
            <v>1</v>
          </cell>
          <cell r="D3417" t="str">
            <v>UND</v>
          </cell>
          <cell r="E3417">
            <v>216.1</v>
          </cell>
          <cell r="F3417">
            <v>38.897999999999996</v>
          </cell>
          <cell r="G3417">
            <v>216.1</v>
          </cell>
          <cell r="H3417">
            <v>38.9</v>
          </cell>
          <cell r="I3417">
            <v>0</v>
          </cell>
        </row>
        <row r="3418">
          <cell r="A3418">
            <v>0</v>
          </cell>
          <cell r="B3418" t="str">
            <v>Lavamanos de servicio Bco</v>
          </cell>
          <cell r="C3418">
            <v>1</v>
          </cell>
          <cell r="D3418" t="str">
            <v>UND</v>
          </cell>
          <cell r="E3418">
            <v>1398.31</v>
          </cell>
          <cell r="F3418">
            <v>251.69579999999999</v>
          </cell>
          <cell r="G3418">
            <v>1398.31</v>
          </cell>
          <cell r="H3418">
            <v>251.7</v>
          </cell>
          <cell r="I3418">
            <v>0</v>
          </cell>
        </row>
        <row r="3419">
          <cell r="A3419">
            <v>0</v>
          </cell>
          <cell r="B3419" t="str">
            <v>Llave sencilla cromada</v>
          </cell>
          <cell r="C3419">
            <v>1</v>
          </cell>
          <cell r="D3419" t="str">
            <v>UND</v>
          </cell>
          <cell r="E3419">
            <v>466.4</v>
          </cell>
          <cell r="F3419">
            <v>83.951999999999998</v>
          </cell>
          <cell r="G3419">
            <v>466.4</v>
          </cell>
          <cell r="H3419">
            <v>83.95</v>
          </cell>
          <cell r="I3419">
            <v>0</v>
          </cell>
        </row>
        <row r="3420">
          <cell r="A3420">
            <v>0</v>
          </cell>
          <cell r="B3420" t="str">
            <v>Boquilla para lavamanos sencilla</v>
          </cell>
          <cell r="C3420">
            <v>1</v>
          </cell>
          <cell r="D3420" t="str">
            <v>UND</v>
          </cell>
          <cell r="E3420">
            <v>244.07</v>
          </cell>
          <cell r="F3420">
            <v>43.932599999999994</v>
          </cell>
          <cell r="G3420">
            <v>244.07</v>
          </cell>
          <cell r="H3420">
            <v>43.93</v>
          </cell>
          <cell r="I3420">
            <v>0</v>
          </cell>
        </row>
        <row r="3421">
          <cell r="A3421">
            <v>0</v>
          </cell>
          <cell r="B3421" t="str">
            <v>Cola Extensora 1-1/4" PVC</v>
          </cell>
          <cell r="C3421">
            <v>1</v>
          </cell>
          <cell r="D3421" t="str">
            <v>UND</v>
          </cell>
          <cell r="E3421">
            <v>20.25</v>
          </cell>
          <cell r="F3421">
            <v>3.645</v>
          </cell>
          <cell r="G3421">
            <v>20.25</v>
          </cell>
          <cell r="H3421">
            <v>3.65</v>
          </cell>
          <cell r="I3421">
            <v>0</v>
          </cell>
        </row>
        <row r="3422">
          <cell r="A3422">
            <v>0</v>
          </cell>
          <cell r="B3422" t="str">
            <v>Sifón 1-1/4" PVC</v>
          </cell>
          <cell r="C3422">
            <v>1</v>
          </cell>
          <cell r="D3422" t="str">
            <v>UND</v>
          </cell>
          <cell r="E3422">
            <v>101.25</v>
          </cell>
          <cell r="F3422">
            <v>18.224999999999998</v>
          </cell>
          <cell r="G3422">
            <v>101.25</v>
          </cell>
          <cell r="H3422">
            <v>18.23</v>
          </cell>
          <cell r="I3422">
            <v>0</v>
          </cell>
          <cell r="J3422">
            <v>0</v>
          </cell>
        </row>
        <row r="3423">
          <cell r="A3423">
            <v>0</v>
          </cell>
          <cell r="B3423" t="str">
            <v>Reducción 2" a 1-1/4" PVC drenaje</v>
          </cell>
          <cell r="C3423">
            <v>1</v>
          </cell>
          <cell r="D3423" t="str">
            <v>UND</v>
          </cell>
          <cell r="E3423">
            <v>25</v>
          </cell>
          <cell r="F3423">
            <v>4.5</v>
          </cell>
          <cell r="G3423">
            <v>25</v>
          </cell>
          <cell r="H3423">
            <v>4.5</v>
          </cell>
          <cell r="I3423">
            <v>0</v>
          </cell>
        </row>
        <row r="3424">
          <cell r="A3424" t="str">
            <v>CE002</v>
          </cell>
          <cell r="B3424" t="str">
            <v>Cemento blanco</v>
          </cell>
          <cell r="C3424">
            <v>0.05</v>
          </cell>
          <cell r="D3424" t="str">
            <v>FDA</v>
          </cell>
          <cell r="E3424">
            <v>788.98305084745766</v>
          </cell>
          <cell r="F3424">
            <v>142.01694915254237</v>
          </cell>
          <cell r="G3424">
            <v>39.450000000000003</v>
          </cell>
          <cell r="H3424">
            <v>7.1</v>
          </cell>
          <cell r="I3424">
            <v>0</v>
          </cell>
        </row>
        <row r="3425">
          <cell r="A3425">
            <v>0</v>
          </cell>
          <cell r="B3425" t="str">
            <v xml:space="preserve">Teflón </v>
          </cell>
          <cell r="C3425">
            <v>0.25</v>
          </cell>
          <cell r="D3425" t="str">
            <v>UND</v>
          </cell>
          <cell r="E3425">
            <v>18.64</v>
          </cell>
          <cell r="F3425">
            <v>3.3552</v>
          </cell>
          <cell r="G3425">
            <v>4.66</v>
          </cell>
          <cell r="H3425">
            <v>0.84</v>
          </cell>
          <cell r="I3425">
            <v>0</v>
          </cell>
        </row>
        <row r="3426">
          <cell r="A3426">
            <v>0</v>
          </cell>
          <cell r="B3426" t="str">
            <v>Salida Agua Potable 1/2" Poliestileno 18mm</v>
          </cell>
          <cell r="C3426">
            <v>2</v>
          </cell>
          <cell r="D3426" t="str">
            <v>UND</v>
          </cell>
          <cell r="E3426">
            <v>1638.14</v>
          </cell>
          <cell r="F3426">
            <v>294.86520000000002</v>
          </cell>
          <cell r="G3426">
            <v>3276.28</v>
          </cell>
          <cell r="H3426">
            <v>589.73</v>
          </cell>
          <cell r="I3426">
            <v>0</v>
          </cell>
        </row>
        <row r="3427">
          <cell r="A3427">
            <v>0</v>
          </cell>
          <cell r="B3427" t="str">
            <v>Salida Sanitaria A.N. 2" Aérea</v>
          </cell>
          <cell r="C3427">
            <v>1</v>
          </cell>
          <cell r="D3427" t="str">
            <v>UND</v>
          </cell>
          <cell r="E3427">
            <v>1523.8</v>
          </cell>
          <cell r="F3427">
            <v>274.28399999999999</v>
          </cell>
          <cell r="G3427">
            <v>1523.8</v>
          </cell>
          <cell r="H3427">
            <v>274.27999999999997</v>
          </cell>
          <cell r="I3427">
            <v>0</v>
          </cell>
        </row>
        <row r="3428">
          <cell r="A3428">
            <v>0</v>
          </cell>
          <cell r="B3428" t="str">
            <v>Mano de obra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</row>
        <row r="3429">
          <cell r="A3429">
            <v>0</v>
          </cell>
          <cell r="B3429" t="str">
            <v>Mano de Obra Instalación lavamanos</v>
          </cell>
          <cell r="C3429">
            <v>1</v>
          </cell>
          <cell r="D3429" t="str">
            <v>UND</v>
          </cell>
          <cell r="E3429">
            <v>1857.2</v>
          </cell>
          <cell r="F3429">
            <v>0</v>
          </cell>
          <cell r="G3429">
            <v>1857.2</v>
          </cell>
          <cell r="H3429">
            <v>0</v>
          </cell>
          <cell r="I3429">
            <v>0</v>
          </cell>
        </row>
        <row r="3430">
          <cell r="A3430">
            <v>0</v>
          </cell>
          <cell r="B3430" t="str">
            <v>Total/UND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9376.16</v>
          </cell>
          <cell r="H3430">
            <v>1353.43</v>
          </cell>
          <cell r="I3430">
            <v>10729.59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</row>
        <row r="3432">
          <cell r="A3432">
            <v>116.11000000000006</v>
          </cell>
          <cell r="B3432" t="str">
            <v>LAVAMANOS TOPE BATH COLLECTION + SALIDAS</v>
          </cell>
          <cell r="C3432">
            <v>1</v>
          </cell>
          <cell r="D3432" t="str">
            <v>UND</v>
          </cell>
          <cell r="E3432">
            <v>0</v>
          </cell>
          <cell r="F3432">
            <v>0</v>
          </cell>
          <cell r="G3432">
            <v>13459.75</v>
          </cell>
          <cell r="H3432">
            <v>2088.4699999999998</v>
          </cell>
          <cell r="I3432">
            <v>15548.22</v>
          </cell>
        </row>
        <row r="3433">
          <cell r="A3433">
            <v>0</v>
          </cell>
          <cell r="B3433" t="str">
            <v>Lavamanos de tope Bath Collection + Salidas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</row>
        <row r="3434">
          <cell r="A3434">
            <v>0</v>
          </cell>
          <cell r="B3434" t="str">
            <v>Volumen Análisis</v>
          </cell>
          <cell r="C3434">
            <v>1</v>
          </cell>
          <cell r="D3434" t="str">
            <v>UND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</row>
        <row r="3435">
          <cell r="A3435">
            <v>0</v>
          </cell>
          <cell r="B3435" t="str">
            <v>Materiales y Equipos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</row>
        <row r="3436">
          <cell r="A3436">
            <v>0</v>
          </cell>
          <cell r="B3436" t="str">
            <v>Niple Cromado 1/2" x 3"</v>
          </cell>
          <cell r="C3436">
            <v>2</v>
          </cell>
          <cell r="D3436" t="str">
            <v>UND</v>
          </cell>
          <cell r="E3436">
            <v>41.53</v>
          </cell>
          <cell r="F3436">
            <v>7.4753999999999996</v>
          </cell>
          <cell r="G3436">
            <v>83.06</v>
          </cell>
          <cell r="H3436">
            <v>14.95</v>
          </cell>
          <cell r="I3436">
            <v>0</v>
          </cell>
        </row>
        <row r="3437">
          <cell r="A3437">
            <v>0</v>
          </cell>
          <cell r="B3437" t="str">
            <v>Cubrefalta cromado 1/2"</v>
          </cell>
          <cell r="C3437">
            <v>2</v>
          </cell>
          <cell r="D3437" t="str">
            <v>UND</v>
          </cell>
          <cell r="E3437">
            <v>16.100000000000001</v>
          </cell>
          <cell r="F3437">
            <v>2.8980000000000001</v>
          </cell>
          <cell r="G3437">
            <v>32.200000000000003</v>
          </cell>
          <cell r="H3437">
            <v>5.8</v>
          </cell>
          <cell r="I3437">
            <v>0</v>
          </cell>
          <cell r="J3437">
            <v>0</v>
          </cell>
        </row>
        <row r="3438">
          <cell r="A3438">
            <v>0</v>
          </cell>
          <cell r="B3438" t="str">
            <v>Llave Angular 1/2" a 3/8"</v>
          </cell>
          <cell r="C3438">
            <v>2</v>
          </cell>
          <cell r="D3438" t="str">
            <v>UND</v>
          </cell>
          <cell r="E3438">
            <v>145.76</v>
          </cell>
          <cell r="F3438">
            <v>26.236799999999999</v>
          </cell>
          <cell r="G3438">
            <v>291.52</v>
          </cell>
          <cell r="H3438">
            <v>52.47</v>
          </cell>
          <cell r="I3438">
            <v>0</v>
          </cell>
        </row>
        <row r="3439">
          <cell r="A3439">
            <v>0</v>
          </cell>
          <cell r="B3439" t="str">
            <v>Manguera flexible lavamanos inox. 3/8" Eastman</v>
          </cell>
          <cell r="C3439">
            <v>2</v>
          </cell>
          <cell r="D3439" t="str">
            <v>UND</v>
          </cell>
          <cell r="E3439">
            <v>216.1</v>
          </cell>
          <cell r="F3439">
            <v>38.897999999999996</v>
          </cell>
          <cell r="G3439">
            <v>432.2</v>
          </cell>
          <cell r="H3439">
            <v>77.8</v>
          </cell>
          <cell r="I3439">
            <v>0</v>
          </cell>
        </row>
        <row r="3440">
          <cell r="A3440">
            <v>0</v>
          </cell>
          <cell r="B3440" t="str">
            <v xml:space="preserve">Lavamanos de Tope Bath Collection  </v>
          </cell>
          <cell r="C3440">
            <v>1</v>
          </cell>
          <cell r="D3440" t="str">
            <v>UND</v>
          </cell>
          <cell r="E3440">
            <v>4110.17</v>
          </cell>
          <cell r="F3440">
            <v>739.8306</v>
          </cell>
          <cell r="G3440">
            <v>4110.17</v>
          </cell>
          <cell r="H3440">
            <v>739.83</v>
          </cell>
          <cell r="I3440">
            <v>0</v>
          </cell>
        </row>
        <row r="3441">
          <cell r="A3441">
            <v>0</v>
          </cell>
          <cell r="B3441" t="str">
            <v>Mezcladora Pfister lavamanos</v>
          </cell>
          <cell r="C3441">
            <v>1</v>
          </cell>
          <cell r="D3441" t="str">
            <v>UND</v>
          </cell>
          <cell r="E3441">
            <v>1070.3399999999999</v>
          </cell>
          <cell r="F3441">
            <v>192.66119999999998</v>
          </cell>
          <cell r="G3441">
            <v>1070.3399999999999</v>
          </cell>
          <cell r="H3441">
            <v>192.66</v>
          </cell>
          <cell r="I3441">
            <v>0</v>
          </cell>
        </row>
        <row r="3442">
          <cell r="A3442">
            <v>0</v>
          </cell>
          <cell r="B3442" t="str">
            <v>Boquilla para lavamanos autom. push button</v>
          </cell>
          <cell r="C3442">
            <v>1</v>
          </cell>
          <cell r="D3442" t="str">
            <v>UND</v>
          </cell>
          <cell r="E3442">
            <v>592.37</v>
          </cell>
          <cell r="F3442">
            <v>106.6266</v>
          </cell>
          <cell r="G3442">
            <v>592.37</v>
          </cell>
          <cell r="H3442">
            <v>106.63</v>
          </cell>
          <cell r="I3442">
            <v>0</v>
          </cell>
        </row>
        <row r="3443">
          <cell r="A3443">
            <v>0</v>
          </cell>
          <cell r="B3443" t="str">
            <v>Cola Extensora 1-1/4" PVC</v>
          </cell>
          <cell r="C3443">
            <v>1</v>
          </cell>
          <cell r="D3443" t="str">
            <v>UND</v>
          </cell>
          <cell r="E3443">
            <v>20.25</v>
          </cell>
          <cell r="F3443">
            <v>3.645</v>
          </cell>
          <cell r="G3443">
            <v>20.25</v>
          </cell>
          <cell r="H3443">
            <v>3.65</v>
          </cell>
          <cell r="I3443">
            <v>0</v>
          </cell>
        </row>
        <row r="3444">
          <cell r="A3444">
            <v>0</v>
          </cell>
          <cell r="B3444" t="str">
            <v>Sifón 1-1/4" PVC</v>
          </cell>
          <cell r="C3444">
            <v>1</v>
          </cell>
          <cell r="D3444" t="str">
            <v>UND</v>
          </cell>
          <cell r="E3444">
            <v>101.25</v>
          </cell>
          <cell r="F3444">
            <v>18.224999999999998</v>
          </cell>
          <cell r="G3444">
            <v>101.25</v>
          </cell>
          <cell r="H3444">
            <v>18.23</v>
          </cell>
          <cell r="I3444">
            <v>0</v>
          </cell>
        </row>
        <row r="3445">
          <cell r="A3445">
            <v>0</v>
          </cell>
          <cell r="B3445" t="str">
            <v>Reducción 2" a 1-1/4" PVC drenaje</v>
          </cell>
          <cell r="C3445">
            <v>1</v>
          </cell>
          <cell r="D3445" t="str">
            <v>UND</v>
          </cell>
          <cell r="E3445">
            <v>25</v>
          </cell>
          <cell r="F3445">
            <v>4.5</v>
          </cell>
          <cell r="G3445">
            <v>25</v>
          </cell>
          <cell r="H3445">
            <v>4.5</v>
          </cell>
          <cell r="I3445">
            <v>0</v>
          </cell>
        </row>
        <row r="3446">
          <cell r="A3446" t="str">
            <v>CE002</v>
          </cell>
          <cell r="B3446" t="str">
            <v>Cemento blanco</v>
          </cell>
          <cell r="C3446">
            <v>0.05</v>
          </cell>
          <cell r="D3446" t="str">
            <v>FDA</v>
          </cell>
          <cell r="E3446">
            <v>788.98305084745766</v>
          </cell>
          <cell r="F3446">
            <v>142.01694915254237</v>
          </cell>
          <cell r="G3446">
            <v>39.450000000000003</v>
          </cell>
          <cell r="H3446">
            <v>7.1</v>
          </cell>
          <cell r="I3446">
            <v>0</v>
          </cell>
        </row>
        <row r="3447">
          <cell r="A3447">
            <v>0</v>
          </cell>
          <cell r="B3447" t="str">
            <v xml:space="preserve">Teflón </v>
          </cell>
          <cell r="C3447">
            <v>0.25</v>
          </cell>
          <cell r="D3447" t="str">
            <v>UND</v>
          </cell>
          <cell r="E3447">
            <v>18.64</v>
          </cell>
          <cell r="F3447">
            <v>3.3552</v>
          </cell>
          <cell r="G3447">
            <v>4.66</v>
          </cell>
          <cell r="H3447">
            <v>0.84</v>
          </cell>
          <cell r="I3447">
            <v>0</v>
          </cell>
        </row>
        <row r="3448">
          <cell r="A3448">
            <v>0</v>
          </cell>
          <cell r="B3448" t="str">
            <v>Salida Agua Potable 1/2" Poliestileno 18mm</v>
          </cell>
          <cell r="C3448">
            <v>2</v>
          </cell>
          <cell r="D3448" t="str">
            <v>UND</v>
          </cell>
          <cell r="E3448">
            <v>1638.14</v>
          </cell>
          <cell r="F3448">
            <v>294.86520000000002</v>
          </cell>
          <cell r="G3448">
            <v>3276.28</v>
          </cell>
          <cell r="H3448">
            <v>589.73</v>
          </cell>
          <cell r="I3448">
            <v>0</v>
          </cell>
        </row>
        <row r="3449">
          <cell r="A3449">
            <v>0</v>
          </cell>
          <cell r="B3449" t="str">
            <v>Salida Sanitaria A.N. 2" Aérea</v>
          </cell>
          <cell r="C3449">
            <v>1</v>
          </cell>
          <cell r="D3449" t="str">
            <v>UND</v>
          </cell>
          <cell r="E3449">
            <v>1523.8</v>
          </cell>
          <cell r="F3449">
            <v>274.28399999999999</v>
          </cell>
          <cell r="G3449">
            <v>1523.8</v>
          </cell>
          <cell r="H3449">
            <v>274.27999999999997</v>
          </cell>
          <cell r="I3449">
            <v>0</v>
          </cell>
        </row>
        <row r="3450">
          <cell r="A3450">
            <v>0</v>
          </cell>
          <cell r="B3450" t="str">
            <v>Mano de obra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</row>
        <row r="3451">
          <cell r="A3451">
            <v>0</v>
          </cell>
          <cell r="B3451" t="str">
            <v>Mano de Obra Instalación lavamanos</v>
          </cell>
          <cell r="C3451">
            <v>1</v>
          </cell>
          <cell r="D3451" t="str">
            <v>UND</v>
          </cell>
          <cell r="E3451">
            <v>1857.2</v>
          </cell>
          <cell r="F3451">
            <v>0</v>
          </cell>
          <cell r="G3451">
            <v>1857.2</v>
          </cell>
          <cell r="H3451">
            <v>0</v>
          </cell>
          <cell r="I3451">
            <v>0</v>
          </cell>
          <cell r="J3451">
            <v>0</v>
          </cell>
        </row>
        <row r="3452">
          <cell r="A3452">
            <v>0</v>
          </cell>
          <cell r="B3452" t="str">
            <v>Total/UND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13459.75</v>
          </cell>
          <cell r="H3452">
            <v>2088.4699999999998</v>
          </cell>
          <cell r="I3452">
            <v>15548.22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</row>
        <row r="3454">
          <cell r="A3454">
            <v>116.12000000000006</v>
          </cell>
          <cell r="B3454" t="str">
            <v>LAVAMANOS PEDESTAL BATH COLLECTION + SALIDAS SANITARIAS</v>
          </cell>
          <cell r="C3454">
            <v>1</v>
          </cell>
          <cell r="D3454" t="str">
            <v>UND</v>
          </cell>
          <cell r="E3454">
            <v>0</v>
          </cell>
          <cell r="F3454">
            <v>0</v>
          </cell>
          <cell r="G3454">
            <v>12506.36</v>
          </cell>
          <cell r="H3454">
            <v>1916.8599999999997</v>
          </cell>
          <cell r="I3454">
            <v>14423.220000000001</v>
          </cell>
        </row>
        <row r="3455">
          <cell r="A3455">
            <v>0</v>
          </cell>
          <cell r="B3455" t="str">
            <v>Lavamanos pedestal Bath Collection + salidas sanitarias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</row>
        <row r="3456">
          <cell r="A3456">
            <v>0</v>
          </cell>
          <cell r="B3456" t="str">
            <v>Volumen Análisis</v>
          </cell>
          <cell r="C3456">
            <v>1</v>
          </cell>
          <cell r="D3456" t="str">
            <v>UND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</row>
        <row r="3457">
          <cell r="A3457">
            <v>0</v>
          </cell>
          <cell r="B3457" t="str">
            <v>Materiales y Equipos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</row>
        <row r="3458">
          <cell r="A3458">
            <v>0</v>
          </cell>
          <cell r="B3458" t="str">
            <v>Niple Cromado 1/2" x 3"</v>
          </cell>
          <cell r="C3458">
            <v>2</v>
          </cell>
          <cell r="D3458" t="str">
            <v>UND</v>
          </cell>
          <cell r="E3458">
            <v>41.53</v>
          </cell>
          <cell r="F3458">
            <v>7.4753999999999996</v>
          </cell>
          <cell r="G3458">
            <v>83.06</v>
          </cell>
          <cell r="H3458">
            <v>14.95</v>
          </cell>
          <cell r="I3458">
            <v>0</v>
          </cell>
        </row>
        <row r="3459">
          <cell r="A3459">
            <v>0</v>
          </cell>
          <cell r="B3459" t="str">
            <v>Cubrefalta cromado 1/2"</v>
          </cell>
          <cell r="C3459">
            <v>2</v>
          </cell>
          <cell r="D3459" t="str">
            <v>UND</v>
          </cell>
          <cell r="E3459">
            <v>16.100000000000001</v>
          </cell>
          <cell r="F3459">
            <v>2.8980000000000001</v>
          </cell>
          <cell r="G3459">
            <v>32.200000000000003</v>
          </cell>
          <cell r="H3459">
            <v>5.8</v>
          </cell>
          <cell r="I3459">
            <v>0</v>
          </cell>
        </row>
        <row r="3460">
          <cell r="A3460">
            <v>0</v>
          </cell>
          <cell r="B3460" t="str">
            <v>Llave Angular 1/2" a 3/8"</v>
          </cell>
          <cell r="C3460">
            <v>2</v>
          </cell>
          <cell r="D3460" t="str">
            <v>UND</v>
          </cell>
          <cell r="E3460">
            <v>145.76</v>
          </cell>
          <cell r="F3460">
            <v>26.236799999999999</v>
          </cell>
          <cell r="G3460">
            <v>291.52</v>
          </cell>
          <cell r="H3460">
            <v>52.47</v>
          </cell>
          <cell r="I3460">
            <v>0</v>
          </cell>
        </row>
        <row r="3461">
          <cell r="A3461">
            <v>0</v>
          </cell>
          <cell r="B3461" t="str">
            <v>Manguera flexible lavamanos inox. 3/8" Eastman</v>
          </cell>
          <cell r="C3461">
            <v>2</v>
          </cell>
          <cell r="D3461" t="str">
            <v>UND</v>
          </cell>
          <cell r="E3461">
            <v>216.1</v>
          </cell>
          <cell r="F3461">
            <v>38.897999999999996</v>
          </cell>
          <cell r="G3461">
            <v>432.2</v>
          </cell>
          <cell r="H3461">
            <v>77.8</v>
          </cell>
          <cell r="I3461">
            <v>0</v>
          </cell>
        </row>
        <row r="3462">
          <cell r="A3462">
            <v>0</v>
          </cell>
          <cell r="B3462" t="str">
            <v xml:space="preserve">Lavamanos de pedestal Bath Collection  </v>
          </cell>
          <cell r="C3462">
            <v>1</v>
          </cell>
          <cell r="D3462" t="str">
            <v>UND</v>
          </cell>
          <cell r="E3462">
            <v>3156.78</v>
          </cell>
          <cell r="F3462">
            <v>568.22040000000004</v>
          </cell>
          <cell r="G3462">
            <v>3156.78</v>
          </cell>
          <cell r="H3462">
            <v>568.22</v>
          </cell>
          <cell r="I3462">
            <v>0</v>
          </cell>
        </row>
        <row r="3463">
          <cell r="A3463">
            <v>0</v>
          </cell>
          <cell r="B3463" t="str">
            <v xml:space="preserve">Mezcladora Pfister lavamanos </v>
          </cell>
          <cell r="C3463">
            <v>1</v>
          </cell>
          <cell r="D3463" t="str">
            <v>UND</v>
          </cell>
          <cell r="E3463">
            <v>1070.3399999999999</v>
          </cell>
          <cell r="F3463">
            <v>192.66119999999998</v>
          </cell>
          <cell r="G3463">
            <v>1070.3399999999999</v>
          </cell>
          <cell r="H3463">
            <v>192.66</v>
          </cell>
          <cell r="I3463">
            <v>0</v>
          </cell>
        </row>
        <row r="3464">
          <cell r="A3464">
            <v>0</v>
          </cell>
          <cell r="B3464" t="str">
            <v>Boquilla para lavamanos autom. push button</v>
          </cell>
          <cell r="C3464">
            <v>1</v>
          </cell>
          <cell r="D3464" t="str">
            <v>UND</v>
          </cell>
          <cell r="E3464">
            <v>592.37</v>
          </cell>
          <cell r="F3464">
            <v>106.6266</v>
          </cell>
          <cell r="G3464">
            <v>592.37</v>
          </cell>
          <cell r="H3464">
            <v>106.63</v>
          </cell>
          <cell r="I3464">
            <v>0</v>
          </cell>
        </row>
        <row r="3465">
          <cell r="A3465">
            <v>0</v>
          </cell>
          <cell r="B3465" t="str">
            <v>Cola Extensora 1-1/4" PVC</v>
          </cell>
          <cell r="C3465">
            <v>1</v>
          </cell>
          <cell r="D3465" t="str">
            <v>UND</v>
          </cell>
          <cell r="E3465">
            <v>20.25</v>
          </cell>
          <cell r="F3465">
            <v>3.645</v>
          </cell>
          <cell r="G3465">
            <v>20.25</v>
          </cell>
          <cell r="H3465">
            <v>3.65</v>
          </cell>
          <cell r="I3465">
            <v>0</v>
          </cell>
        </row>
        <row r="3466">
          <cell r="A3466">
            <v>0</v>
          </cell>
          <cell r="B3466" t="str">
            <v>Sifón 1-1/4" PVC</v>
          </cell>
          <cell r="C3466">
            <v>1</v>
          </cell>
          <cell r="D3466" t="str">
            <v>UND</v>
          </cell>
          <cell r="E3466">
            <v>101.25</v>
          </cell>
          <cell r="F3466">
            <v>18.224999999999998</v>
          </cell>
          <cell r="G3466">
            <v>101.25</v>
          </cell>
          <cell r="H3466">
            <v>18.23</v>
          </cell>
          <cell r="I3466">
            <v>0</v>
          </cell>
        </row>
        <row r="3467">
          <cell r="A3467">
            <v>0</v>
          </cell>
          <cell r="B3467" t="str">
            <v>Reducción 2" a 1-1/4" PVC drenaje</v>
          </cell>
          <cell r="C3467">
            <v>1</v>
          </cell>
          <cell r="D3467" t="str">
            <v>UND</v>
          </cell>
          <cell r="E3467">
            <v>25</v>
          </cell>
          <cell r="F3467">
            <v>4.5</v>
          </cell>
          <cell r="G3467">
            <v>25</v>
          </cell>
          <cell r="H3467">
            <v>4.5</v>
          </cell>
          <cell r="I3467">
            <v>0</v>
          </cell>
        </row>
        <row r="3468">
          <cell r="A3468" t="str">
            <v>CE002</v>
          </cell>
          <cell r="B3468" t="str">
            <v>Cemento blanco</v>
          </cell>
          <cell r="C3468">
            <v>0.05</v>
          </cell>
          <cell r="D3468" t="str">
            <v>FDA</v>
          </cell>
          <cell r="E3468">
            <v>788.98305084745766</v>
          </cell>
          <cell r="F3468">
            <v>142.01694915254237</v>
          </cell>
          <cell r="G3468">
            <v>39.450000000000003</v>
          </cell>
          <cell r="H3468">
            <v>7.1</v>
          </cell>
          <cell r="I3468">
            <v>0</v>
          </cell>
          <cell r="J3468">
            <v>0</v>
          </cell>
        </row>
        <row r="3469">
          <cell r="A3469">
            <v>0</v>
          </cell>
          <cell r="B3469" t="str">
            <v xml:space="preserve">Teflón </v>
          </cell>
          <cell r="C3469">
            <v>0.25</v>
          </cell>
          <cell r="D3469" t="str">
            <v>UND</v>
          </cell>
          <cell r="E3469">
            <v>18.64</v>
          </cell>
          <cell r="F3469">
            <v>3.3552</v>
          </cell>
          <cell r="G3469">
            <v>4.66</v>
          </cell>
          <cell r="H3469">
            <v>0.84</v>
          </cell>
          <cell r="I3469">
            <v>0</v>
          </cell>
        </row>
        <row r="3470">
          <cell r="A3470">
            <v>0</v>
          </cell>
          <cell r="B3470" t="str">
            <v>Salida Agua Potable 1/2" Poliestileno 18mm</v>
          </cell>
          <cell r="C3470">
            <v>2</v>
          </cell>
          <cell r="D3470" t="str">
            <v>UND</v>
          </cell>
          <cell r="E3470">
            <v>1638.14</v>
          </cell>
          <cell r="F3470">
            <v>294.86520000000002</v>
          </cell>
          <cell r="G3470">
            <v>3276.28</v>
          </cell>
          <cell r="H3470">
            <v>589.73</v>
          </cell>
          <cell r="I3470">
            <v>0</v>
          </cell>
        </row>
        <row r="3471">
          <cell r="A3471">
            <v>0</v>
          </cell>
          <cell r="B3471" t="str">
            <v>Salida Sanitaria A.N. 2" Aérea</v>
          </cell>
          <cell r="C3471">
            <v>1</v>
          </cell>
          <cell r="D3471" t="str">
            <v>UND</v>
          </cell>
          <cell r="E3471">
            <v>1523.8</v>
          </cell>
          <cell r="F3471">
            <v>274.28399999999999</v>
          </cell>
          <cell r="G3471">
            <v>1523.8</v>
          </cell>
          <cell r="H3471">
            <v>274.27999999999997</v>
          </cell>
          <cell r="I3471">
            <v>0</v>
          </cell>
        </row>
        <row r="3472">
          <cell r="A3472">
            <v>0</v>
          </cell>
          <cell r="B3472" t="str">
            <v>Mano de obra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</row>
        <row r="3473">
          <cell r="A3473">
            <v>0</v>
          </cell>
          <cell r="B3473" t="str">
            <v>Mano de Obra Instalación lavamanos</v>
          </cell>
          <cell r="C3473">
            <v>1</v>
          </cell>
          <cell r="D3473" t="str">
            <v>UND</v>
          </cell>
          <cell r="E3473">
            <v>1857.2</v>
          </cell>
          <cell r="F3473">
            <v>0</v>
          </cell>
          <cell r="G3473">
            <v>1857.2</v>
          </cell>
          <cell r="H3473">
            <v>0</v>
          </cell>
          <cell r="I3473">
            <v>0</v>
          </cell>
        </row>
        <row r="3474">
          <cell r="A3474">
            <v>0</v>
          </cell>
          <cell r="B3474" t="str">
            <v>Total/UND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12506.36</v>
          </cell>
          <cell r="H3474">
            <v>1916.8599999999997</v>
          </cell>
          <cell r="I3474">
            <v>14423.220000000001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</row>
        <row r="3476">
          <cell r="A3476">
            <v>116.13000000000007</v>
          </cell>
          <cell r="B3476" t="str">
            <v>MUEBLE HIDROFUGO DE 0.80m CON LAVAMANOS Y ESPEJO + SALIDAS SANITARIAS</v>
          </cell>
          <cell r="C3476">
            <v>1</v>
          </cell>
          <cell r="D3476" t="str">
            <v>UND</v>
          </cell>
          <cell r="E3476">
            <v>0</v>
          </cell>
          <cell r="F3476">
            <v>0</v>
          </cell>
          <cell r="G3476">
            <v>21256.22</v>
          </cell>
          <cell r="H3476">
            <v>3491.84</v>
          </cell>
          <cell r="I3476">
            <v>24748.06</v>
          </cell>
        </row>
        <row r="3477">
          <cell r="A3477">
            <v>0</v>
          </cell>
          <cell r="B3477" t="str">
            <v>Mueble hidrofugo de 0.80m con lavamanos y espejo + salidas sanitarias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A3478">
            <v>0</v>
          </cell>
          <cell r="B3478" t="str">
            <v>Volumen Análisis</v>
          </cell>
          <cell r="C3478">
            <v>1</v>
          </cell>
          <cell r="D3478" t="str">
            <v>UND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</row>
        <row r="3479">
          <cell r="A3479">
            <v>0</v>
          </cell>
          <cell r="B3479" t="str">
            <v>Materiales y Equipos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</row>
        <row r="3480">
          <cell r="A3480">
            <v>0</v>
          </cell>
          <cell r="B3480" t="str">
            <v>Niple Cromado 1/2" x 3"</v>
          </cell>
          <cell r="C3480">
            <v>2</v>
          </cell>
          <cell r="D3480" t="str">
            <v>UND</v>
          </cell>
          <cell r="E3480">
            <v>41.53</v>
          </cell>
          <cell r="F3480">
            <v>7.4753999999999996</v>
          </cell>
          <cell r="G3480">
            <v>83.06</v>
          </cell>
          <cell r="H3480">
            <v>14.95</v>
          </cell>
          <cell r="I3480">
            <v>0</v>
          </cell>
        </row>
        <row r="3481">
          <cell r="A3481">
            <v>0</v>
          </cell>
          <cell r="B3481" t="str">
            <v>Cubrefalta cromado 1/2"</v>
          </cell>
          <cell r="C3481">
            <v>2</v>
          </cell>
          <cell r="D3481" t="str">
            <v>UND</v>
          </cell>
          <cell r="E3481">
            <v>16.100000000000001</v>
          </cell>
          <cell r="F3481">
            <v>2.8980000000000001</v>
          </cell>
          <cell r="G3481">
            <v>32.200000000000003</v>
          </cell>
          <cell r="H3481">
            <v>5.8</v>
          </cell>
          <cell r="I3481">
            <v>0</v>
          </cell>
        </row>
        <row r="3482">
          <cell r="A3482">
            <v>0</v>
          </cell>
          <cell r="B3482" t="str">
            <v>Llave Angular 1/2" a 3/8"</v>
          </cell>
          <cell r="C3482">
            <v>2</v>
          </cell>
          <cell r="D3482" t="str">
            <v>UND</v>
          </cell>
          <cell r="E3482">
            <v>145.76</v>
          </cell>
          <cell r="F3482">
            <v>26.236799999999999</v>
          </cell>
          <cell r="G3482">
            <v>291.52</v>
          </cell>
          <cell r="H3482">
            <v>52.47</v>
          </cell>
          <cell r="I3482">
            <v>0</v>
          </cell>
        </row>
        <row r="3483">
          <cell r="A3483">
            <v>0</v>
          </cell>
          <cell r="B3483" t="str">
            <v>Manguera flexible lavamanos inox. 3/8" Eastman</v>
          </cell>
          <cell r="C3483">
            <v>2</v>
          </cell>
          <cell r="D3483" t="str">
            <v>UND</v>
          </cell>
          <cell r="E3483">
            <v>216.1</v>
          </cell>
          <cell r="F3483">
            <v>38.897999999999996</v>
          </cell>
          <cell r="G3483">
            <v>432.2</v>
          </cell>
          <cell r="H3483">
            <v>77.8</v>
          </cell>
          <cell r="I3483">
            <v>0</v>
          </cell>
          <cell r="J3483">
            <v>0</v>
          </cell>
        </row>
        <row r="3484">
          <cell r="A3484">
            <v>0</v>
          </cell>
          <cell r="B3484" t="str">
            <v>Mueble hidrofugo de Lavamanos con espejo</v>
          </cell>
          <cell r="C3484">
            <v>1</v>
          </cell>
          <cell r="D3484" t="str">
            <v>UND</v>
          </cell>
          <cell r="E3484">
            <v>11906.64</v>
          </cell>
          <cell r="F3484">
            <v>2143.1951999999997</v>
          </cell>
          <cell r="G3484">
            <v>11906.64</v>
          </cell>
          <cell r="H3484">
            <v>2143.1999999999998</v>
          </cell>
          <cell r="I3484">
            <v>0</v>
          </cell>
        </row>
        <row r="3485">
          <cell r="A3485">
            <v>0</v>
          </cell>
          <cell r="B3485" t="str">
            <v xml:space="preserve">Mezcladora Pfister lavamanos </v>
          </cell>
          <cell r="C3485">
            <v>1</v>
          </cell>
          <cell r="D3485" t="str">
            <v>UND</v>
          </cell>
          <cell r="E3485">
            <v>1070.3399999999999</v>
          </cell>
          <cell r="F3485">
            <v>192.66119999999998</v>
          </cell>
          <cell r="G3485">
            <v>1070.3399999999999</v>
          </cell>
          <cell r="H3485">
            <v>192.66</v>
          </cell>
          <cell r="I3485">
            <v>0</v>
          </cell>
        </row>
        <row r="3486">
          <cell r="A3486">
            <v>0</v>
          </cell>
          <cell r="B3486" t="str">
            <v>Boquilla para lavamanos autom. push button</v>
          </cell>
          <cell r="C3486">
            <v>1</v>
          </cell>
          <cell r="D3486" t="str">
            <v>UND</v>
          </cell>
          <cell r="E3486">
            <v>592.37</v>
          </cell>
          <cell r="F3486">
            <v>106.6266</v>
          </cell>
          <cell r="G3486">
            <v>592.37</v>
          </cell>
          <cell r="H3486">
            <v>106.63</v>
          </cell>
          <cell r="I3486">
            <v>0</v>
          </cell>
        </row>
        <row r="3487">
          <cell r="A3487">
            <v>0</v>
          </cell>
          <cell r="B3487" t="str">
            <v>Cola Extensora 1-1/4" PVC</v>
          </cell>
          <cell r="C3487">
            <v>1</v>
          </cell>
          <cell r="D3487" t="str">
            <v>UND</v>
          </cell>
          <cell r="E3487">
            <v>20.25</v>
          </cell>
          <cell r="F3487">
            <v>3.645</v>
          </cell>
          <cell r="G3487">
            <v>20.25</v>
          </cell>
          <cell r="H3487">
            <v>3.65</v>
          </cell>
          <cell r="I3487">
            <v>0</v>
          </cell>
        </row>
        <row r="3488">
          <cell r="A3488">
            <v>0</v>
          </cell>
          <cell r="B3488" t="str">
            <v>Sifón 1-1/4" PVC</v>
          </cell>
          <cell r="C3488">
            <v>1</v>
          </cell>
          <cell r="D3488" t="str">
            <v>UND</v>
          </cell>
          <cell r="E3488">
            <v>101.25</v>
          </cell>
          <cell r="F3488">
            <v>18.224999999999998</v>
          </cell>
          <cell r="G3488">
            <v>101.25</v>
          </cell>
          <cell r="H3488">
            <v>18.23</v>
          </cell>
          <cell r="I3488">
            <v>0</v>
          </cell>
        </row>
        <row r="3489">
          <cell r="A3489">
            <v>0</v>
          </cell>
          <cell r="B3489" t="str">
            <v>Reducción 2" a 1-1/4" PVC drenaje</v>
          </cell>
          <cell r="C3489">
            <v>1</v>
          </cell>
          <cell r="D3489" t="str">
            <v>UND</v>
          </cell>
          <cell r="E3489">
            <v>25</v>
          </cell>
          <cell r="F3489">
            <v>4.5</v>
          </cell>
          <cell r="G3489">
            <v>25</v>
          </cell>
          <cell r="H3489">
            <v>4.5</v>
          </cell>
          <cell r="I3489">
            <v>0</v>
          </cell>
        </row>
        <row r="3490">
          <cell r="A3490" t="str">
            <v>CE002</v>
          </cell>
          <cell r="B3490" t="str">
            <v>Cemento blanco</v>
          </cell>
          <cell r="C3490">
            <v>0.05</v>
          </cell>
          <cell r="D3490" t="str">
            <v>FDA</v>
          </cell>
          <cell r="E3490">
            <v>788.98305084745766</v>
          </cell>
          <cell r="F3490">
            <v>142.01694915254237</v>
          </cell>
          <cell r="G3490">
            <v>39.450000000000003</v>
          </cell>
          <cell r="H3490">
            <v>7.1</v>
          </cell>
          <cell r="I3490">
            <v>0</v>
          </cell>
        </row>
        <row r="3491">
          <cell r="A3491">
            <v>0</v>
          </cell>
          <cell r="B3491" t="str">
            <v xml:space="preserve">Teflón </v>
          </cell>
          <cell r="C3491">
            <v>0.25</v>
          </cell>
          <cell r="D3491" t="str">
            <v>UND</v>
          </cell>
          <cell r="E3491">
            <v>18.64</v>
          </cell>
          <cell r="F3491">
            <v>3.3552</v>
          </cell>
          <cell r="G3491">
            <v>4.66</v>
          </cell>
          <cell r="H3491">
            <v>0.84</v>
          </cell>
          <cell r="I3491">
            <v>0</v>
          </cell>
        </row>
        <row r="3492">
          <cell r="A3492">
            <v>0</v>
          </cell>
          <cell r="B3492" t="str">
            <v>Salida Agua Potable 1/2" Poliestileno 18mm</v>
          </cell>
          <cell r="C3492">
            <v>2</v>
          </cell>
          <cell r="D3492" t="str">
            <v>UND</v>
          </cell>
          <cell r="E3492">
            <v>1638.14</v>
          </cell>
          <cell r="F3492">
            <v>294.86520000000002</v>
          </cell>
          <cell r="G3492">
            <v>3276.28</v>
          </cell>
          <cell r="H3492">
            <v>589.73</v>
          </cell>
          <cell r="I3492">
            <v>0</v>
          </cell>
        </row>
        <row r="3493">
          <cell r="A3493">
            <v>0</v>
          </cell>
          <cell r="B3493" t="str">
            <v>Salida Sanitaria A.N. 2" Aérea</v>
          </cell>
          <cell r="C3493">
            <v>1</v>
          </cell>
          <cell r="D3493" t="str">
            <v>UND</v>
          </cell>
          <cell r="E3493">
            <v>1523.8</v>
          </cell>
          <cell r="F3493">
            <v>274.28399999999999</v>
          </cell>
          <cell r="G3493">
            <v>1523.8</v>
          </cell>
          <cell r="H3493">
            <v>274.27999999999997</v>
          </cell>
          <cell r="I3493">
            <v>0</v>
          </cell>
        </row>
        <row r="3494">
          <cell r="A3494">
            <v>0</v>
          </cell>
          <cell r="B3494" t="str">
            <v>Mano de obra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</row>
        <row r="3495">
          <cell r="A3495">
            <v>0</v>
          </cell>
          <cell r="B3495" t="str">
            <v>Mano de Obra Instalación lavamanos</v>
          </cell>
          <cell r="C3495">
            <v>1</v>
          </cell>
          <cell r="D3495" t="str">
            <v>UND</v>
          </cell>
          <cell r="E3495">
            <v>1857.2</v>
          </cell>
          <cell r="F3495">
            <v>0</v>
          </cell>
          <cell r="G3495">
            <v>1857.2</v>
          </cell>
          <cell r="H3495">
            <v>0</v>
          </cell>
          <cell r="I3495">
            <v>0</v>
          </cell>
        </row>
        <row r="3496">
          <cell r="A3496">
            <v>0</v>
          </cell>
          <cell r="B3496" t="str">
            <v>Total/UND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21256.22</v>
          </cell>
          <cell r="H3496">
            <v>3491.84</v>
          </cell>
          <cell r="I3496">
            <v>24748.06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</row>
        <row r="3498">
          <cell r="A3498">
            <v>116.14000000000007</v>
          </cell>
          <cell r="B3498" t="str">
            <v>LAVAMANOS DE SERVICIO BCO SIN SALIDAS</v>
          </cell>
          <cell r="C3498">
            <v>1</v>
          </cell>
          <cell r="D3498" t="str">
            <v>UND</v>
          </cell>
          <cell r="E3498">
            <v>0</v>
          </cell>
          <cell r="F3498">
            <v>0</v>
          </cell>
          <cell r="G3498">
            <v>5179.68</v>
          </cell>
          <cell r="H3498">
            <v>598.06999999999994</v>
          </cell>
          <cell r="I3498">
            <v>5777.75</v>
          </cell>
        </row>
        <row r="3499">
          <cell r="A3499">
            <v>0</v>
          </cell>
          <cell r="B3499" t="str">
            <v xml:space="preserve">Lavamanos de servicio bco. sin salidas 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</row>
        <row r="3500">
          <cell r="A3500">
            <v>0</v>
          </cell>
          <cell r="B3500" t="str">
            <v>Volumen Análisis</v>
          </cell>
          <cell r="C3500">
            <v>1</v>
          </cell>
          <cell r="D3500" t="str">
            <v>UND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</row>
        <row r="3501">
          <cell r="A3501">
            <v>0</v>
          </cell>
          <cell r="B3501" t="str">
            <v>Materiales y Equipos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</row>
        <row r="3502">
          <cell r="A3502">
            <v>0</v>
          </cell>
          <cell r="B3502" t="str">
            <v>Niple Cromado 1/2" x 3"</v>
          </cell>
          <cell r="C3502">
            <v>1</v>
          </cell>
          <cell r="D3502" t="str">
            <v>UND</v>
          </cell>
          <cell r="E3502">
            <v>41.53</v>
          </cell>
          <cell r="F3502">
            <v>7.4753999999999996</v>
          </cell>
          <cell r="G3502">
            <v>41.53</v>
          </cell>
          <cell r="H3502">
            <v>7.48</v>
          </cell>
          <cell r="I3502">
            <v>0</v>
          </cell>
        </row>
        <row r="3503">
          <cell r="A3503">
            <v>0</v>
          </cell>
          <cell r="B3503" t="str">
            <v>Cubrefalta cromado 1/2"</v>
          </cell>
          <cell r="C3503">
            <v>1</v>
          </cell>
          <cell r="D3503" t="str">
            <v>UND</v>
          </cell>
          <cell r="E3503">
            <v>16.100000000000001</v>
          </cell>
          <cell r="F3503">
            <v>2.8980000000000001</v>
          </cell>
          <cell r="G3503">
            <v>16.100000000000001</v>
          </cell>
          <cell r="H3503">
            <v>2.9</v>
          </cell>
          <cell r="I3503">
            <v>0</v>
          </cell>
        </row>
        <row r="3504">
          <cell r="A3504">
            <v>0</v>
          </cell>
          <cell r="B3504" t="str">
            <v>Llave Angular 1/2" a 3/8"</v>
          </cell>
          <cell r="C3504">
            <v>1</v>
          </cell>
          <cell r="D3504" t="str">
            <v>UND</v>
          </cell>
          <cell r="E3504">
            <v>145.76</v>
          </cell>
          <cell r="F3504">
            <v>26.236799999999999</v>
          </cell>
          <cell r="G3504">
            <v>145.76</v>
          </cell>
          <cell r="H3504">
            <v>26.24</v>
          </cell>
          <cell r="I3504">
            <v>0</v>
          </cell>
        </row>
        <row r="3505">
          <cell r="A3505">
            <v>0</v>
          </cell>
          <cell r="B3505" t="str">
            <v>Manguera flexible lavamanos inox. 3/8" Eastman</v>
          </cell>
          <cell r="C3505">
            <v>1</v>
          </cell>
          <cell r="D3505" t="str">
            <v>UND</v>
          </cell>
          <cell r="E3505">
            <v>216.1</v>
          </cell>
          <cell r="F3505">
            <v>38.897999999999996</v>
          </cell>
          <cell r="G3505">
            <v>216.1</v>
          </cell>
          <cell r="H3505">
            <v>38.9</v>
          </cell>
          <cell r="I3505">
            <v>0</v>
          </cell>
        </row>
        <row r="3506">
          <cell r="A3506">
            <v>0</v>
          </cell>
          <cell r="B3506" t="str">
            <v>Lavamanos de servicio Bco</v>
          </cell>
          <cell r="C3506">
            <v>1</v>
          </cell>
          <cell r="D3506" t="str">
            <v>UND</v>
          </cell>
          <cell r="E3506">
            <v>1398.31</v>
          </cell>
          <cell r="F3506">
            <v>251.69579999999999</v>
          </cell>
          <cell r="G3506">
            <v>1398.31</v>
          </cell>
          <cell r="H3506">
            <v>251.7</v>
          </cell>
          <cell r="I3506">
            <v>0</v>
          </cell>
        </row>
        <row r="3507">
          <cell r="A3507">
            <v>0</v>
          </cell>
          <cell r="B3507" t="str">
            <v>Llave sencilla cromada</v>
          </cell>
          <cell r="C3507">
            <v>1</v>
          </cell>
          <cell r="D3507" t="str">
            <v>UND</v>
          </cell>
          <cell r="E3507">
            <v>1070</v>
          </cell>
          <cell r="F3507">
            <v>192.6</v>
          </cell>
          <cell r="G3507">
            <v>1070</v>
          </cell>
          <cell r="H3507">
            <v>192.6</v>
          </cell>
          <cell r="I3507">
            <v>0</v>
          </cell>
        </row>
        <row r="3508">
          <cell r="A3508">
            <v>0</v>
          </cell>
          <cell r="B3508" t="str">
            <v>Boquilla para lavamanos sencilla</v>
          </cell>
          <cell r="C3508">
            <v>1</v>
          </cell>
          <cell r="D3508" t="str">
            <v>UND</v>
          </cell>
          <cell r="E3508">
            <v>244.07</v>
          </cell>
          <cell r="F3508">
            <v>43.932599999999994</v>
          </cell>
          <cell r="G3508">
            <v>244.07</v>
          </cell>
          <cell r="H3508">
            <v>43.93</v>
          </cell>
          <cell r="I3508">
            <v>0</v>
          </cell>
        </row>
        <row r="3509">
          <cell r="A3509">
            <v>0</v>
          </cell>
          <cell r="B3509" t="str">
            <v>Cola Extensora 1-1/4" PVC</v>
          </cell>
          <cell r="C3509">
            <v>1</v>
          </cell>
          <cell r="D3509" t="str">
            <v>UND</v>
          </cell>
          <cell r="E3509">
            <v>20.25</v>
          </cell>
          <cell r="F3509">
            <v>3.645</v>
          </cell>
          <cell r="G3509">
            <v>20.25</v>
          </cell>
          <cell r="H3509">
            <v>3.65</v>
          </cell>
          <cell r="I3509">
            <v>0</v>
          </cell>
        </row>
        <row r="3510">
          <cell r="A3510">
            <v>0</v>
          </cell>
          <cell r="B3510" t="str">
            <v>Sifón 1-1/4" PVC</v>
          </cell>
          <cell r="C3510">
            <v>1</v>
          </cell>
          <cell r="D3510" t="str">
            <v>UND</v>
          </cell>
          <cell r="E3510">
            <v>101.25</v>
          </cell>
          <cell r="F3510">
            <v>18.224999999999998</v>
          </cell>
          <cell r="G3510">
            <v>101.25</v>
          </cell>
          <cell r="H3510">
            <v>18.23</v>
          </cell>
          <cell r="I3510">
            <v>0</v>
          </cell>
        </row>
        <row r="3511">
          <cell r="A3511">
            <v>0</v>
          </cell>
          <cell r="B3511" t="str">
            <v>Reducción 2" a 1-1/4" PVC drenaje</v>
          </cell>
          <cell r="C3511">
            <v>1</v>
          </cell>
          <cell r="D3511" t="str">
            <v>UND</v>
          </cell>
          <cell r="E3511">
            <v>25</v>
          </cell>
          <cell r="F3511">
            <v>4.5</v>
          </cell>
          <cell r="G3511">
            <v>25</v>
          </cell>
          <cell r="H3511">
            <v>4.5</v>
          </cell>
          <cell r="I3511">
            <v>0</v>
          </cell>
        </row>
        <row r="3512">
          <cell r="A3512" t="str">
            <v>CE002</v>
          </cell>
          <cell r="B3512" t="str">
            <v>Cemento blanco</v>
          </cell>
          <cell r="C3512">
            <v>0.05</v>
          </cell>
          <cell r="D3512" t="str">
            <v>FDA</v>
          </cell>
          <cell r="E3512">
            <v>788.98305084745766</v>
          </cell>
          <cell r="F3512">
            <v>142.01694915254237</v>
          </cell>
          <cell r="G3512">
            <v>39.450000000000003</v>
          </cell>
          <cell r="H3512">
            <v>7.1</v>
          </cell>
          <cell r="I3512">
            <v>0</v>
          </cell>
          <cell r="J3512">
            <v>0</v>
          </cell>
        </row>
        <row r="3513">
          <cell r="A3513">
            <v>0</v>
          </cell>
          <cell r="B3513" t="str">
            <v xml:space="preserve">Teflón </v>
          </cell>
          <cell r="C3513">
            <v>0.25</v>
          </cell>
          <cell r="D3513" t="str">
            <v>UND</v>
          </cell>
          <cell r="E3513">
            <v>18.64</v>
          </cell>
          <cell r="F3513">
            <v>3.3552</v>
          </cell>
          <cell r="G3513">
            <v>4.66</v>
          </cell>
          <cell r="H3513">
            <v>0.84</v>
          </cell>
          <cell r="I3513">
            <v>0</v>
          </cell>
          <cell r="J3513">
            <v>0</v>
          </cell>
        </row>
        <row r="3514">
          <cell r="A3514">
            <v>0</v>
          </cell>
          <cell r="B3514" t="str">
            <v>Mano de obra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</row>
        <row r="3515">
          <cell r="A3515">
            <v>0</v>
          </cell>
          <cell r="B3515" t="str">
            <v>Mano de Obra Instalación lavamanos</v>
          </cell>
          <cell r="C3515">
            <v>1</v>
          </cell>
          <cell r="D3515" t="str">
            <v>UND</v>
          </cell>
          <cell r="E3515">
            <v>1857.2</v>
          </cell>
          <cell r="F3515">
            <v>0</v>
          </cell>
          <cell r="G3515">
            <v>1857.2</v>
          </cell>
          <cell r="H3515">
            <v>0</v>
          </cell>
          <cell r="I3515">
            <v>0</v>
          </cell>
        </row>
        <row r="3516">
          <cell r="A3516">
            <v>0</v>
          </cell>
          <cell r="B3516" t="str">
            <v>Total/UND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5179.68</v>
          </cell>
          <cell r="H3516">
            <v>598.06999999999994</v>
          </cell>
          <cell r="I3516">
            <v>5777.75</v>
          </cell>
          <cell r="J3516">
            <v>0</v>
          </cell>
        </row>
        <row r="3517">
          <cell r="A3517">
            <v>0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</row>
        <row r="3518">
          <cell r="A3518">
            <v>116.15000000000008</v>
          </cell>
          <cell r="B3518" t="str">
            <v>LAVAMANOS TOPE BATH COLLECTION SIN SALIDAS SANITARIAS</v>
          </cell>
          <cell r="C3518">
            <v>1</v>
          </cell>
          <cell r="D3518" t="str">
            <v>UND</v>
          </cell>
          <cell r="E3518">
            <v>0</v>
          </cell>
          <cell r="F3518">
            <v>0</v>
          </cell>
          <cell r="G3518">
            <v>8659.67</v>
          </cell>
          <cell r="H3518">
            <v>1224.4599999999998</v>
          </cell>
          <cell r="I3518">
            <v>9884.1299999999992</v>
          </cell>
        </row>
        <row r="3519">
          <cell r="A3519">
            <v>0</v>
          </cell>
          <cell r="B3519" t="str">
            <v>Lavamanos de tope Bath Collection sin Salidas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</row>
        <row r="3520">
          <cell r="A3520">
            <v>0</v>
          </cell>
          <cell r="B3520" t="str">
            <v>Volumen Análisis</v>
          </cell>
          <cell r="C3520">
            <v>1</v>
          </cell>
          <cell r="D3520" t="str">
            <v>UND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</row>
        <row r="3521">
          <cell r="A3521">
            <v>0</v>
          </cell>
          <cell r="B3521" t="str">
            <v>Materiales y Equipos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</row>
        <row r="3522">
          <cell r="A3522">
            <v>0</v>
          </cell>
          <cell r="B3522" t="str">
            <v>Niple Cromado 1/2" x 3"</v>
          </cell>
          <cell r="C3522">
            <v>2</v>
          </cell>
          <cell r="D3522" t="str">
            <v>UND</v>
          </cell>
          <cell r="E3522">
            <v>41.53</v>
          </cell>
          <cell r="F3522">
            <v>7.4753999999999996</v>
          </cell>
          <cell r="G3522">
            <v>83.06</v>
          </cell>
          <cell r="H3522">
            <v>14.95</v>
          </cell>
          <cell r="I3522">
            <v>0</v>
          </cell>
        </row>
        <row r="3523">
          <cell r="A3523">
            <v>0</v>
          </cell>
          <cell r="B3523" t="str">
            <v>Cubrefalta cromado 1/2"</v>
          </cell>
          <cell r="C3523">
            <v>2</v>
          </cell>
          <cell r="D3523" t="str">
            <v>UND</v>
          </cell>
          <cell r="E3523">
            <v>16.100000000000001</v>
          </cell>
          <cell r="F3523">
            <v>2.8980000000000001</v>
          </cell>
          <cell r="G3523">
            <v>32.200000000000003</v>
          </cell>
          <cell r="H3523">
            <v>5.8</v>
          </cell>
          <cell r="I3523">
            <v>0</v>
          </cell>
          <cell r="J3523">
            <v>0</v>
          </cell>
        </row>
        <row r="3524">
          <cell r="A3524">
            <v>0</v>
          </cell>
          <cell r="B3524" t="str">
            <v>Llave Angular 1/2" a 3/8"</v>
          </cell>
          <cell r="C3524">
            <v>2</v>
          </cell>
          <cell r="D3524" t="str">
            <v>UND</v>
          </cell>
          <cell r="E3524">
            <v>145.76</v>
          </cell>
          <cell r="F3524">
            <v>26.236799999999999</v>
          </cell>
          <cell r="G3524">
            <v>291.52</v>
          </cell>
          <cell r="H3524">
            <v>52.47</v>
          </cell>
          <cell r="I3524">
            <v>0</v>
          </cell>
        </row>
        <row r="3525">
          <cell r="A3525">
            <v>0</v>
          </cell>
          <cell r="B3525" t="str">
            <v>Manguera flexible lavamanos inox. 3/8" Eastman</v>
          </cell>
          <cell r="C3525">
            <v>2</v>
          </cell>
          <cell r="D3525" t="str">
            <v>UND</v>
          </cell>
          <cell r="E3525">
            <v>216.1</v>
          </cell>
          <cell r="F3525">
            <v>38.897999999999996</v>
          </cell>
          <cell r="G3525">
            <v>432.2</v>
          </cell>
          <cell r="H3525">
            <v>77.8</v>
          </cell>
          <cell r="I3525">
            <v>0</v>
          </cell>
        </row>
        <row r="3526">
          <cell r="A3526">
            <v>0</v>
          </cell>
          <cell r="B3526" t="str">
            <v xml:space="preserve">Lavamanos de Tope Bath Collection  </v>
          </cell>
          <cell r="C3526">
            <v>1</v>
          </cell>
          <cell r="D3526" t="str">
            <v>UND</v>
          </cell>
          <cell r="E3526">
            <v>4110.17</v>
          </cell>
          <cell r="F3526">
            <v>739.8306</v>
          </cell>
          <cell r="G3526">
            <v>4110.17</v>
          </cell>
          <cell r="H3526">
            <v>739.83</v>
          </cell>
          <cell r="I3526">
            <v>0</v>
          </cell>
          <cell r="J3526">
            <v>0</v>
          </cell>
        </row>
        <row r="3527">
          <cell r="A3527">
            <v>0</v>
          </cell>
          <cell r="B3527" t="str">
            <v>Mezcladora Pfister lavamanos</v>
          </cell>
          <cell r="C3527">
            <v>1</v>
          </cell>
          <cell r="D3527" t="str">
            <v>UND</v>
          </cell>
          <cell r="E3527">
            <v>1070.3399999999999</v>
          </cell>
          <cell r="F3527">
            <v>192.66119999999998</v>
          </cell>
          <cell r="G3527">
            <v>1070.3399999999999</v>
          </cell>
          <cell r="H3527">
            <v>192.66</v>
          </cell>
          <cell r="I3527">
            <v>0</v>
          </cell>
          <cell r="J3527">
            <v>0</v>
          </cell>
        </row>
        <row r="3528">
          <cell r="A3528">
            <v>0</v>
          </cell>
          <cell r="B3528" t="str">
            <v>Boquilla para lavamanos autom. push button</v>
          </cell>
          <cell r="C3528">
            <v>1</v>
          </cell>
          <cell r="D3528" t="str">
            <v>UND</v>
          </cell>
          <cell r="E3528">
            <v>592.37</v>
          </cell>
          <cell r="F3528">
            <v>106.6266</v>
          </cell>
          <cell r="G3528">
            <v>592.37</v>
          </cell>
          <cell r="H3528">
            <v>106.63</v>
          </cell>
          <cell r="I3528">
            <v>0</v>
          </cell>
          <cell r="J3528">
            <v>0</v>
          </cell>
        </row>
        <row r="3529">
          <cell r="A3529">
            <v>0</v>
          </cell>
          <cell r="B3529" t="str">
            <v>Cola Extensora 1-1/4" PVC</v>
          </cell>
          <cell r="C3529">
            <v>1</v>
          </cell>
          <cell r="D3529" t="str">
            <v>UND</v>
          </cell>
          <cell r="E3529">
            <v>20.25</v>
          </cell>
          <cell r="F3529">
            <v>3.645</v>
          </cell>
          <cell r="G3529">
            <v>20.25</v>
          </cell>
          <cell r="H3529">
            <v>3.65</v>
          </cell>
          <cell r="I3529">
            <v>0</v>
          </cell>
        </row>
        <row r="3530">
          <cell r="A3530">
            <v>0</v>
          </cell>
          <cell r="B3530" t="str">
            <v>Sifón 1-1/4" PVC</v>
          </cell>
          <cell r="C3530">
            <v>1</v>
          </cell>
          <cell r="D3530" t="str">
            <v>UND</v>
          </cell>
          <cell r="E3530">
            <v>101.25</v>
          </cell>
          <cell r="F3530">
            <v>18.224999999999998</v>
          </cell>
          <cell r="G3530">
            <v>101.25</v>
          </cell>
          <cell r="H3530">
            <v>18.23</v>
          </cell>
          <cell r="I3530">
            <v>0</v>
          </cell>
        </row>
        <row r="3531">
          <cell r="A3531">
            <v>0</v>
          </cell>
          <cell r="B3531" t="str">
            <v>Reducción 2" a 1-1/4" PVC drenaje</v>
          </cell>
          <cell r="C3531">
            <v>1</v>
          </cell>
          <cell r="D3531" t="str">
            <v>UND</v>
          </cell>
          <cell r="E3531">
            <v>25</v>
          </cell>
          <cell r="F3531">
            <v>4.5</v>
          </cell>
          <cell r="G3531">
            <v>25</v>
          </cell>
          <cell r="H3531">
            <v>4.5</v>
          </cell>
          <cell r="I3531">
            <v>0</v>
          </cell>
        </row>
        <row r="3532">
          <cell r="A3532" t="str">
            <v>CE002</v>
          </cell>
          <cell r="B3532" t="str">
            <v>Cemento blanco</v>
          </cell>
          <cell r="C3532">
            <v>0.05</v>
          </cell>
          <cell r="D3532" t="str">
            <v>FDA</v>
          </cell>
          <cell r="E3532">
            <v>788.98305084745766</v>
          </cell>
          <cell r="F3532">
            <v>142.01694915254237</v>
          </cell>
          <cell r="G3532">
            <v>39.450000000000003</v>
          </cell>
          <cell r="H3532">
            <v>7.1</v>
          </cell>
          <cell r="I3532">
            <v>0</v>
          </cell>
        </row>
        <row r="3533">
          <cell r="A3533">
            <v>0</v>
          </cell>
          <cell r="B3533" t="str">
            <v xml:space="preserve">Teflón </v>
          </cell>
          <cell r="C3533">
            <v>0.25</v>
          </cell>
          <cell r="D3533" t="str">
            <v>UND</v>
          </cell>
          <cell r="E3533">
            <v>18.64</v>
          </cell>
          <cell r="F3533">
            <v>3.3552</v>
          </cell>
          <cell r="G3533">
            <v>4.66</v>
          </cell>
          <cell r="H3533">
            <v>0.84</v>
          </cell>
          <cell r="I3533">
            <v>0</v>
          </cell>
          <cell r="J3533">
            <v>0</v>
          </cell>
        </row>
        <row r="3534">
          <cell r="A3534">
            <v>0</v>
          </cell>
          <cell r="B3534" t="str">
            <v>Mano de obra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</row>
        <row r="3535">
          <cell r="A3535">
            <v>0</v>
          </cell>
          <cell r="B3535" t="str">
            <v>Mano de Obra Instalación lavamanos</v>
          </cell>
          <cell r="C3535">
            <v>1</v>
          </cell>
          <cell r="D3535" t="str">
            <v>UND</v>
          </cell>
          <cell r="E3535">
            <v>1857.2</v>
          </cell>
          <cell r="F3535">
            <v>0</v>
          </cell>
          <cell r="G3535">
            <v>1857.2</v>
          </cell>
          <cell r="H3535">
            <v>0</v>
          </cell>
          <cell r="I3535">
            <v>0</v>
          </cell>
          <cell r="J3535">
            <v>0</v>
          </cell>
        </row>
        <row r="3536">
          <cell r="A3536">
            <v>0</v>
          </cell>
          <cell r="B3536" t="str">
            <v>Total/UND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8659.67</v>
          </cell>
          <cell r="H3536">
            <v>1224.4599999999998</v>
          </cell>
          <cell r="I3536">
            <v>9884.1299999999992</v>
          </cell>
          <cell r="J3536">
            <v>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</row>
        <row r="3538">
          <cell r="A3538">
            <v>116.16000000000008</v>
          </cell>
          <cell r="B3538" t="str">
            <v>LAVAMANOS PEDESTAL BATH COLLECTION SIN SALIDAS SANITARIAS</v>
          </cell>
          <cell r="C3538">
            <v>1</v>
          </cell>
          <cell r="D3538" t="str">
            <v>UND</v>
          </cell>
          <cell r="E3538">
            <v>0</v>
          </cell>
          <cell r="F3538">
            <v>0</v>
          </cell>
          <cell r="G3538">
            <v>7706.28</v>
          </cell>
          <cell r="H3538">
            <v>1052.8499999999997</v>
          </cell>
          <cell r="I3538">
            <v>8759.1299999999992</v>
          </cell>
        </row>
        <row r="3539">
          <cell r="A3539">
            <v>0</v>
          </cell>
          <cell r="B3539" t="str">
            <v>Lavamanos pedestal Bath Collection sin salidas sanitarias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</row>
        <row r="3540">
          <cell r="A3540">
            <v>0</v>
          </cell>
          <cell r="B3540" t="str">
            <v>Volumen Análisis</v>
          </cell>
          <cell r="C3540">
            <v>1</v>
          </cell>
          <cell r="D3540" t="str">
            <v>UND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</row>
        <row r="3541">
          <cell r="A3541">
            <v>0</v>
          </cell>
          <cell r="B3541" t="str">
            <v>Materiales y Equipos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</row>
        <row r="3542">
          <cell r="A3542">
            <v>0</v>
          </cell>
          <cell r="B3542" t="str">
            <v>Niple Cromado 1/2" x 3"</v>
          </cell>
          <cell r="C3542">
            <v>2</v>
          </cell>
          <cell r="D3542" t="str">
            <v>UND</v>
          </cell>
          <cell r="E3542">
            <v>41.53</v>
          </cell>
          <cell r="F3542">
            <v>7.4753999999999996</v>
          </cell>
          <cell r="G3542">
            <v>83.06</v>
          </cell>
          <cell r="H3542">
            <v>14.95</v>
          </cell>
          <cell r="I3542">
            <v>0</v>
          </cell>
          <cell r="J3542">
            <v>0</v>
          </cell>
        </row>
        <row r="3543">
          <cell r="A3543">
            <v>0</v>
          </cell>
          <cell r="B3543" t="str">
            <v>Cubrefalta cromado 1/2"</v>
          </cell>
          <cell r="C3543">
            <v>2</v>
          </cell>
          <cell r="D3543" t="str">
            <v>UND</v>
          </cell>
          <cell r="E3543">
            <v>16.100000000000001</v>
          </cell>
          <cell r="F3543">
            <v>2.8980000000000001</v>
          </cell>
          <cell r="G3543">
            <v>32.200000000000003</v>
          </cell>
          <cell r="H3543">
            <v>5.8</v>
          </cell>
          <cell r="I3543">
            <v>0</v>
          </cell>
          <cell r="J3543">
            <v>0</v>
          </cell>
        </row>
        <row r="3544">
          <cell r="A3544">
            <v>0</v>
          </cell>
          <cell r="B3544" t="str">
            <v>Llave Angular 1/2" a 3/8"</v>
          </cell>
          <cell r="C3544">
            <v>2</v>
          </cell>
          <cell r="D3544" t="str">
            <v>UND</v>
          </cell>
          <cell r="E3544">
            <v>145.76</v>
          </cell>
          <cell r="F3544">
            <v>26.236799999999999</v>
          </cell>
          <cell r="G3544">
            <v>291.52</v>
          </cell>
          <cell r="H3544">
            <v>52.47</v>
          </cell>
          <cell r="I3544">
            <v>0</v>
          </cell>
          <cell r="J3544">
            <v>0</v>
          </cell>
        </row>
        <row r="3545">
          <cell r="A3545">
            <v>0</v>
          </cell>
          <cell r="B3545" t="str">
            <v>Manguera flexible lavamanos inox. 3/8" Eastman</v>
          </cell>
          <cell r="C3545">
            <v>2</v>
          </cell>
          <cell r="D3545" t="str">
            <v>UND</v>
          </cell>
          <cell r="E3545">
            <v>216.1</v>
          </cell>
          <cell r="F3545">
            <v>38.897999999999996</v>
          </cell>
          <cell r="G3545">
            <v>432.2</v>
          </cell>
          <cell r="H3545">
            <v>77.8</v>
          </cell>
          <cell r="I3545">
            <v>0</v>
          </cell>
        </row>
        <row r="3546">
          <cell r="A3546">
            <v>0</v>
          </cell>
          <cell r="B3546" t="str">
            <v xml:space="preserve">Lavamanos de pedestal Bath Collection  </v>
          </cell>
          <cell r="C3546">
            <v>1</v>
          </cell>
          <cell r="D3546" t="str">
            <v>UND</v>
          </cell>
          <cell r="E3546">
            <v>3156.78</v>
          </cell>
          <cell r="F3546">
            <v>568.22040000000004</v>
          </cell>
          <cell r="G3546">
            <v>3156.78</v>
          </cell>
          <cell r="H3546">
            <v>568.22</v>
          </cell>
          <cell r="I3546">
            <v>0</v>
          </cell>
        </row>
        <row r="3547">
          <cell r="A3547">
            <v>0</v>
          </cell>
          <cell r="B3547" t="str">
            <v xml:space="preserve">Mezcladora Pfister lavamanos </v>
          </cell>
          <cell r="C3547">
            <v>1</v>
          </cell>
          <cell r="D3547" t="str">
            <v>UND</v>
          </cell>
          <cell r="E3547">
            <v>1070.3399999999999</v>
          </cell>
          <cell r="F3547">
            <v>192.66119999999998</v>
          </cell>
          <cell r="G3547">
            <v>1070.3399999999999</v>
          </cell>
          <cell r="H3547">
            <v>192.66</v>
          </cell>
          <cell r="I3547">
            <v>0</v>
          </cell>
        </row>
        <row r="3548">
          <cell r="A3548">
            <v>0</v>
          </cell>
          <cell r="B3548" t="str">
            <v>Boquilla para lavamanos autom. push button</v>
          </cell>
          <cell r="C3548">
            <v>1</v>
          </cell>
          <cell r="D3548" t="str">
            <v>UND</v>
          </cell>
          <cell r="E3548">
            <v>592.37</v>
          </cell>
          <cell r="F3548">
            <v>106.6266</v>
          </cell>
          <cell r="G3548">
            <v>592.37</v>
          </cell>
          <cell r="H3548">
            <v>106.63</v>
          </cell>
          <cell r="I3548">
            <v>0</v>
          </cell>
        </row>
        <row r="3549">
          <cell r="A3549">
            <v>0</v>
          </cell>
          <cell r="B3549" t="str">
            <v>Cola Extensora 1-1/4" PVC</v>
          </cell>
          <cell r="C3549">
            <v>1</v>
          </cell>
          <cell r="D3549" t="str">
            <v>UND</v>
          </cell>
          <cell r="E3549">
            <v>20.25</v>
          </cell>
          <cell r="F3549">
            <v>3.645</v>
          </cell>
          <cell r="G3549">
            <v>20.25</v>
          </cell>
          <cell r="H3549">
            <v>3.65</v>
          </cell>
          <cell r="I3549">
            <v>0</v>
          </cell>
        </row>
        <row r="3550">
          <cell r="A3550">
            <v>0</v>
          </cell>
          <cell r="B3550" t="str">
            <v>Sifón 1-1/4" PVC</v>
          </cell>
          <cell r="C3550">
            <v>1</v>
          </cell>
          <cell r="D3550" t="str">
            <v>UND</v>
          </cell>
          <cell r="E3550">
            <v>101.25</v>
          </cell>
          <cell r="F3550">
            <v>18.224999999999998</v>
          </cell>
          <cell r="G3550">
            <v>101.25</v>
          </cell>
          <cell r="H3550">
            <v>18.23</v>
          </cell>
          <cell r="I3550">
            <v>0</v>
          </cell>
        </row>
        <row r="3551">
          <cell r="A3551">
            <v>0</v>
          </cell>
          <cell r="B3551" t="str">
            <v>Reducción 2" a 1-1/4" PVC drenaje</v>
          </cell>
          <cell r="C3551">
            <v>1</v>
          </cell>
          <cell r="D3551" t="str">
            <v>UND</v>
          </cell>
          <cell r="E3551">
            <v>25</v>
          </cell>
          <cell r="F3551">
            <v>4.5</v>
          </cell>
          <cell r="G3551">
            <v>25</v>
          </cell>
          <cell r="H3551">
            <v>4.5</v>
          </cell>
          <cell r="I3551">
            <v>0</v>
          </cell>
        </row>
        <row r="3552">
          <cell r="A3552" t="str">
            <v>CE002</v>
          </cell>
          <cell r="B3552" t="str">
            <v>Cemento blanco</v>
          </cell>
          <cell r="C3552">
            <v>0.05</v>
          </cell>
          <cell r="D3552" t="str">
            <v>FDA</v>
          </cell>
          <cell r="E3552">
            <v>788.98305084745766</v>
          </cell>
          <cell r="F3552">
            <v>142.01694915254237</v>
          </cell>
          <cell r="G3552">
            <v>39.450000000000003</v>
          </cell>
          <cell r="H3552">
            <v>7.1</v>
          </cell>
          <cell r="I3552">
            <v>0</v>
          </cell>
        </row>
        <row r="3553">
          <cell r="A3553">
            <v>0</v>
          </cell>
          <cell r="B3553" t="str">
            <v xml:space="preserve">Teflón </v>
          </cell>
          <cell r="C3553">
            <v>0.25</v>
          </cell>
          <cell r="D3553" t="str">
            <v>UND</v>
          </cell>
          <cell r="E3553">
            <v>18.64</v>
          </cell>
          <cell r="F3553">
            <v>3.3552</v>
          </cell>
          <cell r="G3553">
            <v>4.66</v>
          </cell>
          <cell r="H3553">
            <v>0.84</v>
          </cell>
          <cell r="I3553">
            <v>0</v>
          </cell>
        </row>
        <row r="3554">
          <cell r="A3554">
            <v>0</v>
          </cell>
          <cell r="B3554" t="str">
            <v>Mano de obra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</row>
        <row r="3555">
          <cell r="A3555">
            <v>0</v>
          </cell>
          <cell r="B3555" t="str">
            <v>Mano de Obra Instalación lavamanos</v>
          </cell>
          <cell r="C3555">
            <v>1</v>
          </cell>
          <cell r="D3555" t="str">
            <v>UND</v>
          </cell>
          <cell r="E3555">
            <v>1857.2</v>
          </cell>
          <cell r="F3555">
            <v>0</v>
          </cell>
          <cell r="G3555">
            <v>1857.2</v>
          </cell>
          <cell r="H3555">
            <v>0</v>
          </cell>
          <cell r="I3555">
            <v>0</v>
          </cell>
        </row>
        <row r="3556">
          <cell r="A3556">
            <v>0</v>
          </cell>
          <cell r="B3556" t="str">
            <v>Total/UND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7706.28</v>
          </cell>
          <cell r="H3556">
            <v>1052.8499999999997</v>
          </cell>
          <cell r="I3556">
            <v>8759.1299999999992</v>
          </cell>
        </row>
        <row r="3557">
          <cell r="A3557">
            <v>0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A3558">
            <v>116.17000000000009</v>
          </cell>
          <cell r="B3558" t="str">
            <v>MUEBLE HIDROFUGO DE 0.80m CON LAVAMANOS Y ESPEJO SIN SALIDAS SANITARIAS</v>
          </cell>
          <cell r="C3558">
            <v>1</v>
          </cell>
          <cell r="D3558" t="str">
            <v>UND</v>
          </cell>
          <cell r="E3558">
            <v>0</v>
          </cell>
          <cell r="F3558">
            <v>0</v>
          </cell>
          <cell r="G3558">
            <v>16456.14</v>
          </cell>
          <cell r="H3558">
            <v>2627.83</v>
          </cell>
          <cell r="I3558">
            <v>19083.97</v>
          </cell>
        </row>
        <row r="3559">
          <cell r="A3559">
            <v>0</v>
          </cell>
          <cell r="B3559" t="str">
            <v>Mueble hidrofugo de 0.80m con lavamanos y espejo sin salidas sanitarias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0</v>
          </cell>
          <cell r="B3560" t="str">
            <v>Volumen Análisis</v>
          </cell>
          <cell r="C3560">
            <v>1</v>
          </cell>
          <cell r="D3560" t="str">
            <v>UND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0</v>
          </cell>
          <cell r="B3561" t="str">
            <v>Materiales y Equipos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</row>
        <row r="3562">
          <cell r="A3562">
            <v>0</v>
          </cell>
          <cell r="B3562" t="str">
            <v>Niple Cromado 1/2" x 3"</v>
          </cell>
          <cell r="C3562">
            <v>2</v>
          </cell>
          <cell r="D3562" t="str">
            <v>UND</v>
          </cell>
          <cell r="E3562">
            <v>41.53</v>
          </cell>
          <cell r="F3562">
            <v>7.4753999999999996</v>
          </cell>
          <cell r="G3562">
            <v>83.06</v>
          </cell>
          <cell r="H3562">
            <v>14.95</v>
          </cell>
          <cell r="I3562">
            <v>0</v>
          </cell>
        </row>
        <row r="3563">
          <cell r="A3563">
            <v>0</v>
          </cell>
          <cell r="B3563" t="str">
            <v>Cubrefalta cromado 1/2"</v>
          </cell>
          <cell r="C3563">
            <v>2</v>
          </cell>
          <cell r="D3563" t="str">
            <v>UND</v>
          </cell>
          <cell r="E3563">
            <v>16.100000000000001</v>
          </cell>
          <cell r="F3563">
            <v>2.8980000000000001</v>
          </cell>
          <cell r="G3563">
            <v>32.200000000000003</v>
          </cell>
          <cell r="H3563">
            <v>5.8</v>
          </cell>
          <cell r="I3563">
            <v>0</v>
          </cell>
        </row>
        <row r="3564">
          <cell r="A3564">
            <v>0</v>
          </cell>
          <cell r="B3564" t="str">
            <v>Llave Angular 1/2" a 3/8"</v>
          </cell>
          <cell r="C3564">
            <v>2</v>
          </cell>
          <cell r="D3564" t="str">
            <v>UND</v>
          </cell>
          <cell r="E3564">
            <v>145.76</v>
          </cell>
          <cell r="F3564">
            <v>26.236799999999999</v>
          </cell>
          <cell r="G3564">
            <v>291.52</v>
          </cell>
          <cell r="H3564">
            <v>52.47</v>
          </cell>
          <cell r="I3564">
            <v>0</v>
          </cell>
        </row>
        <row r="3565">
          <cell r="A3565">
            <v>0</v>
          </cell>
          <cell r="B3565" t="str">
            <v>Manguera flexible lavamanos inox. 3/8" Eastman</v>
          </cell>
          <cell r="C3565">
            <v>2</v>
          </cell>
          <cell r="D3565" t="str">
            <v>UND</v>
          </cell>
          <cell r="E3565">
            <v>216.1</v>
          </cell>
          <cell r="F3565">
            <v>38.897999999999996</v>
          </cell>
          <cell r="G3565">
            <v>432.2</v>
          </cell>
          <cell r="H3565">
            <v>77.8</v>
          </cell>
          <cell r="I3565">
            <v>0</v>
          </cell>
        </row>
        <row r="3566">
          <cell r="A3566">
            <v>0</v>
          </cell>
          <cell r="B3566" t="str">
            <v>Mueble hidrofugo de Lavamanos con espejo</v>
          </cell>
          <cell r="C3566">
            <v>1</v>
          </cell>
          <cell r="D3566" t="str">
            <v>UND</v>
          </cell>
          <cell r="E3566">
            <v>11906.64</v>
          </cell>
          <cell r="F3566">
            <v>2143.1951999999997</v>
          </cell>
          <cell r="G3566">
            <v>11906.64</v>
          </cell>
          <cell r="H3566">
            <v>2143.1999999999998</v>
          </cell>
          <cell r="I3566">
            <v>0</v>
          </cell>
        </row>
        <row r="3567">
          <cell r="A3567">
            <v>0</v>
          </cell>
          <cell r="B3567" t="str">
            <v>Mezcladora Pfister lavamanos</v>
          </cell>
          <cell r="C3567">
            <v>1</v>
          </cell>
          <cell r="D3567" t="str">
            <v>UND</v>
          </cell>
          <cell r="E3567">
            <v>1070.3399999999999</v>
          </cell>
          <cell r="F3567">
            <v>192.66119999999998</v>
          </cell>
          <cell r="G3567">
            <v>1070.3399999999999</v>
          </cell>
          <cell r="H3567">
            <v>192.66</v>
          </cell>
          <cell r="I3567">
            <v>0</v>
          </cell>
        </row>
        <row r="3568">
          <cell r="A3568">
            <v>0</v>
          </cell>
          <cell r="B3568" t="str">
            <v>Boquilla para lavamanos autom. push button</v>
          </cell>
          <cell r="C3568">
            <v>1</v>
          </cell>
          <cell r="D3568" t="str">
            <v>UND</v>
          </cell>
          <cell r="E3568">
            <v>592.37</v>
          </cell>
          <cell r="F3568">
            <v>106.6266</v>
          </cell>
          <cell r="G3568">
            <v>592.37</v>
          </cell>
          <cell r="H3568">
            <v>106.63</v>
          </cell>
          <cell r="I3568">
            <v>0</v>
          </cell>
        </row>
        <row r="3569">
          <cell r="A3569">
            <v>0</v>
          </cell>
          <cell r="B3569" t="str">
            <v>Cola Extensora 1-1/4" PVC</v>
          </cell>
          <cell r="C3569">
            <v>1</v>
          </cell>
          <cell r="D3569" t="str">
            <v>UND</v>
          </cell>
          <cell r="E3569">
            <v>20.25</v>
          </cell>
          <cell r="F3569">
            <v>3.645</v>
          </cell>
          <cell r="G3569">
            <v>20.25</v>
          </cell>
          <cell r="H3569">
            <v>3.65</v>
          </cell>
          <cell r="I3569">
            <v>0</v>
          </cell>
        </row>
        <row r="3570">
          <cell r="A3570">
            <v>0</v>
          </cell>
          <cell r="B3570" t="str">
            <v>Sifón 1-1/4" PVC</v>
          </cell>
          <cell r="C3570">
            <v>1</v>
          </cell>
          <cell r="D3570" t="str">
            <v>UND</v>
          </cell>
          <cell r="E3570">
            <v>101.25</v>
          </cell>
          <cell r="F3570">
            <v>18.224999999999998</v>
          </cell>
          <cell r="G3570">
            <v>101.25</v>
          </cell>
          <cell r="H3570">
            <v>18.23</v>
          </cell>
          <cell r="I3570">
            <v>0</v>
          </cell>
        </row>
        <row r="3571">
          <cell r="A3571">
            <v>0</v>
          </cell>
          <cell r="B3571" t="str">
            <v>Reducción 2" a 1-1/4" PVC drenaje</v>
          </cell>
          <cell r="C3571">
            <v>1</v>
          </cell>
          <cell r="D3571" t="str">
            <v>UND</v>
          </cell>
          <cell r="E3571">
            <v>25</v>
          </cell>
          <cell r="F3571">
            <v>4.5</v>
          </cell>
          <cell r="G3571">
            <v>25</v>
          </cell>
          <cell r="H3571">
            <v>4.5</v>
          </cell>
          <cell r="I3571">
            <v>0</v>
          </cell>
        </row>
        <row r="3572">
          <cell r="A3572" t="str">
            <v>CE002</v>
          </cell>
          <cell r="B3572" t="str">
            <v>Cemento blanco</v>
          </cell>
          <cell r="C3572">
            <v>0.05</v>
          </cell>
          <cell r="D3572" t="str">
            <v>FDA</v>
          </cell>
          <cell r="E3572">
            <v>788.98305084745766</v>
          </cell>
          <cell r="F3572">
            <v>142.01694915254237</v>
          </cell>
          <cell r="G3572">
            <v>39.450000000000003</v>
          </cell>
          <cell r="H3572">
            <v>7.1</v>
          </cell>
          <cell r="I3572">
            <v>0</v>
          </cell>
          <cell r="J3572">
            <v>0</v>
          </cell>
        </row>
        <row r="3573">
          <cell r="A3573">
            <v>0</v>
          </cell>
          <cell r="B3573" t="str">
            <v xml:space="preserve">Teflón </v>
          </cell>
          <cell r="C3573">
            <v>0.25</v>
          </cell>
          <cell r="D3573" t="str">
            <v>UND</v>
          </cell>
          <cell r="E3573">
            <v>18.64</v>
          </cell>
          <cell r="F3573">
            <v>3.3552</v>
          </cell>
          <cell r="G3573">
            <v>4.66</v>
          </cell>
          <cell r="H3573">
            <v>0.84</v>
          </cell>
          <cell r="I3573">
            <v>0</v>
          </cell>
        </row>
        <row r="3574">
          <cell r="A3574">
            <v>0</v>
          </cell>
          <cell r="B3574" t="str">
            <v>Mano de obra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</row>
        <row r="3575">
          <cell r="A3575">
            <v>0</v>
          </cell>
          <cell r="B3575" t="str">
            <v>Mano de Obra Instalación lavamanos</v>
          </cell>
          <cell r="C3575">
            <v>1</v>
          </cell>
          <cell r="D3575" t="str">
            <v>UND</v>
          </cell>
          <cell r="E3575">
            <v>1857.2</v>
          </cell>
          <cell r="F3575">
            <v>0</v>
          </cell>
          <cell r="G3575">
            <v>1857.2</v>
          </cell>
          <cell r="H3575">
            <v>0</v>
          </cell>
          <cell r="I3575">
            <v>0</v>
          </cell>
          <cell r="J3575">
            <v>0</v>
          </cell>
        </row>
        <row r="3576">
          <cell r="A3576">
            <v>0</v>
          </cell>
          <cell r="B3576" t="str">
            <v>Total/UND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16456.14</v>
          </cell>
          <cell r="H3576">
            <v>2627.83</v>
          </cell>
          <cell r="I3576">
            <v>19083.97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</row>
        <row r="3578">
          <cell r="A3578">
            <v>116.18000000000009</v>
          </cell>
          <cell r="B3578" t="str">
            <v>DESAGUE DE PISO 2" PARRILLA ACERO INOX.</v>
          </cell>
          <cell r="C3578">
            <v>1</v>
          </cell>
          <cell r="D3578" t="str">
            <v>UND</v>
          </cell>
          <cell r="E3578">
            <v>0</v>
          </cell>
          <cell r="F3578">
            <v>0</v>
          </cell>
          <cell r="G3578">
            <v>1832.81</v>
          </cell>
          <cell r="H3578">
            <v>90.899999999999991</v>
          </cell>
          <cell r="I3578">
            <v>1923.71</v>
          </cell>
        </row>
        <row r="3579">
          <cell r="A3579">
            <v>0</v>
          </cell>
          <cell r="B3579" t="str">
            <v>Desague de piso 2" con parrilla acero inoxidable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</row>
        <row r="3580">
          <cell r="A3580">
            <v>0</v>
          </cell>
          <cell r="B3580" t="str">
            <v>Volumen Análisis</v>
          </cell>
          <cell r="C3580">
            <v>1</v>
          </cell>
          <cell r="D3580" t="str">
            <v>UND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</row>
        <row r="3581">
          <cell r="A3581">
            <v>0</v>
          </cell>
          <cell r="B3581" t="str">
            <v>Materiales y Equipos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</row>
        <row r="3582">
          <cell r="A3582">
            <v>0</v>
          </cell>
          <cell r="B3582" t="str">
            <v>Parrilla 2" en acero inoxidable</v>
          </cell>
          <cell r="C3582">
            <v>1</v>
          </cell>
          <cell r="D3582" t="str">
            <v>UND</v>
          </cell>
          <cell r="E3582">
            <v>334.75</v>
          </cell>
          <cell r="F3582">
            <v>60.254999999999995</v>
          </cell>
          <cell r="G3582">
            <v>334.75</v>
          </cell>
          <cell r="H3582">
            <v>60.26</v>
          </cell>
          <cell r="I3582">
            <v>0</v>
          </cell>
        </row>
        <row r="3583">
          <cell r="A3583">
            <v>0</v>
          </cell>
          <cell r="B3583" t="str">
            <v>Sifón 2" PVC drenaje</v>
          </cell>
          <cell r="C3583">
            <v>1</v>
          </cell>
          <cell r="D3583" t="str">
            <v>UND</v>
          </cell>
          <cell r="E3583">
            <v>80.510000000000005</v>
          </cell>
          <cell r="F3583">
            <v>14.4918</v>
          </cell>
          <cell r="G3583">
            <v>80.510000000000005</v>
          </cell>
          <cell r="H3583">
            <v>14.49</v>
          </cell>
          <cell r="I3583">
            <v>0</v>
          </cell>
        </row>
        <row r="3584">
          <cell r="A3584">
            <v>0</v>
          </cell>
          <cell r="B3584" t="str">
            <v>Cemento PVC OATEY 32oz</v>
          </cell>
          <cell r="C3584">
            <v>0.08</v>
          </cell>
          <cell r="D3584" t="str">
            <v>UND</v>
          </cell>
          <cell r="E3584">
            <v>628.80999999999995</v>
          </cell>
          <cell r="F3584">
            <v>113.18579999999999</v>
          </cell>
          <cell r="G3584">
            <v>50.3</v>
          </cell>
          <cell r="H3584">
            <v>9.0500000000000007</v>
          </cell>
          <cell r="I3584">
            <v>0</v>
          </cell>
        </row>
        <row r="3585">
          <cell r="A3585" t="str">
            <v>CE002</v>
          </cell>
          <cell r="B3585" t="str">
            <v>Cemento blanco</v>
          </cell>
          <cell r="C3585">
            <v>0.05</v>
          </cell>
          <cell r="D3585" t="str">
            <v>FDA</v>
          </cell>
          <cell r="E3585">
            <v>788.98305084745766</v>
          </cell>
          <cell r="F3585">
            <v>142.01694915254237</v>
          </cell>
          <cell r="G3585">
            <v>39.450000000000003</v>
          </cell>
          <cell r="H3585">
            <v>7.1</v>
          </cell>
          <cell r="I3585">
            <v>0</v>
          </cell>
          <cell r="J3585">
            <v>0</v>
          </cell>
        </row>
        <row r="3586">
          <cell r="A3586">
            <v>0</v>
          </cell>
          <cell r="B3586" t="str">
            <v>Salida Sanitaria A.N. 2" Aérea</v>
          </cell>
          <cell r="C3586">
            <v>0</v>
          </cell>
          <cell r="D3586" t="str">
            <v>UND</v>
          </cell>
          <cell r="E3586">
            <v>1523.8</v>
          </cell>
          <cell r="F3586">
            <v>274.28399999999999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</row>
        <row r="3587">
          <cell r="A3587">
            <v>0</v>
          </cell>
          <cell r="B3587" t="str">
            <v>Mano de obra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</row>
        <row r="3588">
          <cell r="A3588">
            <v>0</v>
          </cell>
          <cell r="B3588" t="str">
            <v>Mano de Obra desague de 2"</v>
          </cell>
          <cell r="C3588">
            <v>1</v>
          </cell>
          <cell r="D3588" t="str">
            <v>UND</v>
          </cell>
          <cell r="E3588">
            <v>1327.8</v>
          </cell>
          <cell r="F3588">
            <v>0</v>
          </cell>
          <cell r="G3588">
            <v>1327.8</v>
          </cell>
          <cell r="H3588">
            <v>0</v>
          </cell>
          <cell r="I3588">
            <v>0</v>
          </cell>
        </row>
        <row r="3589">
          <cell r="A3589">
            <v>0</v>
          </cell>
          <cell r="B3589" t="str">
            <v>Total/UND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1832.81</v>
          </cell>
          <cell r="H3589">
            <v>90.899999999999991</v>
          </cell>
          <cell r="I3589">
            <v>1923.71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</row>
        <row r="3591">
          <cell r="A3591">
            <v>116.1900000000001</v>
          </cell>
          <cell r="B3591" t="str">
            <v>DESAGUE DE PISO 2" PARRILLA ZINC</v>
          </cell>
          <cell r="C3591">
            <v>1</v>
          </cell>
          <cell r="D3591" t="str">
            <v>UND</v>
          </cell>
          <cell r="E3591">
            <v>0</v>
          </cell>
          <cell r="F3591">
            <v>0</v>
          </cell>
          <cell r="G3591">
            <v>3066.7799999999997</v>
          </cell>
          <cell r="H3591">
            <v>313.01</v>
          </cell>
          <cell r="I3591">
            <v>3379.79</v>
          </cell>
          <cell r="J3591">
            <v>0</v>
          </cell>
        </row>
        <row r="3592">
          <cell r="A3592">
            <v>0</v>
          </cell>
          <cell r="B3592" t="str">
            <v>Desague de piso 2" con parrilla zinc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</row>
        <row r="3593">
          <cell r="A3593">
            <v>0</v>
          </cell>
          <cell r="B3593" t="str">
            <v>Volumen Análisis</v>
          </cell>
          <cell r="C3593">
            <v>1</v>
          </cell>
          <cell r="D3593" t="str">
            <v>UND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</row>
        <row r="3594">
          <cell r="A3594">
            <v>0</v>
          </cell>
          <cell r="B3594" t="str">
            <v>Materiales y Equipos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</row>
        <row r="3595">
          <cell r="A3595">
            <v>0</v>
          </cell>
          <cell r="B3595" t="str">
            <v>Parrilla 2" en zinc</v>
          </cell>
          <cell r="C3595">
            <v>1</v>
          </cell>
          <cell r="D3595" t="str">
            <v>UND</v>
          </cell>
          <cell r="E3595">
            <v>44.92</v>
          </cell>
          <cell r="F3595">
            <v>8.0855999999999995</v>
          </cell>
          <cell r="G3595">
            <v>44.92</v>
          </cell>
          <cell r="H3595">
            <v>8.09</v>
          </cell>
          <cell r="I3595">
            <v>0</v>
          </cell>
          <cell r="J3595">
            <v>0</v>
          </cell>
        </row>
        <row r="3596">
          <cell r="A3596">
            <v>0</v>
          </cell>
          <cell r="B3596" t="str">
            <v>Sifón 2" PVC drenaje</v>
          </cell>
          <cell r="C3596">
            <v>1</v>
          </cell>
          <cell r="D3596" t="str">
            <v>UND</v>
          </cell>
          <cell r="E3596">
            <v>80.510000000000005</v>
          </cell>
          <cell r="F3596">
            <v>14.4918</v>
          </cell>
          <cell r="G3596">
            <v>80.510000000000005</v>
          </cell>
          <cell r="H3596">
            <v>14.49</v>
          </cell>
          <cell r="I3596">
            <v>0</v>
          </cell>
          <cell r="J3596">
            <v>0</v>
          </cell>
        </row>
        <row r="3597">
          <cell r="A3597">
            <v>0</v>
          </cell>
          <cell r="B3597" t="str">
            <v>Cemento PVC OATEY 32oz</v>
          </cell>
          <cell r="C3597">
            <v>0.08</v>
          </cell>
          <cell r="D3597" t="str">
            <v>UND</v>
          </cell>
          <cell r="E3597">
            <v>628.80999999999995</v>
          </cell>
          <cell r="F3597">
            <v>113.18579999999999</v>
          </cell>
          <cell r="G3597">
            <v>50.3</v>
          </cell>
          <cell r="H3597">
            <v>9.0500000000000007</v>
          </cell>
          <cell r="I3597">
            <v>0</v>
          </cell>
        </row>
        <row r="3598">
          <cell r="A3598" t="str">
            <v>CE002</v>
          </cell>
          <cell r="B3598" t="str">
            <v>Cemento blanco</v>
          </cell>
          <cell r="C3598">
            <v>0.05</v>
          </cell>
          <cell r="D3598" t="str">
            <v>FDA</v>
          </cell>
          <cell r="E3598">
            <v>788.98305084745766</v>
          </cell>
          <cell r="F3598">
            <v>142.01694915254237</v>
          </cell>
          <cell r="G3598">
            <v>39.450000000000003</v>
          </cell>
          <cell r="H3598">
            <v>7.1</v>
          </cell>
          <cell r="I3598">
            <v>0</v>
          </cell>
        </row>
        <row r="3599">
          <cell r="A3599">
            <v>0</v>
          </cell>
          <cell r="B3599" t="str">
            <v>Salida Sanitaria A.N. 2" Aérea</v>
          </cell>
          <cell r="C3599">
            <v>1</v>
          </cell>
          <cell r="D3599" t="str">
            <v>UND</v>
          </cell>
          <cell r="E3599">
            <v>1523.8</v>
          </cell>
          <cell r="F3599">
            <v>274.28399999999999</v>
          </cell>
          <cell r="G3599">
            <v>1523.8</v>
          </cell>
          <cell r="H3599">
            <v>274.27999999999997</v>
          </cell>
          <cell r="I3599">
            <v>0</v>
          </cell>
        </row>
        <row r="3600">
          <cell r="A3600">
            <v>0</v>
          </cell>
          <cell r="B3600" t="str">
            <v>Mano de obra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0</v>
          </cell>
          <cell r="B3601" t="str">
            <v>Mano de Obra desague de 2"</v>
          </cell>
          <cell r="C3601">
            <v>1</v>
          </cell>
          <cell r="D3601" t="str">
            <v>UND</v>
          </cell>
          <cell r="E3601">
            <v>1327.8</v>
          </cell>
          <cell r="F3601">
            <v>0</v>
          </cell>
          <cell r="G3601">
            <v>1327.8</v>
          </cell>
          <cell r="H3601">
            <v>0</v>
          </cell>
          <cell r="I3601">
            <v>0</v>
          </cell>
        </row>
        <row r="3602">
          <cell r="A3602">
            <v>0</v>
          </cell>
          <cell r="B3602" t="str">
            <v>Total/UND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3066.7799999999997</v>
          </cell>
          <cell r="H3602">
            <v>313.01</v>
          </cell>
          <cell r="I3602">
            <v>3379.79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</row>
        <row r="3604">
          <cell r="A3604">
            <v>116.2000000000001</v>
          </cell>
          <cell r="B3604" t="str">
            <v>LAVADERO GRANITO SENCILLO + SALIDAS</v>
          </cell>
          <cell r="C3604">
            <v>1</v>
          </cell>
          <cell r="D3604" t="str">
            <v>UND</v>
          </cell>
          <cell r="E3604">
            <v>0</v>
          </cell>
          <cell r="F3604">
            <v>0</v>
          </cell>
          <cell r="G3604">
            <v>9650.73</v>
          </cell>
          <cell r="H3604">
            <v>1570.19</v>
          </cell>
          <cell r="I3604">
            <v>11220.92</v>
          </cell>
        </row>
        <row r="3605">
          <cell r="A3605">
            <v>0</v>
          </cell>
          <cell r="B3605" t="str">
            <v>Lavadero granito sencillo + salidas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</row>
        <row r="3606">
          <cell r="A3606">
            <v>0</v>
          </cell>
          <cell r="B3606" t="str">
            <v>Volumen Análisis</v>
          </cell>
          <cell r="C3606">
            <v>1</v>
          </cell>
          <cell r="D3606" t="str">
            <v>UND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</row>
        <row r="3607">
          <cell r="A3607">
            <v>0</v>
          </cell>
          <cell r="B3607" t="str">
            <v>Materiales y Equipos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</row>
        <row r="3608">
          <cell r="A3608">
            <v>0</v>
          </cell>
          <cell r="B3608" t="str">
            <v>Niple 1/2" x 3" H.G.</v>
          </cell>
          <cell r="C3608">
            <v>1</v>
          </cell>
          <cell r="D3608" t="str">
            <v>UND</v>
          </cell>
          <cell r="E3608">
            <v>16.95</v>
          </cell>
          <cell r="F3608">
            <v>3.0509999999999997</v>
          </cell>
          <cell r="G3608">
            <v>16.95</v>
          </cell>
          <cell r="H3608">
            <v>3.05</v>
          </cell>
          <cell r="I3608">
            <v>0</v>
          </cell>
        </row>
        <row r="3609">
          <cell r="A3609">
            <v>0</v>
          </cell>
          <cell r="B3609" t="str">
            <v>Cubrefalta cromado 1/2"</v>
          </cell>
          <cell r="C3609">
            <v>1</v>
          </cell>
          <cell r="D3609" t="str">
            <v>UND</v>
          </cell>
          <cell r="E3609">
            <v>16.100000000000001</v>
          </cell>
          <cell r="F3609">
            <v>2.8980000000000001</v>
          </cell>
          <cell r="G3609">
            <v>16.100000000000001</v>
          </cell>
          <cell r="H3609">
            <v>2.9</v>
          </cell>
          <cell r="I3609">
            <v>0</v>
          </cell>
        </row>
        <row r="3610">
          <cell r="A3610">
            <v>0</v>
          </cell>
          <cell r="B3610" t="str">
            <v>Llave de chorro 1/2"</v>
          </cell>
          <cell r="C3610">
            <v>1</v>
          </cell>
          <cell r="D3610" t="str">
            <v>UND</v>
          </cell>
          <cell r="E3610">
            <v>470.34</v>
          </cell>
          <cell r="F3610">
            <v>84.661199999999994</v>
          </cell>
          <cell r="G3610">
            <v>470.34</v>
          </cell>
          <cell r="H3610">
            <v>84.66</v>
          </cell>
          <cell r="I3610">
            <v>0</v>
          </cell>
        </row>
        <row r="3611">
          <cell r="A3611">
            <v>0</v>
          </cell>
          <cell r="B3611" t="str">
            <v>Lavadero de granito sencillo</v>
          </cell>
          <cell r="C3611">
            <v>1</v>
          </cell>
          <cell r="D3611" t="str">
            <v>UND</v>
          </cell>
          <cell r="E3611">
            <v>1398.31</v>
          </cell>
          <cell r="F3611">
            <v>251.69579999999999</v>
          </cell>
          <cell r="G3611">
            <v>1398.31</v>
          </cell>
          <cell r="H3611">
            <v>251.7</v>
          </cell>
          <cell r="I3611">
            <v>0</v>
          </cell>
        </row>
        <row r="3612">
          <cell r="A3612">
            <v>0</v>
          </cell>
          <cell r="B3612" t="str">
            <v>Boquilla para lavadero cromo</v>
          </cell>
          <cell r="C3612">
            <v>1</v>
          </cell>
          <cell r="D3612" t="str">
            <v>UND</v>
          </cell>
          <cell r="E3612">
            <v>244.07</v>
          </cell>
          <cell r="F3612">
            <v>43.932599999999994</v>
          </cell>
          <cell r="G3612">
            <v>244.07</v>
          </cell>
          <cell r="H3612">
            <v>43.93</v>
          </cell>
          <cell r="I3612">
            <v>0</v>
          </cell>
        </row>
        <row r="3613">
          <cell r="A3613">
            <v>0</v>
          </cell>
          <cell r="B3613" t="str">
            <v>Tubo 1-1/2" PVC drenaje</v>
          </cell>
          <cell r="C3613">
            <v>0.08</v>
          </cell>
          <cell r="D3613" t="str">
            <v>UND</v>
          </cell>
          <cell r="E3613">
            <v>190.68</v>
          </cell>
          <cell r="F3613">
            <v>34.322400000000002</v>
          </cell>
          <cell r="G3613">
            <v>15.25</v>
          </cell>
          <cell r="H3613">
            <v>2.75</v>
          </cell>
          <cell r="I3613">
            <v>0</v>
          </cell>
        </row>
        <row r="3614">
          <cell r="A3614">
            <v>0</v>
          </cell>
          <cell r="B3614" t="str">
            <v>Desague de piso 2" acero inox.</v>
          </cell>
          <cell r="C3614">
            <v>1</v>
          </cell>
          <cell r="D3614" t="str">
            <v>UND</v>
          </cell>
          <cell r="E3614">
            <v>3356.14</v>
          </cell>
          <cell r="F3614">
            <v>604.10519999999997</v>
          </cell>
          <cell r="G3614">
            <v>3356.14</v>
          </cell>
          <cell r="H3614">
            <v>604.11</v>
          </cell>
          <cell r="I3614">
            <v>0</v>
          </cell>
        </row>
        <row r="3615">
          <cell r="A3615" t="str">
            <v>CE002</v>
          </cell>
          <cell r="B3615" t="str">
            <v>Cemento blanco</v>
          </cell>
          <cell r="C3615">
            <v>0.05</v>
          </cell>
          <cell r="D3615" t="str">
            <v>FDA</v>
          </cell>
          <cell r="E3615">
            <v>788.98305084745766</v>
          </cell>
          <cell r="F3615">
            <v>142.01694915254237</v>
          </cell>
          <cell r="G3615">
            <v>39.450000000000003</v>
          </cell>
          <cell r="H3615">
            <v>7.1</v>
          </cell>
          <cell r="I3615">
            <v>0</v>
          </cell>
        </row>
        <row r="3616">
          <cell r="A3616">
            <v>0</v>
          </cell>
          <cell r="B3616" t="str">
            <v xml:space="preserve">Teflón </v>
          </cell>
          <cell r="C3616">
            <v>0.25</v>
          </cell>
          <cell r="D3616" t="str">
            <v>UND</v>
          </cell>
          <cell r="E3616">
            <v>18.64</v>
          </cell>
          <cell r="F3616">
            <v>3.3552</v>
          </cell>
          <cell r="G3616">
            <v>4.66</v>
          </cell>
          <cell r="H3616">
            <v>0.84</v>
          </cell>
          <cell r="I3616">
            <v>0</v>
          </cell>
        </row>
        <row r="3617">
          <cell r="A3617">
            <v>0</v>
          </cell>
          <cell r="B3617" t="str">
            <v>Salida Agua Potable 1/2" Poliestileno 18mm</v>
          </cell>
          <cell r="C3617">
            <v>1</v>
          </cell>
          <cell r="D3617" t="str">
            <v>UND</v>
          </cell>
          <cell r="E3617">
            <v>1638.14</v>
          </cell>
          <cell r="F3617">
            <v>294.86520000000002</v>
          </cell>
          <cell r="G3617">
            <v>1638.14</v>
          </cell>
          <cell r="H3617">
            <v>294.87</v>
          </cell>
          <cell r="I3617">
            <v>0</v>
          </cell>
        </row>
        <row r="3618">
          <cell r="A3618">
            <v>0</v>
          </cell>
          <cell r="B3618" t="str">
            <v>Salida Sanitaria A.N. 2" Aérea</v>
          </cell>
          <cell r="C3618">
            <v>1</v>
          </cell>
          <cell r="D3618" t="str">
            <v>UND</v>
          </cell>
          <cell r="E3618">
            <v>1523.8</v>
          </cell>
          <cell r="F3618">
            <v>274.28399999999999</v>
          </cell>
          <cell r="G3618">
            <v>1523.8</v>
          </cell>
          <cell r="H3618">
            <v>274.27999999999997</v>
          </cell>
          <cell r="I3618">
            <v>0</v>
          </cell>
          <cell r="J3618">
            <v>0</v>
          </cell>
        </row>
        <row r="3619">
          <cell r="A3619">
            <v>0</v>
          </cell>
          <cell r="B3619" t="str">
            <v>Mano de obra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</row>
        <row r="3620">
          <cell r="A3620">
            <v>0</v>
          </cell>
          <cell r="B3620" t="str">
            <v>Mano de Obra Instalación lavadero sencillo</v>
          </cell>
          <cell r="C3620">
            <v>1</v>
          </cell>
          <cell r="D3620" t="str">
            <v>UND</v>
          </cell>
          <cell r="E3620">
            <v>927.52</v>
          </cell>
          <cell r="F3620">
            <v>0</v>
          </cell>
          <cell r="G3620">
            <v>927.52</v>
          </cell>
          <cell r="H3620">
            <v>0</v>
          </cell>
          <cell r="I3620">
            <v>0</v>
          </cell>
          <cell r="J3620">
            <v>0</v>
          </cell>
        </row>
        <row r="3621">
          <cell r="A3621">
            <v>0</v>
          </cell>
          <cell r="B3621" t="str">
            <v>Total/UND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9650.73</v>
          </cell>
          <cell r="H3621">
            <v>1570.19</v>
          </cell>
          <cell r="I3621">
            <v>11220.92</v>
          </cell>
          <cell r="J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</row>
        <row r="3623">
          <cell r="A3623">
            <v>116.21000000000011</v>
          </cell>
          <cell r="B3623" t="str">
            <v>LAVADERO GRANITO DOBLE + SALIDAS</v>
          </cell>
          <cell r="C3623">
            <v>1</v>
          </cell>
          <cell r="D3623" t="str">
            <v>UND</v>
          </cell>
          <cell r="E3623">
            <v>0</v>
          </cell>
          <cell r="F3623">
            <v>0</v>
          </cell>
          <cell r="G3623">
            <v>11713.029999999999</v>
          </cell>
          <cell r="H3623">
            <v>1893.3700000000001</v>
          </cell>
          <cell r="I3623">
            <v>13606.4</v>
          </cell>
        </row>
        <row r="3624">
          <cell r="A3624">
            <v>0</v>
          </cell>
          <cell r="B3624" t="str">
            <v>Lavadero granito doble + salidas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A3625">
            <v>0</v>
          </cell>
          <cell r="B3625" t="str">
            <v>Volumen Análisis</v>
          </cell>
          <cell r="C3625">
            <v>1</v>
          </cell>
          <cell r="D3625" t="str">
            <v>UND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</row>
        <row r="3626">
          <cell r="A3626">
            <v>0</v>
          </cell>
          <cell r="B3626" t="str">
            <v>Materiales y Equipos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</row>
        <row r="3627">
          <cell r="A3627">
            <v>0</v>
          </cell>
          <cell r="B3627" t="str">
            <v>Niple 1/2" x 3" H.G.</v>
          </cell>
          <cell r="C3627">
            <v>2</v>
          </cell>
          <cell r="D3627" t="str">
            <v>UND</v>
          </cell>
          <cell r="E3627">
            <v>16.95</v>
          </cell>
          <cell r="F3627">
            <v>3.0509999999999997</v>
          </cell>
          <cell r="G3627">
            <v>33.9</v>
          </cell>
          <cell r="H3627">
            <v>6.1</v>
          </cell>
          <cell r="I3627">
            <v>0</v>
          </cell>
        </row>
        <row r="3628">
          <cell r="A3628">
            <v>0</v>
          </cell>
          <cell r="B3628" t="str">
            <v>Cubrefalta cromado 1/2"</v>
          </cell>
          <cell r="C3628">
            <v>2</v>
          </cell>
          <cell r="D3628" t="str">
            <v>UND</v>
          </cell>
          <cell r="E3628">
            <v>16.100000000000001</v>
          </cell>
          <cell r="F3628">
            <v>2.8980000000000001</v>
          </cell>
          <cell r="G3628">
            <v>32.200000000000003</v>
          </cell>
          <cell r="H3628">
            <v>5.8</v>
          </cell>
          <cell r="I3628">
            <v>0</v>
          </cell>
        </row>
        <row r="3629">
          <cell r="A3629">
            <v>0</v>
          </cell>
          <cell r="B3629" t="str">
            <v>Llave de chorro 1/2"</v>
          </cell>
          <cell r="C3629">
            <v>2</v>
          </cell>
          <cell r="D3629" t="str">
            <v>UND</v>
          </cell>
          <cell r="E3629">
            <v>470.34</v>
          </cell>
          <cell r="F3629">
            <v>84.661199999999994</v>
          </cell>
          <cell r="G3629">
            <v>940.68</v>
          </cell>
          <cell r="H3629">
            <v>169.32</v>
          </cell>
          <cell r="I3629">
            <v>0</v>
          </cell>
        </row>
        <row r="3630">
          <cell r="A3630">
            <v>0</v>
          </cell>
          <cell r="B3630" t="str">
            <v>Lavadero de granito doble</v>
          </cell>
          <cell r="C3630">
            <v>1</v>
          </cell>
          <cell r="D3630" t="str">
            <v>UND</v>
          </cell>
          <cell r="E3630">
            <v>2415.25</v>
          </cell>
          <cell r="F3630">
            <v>434.745</v>
          </cell>
          <cell r="G3630">
            <v>2415.25</v>
          </cell>
          <cell r="H3630">
            <v>434.75</v>
          </cell>
          <cell r="I3630">
            <v>0</v>
          </cell>
        </row>
        <row r="3631">
          <cell r="A3631">
            <v>0</v>
          </cell>
          <cell r="B3631" t="str">
            <v>Boquilla para lavadero cromo</v>
          </cell>
          <cell r="C3631">
            <v>2</v>
          </cell>
          <cell r="D3631" t="str">
            <v>UND</v>
          </cell>
          <cell r="E3631">
            <v>244.07</v>
          </cell>
          <cell r="F3631">
            <v>43.932599999999994</v>
          </cell>
          <cell r="G3631">
            <v>488.14</v>
          </cell>
          <cell r="H3631">
            <v>87.87</v>
          </cell>
          <cell r="I3631">
            <v>0</v>
          </cell>
          <cell r="J3631">
            <v>0</v>
          </cell>
        </row>
        <row r="3632">
          <cell r="A3632">
            <v>0</v>
          </cell>
          <cell r="B3632" t="str">
            <v>Tubo 1-1/2" PVC drenaje</v>
          </cell>
          <cell r="C3632">
            <v>0.16</v>
          </cell>
          <cell r="D3632" t="str">
            <v>UND</v>
          </cell>
          <cell r="E3632">
            <v>190.68</v>
          </cell>
          <cell r="F3632">
            <v>34.322400000000002</v>
          </cell>
          <cell r="G3632">
            <v>30.51</v>
          </cell>
          <cell r="H3632">
            <v>5.49</v>
          </cell>
          <cell r="I3632">
            <v>0</v>
          </cell>
          <cell r="J3632">
            <v>0</v>
          </cell>
        </row>
        <row r="3633">
          <cell r="A3633">
            <v>0</v>
          </cell>
          <cell r="B3633" t="str">
            <v>Desague de piso 2" acero inox.</v>
          </cell>
          <cell r="C3633">
            <v>1</v>
          </cell>
          <cell r="D3633" t="str">
            <v>UND</v>
          </cell>
          <cell r="E3633">
            <v>3356.14</v>
          </cell>
          <cell r="F3633">
            <v>604.10519999999997</v>
          </cell>
          <cell r="G3633">
            <v>3356.14</v>
          </cell>
          <cell r="H3633">
            <v>604.11</v>
          </cell>
          <cell r="I3633">
            <v>0</v>
          </cell>
          <cell r="J3633">
            <v>0</v>
          </cell>
        </row>
        <row r="3634">
          <cell r="A3634" t="str">
            <v>CE002</v>
          </cell>
          <cell r="B3634" t="str">
            <v>Cemento blanco</v>
          </cell>
          <cell r="C3634">
            <v>7.0000000000000007E-2</v>
          </cell>
          <cell r="D3634" t="str">
            <v>FDA</v>
          </cell>
          <cell r="E3634">
            <v>788.98305084745766</v>
          </cell>
          <cell r="F3634">
            <v>142.01694915254237</v>
          </cell>
          <cell r="G3634">
            <v>55.23</v>
          </cell>
          <cell r="H3634">
            <v>9.94</v>
          </cell>
          <cell r="I3634">
            <v>0</v>
          </cell>
        </row>
        <row r="3635">
          <cell r="A3635">
            <v>0</v>
          </cell>
          <cell r="B3635" t="str">
            <v xml:space="preserve">Teflón </v>
          </cell>
          <cell r="C3635">
            <v>0.25</v>
          </cell>
          <cell r="D3635" t="str">
            <v>UND</v>
          </cell>
          <cell r="E3635">
            <v>18.64</v>
          </cell>
          <cell r="F3635">
            <v>3.3552</v>
          </cell>
          <cell r="G3635">
            <v>4.66</v>
          </cell>
          <cell r="H3635">
            <v>0.84</v>
          </cell>
          <cell r="I3635">
            <v>0</v>
          </cell>
        </row>
        <row r="3636">
          <cell r="A3636">
            <v>0</v>
          </cell>
          <cell r="B3636" t="str">
            <v>Salida Agua Potable 1/2" Poliestileno 18mm</v>
          </cell>
          <cell r="C3636">
            <v>1</v>
          </cell>
          <cell r="D3636" t="str">
            <v>UND</v>
          </cell>
          <cell r="E3636">
            <v>1638.14</v>
          </cell>
          <cell r="F3636">
            <v>294.86520000000002</v>
          </cell>
          <cell r="G3636">
            <v>1638.14</v>
          </cell>
          <cell r="H3636">
            <v>294.87</v>
          </cell>
          <cell r="I3636">
            <v>0</v>
          </cell>
        </row>
        <row r="3637">
          <cell r="A3637">
            <v>0</v>
          </cell>
          <cell r="B3637" t="str">
            <v>Salida Sanitaria A.N. 2" Aérea</v>
          </cell>
          <cell r="C3637">
            <v>1</v>
          </cell>
          <cell r="D3637" t="str">
            <v>UND</v>
          </cell>
          <cell r="E3637">
            <v>1523.8</v>
          </cell>
          <cell r="F3637">
            <v>274.28399999999999</v>
          </cell>
          <cell r="G3637">
            <v>1523.8</v>
          </cell>
          <cell r="H3637">
            <v>274.27999999999997</v>
          </cell>
          <cell r="I3637">
            <v>0</v>
          </cell>
        </row>
        <row r="3638">
          <cell r="A3638">
            <v>0</v>
          </cell>
          <cell r="B3638" t="str">
            <v>Mano de obra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</row>
        <row r="3639">
          <cell r="A3639">
            <v>0</v>
          </cell>
          <cell r="B3639" t="str">
            <v>Mano de Obra Instalación lavadero doble</v>
          </cell>
          <cell r="C3639">
            <v>1</v>
          </cell>
          <cell r="D3639" t="str">
            <v>UND</v>
          </cell>
          <cell r="E3639">
            <v>1194.3800000000001</v>
          </cell>
          <cell r="F3639">
            <v>0</v>
          </cell>
          <cell r="G3639">
            <v>1194.3800000000001</v>
          </cell>
          <cell r="H3639">
            <v>0</v>
          </cell>
          <cell r="I3639">
            <v>0</v>
          </cell>
        </row>
        <row r="3640">
          <cell r="A3640">
            <v>0</v>
          </cell>
          <cell r="B3640" t="str">
            <v>Total/UND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11713.029999999999</v>
          </cell>
          <cell r="H3640">
            <v>1893.3700000000001</v>
          </cell>
          <cell r="I3640">
            <v>13606.4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</row>
        <row r="3642">
          <cell r="A3642">
            <v>116.22000000000011</v>
          </cell>
          <cell r="B3642" t="str">
            <v>LAVADERO GRANITO SENCILLO SIN SALIDAS</v>
          </cell>
          <cell r="C3642">
            <v>1</v>
          </cell>
          <cell r="D3642" t="str">
            <v>UND</v>
          </cell>
          <cell r="E3642">
            <v>0</v>
          </cell>
          <cell r="F3642">
            <v>0</v>
          </cell>
          <cell r="G3642">
            <v>6488.7899999999991</v>
          </cell>
          <cell r="H3642">
            <v>1001.0400000000001</v>
          </cell>
          <cell r="I3642">
            <v>7489.829999999999</v>
          </cell>
          <cell r="J3642">
            <v>0</v>
          </cell>
        </row>
        <row r="3643">
          <cell r="A3643">
            <v>0</v>
          </cell>
          <cell r="B3643" t="str">
            <v>Lavadero granito sencillo sin salidas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</row>
        <row r="3644">
          <cell r="A3644">
            <v>0</v>
          </cell>
          <cell r="B3644" t="str">
            <v>Volumen Análisis</v>
          </cell>
          <cell r="C3644">
            <v>1</v>
          </cell>
          <cell r="D3644" t="str">
            <v>UND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</row>
        <row r="3645">
          <cell r="A3645">
            <v>0</v>
          </cell>
          <cell r="B3645" t="str">
            <v>Materiales y Equipos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</row>
        <row r="3646">
          <cell r="A3646">
            <v>0</v>
          </cell>
          <cell r="B3646" t="str">
            <v>Niple 1/2" x 3" H.G.</v>
          </cell>
          <cell r="C3646">
            <v>1</v>
          </cell>
          <cell r="D3646" t="str">
            <v>UND</v>
          </cell>
          <cell r="E3646">
            <v>16.95</v>
          </cell>
          <cell r="F3646">
            <v>3.0509999999999997</v>
          </cell>
          <cell r="G3646">
            <v>16.95</v>
          </cell>
          <cell r="H3646">
            <v>3.05</v>
          </cell>
          <cell r="I3646">
            <v>0</v>
          </cell>
        </row>
        <row r="3647">
          <cell r="A3647">
            <v>0</v>
          </cell>
          <cell r="B3647" t="str">
            <v>Cubrefalta cromado 1/2"</v>
          </cell>
          <cell r="C3647">
            <v>1</v>
          </cell>
          <cell r="D3647" t="str">
            <v>UND</v>
          </cell>
          <cell r="E3647">
            <v>16.100000000000001</v>
          </cell>
          <cell r="F3647">
            <v>2.8980000000000001</v>
          </cell>
          <cell r="G3647">
            <v>16.100000000000001</v>
          </cell>
          <cell r="H3647">
            <v>2.9</v>
          </cell>
          <cell r="I3647">
            <v>0</v>
          </cell>
        </row>
        <row r="3648">
          <cell r="A3648">
            <v>0</v>
          </cell>
          <cell r="B3648" t="str">
            <v>Llave de chorro 1/2"</v>
          </cell>
          <cell r="C3648">
            <v>1</v>
          </cell>
          <cell r="D3648" t="str">
            <v>UND</v>
          </cell>
          <cell r="E3648">
            <v>470.34</v>
          </cell>
          <cell r="F3648">
            <v>84.661199999999994</v>
          </cell>
          <cell r="G3648">
            <v>470.34</v>
          </cell>
          <cell r="H3648">
            <v>84.66</v>
          </cell>
          <cell r="I3648">
            <v>0</v>
          </cell>
        </row>
        <row r="3649">
          <cell r="A3649">
            <v>0</v>
          </cell>
          <cell r="B3649" t="str">
            <v>Lavadero de granito sencillo</v>
          </cell>
          <cell r="C3649">
            <v>1</v>
          </cell>
          <cell r="D3649" t="str">
            <v>UND</v>
          </cell>
          <cell r="E3649">
            <v>1398.31</v>
          </cell>
          <cell r="F3649">
            <v>251.69579999999999</v>
          </cell>
          <cell r="G3649">
            <v>1398.31</v>
          </cell>
          <cell r="H3649">
            <v>251.7</v>
          </cell>
          <cell r="I3649">
            <v>0</v>
          </cell>
        </row>
        <row r="3650">
          <cell r="A3650">
            <v>0</v>
          </cell>
          <cell r="B3650" t="str">
            <v>Boquilla para lavadero cromo</v>
          </cell>
          <cell r="C3650">
            <v>1</v>
          </cell>
          <cell r="D3650" t="str">
            <v>UND</v>
          </cell>
          <cell r="E3650">
            <v>244.07</v>
          </cell>
          <cell r="F3650">
            <v>43.932599999999994</v>
          </cell>
          <cell r="G3650">
            <v>244.07</v>
          </cell>
          <cell r="H3650">
            <v>43.93</v>
          </cell>
          <cell r="I3650">
            <v>0</v>
          </cell>
        </row>
        <row r="3651">
          <cell r="A3651">
            <v>0</v>
          </cell>
          <cell r="B3651" t="str">
            <v>Tubo 1-1/2" PVC drenaje</v>
          </cell>
          <cell r="C3651">
            <v>0.08</v>
          </cell>
          <cell r="D3651" t="str">
            <v>UND</v>
          </cell>
          <cell r="E3651">
            <v>190.68</v>
          </cell>
          <cell r="F3651">
            <v>34.322400000000002</v>
          </cell>
          <cell r="G3651">
            <v>15.25</v>
          </cell>
          <cell r="H3651">
            <v>2.75</v>
          </cell>
          <cell r="I3651">
            <v>0</v>
          </cell>
        </row>
        <row r="3652">
          <cell r="A3652">
            <v>0</v>
          </cell>
          <cell r="B3652" t="str">
            <v>Desague de piso 2" acero inox.</v>
          </cell>
          <cell r="C3652">
            <v>1</v>
          </cell>
          <cell r="D3652" t="str">
            <v>UND</v>
          </cell>
          <cell r="E3652">
            <v>3356.14</v>
          </cell>
          <cell r="F3652">
            <v>604.10519999999997</v>
          </cell>
          <cell r="G3652">
            <v>3356.14</v>
          </cell>
          <cell r="H3652">
            <v>604.11</v>
          </cell>
          <cell r="I3652">
            <v>0</v>
          </cell>
        </row>
        <row r="3653">
          <cell r="A3653" t="str">
            <v>CE002</v>
          </cell>
          <cell r="B3653" t="str">
            <v>Cemento blanco</v>
          </cell>
          <cell r="C3653">
            <v>0.05</v>
          </cell>
          <cell r="D3653" t="str">
            <v>FDA</v>
          </cell>
          <cell r="E3653">
            <v>788.98305084745766</v>
          </cell>
          <cell r="F3653">
            <v>142.01694915254237</v>
          </cell>
          <cell r="G3653">
            <v>39.450000000000003</v>
          </cell>
          <cell r="H3653">
            <v>7.1</v>
          </cell>
          <cell r="I3653">
            <v>0</v>
          </cell>
        </row>
        <row r="3654">
          <cell r="A3654">
            <v>0</v>
          </cell>
          <cell r="B3654" t="str">
            <v xml:space="preserve">Teflón </v>
          </cell>
          <cell r="C3654">
            <v>0.25</v>
          </cell>
          <cell r="D3654" t="str">
            <v>UND</v>
          </cell>
          <cell r="E3654">
            <v>18.64</v>
          </cell>
          <cell r="F3654">
            <v>3.3552</v>
          </cell>
          <cell r="G3654">
            <v>4.66</v>
          </cell>
          <cell r="H3654">
            <v>0.84</v>
          </cell>
          <cell r="I3654">
            <v>0</v>
          </cell>
        </row>
        <row r="3655">
          <cell r="A3655">
            <v>0</v>
          </cell>
          <cell r="B3655" t="str">
            <v>Mano de obra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</row>
        <row r="3656">
          <cell r="A3656">
            <v>0</v>
          </cell>
          <cell r="B3656" t="str">
            <v>Mano de Obra Instalación lavadero sencillo</v>
          </cell>
          <cell r="C3656">
            <v>1</v>
          </cell>
          <cell r="D3656" t="str">
            <v>UND</v>
          </cell>
          <cell r="E3656">
            <v>927.52</v>
          </cell>
          <cell r="F3656">
            <v>0</v>
          </cell>
          <cell r="G3656">
            <v>927.52</v>
          </cell>
          <cell r="H3656">
            <v>0</v>
          </cell>
          <cell r="I3656">
            <v>0</v>
          </cell>
        </row>
        <row r="3657">
          <cell r="A3657">
            <v>0</v>
          </cell>
          <cell r="B3657" t="str">
            <v>Total/UND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6488.7899999999991</v>
          </cell>
          <cell r="H3657">
            <v>1001.0400000000001</v>
          </cell>
          <cell r="I3657">
            <v>7489.829999999999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</row>
        <row r="3659">
          <cell r="A3659">
            <v>116.23000000000012</v>
          </cell>
          <cell r="B3659" t="str">
            <v>LAVADERO GRANITO DOBLE SIN SALIDAS</v>
          </cell>
          <cell r="C3659">
            <v>1</v>
          </cell>
          <cell r="D3659" t="str">
            <v>UND</v>
          </cell>
          <cell r="E3659">
            <v>0</v>
          </cell>
          <cell r="F3659">
            <v>0</v>
          </cell>
          <cell r="G3659">
            <v>8551.09</v>
          </cell>
          <cell r="H3659">
            <v>1324.22</v>
          </cell>
          <cell r="I3659">
            <v>9875.31</v>
          </cell>
        </row>
        <row r="3660">
          <cell r="A3660">
            <v>0</v>
          </cell>
          <cell r="B3660" t="str">
            <v>Lavadero granito doble sin salidas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</row>
        <row r="3661">
          <cell r="A3661">
            <v>0</v>
          </cell>
          <cell r="B3661" t="str">
            <v>Volumen Análisis</v>
          </cell>
          <cell r="C3661">
            <v>1</v>
          </cell>
          <cell r="D3661" t="str">
            <v>UND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</row>
        <row r="3662">
          <cell r="A3662">
            <v>0</v>
          </cell>
          <cell r="B3662" t="str">
            <v>Materiales y Equipos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</row>
        <row r="3663">
          <cell r="A3663">
            <v>0</v>
          </cell>
          <cell r="B3663" t="str">
            <v>Niple 1/2" x 3" H.G.</v>
          </cell>
          <cell r="C3663">
            <v>2</v>
          </cell>
          <cell r="D3663" t="str">
            <v>UND</v>
          </cell>
          <cell r="E3663">
            <v>16.95</v>
          </cell>
          <cell r="F3663">
            <v>3.0509999999999997</v>
          </cell>
          <cell r="G3663">
            <v>33.9</v>
          </cell>
          <cell r="H3663">
            <v>6.1</v>
          </cell>
          <cell r="I3663">
            <v>0</v>
          </cell>
        </row>
        <row r="3664">
          <cell r="A3664">
            <v>0</v>
          </cell>
          <cell r="B3664" t="str">
            <v>Cubrefalta cromado 1/2"</v>
          </cell>
          <cell r="C3664">
            <v>2</v>
          </cell>
          <cell r="D3664" t="str">
            <v>UND</v>
          </cell>
          <cell r="E3664">
            <v>16.100000000000001</v>
          </cell>
          <cell r="F3664">
            <v>2.8980000000000001</v>
          </cell>
          <cell r="G3664">
            <v>32.200000000000003</v>
          </cell>
          <cell r="H3664">
            <v>5.8</v>
          </cell>
          <cell r="I3664">
            <v>0</v>
          </cell>
        </row>
        <row r="3665">
          <cell r="A3665">
            <v>0</v>
          </cell>
          <cell r="B3665" t="str">
            <v>Llave de chorro 1/2"</v>
          </cell>
          <cell r="C3665">
            <v>2</v>
          </cell>
          <cell r="D3665" t="str">
            <v>UND</v>
          </cell>
          <cell r="E3665">
            <v>470.34</v>
          </cell>
          <cell r="F3665">
            <v>84.661199999999994</v>
          </cell>
          <cell r="G3665">
            <v>940.68</v>
          </cell>
          <cell r="H3665">
            <v>169.32</v>
          </cell>
          <cell r="I3665">
            <v>0</v>
          </cell>
          <cell r="J3665">
            <v>0</v>
          </cell>
        </row>
        <row r="3666">
          <cell r="A3666">
            <v>0</v>
          </cell>
          <cell r="B3666" t="str">
            <v>Lavadero de granito doble</v>
          </cell>
          <cell r="C3666">
            <v>1</v>
          </cell>
          <cell r="D3666" t="str">
            <v>UND</v>
          </cell>
          <cell r="E3666">
            <v>2415.25</v>
          </cell>
          <cell r="F3666">
            <v>434.745</v>
          </cell>
          <cell r="G3666">
            <v>2415.25</v>
          </cell>
          <cell r="H3666">
            <v>434.75</v>
          </cell>
          <cell r="I3666">
            <v>0</v>
          </cell>
          <cell r="J3666">
            <v>0</v>
          </cell>
        </row>
        <row r="3667">
          <cell r="A3667">
            <v>0</v>
          </cell>
          <cell r="B3667" t="str">
            <v>Boquilla para lavadero cromo</v>
          </cell>
          <cell r="C3667">
            <v>2</v>
          </cell>
          <cell r="D3667" t="str">
            <v>UND</v>
          </cell>
          <cell r="E3667">
            <v>244.07</v>
          </cell>
          <cell r="F3667">
            <v>43.932599999999994</v>
          </cell>
          <cell r="G3667">
            <v>488.14</v>
          </cell>
          <cell r="H3667">
            <v>87.87</v>
          </cell>
          <cell r="I3667">
            <v>0</v>
          </cell>
        </row>
        <row r="3668">
          <cell r="A3668">
            <v>0</v>
          </cell>
          <cell r="B3668" t="str">
            <v>Tubo 1-1/2" PVC drenaje</v>
          </cell>
          <cell r="C3668">
            <v>0.16</v>
          </cell>
          <cell r="D3668" t="str">
            <v>UND</v>
          </cell>
          <cell r="E3668">
            <v>190.68</v>
          </cell>
          <cell r="F3668">
            <v>34.322400000000002</v>
          </cell>
          <cell r="G3668">
            <v>30.51</v>
          </cell>
          <cell r="H3668">
            <v>5.49</v>
          </cell>
          <cell r="I3668">
            <v>0</v>
          </cell>
        </row>
        <row r="3669">
          <cell r="A3669">
            <v>0</v>
          </cell>
          <cell r="B3669" t="str">
            <v>Desague de piso 2" acero inox.</v>
          </cell>
          <cell r="C3669">
            <v>1</v>
          </cell>
          <cell r="D3669" t="str">
            <v>UND</v>
          </cell>
          <cell r="E3669">
            <v>3356.14</v>
          </cell>
          <cell r="F3669">
            <v>604.10519999999997</v>
          </cell>
          <cell r="G3669">
            <v>3356.14</v>
          </cell>
          <cell r="H3669">
            <v>604.11</v>
          </cell>
          <cell r="I3669">
            <v>0</v>
          </cell>
        </row>
        <row r="3670">
          <cell r="A3670" t="str">
            <v>CE002</v>
          </cell>
          <cell r="B3670" t="str">
            <v>Cemento blanco</v>
          </cell>
          <cell r="C3670">
            <v>7.0000000000000007E-2</v>
          </cell>
          <cell r="D3670" t="str">
            <v>FDA</v>
          </cell>
          <cell r="E3670">
            <v>788.98305084745766</v>
          </cell>
          <cell r="F3670">
            <v>142.01694915254237</v>
          </cell>
          <cell r="G3670">
            <v>55.23</v>
          </cell>
          <cell r="H3670">
            <v>9.94</v>
          </cell>
          <cell r="I3670">
            <v>0</v>
          </cell>
        </row>
        <row r="3671">
          <cell r="A3671">
            <v>0</v>
          </cell>
          <cell r="B3671" t="str">
            <v xml:space="preserve">Teflón </v>
          </cell>
          <cell r="C3671">
            <v>0.25</v>
          </cell>
          <cell r="D3671" t="str">
            <v>UND</v>
          </cell>
          <cell r="E3671">
            <v>18.64</v>
          </cell>
          <cell r="F3671">
            <v>3.3552</v>
          </cell>
          <cell r="G3671">
            <v>4.66</v>
          </cell>
          <cell r="H3671">
            <v>0.84</v>
          </cell>
          <cell r="I3671">
            <v>0</v>
          </cell>
        </row>
        <row r="3672">
          <cell r="A3672">
            <v>0</v>
          </cell>
          <cell r="B3672" t="str">
            <v>Mano de obra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</row>
        <row r="3673">
          <cell r="A3673">
            <v>0</v>
          </cell>
          <cell r="B3673" t="str">
            <v>Mano de Obra Instalación lavadero doble</v>
          </cell>
          <cell r="C3673">
            <v>1</v>
          </cell>
          <cell r="D3673" t="str">
            <v>UND</v>
          </cell>
          <cell r="E3673">
            <v>1194.3800000000001</v>
          </cell>
          <cell r="F3673">
            <v>0</v>
          </cell>
          <cell r="G3673">
            <v>1194.3800000000001</v>
          </cell>
          <cell r="H3673">
            <v>0</v>
          </cell>
          <cell r="I3673">
            <v>0</v>
          </cell>
          <cell r="J3673">
            <v>0</v>
          </cell>
        </row>
        <row r="3674">
          <cell r="A3674">
            <v>0</v>
          </cell>
          <cell r="B3674" t="str">
            <v>Total/UND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8551.09</v>
          </cell>
          <cell r="H3674">
            <v>1324.22</v>
          </cell>
          <cell r="I3674">
            <v>9875.31</v>
          </cell>
        </row>
        <row r="3675">
          <cell r="A3675">
            <v>0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</row>
        <row r="3676">
          <cell r="A3676">
            <v>116.24000000000012</v>
          </cell>
          <cell r="B3676" t="str">
            <v>FREGADERO ACERO INOX. SENCILLO + SALIDAS</v>
          </cell>
          <cell r="C3676">
            <v>1</v>
          </cell>
          <cell r="D3676" t="str">
            <v>UND</v>
          </cell>
          <cell r="E3676">
            <v>0</v>
          </cell>
          <cell r="F3676">
            <v>0</v>
          </cell>
          <cell r="G3676">
            <v>15286.19</v>
          </cell>
          <cell r="H3676">
            <v>2465.3199999999997</v>
          </cell>
          <cell r="I3676">
            <v>17751.510000000002</v>
          </cell>
          <cell r="J3676">
            <v>0</v>
          </cell>
        </row>
        <row r="3677">
          <cell r="A3677">
            <v>0</v>
          </cell>
          <cell r="B3677" t="str">
            <v>Fregadero Acero Inoxidable sencillo + salidas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</row>
        <row r="3678">
          <cell r="A3678">
            <v>0</v>
          </cell>
          <cell r="B3678" t="str">
            <v>Volumen Análisis</v>
          </cell>
          <cell r="C3678">
            <v>1</v>
          </cell>
          <cell r="D3678" t="str">
            <v>UND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</row>
        <row r="3679">
          <cell r="A3679">
            <v>0</v>
          </cell>
          <cell r="B3679" t="str">
            <v>Materiales y Equipos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</row>
        <row r="3680">
          <cell r="A3680">
            <v>0</v>
          </cell>
          <cell r="B3680" t="str">
            <v>Niple Cromado 1/2" x 3"</v>
          </cell>
          <cell r="C3680">
            <v>2</v>
          </cell>
          <cell r="D3680" t="str">
            <v>UND</v>
          </cell>
          <cell r="E3680">
            <v>41.53</v>
          </cell>
          <cell r="F3680">
            <v>7.4753999999999996</v>
          </cell>
          <cell r="G3680">
            <v>83.06</v>
          </cell>
          <cell r="H3680">
            <v>14.95</v>
          </cell>
          <cell r="I3680">
            <v>0</v>
          </cell>
        </row>
        <row r="3681">
          <cell r="A3681">
            <v>0</v>
          </cell>
          <cell r="B3681" t="str">
            <v>Cubrefalta cromado 1/2"</v>
          </cell>
          <cell r="C3681">
            <v>2</v>
          </cell>
          <cell r="D3681" t="str">
            <v>UND</v>
          </cell>
          <cell r="E3681">
            <v>16.100000000000001</v>
          </cell>
          <cell r="F3681">
            <v>2.8980000000000001</v>
          </cell>
          <cell r="G3681">
            <v>32.200000000000003</v>
          </cell>
          <cell r="H3681">
            <v>5.8</v>
          </cell>
          <cell r="I3681">
            <v>0</v>
          </cell>
        </row>
        <row r="3682">
          <cell r="A3682">
            <v>0</v>
          </cell>
          <cell r="B3682" t="str">
            <v>Llave Angular 1/2" a 3/8"</v>
          </cell>
          <cell r="C3682">
            <v>2</v>
          </cell>
          <cell r="D3682" t="str">
            <v>UND</v>
          </cell>
          <cell r="E3682">
            <v>145.76</v>
          </cell>
          <cell r="F3682">
            <v>26.236799999999999</v>
          </cell>
          <cell r="G3682">
            <v>291.52</v>
          </cell>
          <cell r="H3682">
            <v>52.47</v>
          </cell>
          <cell r="I3682">
            <v>0</v>
          </cell>
        </row>
        <row r="3683">
          <cell r="A3683">
            <v>0</v>
          </cell>
          <cell r="B3683" t="str">
            <v>Manguera flexible fregadero inox. 3/8" Eastman</v>
          </cell>
          <cell r="C3683">
            <v>2</v>
          </cell>
          <cell r="D3683" t="str">
            <v>UND</v>
          </cell>
          <cell r="E3683">
            <v>216.1</v>
          </cell>
          <cell r="F3683">
            <v>38.897999999999996</v>
          </cell>
          <cell r="G3683">
            <v>432.2</v>
          </cell>
          <cell r="H3683">
            <v>77.8</v>
          </cell>
          <cell r="I3683">
            <v>0</v>
          </cell>
          <cell r="J3683">
            <v>0</v>
          </cell>
        </row>
        <row r="3684">
          <cell r="A3684">
            <v>0</v>
          </cell>
          <cell r="B3684" t="str">
            <v xml:space="preserve">Fregadero Acero Inox. sencillo 25"x22" 3H </v>
          </cell>
          <cell r="C3684">
            <v>1</v>
          </cell>
          <cell r="D3684" t="str">
            <v>UND</v>
          </cell>
          <cell r="E3684">
            <v>1097.46</v>
          </cell>
          <cell r="F3684">
            <v>197.5428</v>
          </cell>
          <cell r="G3684">
            <v>1097.46</v>
          </cell>
          <cell r="H3684">
            <v>197.54</v>
          </cell>
          <cell r="I3684">
            <v>0</v>
          </cell>
        </row>
        <row r="3685">
          <cell r="A3685">
            <v>0</v>
          </cell>
          <cell r="B3685" t="str">
            <v>Mezcladora para fregadero cromo Deluxe</v>
          </cell>
          <cell r="C3685">
            <v>1</v>
          </cell>
          <cell r="D3685" t="str">
            <v>UND</v>
          </cell>
          <cell r="E3685">
            <v>6233.9</v>
          </cell>
          <cell r="F3685">
            <v>1122.1019999999999</v>
          </cell>
          <cell r="G3685">
            <v>6233.9</v>
          </cell>
          <cell r="H3685">
            <v>1122.0999999999999</v>
          </cell>
          <cell r="I3685">
            <v>0</v>
          </cell>
          <cell r="J3685">
            <v>0</v>
          </cell>
        </row>
        <row r="3686">
          <cell r="A3686">
            <v>0</v>
          </cell>
          <cell r="B3686" t="str">
            <v>Boquilla para fregadero cromada</v>
          </cell>
          <cell r="C3686">
            <v>1</v>
          </cell>
          <cell r="D3686" t="str">
            <v>UND</v>
          </cell>
          <cell r="E3686">
            <v>202.54</v>
          </cell>
          <cell r="F3686">
            <v>36.4572</v>
          </cell>
          <cell r="G3686">
            <v>202.54</v>
          </cell>
          <cell r="H3686">
            <v>36.46</v>
          </cell>
          <cell r="I3686">
            <v>0</v>
          </cell>
          <cell r="J3686">
            <v>0</v>
          </cell>
        </row>
        <row r="3687">
          <cell r="A3687">
            <v>0</v>
          </cell>
          <cell r="B3687" t="str">
            <v>Cola Extensora 1-1/4" PVC</v>
          </cell>
          <cell r="C3687">
            <v>1</v>
          </cell>
          <cell r="D3687" t="str">
            <v>UND</v>
          </cell>
          <cell r="E3687">
            <v>20.25</v>
          </cell>
          <cell r="F3687">
            <v>3.645</v>
          </cell>
          <cell r="G3687">
            <v>20.25</v>
          </cell>
          <cell r="H3687">
            <v>3.65</v>
          </cell>
          <cell r="I3687">
            <v>0</v>
          </cell>
          <cell r="J3687">
            <v>0</v>
          </cell>
        </row>
        <row r="3688">
          <cell r="A3688">
            <v>0</v>
          </cell>
          <cell r="B3688" t="str">
            <v>Sifón 1-1/4" PVC</v>
          </cell>
          <cell r="C3688">
            <v>1</v>
          </cell>
          <cell r="D3688" t="str">
            <v>UND</v>
          </cell>
          <cell r="E3688">
            <v>101.25</v>
          </cell>
          <cell r="F3688">
            <v>18.224999999999998</v>
          </cell>
          <cell r="G3688">
            <v>101.25</v>
          </cell>
          <cell r="H3688">
            <v>18.23</v>
          </cell>
          <cell r="I3688">
            <v>0</v>
          </cell>
        </row>
        <row r="3689">
          <cell r="A3689">
            <v>0</v>
          </cell>
          <cell r="B3689" t="str">
            <v>Desague sencillo para fregadero PVC</v>
          </cell>
          <cell r="C3689">
            <v>1</v>
          </cell>
          <cell r="D3689" t="str">
            <v>UND</v>
          </cell>
          <cell r="E3689">
            <v>93.22</v>
          </cell>
          <cell r="F3689">
            <v>16.779599999999999</v>
          </cell>
          <cell r="G3689">
            <v>93.22</v>
          </cell>
          <cell r="H3689">
            <v>16.78</v>
          </cell>
          <cell r="I3689">
            <v>0</v>
          </cell>
        </row>
        <row r="3690">
          <cell r="A3690">
            <v>0</v>
          </cell>
          <cell r="B3690" t="str">
            <v>Reducción 2" a 1-1/4" PVC drenaje</v>
          </cell>
          <cell r="C3690">
            <v>1</v>
          </cell>
          <cell r="D3690" t="str">
            <v>UND</v>
          </cell>
          <cell r="E3690">
            <v>25</v>
          </cell>
          <cell r="F3690">
            <v>4.5</v>
          </cell>
          <cell r="G3690">
            <v>25</v>
          </cell>
          <cell r="H3690">
            <v>4.5</v>
          </cell>
          <cell r="I3690">
            <v>0</v>
          </cell>
        </row>
        <row r="3691">
          <cell r="A3691" t="str">
            <v>CE002</v>
          </cell>
          <cell r="B3691" t="str">
            <v>Cemento blanco</v>
          </cell>
          <cell r="C3691">
            <v>0.05</v>
          </cell>
          <cell r="D3691" t="str">
            <v>FDA</v>
          </cell>
          <cell r="E3691">
            <v>788.98305084745766</v>
          </cell>
          <cell r="F3691">
            <v>142.01694915254237</v>
          </cell>
          <cell r="G3691">
            <v>39.450000000000003</v>
          </cell>
          <cell r="H3691">
            <v>7.1</v>
          </cell>
          <cell r="I3691">
            <v>0</v>
          </cell>
        </row>
        <row r="3692">
          <cell r="A3692">
            <v>0</v>
          </cell>
          <cell r="B3692" t="str">
            <v xml:space="preserve">Teflón </v>
          </cell>
          <cell r="C3692">
            <v>0.25</v>
          </cell>
          <cell r="D3692" t="str">
            <v>UND</v>
          </cell>
          <cell r="E3692">
            <v>18.64</v>
          </cell>
          <cell r="F3692">
            <v>3.3552</v>
          </cell>
          <cell r="G3692">
            <v>4.66</v>
          </cell>
          <cell r="H3692">
            <v>0.84</v>
          </cell>
          <cell r="I3692">
            <v>0</v>
          </cell>
        </row>
        <row r="3693">
          <cell r="A3693">
            <v>0</v>
          </cell>
          <cell r="B3693" t="str">
            <v>Silicón antihongos fijación fregadero</v>
          </cell>
          <cell r="C3693">
            <v>1</v>
          </cell>
          <cell r="D3693" t="str">
            <v>UND</v>
          </cell>
          <cell r="E3693">
            <v>239.4</v>
          </cell>
          <cell r="F3693">
            <v>43.091999999999999</v>
          </cell>
          <cell r="G3693">
            <v>239.4</v>
          </cell>
          <cell r="H3693">
            <v>43.09</v>
          </cell>
          <cell r="I3693">
            <v>0</v>
          </cell>
        </row>
        <row r="3694">
          <cell r="A3694">
            <v>0</v>
          </cell>
          <cell r="B3694" t="str">
            <v>Salida Agua Potable 1/2" Poliestileno 18mm</v>
          </cell>
          <cell r="C3694">
            <v>2</v>
          </cell>
          <cell r="D3694" t="str">
            <v>UND</v>
          </cell>
          <cell r="E3694">
            <v>1638.14</v>
          </cell>
          <cell r="F3694">
            <v>294.86520000000002</v>
          </cell>
          <cell r="G3694">
            <v>3276.28</v>
          </cell>
          <cell r="H3694">
            <v>589.73</v>
          </cell>
          <cell r="I3694">
            <v>0</v>
          </cell>
          <cell r="J3694">
            <v>0</v>
          </cell>
        </row>
        <row r="3695">
          <cell r="A3695">
            <v>0</v>
          </cell>
          <cell r="B3695" t="str">
            <v>Salida Sanitaria A.N. 2" Aérea</v>
          </cell>
          <cell r="C3695">
            <v>1</v>
          </cell>
          <cell r="D3695" t="str">
            <v>UND</v>
          </cell>
          <cell r="E3695">
            <v>1523.8</v>
          </cell>
          <cell r="F3695">
            <v>274.28399999999999</v>
          </cell>
          <cell r="G3695">
            <v>1523.8</v>
          </cell>
          <cell r="H3695">
            <v>274.27999999999997</v>
          </cell>
          <cell r="I3695">
            <v>0</v>
          </cell>
        </row>
        <row r="3696">
          <cell r="A3696">
            <v>0</v>
          </cell>
          <cell r="B3696" t="str">
            <v>Mano de obra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</row>
        <row r="3697">
          <cell r="A3697">
            <v>0</v>
          </cell>
          <cell r="B3697" t="str">
            <v>Mano de Obra Instalación fregadero sencillo</v>
          </cell>
          <cell r="C3697">
            <v>1</v>
          </cell>
          <cell r="D3697" t="str">
            <v>UND</v>
          </cell>
          <cell r="E3697">
            <v>1590</v>
          </cell>
          <cell r="F3697">
            <v>0</v>
          </cell>
          <cell r="G3697">
            <v>1590</v>
          </cell>
          <cell r="H3697">
            <v>0</v>
          </cell>
          <cell r="I3697">
            <v>0</v>
          </cell>
        </row>
        <row r="3698">
          <cell r="A3698">
            <v>0</v>
          </cell>
          <cell r="B3698" t="str">
            <v>Total/UND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15286.19</v>
          </cell>
          <cell r="H3698">
            <v>2465.3199999999997</v>
          </cell>
          <cell r="I3698">
            <v>17751.510000000002</v>
          </cell>
          <cell r="J3698">
            <v>0</v>
          </cell>
        </row>
        <row r="3699">
          <cell r="A3699">
            <v>0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</row>
        <row r="3700">
          <cell r="A3700">
            <v>116.25000000000013</v>
          </cell>
          <cell r="B3700" t="str">
            <v>FREGADERO ACERO INOX. DOBLE + SALIDAS</v>
          </cell>
          <cell r="C3700">
            <v>1</v>
          </cell>
          <cell r="D3700" t="str">
            <v>UND</v>
          </cell>
          <cell r="E3700">
            <v>0</v>
          </cell>
          <cell r="F3700">
            <v>0</v>
          </cell>
          <cell r="G3700">
            <v>17277.88</v>
          </cell>
          <cell r="H3700">
            <v>2775.7199999999993</v>
          </cell>
          <cell r="I3700">
            <v>20053.599999999999</v>
          </cell>
        </row>
        <row r="3701">
          <cell r="A3701">
            <v>0</v>
          </cell>
          <cell r="B3701" t="str">
            <v>Fregadero Acero Inoxidable doble + salidas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</row>
        <row r="3702">
          <cell r="A3702">
            <v>0</v>
          </cell>
          <cell r="B3702" t="str">
            <v>Volumen Análisis</v>
          </cell>
          <cell r="C3702">
            <v>1</v>
          </cell>
          <cell r="D3702" t="str">
            <v>UND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</row>
        <row r="3703">
          <cell r="A3703">
            <v>0</v>
          </cell>
          <cell r="B3703" t="str">
            <v>Materiales y Equipos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</row>
        <row r="3704">
          <cell r="A3704">
            <v>0</v>
          </cell>
          <cell r="B3704" t="str">
            <v>Niple Cromado 1/2" x 3"</v>
          </cell>
          <cell r="C3704">
            <v>2</v>
          </cell>
          <cell r="D3704" t="str">
            <v>UND</v>
          </cell>
          <cell r="E3704">
            <v>41.53</v>
          </cell>
          <cell r="F3704">
            <v>7.4753999999999996</v>
          </cell>
          <cell r="G3704">
            <v>83.06</v>
          </cell>
          <cell r="H3704">
            <v>14.95</v>
          </cell>
          <cell r="I3704">
            <v>0</v>
          </cell>
        </row>
        <row r="3705">
          <cell r="A3705">
            <v>0</v>
          </cell>
          <cell r="B3705" t="str">
            <v>Cubrefalta cromado 1/2"</v>
          </cell>
          <cell r="C3705">
            <v>2</v>
          </cell>
          <cell r="D3705" t="str">
            <v>UND</v>
          </cell>
          <cell r="E3705">
            <v>16.100000000000001</v>
          </cell>
          <cell r="F3705">
            <v>2.8980000000000001</v>
          </cell>
          <cell r="G3705">
            <v>32.200000000000003</v>
          </cell>
          <cell r="H3705">
            <v>5.8</v>
          </cell>
          <cell r="I3705">
            <v>0</v>
          </cell>
        </row>
        <row r="3706">
          <cell r="A3706">
            <v>0</v>
          </cell>
          <cell r="B3706" t="str">
            <v>Llave Angular 1/2" a 3/8"</v>
          </cell>
          <cell r="C3706">
            <v>2</v>
          </cell>
          <cell r="D3706" t="str">
            <v>UND</v>
          </cell>
          <cell r="E3706">
            <v>145.76</v>
          </cell>
          <cell r="F3706">
            <v>26.236799999999999</v>
          </cell>
          <cell r="G3706">
            <v>291.52</v>
          </cell>
          <cell r="H3706">
            <v>52.47</v>
          </cell>
          <cell r="I3706">
            <v>0</v>
          </cell>
        </row>
        <row r="3707">
          <cell r="A3707">
            <v>0</v>
          </cell>
          <cell r="B3707" t="str">
            <v>Manguera flexible fregadero inox. 3/8" Eastman</v>
          </cell>
          <cell r="C3707">
            <v>2</v>
          </cell>
          <cell r="D3707" t="str">
            <v>UND</v>
          </cell>
          <cell r="E3707">
            <v>216.1</v>
          </cell>
          <cell r="F3707">
            <v>38.897999999999996</v>
          </cell>
          <cell r="G3707">
            <v>432.2</v>
          </cell>
          <cell r="H3707">
            <v>77.8</v>
          </cell>
          <cell r="I3707">
            <v>0</v>
          </cell>
        </row>
        <row r="3708">
          <cell r="A3708">
            <v>0</v>
          </cell>
          <cell r="B3708" t="str">
            <v xml:space="preserve">Fregadero Acero Inox. Doble 3H 22.7" x 33" </v>
          </cell>
          <cell r="C3708">
            <v>1</v>
          </cell>
          <cell r="D3708" t="str">
            <v>UND</v>
          </cell>
          <cell r="E3708">
            <v>2538.14</v>
          </cell>
          <cell r="F3708">
            <v>456.86519999999996</v>
          </cell>
          <cell r="G3708">
            <v>2538.14</v>
          </cell>
          <cell r="H3708">
            <v>456.87</v>
          </cell>
          <cell r="I3708">
            <v>0</v>
          </cell>
        </row>
        <row r="3709">
          <cell r="A3709">
            <v>0</v>
          </cell>
          <cell r="B3709" t="str">
            <v>Mezcladora para fregadero cromo Deluxe</v>
          </cell>
          <cell r="C3709">
            <v>1</v>
          </cell>
          <cell r="D3709" t="str">
            <v>UND</v>
          </cell>
          <cell r="E3709">
            <v>6233.9</v>
          </cell>
          <cell r="F3709">
            <v>1122.1019999999999</v>
          </cell>
          <cell r="G3709">
            <v>6233.9</v>
          </cell>
          <cell r="H3709">
            <v>1122.0999999999999</v>
          </cell>
          <cell r="I3709">
            <v>0</v>
          </cell>
        </row>
        <row r="3710">
          <cell r="A3710">
            <v>0</v>
          </cell>
          <cell r="B3710" t="str">
            <v>Boquilla para fregadero cromada</v>
          </cell>
          <cell r="C3710">
            <v>2</v>
          </cell>
          <cell r="D3710" t="str">
            <v>UND</v>
          </cell>
          <cell r="E3710">
            <v>202.54</v>
          </cell>
          <cell r="F3710">
            <v>36.4572</v>
          </cell>
          <cell r="G3710">
            <v>405.08</v>
          </cell>
          <cell r="H3710">
            <v>72.91</v>
          </cell>
          <cell r="I3710">
            <v>0</v>
          </cell>
        </row>
        <row r="3711">
          <cell r="A3711">
            <v>0</v>
          </cell>
          <cell r="B3711" t="str">
            <v>Cola Extensora 1-1/4" PVC</v>
          </cell>
          <cell r="C3711">
            <v>2</v>
          </cell>
          <cell r="D3711" t="str">
            <v>UND</v>
          </cell>
          <cell r="E3711">
            <v>20.25</v>
          </cell>
          <cell r="F3711">
            <v>3.645</v>
          </cell>
          <cell r="G3711">
            <v>40.5</v>
          </cell>
          <cell r="H3711">
            <v>7.29</v>
          </cell>
          <cell r="I3711">
            <v>0</v>
          </cell>
          <cell r="J3711">
            <v>0</v>
          </cell>
        </row>
        <row r="3712">
          <cell r="A3712">
            <v>0</v>
          </cell>
          <cell r="B3712" t="str">
            <v>Sifón 1-1/4" PVC</v>
          </cell>
          <cell r="C3712">
            <v>1</v>
          </cell>
          <cell r="D3712" t="str">
            <v>UND</v>
          </cell>
          <cell r="E3712">
            <v>101.25</v>
          </cell>
          <cell r="F3712">
            <v>18.224999999999998</v>
          </cell>
          <cell r="G3712">
            <v>101.25</v>
          </cell>
          <cell r="H3712">
            <v>18.23</v>
          </cell>
          <cell r="I3712">
            <v>0</v>
          </cell>
          <cell r="J3712">
            <v>0</v>
          </cell>
        </row>
        <row r="3713">
          <cell r="A3713">
            <v>0</v>
          </cell>
          <cell r="B3713" t="str">
            <v>Desague Doble para fregadero PVC</v>
          </cell>
          <cell r="C3713">
            <v>1</v>
          </cell>
          <cell r="D3713" t="str">
            <v>UND</v>
          </cell>
          <cell r="E3713">
            <v>154.24</v>
          </cell>
          <cell r="F3713">
            <v>27.763200000000001</v>
          </cell>
          <cell r="G3713">
            <v>154.24</v>
          </cell>
          <cell r="H3713">
            <v>27.76</v>
          </cell>
          <cell r="I3713">
            <v>0</v>
          </cell>
        </row>
        <row r="3714">
          <cell r="A3714">
            <v>0</v>
          </cell>
          <cell r="B3714" t="str">
            <v>Reducción 2" a 1-1/4" PVC drenaje</v>
          </cell>
          <cell r="C3714">
            <v>1</v>
          </cell>
          <cell r="D3714" t="str">
            <v>UND</v>
          </cell>
          <cell r="E3714">
            <v>25</v>
          </cell>
          <cell r="F3714">
            <v>4.5</v>
          </cell>
          <cell r="G3714">
            <v>25</v>
          </cell>
          <cell r="H3714">
            <v>4.5</v>
          </cell>
          <cell r="I3714">
            <v>0</v>
          </cell>
        </row>
        <row r="3715">
          <cell r="A3715" t="str">
            <v>CE002</v>
          </cell>
          <cell r="B3715" t="str">
            <v>Cemento blanco</v>
          </cell>
          <cell r="C3715">
            <v>0.05</v>
          </cell>
          <cell r="D3715" t="str">
            <v>FDA</v>
          </cell>
          <cell r="E3715">
            <v>788.98305084745766</v>
          </cell>
          <cell r="F3715">
            <v>142.01694915254237</v>
          </cell>
          <cell r="G3715">
            <v>39.450000000000003</v>
          </cell>
          <cell r="H3715">
            <v>7.1</v>
          </cell>
          <cell r="I3715">
            <v>0</v>
          </cell>
        </row>
        <row r="3716">
          <cell r="A3716">
            <v>0</v>
          </cell>
          <cell r="B3716" t="str">
            <v xml:space="preserve">Teflón </v>
          </cell>
          <cell r="C3716">
            <v>0.25</v>
          </cell>
          <cell r="D3716" t="str">
            <v>UND</v>
          </cell>
          <cell r="E3716">
            <v>18.64</v>
          </cell>
          <cell r="F3716">
            <v>3.3552</v>
          </cell>
          <cell r="G3716">
            <v>4.66</v>
          </cell>
          <cell r="H3716">
            <v>0.84</v>
          </cell>
          <cell r="I3716">
            <v>0</v>
          </cell>
        </row>
        <row r="3717">
          <cell r="A3717">
            <v>0</v>
          </cell>
          <cell r="B3717" t="str">
            <v>Silicón antihongos fijación fregadero</v>
          </cell>
          <cell r="C3717">
            <v>1</v>
          </cell>
          <cell r="D3717" t="str">
            <v>UND</v>
          </cell>
          <cell r="E3717">
            <v>239.4</v>
          </cell>
          <cell r="F3717">
            <v>43.091999999999999</v>
          </cell>
          <cell r="G3717">
            <v>239.4</v>
          </cell>
          <cell r="H3717">
            <v>43.09</v>
          </cell>
          <cell r="I3717">
            <v>0</v>
          </cell>
        </row>
        <row r="3718">
          <cell r="A3718">
            <v>0</v>
          </cell>
          <cell r="B3718" t="str">
            <v>Salida Agua Potable 1/2" Poliestileno 18mm</v>
          </cell>
          <cell r="C3718">
            <v>2</v>
          </cell>
          <cell r="D3718" t="str">
            <v>UND</v>
          </cell>
          <cell r="E3718">
            <v>1638.14</v>
          </cell>
          <cell r="F3718">
            <v>294.86520000000002</v>
          </cell>
          <cell r="G3718">
            <v>3276.28</v>
          </cell>
          <cell r="H3718">
            <v>589.73</v>
          </cell>
          <cell r="I3718">
            <v>0</v>
          </cell>
        </row>
        <row r="3719">
          <cell r="A3719">
            <v>0</v>
          </cell>
          <cell r="B3719" t="str">
            <v>Salida Sanitaria A.N. 2" Aérea</v>
          </cell>
          <cell r="C3719">
            <v>1</v>
          </cell>
          <cell r="D3719" t="str">
            <v>UND</v>
          </cell>
          <cell r="E3719">
            <v>1523.8</v>
          </cell>
          <cell r="F3719">
            <v>274.28399999999999</v>
          </cell>
          <cell r="G3719">
            <v>1523.8</v>
          </cell>
          <cell r="H3719">
            <v>274.27999999999997</v>
          </cell>
          <cell r="I3719">
            <v>0</v>
          </cell>
        </row>
        <row r="3720">
          <cell r="A3720">
            <v>0</v>
          </cell>
          <cell r="B3720" t="str">
            <v>Mano de obra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</row>
        <row r="3721">
          <cell r="A3721">
            <v>0</v>
          </cell>
          <cell r="B3721" t="str">
            <v>Mano de Obra Instalación fregadero sencillo</v>
          </cell>
          <cell r="C3721">
            <v>1</v>
          </cell>
          <cell r="D3721" t="str">
            <v>UND</v>
          </cell>
          <cell r="E3721">
            <v>1857.2</v>
          </cell>
          <cell r="F3721">
            <v>0</v>
          </cell>
          <cell r="G3721">
            <v>1857.2</v>
          </cell>
          <cell r="H3721">
            <v>0</v>
          </cell>
          <cell r="I3721">
            <v>0</v>
          </cell>
          <cell r="J3721">
            <v>0</v>
          </cell>
        </row>
        <row r="3722">
          <cell r="A3722">
            <v>0</v>
          </cell>
          <cell r="B3722" t="str">
            <v>Total/UND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17277.88</v>
          </cell>
          <cell r="H3722">
            <v>2775.7199999999993</v>
          </cell>
          <cell r="I3722">
            <v>20053.599999999999</v>
          </cell>
          <cell r="J3722">
            <v>0</v>
          </cell>
        </row>
        <row r="3723">
          <cell r="A3723">
            <v>0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</row>
        <row r="3724">
          <cell r="A3724">
            <v>116.26000000000013</v>
          </cell>
          <cell r="B3724" t="str">
            <v>FREGADERO ACERO INOX. SENCILLO SIN SALIDAS</v>
          </cell>
          <cell r="C3724">
            <v>1</v>
          </cell>
          <cell r="D3724" t="str">
            <v>UND</v>
          </cell>
          <cell r="E3724">
            <v>0</v>
          </cell>
          <cell r="F3724">
            <v>0</v>
          </cell>
          <cell r="G3724">
            <v>10486.11</v>
          </cell>
          <cell r="H3724">
            <v>1601.3099999999997</v>
          </cell>
          <cell r="I3724">
            <v>12087.42</v>
          </cell>
        </row>
        <row r="3725">
          <cell r="A3725">
            <v>0</v>
          </cell>
          <cell r="B3725" t="str">
            <v>Fregadero Acero Inoxidable sencillo sin salidas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</row>
        <row r="3726">
          <cell r="A3726">
            <v>0</v>
          </cell>
          <cell r="B3726" t="str">
            <v>Volumen Análisis</v>
          </cell>
          <cell r="C3726">
            <v>1</v>
          </cell>
          <cell r="D3726" t="str">
            <v>UND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</row>
        <row r="3727">
          <cell r="A3727">
            <v>0</v>
          </cell>
          <cell r="B3727" t="str">
            <v>Materiales y Equipos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</row>
        <row r="3728">
          <cell r="A3728">
            <v>0</v>
          </cell>
          <cell r="B3728" t="str">
            <v>Niple Cromado 1/2" x 3"</v>
          </cell>
          <cell r="C3728">
            <v>2</v>
          </cell>
          <cell r="D3728" t="str">
            <v>UND</v>
          </cell>
          <cell r="E3728">
            <v>41.53</v>
          </cell>
          <cell r="F3728">
            <v>7.4753999999999996</v>
          </cell>
          <cell r="G3728">
            <v>83.06</v>
          </cell>
          <cell r="H3728">
            <v>14.95</v>
          </cell>
          <cell r="I3728">
            <v>0</v>
          </cell>
        </row>
        <row r="3729">
          <cell r="A3729">
            <v>0</v>
          </cell>
          <cell r="B3729" t="str">
            <v>Cubrefalta cromado 1/2"</v>
          </cell>
          <cell r="C3729">
            <v>2</v>
          </cell>
          <cell r="D3729" t="str">
            <v>UND</v>
          </cell>
          <cell r="E3729">
            <v>16.100000000000001</v>
          </cell>
          <cell r="F3729">
            <v>2.8980000000000001</v>
          </cell>
          <cell r="G3729">
            <v>32.200000000000003</v>
          </cell>
          <cell r="H3729">
            <v>5.8</v>
          </cell>
          <cell r="I3729">
            <v>0</v>
          </cell>
        </row>
        <row r="3730">
          <cell r="A3730">
            <v>0</v>
          </cell>
          <cell r="B3730" t="str">
            <v>Llave Angular 1/2" a 3/8"</v>
          </cell>
          <cell r="C3730">
            <v>2</v>
          </cell>
          <cell r="D3730" t="str">
            <v>UND</v>
          </cell>
          <cell r="E3730">
            <v>145.76</v>
          </cell>
          <cell r="F3730">
            <v>26.236799999999999</v>
          </cell>
          <cell r="G3730">
            <v>291.52</v>
          </cell>
          <cell r="H3730">
            <v>52.47</v>
          </cell>
          <cell r="I3730">
            <v>0</v>
          </cell>
        </row>
        <row r="3731">
          <cell r="A3731">
            <v>0</v>
          </cell>
          <cell r="B3731" t="str">
            <v>Manguera flexible fregadero inox. 3/8" Eastman</v>
          </cell>
          <cell r="C3731">
            <v>2</v>
          </cell>
          <cell r="D3731" t="str">
            <v>UND</v>
          </cell>
          <cell r="E3731">
            <v>216.1</v>
          </cell>
          <cell r="F3731">
            <v>38.897999999999996</v>
          </cell>
          <cell r="G3731">
            <v>432.2</v>
          </cell>
          <cell r="H3731">
            <v>77.8</v>
          </cell>
          <cell r="I3731">
            <v>0</v>
          </cell>
        </row>
        <row r="3732">
          <cell r="A3732">
            <v>0</v>
          </cell>
          <cell r="B3732" t="str">
            <v xml:space="preserve">Fregadero Acero Inox. sencillo 25"x22" 3H </v>
          </cell>
          <cell r="C3732">
            <v>1</v>
          </cell>
          <cell r="D3732" t="str">
            <v>UND</v>
          </cell>
          <cell r="E3732">
            <v>1097.46</v>
          </cell>
          <cell r="F3732">
            <v>197.5428</v>
          </cell>
          <cell r="G3732">
            <v>1097.46</v>
          </cell>
          <cell r="H3732">
            <v>197.54</v>
          </cell>
          <cell r="I3732">
            <v>0</v>
          </cell>
        </row>
        <row r="3733">
          <cell r="A3733">
            <v>0</v>
          </cell>
          <cell r="B3733" t="str">
            <v>Mezcladora para fregadero cromo Deluxe</v>
          </cell>
          <cell r="C3733">
            <v>1</v>
          </cell>
          <cell r="D3733" t="str">
            <v>UND</v>
          </cell>
          <cell r="E3733">
            <v>6233.9</v>
          </cell>
          <cell r="F3733">
            <v>1122.1019999999999</v>
          </cell>
          <cell r="G3733">
            <v>6233.9</v>
          </cell>
          <cell r="H3733">
            <v>1122.0999999999999</v>
          </cell>
          <cell r="I3733">
            <v>0</v>
          </cell>
        </row>
        <row r="3734">
          <cell r="A3734">
            <v>0</v>
          </cell>
          <cell r="B3734" t="str">
            <v>Boquilla para fregadero cromada</v>
          </cell>
          <cell r="C3734">
            <v>1</v>
          </cell>
          <cell r="D3734" t="str">
            <v>UND</v>
          </cell>
          <cell r="E3734">
            <v>202.54</v>
          </cell>
          <cell r="F3734">
            <v>36.4572</v>
          </cell>
          <cell r="G3734">
            <v>202.54</v>
          </cell>
          <cell r="H3734">
            <v>36.46</v>
          </cell>
          <cell r="I3734">
            <v>0</v>
          </cell>
        </row>
        <row r="3735">
          <cell r="A3735">
            <v>0</v>
          </cell>
          <cell r="B3735" t="str">
            <v>Cola Extensora 1-1/4" PVC</v>
          </cell>
          <cell r="C3735">
            <v>1</v>
          </cell>
          <cell r="D3735" t="str">
            <v>UND</v>
          </cell>
          <cell r="E3735">
            <v>20.25</v>
          </cell>
          <cell r="F3735">
            <v>3.645</v>
          </cell>
          <cell r="G3735">
            <v>20.25</v>
          </cell>
          <cell r="H3735">
            <v>3.65</v>
          </cell>
          <cell r="I3735">
            <v>0</v>
          </cell>
        </row>
        <row r="3736">
          <cell r="A3736">
            <v>0</v>
          </cell>
          <cell r="B3736" t="str">
            <v>Sifón 1-1/4" PVC</v>
          </cell>
          <cell r="C3736">
            <v>1</v>
          </cell>
          <cell r="D3736" t="str">
            <v>UND</v>
          </cell>
          <cell r="E3736">
            <v>101.25</v>
          </cell>
          <cell r="F3736">
            <v>18.224999999999998</v>
          </cell>
          <cell r="G3736">
            <v>101.25</v>
          </cell>
          <cell r="H3736">
            <v>18.23</v>
          </cell>
          <cell r="I3736">
            <v>0</v>
          </cell>
        </row>
        <row r="3737">
          <cell r="A3737">
            <v>0</v>
          </cell>
          <cell r="B3737" t="str">
            <v>Desague sencillo para fregadero PVC</v>
          </cell>
          <cell r="C3737">
            <v>1</v>
          </cell>
          <cell r="D3737" t="str">
            <v>UND</v>
          </cell>
          <cell r="E3737">
            <v>93.22</v>
          </cell>
          <cell r="F3737">
            <v>16.779599999999999</v>
          </cell>
          <cell r="G3737">
            <v>93.22</v>
          </cell>
          <cell r="H3737">
            <v>16.78</v>
          </cell>
          <cell r="I3737">
            <v>0</v>
          </cell>
        </row>
        <row r="3738">
          <cell r="A3738">
            <v>0</v>
          </cell>
          <cell r="B3738" t="str">
            <v>Reducción 2" a 1-1/4" PVC drenaje</v>
          </cell>
          <cell r="C3738">
            <v>1</v>
          </cell>
          <cell r="D3738" t="str">
            <v>UND</v>
          </cell>
          <cell r="E3738">
            <v>25</v>
          </cell>
          <cell r="F3738">
            <v>4.5</v>
          </cell>
          <cell r="G3738">
            <v>25</v>
          </cell>
          <cell r="H3738">
            <v>4.5</v>
          </cell>
          <cell r="I3738">
            <v>0</v>
          </cell>
        </row>
        <row r="3739">
          <cell r="A3739" t="str">
            <v>CE002</v>
          </cell>
          <cell r="B3739" t="str">
            <v>Cemento blanco</v>
          </cell>
          <cell r="C3739">
            <v>0.05</v>
          </cell>
          <cell r="D3739" t="str">
            <v>FDA</v>
          </cell>
          <cell r="E3739">
            <v>788.98305084745766</v>
          </cell>
          <cell r="F3739">
            <v>142.01694915254237</v>
          </cell>
          <cell r="G3739">
            <v>39.450000000000003</v>
          </cell>
          <cell r="H3739">
            <v>7.1</v>
          </cell>
          <cell r="I3739">
            <v>0</v>
          </cell>
        </row>
        <row r="3740">
          <cell r="A3740">
            <v>0</v>
          </cell>
          <cell r="B3740" t="str">
            <v xml:space="preserve">Teflón </v>
          </cell>
          <cell r="C3740">
            <v>0.25</v>
          </cell>
          <cell r="D3740" t="str">
            <v>UND</v>
          </cell>
          <cell r="E3740">
            <v>18.64</v>
          </cell>
          <cell r="F3740">
            <v>3.3552</v>
          </cell>
          <cell r="G3740">
            <v>4.66</v>
          </cell>
          <cell r="H3740">
            <v>0.84</v>
          </cell>
          <cell r="I3740">
            <v>0</v>
          </cell>
        </row>
        <row r="3741">
          <cell r="A3741">
            <v>0</v>
          </cell>
          <cell r="B3741" t="str">
            <v>Silicón antihongos fijación fregadero</v>
          </cell>
          <cell r="C3741">
            <v>1</v>
          </cell>
          <cell r="D3741" t="str">
            <v>UND</v>
          </cell>
          <cell r="E3741">
            <v>239.4</v>
          </cell>
          <cell r="F3741">
            <v>43.091999999999999</v>
          </cell>
          <cell r="G3741">
            <v>239.4</v>
          </cell>
          <cell r="H3741">
            <v>43.09</v>
          </cell>
          <cell r="I3741">
            <v>0</v>
          </cell>
          <cell r="J3741">
            <v>0</v>
          </cell>
        </row>
        <row r="3742">
          <cell r="A3742">
            <v>0</v>
          </cell>
          <cell r="B3742" t="str">
            <v>Mano de obra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</row>
        <row r="3743">
          <cell r="A3743">
            <v>0</v>
          </cell>
          <cell r="B3743" t="str">
            <v>Mano de Obra Instalación fregadero sencillo</v>
          </cell>
          <cell r="C3743">
            <v>1</v>
          </cell>
          <cell r="D3743" t="str">
            <v>UND</v>
          </cell>
          <cell r="E3743">
            <v>1590</v>
          </cell>
          <cell r="F3743">
            <v>0</v>
          </cell>
          <cell r="G3743">
            <v>1590</v>
          </cell>
          <cell r="H3743">
            <v>0</v>
          </cell>
          <cell r="I3743">
            <v>0</v>
          </cell>
        </row>
        <row r="3744">
          <cell r="A3744">
            <v>0</v>
          </cell>
          <cell r="B3744" t="str">
            <v>Total/UND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10486.11</v>
          </cell>
          <cell r="H3744">
            <v>1601.3099999999997</v>
          </cell>
          <cell r="I3744">
            <v>12087.42</v>
          </cell>
          <cell r="J3744">
            <v>0</v>
          </cell>
        </row>
        <row r="3745">
          <cell r="A3745">
            <v>0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</row>
        <row r="3746">
          <cell r="A3746">
            <v>116.27000000000014</v>
          </cell>
          <cell r="B3746" t="str">
            <v>FREGADERO ACERO INOX. DOBLE SIN SALIDAS</v>
          </cell>
          <cell r="C3746">
            <v>1</v>
          </cell>
          <cell r="D3746" t="str">
            <v>UND</v>
          </cell>
          <cell r="E3746">
            <v>0</v>
          </cell>
          <cell r="F3746">
            <v>0</v>
          </cell>
          <cell r="G3746">
            <v>12477.800000000001</v>
          </cell>
          <cell r="H3746">
            <v>1911.7099999999996</v>
          </cell>
          <cell r="I3746">
            <v>14389.51</v>
          </cell>
        </row>
        <row r="3747">
          <cell r="A3747">
            <v>0</v>
          </cell>
          <cell r="B3747" t="str">
            <v>Fregadero Acero Inoxidable doble sin salidas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</row>
        <row r="3748">
          <cell r="A3748">
            <v>0</v>
          </cell>
          <cell r="B3748" t="str">
            <v>Volumen Análisis</v>
          </cell>
          <cell r="C3748">
            <v>1</v>
          </cell>
          <cell r="D3748" t="str">
            <v>UND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</row>
        <row r="3749">
          <cell r="A3749">
            <v>0</v>
          </cell>
          <cell r="B3749" t="str">
            <v>Materiales y Equipos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</row>
        <row r="3750">
          <cell r="A3750">
            <v>0</v>
          </cell>
          <cell r="B3750" t="str">
            <v>Niple Cromado 1/2" x 3"</v>
          </cell>
          <cell r="C3750">
            <v>2</v>
          </cell>
          <cell r="D3750" t="str">
            <v>UND</v>
          </cell>
          <cell r="E3750">
            <v>41.53</v>
          </cell>
          <cell r="F3750">
            <v>7.4753999999999996</v>
          </cell>
          <cell r="G3750">
            <v>83.06</v>
          </cell>
          <cell r="H3750">
            <v>14.95</v>
          </cell>
          <cell r="I3750">
            <v>0</v>
          </cell>
          <cell r="J3750">
            <v>0</v>
          </cell>
        </row>
        <row r="3751">
          <cell r="A3751">
            <v>0</v>
          </cell>
          <cell r="B3751" t="str">
            <v>Cubrefalta cromado 1/2"</v>
          </cell>
          <cell r="C3751">
            <v>2</v>
          </cell>
          <cell r="D3751" t="str">
            <v>UND</v>
          </cell>
          <cell r="E3751">
            <v>16.100000000000001</v>
          </cell>
          <cell r="F3751">
            <v>2.8980000000000001</v>
          </cell>
          <cell r="G3751">
            <v>32.200000000000003</v>
          </cell>
          <cell r="H3751">
            <v>5.8</v>
          </cell>
          <cell r="I3751">
            <v>0</v>
          </cell>
        </row>
        <row r="3752">
          <cell r="A3752">
            <v>0</v>
          </cell>
          <cell r="B3752" t="str">
            <v>Llave Angular 1/2" a 3/8"</v>
          </cell>
          <cell r="C3752">
            <v>2</v>
          </cell>
          <cell r="D3752" t="str">
            <v>UND</v>
          </cell>
          <cell r="E3752">
            <v>145.76</v>
          </cell>
          <cell r="F3752">
            <v>26.236799999999999</v>
          </cell>
          <cell r="G3752">
            <v>291.52</v>
          </cell>
          <cell r="H3752">
            <v>52.47</v>
          </cell>
          <cell r="I3752">
            <v>0</v>
          </cell>
        </row>
        <row r="3753">
          <cell r="A3753">
            <v>0</v>
          </cell>
          <cell r="B3753" t="str">
            <v>Manguera flexible fregadero inox. 3/8" Eastman</v>
          </cell>
          <cell r="C3753">
            <v>2</v>
          </cell>
          <cell r="D3753" t="str">
            <v>UND</v>
          </cell>
          <cell r="E3753">
            <v>216.1</v>
          </cell>
          <cell r="F3753">
            <v>38.897999999999996</v>
          </cell>
          <cell r="G3753">
            <v>432.2</v>
          </cell>
          <cell r="H3753">
            <v>77.8</v>
          </cell>
          <cell r="I3753">
            <v>0</v>
          </cell>
          <cell r="J3753">
            <v>0</v>
          </cell>
        </row>
        <row r="3754">
          <cell r="A3754">
            <v>0</v>
          </cell>
          <cell r="B3754" t="str">
            <v xml:space="preserve">Fregadero Acero Inox. Doble 3H 22.7" x 33" </v>
          </cell>
          <cell r="C3754">
            <v>1</v>
          </cell>
          <cell r="D3754" t="str">
            <v>UND</v>
          </cell>
          <cell r="E3754">
            <v>2538.14</v>
          </cell>
          <cell r="F3754">
            <v>456.86519999999996</v>
          </cell>
          <cell r="G3754">
            <v>2538.14</v>
          </cell>
          <cell r="H3754">
            <v>456.87</v>
          </cell>
          <cell r="I3754">
            <v>0</v>
          </cell>
          <cell r="J3754">
            <v>0</v>
          </cell>
        </row>
        <row r="3755">
          <cell r="A3755">
            <v>0</v>
          </cell>
          <cell r="B3755" t="str">
            <v>Mezcladora para fregadero cromo Deluxe</v>
          </cell>
          <cell r="C3755">
            <v>1</v>
          </cell>
          <cell r="D3755" t="str">
            <v>UND</v>
          </cell>
          <cell r="E3755">
            <v>6233.9</v>
          </cell>
          <cell r="F3755">
            <v>1122.1019999999999</v>
          </cell>
          <cell r="G3755">
            <v>6233.9</v>
          </cell>
          <cell r="H3755">
            <v>1122.0999999999999</v>
          </cell>
          <cell r="I3755">
            <v>0</v>
          </cell>
          <cell r="J3755">
            <v>0</v>
          </cell>
        </row>
        <row r="3756">
          <cell r="A3756">
            <v>0</v>
          </cell>
          <cell r="B3756" t="str">
            <v>Boquilla para fregadero cromada</v>
          </cell>
          <cell r="C3756">
            <v>2</v>
          </cell>
          <cell r="D3756" t="str">
            <v>UND</v>
          </cell>
          <cell r="E3756">
            <v>202.54</v>
          </cell>
          <cell r="F3756">
            <v>36.4572</v>
          </cell>
          <cell r="G3756">
            <v>405.08</v>
          </cell>
          <cell r="H3756">
            <v>72.91</v>
          </cell>
          <cell r="I3756">
            <v>0</v>
          </cell>
          <cell r="J3756">
            <v>0</v>
          </cell>
        </row>
        <row r="3757">
          <cell r="A3757">
            <v>0</v>
          </cell>
          <cell r="B3757" t="str">
            <v>Cola Extensora 1-1/4" PVC</v>
          </cell>
          <cell r="C3757">
            <v>2</v>
          </cell>
          <cell r="D3757" t="str">
            <v>UND</v>
          </cell>
          <cell r="E3757">
            <v>20.25</v>
          </cell>
          <cell r="F3757">
            <v>3.645</v>
          </cell>
          <cell r="G3757">
            <v>40.5</v>
          </cell>
          <cell r="H3757">
            <v>7.29</v>
          </cell>
          <cell r="I3757">
            <v>0</v>
          </cell>
          <cell r="J3757">
            <v>0</v>
          </cell>
        </row>
        <row r="3758">
          <cell r="A3758">
            <v>0</v>
          </cell>
          <cell r="B3758" t="str">
            <v>Sifón 1-1/4" PVC</v>
          </cell>
          <cell r="C3758">
            <v>1</v>
          </cell>
          <cell r="D3758" t="str">
            <v>UND</v>
          </cell>
          <cell r="E3758">
            <v>101.25</v>
          </cell>
          <cell r="F3758">
            <v>18.224999999999998</v>
          </cell>
          <cell r="G3758">
            <v>101.25</v>
          </cell>
          <cell r="H3758">
            <v>18.23</v>
          </cell>
          <cell r="I3758">
            <v>0</v>
          </cell>
        </row>
        <row r="3759">
          <cell r="A3759">
            <v>0</v>
          </cell>
          <cell r="B3759" t="str">
            <v>Desague Doble para fregadero PVC</v>
          </cell>
          <cell r="C3759">
            <v>1</v>
          </cell>
          <cell r="D3759" t="str">
            <v>UND</v>
          </cell>
          <cell r="E3759">
            <v>154.24</v>
          </cell>
          <cell r="F3759">
            <v>27.763200000000001</v>
          </cell>
          <cell r="G3759">
            <v>154.24</v>
          </cell>
          <cell r="H3759">
            <v>27.76</v>
          </cell>
          <cell r="I3759">
            <v>0</v>
          </cell>
        </row>
        <row r="3760">
          <cell r="A3760">
            <v>0</v>
          </cell>
          <cell r="B3760" t="str">
            <v>Reducción 2" a 1-1/4" PVC drenaje</v>
          </cell>
          <cell r="C3760">
            <v>1</v>
          </cell>
          <cell r="D3760" t="str">
            <v>UND</v>
          </cell>
          <cell r="E3760">
            <v>25</v>
          </cell>
          <cell r="F3760">
            <v>4.5</v>
          </cell>
          <cell r="G3760">
            <v>25</v>
          </cell>
          <cell r="H3760">
            <v>4.5</v>
          </cell>
          <cell r="I3760">
            <v>0</v>
          </cell>
        </row>
        <row r="3761">
          <cell r="A3761" t="str">
            <v>CE002</v>
          </cell>
          <cell r="B3761" t="str">
            <v>Cemento blanco</v>
          </cell>
          <cell r="C3761">
            <v>0.05</v>
          </cell>
          <cell r="D3761" t="str">
            <v>FDA</v>
          </cell>
          <cell r="E3761">
            <v>788.98305084745766</v>
          </cell>
          <cell r="F3761">
            <v>142.01694915254237</v>
          </cell>
          <cell r="G3761">
            <v>39.450000000000003</v>
          </cell>
          <cell r="H3761">
            <v>7.1</v>
          </cell>
          <cell r="I3761">
            <v>0</v>
          </cell>
        </row>
        <row r="3762">
          <cell r="A3762">
            <v>0</v>
          </cell>
          <cell r="B3762" t="str">
            <v xml:space="preserve">Teflón </v>
          </cell>
          <cell r="C3762">
            <v>0.25</v>
          </cell>
          <cell r="D3762" t="str">
            <v>UND</v>
          </cell>
          <cell r="E3762">
            <v>18.64</v>
          </cell>
          <cell r="F3762">
            <v>3.3552</v>
          </cell>
          <cell r="G3762">
            <v>4.66</v>
          </cell>
          <cell r="H3762">
            <v>0.84</v>
          </cell>
          <cell r="I3762">
            <v>0</v>
          </cell>
        </row>
        <row r="3763">
          <cell r="A3763">
            <v>0</v>
          </cell>
          <cell r="B3763" t="str">
            <v>Silicón antihongos fijación fregadero</v>
          </cell>
          <cell r="C3763">
            <v>1</v>
          </cell>
          <cell r="D3763" t="str">
            <v>UND</v>
          </cell>
          <cell r="E3763">
            <v>239.4</v>
          </cell>
          <cell r="F3763">
            <v>43.091999999999999</v>
          </cell>
          <cell r="G3763">
            <v>239.4</v>
          </cell>
          <cell r="H3763">
            <v>43.09</v>
          </cell>
          <cell r="I3763">
            <v>0</v>
          </cell>
        </row>
        <row r="3764">
          <cell r="A3764">
            <v>0</v>
          </cell>
          <cell r="B3764" t="str">
            <v>Mano de obra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</row>
        <row r="3765">
          <cell r="A3765">
            <v>0</v>
          </cell>
          <cell r="B3765" t="str">
            <v>Mano de Obra Instalación fregadero sencillo</v>
          </cell>
          <cell r="C3765">
            <v>1</v>
          </cell>
          <cell r="D3765" t="str">
            <v>UND</v>
          </cell>
          <cell r="E3765">
            <v>1857.2</v>
          </cell>
          <cell r="F3765">
            <v>0</v>
          </cell>
          <cell r="G3765">
            <v>1857.2</v>
          </cell>
          <cell r="H3765">
            <v>0</v>
          </cell>
          <cell r="I3765">
            <v>0</v>
          </cell>
          <cell r="J3765">
            <v>0</v>
          </cell>
        </row>
        <row r="3766">
          <cell r="A3766">
            <v>0</v>
          </cell>
          <cell r="B3766" t="str">
            <v>Total/UND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12477.800000000001</v>
          </cell>
          <cell r="H3766">
            <v>1911.7099999999996</v>
          </cell>
          <cell r="I3766">
            <v>14389.51</v>
          </cell>
          <cell r="J3766">
            <v>0</v>
          </cell>
        </row>
        <row r="3767">
          <cell r="A3767">
            <v>0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</row>
        <row r="3768">
          <cell r="A3768">
            <v>116.28000000000014</v>
          </cell>
          <cell r="B3768" t="str">
            <v>DUCHA SENCILLA LLAVE EMP. + SALIDAS AP y AN</v>
          </cell>
          <cell r="C3768">
            <v>1</v>
          </cell>
          <cell r="D3768" t="str">
            <v>UND</v>
          </cell>
          <cell r="E3768">
            <v>0</v>
          </cell>
          <cell r="F3768">
            <v>0</v>
          </cell>
          <cell r="G3768">
            <v>7778.5300000000007</v>
          </cell>
          <cell r="H3768">
            <v>1209.5700000000002</v>
          </cell>
          <cell r="I3768">
            <v>8988.1</v>
          </cell>
          <cell r="J3768">
            <v>0</v>
          </cell>
        </row>
        <row r="3769">
          <cell r="A3769">
            <v>0</v>
          </cell>
          <cell r="B3769" t="str">
            <v>Ducha sencilla mezcladora empotrada + salidas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</row>
        <row r="3770">
          <cell r="A3770">
            <v>0</v>
          </cell>
          <cell r="B3770" t="str">
            <v>Volumen Análisis</v>
          </cell>
          <cell r="C3770">
            <v>1</v>
          </cell>
          <cell r="D3770" t="str">
            <v>UND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</row>
        <row r="3771">
          <cell r="A3771">
            <v>0</v>
          </cell>
          <cell r="B3771" t="str">
            <v>Materiales y Equipos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</row>
        <row r="3772">
          <cell r="A3772">
            <v>0</v>
          </cell>
          <cell r="B3772" t="str">
            <v>Cubrefalta cromado 1/2"</v>
          </cell>
          <cell r="C3772">
            <v>1</v>
          </cell>
          <cell r="D3772" t="str">
            <v>UND</v>
          </cell>
          <cell r="E3772">
            <v>16.100000000000001</v>
          </cell>
          <cell r="F3772">
            <v>2.8980000000000001</v>
          </cell>
          <cell r="G3772">
            <v>16.100000000000001</v>
          </cell>
          <cell r="H3772">
            <v>2.9</v>
          </cell>
          <cell r="I3772">
            <v>0</v>
          </cell>
        </row>
        <row r="3773">
          <cell r="A3773">
            <v>0</v>
          </cell>
          <cell r="B3773" t="str">
            <v>Roceador de ducha Genebre</v>
          </cell>
          <cell r="C3773">
            <v>1</v>
          </cell>
          <cell r="D3773" t="str">
            <v>UND</v>
          </cell>
          <cell r="E3773">
            <v>1038.1400000000001</v>
          </cell>
          <cell r="F3773">
            <v>186.86520000000002</v>
          </cell>
          <cell r="G3773">
            <v>1038.1400000000001</v>
          </cell>
          <cell r="H3773">
            <v>186.87</v>
          </cell>
          <cell r="I3773">
            <v>0</v>
          </cell>
        </row>
        <row r="3774">
          <cell r="A3774">
            <v>0</v>
          </cell>
          <cell r="B3774" t="str">
            <v>Llave de empotrar para ducha Sayco</v>
          </cell>
          <cell r="C3774">
            <v>1</v>
          </cell>
          <cell r="D3774" t="str">
            <v>UND</v>
          </cell>
          <cell r="E3774">
            <v>916.95</v>
          </cell>
          <cell r="F3774">
            <v>165.05100000000002</v>
          </cell>
          <cell r="G3774">
            <v>916.95</v>
          </cell>
          <cell r="H3774">
            <v>165.05</v>
          </cell>
          <cell r="I3774">
            <v>0</v>
          </cell>
        </row>
        <row r="3775">
          <cell r="A3775">
            <v>0</v>
          </cell>
          <cell r="B3775" t="str">
            <v>Desague de piso 2" parrilla zinc</v>
          </cell>
          <cell r="C3775">
            <v>1</v>
          </cell>
          <cell r="D3775" t="str">
            <v>UND</v>
          </cell>
          <cell r="E3775">
            <v>3066.31</v>
          </cell>
          <cell r="F3775">
            <v>551.93579999999997</v>
          </cell>
          <cell r="G3775">
            <v>3066.31</v>
          </cell>
          <cell r="H3775">
            <v>551.94000000000005</v>
          </cell>
          <cell r="I3775">
            <v>0</v>
          </cell>
        </row>
        <row r="3776">
          <cell r="A3776" t="str">
            <v>CE002</v>
          </cell>
          <cell r="B3776" t="str">
            <v>Cemento blanco</v>
          </cell>
          <cell r="C3776">
            <v>0.05</v>
          </cell>
          <cell r="D3776" t="str">
            <v>FDA</v>
          </cell>
          <cell r="E3776">
            <v>788.98305084745766</v>
          </cell>
          <cell r="F3776">
            <v>142.01694915254237</v>
          </cell>
          <cell r="G3776">
            <v>39.450000000000003</v>
          </cell>
          <cell r="H3776">
            <v>7.1</v>
          </cell>
          <cell r="I3776">
            <v>0</v>
          </cell>
          <cell r="J3776">
            <v>0</v>
          </cell>
        </row>
        <row r="3777">
          <cell r="A3777">
            <v>0</v>
          </cell>
          <cell r="B3777" t="str">
            <v xml:space="preserve">Teflón </v>
          </cell>
          <cell r="C3777">
            <v>0.25</v>
          </cell>
          <cell r="D3777" t="str">
            <v>UND</v>
          </cell>
          <cell r="E3777">
            <v>18.64</v>
          </cell>
          <cell r="F3777">
            <v>3.3552</v>
          </cell>
          <cell r="G3777">
            <v>4.66</v>
          </cell>
          <cell r="H3777">
            <v>0.84</v>
          </cell>
          <cell r="I3777">
            <v>0</v>
          </cell>
          <cell r="J3777">
            <v>0</v>
          </cell>
        </row>
        <row r="3778">
          <cell r="A3778">
            <v>0</v>
          </cell>
          <cell r="B3778" t="str">
            <v>Salida Agua Potable 1/2" Poliestileno 18mm</v>
          </cell>
          <cell r="C3778">
            <v>1</v>
          </cell>
          <cell r="D3778" t="str">
            <v>UND</v>
          </cell>
          <cell r="E3778">
            <v>1638.14</v>
          </cell>
          <cell r="F3778">
            <v>294.86520000000002</v>
          </cell>
          <cell r="G3778">
            <v>1638.14</v>
          </cell>
          <cell r="H3778">
            <v>294.87</v>
          </cell>
          <cell r="I3778">
            <v>0</v>
          </cell>
        </row>
        <row r="3779">
          <cell r="A3779">
            <v>0</v>
          </cell>
          <cell r="B3779" t="str">
            <v>Mano de obra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</row>
        <row r="3780">
          <cell r="A3780">
            <v>0</v>
          </cell>
          <cell r="B3780" t="str">
            <v>Mano de Obra Instalación llave empotrada</v>
          </cell>
          <cell r="C3780">
            <v>1</v>
          </cell>
          <cell r="D3780" t="str">
            <v>UND</v>
          </cell>
          <cell r="E3780">
            <v>529.39</v>
          </cell>
          <cell r="F3780">
            <v>0</v>
          </cell>
          <cell r="G3780">
            <v>529.39</v>
          </cell>
          <cell r="H3780">
            <v>0</v>
          </cell>
          <cell r="I3780">
            <v>0</v>
          </cell>
        </row>
        <row r="3781">
          <cell r="A3781">
            <v>0</v>
          </cell>
          <cell r="B3781" t="str">
            <v>Mano de Obra Instalación ducha</v>
          </cell>
          <cell r="C3781">
            <v>1</v>
          </cell>
          <cell r="D3781" t="str">
            <v>UND</v>
          </cell>
          <cell r="E3781">
            <v>529.39</v>
          </cell>
          <cell r="F3781">
            <v>0</v>
          </cell>
          <cell r="G3781">
            <v>529.39</v>
          </cell>
          <cell r="H3781">
            <v>0</v>
          </cell>
          <cell r="I3781">
            <v>0</v>
          </cell>
        </row>
        <row r="3782">
          <cell r="A3782">
            <v>0</v>
          </cell>
          <cell r="B3782" t="str">
            <v>Total/UND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7778.5300000000007</v>
          </cell>
          <cell r="H3782">
            <v>1209.5700000000002</v>
          </cell>
          <cell r="I3782">
            <v>8988.1</v>
          </cell>
        </row>
        <row r="3783">
          <cell r="A3783">
            <v>0</v>
          </cell>
          <cell r="B3783">
            <v>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</row>
        <row r="3784">
          <cell r="A3784">
            <v>116.29000000000015</v>
          </cell>
          <cell r="B3784" t="str">
            <v>DUCHA CON MEZCLADORA DE SUPERFICIE + SALIDAS AGUA POTABLE Y DESAGUE</v>
          </cell>
          <cell r="C3784">
            <v>1</v>
          </cell>
          <cell r="D3784" t="str">
            <v>UND</v>
          </cell>
          <cell r="E3784">
            <v>0</v>
          </cell>
          <cell r="F3784">
            <v>0</v>
          </cell>
          <cell r="G3784">
            <v>7325.3900000000012</v>
          </cell>
          <cell r="H3784">
            <v>1151.6099999999999</v>
          </cell>
          <cell r="I3784">
            <v>8477.0000000000018</v>
          </cell>
        </row>
        <row r="3785">
          <cell r="A3785">
            <v>0</v>
          </cell>
          <cell r="B3785" t="str">
            <v>Ducha Mezcladora de superficie + salidas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</row>
        <row r="3786">
          <cell r="A3786">
            <v>0</v>
          </cell>
          <cell r="B3786" t="str">
            <v>Volumen Análisis</v>
          </cell>
          <cell r="C3786">
            <v>1</v>
          </cell>
          <cell r="D3786" t="str">
            <v>UND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</row>
        <row r="3787">
          <cell r="A3787">
            <v>0</v>
          </cell>
          <cell r="B3787" t="str">
            <v>Materiales y Equipos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</row>
        <row r="3788">
          <cell r="A3788">
            <v>0</v>
          </cell>
          <cell r="B3788" t="str">
            <v>Coupling de 1/2" H.G.</v>
          </cell>
          <cell r="C3788">
            <v>2</v>
          </cell>
          <cell r="D3788" t="str">
            <v>UND</v>
          </cell>
          <cell r="E3788">
            <v>24</v>
          </cell>
          <cell r="F3788">
            <v>4.32</v>
          </cell>
          <cell r="G3788">
            <v>48</v>
          </cell>
          <cell r="H3788">
            <v>8.64</v>
          </cell>
          <cell r="I3788">
            <v>0</v>
          </cell>
        </row>
        <row r="3789">
          <cell r="A3789">
            <v>0</v>
          </cell>
          <cell r="B3789" t="str">
            <v>Mezcladora monomando Geneve de superficie</v>
          </cell>
          <cell r="C3789">
            <v>1</v>
          </cell>
          <cell r="D3789" t="str">
            <v>UND</v>
          </cell>
          <cell r="E3789">
            <v>1545.13</v>
          </cell>
          <cell r="F3789">
            <v>278.1234</v>
          </cell>
          <cell r="G3789">
            <v>1545.13</v>
          </cell>
          <cell r="H3789">
            <v>278.12</v>
          </cell>
          <cell r="I3789">
            <v>0</v>
          </cell>
        </row>
        <row r="3790">
          <cell r="A3790">
            <v>0</v>
          </cell>
          <cell r="B3790" t="str">
            <v xml:space="preserve">Teflón </v>
          </cell>
          <cell r="C3790">
            <v>0.25</v>
          </cell>
          <cell r="D3790" t="str">
            <v>UND</v>
          </cell>
          <cell r="E3790">
            <v>18.64</v>
          </cell>
          <cell r="F3790">
            <v>3.3552</v>
          </cell>
          <cell r="G3790">
            <v>4.66</v>
          </cell>
          <cell r="H3790">
            <v>0.84</v>
          </cell>
          <cell r="I3790">
            <v>0</v>
          </cell>
        </row>
        <row r="3791">
          <cell r="A3791">
            <v>0</v>
          </cell>
          <cell r="B3791" t="str">
            <v>Salida Agua Potable 1/2" Poliestileno 18mm</v>
          </cell>
          <cell r="C3791">
            <v>2</v>
          </cell>
          <cell r="D3791" t="str">
            <v>UND</v>
          </cell>
          <cell r="E3791">
            <v>1638.14</v>
          </cell>
          <cell r="F3791">
            <v>294.86520000000002</v>
          </cell>
          <cell r="G3791">
            <v>3276.28</v>
          </cell>
          <cell r="H3791">
            <v>589.73</v>
          </cell>
          <cell r="I3791">
            <v>0</v>
          </cell>
        </row>
        <row r="3792">
          <cell r="A3792">
            <v>0</v>
          </cell>
          <cell r="B3792" t="str">
            <v>Salida Sanitaria A.N. 2" Aérea</v>
          </cell>
          <cell r="C3792">
            <v>1</v>
          </cell>
          <cell r="D3792" t="str">
            <v>UND</v>
          </cell>
          <cell r="E3792">
            <v>1523.8</v>
          </cell>
          <cell r="F3792">
            <v>274.28399999999999</v>
          </cell>
          <cell r="G3792">
            <v>1523.8</v>
          </cell>
          <cell r="H3792">
            <v>274.27999999999997</v>
          </cell>
          <cell r="I3792">
            <v>0</v>
          </cell>
        </row>
        <row r="3793">
          <cell r="A3793">
            <v>0</v>
          </cell>
          <cell r="B3793" t="str">
            <v>Mano de obra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</row>
        <row r="3794">
          <cell r="A3794">
            <v>0</v>
          </cell>
          <cell r="B3794" t="str">
            <v>Mano de Obra Instalación mezcladora superf.</v>
          </cell>
          <cell r="C3794">
            <v>1</v>
          </cell>
          <cell r="D3794" t="str">
            <v>UND</v>
          </cell>
          <cell r="E3794">
            <v>927.52</v>
          </cell>
          <cell r="F3794">
            <v>0</v>
          </cell>
          <cell r="G3794">
            <v>927.52</v>
          </cell>
          <cell r="H3794">
            <v>0</v>
          </cell>
          <cell r="I3794">
            <v>0</v>
          </cell>
        </row>
        <row r="3795">
          <cell r="A3795">
            <v>0</v>
          </cell>
          <cell r="B3795" t="str">
            <v>Total/UND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7325.3900000000012</v>
          </cell>
          <cell r="H3795">
            <v>1151.6099999999999</v>
          </cell>
          <cell r="I3795">
            <v>8477.0000000000018</v>
          </cell>
        </row>
        <row r="3796">
          <cell r="A3796">
            <v>0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</row>
        <row r="3797">
          <cell r="A3797">
            <v>116.30000000000015</v>
          </cell>
          <cell r="B3797" t="str">
            <v>DUCHA CON MEZCLADORA EMPOTRADA + SALIDAS AGUA POTABLE Y DESAGUE</v>
          </cell>
          <cell r="C3797">
            <v>1</v>
          </cell>
          <cell r="D3797" t="str">
            <v>UND</v>
          </cell>
          <cell r="E3797">
            <v>0</v>
          </cell>
          <cell r="F3797">
            <v>0</v>
          </cell>
          <cell r="G3797">
            <v>9624.01</v>
          </cell>
          <cell r="H3797">
            <v>1446.1200000000001</v>
          </cell>
          <cell r="I3797">
            <v>11070.130000000001</v>
          </cell>
        </row>
        <row r="3798">
          <cell r="A3798">
            <v>0</v>
          </cell>
          <cell r="B3798" t="str">
            <v>Ducha Mezcladora empotrada + salidas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</row>
        <row r="3799">
          <cell r="A3799">
            <v>0</v>
          </cell>
          <cell r="B3799" t="str">
            <v>Volumen Análisis</v>
          </cell>
          <cell r="C3799">
            <v>1</v>
          </cell>
          <cell r="D3799" t="str">
            <v>UND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</row>
        <row r="3800">
          <cell r="A3800">
            <v>0</v>
          </cell>
          <cell r="B3800" t="str">
            <v>Materiales y Equipos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</row>
        <row r="3801">
          <cell r="A3801">
            <v>0</v>
          </cell>
          <cell r="B3801" t="str">
            <v>Coupling de 1/2" H.G.</v>
          </cell>
          <cell r="C3801">
            <v>3</v>
          </cell>
          <cell r="D3801" t="str">
            <v>UND</v>
          </cell>
          <cell r="E3801">
            <v>24</v>
          </cell>
          <cell r="F3801">
            <v>4.32</v>
          </cell>
          <cell r="G3801">
            <v>72</v>
          </cell>
          <cell r="H3801">
            <v>12.96</v>
          </cell>
          <cell r="I3801">
            <v>0</v>
          </cell>
        </row>
        <row r="3802">
          <cell r="A3802">
            <v>0</v>
          </cell>
          <cell r="B3802" t="str">
            <v>Niple 1/2" x 3" H.G.</v>
          </cell>
          <cell r="C3802">
            <v>1</v>
          </cell>
          <cell r="D3802" t="str">
            <v>UND</v>
          </cell>
          <cell r="E3802">
            <v>16.95</v>
          </cell>
          <cell r="F3802">
            <v>3.0509999999999997</v>
          </cell>
          <cell r="G3802">
            <v>16.95</v>
          </cell>
          <cell r="H3802">
            <v>3.05</v>
          </cell>
          <cell r="I3802">
            <v>0</v>
          </cell>
        </row>
        <row r="3803">
          <cell r="A3803">
            <v>0</v>
          </cell>
          <cell r="B3803" t="str">
            <v>Mezcladora Monomando Pfisters de empotrar</v>
          </cell>
          <cell r="C3803">
            <v>1</v>
          </cell>
          <cell r="D3803" t="str">
            <v>UND</v>
          </cell>
          <cell r="E3803">
            <v>3140.31</v>
          </cell>
          <cell r="F3803">
            <v>565.25580000000002</v>
          </cell>
          <cell r="G3803">
            <v>3140.31</v>
          </cell>
          <cell r="H3803">
            <v>565.26</v>
          </cell>
          <cell r="I3803">
            <v>0</v>
          </cell>
        </row>
        <row r="3804">
          <cell r="A3804">
            <v>0</v>
          </cell>
          <cell r="B3804" t="str">
            <v xml:space="preserve">Teflón </v>
          </cell>
          <cell r="C3804">
            <v>0.25</v>
          </cell>
          <cell r="D3804" t="str">
            <v>UND</v>
          </cell>
          <cell r="E3804">
            <v>18.64</v>
          </cell>
          <cell r="F3804">
            <v>3.3552</v>
          </cell>
          <cell r="G3804">
            <v>4.66</v>
          </cell>
          <cell r="H3804">
            <v>0.84</v>
          </cell>
          <cell r="I3804">
            <v>0</v>
          </cell>
        </row>
        <row r="3805">
          <cell r="A3805">
            <v>0</v>
          </cell>
          <cell r="B3805" t="str">
            <v>Salida Agua Potable 1/2" Poliestileno 18mm</v>
          </cell>
          <cell r="C3805">
            <v>2</v>
          </cell>
          <cell r="D3805" t="str">
            <v>UND</v>
          </cell>
          <cell r="E3805">
            <v>1638.14</v>
          </cell>
          <cell r="F3805">
            <v>294.86520000000002</v>
          </cell>
          <cell r="G3805">
            <v>3276.28</v>
          </cell>
          <cell r="H3805">
            <v>589.73</v>
          </cell>
          <cell r="I3805">
            <v>0</v>
          </cell>
        </row>
        <row r="3806">
          <cell r="A3806">
            <v>0</v>
          </cell>
          <cell r="B3806" t="str">
            <v>Salida Sanitaria A.N. 2" Aérea</v>
          </cell>
          <cell r="C3806">
            <v>1</v>
          </cell>
          <cell r="D3806" t="str">
            <v>UND</v>
          </cell>
          <cell r="E3806">
            <v>1523.8</v>
          </cell>
          <cell r="F3806">
            <v>274.28399999999999</v>
          </cell>
          <cell r="G3806">
            <v>1523.8</v>
          </cell>
          <cell r="H3806">
            <v>274.27999999999997</v>
          </cell>
          <cell r="I3806">
            <v>0</v>
          </cell>
        </row>
        <row r="3807">
          <cell r="A3807">
            <v>0</v>
          </cell>
          <cell r="B3807" t="str">
            <v>Mano de obra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</row>
        <row r="3808">
          <cell r="A3808">
            <v>0</v>
          </cell>
          <cell r="B3808" t="str">
            <v>Mano de Obra Instalación mezclad. empotrada</v>
          </cell>
          <cell r="C3808">
            <v>1</v>
          </cell>
          <cell r="D3808" t="str">
            <v>UND</v>
          </cell>
          <cell r="E3808">
            <v>1590.01</v>
          </cell>
          <cell r="F3808">
            <v>0</v>
          </cell>
          <cell r="G3808">
            <v>1590.01</v>
          </cell>
          <cell r="H3808">
            <v>0</v>
          </cell>
          <cell r="I3808">
            <v>0</v>
          </cell>
        </row>
        <row r="3809">
          <cell r="A3809">
            <v>0</v>
          </cell>
          <cell r="B3809" t="str">
            <v>Total/UND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9624.01</v>
          </cell>
          <cell r="H3809">
            <v>1446.1200000000001</v>
          </cell>
          <cell r="I3809">
            <v>11070.130000000001</v>
          </cell>
          <cell r="J3809">
            <v>0</v>
          </cell>
        </row>
        <row r="3810">
          <cell r="A3810">
            <v>0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</row>
        <row r="3811">
          <cell r="A3811">
            <v>116.31000000000016</v>
          </cell>
          <cell r="B3811" t="str">
            <v>BAÑERA DE ACRILICO CON FALDA + DUCHA CON MEZCLADORA SUPERFICIE + SALIDAS Y DESAGUE</v>
          </cell>
          <cell r="C3811">
            <v>1</v>
          </cell>
          <cell r="D3811" t="str">
            <v>UND</v>
          </cell>
          <cell r="E3811">
            <v>0</v>
          </cell>
          <cell r="F3811">
            <v>0</v>
          </cell>
          <cell r="G3811">
            <v>19889</v>
          </cell>
          <cell r="H3811">
            <v>3460.52</v>
          </cell>
          <cell r="I3811">
            <v>23349.52</v>
          </cell>
          <cell r="J3811" t="str">
            <v>rendi. 50 tub/dia</v>
          </cell>
        </row>
        <row r="3812">
          <cell r="A3812">
            <v>0</v>
          </cell>
          <cell r="B3812" t="str">
            <v>Bañera acrílico con falda + mezcladora y salidas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</row>
        <row r="3813">
          <cell r="A3813">
            <v>0</v>
          </cell>
          <cell r="B3813" t="str">
            <v>Volumen Análisis</v>
          </cell>
          <cell r="C3813">
            <v>1</v>
          </cell>
          <cell r="D3813" t="str">
            <v>UND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</row>
        <row r="3814">
          <cell r="A3814">
            <v>0</v>
          </cell>
          <cell r="B3814" t="str">
            <v>Materiales y Equipos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</row>
        <row r="3815">
          <cell r="A3815">
            <v>0</v>
          </cell>
          <cell r="B3815" t="str">
            <v>Desague PVC para bañera Eastman</v>
          </cell>
          <cell r="C3815">
            <v>1</v>
          </cell>
          <cell r="D3815" t="str">
            <v>UND</v>
          </cell>
          <cell r="E3815">
            <v>381.36</v>
          </cell>
          <cell r="F3815">
            <v>68.644800000000004</v>
          </cell>
          <cell r="G3815">
            <v>381.36</v>
          </cell>
          <cell r="H3815">
            <v>68.64</v>
          </cell>
          <cell r="I3815">
            <v>0</v>
          </cell>
        </row>
        <row r="3816">
          <cell r="A3816">
            <v>0</v>
          </cell>
          <cell r="B3816" t="str">
            <v>Bañera en acrílico con falda</v>
          </cell>
          <cell r="C3816">
            <v>1</v>
          </cell>
          <cell r="D3816" t="str">
            <v>UND</v>
          </cell>
          <cell r="E3816">
            <v>8384.75</v>
          </cell>
          <cell r="F3816">
            <v>1509.2549999999999</v>
          </cell>
          <cell r="G3816">
            <v>8384.75</v>
          </cell>
          <cell r="H3816">
            <v>1509.26</v>
          </cell>
          <cell r="I3816">
            <v>0</v>
          </cell>
        </row>
        <row r="3817">
          <cell r="A3817">
            <v>0</v>
          </cell>
          <cell r="B3817" t="str">
            <v>Silicón de poliuretano</v>
          </cell>
          <cell r="C3817">
            <v>1</v>
          </cell>
          <cell r="D3817" t="str">
            <v>UND</v>
          </cell>
          <cell r="E3817">
            <v>328.81</v>
          </cell>
          <cell r="F3817">
            <v>59.1858</v>
          </cell>
          <cell r="G3817">
            <v>328.81</v>
          </cell>
          <cell r="H3817">
            <v>59.19</v>
          </cell>
          <cell r="I3817">
            <v>0</v>
          </cell>
        </row>
        <row r="3818">
          <cell r="A3818">
            <v>0</v>
          </cell>
          <cell r="B3818" t="str">
            <v>Mezcla 1:4 para acuñe de bañera</v>
          </cell>
          <cell r="C3818">
            <v>0.11</v>
          </cell>
          <cell r="D3818" t="str">
            <v>UND</v>
          </cell>
          <cell r="E3818">
            <v>4601.55</v>
          </cell>
          <cell r="F3818">
            <v>828.279</v>
          </cell>
          <cell r="G3818">
            <v>506.17</v>
          </cell>
          <cell r="H3818">
            <v>91.11</v>
          </cell>
          <cell r="I3818">
            <v>0</v>
          </cell>
        </row>
        <row r="3819">
          <cell r="A3819">
            <v>0</v>
          </cell>
          <cell r="B3819" t="str">
            <v>Ducha con mezcladora empotrada + salidas</v>
          </cell>
          <cell r="C3819">
            <v>1</v>
          </cell>
          <cell r="D3819" t="str">
            <v>UND</v>
          </cell>
          <cell r="E3819">
            <v>9624.01</v>
          </cell>
          <cell r="F3819">
            <v>1732.3217999999999</v>
          </cell>
          <cell r="G3819">
            <v>9624.01</v>
          </cell>
          <cell r="H3819">
            <v>1732.32</v>
          </cell>
          <cell r="I3819">
            <v>0</v>
          </cell>
        </row>
        <row r="3820">
          <cell r="A3820">
            <v>0</v>
          </cell>
          <cell r="B3820" t="str">
            <v>Mano de obra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</row>
        <row r="3821">
          <cell r="A3821">
            <v>0</v>
          </cell>
          <cell r="B3821" t="str">
            <v>Mano de Obra Instalación y acuñe bañera</v>
          </cell>
          <cell r="C3821">
            <v>1</v>
          </cell>
          <cell r="D3821" t="str">
            <v>UND</v>
          </cell>
          <cell r="E3821">
            <v>663.9</v>
          </cell>
          <cell r="F3821">
            <v>0</v>
          </cell>
          <cell r="G3821">
            <v>663.9</v>
          </cell>
          <cell r="H3821">
            <v>0</v>
          </cell>
          <cell r="I3821">
            <v>0</v>
          </cell>
          <cell r="J3821">
            <v>4.7853599999999998</v>
          </cell>
        </row>
        <row r="3822">
          <cell r="A3822">
            <v>0</v>
          </cell>
          <cell r="B3822" t="str">
            <v>Total/UND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19889</v>
          </cell>
          <cell r="H3822">
            <v>3460.52</v>
          </cell>
          <cell r="I3822">
            <v>23349.52</v>
          </cell>
          <cell r="J3822">
            <v>4.7853600000000007E-3</v>
          </cell>
        </row>
        <row r="3823">
          <cell r="A3823">
            <v>0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6.0999999999999999E-2</v>
          </cell>
        </row>
        <row r="3824">
          <cell r="A3824">
            <v>116.32000000000016</v>
          </cell>
          <cell r="B3824" t="str">
            <v>BAÑERA ACRILICO CON FALDA + DUCHA CON MEZCLADORA EMPOTRADA +SALIDAS Y DESAGUE</v>
          </cell>
          <cell r="C3824">
            <v>1</v>
          </cell>
          <cell r="D3824" t="str">
            <v>UND</v>
          </cell>
          <cell r="E3824">
            <v>0</v>
          </cell>
          <cell r="F3824">
            <v>0</v>
          </cell>
          <cell r="G3824">
            <v>17590.38</v>
          </cell>
          <cell r="H3824">
            <v>3046.77</v>
          </cell>
          <cell r="I3824">
            <v>20637.150000000001</v>
          </cell>
        </row>
        <row r="3825">
          <cell r="A3825">
            <v>0</v>
          </cell>
          <cell r="B3825" t="str">
            <v>Bañera acrílico con falda + mezcladora y salidas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</row>
        <row r="3826">
          <cell r="A3826">
            <v>0</v>
          </cell>
          <cell r="B3826" t="str">
            <v>Volumen Análisis</v>
          </cell>
          <cell r="C3826">
            <v>1</v>
          </cell>
          <cell r="D3826" t="str">
            <v>UND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</row>
        <row r="3827">
          <cell r="A3827">
            <v>0</v>
          </cell>
          <cell r="B3827" t="str">
            <v>Materiales y Equipos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</row>
        <row r="3828">
          <cell r="A3828">
            <v>0</v>
          </cell>
          <cell r="B3828" t="str">
            <v>Desague PVC para bañera Eastman</v>
          </cell>
          <cell r="C3828">
            <v>1</v>
          </cell>
          <cell r="D3828" t="str">
            <v>UND</v>
          </cell>
          <cell r="E3828">
            <v>381.36</v>
          </cell>
          <cell r="F3828">
            <v>68.644800000000004</v>
          </cell>
          <cell r="G3828">
            <v>381.36</v>
          </cell>
          <cell r="H3828">
            <v>68.64</v>
          </cell>
          <cell r="I3828">
            <v>0</v>
          </cell>
        </row>
        <row r="3829">
          <cell r="A3829">
            <v>0</v>
          </cell>
          <cell r="B3829" t="str">
            <v>Bañera en acrílico con falda</v>
          </cell>
          <cell r="C3829">
            <v>1</v>
          </cell>
          <cell r="D3829" t="str">
            <v>UND</v>
          </cell>
          <cell r="E3829">
            <v>8384.75</v>
          </cell>
          <cell r="F3829">
            <v>1509.2549999999999</v>
          </cell>
          <cell r="G3829">
            <v>8384.75</v>
          </cell>
          <cell r="H3829">
            <v>1509.26</v>
          </cell>
          <cell r="I3829">
            <v>0</v>
          </cell>
        </row>
        <row r="3830">
          <cell r="A3830">
            <v>0</v>
          </cell>
          <cell r="B3830" t="str">
            <v>Silicón de poliuretano</v>
          </cell>
          <cell r="C3830">
            <v>1</v>
          </cell>
          <cell r="D3830" t="str">
            <v>UND</v>
          </cell>
          <cell r="E3830">
            <v>328.81</v>
          </cell>
          <cell r="F3830">
            <v>59.1858</v>
          </cell>
          <cell r="G3830">
            <v>328.81</v>
          </cell>
          <cell r="H3830">
            <v>59.19</v>
          </cell>
          <cell r="I3830">
            <v>0</v>
          </cell>
        </row>
        <row r="3831">
          <cell r="A3831">
            <v>0</v>
          </cell>
          <cell r="B3831" t="str">
            <v>Mezcla 1:4 para acuñe de bañera</v>
          </cell>
          <cell r="C3831">
            <v>0.11</v>
          </cell>
          <cell r="D3831" t="str">
            <v>UND</v>
          </cell>
          <cell r="E3831">
            <v>4601.55</v>
          </cell>
          <cell r="F3831">
            <v>828.279</v>
          </cell>
          <cell r="G3831">
            <v>506.17</v>
          </cell>
          <cell r="H3831">
            <v>91.11</v>
          </cell>
          <cell r="I3831">
            <v>0</v>
          </cell>
          <cell r="J3831" t="str">
            <v>ANCHO</v>
          </cell>
        </row>
        <row r="3832">
          <cell r="A3832">
            <v>0</v>
          </cell>
          <cell r="B3832" t="str">
            <v>Ducha con mezcladora superficie + salidas</v>
          </cell>
          <cell r="C3832">
            <v>1</v>
          </cell>
          <cell r="D3832" t="str">
            <v>UND</v>
          </cell>
          <cell r="E3832">
            <v>7325.3900000000012</v>
          </cell>
          <cell r="F3832">
            <v>1318.5702000000001</v>
          </cell>
          <cell r="G3832">
            <v>7325.39</v>
          </cell>
          <cell r="H3832">
            <v>1318.57</v>
          </cell>
          <cell r="I3832">
            <v>0</v>
          </cell>
          <cell r="J3832">
            <v>1.5</v>
          </cell>
        </row>
        <row r="3833">
          <cell r="A3833">
            <v>0</v>
          </cell>
          <cell r="B3833" t="str">
            <v>Mano de obra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A3834">
            <v>0</v>
          </cell>
          <cell r="B3834" t="str">
            <v>Mano de Obra Instalación y acuñe bañera</v>
          </cell>
          <cell r="C3834">
            <v>1</v>
          </cell>
          <cell r="D3834" t="str">
            <v>UND</v>
          </cell>
          <cell r="E3834">
            <v>663.9</v>
          </cell>
          <cell r="F3834">
            <v>0</v>
          </cell>
          <cell r="G3834">
            <v>663.9</v>
          </cell>
          <cell r="H3834">
            <v>0</v>
          </cell>
          <cell r="I3834">
            <v>0</v>
          </cell>
        </row>
        <row r="3835">
          <cell r="A3835">
            <v>0</v>
          </cell>
          <cell r="B3835" t="str">
            <v>Total/UND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17590.38</v>
          </cell>
          <cell r="H3835">
            <v>3046.77</v>
          </cell>
          <cell r="I3835">
            <v>20637.150000000001</v>
          </cell>
        </row>
        <row r="3836">
          <cell r="A3836">
            <v>0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</row>
        <row r="3837">
          <cell r="A3837">
            <v>116.33000000000017</v>
          </cell>
          <cell r="B3837" t="str">
            <v>ORINAL PEQUEÑO + SALIDAS AP Y AN</v>
          </cell>
          <cell r="C3837">
            <v>1</v>
          </cell>
          <cell r="D3837" t="str">
            <v>UND</v>
          </cell>
          <cell r="E3837">
            <v>0</v>
          </cell>
          <cell r="F3837">
            <v>0</v>
          </cell>
          <cell r="G3837">
            <v>9254.18</v>
          </cell>
          <cell r="H3837">
            <v>1426.76</v>
          </cell>
          <cell r="I3837">
            <v>10680.94</v>
          </cell>
        </row>
        <row r="3838">
          <cell r="A3838">
            <v>0</v>
          </cell>
          <cell r="B3838" t="str">
            <v>Orinal pequeño + salidas AP y AN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</row>
        <row r="3839">
          <cell r="A3839">
            <v>0</v>
          </cell>
          <cell r="B3839" t="str">
            <v>Volumen Análisis</v>
          </cell>
          <cell r="C3839">
            <v>1</v>
          </cell>
          <cell r="D3839" t="str">
            <v>UND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</row>
        <row r="3840">
          <cell r="A3840">
            <v>0</v>
          </cell>
          <cell r="B3840" t="str">
            <v>Materiales y Equipos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</row>
        <row r="3841">
          <cell r="A3841">
            <v>0</v>
          </cell>
          <cell r="B3841" t="str">
            <v>Niple Cromado 1/2" x 3"</v>
          </cell>
          <cell r="C3841">
            <v>1</v>
          </cell>
          <cell r="D3841" t="str">
            <v>UND</v>
          </cell>
          <cell r="E3841">
            <v>41.53</v>
          </cell>
          <cell r="F3841">
            <v>7.4753999999999996</v>
          </cell>
          <cell r="G3841">
            <v>41.53</v>
          </cell>
          <cell r="H3841">
            <v>7.48</v>
          </cell>
          <cell r="I3841">
            <v>0</v>
          </cell>
        </row>
        <row r="3842">
          <cell r="A3842">
            <v>0</v>
          </cell>
          <cell r="B3842" t="str">
            <v>Cubrefalta cromado 1/2"</v>
          </cell>
          <cell r="C3842">
            <v>1</v>
          </cell>
          <cell r="D3842" t="str">
            <v>UND</v>
          </cell>
          <cell r="E3842">
            <v>16.100000000000001</v>
          </cell>
          <cell r="F3842">
            <v>2.8980000000000001</v>
          </cell>
          <cell r="G3842">
            <v>16.100000000000001</v>
          </cell>
          <cell r="H3842">
            <v>2.9</v>
          </cell>
          <cell r="I3842">
            <v>0</v>
          </cell>
          <cell r="J3842">
            <v>0</v>
          </cell>
        </row>
        <row r="3843">
          <cell r="A3843">
            <v>0</v>
          </cell>
          <cell r="B3843" t="str">
            <v>Llave Angular 1/2" a 3/8"</v>
          </cell>
          <cell r="C3843">
            <v>1</v>
          </cell>
          <cell r="D3843" t="str">
            <v>UND</v>
          </cell>
          <cell r="E3843">
            <v>145.76</v>
          </cell>
          <cell r="F3843">
            <v>26.236799999999999</v>
          </cell>
          <cell r="G3843">
            <v>145.76</v>
          </cell>
          <cell r="H3843">
            <v>26.24</v>
          </cell>
          <cell r="I3843">
            <v>0</v>
          </cell>
          <cell r="J3843">
            <v>0</v>
          </cell>
        </row>
        <row r="3844">
          <cell r="A3844">
            <v>0</v>
          </cell>
          <cell r="B3844" t="str">
            <v>Manguera flexible orinal inox. 3/8" Eastman</v>
          </cell>
          <cell r="C3844">
            <v>1</v>
          </cell>
          <cell r="D3844" t="str">
            <v>UND</v>
          </cell>
          <cell r="E3844">
            <v>194.92</v>
          </cell>
          <cell r="F3844">
            <v>35.085599999999999</v>
          </cell>
          <cell r="G3844">
            <v>194.92</v>
          </cell>
          <cell r="H3844">
            <v>35.090000000000003</v>
          </cell>
          <cell r="I3844">
            <v>0</v>
          </cell>
          <cell r="J3844">
            <v>0</v>
          </cell>
        </row>
        <row r="3845">
          <cell r="A3845">
            <v>0</v>
          </cell>
          <cell r="B3845" t="str">
            <v>Orinal pequeño color blanco</v>
          </cell>
          <cell r="C3845">
            <v>1</v>
          </cell>
          <cell r="D3845" t="str">
            <v>UND</v>
          </cell>
          <cell r="E3845">
            <v>2283.9</v>
          </cell>
          <cell r="F3845">
            <v>411.10199999999998</v>
          </cell>
          <cell r="G3845">
            <v>2283.9</v>
          </cell>
          <cell r="H3845">
            <v>411.1</v>
          </cell>
          <cell r="I3845">
            <v>0</v>
          </cell>
        </row>
        <row r="3846">
          <cell r="A3846">
            <v>0</v>
          </cell>
          <cell r="B3846" t="str">
            <v>Llave cromada para orinal</v>
          </cell>
          <cell r="C3846">
            <v>1</v>
          </cell>
          <cell r="D3846" t="str">
            <v>UND</v>
          </cell>
          <cell r="E3846">
            <v>273.73</v>
          </cell>
          <cell r="F3846">
            <v>49.2714</v>
          </cell>
          <cell r="G3846">
            <v>273.73</v>
          </cell>
          <cell r="H3846">
            <v>49.27</v>
          </cell>
          <cell r="I3846">
            <v>0</v>
          </cell>
          <cell r="J3846">
            <v>0</v>
          </cell>
        </row>
        <row r="3847">
          <cell r="A3847">
            <v>0</v>
          </cell>
          <cell r="B3847" t="str">
            <v>Sifón 1-1/4" PVC</v>
          </cell>
          <cell r="C3847">
            <v>1</v>
          </cell>
          <cell r="D3847" t="str">
            <v>UND</v>
          </cell>
          <cell r="E3847">
            <v>101.25</v>
          </cell>
          <cell r="F3847">
            <v>18.224999999999998</v>
          </cell>
          <cell r="G3847">
            <v>101.25</v>
          </cell>
          <cell r="H3847">
            <v>18.23</v>
          </cell>
          <cell r="I3847">
            <v>0</v>
          </cell>
          <cell r="J3847">
            <v>0</v>
          </cell>
        </row>
        <row r="3848">
          <cell r="A3848">
            <v>0</v>
          </cell>
          <cell r="B3848" t="str">
            <v>Reducción 2" a 1-1/4" PVC drenaje</v>
          </cell>
          <cell r="C3848">
            <v>1</v>
          </cell>
          <cell r="D3848" t="str">
            <v>UND</v>
          </cell>
          <cell r="E3848">
            <v>25</v>
          </cell>
          <cell r="F3848">
            <v>4.5</v>
          </cell>
          <cell r="G3848">
            <v>25</v>
          </cell>
          <cell r="H3848">
            <v>4.5</v>
          </cell>
          <cell r="I3848">
            <v>0</v>
          </cell>
          <cell r="J3848">
            <v>0</v>
          </cell>
        </row>
        <row r="3849">
          <cell r="A3849" t="str">
            <v>CE002</v>
          </cell>
          <cell r="B3849" t="str">
            <v>Cemento blanco</v>
          </cell>
          <cell r="C3849">
            <v>0.05</v>
          </cell>
          <cell r="D3849" t="str">
            <v>FDA</v>
          </cell>
          <cell r="E3849">
            <v>788.98305084745766</v>
          </cell>
          <cell r="F3849">
            <v>142.01694915254237</v>
          </cell>
          <cell r="G3849">
            <v>39.450000000000003</v>
          </cell>
          <cell r="H3849">
            <v>7.1</v>
          </cell>
          <cell r="I3849">
            <v>0</v>
          </cell>
          <cell r="J3849">
            <v>0</v>
          </cell>
        </row>
        <row r="3850">
          <cell r="A3850">
            <v>0</v>
          </cell>
          <cell r="B3850" t="str">
            <v xml:space="preserve">Teflón </v>
          </cell>
          <cell r="C3850">
            <v>0.25</v>
          </cell>
          <cell r="D3850" t="str">
            <v>UND</v>
          </cell>
          <cell r="E3850">
            <v>18.64</v>
          </cell>
          <cell r="F3850">
            <v>3.3552</v>
          </cell>
          <cell r="G3850">
            <v>4.66</v>
          </cell>
          <cell r="H3850">
            <v>0.84</v>
          </cell>
          <cell r="I3850">
            <v>0</v>
          </cell>
        </row>
        <row r="3851">
          <cell r="A3851">
            <v>0</v>
          </cell>
          <cell r="B3851" t="str">
            <v>Salida Agua Potable 1/2" Poliestileno 18mm</v>
          </cell>
          <cell r="C3851">
            <v>2</v>
          </cell>
          <cell r="D3851" t="str">
            <v>UND</v>
          </cell>
          <cell r="E3851">
            <v>1638.14</v>
          </cell>
          <cell r="F3851">
            <v>294.86520000000002</v>
          </cell>
          <cell r="G3851">
            <v>3276.28</v>
          </cell>
          <cell r="H3851">
            <v>589.73</v>
          </cell>
          <cell r="I3851">
            <v>0</v>
          </cell>
        </row>
        <row r="3852">
          <cell r="A3852">
            <v>0</v>
          </cell>
          <cell r="B3852" t="str">
            <v>Salida Sanitaria A.N. 2" Aérea</v>
          </cell>
          <cell r="C3852">
            <v>1</v>
          </cell>
          <cell r="D3852" t="str">
            <v>UND</v>
          </cell>
          <cell r="E3852">
            <v>1523.8</v>
          </cell>
          <cell r="F3852">
            <v>274.28399999999999</v>
          </cell>
          <cell r="G3852">
            <v>1523.8</v>
          </cell>
          <cell r="H3852">
            <v>274.27999999999997</v>
          </cell>
          <cell r="I3852">
            <v>0</v>
          </cell>
        </row>
        <row r="3853">
          <cell r="A3853">
            <v>0</v>
          </cell>
          <cell r="B3853" t="str">
            <v>Mano de obra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</row>
        <row r="3854">
          <cell r="A3854">
            <v>0</v>
          </cell>
          <cell r="B3854" t="str">
            <v>Mano de Obra Instalación orinal</v>
          </cell>
          <cell r="C3854">
            <v>1</v>
          </cell>
          <cell r="D3854" t="str">
            <v>UND</v>
          </cell>
          <cell r="E3854">
            <v>1327.8</v>
          </cell>
          <cell r="F3854">
            <v>0</v>
          </cell>
          <cell r="G3854">
            <v>1327.8</v>
          </cell>
          <cell r="H3854">
            <v>0</v>
          </cell>
          <cell r="I3854">
            <v>0</v>
          </cell>
        </row>
        <row r="3855">
          <cell r="A3855">
            <v>0</v>
          </cell>
          <cell r="B3855" t="str">
            <v>Total/UND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9254.18</v>
          </cell>
          <cell r="H3855">
            <v>1426.76</v>
          </cell>
          <cell r="I3855">
            <v>10680.94</v>
          </cell>
          <cell r="J3855">
            <v>0</v>
          </cell>
        </row>
        <row r="3856">
          <cell r="A3856">
            <v>0</v>
          </cell>
          <cell r="B3856">
            <v>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</row>
        <row r="3857">
          <cell r="A3857">
            <v>116.34000000000017</v>
          </cell>
          <cell r="B3857" t="str">
            <v xml:space="preserve">ORINAL PEQUEÑO SIN SALIDAS </v>
          </cell>
          <cell r="C3857">
            <v>1</v>
          </cell>
          <cell r="D3857" t="str">
            <v>UND</v>
          </cell>
          <cell r="E3857">
            <v>0</v>
          </cell>
          <cell r="F3857">
            <v>0</v>
          </cell>
          <cell r="G3857">
            <v>4454.0999999999995</v>
          </cell>
          <cell r="H3857">
            <v>562.75000000000011</v>
          </cell>
          <cell r="I3857">
            <v>5016.8499999999995</v>
          </cell>
          <cell r="J3857">
            <v>0</v>
          </cell>
        </row>
        <row r="3858">
          <cell r="A3858">
            <v>0</v>
          </cell>
          <cell r="B3858" t="str">
            <v>Orinal pequeño sin salidas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</row>
        <row r="3859">
          <cell r="A3859">
            <v>0</v>
          </cell>
          <cell r="B3859" t="str">
            <v>Volumen Análisis</v>
          </cell>
          <cell r="C3859">
            <v>1</v>
          </cell>
          <cell r="D3859" t="str">
            <v>UND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</row>
        <row r="3860">
          <cell r="A3860">
            <v>0</v>
          </cell>
          <cell r="B3860" t="str">
            <v>Materiales y Equipos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</row>
        <row r="3861">
          <cell r="A3861">
            <v>0</v>
          </cell>
          <cell r="B3861" t="str">
            <v>Niple Cromado 1/2" x 3"</v>
          </cell>
          <cell r="C3861">
            <v>1</v>
          </cell>
          <cell r="D3861" t="str">
            <v>UND</v>
          </cell>
          <cell r="E3861">
            <v>41.53</v>
          </cell>
          <cell r="F3861">
            <v>7.4753999999999996</v>
          </cell>
          <cell r="G3861">
            <v>41.53</v>
          </cell>
          <cell r="H3861">
            <v>7.48</v>
          </cell>
          <cell r="I3861">
            <v>0</v>
          </cell>
          <cell r="J3861">
            <v>0</v>
          </cell>
        </row>
        <row r="3862">
          <cell r="A3862">
            <v>0</v>
          </cell>
          <cell r="B3862" t="str">
            <v>Cubrefalta cromado 1/2"</v>
          </cell>
          <cell r="C3862">
            <v>1</v>
          </cell>
          <cell r="D3862" t="str">
            <v>UND</v>
          </cell>
          <cell r="E3862">
            <v>16.100000000000001</v>
          </cell>
          <cell r="F3862">
            <v>2.8980000000000001</v>
          </cell>
          <cell r="G3862">
            <v>16.100000000000001</v>
          </cell>
          <cell r="H3862">
            <v>2.9</v>
          </cell>
          <cell r="I3862">
            <v>0</v>
          </cell>
        </row>
        <row r="3863">
          <cell r="A3863">
            <v>0</v>
          </cell>
          <cell r="B3863" t="str">
            <v>Llave Angular 1/2" a 3/8"</v>
          </cell>
          <cell r="C3863">
            <v>1</v>
          </cell>
          <cell r="D3863" t="str">
            <v>UND</v>
          </cell>
          <cell r="E3863">
            <v>145.76</v>
          </cell>
          <cell r="F3863">
            <v>26.236799999999999</v>
          </cell>
          <cell r="G3863">
            <v>145.76</v>
          </cell>
          <cell r="H3863">
            <v>26.24</v>
          </cell>
          <cell r="I3863">
            <v>0</v>
          </cell>
        </row>
        <row r="3864">
          <cell r="A3864">
            <v>0</v>
          </cell>
          <cell r="B3864" t="str">
            <v>Manguera flexible orinal inox. 3/8" Eastman</v>
          </cell>
          <cell r="C3864">
            <v>1</v>
          </cell>
          <cell r="D3864" t="str">
            <v>UND</v>
          </cell>
          <cell r="E3864">
            <v>194.92</v>
          </cell>
          <cell r="F3864">
            <v>35.085599999999999</v>
          </cell>
          <cell r="G3864">
            <v>194.92</v>
          </cell>
          <cell r="H3864">
            <v>35.090000000000003</v>
          </cell>
          <cell r="I3864">
            <v>0</v>
          </cell>
        </row>
        <row r="3865">
          <cell r="A3865">
            <v>0</v>
          </cell>
          <cell r="B3865" t="str">
            <v>Orinal pequeño color blanco</v>
          </cell>
          <cell r="C3865">
            <v>1</v>
          </cell>
          <cell r="D3865" t="str">
            <v>UND</v>
          </cell>
          <cell r="E3865">
            <v>2283.9</v>
          </cell>
          <cell r="F3865">
            <v>411.10199999999998</v>
          </cell>
          <cell r="G3865">
            <v>2283.9</v>
          </cell>
          <cell r="H3865">
            <v>411.1</v>
          </cell>
          <cell r="I3865">
            <v>0</v>
          </cell>
          <cell r="J3865">
            <v>0</v>
          </cell>
        </row>
        <row r="3866">
          <cell r="A3866">
            <v>0</v>
          </cell>
          <cell r="B3866" t="str">
            <v>Llave cromada para orinal</v>
          </cell>
          <cell r="C3866">
            <v>1</v>
          </cell>
          <cell r="D3866" t="str">
            <v>UND</v>
          </cell>
          <cell r="E3866">
            <v>273.73</v>
          </cell>
          <cell r="F3866">
            <v>49.2714</v>
          </cell>
          <cell r="G3866">
            <v>273.73</v>
          </cell>
          <cell r="H3866">
            <v>49.27</v>
          </cell>
          <cell r="I3866">
            <v>0</v>
          </cell>
        </row>
        <row r="3867">
          <cell r="A3867">
            <v>0</v>
          </cell>
          <cell r="B3867" t="str">
            <v>Sifón 1-1/4" PVC</v>
          </cell>
          <cell r="C3867">
            <v>1</v>
          </cell>
          <cell r="D3867" t="str">
            <v>UND</v>
          </cell>
          <cell r="E3867">
            <v>101.25</v>
          </cell>
          <cell r="F3867">
            <v>18.224999999999998</v>
          </cell>
          <cell r="G3867">
            <v>101.25</v>
          </cell>
          <cell r="H3867">
            <v>18.23</v>
          </cell>
          <cell r="I3867">
            <v>0</v>
          </cell>
          <cell r="J3867">
            <v>3</v>
          </cell>
        </row>
        <row r="3868">
          <cell r="A3868">
            <v>0</v>
          </cell>
          <cell r="B3868" t="str">
            <v>Reducción 2" a 1-1/4" PVC drenaje</v>
          </cell>
          <cell r="C3868">
            <v>1</v>
          </cell>
          <cell r="D3868" t="str">
            <v>UND</v>
          </cell>
          <cell r="E3868">
            <v>25</v>
          </cell>
          <cell r="F3868">
            <v>4.5</v>
          </cell>
          <cell r="G3868">
            <v>25</v>
          </cell>
          <cell r="H3868">
            <v>4.5</v>
          </cell>
          <cell r="I3868">
            <v>0</v>
          </cell>
        </row>
        <row r="3869">
          <cell r="A3869" t="str">
            <v>CE002</v>
          </cell>
          <cell r="B3869" t="str">
            <v>Cemento blanco</v>
          </cell>
          <cell r="C3869">
            <v>0.05</v>
          </cell>
          <cell r="D3869" t="str">
            <v>FDA</v>
          </cell>
          <cell r="E3869">
            <v>788.98305084745766</v>
          </cell>
          <cell r="F3869">
            <v>142.01694915254237</v>
          </cell>
          <cell r="G3869">
            <v>39.450000000000003</v>
          </cell>
          <cell r="H3869">
            <v>7.1</v>
          </cell>
          <cell r="I3869">
            <v>0</v>
          </cell>
          <cell r="J3869">
            <v>0</v>
          </cell>
        </row>
        <row r="3870">
          <cell r="A3870">
            <v>0</v>
          </cell>
          <cell r="B3870" t="str">
            <v xml:space="preserve">Teflón </v>
          </cell>
          <cell r="C3870">
            <v>0.25</v>
          </cell>
          <cell r="D3870" t="str">
            <v>UND</v>
          </cell>
          <cell r="E3870">
            <v>18.64</v>
          </cell>
          <cell r="F3870">
            <v>3.3552</v>
          </cell>
          <cell r="G3870">
            <v>4.66</v>
          </cell>
          <cell r="H3870">
            <v>0.84</v>
          </cell>
          <cell r="I3870">
            <v>0</v>
          </cell>
          <cell r="J3870">
            <v>0</v>
          </cell>
        </row>
        <row r="3871">
          <cell r="A3871">
            <v>0</v>
          </cell>
          <cell r="B3871" t="str">
            <v>Mano de obra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</row>
        <row r="3872">
          <cell r="A3872">
            <v>0</v>
          </cell>
          <cell r="B3872" t="str">
            <v>Mano de Obra Instalación orinal</v>
          </cell>
          <cell r="C3872">
            <v>1</v>
          </cell>
          <cell r="D3872" t="str">
            <v>UND</v>
          </cell>
          <cell r="E3872">
            <v>1327.8</v>
          </cell>
          <cell r="F3872">
            <v>0</v>
          </cell>
          <cell r="G3872">
            <v>1327.8</v>
          </cell>
          <cell r="H3872">
            <v>0</v>
          </cell>
          <cell r="I3872">
            <v>0</v>
          </cell>
        </row>
        <row r="3873">
          <cell r="A3873">
            <v>0</v>
          </cell>
          <cell r="B3873" t="str">
            <v>Total/UND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4454.0999999999995</v>
          </cell>
          <cell r="H3873">
            <v>562.75000000000011</v>
          </cell>
          <cell r="I3873">
            <v>5016.8499999999995</v>
          </cell>
        </row>
        <row r="3874">
          <cell r="A3874">
            <v>0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</row>
        <row r="3875">
          <cell r="A3875">
            <v>116.35000000000018</v>
          </cell>
          <cell r="B3875" t="str">
            <v>CAMARA DE INSPECCION 0.70x0.70x0.70 CALICHE</v>
          </cell>
          <cell r="C3875">
            <v>1</v>
          </cell>
          <cell r="D3875" t="str">
            <v>UND</v>
          </cell>
          <cell r="E3875">
            <v>0</v>
          </cell>
          <cell r="F3875">
            <v>0</v>
          </cell>
          <cell r="G3875">
            <v>4836.4500000000007</v>
          </cell>
          <cell r="H3875">
            <v>397.05</v>
          </cell>
          <cell r="I3875">
            <v>5233.5000000000009</v>
          </cell>
          <cell r="J3875">
            <v>0</v>
          </cell>
        </row>
        <row r="3876">
          <cell r="A3876">
            <v>0</v>
          </cell>
          <cell r="B3876" t="str">
            <v>Volumen Análisis</v>
          </cell>
          <cell r="C3876">
            <v>1</v>
          </cell>
          <cell r="D3876" t="str">
            <v>UND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</row>
        <row r="3877">
          <cell r="A3877">
            <v>0</v>
          </cell>
          <cell r="B3877" t="str">
            <v>Materiales y Equipos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</row>
        <row r="3878">
          <cell r="A3878">
            <v>0</v>
          </cell>
          <cell r="B3878" t="str">
            <v>Carga y bote de material a mano</v>
          </cell>
          <cell r="C3878">
            <v>1.22</v>
          </cell>
          <cell r="D3878" t="str">
            <v>M3E</v>
          </cell>
          <cell r="E3878">
            <v>577.31958762886597</v>
          </cell>
          <cell r="F3878">
            <v>0</v>
          </cell>
          <cell r="G3878">
            <v>704.33</v>
          </cell>
          <cell r="H3878">
            <v>0</v>
          </cell>
          <cell r="I3878">
            <v>0</v>
          </cell>
        </row>
        <row r="3879">
          <cell r="A3879">
            <v>102.01</v>
          </cell>
          <cell r="B3879" t="str">
            <v>Hormigón 1:3:5 ligado a mano en piso y losa</v>
          </cell>
          <cell r="C3879">
            <v>0.22</v>
          </cell>
          <cell r="D3879" t="str">
            <v>M3</v>
          </cell>
          <cell r="E3879">
            <v>5035.38</v>
          </cell>
          <cell r="F3879">
            <v>760.81000000000006</v>
          </cell>
          <cell r="G3879">
            <v>1107.78</v>
          </cell>
          <cell r="H3879">
            <v>167.38</v>
          </cell>
          <cell r="I3879">
            <v>0</v>
          </cell>
        </row>
        <row r="3880">
          <cell r="A3880">
            <v>0</v>
          </cell>
          <cell r="B3880" t="str">
            <v>Bloques de 6" (solo suministro)</v>
          </cell>
          <cell r="C3880">
            <v>8</v>
          </cell>
          <cell r="D3880" t="str">
            <v>UND</v>
          </cell>
          <cell r="E3880">
            <v>29.66</v>
          </cell>
          <cell r="F3880">
            <v>5.3388</v>
          </cell>
          <cell r="G3880">
            <v>237.28</v>
          </cell>
          <cell r="H3880">
            <v>42.71</v>
          </cell>
          <cell r="I3880">
            <v>0</v>
          </cell>
        </row>
        <row r="3881">
          <cell r="A3881">
            <v>0</v>
          </cell>
          <cell r="B3881" t="str">
            <v>Acero corrugado 3/8"</v>
          </cell>
          <cell r="C3881">
            <v>0.15</v>
          </cell>
          <cell r="D3881" t="str">
            <v>QQ</v>
          </cell>
          <cell r="E3881">
            <v>2245.7600000000002</v>
          </cell>
          <cell r="F3881">
            <v>404.23680000000002</v>
          </cell>
          <cell r="G3881">
            <v>336.86</v>
          </cell>
          <cell r="H3881">
            <v>60.64</v>
          </cell>
          <cell r="I3881">
            <v>0</v>
          </cell>
        </row>
        <row r="3882">
          <cell r="A3882">
            <v>112.01</v>
          </cell>
          <cell r="B3882" t="str">
            <v>Mortero 1:3 para pañete pulido</v>
          </cell>
          <cell r="C3882">
            <v>0.13</v>
          </cell>
          <cell r="D3882" t="str">
            <v>M3</v>
          </cell>
          <cell r="E3882">
            <v>5727.81</v>
          </cell>
          <cell r="F3882">
            <v>971.69</v>
          </cell>
          <cell r="G3882">
            <v>744.62</v>
          </cell>
          <cell r="H3882">
            <v>126.32</v>
          </cell>
          <cell r="I3882">
            <v>0</v>
          </cell>
        </row>
        <row r="3883">
          <cell r="A3883">
            <v>0</v>
          </cell>
          <cell r="B3883" t="str">
            <v>Mano de obra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</row>
        <row r="3884">
          <cell r="A3884">
            <v>0</v>
          </cell>
          <cell r="B3884" t="str">
            <v>Excavación a mano</v>
          </cell>
          <cell r="C3884">
            <v>0.9</v>
          </cell>
          <cell r="D3884" t="str">
            <v>M3N</v>
          </cell>
          <cell r="E3884">
            <v>572.64</v>
          </cell>
          <cell r="F3884">
            <v>0</v>
          </cell>
          <cell r="G3884">
            <v>515.38</v>
          </cell>
          <cell r="H3884">
            <v>0</v>
          </cell>
          <cell r="I3884">
            <v>0</v>
          </cell>
        </row>
        <row r="3885">
          <cell r="A3885">
            <v>0</v>
          </cell>
          <cell r="B3885" t="str">
            <v xml:space="preserve">Mano de Obra cámara de inspección </v>
          </cell>
          <cell r="C3885">
            <v>1</v>
          </cell>
          <cell r="D3885" t="str">
            <v>UND</v>
          </cell>
          <cell r="E3885">
            <v>1190.2</v>
          </cell>
          <cell r="F3885">
            <v>0</v>
          </cell>
          <cell r="G3885">
            <v>1190.2</v>
          </cell>
          <cell r="H3885">
            <v>0</v>
          </cell>
          <cell r="I3885">
            <v>0</v>
          </cell>
          <cell r="J3885">
            <v>0</v>
          </cell>
        </row>
        <row r="3886">
          <cell r="A3886">
            <v>0</v>
          </cell>
          <cell r="B3886" t="str">
            <v>Total/UND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4836.4500000000007</v>
          </cell>
          <cell r="H3886">
            <v>397.05</v>
          </cell>
          <cell r="I3886">
            <v>5233.5000000000009</v>
          </cell>
          <cell r="J3886">
            <v>0</v>
          </cell>
        </row>
        <row r="3887">
          <cell r="A3887">
            <v>0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</row>
        <row r="3888">
          <cell r="A3888">
            <v>116.36000000000018</v>
          </cell>
          <cell r="B3888" t="str">
            <v>CAMARA DE INSPECCION 0.70x0.70x0.70 ROCA</v>
          </cell>
          <cell r="C3888">
            <v>1</v>
          </cell>
          <cell r="D3888" t="str">
            <v>UND</v>
          </cell>
          <cell r="E3888">
            <v>0</v>
          </cell>
          <cell r="F3888">
            <v>0</v>
          </cell>
          <cell r="G3888">
            <v>6679.8399999999992</v>
          </cell>
          <cell r="H3888">
            <v>821.63000000000011</v>
          </cell>
          <cell r="I3888">
            <v>7501.4699999999993</v>
          </cell>
        </row>
        <row r="3889">
          <cell r="A3889">
            <v>0</v>
          </cell>
          <cell r="B3889" t="str">
            <v>Volumen Análisis</v>
          </cell>
          <cell r="C3889">
            <v>1</v>
          </cell>
          <cell r="D3889" t="str">
            <v>UND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</row>
        <row r="3890">
          <cell r="A3890">
            <v>0</v>
          </cell>
          <cell r="B3890" t="str">
            <v>Materiales y Equipos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</row>
        <row r="3891">
          <cell r="A3891">
            <v>0</v>
          </cell>
          <cell r="B3891" t="str">
            <v>Excavación roca a compresor</v>
          </cell>
          <cell r="C3891">
            <v>0.9</v>
          </cell>
          <cell r="D3891" t="str">
            <v>M3N</v>
          </cell>
          <cell r="E3891">
            <v>2620.8599999999997</v>
          </cell>
          <cell r="F3891">
            <v>471.75479999999993</v>
          </cell>
          <cell r="G3891">
            <v>2358.77</v>
          </cell>
          <cell r="H3891">
            <v>424.58</v>
          </cell>
          <cell r="I3891">
            <v>0</v>
          </cell>
        </row>
        <row r="3892">
          <cell r="A3892">
            <v>0</v>
          </cell>
          <cell r="B3892" t="str">
            <v>Carga y bote de material a mano</v>
          </cell>
          <cell r="C3892">
            <v>1.22</v>
          </cell>
          <cell r="D3892" t="str">
            <v>M3E</v>
          </cell>
          <cell r="E3892">
            <v>577.31958762886597</v>
          </cell>
          <cell r="F3892">
            <v>0</v>
          </cell>
          <cell r="G3892">
            <v>704.33</v>
          </cell>
          <cell r="H3892">
            <v>0</v>
          </cell>
          <cell r="I3892">
            <v>0</v>
          </cell>
          <cell r="J3892">
            <v>0</v>
          </cell>
        </row>
        <row r="3893">
          <cell r="A3893">
            <v>102.01</v>
          </cell>
          <cell r="B3893" t="str">
            <v>Hormigón 1:3:5 ligado a mano en piso y losa</v>
          </cell>
          <cell r="C3893">
            <v>0.22</v>
          </cell>
          <cell r="D3893" t="str">
            <v>M3</v>
          </cell>
          <cell r="E3893">
            <v>5035.38</v>
          </cell>
          <cell r="F3893">
            <v>760.81000000000006</v>
          </cell>
          <cell r="G3893">
            <v>1107.78</v>
          </cell>
          <cell r="H3893">
            <v>167.38</v>
          </cell>
          <cell r="I3893">
            <v>0</v>
          </cell>
        </row>
        <row r="3894">
          <cell r="A3894">
            <v>0</v>
          </cell>
          <cell r="B3894" t="str">
            <v>Bloques de 6" (solo suministro)</v>
          </cell>
          <cell r="C3894">
            <v>8</v>
          </cell>
          <cell r="D3894" t="str">
            <v>UND</v>
          </cell>
          <cell r="E3894">
            <v>29.66</v>
          </cell>
          <cell r="F3894">
            <v>5.3388</v>
          </cell>
          <cell r="G3894">
            <v>237.28</v>
          </cell>
          <cell r="H3894">
            <v>42.71</v>
          </cell>
          <cell r="I3894">
            <v>0</v>
          </cell>
        </row>
        <row r="3895">
          <cell r="A3895">
            <v>0</v>
          </cell>
          <cell r="B3895" t="str">
            <v>Acero corrugado 3/8"</v>
          </cell>
          <cell r="C3895">
            <v>0.15</v>
          </cell>
          <cell r="D3895" t="str">
            <v>QQ</v>
          </cell>
          <cell r="E3895">
            <v>2245.7600000000002</v>
          </cell>
          <cell r="F3895">
            <v>404.23680000000002</v>
          </cell>
          <cell r="G3895">
            <v>336.86</v>
          </cell>
          <cell r="H3895">
            <v>60.64</v>
          </cell>
          <cell r="I3895">
            <v>0</v>
          </cell>
          <cell r="J3895">
            <v>0</v>
          </cell>
        </row>
        <row r="3896">
          <cell r="A3896">
            <v>112.01</v>
          </cell>
          <cell r="B3896" t="str">
            <v>Mortero 1:3 para pañete pulido</v>
          </cell>
          <cell r="C3896">
            <v>0.13</v>
          </cell>
          <cell r="D3896" t="str">
            <v>M3</v>
          </cell>
          <cell r="E3896">
            <v>5727.81</v>
          </cell>
          <cell r="F3896">
            <v>971.69</v>
          </cell>
          <cell r="G3896">
            <v>744.62</v>
          </cell>
          <cell r="H3896">
            <v>126.32</v>
          </cell>
          <cell r="I3896">
            <v>0</v>
          </cell>
        </row>
        <row r="3897">
          <cell r="A3897">
            <v>0</v>
          </cell>
          <cell r="B3897" t="str">
            <v>Mano de obra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</row>
        <row r="3898">
          <cell r="A3898">
            <v>0</v>
          </cell>
          <cell r="B3898" t="str">
            <v xml:space="preserve">Mano de Obra cámara de inspección </v>
          </cell>
          <cell r="C3898">
            <v>1</v>
          </cell>
          <cell r="D3898" t="str">
            <v>UND</v>
          </cell>
          <cell r="E3898">
            <v>1190.2</v>
          </cell>
          <cell r="F3898">
            <v>0</v>
          </cell>
          <cell r="G3898">
            <v>1190.2</v>
          </cell>
          <cell r="H3898">
            <v>0</v>
          </cell>
          <cell r="I3898">
            <v>0</v>
          </cell>
        </row>
        <row r="3899">
          <cell r="A3899">
            <v>0</v>
          </cell>
          <cell r="B3899" t="str">
            <v>Total/UND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6679.8399999999992</v>
          </cell>
          <cell r="H3899">
            <v>821.63000000000011</v>
          </cell>
          <cell r="I3899">
            <v>7501.4699999999993</v>
          </cell>
          <cell r="J3899">
            <v>0</v>
          </cell>
        </row>
        <row r="3900">
          <cell r="A3900">
            <v>0</v>
          </cell>
          <cell r="B3900">
            <v>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</row>
        <row r="3901">
          <cell r="A3901">
            <v>116.37000000000019</v>
          </cell>
          <cell r="B3901" t="str">
            <v>TRAMPA DE GRASA 1.00x1.00x1.00 CALICHE</v>
          </cell>
          <cell r="C3901">
            <v>1</v>
          </cell>
          <cell r="D3901" t="str">
            <v>UND</v>
          </cell>
          <cell r="E3901">
            <v>0</v>
          </cell>
          <cell r="F3901">
            <v>0</v>
          </cell>
          <cell r="G3901">
            <v>6432.38</v>
          </cell>
          <cell r="H3901">
            <v>657.99</v>
          </cell>
          <cell r="I3901">
            <v>7090.37</v>
          </cell>
        </row>
        <row r="3902">
          <cell r="A3902">
            <v>0</v>
          </cell>
          <cell r="B3902" t="str">
            <v>Trampa de grasa 1.00x1.00x1.00m Calcihe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</row>
        <row r="3903">
          <cell r="A3903">
            <v>0</v>
          </cell>
          <cell r="B3903" t="str">
            <v>Volumen Análisis</v>
          </cell>
          <cell r="C3903">
            <v>1</v>
          </cell>
          <cell r="D3903" t="str">
            <v>UND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</row>
        <row r="3904">
          <cell r="A3904">
            <v>0</v>
          </cell>
          <cell r="B3904" t="str">
            <v>Materiales y Equipos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</row>
        <row r="3905">
          <cell r="A3905">
            <v>101.16000000000008</v>
          </cell>
          <cell r="B3905" t="str">
            <v>Carga y bote de material a mano</v>
          </cell>
          <cell r="C3905">
            <v>0</v>
          </cell>
          <cell r="D3905" t="str">
            <v>M3E</v>
          </cell>
          <cell r="E3905">
            <v>366.55876288659795</v>
          </cell>
          <cell r="F3905">
            <v>0.49072164948453612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</row>
        <row r="3906">
          <cell r="A3906">
            <v>102.01</v>
          </cell>
          <cell r="B3906" t="str">
            <v>Hormigón 1:3:5 ligado a mano en piso y losa</v>
          </cell>
          <cell r="C3906">
            <v>0.37400000000000005</v>
          </cell>
          <cell r="D3906" t="str">
            <v>M3</v>
          </cell>
          <cell r="E3906">
            <v>5035.38</v>
          </cell>
          <cell r="F3906">
            <v>760.81000000000006</v>
          </cell>
          <cell r="G3906">
            <v>1883.23</v>
          </cell>
          <cell r="H3906">
            <v>284.54000000000002</v>
          </cell>
          <cell r="I3906">
            <v>0</v>
          </cell>
        </row>
        <row r="3907">
          <cell r="A3907" t="str">
            <v>BLQH003</v>
          </cell>
          <cell r="B3907" t="str">
            <v>Bloques de 6" (solo suministro)</v>
          </cell>
          <cell r="C3907">
            <v>0</v>
          </cell>
          <cell r="D3907" t="str">
            <v>UND</v>
          </cell>
          <cell r="E3907">
            <v>38.135593220338983</v>
          </cell>
          <cell r="F3907">
            <v>6.8644067796610164</v>
          </cell>
          <cell r="G3907">
            <v>0</v>
          </cell>
          <cell r="H3907">
            <v>0</v>
          </cell>
          <cell r="I3907">
            <v>0</v>
          </cell>
        </row>
        <row r="3908">
          <cell r="A3908" t="str">
            <v>AE001</v>
          </cell>
          <cell r="B3908" t="str">
            <v>Acero corrugado 3/8"</v>
          </cell>
          <cell r="C3908">
            <v>0.24</v>
          </cell>
          <cell r="D3908" t="str">
            <v>QQ</v>
          </cell>
          <cell r="E3908">
            <v>2796.6101694915255</v>
          </cell>
          <cell r="F3908">
            <v>503.38983050847457</v>
          </cell>
          <cell r="G3908">
            <v>671.19</v>
          </cell>
          <cell r="H3908">
            <v>120.81</v>
          </cell>
          <cell r="I3908">
            <v>0</v>
          </cell>
        </row>
        <row r="3909">
          <cell r="A3909">
            <v>112.01</v>
          </cell>
          <cell r="B3909" t="str">
            <v>Mortero 1:3 para pañete pulido</v>
          </cell>
          <cell r="C3909">
            <v>0.26</v>
          </cell>
          <cell r="D3909" t="str">
            <v>M3</v>
          </cell>
          <cell r="E3909">
            <v>5727.81</v>
          </cell>
          <cell r="F3909">
            <v>971.69</v>
          </cell>
          <cell r="G3909">
            <v>1489.23</v>
          </cell>
          <cell r="H3909">
            <v>252.64</v>
          </cell>
          <cell r="I3909">
            <v>0</v>
          </cell>
        </row>
        <row r="3910">
          <cell r="A3910">
            <v>0</v>
          </cell>
          <cell r="B3910" t="str">
            <v>Mano de obra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</row>
        <row r="3911">
          <cell r="A3911">
            <v>100.02000000000001</v>
          </cell>
          <cell r="B3911" t="str">
            <v>Excavación a mano</v>
          </cell>
          <cell r="C3911">
            <v>0</v>
          </cell>
          <cell r="D3911" t="str">
            <v>M3N</v>
          </cell>
          <cell r="E3911">
            <v>572.64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</row>
        <row r="3912">
          <cell r="A3912">
            <v>1400.05</v>
          </cell>
          <cell r="B3912" t="str">
            <v>Zabaletas interior cisterna</v>
          </cell>
          <cell r="C3912">
            <v>0</v>
          </cell>
          <cell r="D3912" t="str">
            <v>ML</v>
          </cell>
          <cell r="E3912">
            <v>72.819999999999993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</row>
        <row r="3913">
          <cell r="A3913">
            <v>1513.07</v>
          </cell>
          <cell r="B3913" t="str">
            <v>Mano de Obra trampa de grasa</v>
          </cell>
          <cell r="C3913">
            <v>1</v>
          </cell>
          <cell r="D3913" t="str">
            <v>UND</v>
          </cell>
          <cell r="E3913">
            <v>2388.73</v>
          </cell>
          <cell r="F3913">
            <v>0</v>
          </cell>
          <cell r="G3913">
            <v>2388.73</v>
          </cell>
          <cell r="H3913">
            <v>0</v>
          </cell>
          <cell r="I3913">
            <v>0</v>
          </cell>
        </row>
        <row r="3914">
          <cell r="A3914">
            <v>0</v>
          </cell>
          <cell r="B3914" t="str">
            <v>Total/UND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6432.38</v>
          </cell>
          <cell r="H3914">
            <v>657.99</v>
          </cell>
          <cell r="I3914">
            <v>7090.37</v>
          </cell>
        </row>
        <row r="3915">
          <cell r="A3915">
            <v>0</v>
          </cell>
          <cell r="B3915">
            <v>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</row>
        <row r="3916">
          <cell r="A3916">
            <v>116.38000000000019</v>
          </cell>
          <cell r="B3916" t="str">
            <v>TRAMPA DE GRASA 1.00x1.00x1.00 ROCA</v>
          </cell>
          <cell r="C3916">
            <v>1</v>
          </cell>
          <cell r="D3916" t="str">
            <v>UND</v>
          </cell>
          <cell r="E3916">
            <v>0</v>
          </cell>
          <cell r="F3916">
            <v>0</v>
          </cell>
          <cell r="G3916">
            <v>6432.38</v>
          </cell>
          <cell r="H3916">
            <v>657.99</v>
          </cell>
          <cell r="I3916">
            <v>7090.37</v>
          </cell>
        </row>
        <row r="3917">
          <cell r="A3917">
            <v>0</v>
          </cell>
          <cell r="B3917" t="str">
            <v>Volumen Análisis</v>
          </cell>
          <cell r="C3917">
            <v>1</v>
          </cell>
          <cell r="D3917" t="str">
            <v>UND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</row>
        <row r="3918">
          <cell r="A3918">
            <v>0</v>
          </cell>
          <cell r="B3918" t="str">
            <v>Materiales y Equipos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</row>
        <row r="3919">
          <cell r="A3919">
            <v>101.05000000000003</v>
          </cell>
          <cell r="B3919" t="str">
            <v>Excavación roca a compresor</v>
          </cell>
          <cell r="C3919">
            <v>0</v>
          </cell>
          <cell r="D3919" t="str">
            <v>M3N</v>
          </cell>
          <cell r="E3919">
            <v>2620.8599999999997</v>
          </cell>
          <cell r="F3919">
            <v>345.75</v>
          </cell>
          <cell r="G3919">
            <v>0</v>
          </cell>
          <cell r="H3919">
            <v>0</v>
          </cell>
          <cell r="I3919">
            <v>0</v>
          </cell>
        </row>
        <row r="3920">
          <cell r="A3920">
            <v>101.16000000000008</v>
          </cell>
          <cell r="B3920" t="str">
            <v>Carga y bote de material a mano</v>
          </cell>
          <cell r="C3920">
            <v>0</v>
          </cell>
          <cell r="D3920" t="str">
            <v>M3E</v>
          </cell>
          <cell r="E3920">
            <v>366.55876288659795</v>
          </cell>
          <cell r="F3920">
            <v>0.49072164948453612</v>
          </cell>
          <cell r="G3920">
            <v>0</v>
          </cell>
          <cell r="H3920">
            <v>0</v>
          </cell>
          <cell r="I3920">
            <v>0</v>
          </cell>
        </row>
        <row r="3921">
          <cell r="A3921">
            <v>102.01</v>
          </cell>
          <cell r="B3921" t="str">
            <v>Hormigón 1:3:5 ligado a mano en piso y losa</v>
          </cell>
          <cell r="C3921">
            <v>0.37400000000000005</v>
          </cell>
          <cell r="D3921" t="str">
            <v>M3</v>
          </cell>
          <cell r="E3921">
            <v>5035.38</v>
          </cell>
          <cell r="F3921">
            <v>760.81000000000006</v>
          </cell>
          <cell r="G3921">
            <v>1883.23</v>
          </cell>
          <cell r="H3921">
            <v>284.54000000000002</v>
          </cell>
          <cell r="I3921">
            <v>0</v>
          </cell>
          <cell r="J3921">
            <v>0</v>
          </cell>
        </row>
        <row r="3922">
          <cell r="A3922" t="str">
            <v>BLQH003</v>
          </cell>
          <cell r="B3922" t="str">
            <v>Bloques de 6" (solo suministro)</v>
          </cell>
          <cell r="C3922">
            <v>0</v>
          </cell>
          <cell r="D3922" t="str">
            <v>UND</v>
          </cell>
          <cell r="E3922">
            <v>38.135593220338983</v>
          </cell>
          <cell r="F3922">
            <v>6.8644067796610164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</row>
        <row r="3923">
          <cell r="A3923" t="str">
            <v>AE001</v>
          </cell>
          <cell r="B3923" t="str">
            <v>Acero corrugado 3/8"</v>
          </cell>
          <cell r="C3923">
            <v>0.24</v>
          </cell>
          <cell r="D3923" t="str">
            <v>QQ</v>
          </cell>
          <cell r="E3923">
            <v>2796.6101694915255</v>
          </cell>
          <cell r="F3923">
            <v>503.38983050847457</v>
          </cell>
          <cell r="G3923">
            <v>671.19</v>
          </cell>
          <cell r="H3923">
            <v>120.81</v>
          </cell>
          <cell r="I3923">
            <v>0</v>
          </cell>
        </row>
        <row r="3924">
          <cell r="A3924">
            <v>112.01</v>
          </cell>
          <cell r="B3924" t="str">
            <v>Mortero 1:3 para pañete pulido</v>
          </cell>
          <cell r="C3924">
            <v>0.26</v>
          </cell>
          <cell r="D3924" t="str">
            <v>M3</v>
          </cell>
          <cell r="E3924">
            <v>5727.81</v>
          </cell>
          <cell r="F3924">
            <v>971.69</v>
          </cell>
          <cell r="G3924">
            <v>1489.23</v>
          </cell>
          <cell r="H3924">
            <v>252.64</v>
          </cell>
          <cell r="I3924">
            <v>0</v>
          </cell>
          <cell r="J3924">
            <v>0</v>
          </cell>
        </row>
        <row r="3925">
          <cell r="A3925">
            <v>0</v>
          </cell>
          <cell r="B3925" t="str">
            <v>Mano de obra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</row>
        <row r="3926">
          <cell r="A3926">
            <v>1513.07</v>
          </cell>
          <cell r="B3926" t="str">
            <v>Mano de Obra trampa de grasa</v>
          </cell>
          <cell r="C3926">
            <v>1</v>
          </cell>
          <cell r="D3926" t="str">
            <v>UND</v>
          </cell>
          <cell r="E3926">
            <v>2388.73</v>
          </cell>
          <cell r="F3926">
            <v>0</v>
          </cell>
          <cell r="G3926">
            <v>2388.73</v>
          </cell>
          <cell r="H3926">
            <v>0</v>
          </cell>
          <cell r="I3926">
            <v>0</v>
          </cell>
        </row>
        <row r="3927">
          <cell r="A3927">
            <v>1400.05</v>
          </cell>
          <cell r="B3927" t="str">
            <v>Zabaletas interior cisterna</v>
          </cell>
          <cell r="C3927">
            <v>0</v>
          </cell>
          <cell r="D3927" t="str">
            <v>ML</v>
          </cell>
          <cell r="E3927">
            <v>72.819999999999993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</row>
        <row r="3928">
          <cell r="A3928">
            <v>0</v>
          </cell>
          <cell r="B3928" t="str">
            <v>Total/UND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6432.38</v>
          </cell>
          <cell r="H3928">
            <v>657.99</v>
          </cell>
          <cell r="I3928">
            <v>7090.37</v>
          </cell>
        </row>
        <row r="3929">
          <cell r="A3929">
            <v>0</v>
          </cell>
          <cell r="B3929">
            <v>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</row>
        <row r="3930">
          <cell r="A3930">
            <v>116.3900000000002</v>
          </cell>
          <cell r="B3930" t="str">
            <v>CAMARA SEPTICA 1.70x3.40x1.70m CALICHE</v>
          </cell>
          <cell r="C3930">
            <v>1</v>
          </cell>
          <cell r="D3930" t="str">
            <v>UND</v>
          </cell>
          <cell r="E3930">
            <v>0</v>
          </cell>
          <cell r="F3930">
            <v>0</v>
          </cell>
          <cell r="G3930">
            <v>70754.540000000008</v>
          </cell>
          <cell r="H3930">
            <v>7283.6</v>
          </cell>
          <cell r="I3930">
            <v>78038.140000000014</v>
          </cell>
        </row>
        <row r="3931">
          <cell r="A3931">
            <v>0</v>
          </cell>
          <cell r="B3931" t="str">
            <v>Cámara Séptica 1.70x3.40x1.70m Calcihe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</row>
        <row r="3932">
          <cell r="A3932">
            <v>0</v>
          </cell>
          <cell r="B3932" t="str">
            <v>Volumen Análisis</v>
          </cell>
          <cell r="C3932">
            <v>1</v>
          </cell>
          <cell r="D3932" t="str">
            <v>UND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</row>
        <row r="3933">
          <cell r="A3933">
            <v>0</v>
          </cell>
          <cell r="B3933" t="str">
            <v>Materiales y Equipos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</row>
        <row r="3934">
          <cell r="A3934">
            <v>101.16000000000008</v>
          </cell>
          <cell r="B3934" t="str">
            <v>Carga y bote de material a mano</v>
          </cell>
          <cell r="C3934">
            <v>18.981000000000002</v>
          </cell>
          <cell r="D3934" t="str">
            <v>M3E</v>
          </cell>
          <cell r="E3934">
            <v>366.55876288659795</v>
          </cell>
          <cell r="F3934">
            <v>0.49072164948453612</v>
          </cell>
          <cell r="G3934">
            <v>6957.65</v>
          </cell>
          <cell r="H3934">
            <v>9.31</v>
          </cell>
          <cell r="I3934">
            <v>0</v>
          </cell>
          <cell r="J3934">
            <v>0</v>
          </cell>
        </row>
        <row r="3935">
          <cell r="A3935">
            <v>103.12000000000005</v>
          </cell>
          <cell r="B3935" t="str">
            <v xml:space="preserve">PLATEA DE HORMIGÓN ARMADO PARA FILTRANTES E=0.12M, F'C=210KG/CM2 (LIGADORA), Ø3/8"@0.20M AD </v>
          </cell>
          <cell r="C3935">
            <v>0.74</v>
          </cell>
          <cell r="D3935" t="str">
            <v>M3</v>
          </cell>
          <cell r="E3935">
            <v>10590.64</v>
          </cell>
          <cell r="F3935">
            <v>1728.1299999999999</v>
          </cell>
          <cell r="G3935">
            <v>7837.07</v>
          </cell>
          <cell r="H3935">
            <v>1278.82</v>
          </cell>
          <cell r="I3935">
            <v>0</v>
          </cell>
        </row>
        <row r="3936">
          <cell r="A3936">
            <v>108.04000000000002</v>
          </cell>
          <cell r="B3936" t="str">
            <v>LOSA DE HA E=0.10M, F'C=210KG/CM2 (LIGAD.), Ø3/8" @ 0.25M AD</v>
          </cell>
          <cell r="C3936">
            <v>0.74</v>
          </cell>
          <cell r="D3936" t="str">
            <v>M3</v>
          </cell>
          <cell r="E3936">
            <v>13475.79</v>
          </cell>
          <cell r="F3936">
            <v>1565.43</v>
          </cell>
          <cell r="G3936">
            <v>9972.08</v>
          </cell>
          <cell r="H3936">
            <v>1158.42</v>
          </cell>
          <cell r="I3936">
            <v>0</v>
          </cell>
        </row>
        <row r="3937">
          <cell r="A3937">
            <v>113.09000000000005</v>
          </cell>
          <cell r="B3937" t="str">
            <v>BLOQUES HORMIGON DE 6" - 3/8" @ 0.60m BNP A CÁMARAS LLENAS</v>
          </cell>
          <cell r="C3937">
            <v>20.23</v>
          </cell>
          <cell r="D3937" t="str">
            <v>M2</v>
          </cell>
          <cell r="E3937">
            <v>1434.0900000000001</v>
          </cell>
          <cell r="F3937">
            <v>202.92</v>
          </cell>
          <cell r="G3937">
            <v>29011.64</v>
          </cell>
          <cell r="H3937">
            <v>4105.07</v>
          </cell>
          <cell r="I3937">
            <v>0</v>
          </cell>
        </row>
        <row r="3938">
          <cell r="A3938">
            <v>114.06000000000003</v>
          </cell>
          <cell r="B3938" t="str">
            <v>EMPAÑETE PULIDO</v>
          </cell>
          <cell r="C3938">
            <v>23.12</v>
          </cell>
          <cell r="D3938" t="str">
            <v>M2</v>
          </cell>
          <cell r="E3938">
            <v>386.02</v>
          </cell>
          <cell r="F3938">
            <v>31.66</v>
          </cell>
          <cell r="G3938">
            <v>8924.7800000000007</v>
          </cell>
          <cell r="H3938">
            <v>731.98</v>
          </cell>
          <cell r="I3938">
            <v>0</v>
          </cell>
        </row>
        <row r="3939">
          <cell r="A3939">
            <v>0</v>
          </cell>
          <cell r="B3939" t="str">
            <v>Mano de obra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</row>
        <row r="3940">
          <cell r="A3940">
            <v>100.02000000000001</v>
          </cell>
          <cell r="B3940" t="str">
            <v>Excavación a mano</v>
          </cell>
          <cell r="C3940">
            <v>14.06</v>
          </cell>
          <cell r="D3940" t="str">
            <v>M3N</v>
          </cell>
          <cell r="E3940">
            <v>572.64</v>
          </cell>
          <cell r="F3940">
            <v>0</v>
          </cell>
          <cell r="G3940">
            <v>8051.32</v>
          </cell>
          <cell r="H3940">
            <v>0</v>
          </cell>
          <cell r="I3940">
            <v>0</v>
          </cell>
        </row>
        <row r="3941">
          <cell r="A3941">
            <v>0</v>
          </cell>
          <cell r="B3941" t="str">
            <v>Total/UND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70754.540000000008</v>
          </cell>
          <cell r="H3941">
            <v>7283.6</v>
          </cell>
          <cell r="I3941">
            <v>78038.140000000014</v>
          </cell>
        </row>
        <row r="3942">
          <cell r="A3942">
            <v>0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</row>
        <row r="3943">
          <cell r="A3943">
            <v>116.3910000000002</v>
          </cell>
          <cell r="B3943" t="str">
            <v>CAMARA SEPTICA 1.50x1.30x1.50m CALICHE</v>
          </cell>
          <cell r="C3943">
            <v>1</v>
          </cell>
          <cell r="D3943" t="str">
            <v>UND</v>
          </cell>
          <cell r="E3943">
            <v>0</v>
          </cell>
          <cell r="F3943">
            <v>0</v>
          </cell>
          <cell r="G3943">
            <v>24270.080000000005</v>
          </cell>
          <cell r="H3943">
            <v>2743.7899999999995</v>
          </cell>
          <cell r="I3943">
            <v>27013.870000000006</v>
          </cell>
        </row>
        <row r="3944">
          <cell r="A3944">
            <v>0</v>
          </cell>
          <cell r="B3944" t="str">
            <v>Volumen Análisis</v>
          </cell>
          <cell r="C3944">
            <v>1</v>
          </cell>
          <cell r="D3944" t="str">
            <v>UND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</row>
        <row r="3945">
          <cell r="A3945">
            <v>0</v>
          </cell>
          <cell r="B3945" t="str">
            <v>Materiales y Equipos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</row>
        <row r="3946">
          <cell r="A3946">
            <v>101.16000000000008</v>
          </cell>
          <cell r="B3946" t="str">
            <v>Carga y bote de material a mano</v>
          </cell>
          <cell r="C3946">
            <v>3.94875</v>
          </cell>
          <cell r="D3946" t="str">
            <v>M3E</v>
          </cell>
          <cell r="E3946">
            <v>366.55876288659795</v>
          </cell>
          <cell r="F3946">
            <v>0.49072164948453612</v>
          </cell>
          <cell r="G3946">
            <v>1447.45</v>
          </cell>
          <cell r="H3946">
            <v>1.94</v>
          </cell>
          <cell r="I3946">
            <v>0</v>
          </cell>
        </row>
        <row r="3947">
          <cell r="A3947">
            <v>103.12000000000005</v>
          </cell>
          <cell r="B3947" t="str">
            <v xml:space="preserve">PLATEA DE HORMIGÓN ARMADO PARA FILTRANTES E=0.12M, F'C=210KG/CM2 (LIGADORA), Ø3/8"@0.20M AD </v>
          </cell>
          <cell r="C3947">
            <v>0.23400000000000001</v>
          </cell>
          <cell r="D3947" t="str">
            <v>M3</v>
          </cell>
          <cell r="E3947">
            <v>10590.64</v>
          </cell>
          <cell r="F3947">
            <v>1728.1299999999999</v>
          </cell>
          <cell r="G3947">
            <v>2478.21</v>
          </cell>
          <cell r="H3947">
            <v>404.38</v>
          </cell>
          <cell r="I3947">
            <v>0</v>
          </cell>
        </row>
        <row r="3948">
          <cell r="A3948">
            <v>108.04000000000002</v>
          </cell>
          <cell r="B3948" t="str">
            <v>LOSA DE HA E=0.10M, F'C=210KG/CM2 (LIGAD.), Ø3/8" @ 0.25M AD</v>
          </cell>
          <cell r="C3948">
            <v>0.19500000000000003</v>
          </cell>
          <cell r="D3948" t="str">
            <v>M3</v>
          </cell>
          <cell r="E3948">
            <v>13475.79</v>
          </cell>
          <cell r="F3948">
            <v>1565.43</v>
          </cell>
          <cell r="G3948">
            <v>2627.78</v>
          </cell>
          <cell r="H3948">
            <v>305.26</v>
          </cell>
          <cell r="I3948">
            <v>0</v>
          </cell>
        </row>
        <row r="3949">
          <cell r="A3949">
            <v>113.09000000000005</v>
          </cell>
          <cell r="B3949" t="str">
            <v>BLOQUES HORMIGON DE 6" - 3/8" @ 0.60m BNP A CÁMARAS LLENAS</v>
          </cell>
          <cell r="C3949">
            <v>8.3999999999999986</v>
          </cell>
          <cell r="D3949" t="str">
            <v>M2</v>
          </cell>
          <cell r="E3949">
            <v>1434.0900000000001</v>
          </cell>
          <cell r="F3949">
            <v>202.92</v>
          </cell>
          <cell r="G3949">
            <v>12046.36</v>
          </cell>
          <cell r="H3949">
            <v>1704.53</v>
          </cell>
          <cell r="I3949">
            <v>0</v>
          </cell>
        </row>
        <row r="3950">
          <cell r="A3950">
            <v>114.06000000000003</v>
          </cell>
          <cell r="B3950" t="str">
            <v>EMPAÑETE PULIDO</v>
          </cell>
          <cell r="C3950">
            <v>10.349999999999998</v>
          </cell>
          <cell r="D3950" t="str">
            <v>M2</v>
          </cell>
          <cell r="E3950">
            <v>386.02</v>
          </cell>
          <cell r="F3950">
            <v>31.66</v>
          </cell>
          <cell r="G3950">
            <v>3995.31</v>
          </cell>
          <cell r="H3950">
            <v>327.68</v>
          </cell>
          <cell r="I3950">
            <v>0</v>
          </cell>
        </row>
        <row r="3951">
          <cell r="A3951">
            <v>0</v>
          </cell>
          <cell r="B3951" t="str">
            <v>Mano de obra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</row>
        <row r="3952">
          <cell r="A3952">
            <v>100.02000000000001</v>
          </cell>
          <cell r="B3952" t="str">
            <v>Excavación a mano</v>
          </cell>
          <cell r="C3952">
            <v>2.9249999999999998</v>
          </cell>
          <cell r="D3952" t="str">
            <v>M3N</v>
          </cell>
          <cell r="E3952">
            <v>572.64</v>
          </cell>
          <cell r="F3952">
            <v>0</v>
          </cell>
          <cell r="G3952">
            <v>1674.97</v>
          </cell>
          <cell r="H3952">
            <v>0</v>
          </cell>
          <cell r="I3952">
            <v>0</v>
          </cell>
        </row>
        <row r="3953">
          <cell r="A3953">
            <v>0</v>
          </cell>
          <cell r="B3953" t="str">
            <v>Total/UND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24270.080000000005</v>
          </cell>
          <cell r="H3953">
            <v>2743.7899999999995</v>
          </cell>
          <cell r="I3953">
            <v>27013.870000000006</v>
          </cell>
        </row>
        <row r="3954">
          <cell r="A3954">
            <v>0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</row>
        <row r="3955">
          <cell r="A3955">
            <v>116.4000000000002</v>
          </cell>
          <cell r="B3955" t="str">
            <v>CAMARA SEPTICA 1.70x3.40x1.70m ROCA</v>
          </cell>
          <cell r="C3955">
            <v>1</v>
          </cell>
          <cell r="D3955" t="str">
            <v>UND</v>
          </cell>
          <cell r="E3955">
            <v>0</v>
          </cell>
          <cell r="F3955">
            <v>0</v>
          </cell>
          <cell r="G3955">
            <v>103118.06</v>
          </cell>
          <cell r="H3955">
            <v>16588.899999999998</v>
          </cell>
          <cell r="I3955">
            <v>119706.95999999999</v>
          </cell>
        </row>
        <row r="3956">
          <cell r="A3956">
            <v>0</v>
          </cell>
          <cell r="B3956" t="str">
            <v xml:space="preserve">Cámara Séptica 1.70x3.40x1.70m Roca 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</row>
        <row r="3957">
          <cell r="A3957">
            <v>0</v>
          </cell>
          <cell r="B3957" t="str">
            <v>Volumen Análisis</v>
          </cell>
          <cell r="C3957">
            <v>1</v>
          </cell>
          <cell r="D3957" t="str">
            <v>UND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</row>
        <row r="3958">
          <cell r="A3958">
            <v>0</v>
          </cell>
          <cell r="B3958" t="str">
            <v>Materiales y Equipos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</row>
        <row r="3959">
          <cell r="A3959">
            <v>0</v>
          </cell>
          <cell r="B3959" t="str">
            <v>Excavación roca a compresor</v>
          </cell>
          <cell r="C3959">
            <v>14.06</v>
          </cell>
          <cell r="D3959" t="str">
            <v>M3N</v>
          </cell>
          <cell r="E3959">
            <v>2620.8599999999997</v>
          </cell>
          <cell r="F3959">
            <v>471.75479999999993</v>
          </cell>
          <cell r="G3959">
            <v>36849.29</v>
          </cell>
          <cell r="H3959">
            <v>6632.87</v>
          </cell>
          <cell r="I3959">
            <v>0</v>
          </cell>
        </row>
        <row r="3960">
          <cell r="A3960">
            <v>0</v>
          </cell>
          <cell r="B3960" t="str">
            <v>Carga y bote de material a mano</v>
          </cell>
          <cell r="C3960">
            <v>18.98</v>
          </cell>
          <cell r="D3960" t="str">
            <v>M3E</v>
          </cell>
          <cell r="E3960">
            <v>577.31958762886597</v>
          </cell>
          <cell r="F3960">
            <v>0</v>
          </cell>
          <cell r="G3960">
            <v>10957.53</v>
          </cell>
          <cell r="H3960">
            <v>0</v>
          </cell>
          <cell r="I3960">
            <v>0</v>
          </cell>
        </row>
        <row r="3961">
          <cell r="A3961">
            <v>0</v>
          </cell>
          <cell r="B3961" t="str">
            <v>Piso en Hormigón 1:2:4 e=0.10m 3/8"@0.25m</v>
          </cell>
          <cell r="C3961">
            <v>0.74</v>
          </cell>
          <cell r="D3961" t="str">
            <v>M3</v>
          </cell>
          <cell r="E3961">
            <v>12298.63</v>
          </cell>
          <cell r="F3961">
            <v>2213.7533999999996</v>
          </cell>
          <cell r="G3961">
            <v>9100.99</v>
          </cell>
          <cell r="H3961">
            <v>1638.18</v>
          </cell>
          <cell r="I3961">
            <v>0</v>
          </cell>
        </row>
        <row r="3962">
          <cell r="A3962">
            <v>0</v>
          </cell>
          <cell r="B3962" t="str">
            <v>Losa en Hormigón 1:2:4 e=0.10m 3/8"@0.25m</v>
          </cell>
          <cell r="C3962">
            <v>0.74</v>
          </cell>
          <cell r="D3962" t="str">
            <v>M3</v>
          </cell>
          <cell r="E3962">
            <v>13795.05</v>
          </cell>
          <cell r="F3962">
            <v>2483.1089999999999</v>
          </cell>
          <cell r="G3962">
            <v>10208.34</v>
          </cell>
          <cell r="H3962">
            <v>1837.5</v>
          </cell>
          <cell r="I3962">
            <v>0</v>
          </cell>
        </row>
        <row r="3963">
          <cell r="A3963">
            <v>0</v>
          </cell>
          <cell r="B3963" t="str">
            <v>Bloques de 6" BNP</v>
          </cell>
          <cell r="C3963">
            <v>20.23</v>
          </cell>
          <cell r="D3963" t="str">
            <v>M2</v>
          </cell>
          <cell r="E3963">
            <v>1357.7900000000002</v>
          </cell>
          <cell r="F3963">
            <v>244.40220000000002</v>
          </cell>
          <cell r="G3963">
            <v>27468.09</v>
          </cell>
          <cell r="H3963">
            <v>4944.26</v>
          </cell>
          <cell r="I3963">
            <v>0</v>
          </cell>
        </row>
        <row r="3964">
          <cell r="A3964">
            <v>0</v>
          </cell>
          <cell r="B3964" t="str">
            <v>Pañete pulido</v>
          </cell>
          <cell r="C3964">
            <v>23.12</v>
          </cell>
          <cell r="D3964" t="str">
            <v>M2</v>
          </cell>
          <cell r="E3964">
            <v>369.10999999999996</v>
          </cell>
          <cell r="F3964">
            <v>66.439799999999991</v>
          </cell>
          <cell r="G3964">
            <v>8533.82</v>
          </cell>
          <cell r="H3964">
            <v>1536.09</v>
          </cell>
          <cell r="I3964">
            <v>0</v>
          </cell>
          <cell r="J3964">
            <v>0</v>
          </cell>
        </row>
        <row r="3965">
          <cell r="A3965">
            <v>0</v>
          </cell>
          <cell r="B3965" t="str">
            <v>Total/UND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103118.06</v>
          </cell>
          <cell r="H3965">
            <v>16588.899999999998</v>
          </cell>
          <cell r="I3965">
            <v>119706.95999999999</v>
          </cell>
        </row>
        <row r="3966">
          <cell r="A3966">
            <v>0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</row>
        <row r="3967">
          <cell r="A3967">
            <v>116.41000000000021</v>
          </cell>
          <cell r="B3967" t="str">
            <v>CISTERNA 4,000 GLS 2.50x3.50x2.00m CALICHE</v>
          </cell>
          <cell r="C3967">
            <v>1</v>
          </cell>
          <cell r="D3967" t="str">
            <v>UND</v>
          </cell>
          <cell r="E3967">
            <v>0</v>
          </cell>
          <cell r="F3967">
            <v>0</v>
          </cell>
          <cell r="G3967">
            <v>114062.71</v>
          </cell>
          <cell r="H3967">
            <v>14366.879999999997</v>
          </cell>
          <cell r="I3967">
            <v>128429.59</v>
          </cell>
        </row>
        <row r="3968">
          <cell r="A3968">
            <v>0</v>
          </cell>
          <cell r="B3968" t="str">
            <v>Cisterna 4,000 Gls 2.50x3.50x2.00m Calcihe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</row>
        <row r="3969">
          <cell r="A3969">
            <v>0</v>
          </cell>
          <cell r="B3969" t="str">
            <v>Volumen Análisis</v>
          </cell>
          <cell r="C3969">
            <v>1</v>
          </cell>
          <cell r="D3969" t="str">
            <v>UND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</row>
        <row r="3970">
          <cell r="A3970">
            <v>0</v>
          </cell>
          <cell r="B3970" t="str">
            <v>Materiales y Equipos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</row>
        <row r="3971">
          <cell r="A3971">
            <v>0</v>
          </cell>
          <cell r="B3971" t="str">
            <v>Carga y bote de material a mano</v>
          </cell>
          <cell r="C3971">
            <v>34.195500000000003</v>
          </cell>
          <cell r="D3971" t="str">
            <v>M3E</v>
          </cell>
          <cell r="E3971">
            <v>577.31958762886597</v>
          </cell>
          <cell r="F3971">
            <v>0</v>
          </cell>
          <cell r="G3971">
            <v>19741.73</v>
          </cell>
          <cell r="H3971">
            <v>0</v>
          </cell>
          <cell r="I3971">
            <v>0</v>
          </cell>
        </row>
        <row r="3972">
          <cell r="A3972">
            <v>0</v>
          </cell>
          <cell r="B3972" t="str">
            <v>Piso en Hormigón 1:2:4 e=0.10m 3/8"@0.25m</v>
          </cell>
          <cell r="C3972">
            <v>1.36</v>
          </cell>
          <cell r="D3972" t="str">
            <v>M3</v>
          </cell>
          <cell r="E3972">
            <v>12298.63</v>
          </cell>
          <cell r="F3972">
            <v>2213.7533999999996</v>
          </cell>
          <cell r="G3972">
            <v>16726.14</v>
          </cell>
          <cell r="H3972">
            <v>3010.7</v>
          </cell>
          <cell r="I3972">
            <v>0</v>
          </cell>
        </row>
        <row r="3973">
          <cell r="A3973">
            <v>0</v>
          </cell>
          <cell r="B3973" t="str">
            <v>Losa en Hormigón 1:2:4 e=0.10m 3/8"@0.25m</v>
          </cell>
          <cell r="C3973">
            <v>1.36</v>
          </cell>
          <cell r="D3973" t="str">
            <v>M3</v>
          </cell>
          <cell r="E3973">
            <v>13795.05</v>
          </cell>
          <cell r="F3973">
            <v>2483.1089999999999</v>
          </cell>
          <cell r="G3973">
            <v>18761.27</v>
          </cell>
          <cell r="H3973">
            <v>3377.03</v>
          </cell>
          <cell r="I3973">
            <v>0</v>
          </cell>
        </row>
        <row r="3974">
          <cell r="A3974">
            <v>0</v>
          </cell>
          <cell r="B3974" t="str">
            <v>Bloques de 8" BNP</v>
          </cell>
          <cell r="C3974">
            <v>23</v>
          </cell>
          <cell r="D3974" t="str">
            <v>M2</v>
          </cell>
          <cell r="E3974">
            <v>1357.7900000000002</v>
          </cell>
          <cell r="F3974">
            <v>244.40220000000002</v>
          </cell>
          <cell r="G3974">
            <v>31229.17</v>
          </cell>
          <cell r="H3974">
            <v>5621.25</v>
          </cell>
          <cell r="I3974">
            <v>0</v>
          </cell>
          <cell r="J3974">
            <v>0</v>
          </cell>
        </row>
        <row r="3975">
          <cell r="A3975">
            <v>0</v>
          </cell>
          <cell r="B3975" t="str">
            <v>Pañete pulido</v>
          </cell>
          <cell r="C3975">
            <v>23</v>
          </cell>
          <cell r="D3975" t="str">
            <v>M2</v>
          </cell>
          <cell r="E3975">
            <v>369.10999999999996</v>
          </cell>
          <cell r="F3975">
            <v>66.439799999999991</v>
          </cell>
          <cell r="G3975">
            <v>8489.5300000000007</v>
          </cell>
          <cell r="H3975">
            <v>1528.12</v>
          </cell>
          <cell r="I3975">
            <v>0</v>
          </cell>
          <cell r="J3975">
            <v>0</v>
          </cell>
        </row>
        <row r="3976">
          <cell r="A3976">
            <v>0</v>
          </cell>
          <cell r="B3976" t="str">
            <v>Zabaletas interior cisterna</v>
          </cell>
          <cell r="C3976">
            <v>20</v>
          </cell>
          <cell r="D3976" t="str">
            <v>ML</v>
          </cell>
          <cell r="E3976">
            <v>147.19</v>
          </cell>
          <cell r="F3976">
            <v>26.494199999999999</v>
          </cell>
          <cell r="G3976">
            <v>2943.8</v>
          </cell>
          <cell r="H3976">
            <v>529.88</v>
          </cell>
          <cell r="I3976">
            <v>0</v>
          </cell>
          <cell r="J3976">
            <v>0</v>
          </cell>
        </row>
        <row r="3977">
          <cell r="A3977">
            <v>0</v>
          </cell>
          <cell r="B3977" t="str">
            <v>Tapa de hierro galvanizado</v>
          </cell>
          <cell r="C3977">
            <v>1</v>
          </cell>
          <cell r="D3977" t="str">
            <v>UND</v>
          </cell>
          <cell r="E3977">
            <v>1666.1</v>
          </cell>
          <cell r="F3977">
            <v>299.89799999999997</v>
          </cell>
          <cell r="G3977">
            <v>1666.1</v>
          </cell>
          <cell r="H3977">
            <v>299.89999999999998</v>
          </cell>
          <cell r="I3977">
            <v>0</v>
          </cell>
        </row>
        <row r="3978">
          <cell r="A3978">
            <v>0</v>
          </cell>
          <cell r="B3978" t="str">
            <v>Mano de obra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</row>
        <row r="3979">
          <cell r="A3979">
            <v>0</v>
          </cell>
          <cell r="B3979" t="str">
            <v>Excavación a mano</v>
          </cell>
          <cell r="C3979">
            <v>25.33</v>
          </cell>
          <cell r="D3979" t="str">
            <v>M3N</v>
          </cell>
          <cell r="E3979">
            <v>572.64</v>
          </cell>
          <cell r="F3979">
            <v>0</v>
          </cell>
          <cell r="G3979">
            <v>14504.97</v>
          </cell>
          <cell r="H3979">
            <v>0</v>
          </cell>
          <cell r="I3979">
            <v>0</v>
          </cell>
        </row>
        <row r="3980">
          <cell r="A3980">
            <v>0</v>
          </cell>
          <cell r="B3980" t="str">
            <v>Total/UND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114062.71</v>
          </cell>
          <cell r="H3980">
            <v>14366.879999999997</v>
          </cell>
          <cell r="I3980">
            <v>128429.59</v>
          </cell>
        </row>
        <row r="3981">
          <cell r="A3981">
            <v>0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</row>
        <row r="3982">
          <cell r="A3982">
            <v>116.42000000000021</v>
          </cell>
          <cell r="B3982" t="str">
            <v>CISTERNA 4,000 GLS 2.50x3.50x2.00m ROCA</v>
          </cell>
          <cell r="C3982">
            <v>1</v>
          </cell>
          <cell r="D3982" t="str">
            <v>UND</v>
          </cell>
          <cell r="E3982">
            <v>0</v>
          </cell>
          <cell r="F3982">
            <v>0</v>
          </cell>
          <cell r="G3982">
            <v>165946.72</v>
          </cell>
          <cell r="H3982">
            <v>26316.43</v>
          </cell>
          <cell r="I3982">
            <v>192263.15</v>
          </cell>
        </row>
        <row r="3983">
          <cell r="A3983">
            <v>0</v>
          </cell>
          <cell r="B3983" t="str">
            <v xml:space="preserve">Cisterna 4,000 Gls 2.50x3.50x2.00m Roca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A3984">
            <v>0</v>
          </cell>
          <cell r="B3984" t="str">
            <v>Volumen Análisis</v>
          </cell>
          <cell r="C3984">
            <v>1</v>
          </cell>
          <cell r="D3984" t="str">
            <v>UND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</row>
        <row r="3985">
          <cell r="A3985">
            <v>0</v>
          </cell>
          <cell r="B3985" t="str">
            <v>Materiales y Equipos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</row>
        <row r="3986">
          <cell r="A3986">
            <v>0</v>
          </cell>
          <cell r="B3986" t="str">
            <v>Excavación roca a compresor</v>
          </cell>
          <cell r="C3986">
            <v>25.33</v>
          </cell>
          <cell r="D3986" t="str">
            <v>M3N</v>
          </cell>
          <cell r="E3986">
            <v>2620.8599999999997</v>
          </cell>
          <cell r="F3986">
            <v>471.75479999999993</v>
          </cell>
          <cell r="G3986">
            <v>66386.38</v>
          </cell>
          <cell r="H3986">
            <v>11949.55</v>
          </cell>
          <cell r="I3986">
            <v>0</v>
          </cell>
        </row>
        <row r="3987">
          <cell r="A3987">
            <v>0</v>
          </cell>
          <cell r="B3987" t="str">
            <v>Carga y bote de material a mano</v>
          </cell>
          <cell r="C3987">
            <v>34.200000000000003</v>
          </cell>
          <cell r="D3987" t="str">
            <v>M3E</v>
          </cell>
          <cell r="E3987">
            <v>577.31958762886597</v>
          </cell>
          <cell r="F3987">
            <v>0</v>
          </cell>
          <cell r="G3987">
            <v>19744.330000000002</v>
          </cell>
          <cell r="H3987">
            <v>0</v>
          </cell>
          <cell r="I3987">
            <v>0</v>
          </cell>
        </row>
        <row r="3988">
          <cell r="A3988">
            <v>0</v>
          </cell>
          <cell r="B3988" t="str">
            <v>Piso en Hormigón 1:2:4 e=0.10m 3/8"@0.25m</v>
          </cell>
          <cell r="C3988">
            <v>1.36</v>
          </cell>
          <cell r="D3988" t="str">
            <v>M3</v>
          </cell>
          <cell r="E3988">
            <v>12298.63</v>
          </cell>
          <cell r="F3988">
            <v>2213.7533999999996</v>
          </cell>
          <cell r="G3988">
            <v>16726.14</v>
          </cell>
          <cell r="H3988">
            <v>3010.7</v>
          </cell>
          <cell r="I3988">
            <v>0</v>
          </cell>
        </row>
        <row r="3989">
          <cell r="A3989">
            <v>0</v>
          </cell>
          <cell r="B3989" t="str">
            <v>Losa en Hormigón 1:2:4 e=0.10m 3/8"@0.25m</v>
          </cell>
          <cell r="C3989">
            <v>1.36</v>
          </cell>
          <cell r="D3989" t="str">
            <v>M3</v>
          </cell>
          <cell r="E3989">
            <v>13795.05</v>
          </cell>
          <cell r="F3989">
            <v>2483.1089999999999</v>
          </cell>
          <cell r="G3989">
            <v>18761.27</v>
          </cell>
          <cell r="H3989">
            <v>3377.03</v>
          </cell>
          <cell r="I3989">
            <v>0</v>
          </cell>
          <cell r="J3989">
            <v>0</v>
          </cell>
        </row>
        <row r="3990">
          <cell r="A3990">
            <v>0</v>
          </cell>
          <cell r="B3990" t="str">
            <v>Bloques de 8" BNP</v>
          </cell>
          <cell r="C3990">
            <v>23</v>
          </cell>
          <cell r="D3990" t="str">
            <v>M2</v>
          </cell>
          <cell r="E3990">
            <v>1357.7900000000002</v>
          </cell>
          <cell r="F3990">
            <v>244.40220000000002</v>
          </cell>
          <cell r="G3990">
            <v>31229.17</v>
          </cell>
          <cell r="H3990">
            <v>5621.25</v>
          </cell>
          <cell r="I3990">
            <v>0</v>
          </cell>
          <cell r="J3990">
            <v>0</v>
          </cell>
        </row>
        <row r="3991">
          <cell r="A3991">
            <v>0</v>
          </cell>
          <cell r="B3991" t="str">
            <v>Pañete pulido</v>
          </cell>
          <cell r="C3991">
            <v>23</v>
          </cell>
          <cell r="D3991" t="str">
            <v>M2</v>
          </cell>
          <cell r="E3991">
            <v>369.10999999999996</v>
          </cell>
          <cell r="F3991">
            <v>66.439799999999991</v>
          </cell>
          <cell r="G3991">
            <v>8489.5300000000007</v>
          </cell>
          <cell r="H3991">
            <v>1528.12</v>
          </cell>
          <cell r="I3991">
            <v>0</v>
          </cell>
        </row>
        <row r="3992">
          <cell r="A3992">
            <v>0</v>
          </cell>
          <cell r="B3992" t="str">
            <v>Zabaletas interior cisterna</v>
          </cell>
          <cell r="C3992">
            <v>20</v>
          </cell>
          <cell r="D3992" t="str">
            <v>ML</v>
          </cell>
          <cell r="E3992">
            <v>147.19</v>
          </cell>
          <cell r="F3992">
            <v>26.494199999999999</v>
          </cell>
          <cell r="G3992">
            <v>2943.8</v>
          </cell>
          <cell r="H3992">
            <v>529.88</v>
          </cell>
          <cell r="I3992">
            <v>0</v>
          </cell>
        </row>
        <row r="3993">
          <cell r="A3993">
            <v>0</v>
          </cell>
          <cell r="B3993" t="str">
            <v>Tapa de hierro galvanizado</v>
          </cell>
          <cell r="C3993">
            <v>1</v>
          </cell>
          <cell r="D3993" t="str">
            <v>UND</v>
          </cell>
          <cell r="E3993">
            <v>1666.1</v>
          </cell>
          <cell r="F3993">
            <v>299.89799999999997</v>
          </cell>
          <cell r="G3993">
            <v>1666.1</v>
          </cell>
          <cell r="H3993">
            <v>299.89999999999998</v>
          </cell>
          <cell r="I3993">
            <v>0</v>
          </cell>
        </row>
        <row r="3994">
          <cell r="A3994">
            <v>0</v>
          </cell>
          <cell r="B3994" t="str">
            <v>Total/UND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165946.72</v>
          </cell>
          <cell r="H3994">
            <v>26316.43</v>
          </cell>
          <cell r="I3994">
            <v>192263.15</v>
          </cell>
        </row>
        <row r="3995">
          <cell r="A3995">
            <v>0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</row>
        <row r="3996">
          <cell r="A3996">
            <v>116.43000000000022</v>
          </cell>
          <cell r="B3996" t="str">
            <v>TUBERÍA DRENAJE PVC 6" SDR-41</v>
          </cell>
          <cell r="C3996">
            <v>1</v>
          </cell>
          <cell r="D3996" t="str">
            <v>ML</v>
          </cell>
          <cell r="E3996">
            <v>0</v>
          </cell>
          <cell r="F3996">
            <v>0</v>
          </cell>
          <cell r="G3996">
            <v>451.35199999999998</v>
          </cell>
          <cell r="H3996">
            <v>74.169000000000011</v>
          </cell>
          <cell r="I3996">
            <v>525.52099999999996</v>
          </cell>
        </row>
        <row r="3997">
          <cell r="A3997">
            <v>0</v>
          </cell>
          <cell r="B3997">
            <v>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</row>
        <row r="3998">
          <cell r="A3998">
            <v>0</v>
          </cell>
          <cell r="B3998" t="str">
            <v>Volumen Análisis</v>
          </cell>
          <cell r="C3998">
            <v>20</v>
          </cell>
          <cell r="D3998" t="str">
            <v>ML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</row>
        <row r="3999">
          <cell r="A3999" t="str">
            <v>SANIT124</v>
          </cell>
          <cell r="B3999" t="str">
            <v>Tubo 6"x19 PVC SDR-41</v>
          </cell>
          <cell r="C3999">
            <v>3.4526315789473681</v>
          </cell>
          <cell r="D3999" t="str">
            <v>UND</v>
          </cell>
          <cell r="E3999">
            <v>2372.8813559322034</v>
          </cell>
          <cell r="F3999">
            <v>427.11864406779659</v>
          </cell>
          <cell r="G3999">
            <v>8192.69</v>
          </cell>
          <cell r="H3999">
            <v>1474.68</v>
          </cell>
          <cell r="I3999">
            <v>0</v>
          </cell>
        </row>
        <row r="4000">
          <cell r="A4000" t="str">
            <v>CE-PVC-01</v>
          </cell>
          <cell r="B4000" t="str">
            <v>Cemento PVC OATEY 32oz</v>
          </cell>
          <cell r="C4000">
            <v>1.44E-2</v>
          </cell>
          <cell r="D4000" t="str">
            <v>UND</v>
          </cell>
          <cell r="E4000">
            <v>628.81355932203394</v>
          </cell>
          <cell r="F4000">
            <v>113.1864406779661</v>
          </cell>
          <cell r="G4000">
            <v>9.0500000000000007</v>
          </cell>
          <cell r="H4000">
            <v>1.63</v>
          </cell>
          <cell r="I4000">
            <v>0</v>
          </cell>
        </row>
        <row r="4001">
          <cell r="A4001">
            <v>0</v>
          </cell>
          <cell r="B4001" t="str">
            <v xml:space="preserve">Herramientas </v>
          </cell>
          <cell r="C4001">
            <v>0.05</v>
          </cell>
          <cell r="D4001">
            <v>0</v>
          </cell>
          <cell r="E4001">
            <v>786</v>
          </cell>
          <cell r="F4001">
            <v>141.47999999999999</v>
          </cell>
          <cell r="G4001">
            <v>39.299999999999997</v>
          </cell>
          <cell r="H4001">
            <v>7.07</v>
          </cell>
          <cell r="I4001">
            <v>0</v>
          </cell>
        </row>
        <row r="4002">
          <cell r="A4002">
            <v>0</v>
          </cell>
          <cell r="B4002" t="str">
            <v>Mano de Obra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</row>
        <row r="4003">
          <cell r="A4003">
            <v>1503.07</v>
          </cell>
          <cell r="B4003" t="str">
            <v>Instalación tuberías 6"</v>
          </cell>
          <cell r="C4003">
            <v>20</v>
          </cell>
          <cell r="D4003" t="str">
            <v>ML</v>
          </cell>
          <cell r="E4003">
            <v>39.299999999999997</v>
          </cell>
          <cell r="F4003">
            <v>0</v>
          </cell>
          <cell r="G4003">
            <v>786</v>
          </cell>
          <cell r="H4003">
            <v>0</v>
          </cell>
          <cell r="I4003">
            <v>0</v>
          </cell>
        </row>
        <row r="4004">
          <cell r="A4004">
            <v>0</v>
          </cell>
          <cell r="B4004" t="str">
            <v>Total/UND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9027.0399999999991</v>
          </cell>
          <cell r="H4004">
            <v>1483.38</v>
          </cell>
          <cell r="I4004">
            <v>10510.419999999998</v>
          </cell>
        </row>
        <row r="4005">
          <cell r="A4005">
            <v>0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</row>
        <row r="4006">
          <cell r="A4006">
            <v>116.44000000000023</v>
          </cell>
          <cell r="B4006" t="str">
            <v>TUBERÍA DRENAJE PVC 8" SDR-41</v>
          </cell>
          <cell r="C4006">
            <v>1</v>
          </cell>
          <cell r="D4006" t="str">
            <v>ML</v>
          </cell>
          <cell r="E4006">
            <v>0</v>
          </cell>
          <cell r="F4006">
            <v>0</v>
          </cell>
          <cell r="G4006">
            <v>1097.3805</v>
          </cell>
          <cell r="H4006">
            <v>189.78149999999999</v>
          </cell>
          <cell r="I4006">
            <v>1287.162</v>
          </cell>
          <cell r="J4006">
            <v>0</v>
          </cell>
        </row>
        <row r="4007">
          <cell r="A4007">
            <v>0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</row>
        <row r="4008">
          <cell r="A4008">
            <v>0</v>
          </cell>
          <cell r="B4008" t="str">
            <v>Volumen Análisis</v>
          </cell>
          <cell r="C4008">
            <v>20</v>
          </cell>
          <cell r="D4008" t="str">
            <v>ML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</row>
        <row r="4009">
          <cell r="A4009" t="str">
            <v>SANIT125</v>
          </cell>
          <cell r="B4009" t="str">
            <v>Tubo 8"x19 PVC SDR-41</v>
          </cell>
          <cell r="C4009">
            <v>3.4526315789473681</v>
          </cell>
          <cell r="D4009" t="str">
            <v>UND</v>
          </cell>
          <cell r="E4009">
            <v>6092.3728813559328</v>
          </cell>
          <cell r="F4009">
            <v>1096.6271186440679</v>
          </cell>
          <cell r="G4009">
            <v>21034.720000000001</v>
          </cell>
          <cell r="H4009">
            <v>3786.25</v>
          </cell>
          <cell r="I4009">
            <v>0</v>
          </cell>
        </row>
        <row r="4010">
          <cell r="A4010" t="str">
            <v>CE-PVC-01</v>
          </cell>
          <cell r="B4010" t="str">
            <v>Cemento PVC OATEY 32oz</v>
          </cell>
          <cell r="C4010">
            <v>1.44E-2</v>
          </cell>
          <cell r="D4010" t="str">
            <v>UND</v>
          </cell>
          <cell r="E4010">
            <v>628.81355932203394</v>
          </cell>
          <cell r="F4010">
            <v>113.1864406779661</v>
          </cell>
          <cell r="G4010">
            <v>9.0500000000000007</v>
          </cell>
          <cell r="H4010">
            <v>1.63</v>
          </cell>
          <cell r="I4010">
            <v>0</v>
          </cell>
        </row>
        <row r="4011">
          <cell r="A4011">
            <v>0</v>
          </cell>
          <cell r="B4011" t="str">
            <v xml:space="preserve">Herramientas </v>
          </cell>
          <cell r="C4011">
            <v>0.05</v>
          </cell>
          <cell r="D4011">
            <v>0</v>
          </cell>
          <cell r="E4011">
            <v>860.8</v>
          </cell>
          <cell r="F4011">
            <v>154.94399999999999</v>
          </cell>
          <cell r="G4011">
            <v>43.04</v>
          </cell>
          <cell r="H4011">
            <v>7.75</v>
          </cell>
          <cell r="I4011">
            <v>0</v>
          </cell>
        </row>
        <row r="4012">
          <cell r="A4012">
            <v>0</v>
          </cell>
          <cell r="B4012" t="str">
            <v>Mano de Obra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</row>
        <row r="4013">
          <cell r="A4013">
            <v>1503.08</v>
          </cell>
          <cell r="B4013" t="str">
            <v>Instalación tuberías 8"</v>
          </cell>
          <cell r="C4013">
            <v>20</v>
          </cell>
          <cell r="D4013" t="str">
            <v>ML</v>
          </cell>
          <cell r="E4013">
            <v>43.04</v>
          </cell>
          <cell r="F4013">
            <v>0</v>
          </cell>
          <cell r="G4013">
            <v>860.8</v>
          </cell>
          <cell r="H4013">
            <v>0</v>
          </cell>
          <cell r="I4013">
            <v>0</v>
          </cell>
        </row>
        <row r="4014">
          <cell r="A4014">
            <v>0</v>
          </cell>
          <cell r="B4014" t="str">
            <v>Total/UND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21947.61</v>
          </cell>
          <cell r="H4014">
            <v>3795.63</v>
          </cell>
          <cell r="I4014">
            <v>25743.24</v>
          </cell>
          <cell r="J4014">
            <v>0</v>
          </cell>
        </row>
        <row r="4015">
          <cell r="A4015">
            <v>0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</row>
        <row r="4016">
          <cell r="A4016">
            <v>116.45000000000023</v>
          </cell>
          <cell r="B4016" t="str">
            <v>TUBERÍA DRENAJE PVC 12" SDR-41</v>
          </cell>
          <cell r="C4016">
            <v>1</v>
          </cell>
          <cell r="D4016" t="str">
            <v>ML</v>
          </cell>
          <cell r="E4016">
            <v>0</v>
          </cell>
          <cell r="F4016">
            <v>0</v>
          </cell>
          <cell r="G4016">
            <v>3322.0254999999997</v>
          </cell>
          <cell r="H4016">
            <v>587.89350000000002</v>
          </cell>
          <cell r="I4016">
            <v>3909.9189999999999</v>
          </cell>
          <cell r="J4016">
            <v>0</v>
          </cell>
        </row>
        <row r="4017">
          <cell r="A4017">
            <v>0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</row>
        <row r="4018">
          <cell r="A4018">
            <v>0</v>
          </cell>
          <cell r="B4018" t="str">
            <v>Volumen Análisis</v>
          </cell>
          <cell r="C4018">
            <v>20</v>
          </cell>
          <cell r="D4018" t="str">
            <v>ML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</row>
        <row r="4019">
          <cell r="A4019" t="str">
            <v>SANIT163</v>
          </cell>
          <cell r="B4019" t="str">
            <v>Tubo 12"x19 PVC SDR-41</v>
          </cell>
          <cell r="C4019">
            <v>3.5</v>
          </cell>
          <cell r="D4019" t="str">
            <v>UND</v>
          </cell>
          <cell r="E4019">
            <v>18644.067796610172</v>
          </cell>
          <cell r="F4019">
            <v>3355.9322033898306</v>
          </cell>
          <cell r="G4019">
            <v>65254.239999999998</v>
          </cell>
          <cell r="H4019">
            <v>11745.76</v>
          </cell>
          <cell r="I4019">
            <v>0</v>
          </cell>
        </row>
        <row r="4020">
          <cell r="A4020" t="str">
            <v>CE-PVC-01</v>
          </cell>
          <cell r="B4020" t="str">
            <v>Cemento PVC OATEY 32oz</v>
          </cell>
          <cell r="C4020">
            <v>1.7999999999999999E-2</v>
          </cell>
          <cell r="D4020" t="str">
            <v>UND</v>
          </cell>
          <cell r="E4020">
            <v>628.81355932203394</v>
          </cell>
          <cell r="F4020">
            <v>113.1864406779661</v>
          </cell>
          <cell r="G4020">
            <v>11.32</v>
          </cell>
          <cell r="H4020">
            <v>2.04</v>
          </cell>
          <cell r="I4020">
            <v>0</v>
          </cell>
          <cell r="J4020">
            <v>0</v>
          </cell>
        </row>
        <row r="4021">
          <cell r="A4021">
            <v>0</v>
          </cell>
          <cell r="B4021" t="str">
            <v xml:space="preserve">Herramientas </v>
          </cell>
          <cell r="C4021">
            <v>0.05</v>
          </cell>
          <cell r="D4021">
            <v>0</v>
          </cell>
          <cell r="E4021">
            <v>1119</v>
          </cell>
          <cell r="F4021">
            <v>201.42</v>
          </cell>
          <cell r="G4021">
            <v>55.95</v>
          </cell>
          <cell r="H4021">
            <v>10.07</v>
          </cell>
          <cell r="I4021">
            <v>0</v>
          </cell>
        </row>
        <row r="4022">
          <cell r="A4022">
            <v>0</v>
          </cell>
          <cell r="B4022" t="str">
            <v>Mano de Obra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1503.1</v>
          </cell>
          <cell r="B4023" t="str">
            <v>Instalación tuberías 12"</v>
          </cell>
          <cell r="C4023">
            <v>20</v>
          </cell>
          <cell r="D4023" t="str">
            <v>ML</v>
          </cell>
          <cell r="E4023">
            <v>55.95</v>
          </cell>
          <cell r="F4023">
            <v>0</v>
          </cell>
          <cell r="G4023">
            <v>1119</v>
          </cell>
          <cell r="H4023">
            <v>0</v>
          </cell>
          <cell r="I4023">
            <v>0</v>
          </cell>
        </row>
        <row r="4024">
          <cell r="A4024">
            <v>0</v>
          </cell>
          <cell r="B4024" t="str">
            <v>Total/UND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66440.509999999995</v>
          </cell>
          <cell r="H4024">
            <v>11757.87</v>
          </cell>
          <cell r="I4024">
            <v>78198.37999999999</v>
          </cell>
        </row>
        <row r="4025">
          <cell r="A4025">
            <v>0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</row>
        <row r="4026">
          <cell r="A4026">
            <v>116.46000000000024</v>
          </cell>
          <cell r="B4026" t="str">
            <v>TUBERÍA DRENAJE PVC 10" SDR-41</v>
          </cell>
          <cell r="C4026">
            <v>1</v>
          </cell>
          <cell r="D4026" t="str">
            <v>ML</v>
          </cell>
          <cell r="E4026">
            <v>0</v>
          </cell>
          <cell r="F4026">
            <v>0</v>
          </cell>
          <cell r="G4026">
            <v>1266.0690000000002</v>
          </cell>
          <cell r="H4026">
            <v>218.59550000000004</v>
          </cell>
          <cell r="I4026">
            <v>1484.6645000000003</v>
          </cell>
        </row>
        <row r="4027">
          <cell r="A4027">
            <v>0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</row>
        <row r="4028">
          <cell r="A4028">
            <v>0</v>
          </cell>
          <cell r="B4028" t="str">
            <v>Volumen Análisis</v>
          </cell>
          <cell r="C4028">
            <v>20</v>
          </cell>
          <cell r="D4028" t="str">
            <v>ML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</row>
        <row r="4029">
          <cell r="A4029" t="str">
            <v>SANIT164</v>
          </cell>
          <cell r="B4029" t="str">
            <v>Tubo 10"x19 PVC SDR-41</v>
          </cell>
          <cell r="C4029">
            <v>3.5</v>
          </cell>
          <cell r="D4029" t="str">
            <v>UND</v>
          </cell>
          <cell r="E4029">
            <v>6921.1864406779669</v>
          </cell>
          <cell r="F4029">
            <v>1245.8135593220341</v>
          </cell>
          <cell r="G4029">
            <v>24224.15</v>
          </cell>
          <cell r="H4029">
            <v>4360.3500000000004</v>
          </cell>
          <cell r="I4029">
            <v>0</v>
          </cell>
        </row>
        <row r="4030">
          <cell r="A4030" t="str">
            <v>CE-PVC-01</v>
          </cell>
          <cell r="B4030" t="str">
            <v>Cemento PVC OATEY 32oz</v>
          </cell>
          <cell r="C4030">
            <v>0.02</v>
          </cell>
          <cell r="D4030" t="str">
            <v>UND</v>
          </cell>
          <cell r="E4030">
            <v>628.81355932203394</v>
          </cell>
          <cell r="F4030">
            <v>113.1864406779661</v>
          </cell>
          <cell r="G4030">
            <v>12.58</v>
          </cell>
          <cell r="H4030">
            <v>2.2599999999999998</v>
          </cell>
          <cell r="I4030">
            <v>0</v>
          </cell>
        </row>
        <row r="4031">
          <cell r="A4031">
            <v>0</v>
          </cell>
          <cell r="B4031" t="str">
            <v xml:space="preserve">Herramientas </v>
          </cell>
          <cell r="C4031">
            <v>0.05</v>
          </cell>
          <cell r="D4031">
            <v>0</v>
          </cell>
          <cell r="E4031">
            <v>1033</v>
          </cell>
          <cell r="F4031">
            <v>185.94</v>
          </cell>
          <cell r="G4031">
            <v>51.65</v>
          </cell>
          <cell r="H4031">
            <v>9.3000000000000007</v>
          </cell>
          <cell r="I4031">
            <v>0</v>
          </cell>
        </row>
        <row r="4032">
          <cell r="A4032">
            <v>0</v>
          </cell>
          <cell r="B4032" t="str">
            <v>Mano de Obra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</row>
        <row r="4033">
          <cell r="A4033">
            <v>1503.09</v>
          </cell>
          <cell r="B4033" t="str">
            <v>Instalación tuberías 10"</v>
          </cell>
          <cell r="C4033">
            <v>20</v>
          </cell>
          <cell r="D4033" t="str">
            <v>ML</v>
          </cell>
          <cell r="E4033">
            <v>51.65</v>
          </cell>
          <cell r="F4033">
            <v>0</v>
          </cell>
          <cell r="G4033">
            <v>1033</v>
          </cell>
          <cell r="H4033">
            <v>0</v>
          </cell>
          <cell r="I4033">
            <v>0</v>
          </cell>
        </row>
        <row r="4034">
          <cell r="A4034">
            <v>0</v>
          </cell>
          <cell r="B4034" t="str">
            <v>Total/UND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25321.380000000005</v>
          </cell>
          <cell r="H4034">
            <v>4371.9100000000008</v>
          </cell>
          <cell r="I4034">
            <v>29693.290000000005</v>
          </cell>
        </row>
        <row r="4035">
          <cell r="A4035">
            <v>0</v>
          </cell>
          <cell r="B4035">
            <v>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</row>
        <row r="4036">
          <cell r="A4036">
            <v>116.47000000000024</v>
          </cell>
          <cell r="B4036" t="str">
            <v>ALCANTARILLA DE HORMIGÓN 18"</v>
          </cell>
          <cell r="C4036">
            <v>1</v>
          </cell>
          <cell r="D4036" t="str">
            <v>ML</v>
          </cell>
          <cell r="E4036">
            <v>0</v>
          </cell>
          <cell r="F4036">
            <v>0</v>
          </cell>
          <cell r="G4036">
            <v>1867.5970779220779</v>
          </cell>
          <cell r="H4036">
            <v>277.51461038961043</v>
          </cell>
          <cell r="I4036">
            <v>2145.1116883116883</v>
          </cell>
        </row>
        <row r="4037">
          <cell r="A4037">
            <v>0</v>
          </cell>
          <cell r="B4037" t="str">
            <v>Volumen Análisis</v>
          </cell>
          <cell r="C4037">
            <v>30.8</v>
          </cell>
          <cell r="D4037" t="str">
            <v>ML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</row>
        <row r="4038">
          <cell r="A4038">
            <v>0</v>
          </cell>
          <cell r="B4038">
            <v>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</row>
        <row r="4039">
          <cell r="A4039" t="str">
            <v>SANIT004</v>
          </cell>
          <cell r="B4039" t="str">
            <v>Tubos de Hormigon simple de 18¨ x 1.10m</v>
          </cell>
          <cell r="C4039">
            <v>28</v>
          </cell>
          <cell r="D4039" t="str">
            <v>UND</v>
          </cell>
          <cell r="E4039">
            <v>1450</v>
          </cell>
          <cell r="F4039">
            <v>261</v>
          </cell>
          <cell r="G4039">
            <v>40600</v>
          </cell>
          <cell r="H4039">
            <v>7308</v>
          </cell>
          <cell r="I4039">
            <v>0</v>
          </cell>
        </row>
        <row r="4040">
          <cell r="A4040">
            <v>112.01</v>
          </cell>
          <cell r="B4040" t="str">
            <v xml:space="preserve">MORTERO 1:3 </v>
          </cell>
          <cell r="C4040">
            <v>5.5800000000000002E-2</v>
          </cell>
          <cell r="D4040" t="str">
            <v>M3</v>
          </cell>
          <cell r="E4040">
            <v>5727.81</v>
          </cell>
          <cell r="F4040">
            <v>971.69</v>
          </cell>
          <cell r="G4040">
            <v>319.61</v>
          </cell>
          <cell r="H4040">
            <v>54.22</v>
          </cell>
          <cell r="I4040">
            <v>0</v>
          </cell>
        </row>
        <row r="4041">
          <cell r="A4041">
            <v>0</v>
          </cell>
          <cell r="B4041" t="str">
            <v xml:space="preserve">Herramientas </v>
          </cell>
          <cell r="C4041">
            <v>0.03</v>
          </cell>
          <cell r="D4041">
            <v>0</v>
          </cell>
          <cell r="E4041">
            <v>7622.38</v>
          </cell>
          <cell r="F4041">
            <v>1372.0283999999999</v>
          </cell>
          <cell r="G4041">
            <v>228.67</v>
          </cell>
          <cell r="H4041">
            <v>41.16</v>
          </cell>
          <cell r="I4041">
            <v>0</v>
          </cell>
        </row>
        <row r="4042">
          <cell r="A4042">
            <v>0</v>
          </cell>
          <cell r="B4042" t="str">
            <v>Uso de grua</v>
          </cell>
          <cell r="C4042">
            <v>0.6</v>
          </cell>
          <cell r="D4042" t="str">
            <v>DIA</v>
          </cell>
          <cell r="E4042">
            <v>10593.220338983052</v>
          </cell>
          <cell r="F4042">
            <v>1906.7796610169494</v>
          </cell>
          <cell r="G4042">
            <v>6355.93</v>
          </cell>
          <cell r="H4042">
            <v>1144.07</v>
          </cell>
          <cell r="I4042">
            <v>0</v>
          </cell>
        </row>
        <row r="4043">
          <cell r="A4043">
            <v>0</v>
          </cell>
          <cell r="B4043" t="str">
            <v>Transporte tuberías</v>
          </cell>
          <cell r="C4043">
            <v>0.05</v>
          </cell>
          <cell r="D4043">
            <v>0</v>
          </cell>
          <cell r="E4043">
            <v>47908</v>
          </cell>
          <cell r="F4043">
            <v>0</v>
          </cell>
          <cell r="G4043">
            <v>2395.4</v>
          </cell>
          <cell r="H4043">
            <v>0</v>
          </cell>
          <cell r="I4043">
            <v>0</v>
          </cell>
          <cell r="J4043">
            <v>0</v>
          </cell>
        </row>
        <row r="4044">
          <cell r="A4044">
            <v>0</v>
          </cell>
          <cell r="B4044" t="str">
            <v>Mano de Obra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A4045">
            <v>1522.05</v>
          </cell>
          <cell r="B4045" t="str">
            <v>Instal. De tubería de alcantarilla</v>
          </cell>
          <cell r="C4045">
            <v>30.8</v>
          </cell>
          <cell r="D4045" t="str">
            <v>ML</v>
          </cell>
          <cell r="E4045">
            <v>247.48</v>
          </cell>
          <cell r="F4045">
            <v>0</v>
          </cell>
          <cell r="G4045">
            <v>7622.38</v>
          </cell>
          <cell r="H4045">
            <v>0</v>
          </cell>
          <cell r="I4045">
            <v>0</v>
          </cell>
          <cell r="J4045">
            <v>0</v>
          </cell>
        </row>
        <row r="4046">
          <cell r="A4046">
            <v>0</v>
          </cell>
          <cell r="B4046" t="str">
            <v>Total/UND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57521.99</v>
          </cell>
          <cell r="H4046">
            <v>8547.4500000000007</v>
          </cell>
          <cell r="I4046">
            <v>66069.440000000002</v>
          </cell>
        </row>
        <row r="4047">
          <cell r="A4047">
            <v>0</v>
          </cell>
          <cell r="B4047">
            <v>0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</row>
        <row r="4048">
          <cell r="A4048">
            <v>116.48000000000025</v>
          </cell>
          <cell r="B4048" t="str">
            <v>ALCANTARILLA DE HORMIGÓN 24"</v>
          </cell>
          <cell r="C4048">
            <v>1</v>
          </cell>
          <cell r="D4048" t="str">
            <v>ML</v>
          </cell>
          <cell r="E4048">
            <v>0</v>
          </cell>
          <cell r="F4048">
            <v>0</v>
          </cell>
          <cell r="G4048">
            <v>2518.2868333333331</v>
          </cell>
          <cell r="H4048">
            <v>371.00616666666667</v>
          </cell>
          <cell r="I4048">
            <v>2889.2929999999997</v>
          </cell>
          <cell r="J4048" t="str">
            <v>rendi. 50 tub/dia</v>
          </cell>
        </row>
        <row r="4049">
          <cell r="A4049">
            <v>0</v>
          </cell>
          <cell r="B4049" t="str">
            <v>Volumen Análisis</v>
          </cell>
          <cell r="C4049">
            <v>60</v>
          </cell>
          <cell r="D4049" t="str">
            <v>ML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</row>
        <row r="4050">
          <cell r="A4050">
            <v>0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 t="str">
            <v>SANIT006</v>
          </cell>
          <cell r="B4051" t="str">
            <v>Tubos de Hormigon armado de 24¨ x 1.20m</v>
          </cell>
          <cell r="C4051">
            <v>50</v>
          </cell>
          <cell r="D4051" t="str">
            <v>UND</v>
          </cell>
          <cell r="E4051">
            <v>2200</v>
          </cell>
          <cell r="F4051">
            <v>396</v>
          </cell>
          <cell r="G4051">
            <v>110000</v>
          </cell>
          <cell r="H4051">
            <v>19800</v>
          </cell>
          <cell r="I4051">
            <v>0</v>
          </cell>
          <cell r="J4051">
            <v>0</v>
          </cell>
        </row>
        <row r="4052">
          <cell r="A4052">
            <v>112.01</v>
          </cell>
          <cell r="B4052" t="str">
            <v xml:space="preserve">MORTERO 1:3 </v>
          </cell>
          <cell r="C4052">
            <v>6.0999999999999999E-2</v>
          </cell>
          <cell r="D4052" t="str">
            <v>M3</v>
          </cell>
          <cell r="E4052">
            <v>5727.81</v>
          </cell>
          <cell r="F4052">
            <v>971.69</v>
          </cell>
          <cell r="G4052">
            <v>349.4</v>
          </cell>
          <cell r="H4052">
            <v>59.27</v>
          </cell>
          <cell r="I4052">
            <v>0</v>
          </cell>
        </row>
        <row r="4053">
          <cell r="A4053">
            <v>0</v>
          </cell>
          <cell r="B4053" t="str">
            <v xml:space="preserve">Herramientas </v>
          </cell>
          <cell r="C4053">
            <v>0.03</v>
          </cell>
          <cell r="D4053">
            <v>0</v>
          </cell>
          <cell r="E4053">
            <v>20918.400000000001</v>
          </cell>
          <cell r="F4053">
            <v>3765.3119999999999</v>
          </cell>
          <cell r="G4053">
            <v>627.54999999999995</v>
          </cell>
          <cell r="H4053">
            <v>112.96</v>
          </cell>
          <cell r="I4053">
            <v>0</v>
          </cell>
        </row>
        <row r="4054">
          <cell r="A4054">
            <v>0</v>
          </cell>
          <cell r="B4054" t="str">
            <v>Uso de grua</v>
          </cell>
          <cell r="C4054">
            <v>1.2</v>
          </cell>
          <cell r="D4054" t="str">
            <v>DIA</v>
          </cell>
          <cell r="E4054">
            <v>10593.220338983052</v>
          </cell>
          <cell r="F4054">
            <v>1906.7796610169494</v>
          </cell>
          <cell r="G4054">
            <v>12711.86</v>
          </cell>
          <cell r="H4054">
            <v>2288.14</v>
          </cell>
          <cell r="I4054">
            <v>0</v>
          </cell>
        </row>
        <row r="4055">
          <cell r="A4055">
            <v>0</v>
          </cell>
          <cell r="B4055" t="str">
            <v>Transporte tuberías</v>
          </cell>
          <cell r="C4055">
            <v>0.05</v>
          </cell>
          <cell r="D4055">
            <v>0</v>
          </cell>
          <cell r="E4055">
            <v>129800</v>
          </cell>
          <cell r="F4055">
            <v>0</v>
          </cell>
          <cell r="G4055">
            <v>6490</v>
          </cell>
          <cell r="H4055">
            <v>0</v>
          </cell>
          <cell r="I4055">
            <v>0</v>
          </cell>
        </row>
        <row r="4056">
          <cell r="A4056">
            <v>0</v>
          </cell>
          <cell r="B4056" t="str">
            <v>Mano de Obra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</row>
        <row r="4057">
          <cell r="A4057">
            <v>1522.06</v>
          </cell>
          <cell r="B4057" t="str">
            <v>Instal. De tubería de alcantarilla</v>
          </cell>
          <cell r="C4057">
            <v>60</v>
          </cell>
          <cell r="D4057" t="str">
            <v>ML</v>
          </cell>
          <cell r="E4057">
            <v>348.64</v>
          </cell>
          <cell r="F4057">
            <v>0</v>
          </cell>
          <cell r="G4057">
            <v>20918.400000000001</v>
          </cell>
          <cell r="H4057">
            <v>0</v>
          </cell>
          <cell r="I4057">
            <v>0</v>
          </cell>
        </row>
        <row r="4058">
          <cell r="A4058">
            <v>0</v>
          </cell>
          <cell r="B4058" t="str">
            <v>Total/UND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151097.21</v>
          </cell>
          <cell r="H4058">
            <v>22260.37</v>
          </cell>
          <cell r="I4058">
            <v>173357.58</v>
          </cell>
          <cell r="J4058">
            <v>4.7853599999999998</v>
          </cell>
        </row>
        <row r="4059">
          <cell r="A4059">
            <v>0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4.7853600000000007E-3</v>
          </cell>
        </row>
        <row r="4060">
          <cell r="A4060">
            <v>116.49000000000025</v>
          </cell>
          <cell r="B4060" t="str">
            <v>ALCANTARILLA DE HORMIGÓN 60"</v>
          </cell>
          <cell r="C4060">
            <v>1</v>
          </cell>
          <cell r="D4060" t="str">
            <v>ML</v>
          </cell>
          <cell r="E4060">
            <v>0</v>
          </cell>
          <cell r="F4060">
            <v>0</v>
          </cell>
          <cell r="G4060">
            <v>11801.363500000001</v>
          </cell>
          <cell r="H4060">
            <v>1884.1671666666668</v>
          </cell>
          <cell r="I4060">
            <v>13685.530666666667</v>
          </cell>
          <cell r="J4060">
            <v>6.0999999999999999E-2</v>
          </cell>
        </row>
        <row r="4061">
          <cell r="A4061">
            <v>0</v>
          </cell>
          <cell r="B4061" t="str">
            <v>Volumen Análisis</v>
          </cell>
          <cell r="C4061">
            <v>60</v>
          </cell>
          <cell r="D4061" t="str">
            <v>ML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</row>
        <row r="4062">
          <cell r="A4062">
            <v>0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</row>
        <row r="4063">
          <cell r="A4063" t="str">
            <v>SANIT011</v>
          </cell>
          <cell r="B4063" t="str">
            <v>Tubos de Hormigon armado de 60¨ x 1.20m</v>
          </cell>
          <cell r="C4063">
            <v>50</v>
          </cell>
          <cell r="D4063" t="str">
            <v>UND</v>
          </cell>
          <cell r="E4063">
            <v>12000</v>
          </cell>
          <cell r="F4063">
            <v>2160</v>
          </cell>
          <cell r="G4063">
            <v>600000</v>
          </cell>
          <cell r="H4063">
            <v>108000</v>
          </cell>
          <cell r="I4063">
            <v>0</v>
          </cell>
        </row>
        <row r="4064">
          <cell r="A4064">
            <v>112.01</v>
          </cell>
          <cell r="B4064" t="str">
            <v xml:space="preserve">MORTERO 1:3 </v>
          </cell>
          <cell r="C4064">
            <v>0.24</v>
          </cell>
          <cell r="D4064" t="str">
            <v>M3</v>
          </cell>
          <cell r="E4064">
            <v>5727.81</v>
          </cell>
          <cell r="F4064">
            <v>971.69</v>
          </cell>
          <cell r="G4064">
            <v>1374.67</v>
          </cell>
          <cell r="H4064">
            <v>233.21</v>
          </cell>
          <cell r="I4064">
            <v>0</v>
          </cell>
        </row>
        <row r="4065">
          <cell r="A4065">
            <v>0</v>
          </cell>
          <cell r="B4065" t="str">
            <v xml:space="preserve">Herramientas </v>
          </cell>
          <cell r="C4065">
            <v>0.03</v>
          </cell>
          <cell r="D4065">
            <v>0</v>
          </cell>
          <cell r="E4065">
            <v>44547</v>
          </cell>
          <cell r="F4065">
            <v>8018.46</v>
          </cell>
          <cell r="G4065">
            <v>1336.41</v>
          </cell>
          <cell r="H4065">
            <v>240.55</v>
          </cell>
          <cell r="I4065">
            <v>0</v>
          </cell>
        </row>
        <row r="4066">
          <cell r="A4066">
            <v>0</v>
          </cell>
          <cell r="B4066" t="str">
            <v>Uso de grua</v>
          </cell>
          <cell r="C4066">
            <v>2.4</v>
          </cell>
          <cell r="D4066" t="str">
            <v>DIA</v>
          </cell>
          <cell r="E4066">
            <v>10593.220338983052</v>
          </cell>
          <cell r="F4066">
            <v>1906.7796610169494</v>
          </cell>
          <cell r="G4066">
            <v>25423.73</v>
          </cell>
          <cell r="H4066">
            <v>4576.2700000000004</v>
          </cell>
          <cell r="I4066">
            <v>0</v>
          </cell>
        </row>
        <row r="4067">
          <cell r="A4067">
            <v>0</v>
          </cell>
          <cell r="B4067" t="str">
            <v>Transporte tuberías</v>
          </cell>
          <cell r="C4067">
            <v>0.05</v>
          </cell>
          <cell r="D4067">
            <v>0</v>
          </cell>
          <cell r="E4067">
            <v>708000</v>
          </cell>
          <cell r="F4067">
            <v>0</v>
          </cell>
          <cell r="G4067">
            <v>35400</v>
          </cell>
          <cell r="H4067">
            <v>0</v>
          </cell>
          <cell r="I4067">
            <v>0</v>
          </cell>
        </row>
        <row r="4068">
          <cell r="A4068">
            <v>0</v>
          </cell>
          <cell r="B4068" t="str">
            <v>Mano de Obra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 t="str">
            <v>ANCHO</v>
          </cell>
        </row>
        <row r="4069">
          <cell r="A4069">
            <v>1523.08</v>
          </cell>
          <cell r="B4069" t="str">
            <v>Instal. De tubería de alcantarilla</v>
          </cell>
          <cell r="C4069">
            <v>60</v>
          </cell>
          <cell r="D4069" t="str">
            <v>ML</v>
          </cell>
          <cell r="E4069">
            <v>742.45</v>
          </cell>
          <cell r="F4069">
            <v>0</v>
          </cell>
          <cell r="G4069">
            <v>44547</v>
          </cell>
          <cell r="H4069">
            <v>0</v>
          </cell>
          <cell r="I4069">
            <v>0</v>
          </cell>
          <cell r="J4069">
            <v>1.5</v>
          </cell>
        </row>
        <row r="4070">
          <cell r="A4070">
            <v>0</v>
          </cell>
          <cell r="B4070" t="str">
            <v>Total/UND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708081.81</v>
          </cell>
          <cell r="H4070">
            <v>113050.03000000001</v>
          </cell>
          <cell r="I4070">
            <v>821131.84000000008</v>
          </cell>
          <cell r="J4070">
            <v>0</v>
          </cell>
        </row>
        <row r="4071">
          <cell r="A4071">
            <v>0</v>
          </cell>
          <cell r="B4071">
            <v>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A4072">
            <v>116.50000000000026</v>
          </cell>
          <cell r="B4072" t="str">
            <v>CAMARA SEPTICA 1.50x1.30x1.50m CALICHE</v>
          </cell>
          <cell r="C4072">
            <v>1</v>
          </cell>
          <cell r="D4072" t="str">
            <v>UND</v>
          </cell>
          <cell r="E4072">
            <v>0</v>
          </cell>
          <cell r="F4072">
            <v>0</v>
          </cell>
          <cell r="G4072">
            <v>24044.2</v>
          </cell>
          <cell r="H4072">
            <v>2706.7599999999998</v>
          </cell>
          <cell r="I4072">
            <v>26750.959999999999</v>
          </cell>
        </row>
        <row r="4073">
          <cell r="A4073">
            <v>0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</row>
        <row r="4074">
          <cell r="A4074">
            <v>0</v>
          </cell>
          <cell r="B4074" t="str">
            <v>Volumen Análisis</v>
          </cell>
          <cell r="C4074">
            <v>1</v>
          </cell>
          <cell r="D4074" t="str">
            <v>UND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A4075">
            <v>0</v>
          </cell>
          <cell r="B4075" t="str">
            <v>Materiales y Equipos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>
            <v>101.16000000000008</v>
          </cell>
          <cell r="B4076" t="str">
            <v>Carga y bote de material a mano</v>
          </cell>
          <cell r="C4076">
            <v>3.94875</v>
          </cell>
          <cell r="D4076" t="str">
            <v>M3E</v>
          </cell>
          <cell r="E4076">
            <v>366.55876288659795</v>
          </cell>
          <cell r="F4076">
            <v>0.49072164948453612</v>
          </cell>
          <cell r="G4076">
            <v>1447.45</v>
          </cell>
          <cell r="H4076">
            <v>1.94</v>
          </cell>
          <cell r="I4076">
            <v>0</v>
          </cell>
        </row>
        <row r="4077">
          <cell r="A4077">
            <v>103.13000000000005</v>
          </cell>
          <cell r="B4077" t="str">
            <v>Piso en Hormigón 1:2:4 e=0.10m 3/8"@0.20m</v>
          </cell>
          <cell r="C4077">
            <v>0.19500000000000001</v>
          </cell>
          <cell r="D4077" t="str">
            <v>M3</v>
          </cell>
          <cell r="E4077">
            <v>11550.41</v>
          </cell>
          <cell r="F4077">
            <v>1883.84</v>
          </cell>
          <cell r="G4077">
            <v>2252.33</v>
          </cell>
          <cell r="H4077">
            <v>367.35</v>
          </cell>
          <cell r="I4077">
            <v>0</v>
          </cell>
        </row>
        <row r="4078">
          <cell r="A4078">
            <v>108.04000000000002</v>
          </cell>
          <cell r="B4078" t="str">
            <v>Losa en Hormigón 1:2:4 e=0.10m 3/8"@0.25m</v>
          </cell>
          <cell r="C4078">
            <v>0.19500000000000001</v>
          </cell>
          <cell r="D4078" t="str">
            <v>M3</v>
          </cell>
          <cell r="E4078">
            <v>13475.79</v>
          </cell>
          <cell r="F4078">
            <v>1565.43</v>
          </cell>
          <cell r="G4078">
            <v>2627.78</v>
          </cell>
          <cell r="H4078">
            <v>305.26</v>
          </cell>
          <cell r="I4078">
            <v>0</v>
          </cell>
        </row>
        <row r="4079">
          <cell r="A4079">
            <v>113.09000000000005</v>
          </cell>
          <cell r="B4079" t="str">
            <v>Bloques de 6" BNP</v>
          </cell>
          <cell r="C4079">
            <v>8.4</v>
          </cell>
          <cell r="D4079" t="str">
            <v>M2</v>
          </cell>
          <cell r="E4079">
            <v>1434.0900000000001</v>
          </cell>
          <cell r="F4079">
            <v>202.92</v>
          </cell>
          <cell r="G4079">
            <v>12046.36</v>
          </cell>
          <cell r="H4079">
            <v>1704.53</v>
          </cell>
          <cell r="I4079">
            <v>0</v>
          </cell>
        </row>
        <row r="4080">
          <cell r="A4080">
            <v>114.06000000000003</v>
          </cell>
          <cell r="B4080" t="str">
            <v>Pañete pulido</v>
          </cell>
          <cell r="C4080">
            <v>10.35</v>
          </cell>
          <cell r="D4080" t="str">
            <v>M2</v>
          </cell>
          <cell r="E4080">
            <v>386.02</v>
          </cell>
          <cell r="F4080">
            <v>31.66</v>
          </cell>
          <cell r="G4080">
            <v>3995.31</v>
          </cell>
          <cell r="H4080">
            <v>327.68</v>
          </cell>
          <cell r="I4080">
            <v>0</v>
          </cell>
        </row>
        <row r="4081">
          <cell r="A4081">
            <v>119.12000000000006</v>
          </cell>
          <cell r="B4081" t="str">
            <v xml:space="preserve">Zabaletas interior 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</row>
        <row r="4082">
          <cell r="A4082">
            <v>0</v>
          </cell>
          <cell r="B4082" t="str">
            <v>Mano de obra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</row>
        <row r="4083">
          <cell r="A4083">
            <v>100.02000000000001</v>
          </cell>
          <cell r="B4083" t="str">
            <v>Excavación a mano</v>
          </cell>
          <cell r="C4083">
            <v>2.9249999999999998</v>
          </cell>
          <cell r="D4083" t="str">
            <v>M3N</v>
          </cell>
          <cell r="E4083">
            <v>572.64</v>
          </cell>
          <cell r="F4083">
            <v>0</v>
          </cell>
          <cell r="G4083">
            <v>1674.97</v>
          </cell>
          <cell r="H4083">
            <v>0</v>
          </cell>
          <cell r="I4083">
            <v>0</v>
          </cell>
          <cell r="J4083">
            <v>0</v>
          </cell>
        </row>
        <row r="4084">
          <cell r="A4084">
            <v>0</v>
          </cell>
          <cell r="B4084" t="str">
            <v>Total/UND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24044.2</v>
          </cell>
          <cell r="H4084">
            <v>2706.7599999999998</v>
          </cell>
          <cell r="I4084">
            <v>26750.959999999999</v>
          </cell>
        </row>
        <row r="4085">
          <cell r="A4085">
            <v>0</v>
          </cell>
          <cell r="B4085">
            <v>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</row>
        <row r="4086">
          <cell r="A4086">
            <v>116.51000000000026</v>
          </cell>
          <cell r="B4086" t="str">
            <v>TUBERÍA DRENAJE PVC 1/2" SOTERRADA</v>
          </cell>
          <cell r="C4086">
            <v>1</v>
          </cell>
          <cell r="D4086" t="str">
            <v>ML</v>
          </cell>
          <cell r="E4086">
            <v>0</v>
          </cell>
          <cell r="F4086">
            <v>0</v>
          </cell>
          <cell r="G4086">
            <v>37.283000000000001</v>
          </cell>
          <cell r="H4086">
            <v>5.2275000000000009</v>
          </cell>
          <cell r="I4086">
            <v>42.5105</v>
          </cell>
        </row>
        <row r="4087">
          <cell r="A4087">
            <v>0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</row>
        <row r="4088">
          <cell r="A4088">
            <v>0</v>
          </cell>
          <cell r="B4088" t="str">
            <v>Volumen Análisis</v>
          </cell>
          <cell r="C4088">
            <v>20</v>
          </cell>
          <cell r="D4088" t="str">
            <v>ML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</row>
        <row r="4089">
          <cell r="A4089" t="str">
            <v>SANIT013</v>
          </cell>
          <cell r="B4089" t="str">
            <v>Tubo ½"x19' PVC SCH-40</v>
          </cell>
          <cell r="C4089">
            <v>3.5</v>
          </cell>
          <cell r="D4089" t="str">
            <v>UND</v>
          </cell>
          <cell r="E4089">
            <v>162.71186440677968</v>
          </cell>
          <cell r="F4089">
            <v>29.288135593220343</v>
          </cell>
          <cell r="G4089">
            <v>569.49</v>
          </cell>
          <cell r="H4089">
            <v>102.51</v>
          </cell>
          <cell r="I4089">
            <v>0</v>
          </cell>
        </row>
        <row r="4090">
          <cell r="A4090" t="str">
            <v>CE-PVC-01</v>
          </cell>
          <cell r="B4090" t="str">
            <v>Cemento PVC OATEY 32oz</v>
          </cell>
          <cell r="C4090">
            <v>1.7999999999999999E-2</v>
          </cell>
          <cell r="D4090" t="str">
            <v>UND</v>
          </cell>
          <cell r="E4090">
            <v>628.81355932203394</v>
          </cell>
          <cell r="F4090">
            <v>113.1864406779661</v>
          </cell>
          <cell r="G4090">
            <v>11.32</v>
          </cell>
          <cell r="H4090">
            <v>2.04</v>
          </cell>
          <cell r="I4090">
            <v>0</v>
          </cell>
        </row>
        <row r="4091">
          <cell r="A4091">
            <v>0</v>
          </cell>
          <cell r="B4091" t="str">
            <v xml:space="preserve">Herramientas </v>
          </cell>
          <cell r="C4091">
            <v>5</v>
          </cell>
          <cell r="D4091" t="str">
            <v>%</v>
          </cell>
          <cell r="E4091">
            <v>157</v>
          </cell>
          <cell r="F4091">
            <v>0</v>
          </cell>
          <cell r="G4091">
            <v>7.85</v>
          </cell>
          <cell r="H4091">
            <v>0</v>
          </cell>
          <cell r="I4091">
            <v>0</v>
          </cell>
        </row>
        <row r="4092">
          <cell r="A4092">
            <v>0</v>
          </cell>
          <cell r="B4092" t="str">
            <v>Mano de Obra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</row>
        <row r="4093">
          <cell r="A4093">
            <v>1503.01</v>
          </cell>
          <cell r="B4093" t="str">
            <v>Instalación tuberías 1/2" y 3/4"</v>
          </cell>
          <cell r="C4093">
            <v>20</v>
          </cell>
          <cell r="D4093" t="str">
            <v>ML</v>
          </cell>
          <cell r="E4093">
            <v>7.85</v>
          </cell>
          <cell r="F4093">
            <v>0</v>
          </cell>
          <cell r="G4093">
            <v>157</v>
          </cell>
          <cell r="H4093">
            <v>0</v>
          </cell>
          <cell r="I4093">
            <v>0</v>
          </cell>
        </row>
        <row r="4094">
          <cell r="A4094">
            <v>0</v>
          </cell>
          <cell r="B4094" t="str">
            <v>Total/UND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745.66000000000008</v>
          </cell>
          <cell r="H4094">
            <v>104.55000000000001</v>
          </cell>
          <cell r="I4094">
            <v>850.21</v>
          </cell>
        </row>
        <row r="4095">
          <cell r="A4095">
            <v>0</v>
          </cell>
          <cell r="B4095">
            <v>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</row>
        <row r="4096">
          <cell r="A4096">
            <v>116.52000000000027</v>
          </cell>
          <cell r="B4096" t="str">
            <v>TUBERÍA DRENAJE PVC 3/4" SOTERRADA</v>
          </cell>
          <cell r="C4096">
            <v>1</v>
          </cell>
          <cell r="D4096" t="str">
            <v>ML</v>
          </cell>
          <cell r="E4096">
            <v>0</v>
          </cell>
          <cell r="F4096">
            <v>0</v>
          </cell>
          <cell r="G4096">
            <v>46.626500000000007</v>
          </cell>
          <cell r="H4096">
            <v>6.9089999999999989</v>
          </cell>
          <cell r="I4096">
            <v>53.535500000000006</v>
          </cell>
        </row>
        <row r="4097">
          <cell r="A4097">
            <v>0</v>
          </cell>
          <cell r="B4097">
            <v>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A4098">
            <v>0</v>
          </cell>
          <cell r="B4098" t="str">
            <v>Volumen Análisis</v>
          </cell>
          <cell r="C4098">
            <v>20</v>
          </cell>
          <cell r="D4098" t="str">
            <v>ML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</row>
        <row r="4099">
          <cell r="A4099" t="str">
            <v>SANIT014</v>
          </cell>
          <cell r="B4099" t="str">
            <v>Tubo ¾"x19' PVC SCH-40</v>
          </cell>
          <cell r="C4099">
            <v>3.5</v>
          </cell>
          <cell r="D4099" t="str">
            <v>UND</v>
          </cell>
          <cell r="E4099">
            <v>216.10169491525426</v>
          </cell>
          <cell r="F4099">
            <v>38.898305084745765</v>
          </cell>
          <cell r="G4099">
            <v>756.36</v>
          </cell>
          <cell r="H4099">
            <v>136.13999999999999</v>
          </cell>
          <cell r="I4099">
            <v>0</v>
          </cell>
          <cell r="J4099">
            <v>0</v>
          </cell>
        </row>
        <row r="4100">
          <cell r="A4100" t="str">
            <v>CE-PVC-01</v>
          </cell>
          <cell r="B4100" t="str">
            <v>Cemento PVC OATEY 32oz</v>
          </cell>
          <cell r="C4100">
            <v>1.7999999999999999E-2</v>
          </cell>
          <cell r="D4100" t="str">
            <v>UND</v>
          </cell>
          <cell r="E4100">
            <v>628.81355932203394</v>
          </cell>
          <cell r="F4100">
            <v>113.1864406779661</v>
          </cell>
          <cell r="G4100">
            <v>11.32</v>
          </cell>
          <cell r="H4100">
            <v>2.04</v>
          </cell>
          <cell r="I4100">
            <v>0</v>
          </cell>
        </row>
        <row r="4101">
          <cell r="A4101">
            <v>0</v>
          </cell>
          <cell r="B4101" t="str">
            <v xml:space="preserve">Herramientas </v>
          </cell>
          <cell r="C4101">
            <v>5</v>
          </cell>
          <cell r="D4101" t="str">
            <v>%</v>
          </cell>
          <cell r="E4101">
            <v>157</v>
          </cell>
          <cell r="F4101">
            <v>0</v>
          </cell>
          <cell r="G4101">
            <v>7.85</v>
          </cell>
          <cell r="H4101">
            <v>0</v>
          </cell>
          <cell r="I4101">
            <v>0</v>
          </cell>
        </row>
        <row r="4102">
          <cell r="A4102">
            <v>0</v>
          </cell>
          <cell r="B4102" t="str">
            <v>Mano de Obra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</row>
        <row r="4103">
          <cell r="A4103">
            <v>1503.01</v>
          </cell>
          <cell r="B4103" t="str">
            <v>Instalación tuberías 1/2" y 3/4"</v>
          </cell>
          <cell r="C4103">
            <v>20</v>
          </cell>
          <cell r="D4103" t="str">
            <v>ML</v>
          </cell>
          <cell r="E4103">
            <v>7.85</v>
          </cell>
          <cell r="F4103">
            <v>0</v>
          </cell>
          <cell r="G4103">
            <v>157</v>
          </cell>
          <cell r="H4103">
            <v>0</v>
          </cell>
          <cell r="I4103">
            <v>0</v>
          </cell>
        </row>
        <row r="4104">
          <cell r="A4104">
            <v>0</v>
          </cell>
          <cell r="B4104" t="str">
            <v>Total/UND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932.53000000000009</v>
          </cell>
          <cell r="H4104">
            <v>138.17999999999998</v>
          </cell>
          <cell r="I4104">
            <v>1070.71</v>
          </cell>
          <cell r="J4104">
            <v>3</v>
          </cell>
        </row>
        <row r="4105">
          <cell r="A4105">
            <v>0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</row>
        <row r="4106">
          <cell r="A4106">
            <v>116.53000000000027</v>
          </cell>
          <cell r="B4106" t="str">
            <v>BAJANTE PLUVIAL Ø3" (3ml)</v>
          </cell>
          <cell r="C4106">
            <v>1</v>
          </cell>
          <cell r="D4106" t="str">
            <v>UND</v>
          </cell>
          <cell r="E4106">
            <v>0</v>
          </cell>
          <cell r="F4106">
            <v>0</v>
          </cell>
          <cell r="G4106">
            <v>1997.31</v>
          </cell>
          <cell r="H4106">
            <v>184.20999999999998</v>
          </cell>
          <cell r="I4106">
            <v>2181.52</v>
          </cell>
        </row>
        <row r="4107">
          <cell r="A4107">
            <v>0</v>
          </cell>
          <cell r="B4107">
            <v>0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</row>
        <row r="4108">
          <cell r="A4108">
            <v>0</v>
          </cell>
          <cell r="B4108" t="str">
            <v>Volumen Análisis</v>
          </cell>
          <cell r="C4108">
            <v>1</v>
          </cell>
          <cell r="D4108" t="str">
            <v>UND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</row>
        <row r="4109">
          <cell r="A4109" t="str">
            <v>SANIT122</v>
          </cell>
          <cell r="B4109" t="str">
            <v>Tubo 3"x19 PVC SDR-41</v>
          </cell>
          <cell r="C4109">
            <v>0.52</v>
          </cell>
          <cell r="D4109" t="str">
            <v>UND</v>
          </cell>
          <cell r="E4109">
            <v>652.54237288135596</v>
          </cell>
          <cell r="F4109">
            <v>117.45762711864407</v>
          </cell>
          <cell r="G4109">
            <v>339.32</v>
          </cell>
          <cell r="H4109">
            <v>61.08</v>
          </cell>
          <cell r="I4109">
            <v>0</v>
          </cell>
        </row>
        <row r="4110">
          <cell r="A4110" t="str">
            <v>SANIT134</v>
          </cell>
          <cell r="B4110" t="str">
            <v>Codo PVC drenaje 3" x 90°</v>
          </cell>
          <cell r="C4110">
            <v>2</v>
          </cell>
          <cell r="D4110" t="str">
            <v>UND</v>
          </cell>
          <cell r="E4110">
            <v>70.33898305084746</v>
          </cell>
          <cell r="F4110">
            <v>12.661016949152541</v>
          </cell>
          <cell r="G4110">
            <v>140.68</v>
          </cell>
          <cell r="H4110">
            <v>25.32</v>
          </cell>
          <cell r="I4110">
            <v>0</v>
          </cell>
        </row>
        <row r="4111">
          <cell r="A4111" t="str">
            <v>SANIT129</v>
          </cell>
          <cell r="B4111" t="str">
            <v xml:space="preserve">Tee PVC drenaje 3" </v>
          </cell>
          <cell r="C4111">
            <v>1</v>
          </cell>
          <cell r="D4111" t="str">
            <v>UND</v>
          </cell>
          <cell r="E4111">
            <v>405.93220338983053</v>
          </cell>
          <cell r="F4111">
            <v>73.067796610169495</v>
          </cell>
          <cell r="G4111">
            <v>405.93</v>
          </cell>
          <cell r="H4111">
            <v>73.069999999999993</v>
          </cell>
          <cell r="I4111">
            <v>0</v>
          </cell>
        </row>
        <row r="4112">
          <cell r="A4112" t="str">
            <v>CE-PVC-01</v>
          </cell>
          <cell r="B4112" t="str">
            <v>Cemento PVC</v>
          </cell>
          <cell r="C4112">
            <v>0.01</v>
          </cell>
          <cell r="D4112" t="str">
            <v>UND</v>
          </cell>
          <cell r="E4112">
            <v>628.81355932203394</v>
          </cell>
          <cell r="F4112">
            <v>113.1864406779661</v>
          </cell>
          <cell r="G4112">
            <v>6.29</v>
          </cell>
          <cell r="H4112">
            <v>1.1299999999999999</v>
          </cell>
          <cell r="I4112">
            <v>0</v>
          </cell>
        </row>
        <row r="4113">
          <cell r="A4113" t="str">
            <v>TORNIL005</v>
          </cell>
          <cell r="B4113" t="str">
            <v xml:space="preserve">Tarugo azul con tornillo   </v>
          </cell>
          <cell r="C4113">
            <v>6</v>
          </cell>
          <cell r="D4113" t="str">
            <v>UND</v>
          </cell>
          <cell r="E4113">
            <v>2.2118644067796609</v>
          </cell>
          <cell r="F4113">
            <v>0.39813559322033892</v>
          </cell>
          <cell r="G4113">
            <v>13.27</v>
          </cell>
          <cell r="H4113">
            <v>2.39</v>
          </cell>
          <cell r="I4113">
            <v>0</v>
          </cell>
        </row>
        <row r="4114">
          <cell r="A4114" t="str">
            <v>ELECT094</v>
          </cell>
          <cell r="B4114" t="str">
            <v>Abrazadera 3" EMT</v>
          </cell>
          <cell r="C4114">
            <v>3</v>
          </cell>
          <cell r="D4114" t="str">
            <v>UND</v>
          </cell>
          <cell r="E4114">
            <v>39.305084745762713</v>
          </cell>
          <cell r="F4114">
            <v>7.074915254237288</v>
          </cell>
          <cell r="G4114">
            <v>117.92</v>
          </cell>
          <cell r="H4114">
            <v>21.22</v>
          </cell>
          <cell r="I4114">
            <v>0</v>
          </cell>
        </row>
        <row r="4115">
          <cell r="A4115">
            <v>0</v>
          </cell>
          <cell r="B4115" t="str">
            <v xml:space="preserve">Herramientas </v>
          </cell>
          <cell r="C4115">
            <v>5</v>
          </cell>
          <cell r="D4115" t="str">
            <v>%</v>
          </cell>
          <cell r="E4115">
            <v>927.52</v>
          </cell>
          <cell r="F4115">
            <v>0</v>
          </cell>
          <cell r="G4115">
            <v>46.38</v>
          </cell>
          <cell r="H4115">
            <v>0</v>
          </cell>
          <cell r="I4115">
            <v>0</v>
          </cell>
        </row>
        <row r="4116">
          <cell r="A4116">
            <v>0</v>
          </cell>
          <cell r="B4116" t="str">
            <v>Mano de Obra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</row>
        <row r="4117">
          <cell r="A4117">
            <v>1516.02</v>
          </cell>
          <cell r="B4117" t="str">
            <v>Instalación de desagüe pluvial de 3”</v>
          </cell>
          <cell r="C4117">
            <v>1</v>
          </cell>
          <cell r="D4117" t="str">
            <v>UND</v>
          </cell>
          <cell r="E4117">
            <v>927.52</v>
          </cell>
          <cell r="F4117">
            <v>0</v>
          </cell>
          <cell r="G4117">
            <v>927.52</v>
          </cell>
          <cell r="H4117">
            <v>0</v>
          </cell>
          <cell r="I4117">
            <v>0</v>
          </cell>
        </row>
        <row r="4118">
          <cell r="A4118">
            <v>0</v>
          </cell>
          <cell r="B4118" t="str">
            <v>Total/UND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1997.31</v>
          </cell>
          <cell r="H4118">
            <v>184.20999999999998</v>
          </cell>
          <cell r="I4118">
            <v>2181.52</v>
          </cell>
        </row>
        <row r="4119">
          <cell r="A4119">
            <v>0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</row>
        <row r="4120">
          <cell r="A4120">
            <v>116.54000000000028</v>
          </cell>
          <cell r="B4120" t="str">
            <v xml:space="preserve">S/C: LLAVE DE CHORRO Ø1/2", INCLUYE SALIDA </v>
          </cell>
          <cell r="C4120">
            <v>1</v>
          </cell>
          <cell r="D4120" t="str">
            <v>UND</v>
          </cell>
          <cell r="E4120">
            <v>0</v>
          </cell>
          <cell r="F4120">
            <v>0</v>
          </cell>
          <cell r="G4120">
            <v>1527.3400000000001</v>
          </cell>
          <cell r="H4120">
            <v>49.18</v>
          </cell>
          <cell r="I4120">
            <v>1576.5200000000002</v>
          </cell>
        </row>
        <row r="4121">
          <cell r="A4121">
            <v>0</v>
          </cell>
          <cell r="B4121">
            <v>0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</row>
        <row r="4122">
          <cell r="A4122">
            <v>0</v>
          </cell>
          <cell r="B4122" t="str">
            <v>Volumen Análisis</v>
          </cell>
          <cell r="C4122">
            <v>1</v>
          </cell>
          <cell r="D4122" t="str">
            <v>UND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A4123" t="str">
            <v>SANIT339</v>
          </cell>
          <cell r="B4123" t="str">
            <v>Llave de chorro 1/2"</v>
          </cell>
          <cell r="C4123">
            <v>1</v>
          </cell>
          <cell r="D4123" t="str">
            <v>UND</v>
          </cell>
          <cell r="E4123">
            <v>266.94915254237287</v>
          </cell>
          <cell r="F4123">
            <v>48.050847457627114</v>
          </cell>
          <cell r="G4123">
            <v>266.95</v>
          </cell>
          <cell r="H4123">
            <v>48.05</v>
          </cell>
          <cell r="I4123">
            <v>0</v>
          </cell>
        </row>
        <row r="4124">
          <cell r="A4124" t="str">
            <v>CE-PVC-01</v>
          </cell>
          <cell r="B4124" t="str">
            <v>Cemento PVC</v>
          </cell>
          <cell r="C4124">
            <v>0.01</v>
          </cell>
          <cell r="D4124" t="str">
            <v>UND</v>
          </cell>
          <cell r="E4124">
            <v>628.81355932203394</v>
          </cell>
          <cell r="F4124">
            <v>113.1864406779661</v>
          </cell>
          <cell r="G4124">
            <v>6.29</v>
          </cell>
          <cell r="H4124">
            <v>1.1299999999999999</v>
          </cell>
          <cell r="I4124">
            <v>0</v>
          </cell>
        </row>
        <row r="4125">
          <cell r="A4125">
            <v>0</v>
          </cell>
          <cell r="B4125" t="str">
            <v xml:space="preserve">Herramientas </v>
          </cell>
          <cell r="C4125">
            <v>5</v>
          </cell>
          <cell r="D4125" t="str">
            <v>%</v>
          </cell>
          <cell r="E4125">
            <v>1194.3800000000001</v>
          </cell>
          <cell r="F4125">
            <v>0</v>
          </cell>
          <cell r="G4125">
            <v>59.72</v>
          </cell>
          <cell r="H4125">
            <v>0</v>
          </cell>
          <cell r="I4125">
            <v>0</v>
          </cell>
        </row>
        <row r="4126">
          <cell r="A4126">
            <v>0</v>
          </cell>
          <cell r="B4126" t="str">
            <v>Mano de Obra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</row>
        <row r="4127">
          <cell r="A4127">
            <v>1510.01</v>
          </cell>
          <cell r="B4127" t="str">
            <v>Instalación llave chorro jardín ½” y ¾” incluyendo línea de 3 ML Max Dist</v>
          </cell>
          <cell r="C4127">
            <v>1</v>
          </cell>
          <cell r="D4127" t="str">
            <v>UND</v>
          </cell>
          <cell r="E4127">
            <v>1194.3800000000001</v>
          </cell>
          <cell r="F4127">
            <v>0</v>
          </cell>
          <cell r="G4127">
            <v>1194.3800000000001</v>
          </cell>
          <cell r="H4127">
            <v>0</v>
          </cell>
          <cell r="I4127">
            <v>0</v>
          </cell>
        </row>
        <row r="4128">
          <cell r="A4128">
            <v>0</v>
          </cell>
          <cell r="B4128" t="str">
            <v>Total/UND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1527.3400000000001</v>
          </cell>
          <cell r="H4128">
            <v>49.18</v>
          </cell>
          <cell r="I4128">
            <v>1576.5200000000002</v>
          </cell>
        </row>
        <row r="4129">
          <cell r="A4129">
            <v>116.55000000000028</v>
          </cell>
          <cell r="B4129" t="str">
            <v xml:space="preserve">S/C: CODO DE Ø8"x90º PVC, PARA DRENAJE </v>
          </cell>
          <cell r="C4129">
            <v>1</v>
          </cell>
          <cell r="D4129" t="str">
            <v>UND</v>
          </cell>
          <cell r="E4129">
            <v>0</v>
          </cell>
          <cell r="F4129">
            <v>0</v>
          </cell>
          <cell r="G4129">
            <v>3658.41</v>
          </cell>
          <cell r="H4129">
            <v>596.04999999999995</v>
          </cell>
          <cell r="I4129">
            <v>4254.46</v>
          </cell>
        </row>
        <row r="4130">
          <cell r="A4130">
            <v>0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</row>
        <row r="4131">
          <cell r="A4131">
            <v>0</v>
          </cell>
          <cell r="B4131" t="str">
            <v>Volumen Análisis</v>
          </cell>
          <cell r="C4131">
            <v>1</v>
          </cell>
          <cell r="D4131" t="str">
            <v>UND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</row>
        <row r="4132">
          <cell r="A4132" t="str">
            <v>SANIT372</v>
          </cell>
          <cell r="B4132" t="str">
            <v xml:space="preserve">Codo drenaje 8" x90° SDR-41 </v>
          </cell>
          <cell r="C4132">
            <v>1</v>
          </cell>
          <cell r="D4132" t="str">
            <v>UND</v>
          </cell>
          <cell r="E4132">
            <v>3305.0847457627119</v>
          </cell>
          <cell r="F4132">
            <v>594.91525423728808</v>
          </cell>
          <cell r="G4132">
            <v>3305.08</v>
          </cell>
          <cell r="H4132">
            <v>594.91999999999996</v>
          </cell>
          <cell r="I4132">
            <v>0</v>
          </cell>
        </row>
        <row r="4133">
          <cell r="A4133" t="str">
            <v>CE-PVC-01</v>
          </cell>
          <cell r="B4133" t="str">
            <v>Cemento PVC</v>
          </cell>
          <cell r="C4133">
            <v>0.01</v>
          </cell>
          <cell r="D4133" t="str">
            <v>UND</v>
          </cell>
          <cell r="E4133">
            <v>628.81355932203394</v>
          </cell>
          <cell r="F4133">
            <v>113.1864406779661</v>
          </cell>
          <cell r="G4133">
            <v>6.29</v>
          </cell>
          <cell r="H4133">
            <v>1.1299999999999999</v>
          </cell>
          <cell r="I4133">
            <v>0</v>
          </cell>
        </row>
        <row r="4134">
          <cell r="A4134">
            <v>0</v>
          </cell>
          <cell r="B4134" t="str">
            <v xml:space="preserve">Herramientas </v>
          </cell>
          <cell r="C4134">
            <v>5</v>
          </cell>
          <cell r="D4134" t="str">
            <v>%</v>
          </cell>
          <cell r="E4134">
            <v>330.51</v>
          </cell>
          <cell r="F4134">
            <v>0</v>
          </cell>
          <cell r="G4134">
            <v>16.53</v>
          </cell>
          <cell r="H4134">
            <v>0</v>
          </cell>
          <cell r="I4134">
            <v>0</v>
          </cell>
        </row>
        <row r="4135">
          <cell r="A4135">
            <v>0</v>
          </cell>
          <cell r="B4135" t="str">
            <v>Mano de Obra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</row>
        <row r="4136">
          <cell r="A4136">
            <v>1516.02</v>
          </cell>
          <cell r="B4136" t="str">
            <v>Instalación de Codo Ø8"</v>
          </cell>
          <cell r="C4136">
            <v>1</v>
          </cell>
          <cell r="D4136" t="str">
            <v>UND</v>
          </cell>
          <cell r="E4136">
            <v>330.50800000000004</v>
          </cell>
          <cell r="F4136">
            <v>0</v>
          </cell>
          <cell r="G4136">
            <v>330.51</v>
          </cell>
          <cell r="H4136">
            <v>0</v>
          </cell>
          <cell r="I4136">
            <v>0</v>
          </cell>
        </row>
        <row r="4137">
          <cell r="A4137">
            <v>0</v>
          </cell>
          <cell r="B4137" t="str">
            <v>Total/UND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3658.41</v>
          </cell>
          <cell r="H4137">
            <v>596.04999999999995</v>
          </cell>
          <cell r="I4137">
            <v>4254.46</v>
          </cell>
        </row>
        <row r="4138">
          <cell r="A4138">
            <v>0</v>
          </cell>
          <cell r="B4138">
            <v>0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</row>
        <row r="4139">
          <cell r="A4139">
            <v>116.56000000000029</v>
          </cell>
          <cell r="B4139" t="str">
            <v xml:space="preserve">S/C: CURVA DE Ø8"x45º PVC, PARA DRENAJE </v>
          </cell>
          <cell r="C4139">
            <v>1</v>
          </cell>
          <cell r="D4139" t="str">
            <v>UND</v>
          </cell>
          <cell r="E4139">
            <v>0</v>
          </cell>
          <cell r="F4139">
            <v>0</v>
          </cell>
          <cell r="G4139">
            <v>3120.4700000000003</v>
          </cell>
          <cell r="H4139">
            <v>508.42</v>
          </cell>
          <cell r="I4139">
            <v>3628.8900000000003</v>
          </cell>
        </row>
        <row r="4140">
          <cell r="A4140">
            <v>0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A4141">
            <v>0</v>
          </cell>
          <cell r="B4141" t="str">
            <v>Volumen Análisis</v>
          </cell>
          <cell r="C4141">
            <v>1</v>
          </cell>
          <cell r="D4141" t="str">
            <v>UND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 t="str">
            <v>SANIT373</v>
          </cell>
          <cell r="B4142" t="str">
            <v xml:space="preserve">Codo drenaje 8" x45° SDR-41 </v>
          </cell>
          <cell r="C4142">
            <v>1</v>
          </cell>
          <cell r="D4142" t="str">
            <v>UND</v>
          </cell>
          <cell r="E4142">
            <v>2818.2627118644073</v>
          </cell>
          <cell r="F4142">
            <v>507.28728813559331</v>
          </cell>
          <cell r="G4142">
            <v>2818.26</v>
          </cell>
          <cell r="H4142">
            <v>507.29</v>
          </cell>
          <cell r="I4142">
            <v>0</v>
          </cell>
          <cell r="J4142">
            <v>0</v>
          </cell>
        </row>
        <row r="4143">
          <cell r="A4143" t="str">
            <v>CE-PVC-01</v>
          </cell>
          <cell r="B4143" t="str">
            <v>Cemento PVC</v>
          </cell>
          <cell r="C4143">
            <v>0.01</v>
          </cell>
          <cell r="D4143" t="str">
            <v>UND</v>
          </cell>
          <cell r="E4143">
            <v>628.81355932203394</v>
          </cell>
          <cell r="F4143">
            <v>113.1864406779661</v>
          </cell>
          <cell r="G4143">
            <v>6.29</v>
          </cell>
          <cell r="H4143">
            <v>1.1299999999999999</v>
          </cell>
          <cell r="I4143">
            <v>0</v>
          </cell>
        </row>
        <row r="4144">
          <cell r="A4144">
            <v>0</v>
          </cell>
          <cell r="B4144" t="str">
            <v xml:space="preserve">Herramientas </v>
          </cell>
          <cell r="C4144">
            <v>5</v>
          </cell>
          <cell r="D4144" t="str">
            <v>%</v>
          </cell>
          <cell r="E4144">
            <v>281.83</v>
          </cell>
          <cell r="F4144">
            <v>0</v>
          </cell>
          <cell r="G4144">
            <v>14.09</v>
          </cell>
          <cell r="H4144">
            <v>0</v>
          </cell>
          <cell r="I4144">
            <v>0</v>
          </cell>
        </row>
        <row r="4145">
          <cell r="A4145">
            <v>0</v>
          </cell>
          <cell r="B4145" t="str">
            <v>Mano de Obra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</row>
        <row r="4146">
          <cell r="A4146">
            <v>1516.02</v>
          </cell>
          <cell r="B4146" t="str">
            <v>Instalación de Codo Ø8"</v>
          </cell>
          <cell r="C4146">
            <v>1</v>
          </cell>
          <cell r="D4146" t="str">
            <v>UND</v>
          </cell>
          <cell r="E4146">
            <v>281.82600000000002</v>
          </cell>
          <cell r="F4146">
            <v>0</v>
          </cell>
          <cell r="G4146">
            <v>281.83</v>
          </cell>
          <cell r="H4146">
            <v>0</v>
          </cell>
          <cell r="I4146">
            <v>0</v>
          </cell>
        </row>
        <row r="4147">
          <cell r="A4147">
            <v>0</v>
          </cell>
          <cell r="B4147" t="str">
            <v>Total/UND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3120.4700000000003</v>
          </cell>
          <cell r="H4147">
            <v>508.42</v>
          </cell>
          <cell r="I4147">
            <v>3628.8900000000003</v>
          </cell>
        </row>
        <row r="4148">
          <cell r="A4148">
            <v>0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</row>
        <row r="4149">
          <cell r="A4149">
            <v>116.57000000000029</v>
          </cell>
          <cell r="B4149" t="str">
            <v>TUBERÍA DRENAJE PVC 4" SOTERRADA</v>
          </cell>
          <cell r="C4149">
            <v>1</v>
          </cell>
          <cell r="D4149" t="str">
            <v>ML</v>
          </cell>
          <cell r="E4149">
            <v>0</v>
          </cell>
          <cell r="F4149">
            <v>0</v>
          </cell>
          <cell r="G4149">
            <v>668.83150000000001</v>
          </cell>
          <cell r="H4149">
            <v>31.869</v>
          </cell>
          <cell r="I4149">
            <v>700.70050000000003</v>
          </cell>
        </row>
        <row r="4150">
          <cell r="A4150">
            <v>0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</row>
        <row r="4151">
          <cell r="A4151">
            <v>0</v>
          </cell>
          <cell r="B4151" t="str">
            <v>Volumen Análisis</v>
          </cell>
          <cell r="C4151">
            <v>20</v>
          </cell>
          <cell r="D4151" t="str">
            <v>ML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</row>
        <row r="4152">
          <cell r="A4152" t="str">
            <v>SANIT123</v>
          </cell>
          <cell r="B4152" t="str">
            <v>Tubo 4"x19 PVC SDR-41</v>
          </cell>
          <cell r="C4152">
            <v>3.5</v>
          </cell>
          <cell r="D4152" t="str">
            <v>UND</v>
          </cell>
          <cell r="E4152">
            <v>1008.4745762711865</v>
          </cell>
          <cell r="F4152">
            <v>181.52542372881356</v>
          </cell>
          <cell r="G4152">
            <v>3529.66</v>
          </cell>
          <cell r="H4152">
            <v>635.34</v>
          </cell>
          <cell r="I4152">
            <v>0</v>
          </cell>
        </row>
        <row r="4153">
          <cell r="A4153" t="str">
            <v>CE-PVC-01</v>
          </cell>
          <cell r="B4153" t="str">
            <v>Cemento PVC OATEY 32oz</v>
          </cell>
          <cell r="C4153">
            <v>1.7999999999999999E-2</v>
          </cell>
          <cell r="D4153" t="str">
            <v>UND</v>
          </cell>
          <cell r="E4153">
            <v>628.81355932203394</v>
          </cell>
          <cell r="F4153">
            <v>113.1864406779661</v>
          </cell>
          <cell r="G4153">
            <v>11.32</v>
          </cell>
          <cell r="H4153">
            <v>2.04</v>
          </cell>
          <cell r="I4153">
            <v>0</v>
          </cell>
        </row>
        <row r="4154">
          <cell r="A4154">
            <v>0</v>
          </cell>
          <cell r="B4154" t="str">
            <v xml:space="preserve">Herramientas </v>
          </cell>
          <cell r="C4154">
            <v>5</v>
          </cell>
          <cell r="D4154" t="str">
            <v>%</v>
          </cell>
          <cell r="E4154">
            <v>1420.4</v>
          </cell>
          <cell r="F4154">
            <v>0</v>
          </cell>
          <cell r="G4154">
            <v>71.02</v>
          </cell>
          <cell r="H4154">
            <v>0</v>
          </cell>
          <cell r="I4154">
            <v>0</v>
          </cell>
        </row>
        <row r="4155">
          <cell r="A4155">
            <v>2.0199999999999996</v>
          </cell>
          <cell r="B4155" t="str">
            <v xml:space="preserve">Excavación en tiera a mano </v>
          </cell>
          <cell r="C4155">
            <v>12.6</v>
          </cell>
          <cell r="D4155" t="str">
            <v>M3</v>
          </cell>
          <cell r="E4155">
            <v>365.53149999999999</v>
          </cell>
          <cell r="F4155">
            <v>0</v>
          </cell>
          <cell r="G4155">
            <v>4605.7</v>
          </cell>
          <cell r="H4155">
            <v>0</v>
          </cell>
          <cell r="I4155">
            <v>0</v>
          </cell>
        </row>
        <row r="4156">
          <cell r="A4156">
            <v>2.2699999999999942</v>
          </cell>
          <cell r="B4156" t="str">
            <v xml:space="preserve">Asiento de arena </v>
          </cell>
          <cell r="C4156">
            <v>1.2</v>
          </cell>
          <cell r="D4156" t="str">
            <v>M3</v>
          </cell>
          <cell r="E4156">
            <v>1769.3643</v>
          </cell>
          <cell r="F4156">
            <v>0</v>
          </cell>
          <cell r="G4156">
            <v>2123.2399999999998</v>
          </cell>
          <cell r="H4156">
            <v>0</v>
          </cell>
          <cell r="I4156">
            <v>0</v>
          </cell>
        </row>
        <row r="4157">
          <cell r="A4157">
            <v>2.279999999999994</v>
          </cell>
          <cell r="B4157" t="str">
            <v xml:space="preserve">Relleno de reposición </v>
          </cell>
          <cell r="C4157">
            <v>13.4855229696</v>
          </cell>
          <cell r="D4157" t="str">
            <v>M3</v>
          </cell>
          <cell r="E4157">
            <v>107.95436619718311</v>
          </cell>
          <cell r="F4157">
            <v>0</v>
          </cell>
          <cell r="G4157">
            <v>1455.82</v>
          </cell>
          <cell r="H4157">
            <v>0</v>
          </cell>
          <cell r="I4157">
            <v>0</v>
          </cell>
        </row>
        <row r="4158">
          <cell r="A4158">
            <v>2.1599999999999966</v>
          </cell>
          <cell r="B4158" t="str">
            <v xml:space="preserve">Bote de material producto de excavación </v>
          </cell>
          <cell r="C4158">
            <v>0.43447703040000007</v>
          </cell>
          <cell r="D4158" t="str">
            <v>M3</v>
          </cell>
          <cell r="E4158">
            <v>367.0494845360825</v>
          </cell>
          <cell r="F4158">
            <v>0</v>
          </cell>
          <cell r="G4158">
            <v>159.47</v>
          </cell>
          <cell r="H4158">
            <v>0</v>
          </cell>
          <cell r="I4158">
            <v>0</v>
          </cell>
        </row>
        <row r="4159">
          <cell r="A4159">
            <v>0</v>
          </cell>
          <cell r="B4159" t="str">
            <v>Mano de Obra</v>
          </cell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</row>
        <row r="4160">
          <cell r="A4160">
            <v>1518.02</v>
          </cell>
          <cell r="B4160" t="str">
            <v>Tuberías de 4”</v>
          </cell>
          <cell r="C4160">
            <v>20</v>
          </cell>
          <cell r="D4160" t="str">
            <v>ML</v>
          </cell>
          <cell r="E4160">
            <v>71.02</v>
          </cell>
          <cell r="F4160">
            <v>0</v>
          </cell>
          <cell r="G4160">
            <v>1420.4</v>
          </cell>
          <cell r="H4160">
            <v>0</v>
          </cell>
          <cell r="I4160">
            <v>0</v>
          </cell>
        </row>
        <row r="4161">
          <cell r="A4161">
            <v>0</v>
          </cell>
          <cell r="B4161" t="str">
            <v>Total/UND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13376.63</v>
          </cell>
          <cell r="H4161">
            <v>637.38</v>
          </cell>
          <cell r="I4161">
            <v>14014.009999999998</v>
          </cell>
        </row>
        <row r="4162">
          <cell r="A4162">
            <v>0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</row>
        <row r="4163">
          <cell r="A4163">
            <v>116.5800000000003</v>
          </cell>
          <cell r="B4163" t="str">
            <v xml:space="preserve">S/C: CODO DE Ø12"x90º PVC, PARA DRENAJE </v>
          </cell>
          <cell r="C4163">
            <v>1</v>
          </cell>
          <cell r="D4163" t="str">
            <v>UND</v>
          </cell>
          <cell r="E4163">
            <v>0</v>
          </cell>
          <cell r="F4163">
            <v>0</v>
          </cell>
          <cell r="G4163">
            <v>9045.19</v>
          </cell>
          <cell r="H4163">
            <v>1473.5300000000002</v>
          </cell>
          <cell r="I4163">
            <v>10518.720000000001</v>
          </cell>
        </row>
        <row r="4164">
          <cell r="A4164">
            <v>0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</row>
        <row r="4165">
          <cell r="A4165">
            <v>0</v>
          </cell>
          <cell r="B4165" t="str">
            <v>Volumen Análisis</v>
          </cell>
          <cell r="C4165">
            <v>1</v>
          </cell>
          <cell r="D4165" t="str">
            <v>UND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</row>
        <row r="4166">
          <cell r="A4166" t="str">
            <v>SANIT376</v>
          </cell>
          <cell r="B4166" t="str">
            <v xml:space="preserve">Codo drenaje 12" x90° SDR-41 </v>
          </cell>
          <cell r="C4166">
            <v>1</v>
          </cell>
          <cell r="D4166" t="str">
            <v>UND</v>
          </cell>
          <cell r="E4166">
            <v>8180</v>
          </cell>
          <cell r="F4166">
            <v>1472.3999999999999</v>
          </cell>
          <cell r="G4166">
            <v>8180</v>
          </cell>
          <cell r="H4166">
            <v>1472.4</v>
          </cell>
          <cell r="I4166">
            <v>0</v>
          </cell>
        </row>
        <row r="4167">
          <cell r="A4167" t="str">
            <v>CE-PVC-01</v>
          </cell>
          <cell r="B4167" t="str">
            <v>Cemento PVC</v>
          </cell>
          <cell r="C4167">
            <v>0.01</v>
          </cell>
          <cell r="D4167" t="str">
            <v>UND</v>
          </cell>
          <cell r="E4167">
            <v>628.81355932203394</v>
          </cell>
          <cell r="F4167">
            <v>113.1864406779661</v>
          </cell>
          <cell r="G4167">
            <v>6.29</v>
          </cell>
          <cell r="H4167">
            <v>1.1299999999999999</v>
          </cell>
          <cell r="I4167">
            <v>0</v>
          </cell>
        </row>
        <row r="4168">
          <cell r="A4168">
            <v>0</v>
          </cell>
          <cell r="B4168" t="str">
            <v xml:space="preserve">Herramientas </v>
          </cell>
          <cell r="C4168">
            <v>5</v>
          </cell>
          <cell r="D4168" t="str">
            <v>%</v>
          </cell>
          <cell r="E4168">
            <v>818</v>
          </cell>
          <cell r="F4168">
            <v>0</v>
          </cell>
          <cell r="G4168">
            <v>40.9</v>
          </cell>
          <cell r="H4168">
            <v>0</v>
          </cell>
          <cell r="I4168">
            <v>0</v>
          </cell>
        </row>
        <row r="4169">
          <cell r="A4169">
            <v>0</v>
          </cell>
          <cell r="B4169" t="str">
            <v>Mano de Obra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1516.02</v>
          </cell>
          <cell r="B4170" t="str">
            <v>Instalación de Codo Ø12"</v>
          </cell>
          <cell r="C4170">
            <v>1</v>
          </cell>
          <cell r="D4170" t="str">
            <v>UND</v>
          </cell>
          <cell r="E4170">
            <v>818</v>
          </cell>
          <cell r="F4170">
            <v>0</v>
          </cell>
          <cell r="G4170">
            <v>818</v>
          </cell>
          <cell r="H4170">
            <v>0</v>
          </cell>
          <cell r="I4170">
            <v>0</v>
          </cell>
        </row>
        <row r="4171">
          <cell r="A4171">
            <v>0</v>
          </cell>
          <cell r="B4171" t="str">
            <v>Total/UND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9045.19</v>
          </cell>
          <cell r="H4171">
            <v>1473.5300000000002</v>
          </cell>
          <cell r="I4171">
            <v>10518.720000000001</v>
          </cell>
        </row>
        <row r="4172">
          <cell r="A4172">
            <v>0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</row>
        <row r="4173">
          <cell r="A4173">
            <v>116.5900000000003</v>
          </cell>
          <cell r="B4173" t="str">
            <v xml:space="preserve">S/C: CURVA DE Ø12"x45º PVC, PARA DRENAJE </v>
          </cell>
          <cell r="C4173">
            <v>1</v>
          </cell>
          <cell r="D4173" t="str">
            <v>UND</v>
          </cell>
          <cell r="E4173">
            <v>0</v>
          </cell>
          <cell r="F4173">
            <v>0</v>
          </cell>
          <cell r="G4173">
            <v>4138.99</v>
          </cell>
          <cell r="H4173">
            <v>674.33</v>
          </cell>
          <cell r="I4173">
            <v>4813.32</v>
          </cell>
          <cell r="J4173">
            <v>0</v>
          </cell>
        </row>
        <row r="4174">
          <cell r="A4174">
            <v>0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</row>
        <row r="4175">
          <cell r="A4175">
            <v>0</v>
          </cell>
          <cell r="B4175" t="str">
            <v>Volumen Análisis</v>
          </cell>
          <cell r="C4175">
            <v>1</v>
          </cell>
          <cell r="D4175" t="str">
            <v>UND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</row>
        <row r="4176">
          <cell r="A4176" t="str">
            <v>SANIT377</v>
          </cell>
          <cell r="B4176" t="str">
            <v xml:space="preserve">Codo drenaje 12" x45° SDR-41 </v>
          </cell>
          <cell r="C4176">
            <v>1</v>
          </cell>
          <cell r="D4176" t="str">
            <v>UND</v>
          </cell>
          <cell r="E4176">
            <v>3740</v>
          </cell>
          <cell r="F4176">
            <v>673.19999999999993</v>
          </cell>
          <cell r="G4176">
            <v>3740</v>
          </cell>
          <cell r="H4176">
            <v>673.2</v>
          </cell>
          <cell r="I4176">
            <v>0</v>
          </cell>
        </row>
        <row r="4177">
          <cell r="A4177" t="str">
            <v>CE-PVC-01</v>
          </cell>
          <cell r="B4177" t="str">
            <v>Cemento PVC</v>
          </cell>
          <cell r="C4177">
            <v>0.01</v>
          </cell>
          <cell r="D4177" t="str">
            <v>UND</v>
          </cell>
          <cell r="E4177">
            <v>628.81355932203394</v>
          </cell>
          <cell r="F4177">
            <v>113.1864406779661</v>
          </cell>
          <cell r="G4177">
            <v>6.29</v>
          </cell>
          <cell r="H4177">
            <v>1.1299999999999999</v>
          </cell>
          <cell r="I4177">
            <v>0</v>
          </cell>
        </row>
        <row r="4178">
          <cell r="A4178">
            <v>0</v>
          </cell>
          <cell r="B4178" t="str">
            <v xml:space="preserve">Herramientas </v>
          </cell>
          <cell r="C4178">
            <v>5</v>
          </cell>
          <cell r="D4178" t="str">
            <v>%</v>
          </cell>
          <cell r="E4178">
            <v>374</v>
          </cell>
          <cell r="F4178">
            <v>0</v>
          </cell>
          <cell r="G4178">
            <v>18.7</v>
          </cell>
          <cell r="H4178">
            <v>0</v>
          </cell>
          <cell r="I4178">
            <v>0</v>
          </cell>
        </row>
        <row r="4179">
          <cell r="A4179">
            <v>0</v>
          </cell>
          <cell r="B4179" t="str">
            <v>Mano de Obra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</row>
        <row r="4180">
          <cell r="A4180">
            <v>1516.02</v>
          </cell>
          <cell r="B4180" t="str">
            <v>Instalación de Codo Ø12"</v>
          </cell>
          <cell r="C4180">
            <v>1</v>
          </cell>
          <cell r="D4180" t="str">
            <v>UND</v>
          </cell>
          <cell r="E4180">
            <v>374</v>
          </cell>
          <cell r="F4180">
            <v>0</v>
          </cell>
          <cell r="G4180">
            <v>374</v>
          </cell>
          <cell r="H4180">
            <v>0</v>
          </cell>
          <cell r="I4180">
            <v>0</v>
          </cell>
        </row>
        <row r="4181">
          <cell r="A4181">
            <v>0</v>
          </cell>
          <cell r="B4181" t="str">
            <v>Total/UND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4138.99</v>
          </cell>
          <cell r="H4181">
            <v>674.33</v>
          </cell>
          <cell r="I4181">
            <v>4813.32</v>
          </cell>
        </row>
        <row r="4182">
          <cell r="A4182">
            <v>0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A4183">
            <v>116.60000000000031</v>
          </cell>
          <cell r="B4183" t="str">
            <v xml:space="preserve">S/C: TEE DE Ø12" PVC, PARA DRENAJE </v>
          </cell>
          <cell r="C4183">
            <v>1</v>
          </cell>
          <cell r="D4183" t="str">
            <v>UND</v>
          </cell>
          <cell r="E4183">
            <v>0</v>
          </cell>
          <cell r="F4183">
            <v>0</v>
          </cell>
          <cell r="G4183">
            <v>7691.57</v>
          </cell>
          <cell r="H4183">
            <v>1253.0300000000002</v>
          </cell>
          <cell r="I4183">
            <v>8944.6</v>
          </cell>
        </row>
        <row r="4184">
          <cell r="A4184">
            <v>0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A4185">
            <v>0</v>
          </cell>
          <cell r="B4185" t="str">
            <v>Volumen Análisis</v>
          </cell>
          <cell r="C4185">
            <v>1</v>
          </cell>
          <cell r="D4185" t="str">
            <v>UND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</row>
        <row r="4186">
          <cell r="A4186" t="str">
            <v>SANIT378</v>
          </cell>
          <cell r="B4186" t="str">
            <v xml:space="preserve">Tee drenaje 12" SDR-41 </v>
          </cell>
          <cell r="C4186">
            <v>1</v>
          </cell>
          <cell r="D4186" t="str">
            <v>UND</v>
          </cell>
          <cell r="E4186">
            <v>6955</v>
          </cell>
          <cell r="F4186">
            <v>1251.8999999999999</v>
          </cell>
          <cell r="G4186">
            <v>6955</v>
          </cell>
          <cell r="H4186">
            <v>1251.9000000000001</v>
          </cell>
          <cell r="I4186">
            <v>0</v>
          </cell>
        </row>
        <row r="4187">
          <cell r="A4187" t="str">
            <v>CE-PVC-01</v>
          </cell>
          <cell r="B4187" t="str">
            <v>Cemento PVC</v>
          </cell>
          <cell r="C4187">
            <v>0.01</v>
          </cell>
          <cell r="D4187" t="str">
            <v>UND</v>
          </cell>
          <cell r="E4187">
            <v>628.81355932203394</v>
          </cell>
          <cell r="F4187">
            <v>113.1864406779661</v>
          </cell>
          <cell r="G4187">
            <v>6.29</v>
          </cell>
          <cell r="H4187">
            <v>1.1299999999999999</v>
          </cell>
          <cell r="I4187">
            <v>0</v>
          </cell>
        </row>
        <row r="4188">
          <cell r="A4188">
            <v>0</v>
          </cell>
          <cell r="B4188" t="str">
            <v xml:space="preserve">Herramientas </v>
          </cell>
          <cell r="C4188">
            <v>5</v>
          </cell>
          <cell r="D4188" t="str">
            <v>%</v>
          </cell>
          <cell r="E4188">
            <v>695.5</v>
          </cell>
          <cell r="F4188">
            <v>0</v>
          </cell>
          <cell r="G4188">
            <v>34.78</v>
          </cell>
          <cell r="H4188">
            <v>0</v>
          </cell>
          <cell r="I4188">
            <v>0</v>
          </cell>
        </row>
        <row r="4189">
          <cell r="A4189">
            <v>0</v>
          </cell>
          <cell r="B4189" t="str">
            <v>Mano de Obra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</row>
        <row r="4190">
          <cell r="A4190">
            <v>1516.02</v>
          </cell>
          <cell r="B4190" t="str">
            <v>Instalación de Codo Ø12"</v>
          </cell>
          <cell r="C4190">
            <v>1</v>
          </cell>
          <cell r="D4190" t="str">
            <v>UND</v>
          </cell>
          <cell r="E4190">
            <v>695.5</v>
          </cell>
          <cell r="F4190">
            <v>0</v>
          </cell>
          <cell r="G4190">
            <v>695.5</v>
          </cell>
          <cell r="H4190">
            <v>0</v>
          </cell>
          <cell r="I4190">
            <v>0</v>
          </cell>
        </row>
        <row r="4191">
          <cell r="A4191">
            <v>0</v>
          </cell>
          <cell r="B4191" t="str">
            <v>Total/UND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7691.57</v>
          </cell>
          <cell r="H4191">
            <v>1253.0300000000002</v>
          </cell>
          <cell r="I4191">
            <v>8944.6</v>
          </cell>
        </row>
        <row r="4192">
          <cell r="A4192">
            <v>0</v>
          </cell>
          <cell r="B4192">
            <v>0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A4193">
            <v>116.61000000000031</v>
          </cell>
          <cell r="B4193" t="str">
            <v>ALCANTARILLA DE HORMIGÓN 30"</v>
          </cell>
          <cell r="C4193">
            <v>1</v>
          </cell>
          <cell r="D4193" t="str">
            <v>ML</v>
          </cell>
          <cell r="E4193">
            <v>0</v>
          </cell>
          <cell r="F4193">
            <v>0</v>
          </cell>
          <cell r="G4193">
            <v>3212.997166666667</v>
          </cell>
          <cell r="H4193">
            <v>462.79833333333329</v>
          </cell>
          <cell r="I4193">
            <v>3675.7955000000002</v>
          </cell>
        </row>
        <row r="4194">
          <cell r="A4194">
            <v>0</v>
          </cell>
          <cell r="B4194" t="str">
            <v>Volumen Análisis</v>
          </cell>
          <cell r="C4194">
            <v>60</v>
          </cell>
          <cell r="D4194" t="str">
            <v>ML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</row>
        <row r="4195">
          <cell r="A4195">
            <v>0</v>
          </cell>
          <cell r="B4195">
            <v>0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</row>
        <row r="4196">
          <cell r="A4196" t="str">
            <v>SANIT007</v>
          </cell>
          <cell r="B4196" t="str">
            <v/>
          </cell>
          <cell r="C4196">
            <v>50</v>
          </cell>
          <cell r="D4196" t="str">
            <v>UND</v>
          </cell>
          <cell r="E4196">
            <v>2800</v>
          </cell>
          <cell r="F4196">
            <v>504</v>
          </cell>
          <cell r="G4196">
            <v>140000</v>
          </cell>
          <cell r="H4196">
            <v>25200</v>
          </cell>
          <cell r="I4196">
            <v>0</v>
          </cell>
        </row>
        <row r="4197">
          <cell r="A4197">
            <v>112.01</v>
          </cell>
          <cell r="B4197" t="str">
            <v xml:space="preserve">MORTERO 1:3 </v>
          </cell>
          <cell r="C4197">
            <v>0.12</v>
          </cell>
          <cell r="D4197" t="str">
            <v>M3</v>
          </cell>
          <cell r="E4197">
            <v>5727.81</v>
          </cell>
          <cell r="F4197">
            <v>971.69</v>
          </cell>
          <cell r="G4197">
            <v>687.34</v>
          </cell>
          <cell r="H4197">
            <v>116.6</v>
          </cell>
          <cell r="I4197">
            <v>0</v>
          </cell>
        </row>
        <row r="4198">
          <cell r="A4198">
            <v>0</v>
          </cell>
          <cell r="B4198" t="str">
            <v xml:space="preserve">Herramientas </v>
          </cell>
          <cell r="C4198">
            <v>0.03</v>
          </cell>
          <cell r="D4198">
            <v>0</v>
          </cell>
          <cell r="E4198">
            <v>30214.2</v>
          </cell>
          <cell r="F4198">
            <v>5438.5559999999996</v>
          </cell>
          <cell r="G4198">
            <v>906.43</v>
          </cell>
          <cell r="H4198">
            <v>163.16</v>
          </cell>
          <cell r="I4198">
            <v>0</v>
          </cell>
          <cell r="J4198">
            <v>0</v>
          </cell>
        </row>
        <row r="4199">
          <cell r="A4199">
            <v>0</v>
          </cell>
          <cell r="B4199" t="str">
            <v>Uso de grua</v>
          </cell>
          <cell r="C4199">
            <v>1.2</v>
          </cell>
          <cell r="D4199" t="str">
            <v>DIA</v>
          </cell>
          <cell r="E4199">
            <v>10593.220338983052</v>
          </cell>
          <cell r="F4199">
            <v>1906.7796610169494</v>
          </cell>
          <cell r="G4199">
            <v>12711.86</v>
          </cell>
          <cell r="H4199">
            <v>2288.14</v>
          </cell>
          <cell r="I4199">
            <v>0</v>
          </cell>
        </row>
        <row r="4200">
          <cell r="A4200">
            <v>0</v>
          </cell>
          <cell r="B4200" t="str">
            <v>Transporte tuberías</v>
          </cell>
          <cell r="C4200">
            <v>0.05</v>
          </cell>
          <cell r="D4200">
            <v>0</v>
          </cell>
          <cell r="E4200">
            <v>165200</v>
          </cell>
          <cell r="F4200">
            <v>0</v>
          </cell>
          <cell r="G4200">
            <v>8260</v>
          </cell>
          <cell r="H4200">
            <v>0</v>
          </cell>
          <cell r="I4200">
            <v>0</v>
          </cell>
        </row>
        <row r="4201">
          <cell r="A4201">
            <v>0</v>
          </cell>
          <cell r="B4201" t="str">
            <v>Mano de Obra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</row>
        <row r="4202">
          <cell r="A4202">
            <v>1522.07</v>
          </cell>
          <cell r="B4202" t="str">
            <v>Curva EMT 1/2"</v>
          </cell>
          <cell r="C4202">
            <v>2</v>
          </cell>
          <cell r="D4202" t="str">
            <v>UND</v>
          </cell>
          <cell r="E4202">
            <v>40.68</v>
          </cell>
          <cell r="F4202">
            <v>7.3224</v>
          </cell>
          <cell r="G4202">
            <v>81.36</v>
          </cell>
          <cell r="H4202">
            <v>14.64</v>
          </cell>
          <cell r="I4202">
            <v>0</v>
          </cell>
        </row>
        <row r="4203">
          <cell r="A4203">
            <v>0</v>
          </cell>
          <cell r="B4203" t="str">
            <v>Total/UND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192779.83000000002</v>
          </cell>
          <cell r="H4203">
            <v>27767.899999999998</v>
          </cell>
          <cell r="I4203">
            <v>220547.73</v>
          </cell>
        </row>
        <row r="4204">
          <cell r="A4204">
            <v>0</v>
          </cell>
          <cell r="B4204">
            <v>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</row>
        <row r="4205">
          <cell r="A4205">
            <v>116.62000000000032</v>
          </cell>
          <cell r="B4205" t="str">
            <v>HINCADO DE TUBERÍA PARA POZO PVC 8" SDR-41</v>
          </cell>
          <cell r="C4205">
            <v>1</v>
          </cell>
          <cell r="D4205" t="str">
            <v>PL</v>
          </cell>
          <cell r="E4205">
            <v>0</v>
          </cell>
          <cell r="F4205">
            <v>0</v>
          </cell>
          <cell r="G4205">
            <v>452.03042857142856</v>
          </cell>
          <cell r="H4205">
            <v>58.865571428571428</v>
          </cell>
          <cell r="I4205">
            <v>510.89599999999996</v>
          </cell>
        </row>
        <row r="4206">
          <cell r="A4206">
            <v>0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</row>
        <row r="4207">
          <cell r="A4207">
            <v>0</v>
          </cell>
          <cell r="B4207" t="str">
            <v>Volumen Análisis</v>
          </cell>
          <cell r="C4207">
            <v>70</v>
          </cell>
          <cell r="D4207" t="str">
            <v>pl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</row>
        <row r="4208">
          <cell r="A4208" t="str">
            <v>SANIT125</v>
          </cell>
          <cell r="B4208" t="str">
            <v>Tubo 8"x19 PVC SDR-41</v>
          </cell>
          <cell r="C4208">
            <v>3.6842105263157894</v>
          </cell>
          <cell r="D4208" t="str">
            <v>UND</v>
          </cell>
          <cell r="E4208">
            <v>6092.3728813559328</v>
          </cell>
          <cell r="F4208">
            <v>1096.6271186440679</v>
          </cell>
          <cell r="G4208">
            <v>22445.58</v>
          </cell>
          <cell r="H4208">
            <v>4040.21</v>
          </cell>
          <cell r="I4208">
            <v>0</v>
          </cell>
        </row>
        <row r="4209">
          <cell r="A4209" t="str">
            <v>CE-PVC-01</v>
          </cell>
          <cell r="B4209" t="str">
            <v>Cemento PVC OATEY 32oz</v>
          </cell>
          <cell r="C4209">
            <v>1.44E-2</v>
          </cell>
          <cell r="D4209" t="str">
            <v>UND</v>
          </cell>
          <cell r="E4209">
            <v>628.81355932203394</v>
          </cell>
          <cell r="F4209">
            <v>113.1864406779661</v>
          </cell>
          <cell r="G4209">
            <v>9.0500000000000007</v>
          </cell>
          <cell r="H4209">
            <v>1.63</v>
          </cell>
          <cell r="I4209">
            <v>0</v>
          </cell>
        </row>
        <row r="4210">
          <cell r="A4210">
            <v>0</v>
          </cell>
          <cell r="B4210" t="str">
            <v xml:space="preserve">Herramientas </v>
          </cell>
          <cell r="C4210">
            <v>0.05</v>
          </cell>
          <cell r="D4210">
            <v>0</v>
          </cell>
          <cell r="E4210">
            <v>8750</v>
          </cell>
          <cell r="F4210">
            <v>1575</v>
          </cell>
          <cell r="G4210">
            <v>437.5</v>
          </cell>
          <cell r="H4210">
            <v>78.75</v>
          </cell>
          <cell r="I4210">
            <v>0</v>
          </cell>
        </row>
        <row r="4211">
          <cell r="A4211">
            <v>0</v>
          </cell>
          <cell r="B4211" t="str">
            <v>Mano de Obra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</row>
        <row r="4212">
          <cell r="A4212">
            <v>0</v>
          </cell>
          <cell r="B4212" t="str">
            <v>Colocación de tubería</v>
          </cell>
          <cell r="C4212">
            <v>70</v>
          </cell>
          <cell r="D4212" t="str">
            <v>PIE</v>
          </cell>
          <cell r="E4212">
            <v>125</v>
          </cell>
          <cell r="F4212">
            <v>0</v>
          </cell>
          <cell r="G4212">
            <v>8750</v>
          </cell>
          <cell r="H4212">
            <v>0</v>
          </cell>
          <cell r="I4212">
            <v>0</v>
          </cell>
        </row>
        <row r="4213">
          <cell r="A4213">
            <v>0</v>
          </cell>
          <cell r="B4213" t="str">
            <v>Total/UND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31642.13</v>
          </cell>
          <cell r="H4213">
            <v>4120.59</v>
          </cell>
          <cell r="I4213">
            <v>35762.720000000001</v>
          </cell>
        </row>
        <row r="4214">
          <cell r="A4214">
            <v>0</v>
          </cell>
          <cell r="B4214">
            <v>0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</row>
        <row r="4215">
          <cell r="A4215">
            <v>116.63000000000032</v>
          </cell>
          <cell r="B4215" t="str">
            <v>HINCADO DE TUBERÍA PARA POZO PVC 12" SDR-41</v>
          </cell>
          <cell r="C4215">
            <v>1</v>
          </cell>
          <cell r="D4215" t="str">
            <v>PL</v>
          </cell>
          <cell r="E4215">
            <v>0</v>
          </cell>
          <cell r="F4215">
            <v>0</v>
          </cell>
          <cell r="G4215">
            <v>1217.646</v>
          </cell>
          <cell r="H4215">
            <v>178.67628571428568</v>
          </cell>
          <cell r="I4215">
            <v>1396.3222857142857</v>
          </cell>
        </row>
        <row r="4216">
          <cell r="A4216">
            <v>0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</row>
        <row r="4217">
          <cell r="A4217">
            <v>0</v>
          </cell>
          <cell r="B4217" t="str">
            <v>Volumen Análisis</v>
          </cell>
          <cell r="C4217">
            <v>70</v>
          </cell>
          <cell r="D4217" t="str">
            <v>ML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</row>
        <row r="4218">
          <cell r="A4218" t="str">
            <v>SANIT163</v>
          </cell>
          <cell r="B4218" t="str">
            <v>Tubo 12"x19 PVC SDR-41</v>
          </cell>
          <cell r="C4218">
            <v>3.6842105263157894</v>
          </cell>
          <cell r="D4218" t="str">
            <v>UND</v>
          </cell>
          <cell r="E4218">
            <v>18644.067796610172</v>
          </cell>
          <cell r="F4218">
            <v>3355.9322033898306</v>
          </cell>
          <cell r="G4218">
            <v>68688.67</v>
          </cell>
          <cell r="H4218">
            <v>12363.96</v>
          </cell>
          <cell r="I4218">
            <v>0</v>
          </cell>
        </row>
        <row r="4219">
          <cell r="A4219" t="str">
            <v>CE-PVC-01</v>
          </cell>
          <cell r="B4219" t="str">
            <v>Cemento PVC OATEY 32oz</v>
          </cell>
          <cell r="C4219">
            <v>1.44E-2</v>
          </cell>
          <cell r="D4219" t="str">
            <v>UND</v>
          </cell>
          <cell r="E4219">
            <v>628.81355932203394</v>
          </cell>
          <cell r="F4219">
            <v>113.1864406779661</v>
          </cell>
          <cell r="G4219">
            <v>9.0500000000000007</v>
          </cell>
          <cell r="H4219">
            <v>1.63</v>
          </cell>
          <cell r="I4219">
            <v>0</v>
          </cell>
        </row>
        <row r="4220">
          <cell r="A4220">
            <v>0</v>
          </cell>
          <cell r="B4220" t="str">
            <v xml:space="preserve">Herramientas </v>
          </cell>
          <cell r="C4220">
            <v>0.05</v>
          </cell>
          <cell r="D4220">
            <v>0</v>
          </cell>
          <cell r="E4220">
            <v>15750</v>
          </cell>
          <cell r="F4220">
            <v>2835</v>
          </cell>
          <cell r="G4220">
            <v>787.5</v>
          </cell>
          <cell r="H4220">
            <v>141.75</v>
          </cell>
          <cell r="I4220">
            <v>0</v>
          </cell>
        </row>
        <row r="4221">
          <cell r="A4221">
            <v>0</v>
          </cell>
          <cell r="B4221" t="str">
            <v>Mano de Obra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0</v>
          </cell>
          <cell r="B4222" t="str">
            <v>Colocación de tubería</v>
          </cell>
          <cell r="C4222">
            <v>70</v>
          </cell>
          <cell r="D4222" t="str">
            <v>PIE</v>
          </cell>
          <cell r="E4222">
            <v>225</v>
          </cell>
          <cell r="F4222">
            <v>0</v>
          </cell>
          <cell r="G4222">
            <v>15750</v>
          </cell>
          <cell r="H4222">
            <v>0</v>
          </cell>
          <cell r="I4222">
            <v>0</v>
          </cell>
        </row>
        <row r="4223">
          <cell r="A4223">
            <v>0</v>
          </cell>
          <cell r="B4223" t="str">
            <v>Total/UND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85235.22</v>
          </cell>
          <cell r="H4223">
            <v>12507.339999999998</v>
          </cell>
          <cell r="I4223">
            <v>97742.56</v>
          </cell>
        </row>
        <row r="4224">
          <cell r="A4224">
            <v>0</v>
          </cell>
          <cell r="B4224">
            <v>0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</row>
        <row r="4225">
          <cell r="A4225">
            <v>116.64000000000033</v>
          </cell>
          <cell r="B4225" t="str">
            <v>TUBERÍA DRENAJE PVC 16" SDR-41</v>
          </cell>
          <cell r="C4225">
            <v>1</v>
          </cell>
          <cell r="D4225" t="str">
            <v>ML</v>
          </cell>
          <cell r="E4225">
            <v>0</v>
          </cell>
          <cell r="F4225">
            <v>0</v>
          </cell>
          <cell r="G4225">
            <v>4311.5264999999999</v>
          </cell>
          <cell r="H4225">
            <v>757.87</v>
          </cell>
          <cell r="I4225">
            <v>5069.3964999999998</v>
          </cell>
        </row>
        <row r="4226">
          <cell r="A4226">
            <v>0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</row>
        <row r="4227">
          <cell r="A4227">
            <v>0</v>
          </cell>
          <cell r="B4227" t="str">
            <v>Volumen Análisis</v>
          </cell>
          <cell r="C4227">
            <v>20</v>
          </cell>
          <cell r="D4227" t="str">
            <v>ML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</row>
        <row r="4228">
          <cell r="A4228" t="str">
            <v>SANIT379</v>
          </cell>
          <cell r="B4228" t="str">
            <v>Tubo drenaje SDR-41 16"</v>
          </cell>
          <cell r="C4228">
            <v>3.5</v>
          </cell>
          <cell r="D4228" t="str">
            <v>UND</v>
          </cell>
          <cell r="E4228">
            <v>24025.423728813559</v>
          </cell>
          <cell r="F4228">
            <v>4324.5762711864409</v>
          </cell>
          <cell r="G4228">
            <v>84088.98</v>
          </cell>
          <cell r="H4228">
            <v>15136.02</v>
          </cell>
          <cell r="I4228">
            <v>0</v>
          </cell>
        </row>
        <row r="4229">
          <cell r="A4229" t="str">
            <v>CE-PVC-01</v>
          </cell>
          <cell r="B4229" t="str">
            <v>Cemento PVC OATEY 32oz</v>
          </cell>
          <cell r="C4229">
            <v>2.8000000000000001E-2</v>
          </cell>
          <cell r="D4229" t="str">
            <v>UND</v>
          </cell>
          <cell r="E4229">
            <v>628.81355932203394</v>
          </cell>
          <cell r="F4229">
            <v>113.1864406779661</v>
          </cell>
          <cell r="G4229">
            <v>17.61</v>
          </cell>
          <cell r="H4229">
            <v>3.17</v>
          </cell>
          <cell r="I4229">
            <v>0</v>
          </cell>
          <cell r="J4229">
            <v>0</v>
          </cell>
        </row>
        <row r="4230">
          <cell r="A4230">
            <v>0</v>
          </cell>
          <cell r="B4230" t="str">
            <v xml:space="preserve">Herramientas </v>
          </cell>
          <cell r="C4230">
            <v>0.05</v>
          </cell>
          <cell r="D4230">
            <v>0</v>
          </cell>
          <cell r="E4230">
            <v>2022.8</v>
          </cell>
          <cell r="F4230">
            <v>364.10399999999998</v>
          </cell>
          <cell r="G4230">
            <v>101.14</v>
          </cell>
          <cell r="H4230">
            <v>18.21</v>
          </cell>
          <cell r="I4230">
            <v>0</v>
          </cell>
        </row>
        <row r="4231">
          <cell r="A4231">
            <v>0</v>
          </cell>
          <cell r="B4231" t="str">
            <v>Mano de Obra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</row>
        <row r="4232">
          <cell r="A4232">
            <v>1522.03</v>
          </cell>
          <cell r="B4232" t="str">
            <v>Tubería de 16"</v>
          </cell>
          <cell r="C4232">
            <v>20</v>
          </cell>
          <cell r="D4232" t="str">
            <v>ML</v>
          </cell>
          <cell r="E4232">
            <v>101.14</v>
          </cell>
          <cell r="F4232">
            <v>0</v>
          </cell>
          <cell r="G4232">
            <v>2022.8</v>
          </cell>
          <cell r="H4232">
            <v>0</v>
          </cell>
          <cell r="I4232">
            <v>0</v>
          </cell>
        </row>
        <row r="4233">
          <cell r="A4233">
            <v>0</v>
          </cell>
          <cell r="B4233" t="str">
            <v>Total/UND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86230.53</v>
          </cell>
          <cell r="H4233">
            <v>15157.4</v>
          </cell>
          <cell r="I4233">
            <v>101387.93</v>
          </cell>
        </row>
        <row r="4234">
          <cell r="A4234">
            <v>0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</row>
        <row r="4235">
          <cell r="A4235">
            <v>116.65000000000033</v>
          </cell>
          <cell r="B4235" t="str">
            <v>TUBERÍA DRENAJE PVC 18" SDR-41</v>
          </cell>
          <cell r="C4235">
            <v>1</v>
          </cell>
          <cell r="D4235" t="str">
            <v>ML</v>
          </cell>
          <cell r="E4235">
            <v>0</v>
          </cell>
          <cell r="F4235">
            <v>0</v>
          </cell>
          <cell r="G4235">
            <v>4822.1305000000011</v>
          </cell>
          <cell r="H4235">
            <v>849.77850000000001</v>
          </cell>
          <cell r="I4235">
            <v>5671.9090000000015</v>
          </cell>
        </row>
        <row r="4236">
          <cell r="A4236">
            <v>0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</row>
        <row r="4237">
          <cell r="A4237">
            <v>0</v>
          </cell>
          <cell r="B4237" t="str">
            <v>Volumen Análisis</v>
          </cell>
          <cell r="C4237">
            <v>20</v>
          </cell>
          <cell r="D4237" t="str">
            <v>ML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</row>
        <row r="4238">
          <cell r="A4238" t="str">
            <v>SANIT380</v>
          </cell>
          <cell r="B4238" t="str">
            <v>Tubo drenaje SDR-41 18"</v>
          </cell>
          <cell r="C4238">
            <v>3.5</v>
          </cell>
          <cell r="D4238" t="str">
            <v>UND</v>
          </cell>
          <cell r="E4238">
            <v>26944.957627118649</v>
          </cell>
          <cell r="F4238">
            <v>4850.0923728813568</v>
          </cell>
          <cell r="G4238">
            <v>94307.35</v>
          </cell>
          <cell r="H4238">
            <v>16975.32</v>
          </cell>
          <cell r="I4238">
            <v>0</v>
          </cell>
        </row>
        <row r="4239">
          <cell r="A4239" t="str">
            <v>CE-PVC-01</v>
          </cell>
          <cell r="B4239" t="str">
            <v>Cemento PVC OATEY 32oz</v>
          </cell>
          <cell r="C4239">
            <v>1.7999999999999999E-2</v>
          </cell>
          <cell r="D4239" t="str">
            <v>UND</v>
          </cell>
          <cell r="E4239">
            <v>628.81355932203394</v>
          </cell>
          <cell r="F4239">
            <v>113.1864406779661</v>
          </cell>
          <cell r="G4239">
            <v>11.32</v>
          </cell>
          <cell r="H4239">
            <v>2.04</v>
          </cell>
          <cell r="I4239">
            <v>0</v>
          </cell>
        </row>
        <row r="4240">
          <cell r="A4240">
            <v>0</v>
          </cell>
          <cell r="B4240" t="str">
            <v xml:space="preserve">Herramientas </v>
          </cell>
          <cell r="C4240">
            <v>0.05</v>
          </cell>
          <cell r="D4240">
            <v>0</v>
          </cell>
          <cell r="E4240">
            <v>2022.8</v>
          </cell>
          <cell r="F4240">
            <v>364.10399999999998</v>
          </cell>
          <cell r="G4240">
            <v>101.14</v>
          </cell>
          <cell r="H4240">
            <v>18.21</v>
          </cell>
          <cell r="I4240">
            <v>0</v>
          </cell>
        </row>
        <row r="4241">
          <cell r="A4241">
            <v>0</v>
          </cell>
          <cell r="B4241" t="str">
            <v>Mano de Obra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1522.03</v>
          </cell>
          <cell r="B4242" t="str">
            <v>Tubería de 18"</v>
          </cell>
          <cell r="C4242">
            <v>20</v>
          </cell>
          <cell r="D4242" t="str">
            <v>ML</v>
          </cell>
          <cell r="E4242">
            <v>101.14</v>
          </cell>
          <cell r="F4242">
            <v>0</v>
          </cell>
          <cell r="G4242">
            <v>2022.8</v>
          </cell>
          <cell r="H4242">
            <v>0</v>
          </cell>
          <cell r="I4242">
            <v>0</v>
          </cell>
        </row>
        <row r="4243">
          <cell r="A4243">
            <v>0</v>
          </cell>
          <cell r="B4243" t="str">
            <v>Total/UND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96442.610000000015</v>
          </cell>
          <cell r="H4243">
            <v>16995.57</v>
          </cell>
          <cell r="I4243">
            <v>113438.18000000002</v>
          </cell>
        </row>
        <row r="4244">
          <cell r="A4244">
            <v>0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</row>
        <row r="4245">
          <cell r="A4245">
            <v>116.66000000000034</v>
          </cell>
          <cell r="B4245" t="str">
            <v>ALCANTARILLA DE HORMIGÓN 36"</v>
          </cell>
          <cell r="C4245">
            <v>1</v>
          </cell>
          <cell r="D4245" t="str">
            <v>ML</v>
          </cell>
          <cell r="E4245">
            <v>0</v>
          </cell>
          <cell r="F4245">
            <v>0</v>
          </cell>
          <cell r="G4245">
            <v>4183.747166666667</v>
          </cell>
          <cell r="H4245">
            <v>627.7983333333334</v>
          </cell>
          <cell r="I4245">
            <v>4811.5455000000002</v>
          </cell>
        </row>
        <row r="4246">
          <cell r="A4246">
            <v>0</v>
          </cell>
          <cell r="B4246" t="str">
            <v>Volumen Análisis</v>
          </cell>
          <cell r="C4246">
            <v>60</v>
          </cell>
          <cell r="D4246" t="str">
            <v>ML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</row>
        <row r="4247">
          <cell r="A4247">
            <v>0</v>
          </cell>
          <cell r="B4247">
            <v>0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</row>
        <row r="4248">
          <cell r="A4248" t="str">
            <v>SANIT008</v>
          </cell>
          <cell r="B4248" t="str">
            <v/>
          </cell>
          <cell r="C4248">
            <v>50</v>
          </cell>
          <cell r="D4248" t="str">
            <v>UND</v>
          </cell>
          <cell r="E4248">
            <v>3900</v>
          </cell>
          <cell r="F4248">
            <v>702</v>
          </cell>
          <cell r="G4248">
            <v>195000</v>
          </cell>
          <cell r="H4248">
            <v>35100</v>
          </cell>
          <cell r="I4248">
            <v>0</v>
          </cell>
        </row>
        <row r="4249">
          <cell r="A4249">
            <v>112.01</v>
          </cell>
          <cell r="B4249" t="str">
            <v xml:space="preserve">MORTERO 1:3 </v>
          </cell>
          <cell r="C4249">
            <v>0.12</v>
          </cell>
          <cell r="D4249" t="str">
            <v>M3</v>
          </cell>
          <cell r="E4249">
            <v>5727.81</v>
          </cell>
          <cell r="F4249">
            <v>971.69</v>
          </cell>
          <cell r="G4249">
            <v>687.34</v>
          </cell>
          <cell r="H4249">
            <v>116.6</v>
          </cell>
          <cell r="I4249">
            <v>0</v>
          </cell>
        </row>
        <row r="4250">
          <cell r="A4250">
            <v>0</v>
          </cell>
          <cell r="B4250" t="str">
            <v xml:space="preserve">Herramientas </v>
          </cell>
          <cell r="C4250">
            <v>0.03</v>
          </cell>
          <cell r="D4250">
            <v>0</v>
          </cell>
          <cell r="E4250">
            <v>30214.2</v>
          </cell>
          <cell r="F4250">
            <v>5438.5559999999996</v>
          </cell>
          <cell r="G4250">
            <v>906.43</v>
          </cell>
          <cell r="H4250">
            <v>163.16</v>
          </cell>
          <cell r="I4250">
            <v>0</v>
          </cell>
        </row>
        <row r="4251">
          <cell r="A4251">
            <v>0</v>
          </cell>
          <cell r="B4251" t="str">
            <v>Uso de grua</v>
          </cell>
          <cell r="C4251">
            <v>1.2</v>
          </cell>
          <cell r="D4251" t="str">
            <v>DIA</v>
          </cell>
          <cell r="E4251">
            <v>10593.220338983052</v>
          </cell>
          <cell r="F4251">
            <v>1906.7796610169494</v>
          </cell>
          <cell r="G4251">
            <v>12711.86</v>
          </cell>
          <cell r="H4251">
            <v>2288.14</v>
          </cell>
          <cell r="I4251">
            <v>0</v>
          </cell>
        </row>
        <row r="4252">
          <cell r="A4252">
            <v>0</v>
          </cell>
          <cell r="B4252" t="str">
            <v>Transporte tuberías</v>
          </cell>
          <cell r="C4252">
            <v>0.05</v>
          </cell>
          <cell r="D4252">
            <v>0</v>
          </cell>
          <cell r="E4252">
            <v>230100</v>
          </cell>
          <cell r="F4252">
            <v>0</v>
          </cell>
          <cell r="G4252">
            <v>11505</v>
          </cell>
          <cell r="H4252">
            <v>0</v>
          </cell>
          <cell r="I4252">
            <v>0</v>
          </cell>
        </row>
        <row r="4253">
          <cell r="A4253">
            <v>0</v>
          </cell>
          <cell r="B4253" t="str">
            <v>Mano de Obra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</row>
        <row r="4254">
          <cell r="A4254">
            <v>1522.07</v>
          </cell>
          <cell r="B4254" t="str">
            <v>Instal. De tubería de alcantarilla</v>
          </cell>
          <cell r="C4254">
            <v>60</v>
          </cell>
          <cell r="D4254" t="str">
            <v>ML</v>
          </cell>
          <cell r="E4254">
            <v>503.57</v>
          </cell>
          <cell r="F4254">
            <v>0</v>
          </cell>
          <cell r="G4254">
            <v>30214.2</v>
          </cell>
          <cell r="H4254">
            <v>0</v>
          </cell>
          <cell r="I4254">
            <v>0</v>
          </cell>
        </row>
        <row r="4255">
          <cell r="A4255">
            <v>0</v>
          </cell>
          <cell r="B4255" t="str">
            <v>Total/UND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251024.83000000002</v>
          </cell>
          <cell r="H4255">
            <v>37667.9</v>
          </cell>
          <cell r="I4255">
            <v>288692.73000000004</v>
          </cell>
        </row>
        <row r="4256">
          <cell r="A4256">
            <v>0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</row>
        <row r="4257">
          <cell r="A4257">
            <v>116.67000000000034</v>
          </cell>
          <cell r="B4257" t="str">
            <v xml:space="preserve">TUBERÍA DRENAJE PVC 2" </v>
          </cell>
          <cell r="C4257">
            <v>1</v>
          </cell>
          <cell r="D4257" t="str">
            <v>ML</v>
          </cell>
          <cell r="E4257">
            <v>0</v>
          </cell>
          <cell r="F4257">
            <v>0</v>
          </cell>
          <cell r="G4257">
            <v>144.929</v>
          </cell>
          <cell r="H4257">
            <v>15.104500000000002</v>
          </cell>
          <cell r="I4257">
            <v>160.0335</v>
          </cell>
        </row>
        <row r="4258">
          <cell r="A4258">
            <v>0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</row>
        <row r="4259">
          <cell r="A4259">
            <v>0</v>
          </cell>
          <cell r="B4259" t="str">
            <v>Volumen Análisis</v>
          </cell>
          <cell r="C4259">
            <v>20</v>
          </cell>
          <cell r="D4259" t="str">
            <v>ML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</row>
        <row r="4260">
          <cell r="A4260" t="str">
            <v>SANIT115</v>
          </cell>
          <cell r="B4260" t="str">
            <v>Tubo 2"x19' PVC SDR-26</v>
          </cell>
          <cell r="C4260">
            <v>3.5</v>
          </cell>
          <cell r="D4260" t="str">
            <v>UND</v>
          </cell>
          <cell r="E4260">
            <v>476.27118644067798</v>
          </cell>
          <cell r="F4260">
            <v>85.728813559322035</v>
          </cell>
          <cell r="G4260">
            <v>1666.95</v>
          </cell>
          <cell r="H4260">
            <v>300.05</v>
          </cell>
          <cell r="I4260">
            <v>0</v>
          </cell>
        </row>
        <row r="4261">
          <cell r="A4261" t="str">
            <v>CE-PVC-01</v>
          </cell>
          <cell r="B4261" t="str">
            <v>Cemento PVC OATEY 32oz</v>
          </cell>
          <cell r="C4261">
            <v>1.7999999999999999E-2</v>
          </cell>
          <cell r="D4261" t="str">
            <v>UND</v>
          </cell>
          <cell r="E4261">
            <v>628.81355932203394</v>
          </cell>
          <cell r="F4261">
            <v>113.1864406779661</v>
          </cell>
          <cell r="G4261">
            <v>11.32</v>
          </cell>
          <cell r="H4261">
            <v>2.04</v>
          </cell>
          <cell r="I4261">
            <v>0</v>
          </cell>
        </row>
        <row r="4262">
          <cell r="A4262">
            <v>0</v>
          </cell>
          <cell r="B4262" t="str">
            <v xml:space="preserve">Herramientas </v>
          </cell>
          <cell r="C4262">
            <v>5</v>
          </cell>
          <cell r="D4262" t="str">
            <v>%</v>
          </cell>
          <cell r="E4262">
            <v>1162.2</v>
          </cell>
          <cell r="F4262">
            <v>0</v>
          </cell>
          <cell r="G4262">
            <v>58.11</v>
          </cell>
          <cell r="H4262">
            <v>0</v>
          </cell>
          <cell r="I4262">
            <v>0</v>
          </cell>
        </row>
        <row r="4263">
          <cell r="A4263">
            <v>0</v>
          </cell>
          <cell r="B4263" t="str">
            <v>Mano de Obra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</row>
        <row r="4264">
          <cell r="A4264">
            <v>1518.01</v>
          </cell>
          <cell r="B4264" t="str">
            <v>Tuberías de 2”</v>
          </cell>
          <cell r="C4264">
            <v>20</v>
          </cell>
          <cell r="D4264" t="str">
            <v>ML</v>
          </cell>
          <cell r="E4264">
            <v>58.11</v>
          </cell>
          <cell r="F4264">
            <v>0</v>
          </cell>
          <cell r="G4264">
            <v>1162.2</v>
          </cell>
          <cell r="H4264">
            <v>0</v>
          </cell>
          <cell r="I4264">
            <v>0</v>
          </cell>
        </row>
        <row r="4265">
          <cell r="A4265">
            <v>0</v>
          </cell>
          <cell r="B4265" t="str">
            <v>Total/UND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2898.58</v>
          </cell>
          <cell r="H4265">
            <v>302.09000000000003</v>
          </cell>
          <cell r="I4265">
            <v>3200.67</v>
          </cell>
        </row>
        <row r="4266">
          <cell r="A4266">
            <v>0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>
            <v>116.68000000000035</v>
          </cell>
          <cell r="B4267" t="str">
            <v>VENTILACIÓN Ø3" (3ml)</v>
          </cell>
          <cell r="C4267">
            <v>1</v>
          </cell>
          <cell r="D4267" t="str">
            <v>UND</v>
          </cell>
          <cell r="E4267">
            <v>0</v>
          </cell>
          <cell r="F4267">
            <v>0</v>
          </cell>
          <cell r="G4267">
            <v>1565.38</v>
          </cell>
          <cell r="H4267">
            <v>81.240000000000009</v>
          </cell>
          <cell r="I4267">
            <v>1646.6200000000001</v>
          </cell>
        </row>
        <row r="4268">
          <cell r="A4268">
            <v>0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</row>
        <row r="4269">
          <cell r="A4269">
            <v>0</v>
          </cell>
          <cell r="B4269" t="str">
            <v>Volumen Análisis</v>
          </cell>
          <cell r="C4269">
            <v>1</v>
          </cell>
          <cell r="D4269" t="str">
            <v>UND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</row>
        <row r="4270">
          <cell r="A4270" t="str">
            <v>SANIT129</v>
          </cell>
          <cell r="B4270" t="str">
            <v>Tubo 3"x19' PVC DRENAJE</v>
          </cell>
          <cell r="C4270">
            <v>0.6</v>
          </cell>
          <cell r="D4270" t="str">
            <v>UND</v>
          </cell>
          <cell r="E4270">
            <v>405.93220338983053</v>
          </cell>
          <cell r="F4270">
            <v>73.067796610169495</v>
          </cell>
          <cell r="G4270">
            <v>243.56</v>
          </cell>
          <cell r="H4270">
            <v>43.84</v>
          </cell>
          <cell r="I4270">
            <v>0</v>
          </cell>
        </row>
        <row r="4271">
          <cell r="A4271" t="str">
            <v>SANIT134</v>
          </cell>
          <cell r="B4271" t="str">
            <v>Codo PVC drenaje 3" x 90°</v>
          </cell>
          <cell r="C4271">
            <v>1</v>
          </cell>
          <cell r="D4271" t="str">
            <v>UND</v>
          </cell>
          <cell r="E4271">
            <v>70.33898305084746</v>
          </cell>
          <cell r="F4271">
            <v>12.661016949152541</v>
          </cell>
          <cell r="G4271">
            <v>70.34</v>
          </cell>
          <cell r="H4271">
            <v>12.66</v>
          </cell>
          <cell r="I4271">
            <v>0</v>
          </cell>
        </row>
        <row r="4272">
          <cell r="A4272" t="str">
            <v>CE-PVC-01</v>
          </cell>
          <cell r="B4272" t="str">
            <v>Cemento PVC</v>
          </cell>
          <cell r="C4272">
            <v>0.01</v>
          </cell>
          <cell r="D4272" t="str">
            <v>UND</v>
          </cell>
          <cell r="E4272">
            <v>628.81355932203394</v>
          </cell>
          <cell r="F4272">
            <v>113.1864406779661</v>
          </cell>
          <cell r="G4272">
            <v>6.29</v>
          </cell>
          <cell r="H4272">
            <v>1.1299999999999999</v>
          </cell>
          <cell r="I4272">
            <v>0</v>
          </cell>
        </row>
        <row r="4273">
          <cell r="A4273" t="str">
            <v>TORNIL005</v>
          </cell>
          <cell r="B4273" t="str">
            <v xml:space="preserve">Tarugo azul con tornillo   </v>
          </cell>
          <cell r="C4273">
            <v>6</v>
          </cell>
          <cell r="D4273" t="str">
            <v>UND</v>
          </cell>
          <cell r="E4273">
            <v>2.2118644067796609</v>
          </cell>
          <cell r="F4273">
            <v>0.39813559322033892</v>
          </cell>
          <cell r="G4273">
            <v>13.27</v>
          </cell>
          <cell r="H4273">
            <v>2.39</v>
          </cell>
          <cell r="I4273">
            <v>0</v>
          </cell>
        </row>
        <row r="4274">
          <cell r="A4274" t="str">
            <v>ELECT094</v>
          </cell>
          <cell r="B4274" t="str">
            <v>Abrazadera 3" EMT</v>
          </cell>
          <cell r="C4274">
            <v>3</v>
          </cell>
          <cell r="D4274" t="str">
            <v>UND</v>
          </cell>
          <cell r="E4274">
            <v>39.305084745762713</v>
          </cell>
          <cell r="F4274">
            <v>7.074915254237288</v>
          </cell>
          <cell r="G4274">
            <v>117.92</v>
          </cell>
          <cell r="H4274">
            <v>21.22</v>
          </cell>
          <cell r="I4274">
            <v>0</v>
          </cell>
        </row>
        <row r="4275">
          <cell r="A4275">
            <v>0</v>
          </cell>
          <cell r="B4275" t="str">
            <v xml:space="preserve">Herramientas </v>
          </cell>
          <cell r="C4275">
            <v>5</v>
          </cell>
          <cell r="D4275" t="str">
            <v>%</v>
          </cell>
          <cell r="E4275">
            <v>1060.95</v>
          </cell>
          <cell r="F4275">
            <v>0</v>
          </cell>
          <cell r="G4275">
            <v>53.05</v>
          </cell>
          <cell r="H4275">
            <v>0</v>
          </cell>
          <cell r="I4275">
            <v>0</v>
          </cell>
        </row>
        <row r="4276">
          <cell r="A4276">
            <v>0</v>
          </cell>
          <cell r="B4276" t="str">
            <v>Mano de Obra</v>
          </cell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</row>
        <row r="4277">
          <cell r="A4277">
            <v>1514.02</v>
          </cell>
          <cell r="B4277" t="str">
            <v>Instalación ventilación de 3”</v>
          </cell>
          <cell r="C4277">
            <v>1</v>
          </cell>
          <cell r="D4277" t="str">
            <v>UND</v>
          </cell>
          <cell r="E4277">
            <v>1060.95</v>
          </cell>
          <cell r="F4277">
            <v>0</v>
          </cell>
          <cell r="G4277">
            <v>1060.95</v>
          </cell>
          <cell r="H4277">
            <v>0</v>
          </cell>
          <cell r="I4277">
            <v>0</v>
          </cell>
        </row>
        <row r="4278">
          <cell r="A4278">
            <v>0</v>
          </cell>
          <cell r="B4278" t="str">
            <v>Total/UND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1565.38</v>
          </cell>
          <cell r="H4278">
            <v>81.240000000000009</v>
          </cell>
          <cell r="I4278">
            <v>1646.6200000000001</v>
          </cell>
        </row>
        <row r="4279">
          <cell r="A4279">
            <v>0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</row>
        <row r="4280">
          <cell r="A4280">
            <v>116.69000000000035</v>
          </cell>
          <cell r="B4280" t="str">
            <v>BAJANTE DESCARGA Ø4" SDR-41 (3ml)</v>
          </cell>
          <cell r="C4280">
            <v>1</v>
          </cell>
          <cell r="D4280" t="str">
            <v>UND</v>
          </cell>
          <cell r="E4280">
            <v>0</v>
          </cell>
          <cell r="F4280">
            <v>0</v>
          </cell>
          <cell r="G4280">
            <v>2578.4499999999998</v>
          </cell>
          <cell r="H4280">
            <v>213.17</v>
          </cell>
          <cell r="I4280">
            <v>2791.62</v>
          </cell>
        </row>
        <row r="4281">
          <cell r="A4281">
            <v>0</v>
          </cell>
          <cell r="B4281">
            <v>0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</row>
        <row r="4282">
          <cell r="A4282">
            <v>0</v>
          </cell>
          <cell r="B4282" t="str">
            <v>Volumen Análisis</v>
          </cell>
          <cell r="C4282">
            <v>1</v>
          </cell>
          <cell r="D4282" t="str">
            <v>UND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 t="str">
            <v>SANIT123</v>
          </cell>
          <cell r="B4283" t="str">
            <v>Tubo 4"x19 PVC SDR-41</v>
          </cell>
          <cell r="C4283">
            <v>0.6</v>
          </cell>
          <cell r="D4283" t="str">
            <v>UND</v>
          </cell>
          <cell r="E4283">
            <v>1008.4745762711865</v>
          </cell>
          <cell r="F4283">
            <v>181.52542372881356</v>
          </cell>
          <cell r="G4283">
            <v>605.08000000000004</v>
          </cell>
          <cell r="H4283">
            <v>108.92</v>
          </cell>
          <cell r="I4283">
            <v>0</v>
          </cell>
        </row>
        <row r="4284">
          <cell r="A4284" t="str">
            <v>SANIT135</v>
          </cell>
          <cell r="B4284" t="str">
            <v>Codo PVC drenaje 3" x 90°</v>
          </cell>
          <cell r="C4284">
            <v>2</v>
          </cell>
          <cell r="D4284" t="str">
            <v>UND</v>
          </cell>
          <cell r="E4284">
            <v>101.69491525423729</v>
          </cell>
          <cell r="F4284">
            <v>18.305084745762709</v>
          </cell>
          <cell r="G4284">
            <v>203.39</v>
          </cell>
          <cell r="H4284">
            <v>36.61</v>
          </cell>
          <cell r="I4284">
            <v>0</v>
          </cell>
        </row>
        <row r="4285">
          <cell r="A4285" t="str">
            <v>SANIT144</v>
          </cell>
          <cell r="B4285" t="str">
            <v xml:space="preserve">Tee PVC drenaje 3" </v>
          </cell>
          <cell r="C4285">
            <v>1</v>
          </cell>
          <cell r="D4285" t="str">
            <v>UND</v>
          </cell>
          <cell r="E4285">
            <v>179.66101694915255</v>
          </cell>
          <cell r="F4285">
            <v>32.33898305084746</v>
          </cell>
          <cell r="G4285">
            <v>179.66</v>
          </cell>
          <cell r="H4285">
            <v>32.340000000000003</v>
          </cell>
          <cell r="I4285">
            <v>0</v>
          </cell>
        </row>
        <row r="4286">
          <cell r="A4286" t="str">
            <v>CE-PVC-01</v>
          </cell>
          <cell r="B4286" t="str">
            <v>Cemento PVC</v>
          </cell>
          <cell r="C4286">
            <v>0.01</v>
          </cell>
          <cell r="D4286" t="str">
            <v>UND</v>
          </cell>
          <cell r="E4286">
            <v>628.81355932203394</v>
          </cell>
          <cell r="F4286">
            <v>113.1864406779661</v>
          </cell>
          <cell r="G4286">
            <v>6.29</v>
          </cell>
          <cell r="H4286">
            <v>1.1299999999999999</v>
          </cell>
          <cell r="I4286">
            <v>0</v>
          </cell>
        </row>
        <row r="4287">
          <cell r="A4287" t="str">
            <v>TORNIL005</v>
          </cell>
          <cell r="B4287" t="str">
            <v xml:space="preserve">Tarugo azul con tornillo   </v>
          </cell>
          <cell r="C4287">
            <v>6</v>
          </cell>
          <cell r="D4287" t="str">
            <v>UND</v>
          </cell>
          <cell r="E4287">
            <v>2.2118644067796609</v>
          </cell>
          <cell r="F4287">
            <v>0.39813559322033892</v>
          </cell>
          <cell r="G4287">
            <v>13.27</v>
          </cell>
          <cell r="H4287">
            <v>2.39</v>
          </cell>
          <cell r="I4287">
            <v>0</v>
          </cell>
        </row>
        <row r="4288">
          <cell r="A4288" t="str">
            <v>ELECT095</v>
          </cell>
          <cell r="B4288" t="str">
            <v>Abrazadera 4" EMT</v>
          </cell>
          <cell r="C4288">
            <v>3</v>
          </cell>
          <cell r="D4288" t="str">
            <v>UND</v>
          </cell>
          <cell r="E4288">
            <v>58.855932203389834</v>
          </cell>
          <cell r="F4288">
            <v>10.594067796610169</v>
          </cell>
          <cell r="G4288">
            <v>176.57</v>
          </cell>
          <cell r="H4288">
            <v>31.78</v>
          </cell>
          <cell r="I4288">
            <v>0</v>
          </cell>
        </row>
        <row r="4289">
          <cell r="A4289">
            <v>0</v>
          </cell>
          <cell r="B4289" t="str">
            <v xml:space="preserve">Herramientas </v>
          </cell>
          <cell r="C4289">
            <v>5</v>
          </cell>
          <cell r="D4289" t="str">
            <v>%</v>
          </cell>
          <cell r="E4289">
            <v>1327.8</v>
          </cell>
          <cell r="F4289">
            <v>0</v>
          </cell>
          <cell r="G4289">
            <v>66.39</v>
          </cell>
          <cell r="H4289">
            <v>0</v>
          </cell>
          <cell r="I4289">
            <v>0</v>
          </cell>
        </row>
        <row r="4290">
          <cell r="A4290">
            <v>0</v>
          </cell>
          <cell r="B4290" t="str">
            <v>Mano de Obra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</row>
        <row r="4291">
          <cell r="A4291">
            <v>1515.04</v>
          </cell>
          <cell r="B4291" t="str">
            <v>Columna bajante de 4”</v>
          </cell>
          <cell r="C4291">
            <v>1</v>
          </cell>
          <cell r="D4291" t="str">
            <v>UND</v>
          </cell>
          <cell r="E4291">
            <v>1327.8</v>
          </cell>
          <cell r="F4291">
            <v>0</v>
          </cell>
          <cell r="G4291">
            <v>1327.8</v>
          </cell>
          <cell r="H4291">
            <v>0</v>
          </cell>
          <cell r="I4291">
            <v>0</v>
          </cell>
        </row>
        <row r="4292">
          <cell r="A4292">
            <v>0</v>
          </cell>
          <cell r="B4292" t="str">
            <v>Total/UND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2578.4499999999998</v>
          </cell>
          <cell r="H4292">
            <v>213.17</v>
          </cell>
          <cell r="I4292">
            <v>2791.62</v>
          </cell>
        </row>
        <row r="4293">
          <cell r="A4293">
            <v>0</v>
          </cell>
          <cell r="B4293">
            <v>0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</row>
        <row r="4294">
          <cell r="A4294">
            <v>116.70000000000036</v>
          </cell>
          <cell r="B4294" t="str">
            <v>TUBERÍA DRENAJE PVC 4" SDR-41</v>
          </cell>
          <cell r="C4294">
            <v>1</v>
          </cell>
          <cell r="D4294" t="str">
            <v>ML</v>
          </cell>
          <cell r="E4294">
            <v>0</v>
          </cell>
          <cell r="F4294">
            <v>0</v>
          </cell>
          <cell r="G4294">
            <v>207.785</v>
          </cell>
          <cell r="H4294">
            <v>31.593</v>
          </cell>
          <cell r="I4294">
            <v>239.37799999999999</v>
          </cell>
        </row>
        <row r="4295">
          <cell r="A4295">
            <v>0</v>
          </cell>
          <cell r="B4295">
            <v>0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</row>
        <row r="4296">
          <cell r="A4296">
            <v>0</v>
          </cell>
          <cell r="B4296" t="str">
            <v>Volumen Análisis</v>
          </cell>
          <cell r="C4296">
            <v>20</v>
          </cell>
          <cell r="D4296" t="str">
            <v>ML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</row>
        <row r="4297">
          <cell r="A4297" t="str">
            <v>SANIT123</v>
          </cell>
          <cell r="B4297" t="str">
            <v>Tubo 4"x19 PVC SDR-41</v>
          </cell>
          <cell r="C4297">
            <v>3.4526315789473681</v>
          </cell>
          <cell r="D4297" t="str">
            <v>UND</v>
          </cell>
          <cell r="E4297">
            <v>1008.4745762711865</v>
          </cell>
          <cell r="F4297">
            <v>181.52542372881356</v>
          </cell>
          <cell r="G4297">
            <v>3481.89</v>
          </cell>
          <cell r="H4297">
            <v>626.74</v>
          </cell>
          <cell r="I4297">
            <v>0</v>
          </cell>
        </row>
        <row r="4298">
          <cell r="A4298" t="str">
            <v>CE-PVC-01</v>
          </cell>
          <cell r="B4298" t="str">
            <v>Cemento PVC OATEY 32oz</v>
          </cell>
          <cell r="C4298">
            <v>1.44E-2</v>
          </cell>
          <cell r="D4298" t="str">
            <v>UND</v>
          </cell>
          <cell r="E4298">
            <v>628.81355932203394</v>
          </cell>
          <cell r="F4298">
            <v>113.1864406779661</v>
          </cell>
          <cell r="G4298">
            <v>9.0500000000000007</v>
          </cell>
          <cell r="H4298">
            <v>1.63</v>
          </cell>
          <cell r="I4298">
            <v>0</v>
          </cell>
        </row>
        <row r="4299">
          <cell r="A4299">
            <v>0</v>
          </cell>
          <cell r="B4299" t="str">
            <v xml:space="preserve">Herramientas </v>
          </cell>
          <cell r="C4299">
            <v>0.03</v>
          </cell>
          <cell r="D4299">
            <v>0</v>
          </cell>
          <cell r="E4299">
            <v>645.4</v>
          </cell>
          <cell r="F4299">
            <v>116.172</v>
          </cell>
          <cell r="G4299">
            <v>19.36</v>
          </cell>
          <cell r="H4299">
            <v>3.49</v>
          </cell>
          <cell r="I4299">
            <v>0</v>
          </cell>
        </row>
        <row r="4300">
          <cell r="A4300">
            <v>0</v>
          </cell>
          <cell r="B4300" t="str">
            <v>Mano de Obra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</row>
        <row r="4301">
          <cell r="A4301">
            <v>1503.06</v>
          </cell>
          <cell r="B4301" t="str">
            <v>Instalación tuberías 4"</v>
          </cell>
          <cell r="C4301">
            <v>20</v>
          </cell>
          <cell r="D4301" t="str">
            <v>ML</v>
          </cell>
          <cell r="E4301">
            <v>32.270000000000003</v>
          </cell>
          <cell r="F4301">
            <v>0</v>
          </cell>
          <cell r="G4301">
            <v>645.4</v>
          </cell>
          <cell r="H4301">
            <v>0</v>
          </cell>
          <cell r="I4301">
            <v>0</v>
          </cell>
        </row>
        <row r="4302">
          <cell r="A4302">
            <v>0</v>
          </cell>
          <cell r="B4302" t="str">
            <v>Total/UND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4155.7</v>
          </cell>
          <cell r="H4302">
            <v>631.86</v>
          </cell>
          <cell r="I4302">
            <v>4787.5599999999995</v>
          </cell>
        </row>
        <row r="4303">
          <cell r="A4303">
            <v>0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</row>
        <row r="4304">
          <cell r="A4304">
            <v>116.71000000000036</v>
          </cell>
          <cell r="B4304" t="str">
            <v>COLUMNA A.F. PVC SCH-40 3/4"  (3ml)</v>
          </cell>
          <cell r="C4304">
            <v>1</v>
          </cell>
          <cell r="D4304" t="str">
            <v>UND</v>
          </cell>
          <cell r="E4304">
            <v>0</v>
          </cell>
          <cell r="F4304">
            <v>0</v>
          </cell>
          <cell r="G4304">
            <v>1031.92</v>
          </cell>
          <cell r="H4304">
            <v>35.25</v>
          </cell>
          <cell r="I4304">
            <v>1067.17</v>
          </cell>
        </row>
        <row r="4305">
          <cell r="A4305">
            <v>0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A4306">
            <v>0</v>
          </cell>
          <cell r="B4306" t="str">
            <v>Volumen Análisis</v>
          </cell>
          <cell r="C4306">
            <v>1</v>
          </cell>
          <cell r="D4306" t="str">
            <v>UND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</row>
        <row r="4307">
          <cell r="A4307" t="str">
            <v>SANIT014</v>
          </cell>
          <cell r="B4307" t="str">
            <v>Tubo ¾"x19' PVC SCH-40</v>
          </cell>
          <cell r="C4307">
            <v>0.6</v>
          </cell>
          <cell r="D4307" t="str">
            <v>UND</v>
          </cell>
          <cell r="E4307">
            <v>216.10169491525426</v>
          </cell>
          <cell r="F4307">
            <v>38.898305084745765</v>
          </cell>
          <cell r="G4307">
            <v>129.66</v>
          </cell>
          <cell r="H4307">
            <v>23.34</v>
          </cell>
          <cell r="I4307">
            <v>0</v>
          </cell>
        </row>
        <row r="4308">
          <cell r="A4308" t="str">
            <v>SANIT030</v>
          </cell>
          <cell r="B4308" t="str">
            <v>Codo PVC drenaje 3" x 90°</v>
          </cell>
          <cell r="C4308">
            <v>2</v>
          </cell>
          <cell r="D4308" t="str">
            <v>UND</v>
          </cell>
          <cell r="E4308">
            <v>11.864406779661017</v>
          </cell>
          <cell r="F4308">
            <v>2.1355932203389831</v>
          </cell>
          <cell r="G4308">
            <v>23.73</v>
          </cell>
          <cell r="H4308">
            <v>4.2699999999999996</v>
          </cell>
          <cell r="I4308">
            <v>0</v>
          </cell>
        </row>
        <row r="4309">
          <cell r="A4309" t="str">
            <v>SANIT048</v>
          </cell>
          <cell r="B4309" t="str">
            <v xml:space="preserve">Tee PVC drenaje 3" </v>
          </cell>
          <cell r="C4309">
            <v>1</v>
          </cell>
          <cell r="D4309" t="str">
            <v>UND</v>
          </cell>
          <cell r="E4309">
            <v>13.559322033898306</v>
          </cell>
          <cell r="F4309">
            <v>2.4406779661016951</v>
          </cell>
          <cell r="G4309">
            <v>13.56</v>
          </cell>
          <cell r="H4309">
            <v>2.44</v>
          </cell>
          <cell r="I4309">
            <v>0</v>
          </cell>
        </row>
        <row r="4310">
          <cell r="A4310" t="str">
            <v>CE-PVC-01</v>
          </cell>
          <cell r="B4310" t="str">
            <v>Cemento PVC</v>
          </cell>
          <cell r="C4310">
            <v>0.01</v>
          </cell>
          <cell r="D4310" t="str">
            <v>UND</v>
          </cell>
          <cell r="E4310">
            <v>628.81355932203394</v>
          </cell>
          <cell r="F4310">
            <v>113.1864406779661</v>
          </cell>
          <cell r="G4310">
            <v>6.29</v>
          </cell>
          <cell r="H4310">
            <v>1.1299999999999999</v>
          </cell>
          <cell r="I4310">
            <v>0</v>
          </cell>
        </row>
        <row r="4311">
          <cell r="A4311" t="str">
            <v>TORNIL005</v>
          </cell>
          <cell r="B4311" t="str">
            <v xml:space="preserve">Tarugo azul con tornillo   </v>
          </cell>
          <cell r="C4311">
            <v>6</v>
          </cell>
          <cell r="D4311" t="str">
            <v>UND</v>
          </cell>
          <cell r="E4311">
            <v>2.2118644067796609</v>
          </cell>
          <cell r="F4311">
            <v>0.39813559322033892</v>
          </cell>
          <cell r="G4311">
            <v>13.27</v>
          </cell>
          <cell r="H4311">
            <v>2.39</v>
          </cell>
          <cell r="I4311">
            <v>0</v>
          </cell>
        </row>
        <row r="4312">
          <cell r="A4312" t="str">
            <v>ELECT090</v>
          </cell>
          <cell r="B4312" t="str">
            <v>Abrazadera 3/4" EMT</v>
          </cell>
          <cell r="C4312">
            <v>3</v>
          </cell>
          <cell r="D4312" t="str">
            <v>UND</v>
          </cell>
          <cell r="E4312">
            <v>3.1186440677966103</v>
          </cell>
          <cell r="F4312">
            <v>0.56135593220338986</v>
          </cell>
          <cell r="G4312">
            <v>9.36</v>
          </cell>
          <cell r="H4312">
            <v>1.68</v>
          </cell>
          <cell r="I4312">
            <v>0</v>
          </cell>
        </row>
        <row r="4313">
          <cell r="A4313">
            <v>0</v>
          </cell>
          <cell r="B4313" t="str">
            <v xml:space="preserve">Herramientas </v>
          </cell>
          <cell r="C4313">
            <v>5</v>
          </cell>
          <cell r="D4313" t="str">
            <v>%</v>
          </cell>
          <cell r="E4313">
            <v>796.24</v>
          </cell>
          <cell r="F4313">
            <v>0</v>
          </cell>
          <cell r="G4313">
            <v>39.81</v>
          </cell>
          <cell r="H4313">
            <v>0</v>
          </cell>
          <cell r="I4313">
            <v>0</v>
          </cell>
        </row>
        <row r="4314">
          <cell r="A4314">
            <v>0</v>
          </cell>
          <cell r="B4314" t="str">
            <v>Mano de Obra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</row>
        <row r="4315">
          <cell r="A4315">
            <v>1515.01</v>
          </cell>
          <cell r="B4315" t="str">
            <v xml:space="preserve">Columna bajante de 1 ½” </v>
          </cell>
          <cell r="C4315">
            <v>1</v>
          </cell>
          <cell r="D4315" t="str">
            <v>UND</v>
          </cell>
          <cell r="E4315">
            <v>796.24</v>
          </cell>
          <cell r="F4315">
            <v>0</v>
          </cell>
          <cell r="G4315">
            <v>796.24</v>
          </cell>
          <cell r="H4315">
            <v>0</v>
          </cell>
          <cell r="I4315">
            <v>0</v>
          </cell>
        </row>
        <row r="4316">
          <cell r="A4316">
            <v>0</v>
          </cell>
          <cell r="B4316" t="str">
            <v>Total/UND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1031.92</v>
          </cell>
          <cell r="H4316">
            <v>35.25</v>
          </cell>
          <cell r="I4316">
            <v>1067.17</v>
          </cell>
        </row>
        <row r="4317">
          <cell r="A4317">
            <v>0</v>
          </cell>
          <cell r="B4317">
            <v>0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</row>
        <row r="4318">
          <cell r="A4318">
            <v>116.72000000000037</v>
          </cell>
          <cell r="B4318" t="str">
            <v>CAMARA SEPTICA 1.30x1.94x1.70m CALICHE</v>
          </cell>
          <cell r="C4318">
            <v>1</v>
          </cell>
          <cell r="D4318" t="str">
            <v>UND</v>
          </cell>
          <cell r="E4318">
            <v>0</v>
          </cell>
          <cell r="F4318">
            <v>0</v>
          </cell>
          <cell r="G4318">
            <v>32686.9</v>
          </cell>
          <cell r="H4318">
            <v>3616.95</v>
          </cell>
          <cell r="I4318">
            <v>36303.85</v>
          </cell>
        </row>
        <row r="4319">
          <cell r="A4319">
            <v>0</v>
          </cell>
          <cell r="B4319" t="str">
            <v>Cámara Séptica 1.30x31.94x1.70m Calcihe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</row>
        <row r="4320">
          <cell r="A4320">
            <v>0</v>
          </cell>
          <cell r="B4320" t="str">
            <v>Volumen Análisis</v>
          </cell>
          <cell r="C4320">
            <v>1</v>
          </cell>
          <cell r="D4320" t="str">
            <v>UND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</row>
        <row r="4321">
          <cell r="A4321">
            <v>0</v>
          </cell>
          <cell r="B4321" t="str">
            <v>Materiales y Equipos</v>
          </cell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</row>
        <row r="4322">
          <cell r="A4322">
            <v>101.16000000000008</v>
          </cell>
          <cell r="B4322" t="str">
            <v>Carga y bote de material a mano</v>
          </cell>
          <cell r="C4322">
            <v>5.57</v>
          </cell>
          <cell r="D4322" t="str">
            <v>M3E</v>
          </cell>
          <cell r="E4322">
            <v>366.55876288659795</v>
          </cell>
          <cell r="F4322">
            <v>0.49072164948453612</v>
          </cell>
          <cell r="G4322">
            <v>2041.73</v>
          </cell>
          <cell r="H4322">
            <v>2.73</v>
          </cell>
          <cell r="I4322">
            <v>0</v>
          </cell>
        </row>
        <row r="4323">
          <cell r="A4323">
            <v>103.12000000000005</v>
          </cell>
          <cell r="B4323" t="str">
            <v xml:space="preserve">PLATEA DE HORMIGÓN ARMADO PARA FILTRANTES E=0.12M, F'C=210KG/CM2 (LIGADORA), Ø3/8"@0.20M AD </v>
          </cell>
          <cell r="C4323">
            <v>0.30299999999999999</v>
          </cell>
          <cell r="D4323" t="str">
            <v>M3</v>
          </cell>
          <cell r="E4323">
            <v>10590.64</v>
          </cell>
          <cell r="F4323">
            <v>1728.1299999999999</v>
          </cell>
          <cell r="G4323">
            <v>3208.96</v>
          </cell>
          <cell r="H4323">
            <v>523.62</v>
          </cell>
          <cell r="I4323">
            <v>0</v>
          </cell>
        </row>
        <row r="4324">
          <cell r="A4324">
            <v>108.04000000000002</v>
          </cell>
          <cell r="B4324" t="str">
            <v>LOSA DE HA E=0.10M, F'C=210KG/CM2 (LIGAD.), Ø3/8" @ 0.25M AD</v>
          </cell>
          <cell r="C4324">
            <v>0.221</v>
          </cell>
          <cell r="D4324" t="str">
            <v>M3</v>
          </cell>
          <cell r="E4324">
            <v>13475.79</v>
          </cell>
          <cell r="F4324">
            <v>1565.43</v>
          </cell>
          <cell r="G4324">
            <v>2978.15</v>
          </cell>
          <cell r="H4324">
            <v>345.96</v>
          </cell>
          <cell r="I4324">
            <v>0</v>
          </cell>
        </row>
        <row r="4325">
          <cell r="A4325">
            <v>113.09000000000005</v>
          </cell>
          <cell r="B4325" t="str">
            <v>BLOQUES HORMIGON DE 6" - 3/8" @ 0.60m BNP A CÁMARAS LLENAS</v>
          </cell>
          <cell r="C4325">
            <v>11.02</v>
          </cell>
          <cell r="D4325" t="str">
            <v>M2</v>
          </cell>
          <cell r="E4325">
            <v>1434.0900000000001</v>
          </cell>
          <cell r="F4325">
            <v>202.92</v>
          </cell>
          <cell r="G4325">
            <v>15803.67</v>
          </cell>
          <cell r="H4325">
            <v>2236.1799999999998</v>
          </cell>
          <cell r="I4325">
            <v>0</v>
          </cell>
        </row>
        <row r="4326">
          <cell r="A4326">
            <v>114.06000000000003</v>
          </cell>
          <cell r="B4326" t="str">
            <v>EMPAÑETE PULIDO</v>
          </cell>
          <cell r="C4326">
            <v>16.059999999999999</v>
          </cell>
          <cell r="D4326" t="str">
            <v>M2</v>
          </cell>
          <cell r="E4326">
            <v>386.02</v>
          </cell>
          <cell r="F4326">
            <v>31.66</v>
          </cell>
          <cell r="G4326">
            <v>6199.48</v>
          </cell>
          <cell r="H4326">
            <v>508.46</v>
          </cell>
          <cell r="I4326">
            <v>0</v>
          </cell>
        </row>
        <row r="4327">
          <cell r="A4327">
            <v>0</v>
          </cell>
          <cell r="B4327" t="str">
            <v>Mano de obra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</row>
        <row r="4328">
          <cell r="A4328">
            <v>100.02000000000001</v>
          </cell>
          <cell r="B4328" t="str">
            <v>Excavación a mano</v>
          </cell>
          <cell r="C4328">
            <v>4.2869999999999999</v>
          </cell>
          <cell r="D4328" t="str">
            <v>M3N</v>
          </cell>
          <cell r="E4328">
            <v>572.64</v>
          </cell>
          <cell r="F4328">
            <v>0</v>
          </cell>
          <cell r="G4328">
            <v>2454.91</v>
          </cell>
          <cell r="H4328">
            <v>0</v>
          </cell>
          <cell r="I4328">
            <v>0</v>
          </cell>
        </row>
        <row r="4329">
          <cell r="A4329">
            <v>0</v>
          </cell>
          <cell r="B4329" t="str">
            <v>Total/UND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32686.9</v>
          </cell>
          <cell r="H4329">
            <v>3616.95</v>
          </cell>
          <cell r="I4329">
            <v>36303.85</v>
          </cell>
        </row>
        <row r="4330">
          <cell r="A4330">
            <v>0</v>
          </cell>
          <cell r="B4330">
            <v>0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</row>
        <row r="4331">
          <cell r="A4331">
            <v>117</v>
          </cell>
          <cell r="B4331" t="str">
            <v>INSTALACIONES ELECTRICAS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>
            <v>117.01</v>
          </cell>
          <cell r="B4332" t="str">
            <v>LUZ CENITAL</v>
          </cell>
          <cell r="C4332">
            <v>1</v>
          </cell>
          <cell r="D4332" t="str">
            <v>UND</v>
          </cell>
          <cell r="E4332">
            <v>0</v>
          </cell>
          <cell r="F4332">
            <v>0</v>
          </cell>
          <cell r="G4332">
            <v>1393.602711864407</v>
          </cell>
          <cell r="H4332">
            <v>103.54</v>
          </cell>
          <cell r="I4332">
            <v>1497.1427118644069</v>
          </cell>
        </row>
        <row r="4333">
          <cell r="A4333">
            <v>0</v>
          </cell>
          <cell r="B4333" t="str">
            <v>Luz Cenital</v>
          </cell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</row>
        <row r="4334">
          <cell r="A4334">
            <v>0</v>
          </cell>
          <cell r="B4334" t="str">
            <v>Volumen Análisis</v>
          </cell>
          <cell r="C4334">
            <v>1</v>
          </cell>
          <cell r="D4334" t="str">
            <v>UND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</row>
        <row r="4335">
          <cell r="A4335">
            <v>0</v>
          </cell>
          <cell r="B4335" t="str">
            <v>Materiales y Equipos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</row>
        <row r="4336">
          <cell r="A4336" t="str">
            <v>SANIT111</v>
          </cell>
          <cell r="B4336" t="str">
            <v>Tubo ½"x19' PVC SDR-26 + 15% desp.</v>
          </cell>
          <cell r="C4336">
            <v>1.1499999999999999</v>
          </cell>
          <cell r="D4336" t="str">
            <v>UND</v>
          </cell>
          <cell r="E4336">
            <v>51.694915254237294</v>
          </cell>
          <cell r="F4336">
            <v>9.3050847457627128</v>
          </cell>
          <cell r="G4336">
            <v>59.45</v>
          </cell>
          <cell r="H4336">
            <v>10.7</v>
          </cell>
          <cell r="I4336">
            <v>0</v>
          </cell>
        </row>
        <row r="4337">
          <cell r="A4337" t="str">
            <v>ELECT054</v>
          </cell>
          <cell r="B4337" t="str">
            <v>Caja octagonal</v>
          </cell>
          <cell r="C4337">
            <v>1</v>
          </cell>
          <cell r="D4337" t="str">
            <v>UND</v>
          </cell>
          <cell r="E4337">
            <v>46.610169491525426</v>
          </cell>
          <cell r="F4337">
            <v>8.3898305084745761</v>
          </cell>
          <cell r="G4337">
            <v>46.61</v>
          </cell>
          <cell r="H4337">
            <v>8.39</v>
          </cell>
          <cell r="I4337">
            <v>0</v>
          </cell>
        </row>
        <row r="4338">
          <cell r="A4338" t="str">
            <v>ELECT010</v>
          </cell>
          <cell r="B4338" t="str">
            <v>Alambre #12 TW</v>
          </cell>
          <cell r="C4338">
            <v>40</v>
          </cell>
          <cell r="D4338" t="str">
            <v>PIE</v>
          </cell>
          <cell r="E4338">
            <v>9.4152542372881349</v>
          </cell>
          <cell r="F4338">
            <v>1.6947457627118643</v>
          </cell>
          <cell r="G4338">
            <v>376.61</v>
          </cell>
          <cell r="H4338">
            <v>67.790000000000006</v>
          </cell>
          <cell r="I4338">
            <v>0</v>
          </cell>
        </row>
        <row r="4339">
          <cell r="A4339" t="str">
            <v>ELECT114</v>
          </cell>
          <cell r="B4339" t="str">
            <v>Roseta de porcelana</v>
          </cell>
          <cell r="C4339">
            <v>1</v>
          </cell>
          <cell r="D4339" t="str">
            <v>UND</v>
          </cell>
          <cell r="E4339">
            <v>67.79661016949153</v>
          </cell>
          <cell r="F4339">
            <v>12.203389830508474</v>
          </cell>
          <cell r="G4339">
            <v>67.8</v>
          </cell>
          <cell r="H4339">
            <v>12.2</v>
          </cell>
          <cell r="I4339">
            <v>0</v>
          </cell>
        </row>
        <row r="4340">
          <cell r="A4340" t="str">
            <v>ELECT067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</row>
        <row r="4341">
          <cell r="A4341" t="str">
            <v>CE-PVC-01</v>
          </cell>
          <cell r="B4341" t="str">
            <v xml:space="preserve">Cemento PVC + 30% desp. </v>
          </cell>
          <cell r="C4341">
            <v>1.2500000000000001E-2</v>
          </cell>
          <cell r="D4341" t="str">
            <v>UND</v>
          </cell>
          <cell r="E4341">
            <v>628.81355932203394</v>
          </cell>
          <cell r="F4341">
            <v>113.1864406779661</v>
          </cell>
          <cell r="G4341">
            <v>7.86</v>
          </cell>
          <cell r="H4341">
            <v>1.41</v>
          </cell>
          <cell r="I4341">
            <v>0</v>
          </cell>
        </row>
        <row r="4342">
          <cell r="A4342">
            <v>0</v>
          </cell>
          <cell r="B4342" t="str">
            <v>Mano de obra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</row>
        <row r="4343">
          <cell r="A4343">
            <v>800.02</v>
          </cell>
          <cell r="B4343" t="str">
            <v>Mano de obra</v>
          </cell>
          <cell r="C4343">
            <v>1</v>
          </cell>
          <cell r="D4343" t="str">
            <v>UND</v>
          </cell>
          <cell r="E4343">
            <v>589.66</v>
          </cell>
          <cell r="F4343">
            <v>0</v>
          </cell>
          <cell r="G4343">
            <v>589.66</v>
          </cell>
          <cell r="H4343">
            <v>0</v>
          </cell>
          <cell r="I4343">
            <v>0</v>
          </cell>
        </row>
        <row r="4344">
          <cell r="A4344">
            <v>0</v>
          </cell>
          <cell r="B4344" t="str">
            <v>Gastos indirectos contratistas eléctricos</v>
          </cell>
          <cell r="C4344">
            <v>0.2</v>
          </cell>
          <cell r="D4344">
            <v>0</v>
          </cell>
          <cell r="E4344">
            <v>1143.3135593220341</v>
          </cell>
          <cell r="F4344">
            <v>0</v>
          </cell>
          <cell r="G4344">
            <v>228.66271186440682</v>
          </cell>
          <cell r="H4344">
            <v>0</v>
          </cell>
          <cell r="I4344">
            <v>0</v>
          </cell>
        </row>
        <row r="4345">
          <cell r="A4345">
            <v>0</v>
          </cell>
          <cell r="B4345" t="str">
            <v>Total/UND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1393.602711864407</v>
          </cell>
          <cell r="H4345">
            <v>103.54</v>
          </cell>
          <cell r="I4345">
            <v>1497.1427118644069</v>
          </cell>
        </row>
        <row r="4346">
          <cell r="A4346">
            <v>0</v>
          </cell>
          <cell r="B4346">
            <v>0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</row>
        <row r="4347">
          <cell r="A4347">
            <v>117.02000000000001</v>
          </cell>
          <cell r="B4347" t="str">
            <v>INTERRUPTOR SENCILLO, incl. Salida</v>
          </cell>
          <cell r="C4347">
            <v>1</v>
          </cell>
          <cell r="D4347" t="str">
            <v>UND</v>
          </cell>
          <cell r="E4347">
            <v>0</v>
          </cell>
          <cell r="F4347">
            <v>0</v>
          </cell>
          <cell r="G4347">
            <v>1401.3091525423731</v>
          </cell>
          <cell r="H4347">
            <v>104.71000000000001</v>
          </cell>
          <cell r="I4347">
            <v>1506.0191525423731</v>
          </cell>
        </row>
        <row r="4348">
          <cell r="A4348">
            <v>0</v>
          </cell>
          <cell r="B4348" t="str">
            <v>Interruptor Sencillo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</row>
        <row r="4349">
          <cell r="A4349">
            <v>0</v>
          </cell>
          <cell r="B4349" t="str">
            <v>Volumen Análisis</v>
          </cell>
          <cell r="C4349">
            <v>1</v>
          </cell>
          <cell r="D4349" t="str">
            <v>UND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</row>
        <row r="4350">
          <cell r="A4350">
            <v>0</v>
          </cell>
          <cell r="B4350" t="str">
            <v>Materiales y Equipos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</row>
        <row r="4351">
          <cell r="A4351" t="str">
            <v>SANIT111</v>
          </cell>
          <cell r="B4351" t="str">
            <v>Tubo ½"x19' PVC SDR-26 + 15% desp.</v>
          </cell>
          <cell r="C4351">
            <v>1.1499999999999999</v>
          </cell>
          <cell r="D4351" t="str">
            <v>UND</v>
          </cell>
          <cell r="E4351">
            <v>51.694915254237294</v>
          </cell>
          <cell r="F4351">
            <v>9.3050847457627128</v>
          </cell>
          <cell r="G4351">
            <v>59.45</v>
          </cell>
          <cell r="H4351">
            <v>10.7</v>
          </cell>
          <cell r="I4351">
            <v>0</v>
          </cell>
        </row>
        <row r="4352">
          <cell r="A4352" t="str">
            <v>ELECT056</v>
          </cell>
          <cell r="B4352" t="str">
            <v>Caja rectangular ½"</v>
          </cell>
          <cell r="C4352">
            <v>1</v>
          </cell>
          <cell r="D4352" t="str">
            <v>UND</v>
          </cell>
          <cell r="E4352">
            <v>32.703389830508478</v>
          </cell>
          <cell r="F4352">
            <v>5.8866101694915258</v>
          </cell>
          <cell r="G4352">
            <v>32.700000000000003</v>
          </cell>
          <cell r="H4352">
            <v>5.89</v>
          </cell>
          <cell r="I4352">
            <v>0</v>
          </cell>
        </row>
        <row r="4353">
          <cell r="A4353" t="str">
            <v>ELECT010</v>
          </cell>
          <cell r="B4353" t="str">
            <v>Alambre #12 TW</v>
          </cell>
          <cell r="C4353">
            <v>40</v>
          </cell>
          <cell r="D4353" t="str">
            <v>PIE</v>
          </cell>
          <cell r="E4353">
            <v>9.4152542372881349</v>
          </cell>
          <cell r="F4353">
            <v>1.6947457627118643</v>
          </cell>
          <cell r="G4353">
            <v>376.61</v>
          </cell>
          <cell r="H4353">
            <v>67.790000000000006</v>
          </cell>
          <cell r="I4353">
            <v>0</v>
          </cell>
        </row>
        <row r="4354">
          <cell r="A4354" t="str">
            <v>ELECT125</v>
          </cell>
          <cell r="B4354" t="str">
            <v>Accesorio Tapa interruptor sencillo</v>
          </cell>
          <cell r="C4354">
            <v>1</v>
          </cell>
          <cell r="D4354" t="str">
            <v>UND</v>
          </cell>
          <cell r="E4354">
            <v>72.033898305084747</v>
          </cell>
          <cell r="F4354">
            <v>12.966101694915254</v>
          </cell>
          <cell r="G4354">
            <v>72.03</v>
          </cell>
          <cell r="H4354">
            <v>12.97</v>
          </cell>
          <cell r="I4354">
            <v>0</v>
          </cell>
        </row>
        <row r="4355">
          <cell r="A4355" t="str">
            <v>ELECT068</v>
          </cell>
          <cell r="B4355" t="str">
            <v>Codo electrico PVC 1/2"</v>
          </cell>
          <cell r="C4355">
            <v>1</v>
          </cell>
          <cell r="D4355" t="str">
            <v>UND</v>
          </cell>
          <cell r="E4355">
            <v>16.101694915254239</v>
          </cell>
          <cell r="F4355">
            <v>2.898305084745763</v>
          </cell>
          <cell r="G4355">
            <v>16.100000000000001</v>
          </cell>
          <cell r="H4355">
            <v>2.9</v>
          </cell>
          <cell r="I4355">
            <v>0</v>
          </cell>
        </row>
        <row r="4356">
          <cell r="A4356" t="str">
            <v>ELECT067</v>
          </cell>
          <cell r="B4356" t="str">
            <v>Cinta adhesiva eléctrica 3M (rollo)</v>
          </cell>
          <cell r="C4356">
            <v>0.05</v>
          </cell>
          <cell r="D4356" t="str">
            <v>UND</v>
          </cell>
          <cell r="E4356">
            <v>338.98305084745766</v>
          </cell>
          <cell r="F4356">
            <v>61.016949152542374</v>
          </cell>
          <cell r="G4356">
            <v>16.95</v>
          </cell>
          <cell r="H4356">
            <v>3.05</v>
          </cell>
          <cell r="I4356">
            <v>0</v>
          </cell>
        </row>
        <row r="4357">
          <cell r="A4357" t="str">
            <v>CE-PVC-01</v>
          </cell>
          <cell r="B4357" t="str">
            <v>Cemento PVC + 30% desp.</v>
          </cell>
          <cell r="C4357">
            <v>1.2500000000000001E-2</v>
          </cell>
          <cell r="D4357" t="str">
            <v>UND</v>
          </cell>
          <cell r="E4357">
            <v>628.81355932203394</v>
          </cell>
          <cell r="F4357">
            <v>113.1864406779661</v>
          </cell>
          <cell r="G4357">
            <v>7.86</v>
          </cell>
          <cell r="H4357">
            <v>1.41</v>
          </cell>
          <cell r="I4357">
            <v>0</v>
          </cell>
        </row>
        <row r="4358">
          <cell r="A4358">
            <v>0</v>
          </cell>
          <cell r="B4358" t="str">
            <v>Mano de obra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</row>
        <row r="4359">
          <cell r="A4359">
            <v>800.03</v>
          </cell>
          <cell r="B4359" t="str">
            <v>Mano de obra interruptor sencillo</v>
          </cell>
          <cell r="C4359">
            <v>1</v>
          </cell>
          <cell r="D4359" t="str">
            <v>UND</v>
          </cell>
          <cell r="E4359">
            <v>589.66</v>
          </cell>
          <cell r="F4359">
            <v>0</v>
          </cell>
          <cell r="G4359">
            <v>589.66</v>
          </cell>
          <cell r="H4359">
            <v>0</v>
          </cell>
          <cell r="I4359">
            <v>0</v>
          </cell>
        </row>
        <row r="4360">
          <cell r="A4360">
            <v>0</v>
          </cell>
          <cell r="B4360" t="str">
            <v>Gastos indirectos contratistas eléctricos</v>
          </cell>
          <cell r="C4360">
            <v>0.2</v>
          </cell>
          <cell r="D4360">
            <v>0</v>
          </cell>
          <cell r="E4360">
            <v>1149.7457627118645</v>
          </cell>
          <cell r="F4360">
            <v>0</v>
          </cell>
          <cell r="G4360">
            <v>229.9491525423729</v>
          </cell>
          <cell r="H4360">
            <v>0</v>
          </cell>
          <cell r="I4360">
            <v>0</v>
          </cell>
        </row>
        <row r="4361">
          <cell r="A4361">
            <v>0</v>
          </cell>
          <cell r="B4361" t="str">
            <v>Total/UND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1401.3091525423731</v>
          </cell>
          <cell r="H4361">
            <v>104.71000000000001</v>
          </cell>
          <cell r="I4361">
            <v>1506.0191525423731</v>
          </cell>
        </row>
        <row r="4362">
          <cell r="A4362">
            <v>0</v>
          </cell>
          <cell r="B4362">
            <v>0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</row>
        <row r="4363">
          <cell r="A4363">
            <v>117.03000000000002</v>
          </cell>
          <cell r="B4363" t="str">
            <v>INTERRUPTOR DOBLE, , incl. Salida</v>
          </cell>
          <cell r="C4363">
            <v>1</v>
          </cell>
          <cell r="D4363" t="str">
            <v>UND</v>
          </cell>
          <cell r="E4363">
            <v>0</v>
          </cell>
          <cell r="F4363">
            <v>0</v>
          </cell>
          <cell r="G4363">
            <v>1645.5511864406781</v>
          </cell>
          <cell r="H4363">
            <v>146.99</v>
          </cell>
          <cell r="I4363">
            <v>1792.5411864406781</v>
          </cell>
        </row>
        <row r="4364">
          <cell r="A4364">
            <v>0</v>
          </cell>
          <cell r="B4364" t="str">
            <v>Interruptor Doble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A4365">
            <v>0</v>
          </cell>
          <cell r="B4365" t="str">
            <v>Volumen Análisis</v>
          </cell>
          <cell r="C4365">
            <v>1</v>
          </cell>
          <cell r="D4365" t="str">
            <v>UND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</row>
        <row r="4366">
          <cell r="A4366">
            <v>0</v>
          </cell>
          <cell r="B4366" t="str">
            <v>Materiales y Equipos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</row>
        <row r="4367">
          <cell r="A4367" t="str">
            <v>SANIT111</v>
          </cell>
          <cell r="B4367" t="str">
            <v>Tubo ½"x19' PVC SDR-26 + 15% desp.</v>
          </cell>
          <cell r="C4367">
            <v>1.1499999999999999</v>
          </cell>
          <cell r="D4367" t="str">
            <v>UND</v>
          </cell>
          <cell r="E4367">
            <v>51.694915254237294</v>
          </cell>
          <cell r="F4367">
            <v>9.3050847457627128</v>
          </cell>
          <cell r="G4367">
            <v>59.45</v>
          </cell>
          <cell r="H4367">
            <v>10.7</v>
          </cell>
          <cell r="I4367">
            <v>0</v>
          </cell>
        </row>
        <row r="4368">
          <cell r="A4368" t="str">
            <v>ELECT056</v>
          </cell>
          <cell r="B4368" t="str">
            <v>Caja rectangular ½"</v>
          </cell>
          <cell r="C4368">
            <v>1</v>
          </cell>
          <cell r="D4368" t="str">
            <v>UND</v>
          </cell>
          <cell r="E4368">
            <v>32.703389830508478</v>
          </cell>
          <cell r="F4368">
            <v>5.8866101694915258</v>
          </cell>
          <cell r="G4368">
            <v>32.700000000000003</v>
          </cell>
          <cell r="H4368">
            <v>5.89</v>
          </cell>
          <cell r="I4368">
            <v>0</v>
          </cell>
        </row>
        <row r="4369">
          <cell r="A4369" t="str">
            <v>ELECT010</v>
          </cell>
          <cell r="B4369">
            <v>0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 t="str">
            <v>ELECT126</v>
          </cell>
          <cell r="B4370" t="str">
            <v>Accesorio Tapa interruptor doble</v>
          </cell>
          <cell r="C4370">
            <v>1</v>
          </cell>
          <cell r="D4370" t="str">
            <v>UND</v>
          </cell>
          <cell r="E4370">
            <v>118.64406779661017</v>
          </cell>
          <cell r="F4370">
            <v>21.35593220338983</v>
          </cell>
          <cell r="G4370">
            <v>118.64</v>
          </cell>
          <cell r="H4370">
            <v>21.36</v>
          </cell>
          <cell r="I4370">
            <v>0</v>
          </cell>
        </row>
        <row r="4371">
          <cell r="A4371" t="str">
            <v>ELECT068</v>
          </cell>
          <cell r="B4371" t="str">
            <v>Codo electrico PVC 1/2"</v>
          </cell>
          <cell r="C4371">
            <v>1</v>
          </cell>
          <cell r="D4371" t="str">
            <v>UND</v>
          </cell>
          <cell r="E4371">
            <v>16.101694915254239</v>
          </cell>
          <cell r="F4371">
            <v>2.898305084745763</v>
          </cell>
          <cell r="G4371">
            <v>16.100000000000001</v>
          </cell>
          <cell r="H4371">
            <v>2.9</v>
          </cell>
          <cell r="I4371">
            <v>0</v>
          </cell>
        </row>
        <row r="4372">
          <cell r="A4372" t="str">
            <v>ELECT067</v>
          </cell>
          <cell r="B4372" t="str">
            <v>Cinta adhesiva eléctrica 3M (rollo)</v>
          </cell>
          <cell r="C4372">
            <v>0.05</v>
          </cell>
          <cell r="D4372" t="str">
            <v>UND</v>
          </cell>
          <cell r="E4372">
            <v>338.98305084745766</v>
          </cell>
          <cell r="F4372">
            <v>61.016949152542374</v>
          </cell>
          <cell r="G4372">
            <v>16.95</v>
          </cell>
          <cell r="H4372">
            <v>3.05</v>
          </cell>
          <cell r="I4372">
            <v>0</v>
          </cell>
        </row>
        <row r="4373">
          <cell r="A4373" t="str">
            <v>CE-PVC-01</v>
          </cell>
          <cell r="B4373" t="str">
            <v>Cemento PVC + 30% desp.</v>
          </cell>
          <cell r="C4373">
            <v>1.2500000000000001E-2</v>
          </cell>
          <cell r="D4373" t="str">
            <v>UND</v>
          </cell>
          <cell r="E4373">
            <v>628.81355932203394</v>
          </cell>
          <cell r="F4373">
            <v>113.1864406779661</v>
          </cell>
          <cell r="G4373">
            <v>7.86</v>
          </cell>
          <cell r="H4373">
            <v>1.41</v>
          </cell>
          <cell r="I4373">
            <v>0</v>
          </cell>
        </row>
        <row r="4374">
          <cell r="A4374">
            <v>0</v>
          </cell>
          <cell r="B4374" t="str">
            <v>Mano de obra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>
            <v>800.03</v>
          </cell>
          <cell r="B4375" t="str">
            <v>Mano de obra Interruptor Doble</v>
          </cell>
          <cell r="C4375">
            <v>1</v>
          </cell>
          <cell r="D4375" t="str">
            <v>UND</v>
          </cell>
          <cell r="E4375">
            <v>589.66</v>
          </cell>
          <cell r="F4375">
            <v>0</v>
          </cell>
          <cell r="G4375">
            <v>589.66</v>
          </cell>
          <cell r="H4375">
            <v>0</v>
          </cell>
          <cell r="I4375">
            <v>0</v>
          </cell>
        </row>
        <row r="4376">
          <cell r="A4376">
            <v>0</v>
          </cell>
          <cell r="B4376" t="str">
            <v>Gastos indirectos contratistas eléctricos</v>
          </cell>
          <cell r="C4376">
            <v>0.2</v>
          </cell>
          <cell r="D4376">
            <v>0</v>
          </cell>
          <cell r="E4376">
            <v>1196.3559322033898</v>
          </cell>
          <cell r="F4376">
            <v>0</v>
          </cell>
          <cell r="G4376">
            <v>239.27118644067798</v>
          </cell>
          <cell r="H4376">
            <v>0</v>
          </cell>
          <cell r="I4376">
            <v>0</v>
          </cell>
        </row>
        <row r="4377">
          <cell r="A4377">
            <v>0</v>
          </cell>
          <cell r="B4377" t="str">
            <v>Total/UND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1645.5511864406781</v>
          </cell>
          <cell r="H4377">
            <v>146.99</v>
          </cell>
          <cell r="I4377">
            <v>1792.5411864406781</v>
          </cell>
        </row>
        <row r="4378">
          <cell r="A4378">
            <v>0</v>
          </cell>
          <cell r="B4378">
            <v>0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</row>
        <row r="4379">
          <cell r="A4379">
            <v>117.04000000000002</v>
          </cell>
          <cell r="B4379" t="str">
            <v>INTERRUPTOR TRIPLE</v>
          </cell>
          <cell r="C4379">
            <v>1</v>
          </cell>
          <cell r="D4379" t="str">
            <v>UND</v>
          </cell>
          <cell r="E4379">
            <v>0</v>
          </cell>
          <cell r="F4379">
            <v>0</v>
          </cell>
          <cell r="G4379">
            <v>2262.56</v>
          </cell>
          <cell r="H4379">
            <v>190.34</v>
          </cell>
          <cell r="I4379">
            <v>2452.9</v>
          </cell>
        </row>
        <row r="4380">
          <cell r="A4380">
            <v>0</v>
          </cell>
          <cell r="B4380" t="str">
            <v>Interruptor Triple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</row>
        <row r="4381">
          <cell r="A4381">
            <v>0</v>
          </cell>
          <cell r="B4381" t="str">
            <v>Volumen Análisis</v>
          </cell>
          <cell r="C4381">
            <v>1</v>
          </cell>
          <cell r="D4381" t="str">
            <v>UND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</row>
        <row r="4382">
          <cell r="A4382">
            <v>0</v>
          </cell>
          <cell r="B4382" t="str">
            <v>Materiales y Equipos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</row>
        <row r="4383">
          <cell r="A4383" t="str">
            <v>SANIT111</v>
          </cell>
          <cell r="B4383" t="str">
            <v>Tubo ½"x19' PVC SDR-26 + 15% desp.</v>
          </cell>
          <cell r="C4383">
            <v>1.1499999999999999</v>
          </cell>
          <cell r="D4383" t="str">
            <v>UND</v>
          </cell>
          <cell r="E4383">
            <v>51.69</v>
          </cell>
          <cell r="F4383">
            <v>9.3041999999999998</v>
          </cell>
          <cell r="G4383">
            <v>59.44</v>
          </cell>
          <cell r="H4383">
            <v>10.7</v>
          </cell>
          <cell r="I4383">
            <v>0</v>
          </cell>
        </row>
        <row r="4384">
          <cell r="A4384" t="str">
            <v>ELECT056</v>
          </cell>
          <cell r="B4384" t="str">
            <v>Caja rectangular ½"</v>
          </cell>
          <cell r="C4384">
            <v>1</v>
          </cell>
          <cell r="D4384" t="str">
            <v>UND</v>
          </cell>
          <cell r="E4384">
            <v>38.46</v>
          </cell>
          <cell r="F4384">
            <v>6.9227999999999996</v>
          </cell>
          <cell r="G4384">
            <v>38.46</v>
          </cell>
          <cell r="H4384">
            <v>6.92</v>
          </cell>
          <cell r="I4384">
            <v>0</v>
          </cell>
        </row>
        <row r="4385">
          <cell r="A4385" t="str">
            <v>ELECT010</v>
          </cell>
          <cell r="B4385" t="str">
            <v>Alambre #12 TW</v>
          </cell>
          <cell r="C4385">
            <v>80</v>
          </cell>
          <cell r="D4385" t="str">
            <v>PIE</v>
          </cell>
          <cell r="E4385">
            <v>8.56</v>
          </cell>
          <cell r="F4385">
            <v>1.5407999999999999</v>
          </cell>
          <cell r="G4385">
            <v>684.8</v>
          </cell>
          <cell r="H4385">
            <v>123.26</v>
          </cell>
          <cell r="I4385">
            <v>0</v>
          </cell>
        </row>
        <row r="4386">
          <cell r="A4386">
            <v>0</v>
          </cell>
          <cell r="B4386" t="str">
            <v>Accesorio Tapa interruptor triple</v>
          </cell>
          <cell r="C4386">
            <v>1</v>
          </cell>
          <cell r="D4386" t="str">
            <v>UND</v>
          </cell>
          <cell r="E4386">
            <v>237.29</v>
          </cell>
          <cell r="F4386">
            <v>42.712199999999996</v>
          </cell>
          <cell r="G4386">
            <v>237.29</v>
          </cell>
          <cell r="H4386">
            <v>42.71</v>
          </cell>
          <cell r="I4386">
            <v>0</v>
          </cell>
        </row>
        <row r="4387">
          <cell r="A4387" t="str">
            <v>ELECT068</v>
          </cell>
          <cell r="B4387" t="str">
            <v>Codo electrico PVC 1/2"</v>
          </cell>
          <cell r="C4387">
            <v>1</v>
          </cell>
          <cell r="D4387" t="str">
            <v>UND</v>
          </cell>
          <cell r="E4387">
            <v>12.71</v>
          </cell>
          <cell r="F4387">
            <v>2.2878000000000003</v>
          </cell>
          <cell r="G4387">
            <v>12.71</v>
          </cell>
          <cell r="H4387">
            <v>2.29</v>
          </cell>
          <cell r="I4387">
            <v>0</v>
          </cell>
        </row>
        <row r="4388">
          <cell r="A4388" t="str">
            <v>ELECT067</v>
          </cell>
          <cell r="B4388" t="str">
            <v>Cinta adhesiva eléctrica 3M (rollo)</v>
          </cell>
          <cell r="C4388">
            <v>0.05</v>
          </cell>
          <cell r="D4388" t="str">
            <v>UND</v>
          </cell>
          <cell r="E4388">
            <v>338.98</v>
          </cell>
          <cell r="F4388">
            <v>61.016400000000004</v>
          </cell>
          <cell r="G4388">
            <v>16.95</v>
          </cell>
          <cell r="H4388">
            <v>3.05</v>
          </cell>
          <cell r="I4388">
            <v>0</v>
          </cell>
        </row>
        <row r="4389">
          <cell r="A4389" t="str">
            <v>CE-PVC-01</v>
          </cell>
          <cell r="B4389" t="str">
            <v xml:space="preserve">Cemento PVC + 30% desp. </v>
          </cell>
          <cell r="C4389">
            <v>1.2500000000000001E-2</v>
          </cell>
          <cell r="D4389" t="str">
            <v>UND</v>
          </cell>
          <cell r="E4389">
            <v>628.81355932203394</v>
          </cell>
          <cell r="F4389">
            <v>113.1864406779661</v>
          </cell>
          <cell r="G4389">
            <v>7.86</v>
          </cell>
          <cell r="H4389">
            <v>1.41</v>
          </cell>
          <cell r="I4389">
            <v>0</v>
          </cell>
        </row>
        <row r="4390">
          <cell r="A4390">
            <v>0</v>
          </cell>
          <cell r="B4390" t="str">
            <v>Mano de obra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</row>
        <row r="4391">
          <cell r="A4391">
            <v>0</v>
          </cell>
          <cell r="B4391" t="str">
            <v>Mano de obra Interruptor Triple</v>
          </cell>
          <cell r="C4391">
            <v>1</v>
          </cell>
          <cell r="D4391" t="str">
            <v>UND</v>
          </cell>
          <cell r="E4391">
            <v>796.24</v>
          </cell>
          <cell r="F4391">
            <v>0</v>
          </cell>
          <cell r="G4391">
            <v>796.24</v>
          </cell>
          <cell r="H4391">
            <v>0</v>
          </cell>
          <cell r="I4391">
            <v>0</v>
          </cell>
        </row>
        <row r="4392">
          <cell r="A4392">
            <v>0</v>
          </cell>
          <cell r="B4392" t="str">
            <v>Gastos indirectos contratistas eléctricos</v>
          </cell>
          <cell r="C4392">
            <v>20</v>
          </cell>
          <cell r="D4392" t="str">
            <v>%</v>
          </cell>
          <cell r="E4392">
            <v>408.81</v>
          </cell>
          <cell r="F4392">
            <v>0</v>
          </cell>
          <cell r="G4392">
            <v>408.81</v>
          </cell>
          <cell r="H4392">
            <v>0</v>
          </cell>
          <cell r="I4392">
            <v>0</v>
          </cell>
        </row>
        <row r="4393">
          <cell r="A4393">
            <v>0</v>
          </cell>
          <cell r="B4393" t="str">
            <v>Total/UND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2262.56</v>
          </cell>
          <cell r="H4393">
            <v>190.34</v>
          </cell>
          <cell r="I4393">
            <v>2452.9</v>
          </cell>
        </row>
        <row r="4394">
          <cell r="A4394">
            <v>0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</row>
        <row r="4395">
          <cell r="A4395">
            <v>117.05000000000003</v>
          </cell>
          <cell r="B4395" t="str">
            <v>INTERRUPTOR TRES VIAS</v>
          </cell>
          <cell r="C4395">
            <v>1</v>
          </cell>
          <cell r="D4395" t="str">
            <v>UND</v>
          </cell>
          <cell r="E4395">
            <v>0</v>
          </cell>
          <cell r="F4395">
            <v>0</v>
          </cell>
          <cell r="G4395">
            <v>1806.18</v>
          </cell>
          <cell r="H4395">
            <v>138.18</v>
          </cell>
          <cell r="I4395">
            <v>1944.3600000000001</v>
          </cell>
        </row>
        <row r="4396">
          <cell r="A4396">
            <v>0</v>
          </cell>
          <cell r="B4396" t="str">
            <v>Interruptor Tres Vías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A4397">
            <v>0</v>
          </cell>
          <cell r="B4397" t="str">
            <v>Volumen Análisis</v>
          </cell>
          <cell r="C4397">
            <v>1</v>
          </cell>
          <cell r="D4397" t="str">
            <v>UND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</row>
        <row r="4398">
          <cell r="A4398">
            <v>0</v>
          </cell>
          <cell r="B4398" t="str">
            <v>Materiales y Equipos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</row>
        <row r="4399">
          <cell r="A4399" t="str">
            <v>SANIT111</v>
          </cell>
          <cell r="B4399" t="str">
            <v>Tubo ½"x19' PVC SDR-26 + 15% desp.</v>
          </cell>
          <cell r="C4399">
            <v>1.1499999999999999</v>
          </cell>
          <cell r="D4399" t="str">
            <v>UND</v>
          </cell>
          <cell r="E4399">
            <v>51.69</v>
          </cell>
          <cell r="F4399">
            <v>9.3041999999999998</v>
          </cell>
          <cell r="G4399">
            <v>59.44</v>
          </cell>
          <cell r="H4399">
            <v>10.7</v>
          </cell>
          <cell r="I4399">
            <v>0</v>
          </cell>
        </row>
        <row r="4400">
          <cell r="A4400" t="str">
            <v>ELECT056</v>
          </cell>
          <cell r="B4400" t="str">
            <v>Caja rectangular ½"</v>
          </cell>
          <cell r="C4400">
            <v>1</v>
          </cell>
          <cell r="D4400" t="str">
            <v>UND</v>
          </cell>
          <cell r="E4400">
            <v>38.46</v>
          </cell>
          <cell r="F4400">
            <v>6.9227999999999996</v>
          </cell>
          <cell r="G4400">
            <v>38.46</v>
          </cell>
          <cell r="H4400">
            <v>6.92</v>
          </cell>
          <cell r="I4400">
            <v>0</v>
          </cell>
        </row>
        <row r="4401">
          <cell r="A4401" t="str">
            <v>ELECT010</v>
          </cell>
          <cell r="B4401" t="str">
            <v>Alambre #12 TW</v>
          </cell>
          <cell r="C4401">
            <v>60</v>
          </cell>
          <cell r="D4401" t="str">
            <v>PIE</v>
          </cell>
          <cell r="E4401">
            <v>8.56</v>
          </cell>
          <cell r="F4401">
            <v>1.5407999999999999</v>
          </cell>
          <cell r="G4401">
            <v>513.6</v>
          </cell>
          <cell r="H4401">
            <v>92.45</v>
          </cell>
          <cell r="I4401">
            <v>0</v>
          </cell>
        </row>
        <row r="4402">
          <cell r="A4402">
            <v>0</v>
          </cell>
          <cell r="B4402" t="str">
            <v>Accesorio Tapa interruptor tres vías</v>
          </cell>
          <cell r="C4402">
            <v>1</v>
          </cell>
          <cell r="D4402" t="str">
            <v>UND</v>
          </cell>
          <cell r="E4402">
            <v>118.64</v>
          </cell>
          <cell r="F4402">
            <v>21.3552</v>
          </cell>
          <cell r="G4402">
            <v>118.64</v>
          </cell>
          <cell r="H4402">
            <v>21.36</v>
          </cell>
          <cell r="I4402">
            <v>0</v>
          </cell>
        </row>
        <row r="4403">
          <cell r="A4403" t="str">
            <v>ELECT068</v>
          </cell>
          <cell r="B4403" t="str">
            <v>Codo electrico PVC 1/2"</v>
          </cell>
          <cell r="C4403">
            <v>1</v>
          </cell>
          <cell r="D4403" t="str">
            <v>UND</v>
          </cell>
          <cell r="E4403">
            <v>12.71</v>
          </cell>
          <cell r="F4403">
            <v>2.2878000000000003</v>
          </cell>
          <cell r="G4403">
            <v>12.71</v>
          </cell>
          <cell r="H4403">
            <v>2.29</v>
          </cell>
          <cell r="I4403">
            <v>0</v>
          </cell>
        </row>
        <row r="4404">
          <cell r="A4404" t="str">
            <v>ELECT067</v>
          </cell>
          <cell r="B4404" t="str">
            <v>Cinta adhesiva eléctrica 3M (rollo)</v>
          </cell>
          <cell r="C4404">
            <v>0.05</v>
          </cell>
          <cell r="D4404" t="str">
            <v>UND</v>
          </cell>
          <cell r="E4404">
            <v>338.98</v>
          </cell>
          <cell r="F4404">
            <v>61.016400000000004</v>
          </cell>
          <cell r="G4404">
            <v>16.95</v>
          </cell>
          <cell r="H4404">
            <v>3.05</v>
          </cell>
          <cell r="I4404">
            <v>0</v>
          </cell>
        </row>
        <row r="4405">
          <cell r="A4405" t="str">
            <v>CE-PVC-01</v>
          </cell>
          <cell r="B4405" t="str">
            <v xml:space="preserve">Cemento PVC + 30% desp. </v>
          </cell>
          <cell r="C4405">
            <v>1.2500000000000001E-2</v>
          </cell>
          <cell r="D4405" t="str">
            <v>UND</v>
          </cell>
          <cell r="E4405">
            <v>628.81355932203394</v>
          </cell>
          <cell r="F4405">
            <v>113.1864406779661</v>
          </cell>
          <cell r="G4405">
            <v>7.86</v>
          </cell>
          <cell r="H4405">
            <v>1.41</v>
          </cell>
          <cell r="I4405">
            <v>0</v>
          </cell>
        </row>
        <row r="4406">
          <cell r="A4406">
            <v>0</v>
          </cell>
          <cell r="B4406" t="str">
            <v>Mano de obra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</row>
        <row r="4407">
          <cell r="A4407">
            <v>0</v>
          </cell>
          <cell r="B4407" t="str">
            <v>Mano de obra Interruptor Tres Vías</v>
          </cell>
          <cell r="C4407">
            <v>1</v>
          </cell>
          <cell r="D4407" t="str">
            <v>UND</v>
          </cell>
          <cell r="E4407">
            <v>714.47</v>
          </cell>
          <cell r="F4407">
            <v>0</v>
          </cell>
          <cell r="G4407">
            <v>714.47</v>
          </cell>
          <cell r="H4407">
            <v>0</v>
          </cell>
          <cell r="I4407">
            <v>0</v>
          </cell>
        </row>
        <row r="4408">
          <cell r="A4408">
            <v>0</v>
          </cell>
          <cell r="B4408" t="str">
            <v>Gastos indirectos contratistas eléctricos</v>
          </cell>
          <cell r="C4408">
            <v>20</v>
          </cell>
          <cell r="D4408" t="str">
            <v>%</v>
          </cell>
          <cell r="E4408">
            <v>324.05</v>
          </cell>
          <cell r="F4408">
            <v>0</v>
          </cell>
          <cell r="G4408">
            <v>324.05</v>
          </cell>
          <cell r="H4408">
            <v>0</v>
          </cell>
          <cell r="I4408">
            <v>0</v>
          </cell>
        </row>
        <row r="4409">
          <cell r="A4409">
            <v>0</v>
          </cell>
          <cell r="B4409" t="str">
            <v>Total/UND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G4409">
            <v>1806.18</v>
          </cell>
          <cell r="H4409">
            <v>138.18</v>
          </cell>
          <cell r="I4409">
            <v>1944.3600000000001</v>
          </cell>
        </row>
        <row r="4410">
          <cell r="A4410">
            <v>0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</row>
        <row r="4411">
          <cell r="A4411">
            <v>117.06000000000003</v>
          </cell>
          <cell r="B4411" t="str">
            <v>TOMACORRIENTE DOBLE 110V</v>
          </cell>
          <cell r="C4411">
            <v>1</v>
          </cell>
          <cell r="D4411" t="str">
            <v>UND</v>
          </cell>
          <cell r="E4411">
            <v>0</v>
          </cell>
          <cell r="F4411">
            <v>0</v>
          </cell>
          <cell r="G4411">
            <v>2017.7333898305083</v>
          </cell>
          <cell r="H4411">
            <v>203.92000000000002</v>
          </cell>
          <cell r="I4411">
            <v>2221.6533898305083</v>
          </cell>
        </row>
        <row r="4412">
          <cell r="A4412">
            <v>0</v>
          </cell>
          <cell r="B4412" t="str">
            <v>Tomacorriente Doble 110V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>
            <v>0</v>
          </cell>
          <cell r="B4413" t="str">
            <v>Volumen Análisis</v>
          </cell>
          <cell r="C4413">
            <v>1</v>
          </cell>
          <cell r="D4413" t="str">
            <v>UND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</row>
        <row r="4414">
          <cell r="A4414">
            <v>0</v>
          </cell>
          <cell r="B4414" t="str">
            <v>Materiales y Equipos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</row>
        <row r="4415">
          <cell r="A4415" t="str">
            <v>SANIT111</v>
          </cell>
          <cell r="B4415" t="str">
            <v>Tubo ½"x19' PVC SDR-26 + 15% desp.</v>
          </cell>
          <cell r="C4415">
            <v>1</v>
          </cell>
          <cell r="D4415" t="str">
            <v>UND</v>
          </cell>
          <cell r="E4415">
            <v>51.694915254237294</v>
          </cell>
          <cell r="F4415">
            <v>9.3050847457627128</v>
          </cell>
          <cell r="G4415">
            <v>51.69</v>
          </cell>
          <cell r="H4415">
            <v>9.31</v>
          </cell>
          <cell r="I4415">
            <v>0</v>
          </cell>
        </row>
        <row r="4416">
          <cell r="A4416" t="str">
            <v>ELECT056</v>
          </cell>
          <cell r="B4416" t="str">
            <v>Caja rectangular ½"</v>
          </cell>
          <cell r="C4416">
            <v>1</v>
          </cell>
          <cell r="D4416" t="str">
            <v>UND</v>
          </cell>
          <cell r="E4416">
            <v>32.703389830508478</v>
          </cell>
          <cell r="F4416">
            <v>5.8866101694915258</v>
          </cell>
          <cell r="G4416">
            <v>32.700000000000003</v>
          </cell>
          <cell r="H4416">
            <v>5.89</v>
          </cell>
          <cell r="I4416">
            <v>0</v>
          </cell>
        </row>
        <row r="4417">
          <cell r="A4417" t="str">
            <v>ELECT010</v>
          </cell>
          <cell r="B4417" t="str">
            <v>Alambre #12 TW + 5% desp.</v>
          </cell>
          <cell r="C4417">
            <v>63</v>
          </cell>
          <cell r="D4417" t="str">
            <v>PIE</v>
          </cell>
          <cell r="E4417">
            <v>9.4152542372881349</v>
          </cell>
          <cell r="F4417">
            <v>1.6947457627118643</v>
          </cell>
          <cell r="G4417">
            <v>593.16</v>
          </cell>
          <cell r="H4417">
            <v>106.77</v>
          </cell>
          <cell r="I4417">
            <v>0</v>
          </cell>
        </row>
        <row r="4418">
          <cell r="A4418" t="str">
            <v>ELECT155</v>
          </cell>
          <cell r="B4418" t="str">
            <v>Accesorio Tapa Tomacorriente Doble 110 V</v>
          </cell>
          <cell r="C4418">
            <v>1</v>
          </cell>
          <cell r="D4418" t="str">
            <v>UND</v>
          </cell>
          <cell r="E4418">
            <v>398.30508474576271</v>
          </cell>
          <cell r="F4418">
            <v>71.694915254237287</v>
          </cell>
          <cell r="G4418">
            <v>398.31</v>
          </cell>
          <cell r="H4418">
            <v>71.69</v>
          </cell>
          <cell r="I4418">
            <v>0</v>
          </cell>
        </row>
        <row r="4419">
          <cell r="A4419" t="str">
            <v>ELECT068</v>
          </cell>
          <cell r="B4419" t="str">
            <v>Codo electrico PVC 1/2"</v>
          </cell>
          <cell r="C4419">
            <v>2</v>
          </cell>
          <cell r="D4419" t="str">
            <v>UND</v>
          </cell>
          <cell r="E4419">
            <v>16.101694915254239</v>
          </cell>
          <cell r="F4419">
            <v>2.898305084745763</v>
          </cell>
          <cell r="G4419">
            <v>32.200000000000003</v>
          </cell>
          <cell r="H4419">
            <v>5.8</v>
          </cell>
          <cell r="I4419">
            <v>0</v>
          </cell>
        </row>
        <row r="4420">
          <cell r="A4420" t="str">
            <v>ELECT067</v>
          </cell>
          <cell r="B4420" t="str">
            <v>Cinta adhesiva eléctrica 3M (rollo)</v>
          </cell>
          <cell r="C4420">
            <v>0.05</v>
          </cell>
          <cell r="D4420" t="str">
            <v>UND</v>
          </cell>
          <cell r="E4420">
            <v>338.98305084745766</v>
          </cell>
          <cell r="F4420">
            <v>61.016949152542374</v>
          </cell>
          <cell r="G4420">
            <v>16.95</v>
          </cell>
          <cell r="H4420">
            <v>3.05</v>
          </cell>
          <cell r="I4420">
            <v>0</v>
          </cell>
        </row>
        <row r="4421">
          <cell r="A4421" t="str">
            <v>CE-PVC-01</v>
          </cell>
          <cell r="B4421" t="str">
            <v>Cemento PVC + 30% desp.</v>
          </cell>
          <cell r="C4421">
            <v>1.2500000000000001E-2</v>
          </cell>
          <cell r="D4421" t="str">
            <v>UND</v>
          </cell>
          <cell r="E4421">
            <v>628.81355932203394</v>
          </cell>
          <cell r="F4421">
            <v>113.1864406779661</v>
          </cell>
          <cell r="G4421">
            <v>7.86</v>
          </cell>
          <cell r="H4421">
            <v>1.41</v>
          </cell>
          <cell r="I4421">
            <v>0</v>
          </cell>
        </row>
        <row r="4422">
          <cell r="A4422">
            <v>0</v>
          </cell>
          <cell r="B4422" t="str">
            <v>Mano de obra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</row>
        <row r="4423">
          <cell r="A4423">
            <v>800.07999999999993</v>
          </cell>
          <cell r="B4423" t="str">
            <v>Mano de obra Tomacorriente Doble 110 V</v>
          </cell>
          <cell r="C4423">
            <v>1</v>
          </cell>
          <cell r="D4423" t="str">
            <v>UND</v>
          </cell>
          <cell r="E4423">
            <v>589.66</v>
          </cell>
          <cell r="F4423">
            <v>0</v>
          </cell>
          <cell r="G4423">
            <v>589.66</v>
          </cell>
          <cell r="H4423">
            <v>0</v>
          </cell>
          <cell r="I4423">
            <v>0</v>
          </cell>
        </row>
        <row r="4424">
          <cell r="A4424">
            <v>0</v>
          </cell>
          <cell r="B4424" t="str">
            <v>Gastos indirectos contratistas eléctricos</v>
          </cell>
          <cell r="C4424">
            <v>0.2</v>
          </cell>
          <cell r="D4424">
            <v>0</v>
          </cell>
          <cell r="E4424">
            <v>1476.0169491525426</v>
          </cell>
          <cell r="F4424">
            <v>0</v>
          </cell>
          <cell r="G4424">
            <v>295.20338983050851</v>
          </cell>
          <cell r="H4424">
            <v>0</v>
          </cell>
          <cell r="I4424">
            <v>0</v>
          </cell>
        </row>
        <row r="4425">
          <cell r="A4425">
            <v>0</v>
          </cell>
          <cell r="B4425" t="str">
            <v>Total/UND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2017.7333898305083</v>
          </cell>
          <cell r="H4425">
            <v>203.92000000000002</v>
          </cell>
          <cell r="I4425">
            <v>2221.6533898305083</v>
          </cell>
        </row>
        <row r="4426">
          <cell r="A4426">
            <v>0</v>
          </cell>
          <cell r="B4426">
            <v>0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</row>
        <row r="4427">
          <cell r="A4427">
            <v>117.07000000000004</v>
          </cell>
          <cell r="B4427" t="str">
            <v>TOMACORRIENTE SENCILLO 220V</v>
          </cell>
          <cell r="C4427">
            <v>1</v>
          </cell>
          <cell r="D4427" t="str">
            <v>UND</v>
          </cell>
          <cell r="E4427">
            <v>0</v>
          </cell>
          <cell r="F4427">
            <v>0</v>
          </cell>
          <cell r="G4427">
            <v>3553.0700000000006</v>
          </cell>
          <cell r="H4427">
            <v>392.57000000000005</v>
          </cell>
          <cell r="I4427">
            <v>3945.6400000000008</v>
          </cell>
        </row>
        <row r="4428">
          <cell r="A4428">
            <v>0</v>
          </cell>
          <cell r="B4428" t="str">
            <v>Tomacorriente Sencillo 220V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</row>
        <row r="4429">
          <cell r="A4429">
            <v>0</v>
          </cell>
          <cell r="B4429" t="str">
            <v>Volumen Análisis</v>
          </cell>
          <cell r="C4429">
            <v>1</v>
          </cell>
          <cell r="D4429" t="str">
            <v>UND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</row>
        <row r="4430">
          <cell r="A4430">
            <v>0</v>
          </cell>
          <cell r="B4430" t="str">
            <v>Materiales y Equipos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</row>
        <row r="4431">
          <cell r="A4431">
            <v>0</v>
          </cell>
          <cell r="B4431" t="str">
            <v>Tubo ¾"x19' PVC SDR-26 + 15% desp.</v>
          </cell>
          <cell r="C4431">
            <v>2.2999999999999998</v>
          </cell>
          <cell r="D4431" t="str">
            <v>UND</v>
          </cell>
          <cell r="E4431">
            <v>94.92</v>
          </cell>
          <cell r="F4431">
            <v>17.085599999999999</v>
          </cell>
          <cell r="G4431">
            <v>218.32</v>
          </cell>
          <cell r="H4431">
            <v>39.299999999999997</v>
          </cell>
          <cell r="I4431">
            <v>0</v>
          </cell>
        </row>
        <row r="4432">
          <cell r="A4432">
            <v>0</v>
          </cell>
          <cell r="B4432" t="str">
            <v>Caja rectangular ¾".</v>
          </cell>
          <cell r="C4432">
            <v>1</v>
          </cell>
          <cell r="D4432" t="str">
            <v>UND</v>
          </cell>
          <cell r="E4432">
            <v>32.700000000000003</v>
          </cell>
          <cell r="F4432">
            <v>5.8860000000000001</v>
          </cell>
          <cell r="G4432">
            <v>32.700000000000003</v>
          </cell>
          <cell r="H4432">
            <v>5.89</v>
          </cell>
          <cell r="I4432">
            <v>0</v>
          </cell>
        </row>
        <row r="4433">
          <cell r="A4433">
            <v>0</v>
          </cell>
          <cell r="B4433" t="str">
            <v>Alambre #10 TW + 5% desp.</v>
          </cell>
          <cell r="C4433">
            <v>84</v>
          </cell>
          <cell r="D4433" t="str">
            <v>PIE</v>
          </cell>
          <cell r="E4433">
            <v>16.100000000000001</v>
          </cell>
          <cell r="F4433">
            <v>2.8980000000000001</v>
          </cell>
          <cell r="G4433">
            <v>1352.4</v>
          </cell>
          <cell r="H4433">
            <v>243.43</v>
          </cell>
          <cell r="I4433">
            <v>0</v>
          </cell>
        </row>
        <row r="4434">
          <cell r="A4434" t="str">
            <v>ELECT010</v>
          </cell>
          <cell r="B4434" t="str">
            <v>Alambre #12 TW+ 5% desp.</v>
          </cell>
          <cell r="C4434">
            <v>42</v>
          </cell>
          <cell r="D4434" t="str">
            <v>PIE</v>
          </cell>
          <cell r="E4434">
            <v>8.56</v>
          </cell>
          <cell r="F4434">
            <v>1.5407999999999999</v>
          </cell>
          <cell r="G4434">
            <v>359.52</v>
          </cell>
          <cell r="H4434">
            <v>64.709999999999994</v>
          </cell>
          <cell r="I4434">
            <v>0</v>
          </cell>
        </row>
        <row r="4435">
          <cell r="A4435">
            <v>0</v>
          </cell>
          <cell r="B4435" t="str">
            <v>Accesorio Tapa Tomacorriente Sencillo 220 V</v>
          </cell>
          <cell r="C4435">
            <v>1</v>
          </cell>
          <cell r="D4435" t="str">
            <v>UND</v>
          </cell>
          <cell r="E4435">
            <v>133.9</v>
          </cell>
          <cell r="F4435">
            <v>24.102</v>
          </cell>
          <cell r="G4435">
            <v>133.9</v>
          </cell>
          <cell r="H4435">
            <v>24.1</v>
          </cell>
          <cell r="I4435">
            <v>0</v>
          </cell>
        </row>
        <row r="4436">
          <cell r="A4436">
            <v>0</v>
          </cell>
          <cell r="B4436" t="str">
            <v>Codo electrico PVC 3/4"</v>
          </cell>
          <cell r="C4436">
            <v>2</v>
          </cell>
          <cell r="D4436" t="str">
            <v>UND</v>
          </cell>
          <cell r="E4436">
            <v>29.66</v>
          </cell>
          <cell r="F4436">
            <v>5.3388</v>
          </cell>
          <cell r="G4436">
            <v>59.32</v>
          </cell>
          <cell r="H4436">
            <v>10.68</v>
          </cell>
          <cell r="I4436">
            <v>0</v>
          </cell>
        </row>
        <row r="4437">
          <cell r="A4437" t="str">
            <v>ELECT067</v>
          </cell>
          <cell r="B4437" t="str">
            <v>Cinta adhesiva eléctrica 3M (rollo)</v>
          </cell>
          <cell r="C4437">
            <v>0.05</v>
          </cell>
          <cell r="D4437" t="str">
            <v>UND</v>
          </cell>
          <cell r="E4437">
            <v>338.98</v>
          </cell>
          <cell r="F4437">
            <v>61.016400000000004</v>
          </cell>
          <cell r="G4437">
            <v>16.95</v>
          </cell>
          <cell r="H4437">
            <v>3.05</v>
          </cell>
          <cell r="I4437">
            <v>0</v>
          </cell>
        </row>
        <row r="4438">
          <cell r="A4438" t="str">
            <v>CE-PVC-01</v>
          </cell>
          <cell r="B4438" t="str">
            <v xml:space="preserve">Cemento PVC + 30% desp. </v>
          </cell>
          <cell r="C4438">
            <v>1.2500000000000001E-2</v>
          </cell>
          <cell r="D4438" t="str">
            <v>UND</v>
          </cell>
          <cell r="E4438">
            <v>628.81355932203394</v>
          </cell>
          <cell r="F4438">
            <v>113.1864406779661</v>
          </cell>
          <cell r="G4438">
            <v>7.86</v>
          </cell>
          <cell r="H4438">
            <v>1.41</v>
          </cell>
          <cell r="I4438">
            <v>0</v>
          </cell>
        </row>
        <row r="4439">
          <cell r="A4439">
            <v>0</v>
          </cell>
          <cell r="B4439" t="str">
            <v>Mano de obra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</row>
        <row r="4440">
          <cell r="A4440">
            <v>0</v>
          </cell>
          <cell r="B4440" t="str">
            <v>Total/UND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232.61</v>
          </cell>
          <cell r="H4440">
            <v>22.950000000000003</v>
          </cell>
          <cell r="I4440">
            <v>255.56</v>
          </cell>
        </row>
        <row r="4441">
          <cell r="A4441">
            <v>0</v>
          </cell>
          <cell r="B4441" t="str">
            <v>Gastos indirectos contratistas eléctricos</v>
          </cell>
          <cell r="C4441">
            <v>20</v>
          </cell>
          <cell r="D4441" t="str">
            <v>%</v>
          </cell>
          <cell r="E4441">
            <v>657.63</v>
          </cell>
          <cell r="F4441">
            <v>0</v>
          </cell>
          <cell r="G4441">
            <v>657.63</v>
          </cell>
          <cell r="H4441">
            <v>0</v>
          </cell>
          <cell r="I4441">
            <v>0</v>
          </cell>
        </row>
        <row r="4442">
          <cell r="A4442">
            <v>0</v>
          </cell>
          <cell r="B4442" t="str">
            <v>Total/UND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3553.0700000000006</v>
          </cell>
          <cell r="H4442">
            <v>392.57000000000005</v>
          </cell>
          <cell r="I4442">
            <v>3945.6400000000008</v>
          </cell>
        </row>
        <row r="4443">
          <cell r="A4443">
            <v>0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</row>
        <row r="4444">
          <cell r="A4444">
            <v>117.08000000000004</v>
          </cell>
          <cell r="B4444" t="str">
            <v>SALIDA CALENTADOR</v>
          </cell>
          <cell r="C4444">
            <v>1</v>
          </cell>
          <cell r="D4444" t="str">
            <v>UND</v>
          </cell>
          <cell r="E4444">
            <v>0</v>
          </cell>
          <cell r="F4444">
            <v>0</v>
          </cell>
          <cell r="G4444">
            <v>1841.1000000000001</v>
          </cell>
          <cell r="H4444">
            <v>143.26000000000002</v>
          </cell>
          <cell r="I4444">
            <v>1984.3600000000001</v>
          </cell>
        </row>
        <row r="4445">
          <cell r="A4445">
            <v>0</v>
          </cell>
          <cell r="B4445" t="str">
            <v>Salida Calentador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</row>
        <row r="4446">
          <cell r="A4446">
            <v>0</v>
          </cell>
          <cell r="B4446" t="str">
            <v>Volumen Análisis</v>
          </cell>
          <cell r="C4446">
            <v>1</v>
          </cell>
          <cell r="D4446" t="str">
            <v>UND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</row>
        <row r="4447">
          <cell r="A4447">
            <v>0</v>
          </cell>
          <cell r="B4447" t="str">
            <v>Materiales y Equipos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</row>
        <row r="4448">
          <cell r="A4448" t="str">
            <v>SANIT111</v>
          </cell>
          <cell r="B4448" t="str">
            <v>Tubo ½"x19' PVC SDR-26 + 15% desp.</v>
          </cell>
          <cell r="C4448">
            <v>2.2999999999999998</v>
          </cell>
          <cell r="D4448" t="str">
            <v>UND</v>
          </cell>
          <cell r="E4448">
            <v>51.69</v>
          </cell>
          <cell r="F4448">
            <v>9.3041999999999998</v>
          </cell>
          <cell r="G4448">
            <v>118.89</v>
          </cell>
          <cell r="H4448">
            <v>21.4</v>
          </cell>
          <cell r="I4448">
            <v>0</v>
          </cell>
        </row>
        <row r="4449">
          <cell r="A4449" t="str">
            <v>ELECT056</v>
          </cell>
          <cell r="B4449" t="str">
            <v>Caja rectangular ½"</v>
          </cell>
          <cell r="C4449">
            <v>1</v>
          </cell>
          <cell r="D4449" t="str">
            <v>UND</v>
          </cell>
          <cell r="E4449">
            <v>38.46</v>
          </cell>
          <cell r="F4449">
            <v>6.9227999999999996</v>
          </cell>
          <cell r="G4449">
            <v>38.46</v>
          </cell>
          <cell r="H4449">
            <v>6.92</v>
          </cell>
          <cell r="I4449">
            <v>0</v>
          </cell>
        </row>
        <row r="4450">
          <cell r="A4450" t="str">
            <v>ELECT010</v>
          </cell>
          <cell r="B4450" t="str">
            <v>Alambre #12 TW + 5% desp.</v>
          </cell>
          <cell r="C4450">
            <v>42</v>
          </cell>
          <cell r="D4450" t="str">
            <v>PIE</v>
          </cell>
          <cell r="E4450">
            <v>8.56</v>
          </cell>
          <cell r="F4450">
            <v>1.5407999999999999</v>
          </cell>
          <cell r="G4450">
            <v>359.52</v>
          </cell>
          <cell r="H4450">
            <v>64.709999999999994</v>
          </cell>
          <cell r="I4450">
            <v>0</v>
          </cell>
        </row>
        <row r="4451">
          <cell r="A4451">
            <v>0</v>
          </cell>
          <cell r="B4451" t="str">
            <v>Accesorio Tapa Salida Calentador</v>
          </cell>
          <cell r="C4451">
            <v>1</v>
          </cell>
          <cell r="D4451" t="str">
            <v>UND</v>
          </cell>
          <cell r="E4451">
            <v>228.81</v>
          </cell>
          <cell r="F4451">
            <v>41.1858</v>
          </cell>
          <cell r="G4451">
            <v>228.81</v>
          </cell>
          <cell r="H4451">
            <v>41.19</v>
          </cell>
          <cell r="I4451">
            <v>0</v>
          </cell>
        </row>
        <row r="4452">
          <cell r="A4452" t="str">
            <v>ELECT068</v>
          </cell>
          <cell r="B4452" t="str">
            <v>Codo electrico PVC 1/2"</v>
          </cell>
          <cell r="C4452">
            <v>2</v>
          </cell>
          <cell r="D4452" t="str">
            <v>UND</v>
          </cell>
          <cell r="E4452">
            <v>12.71</v>
          </cell>
          <cell r="F4452">
            <v>2.2878000000000003</v>
          </cell>
          <cell r="G4452">
            <v>25.42</v>
          </cell>
          <cell r="H4452">
            <v>4.58</v>
          </cell>
          <cell r="I4452">
            <v>0</v>
          </cell>
        </row>
        <row r="4453">
          <cell r="A4453" t="str">
            <v>ELECT067</v>
          </cell>
          <cell r="B4453" t="str">
            <v>Cinta adhesiva eléctrica 3M (rollo)</v>
          </cell>
          <cell r="C4453">
            <v>0.05</v>
          </cell>
          <cell r="D4453" t="str">
            <v>UND</v>
          </cell>
          <cell r="E4453">
            <v>338.98</v>
          </cell>
          <cell r="F4453">
            <v>61.016400000000004</v>
          </cell>
          <cell r="G4453">
            <v>16.95</v>
          </cell>
          <cell r="H4453">
            <v>3.05</v>
          </cell>
          <cell r="I4453">
            <v>0</v>
          </cell>
        </row>
        <row r="4454">
          <cell r="A4454" t="str">
            <v>CE-PVC-01</v>
          </cell>
          <cell r="B4454" t="str">
            <v>Cemento PVC + 30% desp.</v>
          </cell>
          <cell r="C4454">
            <v>1.2500000000000001E-2</v>
          </cell>
          <cell r="D4454" t="str">
            <v>UND</v>
          </cell>
          <cell r="E4454">
            <v>628.81355932203394</v>
          </cell>
          <cell r="F4454">
            <v>113.1864406779661</v>
          </cell>
          <cell r="G4454">
            <v>7.86</v>
          </cell>
          <cell r="H4454">
            <v>1.41</v>
          </cell>
          <cell r="I4454">
            <v>0</v>
          </cell>
        </row>
        <row r="4455">
          <cell r="A4455">
            <v>0</v>
          </cell>
          <cell r="B4455">
            <v>0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</row>
        <row r="4456">
          <cell r="A4456">
            <v>0</v>
          </cell>
          <cell r="B4456" t="str">
            <v>Mano de obra Salida Calentador</v>
          </cell>
          <cell r="C4456">
            <v>1</v>
          </cell>
          <cell r="D4456" t="str">
            <v>UND</v>
          </cell>
          <cell r="E4456">
            <v>714.47</v>
          </cell>
          <cell r="F4456">
            <v>0</v>
          </cell>
          <cell r="G4456">
            <v>714.47</v>
          </cell>
          <cell r="H4456">
            <v>0</v>
          </cell>
          <cell r="I4456">
            <v>0</v>
          </cell>
        </row>
        <row r="4457">
          <cell r="A4457">
            <v>0</v>
          </cell>
          <cell r="B4457" t="str">
            <v>Gastos indirectos contratistas eléctricos</v>
          </cell>
          <cell r="C4457">
            <v>20</v>
          </cell>
          <cell r="D4457" t="str">
            <v>%</v>
          </cell>
          <cell r="E4457">
            <v>330.72</v>
          </cell>
          <cell r="F4457">
            <v>0</v>
          </cell>
          <cell r="G4457">
            <v>330.72</v>
          </cell>
          <cell r="H4457">
            <v>0</v>
          </cell>
          <cell r="I4457">
            <v>0</v>
          </cell>
        </row>
        <row r="4458">
          <cell r="A4458">
            <v>0</v>
          </cell>
          <cell r="B4458" t="str">
            <v>Total/UND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1841.1000000000001</v>
          </cell>
          <cell r="H4458">
            <v>143.26000000000002</v>
          </cell>
          <cell r="I4458">
            <v>1984.3600000000001</v>
          </cell>
        </row>
        <row r="4459">
          <cell r="A4459">
            <v>0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A4460">
            <v>117.09000000000005</v>
          </cell>
          <cell r="B4460" t="str">
            <v>SALIDA TELEFONO</v>
          </cell>
          <cell r="C4460">
            <v>1</v>
          </cell>
          <cell r="D4460" t="str">
            <v>UND</v>
          </cell>
          <cell r="E4460">
            <v>0</v>
          </cell>
          <cell r="F4460">
            <v>0</v>
          </cell>
          <cell r="G4460">
            <v>1174.121186440678</v>
          </cell>
          <cell r="H4460">
            <v>50.989999999999995</v>
          </cell>
          <cell r="I4460">
            <v>1225.111186440678</v>
          </cell>
        </row>
        <row r="4461">
          <cell r="A4461">
            <v>0</v>
          </cell>
          <cell r="B4461" t="str">
            <v>Salida Telefono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</row>
        <row r="4462">
          <cell r="A4462">
            <v>0</v>
          </cell>
          <cell r="B4462" t="str">
            <v>Volumen Análisis</v>
          </cell>
          <cell r="C4462">
            <v>1</v>
          </cell>
          <cell r="D4462" t="str">
            <v>UND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</row>
        <row r="4463">
          <cell r="A4463">
            <v>0</v>
          </cell>
          <cell r="B4463" t="str">
            <v>Materiales y Equipos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</row>
        <row r="4464">
          <cell r="A4464" t="str">
            <v>SANIT111</v>
          </cell>
          <cell r="B4464" t="str">
            <v>Tubo ½"x19' PVC SDR-26 + 15% desp.</v>
          </cell>
          <cell r="C4464">
            <v>2.2999999999999998</v>
          </cell>
          <cell r="D4464" t="str">
            <v>UND</v>
          </cell>
          <cell r="E4464">
            <v>51.694915254237294</v>
          </cell>
          <cell r="F4464">
            <v>9.3050847457627128</v>
          </cell>
          <cell r="G4464">
            <v>118.9</v>
          </cell>
          <cell r="H4464">
            <v>21.4</v>
          </cell>
          <cell r="I4464">
            <v>0</v>
          </cell>
        </row>
        <row r="4465">
          <cell r="A4465" t="str">
            <v>ELECT056</v>
          </cell>
          <cell r="B4465" t="str">
            <v>Caja rectangular ½"</v>
          </cell>
          <cell r="C4465">
            <v>1</v>
          </cell>
          <cell r="D4465" t="str">
            <v>UND</v>
          </cell>
          <cell r="E4465">
            <v>32.703389830508478</v>
          </cell>
          <cell r="F4465">
            <v>5.8866101694915258</v>
          </cell>
          <cell r="G4465">
            <v>32.700000000000003</v>
          </cell>
          <cell r="H4465">
            <v>5.89</v>
          </cell>
          <cell r="I4465">
            <v>0</v>
          </cell>
        </row>
        <row r="4466">
          <cell r="A4466" t="str">
            <v>AE016</v>
          </cell>
          <cell r="B4466" t="str">
            <v>Alambre dulce No. 18+ 5% desp.</v>
          </cell>
          <cell r="C4466">
            <v>0.34650000000000003</v>
          </cell>
          <cell r="D4466" t="str">
            <v>PIE</v>
          </cell>
          <cell r="E4466">
            <v>93.220338983050851</v>
          </cell>
          <cell r="F4466">
            <v>16.779661016949152</v>
          </cell>
          <cell r="G4466">
            <v>32.299999999999997</v>
          </cell>
          <cell r="H4466">
            <v>5.81</v>
          </cell>
          <cell r="I4466">
            <v>0</v>
          </cell>
        </row>
        <row r="4467">
          <cell r="A4467" t="str">
            <v>ELECT135</v>
          </cell>
          <cell r="B4467" t="str">
            <v xml:space="preserve">Accesorio Tapa Ciega </v>
          </cell>
          <cell r="C4467">
            <v>1</v>
          </cell>
          <cell r="D4467" t="str">
            <v>UND</v>
          </cell>
          <cell r="E4467">
            <v>59.322033898305087</v>
          </cell>
          <cell r="F4467">
            <v>10.677966101694915</v>
          </cell>
          <cell r="G4467">
            <v>59.32</v>
          </cell>
          <cell r="H4467">
            <v>10.68</v>
          </cell>
          <cell r="I4467">
            <v>0</v>
          </cell>
        </row>
        <row r="4468">
          <cell r="A4468" t="str">
            <v>ELECT068</v>
          </cell>
          <cell r="B4468" t="str">
            <v>Total/UND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324.74</v>
          </cell>
          <cell r="H4468">
            <v>38.970000000000006</v>
          </cell>
          <cell r="I4468">
            <v>363.71000000000004</v>
          </cell>
        </row>
        <row r="4469">
          <cell r="A4469" t="str">
            <v>CE-PVC-01</v>
          </cell>
          <cell r="B4469" t="str">
            <v xml:space="preserve">Cemento PVC + 30% desp. </v>
          </cell>
          <cell r="C4469">
            <v>1.2500000000000001E-2</v>
          </cell>
          <cell r="D4469" t="str">
            <v>UND</v>
          </cell>
          <cell r="E4469">
            <v>628.81355932203394</v>
          </cell>
          <cell r="F4469">
            <v>113.1864406779661</v>
          </cell>
          <cell r="G4469">
            <v>7.86</v>
          </cell>
          <cell r="H4469">
            <v>1.41</v>
          </cell>
          <cell r="I4469">
            <v>0</v>
          </cell>
        </row>
        <row r="4470">
          <cell r="A4470">
            <v>0</v>
          </cell>
          <cell r="B4470" t="str">
            <v>Mano de obra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A4471">
            <v>800.11999999999989</v>
          </cell>
          <cell r="B4471" t="str">
            <v>Mano de obra Salida Telefono</v>
          </cell>
          <cell r="C4471">
            <v>1</v>
          </cell>
          <cell r="D4471" t="str">
            <v>UND</v>
          </cell>
          <cell r="E4471">
            <v>714.47</v>
          </cell>
          <cell r="F4471">
            <v>0</v>
          </cell>
          <cell r="G4471">
            <v>714.47</v>
          </cell>
          <cell r="H4471">
            <v>0</v>
          </cell>
          <cell r="I4471">
            <v>0</v>
          </cell>
        </row>
        <row r="4472">
          <cell r="A4472">
            <v>0</v>
          </cell>
          <cell r="B4472" t="str">
            <v>Gastos indirectos contratistas eléctricos</v>
          </cell>
          <cell r="C4472">
            <v>0.2</v>
          </cell>
          <cell r="D4472">
            <v>0</v>
          </cell>
          <cell r="E4472">
            <v>881.8559322033899</v>
          </cell>
          <cell r="F4472">
            <v>0</v>
          </cell>
          <cell r="G4472">
            <v>176.371186440678</v>
          </cell>
          <cell r="H4472">
            <v>0</v>
          </cell>
          <cell r="I4472">
            <v>0</v>
          </cell>
        </row>
        <row r="4473">
          <cell r="A4473">
            <v>0</v>
          </cell>
          <cell r="B4473" t="str">
            <v>Total/UND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1174.121186440678</v>
          </cell>
          <cell r="H4473">
            <v>50.989999999999995</v>
          </cell>
          <cell r="I4473">
            <v>1225.111186440678</v>
          </cell>
        </row>
        <row r="4474">
          <cell r="A4474">
            <v>0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</row>
        <row r="4475">
          <cell r="A4475">
            <v>117.10000000000005</v>
          </cell>
          <cell r="B4475" t="str">
            <v>TIMBRE</v>
          </cell>
          <cell r="C4475">
            <v>1</v>
          </cell>
          <cell r="D4475" t="str">
            <v>UND</v>
          </cell>
          <cell r="E4475">
            <v>0</v>
          </cell>
          <cell r="F4475">
            <v>0</v>
          </cell>
          <cell r="G4475">
            <v>2307.3900000000003</v>
          </cell>
          <cell r="H4475">
            <v>211.15999999999997</v>
          </cell>
          <cell r="I4475">
            <v>2518.5500000000002</v>
          </cell>
        </row>
        <row r="4476">
          <cell r="A4476">
            <v>0</v>
          </cell>
          <cell r="B4476" t="str">
            <v xml:space="preserve">Timbre 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</row>
        <row r="4477">
          <cell r="A4477">
            <v>0</v>
          </cell>
          <cell r="B4477" t="str">
            <v>Volumen Análisis</v>
          </cell>
          <cell r="C4477">
            <v>1</v>
          </cell>
          <cell r="D4477" t="str">
            <v>UND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</row>
        <row r="4478">
          <cell r="A4478">
            <v>0</v>
          </cell>
          <cell r="B4478" t="str">
            <v>Materiales y Equipos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A4479" t="str">
            <v>SANIT111</v>
          </cell>
          <cell r="B4479" t="str">
            <v>Tubo ½"x19' PVC SDR-26 + 15% desp.</v>
          </cell>
          <cell r="C4479">
            <v>1.7249999999999999</v>
          </cell>
          <cell r="D4479" t="str">
            <v>UND</v>
          </cell>
          <cell r="E4479">
            <v>51.69</v>
          </cell>
          <cell r="F4479">
            <v>9.3041999999999998</v>
          </cell>
          <cell r="G4479">
            <v>89.17</v>
          </cell>
          <cell r="H4479">
            <v>16.05</v>
          </cell>
          <cell r="I4479">
            <v>0</v>
          </cell>
        </row>
        <row r="4480">
          <cell r="A4480" t="str">
            <v>ELECT056</v>
          </cell>
          <cell r="B4480" t="str">
            <v>Caja rectangular ½"</v>
          </cell>
          <cell r="C4480">
            <v>1</v>
          </cell>
          <cell r="D4480" t="str">
            <v>UND</v>
          </cell>
          <cell r="E4480">
            <v>38.46</v>
          </cell>
          <cell r="F4480">
            <v>6.9227999999999996</v>
          </cell>
          <cell r="G4480">
            <v>38.46</v>
          </cell>
          <cell r="H4480">
            <v>6.92</v>
          </cell>
          <cell r="I4480">
            <v>0</v>
          </cell>
        </row>
        <row r="4481">
          <cell r="A4481">
            <v>0</v>
          </cell>
          <cell r="B4481" t="str">
            <v>Alambre #14 TW+ 5% desp.</v>
          </cell>
          <cell r="C4481">
            <v>105</v>
          </cell>
          <cell r="D4481" t="str">
            <v>PIE</v>
          </cell>
          <cell r="E4481">
            <v>6.17</v>
          </cell>
          <cell r="F4481">
            <v>1.1106</v>
          </cell>
          <cell r="G4481">
            <v>647.85</v>
          </cell>
          <cell r="H4481">
            <v>116.61</v>
          </cell>
          <cell r="I4481">
            <v>0</v>
          </cell>
        </row>
        <row r="4482">
          <cell r="A4482">
            <v>0</v>
          </cell>
          <cell r="B4482" t="str">
            <v>Accesorio Tapa Timbre Corriente</v>
          </cell>
          <cell r="C4482">
            <v>1</v>
          </cell>
          <cell r="D4482" t="str">
            <v>UND</v>
          </cell>
          <cell r="E4482">
            <v>360.17</v>
          </cell>
          <cell r="F4482">
            <v>64.830600000000004</v>
          </cell>
          <cell r="G4482">
            <v>360.17</v>
          </cell>
          <cell r="H4482">
            <v>64.83</v>
          </cell>
          <cell r="I4482">
            <v>0</v>
          </cell>
        </row>
        <row r="4483">
          <cell r="A4483" t="str">
            <v>ELECT068</v>
          </cell>
          <cell r="B4483" t="str">
            <v>Codo electrico PVC 1/2"</v>
          </cell>
          <cell r="C4483">
            <v>1</v>
          </cell>
          <cell r="D4483" t="str">
            <v>UND</v>
          </cell>
          <cell r="E4483">
            <v>12.71</v>
          </cell>
          <cell r="F4483">
            <v>2.2878000000000003</v>
          </cell>
          <cell r="G4483">
            <v>12.71</v>
          </cell>
          <cell r="H4483">
            <v>2.29</v>
          </cell>
          <cell r="I4483">
            <v>0</v>
          </cell>
        </row>
        <row r="4484">
          <cell r="A4484">
            <v>0</v>
          </cell>
          <cell r="B4484" t="str">
            <v>Cinta adhesiva "3M" (rollo)</v>
          </cell>
          <cell r="C4484">
            <v>0.05</v>
          </cell>
          <cell r="D4484" t="str">
            <v>UND</v>
          </cell>
          <cell r="E4484">
            <v>338.98</v>
          </cell>
          <cell r="F4484">
            <v>61.016400000000004</v>
          </cell>
          <cell r="G4484">
            <v>16.95</v>
          </cell>
          <cell r="H4484">
            <v>3.05</v>
          </cell>
          <cell r="I4484">
            <v>0</v>
          </cell>
        </row>
        <row r="4485">
          <cell r="A4485" t="str">
            <v>CE-PVC-01</v>
          </cell>
          <cell r="B4485" t="str">
            <v>Cemento PVC + 30% desp.</v>
          </cell>
          <cell r="C4485">
            <v>1.2500000000000001E-2</v>
          </cell>
          <cell r="D4485" t="str">
            <v>UND</v>
          </cell>
          <cell r="E4485">
            <v>628.81355932203394</v>
          </cell>
          <cell r="F4485">
            <v>113.1864406779661</v>
          </cell>
          <cell r="G4485">
            <v>7.86</v>
          </cell>
          <cell r="H4485">
            <v>1.41</v>
          </cell>
          <cell r="I4485">
            <v>0</v>
          </cell>
        </row>
        <row r="4486">
          <cell r="A4486">
            <v>0</v>
          </cell>
          <cell r="B4486" t="str">
            <v>Mano de obra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</row>
        <row r="4487">
          <cell r="A4487">
            <v>0</v>
          </cell>
          <cell r="B4487" t="str">
            <v>Mano de obra Timbre Corriente</v>
          </cell>
          <cell r="C4487">
            <v>1</v>
          </cell>
          <cell r="D4487" t="str">
            <v>UND</v>
          </cell>
          <cell r="E4487">
            <v>714.47</v>
          </cell>
          <cell r="F4487">
            <v>0</v>
          </cell>
          <cell r="G4487">
            <v>714.47</v>
          </cell>
          <cell r="H4487">
            <v>0</v>
          </cell>
          <cell r="I4487">
            <v>0</v>
          </cell>
        </row>
        <row r="4488">
          <cell r="A4488">
            <v>0</v>
          </cell>
          <cell r="B4488" t="str">
            <v>Gastos indirectos contratistas eléctricos</v>
          </cell>
          <cell r="C4488">
            <v>20</v>
          </cell>
          <cell r="D4488" t="str">
            <v>%</v>
          </cell>
          <cell r="E4488">
            <v>419.75</v>
          </cell>
          <cell r="F4488">
            <v>0</v>
          </cell>
          <cell r="G4488">
            <v>419.75</v>
          </cell>
          <cell r="H4488">
            <v>0</v>
          </cell>
          <cell r="I4488">
            <v>0</v>
          </cell>
        </row>
        <row r="4489">
          <cell r="A4489">
            <v>0</v>
          </cell>
          <cell r="B4489" t="str">
            <v>Total/UND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2307.3900000000003</v>
          </cell>
          <cell r="H4489">
            <v>211.15999999999997</v>
          </cell>
          <cell r="I4489">
            <v>2518.5500000000002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</row>
        <row r="4491">
          <cell r="A4491">
            <v>117.11000000000006</v>
          </cell>
          <cell r="B4491" t="str">
            <v>BOTON DE TIMBRE</v>
          </cell>
          <cell r="C4491">
            <v>1</v>
          </cell>
          <cell r="D4491" t="str">
            <v>UND</v>
          </cell>
          <cell r="E4491">
            <v>0</v>
          </cell>
          <cell r="F4491">
            <v>0</v>
          </cell>
          <cell r="G4491">
            <v>1624.21</v>
          </cell>
          <cell r="H4491">
            <v>111.67999999999999</v>
          </cell>
          <cell r="I4491">
            <v>1735.89</v>
          </cell>
        </row>
        <row r="4492">
          <cell r="A4492">
            <v>0</v>
          </cell>
          <cell r="B4492" t="str">
            <v>Botón de Timbre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</row>
        <row r="4493">
          <cell r="A4493">
            <v>0</v>
          </cell>
          <cell r="B4493" t="str">
            <v>Volumen Análisis</v>
          </cell>
          <cell r="C4493">
            <v>1</v>
          </cell>
          <cell r="D4493" t="str">
            <v>UND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</row>
        <row r="4494">
          <cell r="A4494">
            <v>0</v>
          </cell>
          <cell r="B4494" t="str">
            <v>Materiales y Equipos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</row>
        <row r="4495">
          <cell r="A4495" t="str">
            <v>SANIT111</v>
          </cell>
          <cell r="B4495" t="str">
            <v>Tubo ½"x19' PVC SDR-26 + 15% desp.</v>
          </cell>
          <cell r="C4495">
            <v>1.7249999999999999</v>
          </cell>
          <cell r="D4495" t="str">
            <v>UND</v>
          </cell>
          <cell r="E4495">
            <v>51.69</v>
          </cell>
          <cell r="F4495">
            <v>9.3041999999999998</v>
          </cell>
          <cell r="G4495">
            <v>89.17</v>
          </cell>
          <cell r="H4495">
            <v>16.05</v>
          </cell>
          <cell r="I4495">
            <v>0</v>
          </cell>
        </row>
        <row r="4496">
          <cell r="A4496" t="str">
            <v>ELECT056</v>
          </cell>
          <cell r="B4496" t="str">
            <v>Caja rectangular ½"</v>
          </cell>
          <cell r="C4496">
            <v>1</v>
          </cell>
          <cell r="D4496" t="str">
            <v>UND</v>
          </cell>
          <cell r="E4496">
            <v>38.46</v>
          </cell>
          <cell r="F4496">
            <v>6.9227999999999996</v>
          </cell>
          <cell r="G4496">
            <v>38.46</v>
          </cell>
          <cell r="H4496">
            <v>6.92</v>
          </cell>
          <cell r="I4496">
            <v>0</v>
          </cell>
        </row>
        <row r="4497">
          <cell r="A4497">
            <v>0</v>
          </cell>
          <cell r="B4497" t="str">
            <v>Alambre #14 TW + 5% desp.</v>
          </cell>
          <cell r="C4497">
            <v>52.5</v>
          </cell>
          <cell r="D4497" t="str">
            <v>PIE</v>
          </cell>
          <cell r="E4497">
            <v>6.17</v>
          </cell>
          <cell r="F4497">
            <v>1.1106</v>
          </cell>
          <cell r="G4497">
            <v>323.93</v>
          </cell>
          <cell r="H4497">
            <v>58.31</v>
          </cell>
          <cell r="I4497">
            <v>0</v>
          </cell>
        </row>
        <row r="4498">
          <cell r="A4498">
            <v>0</v>
          </cell>
          <cell r="B4498" t="str">
            <v>Accesorio Tapa Botón de Timbre</v>
          </cell>
          <cell r="C4498">
            <v>1</v>
          </cell>
          <cell r="D4498" t="str">
            <v>UND</v>
          </cell>
          <cell r="E4498">
            <v>118.64</v>
          </cell>
          <cell r="F4498">
            <v>21.3552</v>
          </cell>
          <cell r="G4498">
            <v>118.64</v>
          </cell>
          <cell r="H4498">
            <v>21.36</v>
          </cell>
          <cell r="I4498">
            <v>0</v>
          </cell>
        </row>
        <row r="4499">
          <cell r="A4499" t="str">
            <v>ELECT068</v>
          </cell>
          <cell r="B4499" t="str">
            <v>Codo electrico PVC 1/2"</v>
          </cell>
          <cell r="C4499">
            <v>2</v>
          </cell>
          <cell r="D4499" t="str">
            <v>UND</v>
          </cell>
          <cell r="E4499">
            <v>12.71</v>
          </cell>
          <cell r="F4499">
            <v>2.2878000000000003</v>
          </cell>
          <cell r="G4499">
            <v>25.42</v>
          </cell>
          <cell r="H4499">
            <v>4.58</v>
          </cell>
          <cell r="I4499">
            <v>0</v>
          </cell>
        </row>
        <row r="4500">
          <cell r="A4500">
            <v>0</v>
          </cell>
          <cell r="B4500" t="str">
            <v>Cinta adhesiva "3M" (rollo)</v>
          </cell>
          <cell r="C4500">
            <v>0.05</v>
          </cell>
          <cell r="D4500" t="str">
            <v>UND</v>
          </cell>
          <cell r="E4500">
            <v>338.98</v>
          </cell>
          <cell r="F4500">
            <v>61.016400000000004</v>
          </cell>
          <cell r="G4500">
            <v>16.95</v>
          </cell>
          <cell r="H4500">
            <v>3.05</v>
          </cell>
          <cell r="I4500">
            <v>0</v>
          </cell>
        </row>
        <row r="4501">
          <cell r="A4501" t="str">
            <v>CE-PVC-01</v>
          </cell>
          <cell r="B4501" t="str">
            <v xml:space="preserve">Cemento PVC + 30% desp. </v>
          </cell>
          <cell r="C4501">
            <v>1.2500000000000001E-2</v>
          </cell>
          <cell r="D4501" t="str">
            <v>UND</v>
          </cell>
          <cell r="E4501">
            <v>628.81355932203394</v>
          </cell>
          <cell r="F4501">
            <v>113.1864406779661</v>
          </cell>
          <cell r="G4501">
            <v>7.86</v>
          </cell>
          <cell r="H4501">
            <v>1.41</v>
          </cell>
          <cell r="I4501">
            <v>0</v>
          </cell>
        </row>
        <row r="4502">
          <cell r="A4502">
            <v>0</v>
          </cell>
          <cell r="B4502" t="str">
            <v>Mano de obra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</row>
        <row r="4503">
          <cell r="A4503">
            <v>0</v>
          </cell>
          <cell r="B4503" t="str">
            <v>Mano de obra Botón de Timbre</v>
          </cell>
          <cell r="C4503">
            <v>1</v>
          </cell>
          <cell r="D4503" t="str">
            <v>UND</v>
          </cell>
          <cell r="E4503">
            <v>714.47</v>
          </cell>
          <cell r="F4503">
            <v>0</v>
          </cell>
          <cell r="G4503">
            <v>714.47</v>
          </cell>
          <cell r="H4503">
            <v>0</v>
          </cell>
          <cell r="I4503">
            <v>0</v>
          </cell>
        </row>
        <row r="4504">
          <cell r="A4504">
            <v>0</v>
          </cell>
          <cell r="B4504" t="str">
            <v>Gastos indirectos contratistas eléctricos</v>
          </cell>
          <cell r="C4504">
            <v>20</v>
          </cell>
          <cell r="D4504" t="str">
            <v>%</v>
          </cell>
          <cell r="E4504">
            <v>289.31</v>
          </cell>
          <cell r="F4504">
            <v>0</v>
          </cell>
          <cell r="G4504">
            <v>289.31</v>
          </cell>
          <cell r="H4504">
            <v>0</v>
          </cell>
          <cell r="I4504">
            <v>0</v>
          </cell>
        </row>
        <row r="4505">
          <cell r="A4505">
            <v>0</v>
          </cell>
          <cell r="B4505" t="str">
            <v>Total/UND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1624.21</v>
          </cell>
          <cell r="H4505">
            <v>111.67999999999999</v>
          </cell>
          <cell r="I4505">
            <v>1735.89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</row>
        <row r="4507">
          <cell r="A4507">
            <v>117.12000000000006</v>
          </cell>
          <cell r="B4507" t="str">
            <v>PANEL DISTRIBUCION 2 ESPACIOS</v>
          </cell>
          <cell r="C4507">
            <v>1</v>
          </cell>
          <cell r="D4507" t="str">
            <v>UND</v>
          </cell>
          <cell r="E4507">
            <v>0</v>
          </cell>
          <cell r="F4507">
            <v>0</v>
          </cell>
          <cell r="G4507">
            <v>2731.1900000000005</v>
          </cell>
          <cell r="H4507">
            <v>201.51</v>
          </cell>
          <cell r="I4507">
            <v>2932.7000000000007</v>
          </cell>
        </row>
        <row r="4508">
          <cell r="A4508">
            <v>0</v>
          </cell>
          <cell r="B4508" t="str">
            <v>Panel Distribución 2 Espacios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</row>
        <row r="4509">
          <cell r="A4509">
            <v>0</v>
          </cell>
          <cell r="B4509" t="str">
            <v>Volumen Análisis</v>
          </cell>
          <cell r="C4509">
            <v>1</v>
          </cell>
          <cell r="D4509" t="str">
            <v>UND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</row>
        <row r="4510">
          <cell r="A4510">
            <v>0</v>
          </cell>
          <cell r="B4510" t="str">
            <v>Materiales y Equipos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</row>
        <row r="4511">
          <cell r="A4511">
            <v>0</v>
          </cell>
          <cell r="B4511" t="str">
            <v>Breakers 15 A.</v>
          </cell>
          <cell r="C4511">
            <v>2</v>
          </cell>
          <cell r="D4511" t="str">
            <v>UND</v>
          </cell>
          <cell r="E4511">
            <v>216.95</v>
          </cell>
          <cell r="F4511">
            <v>39.050999999999995</v>
          </cell>
          <cell r="G4511">
            <v>433.9</v>
          </cell>
          <cell r="H4511">
            <v>78.099999999999994</v>
          </cell>
          <cell r="I4511">
            <v>0</v>
          </cell>
        </row>
        <row r="4512">
          <cell r="A4512">
            <v>0</v>
          </cell>
          <cell r="B4512" t="str">
            <v>Panel Distribución 2 Espacios</v>
          </cell>
          <cell r="C4512">
            <v>1</v>
          </cell>
          <cell r="D4512" t="str">
            <v>UND</v>
          </cell>
          <cell r="E4512">
            <v>685.59</v>
          </cell>
          <cell r="F4512">
            <v>123.4062</v>
          </cell>
          <cell r="G4512">
            <v>685.59</v>
          </cell>
          <cell r="H4512">
            <v>123.41</v>
          </cell>
          <cell r="I4512">
            <v>0</v>
          </cell>
        </row>
        <row r="4513">
          <cell r="A4513">
            <v>0</v>
          </cell>
          <cell r="B4513" t="str">
            <v>Mano de obra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</row>
        <row r="4514">
          <cell r="A4514">
            <v>0</v>
          </cell>
          <cell r="B4514" t="str">
            <v>Mano de obra  hueco y posicionamiento panel</v>
          </cell>
          <cell r="C4514">
            <v>1</v>
          </cell>
          <cell r="D4514" t="str">
            <v>UND</v>
          </cell>
          <cell r="E4514">
            <v>856.12</v>
          </cell>
          <cell r="F4514">
            <v>0</v>
          </cell>
          <cell r="G4514">
            <v>856.12</v>
          </cell>
          <cell r="H4514">
            <v>0</v>
          </cell>
          <cell r="I4514">
            <v>0</v>
          </cell>
        </row>
        <row r="4515">
          <cell r="A4515">
            <v>0</v>
          </cell>
          <cell r="B4515" t="str">
            <v>Mano de obra instalación Breakers</v>
          </cell>
          <cell r="C4515">
            <v>2</v>
          </cell>
          <cell r="D4515" t="str">
            <v>UND</v>
          </cell>
          <cell r="E4515">
            <v>133.4</v>
          </cell>
          <cell r="F4515">
            <v>0</v>
          </cell>
          <cell r="G4515">
            <v>266.8</v>
          </cell>
          <cell r="H4515">
            <v>0</v>
          </cell>
          <cell r="I4515">
            <v>0</v>
          </cell>
        </row>
        <row r="4516">
          <cell r="A4516">
            <v>0</v>
          </cell>
          <cell r="B4516" t="str">
            <v>Gastos indirectos contratistas eléctricos</v>
          </cell>
          <cell r="C4516">
            <v>20</v>
          </cell>
          <cell r="D4516" t="str">
            <v>%</v>
          </cell>
          <cell r="E4516">
            <v>488.78</v>
          </cell>
          <cell r="F4516">
            <v>0</v>
          </cell>
          <cell r="G4516">
            <v>488.78</v>
          </cell>
          <cell r="H4516">
            <v>0</v>
          </cell>
          <cell r="I4516">
            <v>0</v>
          </cell>
        </row>
        <row r="4517">
          <cell r="A4517">
            <v>0</v>
          </cell>
          <cell r="B4517" t="str">
            <v>Total/UND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2731.1900000000005</v>
          </cell>
          <cell r="H4517">
            <v>201.51</v>
          </cell>
          <cell r="I4517">
            <v>2932.7000000000007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A4519">
            <v>117.13000000000007</v>
          </cell>
          <cell r="B4519" t="str">
            <v xml:space="preserve">PANEL DISTRIBUCION 4 ESPACIOS </v>
          </cell>
          <cell r="C4519">
            <v>1</v>
          </cell>
          <cell r="D4519" t="str">
            <v>UND</v>
          </cell>
          <cell r="E4519">
            <v>0</v>
          </cell>
          <cell r="F4519">
            <v>0</v>
          </cell>
          <cell r="G4519">
            <v>3947.2599999999998</v>
          </cell>
          <cell r="H4519">
            <v>324.76</v>
          </cell>
          <cell r="I4519">
            <v>4272.0199999999995</v>
          </cell>
        </row>
        <row r="4520">
          <cell r="A4520">
            <v>0</v>
          </cell>
          <cell r="B4520" t="str">
            <v>Panel Distribución 4 Espacios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</row>
        <row r="4521">
          <cell r="A4521">
            <v>0</v>
          </cell>
          <cell r="B4521" t="str">
            <v>Volumen Análisis</v>
          </cell>
          <cell r="C4521">
            <v>1</v>
          </cell>
          <cell r="D4521" t="str">
            <v>UND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</row>
        <row r="4522">
          <cell r="A4522">
            <v>0</v>
          </cell>
          <cell r="B4522" t="str">
            <v>Materiales y Equipos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</row>
        <row r="4523">
          <cell r="A4523">
            <v>0</v>
          </cell>
          <cell r="B4523" t="str">
            <v>Breakers 15 A.</v>
          </cell>
          <cell r="C4523">
            <v>4</v>
          </cell>
          <cell r="D4523" t="str">
            <v>UND</v>
          </cell>
          <cell r="E4523">
            <v>216.95</v>
          </cell>
          <cell r="F4523">
            <v>39.050999999999995</v>
          </cell>
          <cell r="G4523">
            <v>867.8</v>
          </cell>
          <cell r="H4523">
            <v>156.19999999999999</v>
          </cell>
          <cell r="I4523">
            <v>0</v>
          </cell>
        </row>
        <row r="4524">
          <cell r="A4524">
            <v>0</v>
          </cell>
          <cell r="B4524" t="str">
            <v>Panel Distribución 4 Espacios</v>
          </cell>
          <cell r="C4524">
            <v>1</v>
          </cell>
          <cell r="D4524" t="str">
            <v>UND</v>
          </cell>
          <cell r="E4524">
            <v>936.44</v>
          </cell>
          <cell r="F4524">
            <v>168.5592</v>
          </cell>
          <cell r="G4524">
            <v>936.44</v>
          </cell>
          <cell r="H4524">
            <v>168.56</v>
          </cell>
          <cell r="I4524">
            <v>0</v>
          </cell>
        </row>
        <row r="4525">
          <cell r="A4525">
            <v>0</v>
          </cell>
          <cell r="B4525" t="str">
            <v>Mano de obra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</row>
        <row r="4526">
          <cell r="A4526">
            <v>0</v>
          </cell>
          <cell r="B4526" t="str">
            <v>Mano de obra  hueco y posicionamiento panel</v>
          </cell>
          <cell r="C4526">
            <v>1</v>
          </cell>
          <cell r="D4526" t="str">
            <v>UND</v>
          </cell>
          <cell r="E4526">
            <v>897.42</v>
          </cell>
          <cell r="F4526">
            <v>0</v>
          </cell>
          <cell r="G4526">
            <v>897.42</v>
          </cell>
          <cell r="H4526">
            <v>0</v>
          </cell>
          <cell r="I4526">
            <v>0</v>
          </cell>
        </row>
        <row r="4527">
          <cell r="A4527">
            <v>0</v>
          </cell>
          <cell r="B4527" t="str">
            <v>Mano de obra instalación Breakers</v>
          </cell>
          <cell r="C4527">
            <v>4</v>
          </cell>
          <cell r="D4527" t="str">
            <v>UND</v>
          </cell>
          <cell r="E4527">
            <v>133.4</v>
          </cell>
          <cell r="F4527">
            <v>0</v>
          </cell>
          <cell r="G4527">
            <v>533.6</v>
          </cell>
          <cell r="H4527">
            <v>0</v>
          </cell>
          <cell r="I4527">
            <v>0</v>
          </cell>
        </row>
        <row r="4528">
          <cell r="A4528">
            <v>0</v>
          </cell>
          <cell r="B4528" t="str">
            <v>Gastos indirectos contratistas eléctricos</v>
          </cell>
          <cell r="C4528">
            <v>20</v>
          </cell>
          <cell r="D4528" t="str">
            <v>%</v>
          </cell>
          <cell r="E4528">
            <v>712</v>
          </cell>
          <cell r="F4528">
            <v>0</v>
          </cell>
          <cell r="G4528">
            <v>712</v>
          </cell>
          <cell r="H4528">
            <v>0</v>
          </cell>
          <cell r="I4528">
            <v>0</v>
          </cell>
        </row>
        <row r="4529">
          <cell r="A4529">
            <v>0</v>
          </cell>
          <cell r="B4529" t="str">
            <v>Total/UND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3947.2599999999998</v>
          </cell>
          <cell r="H4529">
            <v>324.76</v>
          </cell>
          <cell r="I4529">
            <v>4272.0199999999995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</row>
        <row r="4531">
          <cell r="A4531">
            <v>117.14000000000007</v>
          </cell>
          <cell r="B4531" t="str">
            <v>PANEL DISTRIBUCION 6 ESPACIOS</v>
          </cell>
          <cell r="C4531">
            <v>1</v>
          </cell>
          <cell r="D4531" t="str">
            <v>UND</v>
          </cell>
          <cell r="E4531">
            <v>0</v>
          </cell>
          <cell r="F4531">
            <v>0</v>
          </cell>
          <cell r="G4531">
            <v>4468.54</v>
          </cell>
          <cell r="H4531">
            <v>509.73</v>
          </cell>
          <cell r="I4531">
            <v>4978.2700000000004</v>
          </cell>
        </row>
        <row r="4532">
          <cell r="A4532">
            <v>0</v>
          </cell>
          <cell r="B4532" t="str">
            <v xml:space="preserve">Panel Distribución 6 Espacios 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</row>
        <row r="4533">
          <cell r="A4533">
            <v>0</v>
          </cell>
          <cell r="B4533" t="str">
            <v>Volumen Análisis</v>
          </cell>
          <cell r="C4533">
            <v>1</v>
          </cell>
          <cell r="D4533" t="str">
            <v>UND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</row>
        <row r="4534">
          <cell r="A4534">
            <v>0</v>
          </cell>
          <cell r="B4534" t="str">
            <v>Materiales y Equipos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</row>
        <row r="4535">
          <cell r="A4535">
            <v>0</v>
          </cell>
          <cell r="B4535" t="str">
            <v>Breakers 15 A.</v>
          </cell>
          <cell r="C4535">
            <v>6</v>
          </cell>
          <cell r="D4535" t="str">
            <v>UND</v>
          </cell>
          <cell r="E4535">
            <v>216.95</v>
          </cell>
          <cell r="F4535">
            <v>39.050999999999995</v>
          </cell>
          <cell r="G4535">
            <v>1301.7</v>
          </cell>
          <cell r="H4535">
            <v>234.31</v>
          </cell>
          <cell r="I4535">
            <v>0</v>
          </cell>
        </row>
        <row r="4536">
          <cell r="A4536">
            <v>0</v>
          </cell>
          <cell r="B4536" t="str">
            <v>Panel Distribución 6 Espacios</v>
          </cell>
          <cell r="C4536">
            <v>1</v>
          </cell>
          <cell r="D4536" t="str">
            <v>UND</v>
          </cell>
          <cell r="E4536">
            <v>1530.13</v>
          </cell>
          <cell r="F4536">
            <v>275.42340000000002</v>
          </cell>
          <cell r="G4536">
            <v>1530.13</v>
          </cell>
          <cell r="H4536">
            <v>275.42</v>
          </cell>
          <cell r="I4536">
            <v>0</v>
          </cell>
        </row>
        <row r="4537">
          <cell r="A4537">
            <v>0</v>
          </cell>
          <cell r="B4537" t="str">
            <v>Mano de obra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</row>
        <row r="4538">
          <cell r="A4538">
            <v>0</v>
          </cell>
          <cell r="B4538" t="str">
            <v>Mano de obra  hueco y posicionamiento panel</v>
          </cell>
          <cell r="C4538">
            <v>1</v>
          </cell>
          <cell r="D4538" t="str">
            <v>UND</v>
          </cell>
          <cell r="E4538">
            <v>6.6016949152542379</v>
          </cell>
          <cell r="F4538">
            <v>0</v>
          </cell>
          <cell r="G4538">
            <v>6.6</v>
          </cell>
          <cell r="H4538">
            <v>0</v>
          </cell>
          <cell r="I4538">
            <v>0</v>
          </cell>
        </row>
        <row r="4539">
          <cell r="A4539">
            <v>0</v>
          </cell>
          <cell r="B4539" t="str">
            <v>Mano de obra instalación Breakers</v>
          </cell>
          <cell r="C4539">
            <v>6</v>
          </cell>
          <cell r="D4539" t="str">
            <v>UND</v>
          </cell>
          <cell r="E4539">
            <v>133.4</v>
          </cell>
          <cell r="F4539">
            <v>0</v>
          </cell>
          <cell r="G4539">
            <v>800.4</v>
          </cell>
          <cell r="H4539">
            <v>0</v>
          </cell>
          <cell r="I4539">
            <v>0</v>
          </cell>
        </row>
        <row r="4540">
          <cell r="A4540">
            <v>0</v>
          </cell>
          <cell r="B4540" t="str">
            <v>Gastos indirectos contratistas eléctricos</v>
          </cell>
          <cell r="C4540">
            <v>20</v>
          </cell>
          <cell r="D4540" t="str">
            <v>%</v>
          </cell>
          <cell r="E4540">
            <v>829.71</v>
          </cell>
          <cell r="F4540">
            <v>0</v>
          </cell>
          <cell r="G4540">
            <v>829.71</v>
          </cell>
          <cell r="H4540">
            <v>0</v>
          </cell>
          <cell r="I4540">
            <v>0</v>
          </cell>
        </row>
        <row r="4541">
          <cell r="A4541">
            <v>0</v>
          </cell>
          <cell r="B4541" t="str">
            <v>Total/UND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4468.54</v>
          </cell>
          <cell r="H4541">
            <v>509.73</v>
          </cell>
          <cell r="I4541">
            <v>4978.2700000000004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</row>
        <row r="4543">
          <cell r="A4543">
            <v>117.15000000000008</v>
          </cell>
          <cell r="B4543" t="str">
            <v>PANEL DISTRIBUCION 8 ESPACIOS</v>
          </cell>
          <cell r="C4543">
            <v>1</v>
          </cell>
          <cell r="D4543" t="str">
            <v>UND</v>
          </cell>
          <cell r="E4543">
            <v>0</v>
          </cell>
          <cell r="F4543">
            <v>0</v>
          </cell>
          <cell r="G4543">
            <v>6889.8899999999994</v>
          </cell>
          <cell r="H4543">
            <v>643.28</v>
          </cell>
          <cell r="I4543">
            <v>7533.1699999999992</v>
          </cell>
        </row>
        <row r="4544">
          <cell r="A4544">
            <v>0</v>
          </cell>
          <cell r="B4544" t="str">
            <v xml:space="preserve">Panel Distribución 8 Espacios 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A4545">
            <v>0</v>
          </cell>
          <cell r="B4545" t="str">
            <v>Volumen Análisis</v>
          </cell>
          <cell r="C4545">
            <v>1</v>
          </cell>
          <cell r="D4545" t="str">
            <v>UND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</row>
        <row r="4546">
          <cell r="A4546">
            <v>0</v>
          </cell>
          <cell r="B4546" t="str">
            <v>Materiales y Equipos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</row>
        <row r="4547">
          <cell r="A4547">
            <v>0</v>
          </cell>
          <cell r="B4547" t="str">
            <v>Breakers 15 y 20 A.</v>
          </cell>
          <cell r="C4547">
            <v>8</v>
          </cell>
          <cell r="D4547" t="str">
            <v>UND</v>
          </cell>
          <cell r="E4547">
            <v>216.95</v>
          </cell>
          <cell r="F4547">
            <v>39.050999999999995</v>
          </cell>
          <cell r="G4547">
            <v>1735.6</v>
          </cell>
          <cell r="H4547">
            <v>312.41000000000003</v>
          </cell>
          <cell r="I4547">
            <v>0</v>
          </cell>
        </row>
        <row r="4548">
          <cell r="A4548">
            <v>0</v>
          </cell>
          <cell r="B4548" t="str">
            <v>Panel Distribución 8 Espacios</v>
          </cell>
          <cell r="C4548">
            <v>1</v>
          </cell>
          <cell r="D4548" t="str">
            <v>UND</v>
          </cell>
          <cell r="E4548">
            <v>1838.14</v>
          </cell>
          <cell r="F4548">
            <v>330.86520000000002</v>
          </cell>
          <cell r="G4548">
            <v>1838.14</v>
          </cell>
          <cell r="H4548">
            <v>330.87</v>
          </cell>
          <cell r="I4548">
            <v>0</v>
          </cell>
        </row>
        <row r="4549">
          <cell r="A4549">
            <v>0</v>
          </cell>
          <cell r="B4549" t="str">
            <v>Mano de obra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</row>
        <row r="4550">
          <cell r="A4550">
            <v>0</v>
          </cell>
          <cell r="B4550" t="str">
            <v>Mano de obra  hueco y posicionamiento panel</v>
          </cell>
          <cell r="C4550">
            <v>1</v>
          </cell>
          <cell r="D4550" t="str">
            <v>UND</v>
          </cell>
          <cell r="E4550">
            <v>993.42</v>
          </cell>
          <cell r="F4550">
            <v>0</v>
          </cell>
          <cell r="G4550">
            <v>993.42</v>
          </cell>
          <cell r="H4550">
            <v>0</v>
          </cell>
          <cell r="I4550">
            <v>0</v>
          </cell>
          <cell r="J4550">
            <v>0</v>
          </cell>
        </row>
        <row r="4551">
          <cell r="A4551">
            <v>0</v>
          </cell>
          <cell r="B4551" t="str">
            <v>Mano de obra instalación Breakers</v>
          </cell>
          <cell r="C4551">
            <v>8</v>
          </cell>
          <cell r="D4551" t="str">
            <v>UND</v>
          </cell>
          <cell r="E4551">
            <v>133.4</v>
          </cell>
          <cell r="F4551">
            <v>0</v>
          </cell>
          <cell r="G4551">
            <v>1067.2</v>
          </cell>
          <cell r="H4551">
            <v>0</v>
          </cell>
          <cell r="I4551">
            <v>0</v>
          </cell>
        </row>
        <row r="4552">
          <cell r="A4552">
            <v>0</v>
          </cell>
          <cell r="B4552" t="str">
            <v>Gastos indirectos contratistas eléctricos</v>
          </cell>
          <cell r="C4552">
            <v>20</v>
          </cell>
          <cell r="D4552" t="str">
            <v>%</v>
          </cell>
          <cell r="E4552">
            <v>1255.53</v>
          </cell>
          <cell r="F4552">
            <v>0</v>
          </cell>
          <cell r="G4552">
            <v>1255.53</v>
          </cell>
          <cell r="H4552">
            <v>0</v>
          </cell>
          <cell r="I4552">
            <v>0</v>
          </cell>
        </row>
        <row r="4553">
          <cell r="A4553">
            <v>0</v>
          </cell>
          <cell r="B4553" t="str">
            <v>Total/UND</v>
          </cell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6889.8899999999994</v>
          </cell>
          <cell r="H4553">
            <v>643.28</v>
          </cell>
          <cell r="I4553">
            <v>7533.1699999999992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</row>
        <row r="4555">
          <cell r="A4555" t="str">
            <v>ELECT056</v>
          </cell>
          <cell r="B4555" t="str">
            <v>PANEL DISTRIBUCION 12 ESPACIOS</v>
          </cell>
          <cell r="C4555">
            <v>1</v>
          </cell>
          <cell r="D4555" t="str">
            <v>UND</v>
          </cell>
          <cell r="E4555">
            <v>0</v>
          </cell>
          <cell r="F4555">
            <v>0</v>
          </cell>
          <cell r="G4555">
            <v>9452.26</v>
          </cell>
          <cell r="H4555">
            <v>943.38000000000011</v>
          </cell>
          <cell r="I4555">
            <v>10395.64</v>
          </cell>
        </row>
        <row r="4556">
          <cell r="A4556">
            <v>0</v>
          </cell>
          <cell r="B4556" t="str">
            <v>Panel Distribución 12 Espacios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A4557">
            <v>0</v>
          </cell>
          <cell r="B4557" t="str">
            <v>Volumen Análisis</v>
          </cell>
          <cell r="C4557">
            <v>1</v>
          </cell>
          <cell r="D4557" t="str">
            <v>UND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A4558">
            <v>0</v>
          </cell>
          <cell r="B4558" t="str">
            <v>Materiales y Equipos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</row>
        <row r="4559">
          <cell r="A4559" t="str">
            <v>ELECT049</v>
          </cell>
          <cell r="B4559" t="str">
            <v>Breakers 15 y 20 A.</v>
          </cell>
          <cell r="C4559">
            <v>12</v>
          </cell>
          <cell r="D4559" t="str">
            <v>UND</v>
          </cell>
          <cell r="E4559">
            <v>256</v>
          </cell>
          <cell r="F4559">
            <v>46.08</v>
          </cell>
          <cell r="G4559">
            <v>3072</v>
          </cell>
          <cell r="H4559">
            <v>552.96</v>
          </cell>
          <cell r="I4559">
            <v>0</v>
          </cell>
        </row>
        <row r="4560">
          <cell r="A4560" t="str">
            <v>ELECT120</v>
          </cell>
          <cell r="B4560" t="str">
            <v>Panel Distribución 12 Espacios</v>
          </cell>
          <cell r="C4560">
            <v>1</v>
          </cell>
          <cell r="D4560" t="str">
            <v>UND</v>
          </cell>
          <cell r="E4560">
            <v>2169.0100000000002</v>
          </cell>
          <cell r="F4560">
            <v>390.42180000000002</v>
          </cell>
          <cell r="G4560">
            <v>2169.0100000000002</v>
          </cell>
          <cell r="H4560">
            <v>390.42</v>
          </cell>
          <cell r="I4560">
            <v>0</v>
          </cell>
        </row>
        <row r="4561">
          <cell r="A4561">
            <v>0</v>
          </cell>
          <cell r="B4561" t="str">
            <v>Mano de obra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</row>
        <row r="4562">
          <cell r="A4562">
            <v>0</v>
          </cell>
          <cell r="B4562" t="str">
            <v>Mano de obra  hueco y posicionamiento panel</v>
          </cell>
          <cell r="C4562">
            <v>1</v>
          </cell>
          <cell r="D4562" t="str">
            <v>UND</v>
          </cell>
          <cell r="E4562">
            <v>1035.07</v>
          </cell>
          <cell r="F4562">
            <v>0</v>
          </cell>
          <cell r="G4562">
            <v>1035.07</v>
          </cell>
          <cell r="H4562">
            <v>0</v>
          </cell>
          <cell r="I4562">
            <v>0</v>
          </cell>
        </row>
        <row r="4563">
          <cell r="A4563">
            <v>0</v>
          </cell>
          <cell r="B4563" t="str">
            <v>Mano de obra instalación Breakers</v>
          </cell>
          <cell r="C4563">
            <v>12</v>
          </cell>
          <cell r="D4563" t="str">
            <v>UND</v>
          </cell>
          <cell r="E4563">
            <v>133.4</v>
          </cell>
          <cell r="F4563">
            <v>0</v>
          </cell>
          <cell r="G4563">
            <v>1600.8</v>
          </cell>
          <cell r="H4563">
            <v>0</v>
          </cell>
          <cell r="I4563">
            <v>0</v>
          </cell>
        </row>
        <row r="4564">
          <cell r="A4564">
            <v>0</v>
          </cell>
          <cell r="B4564" t="str">
            <v>Gastos indirectos contratistas eléctricos</v>
          </cell>
          <cell r="C4564">
            <v>20</v>
          </cell>
          <cell r="D4564" t="str">
            <v>%</v>
          </cell>
          <cell r="E4564">
            <v>1575.38</v>
          </cell>
          <cell r="F4564">
            <v>0</v>
          </cell>
          <cell r="G4564">
            <v>1575.38</v>
          </cell>
          <cell r="H4564">
            <v>0</v>
          </cell>
          <cell r="I4564">
            <v>0</v>
          </cell>
        </row>
        <row r="4565">
          <cell r="A4565">
            <v>0</v>
          </cell>
          <cell r="B4565" t="str">
            <v>Total/UND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9452.26</v>
          </cell>
          <cell r="H4565">
            <v>943.38000000000011</v>
          </cell>
          <cell r="I4565">
            <v>10395.64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</row>
        <row r="4567">
          <cell r="A4567" t="e">
            <v>#VALUE!</v>
          </cell>
          <cell r="B4567" t="str">
            <v>PANEL DISTRIBUCION 16 ESPACIOS</v>
          </cell>
          <cell r="C4567">
            <v>1</v>
          </cell>
          <cell r="D4567" t="str">
            <v/>
          </cell>
          <cell r="E4567">
            <v>0</v>
          </cell>
          <cell r="F4567">
            <v>0</v>
          </cell>
          <cell r="G4567">
            <v>10629.71</v>
          </cell>
          <cell r="H4567">
            <v>955.69</v>
          </cell>
          <cell r="I4567">
            <v>11585.4</v>
          </cell>
        </row>
        <row r="4568">
          <cell r="A4568">
            <v>0</v>
          </cell>
          <cell r="B4568" t="str">
            <v>Panel Distribución 16 Espacios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</row>
        <row r="4569">
          <cell r="A4569">
            <v>0</v>
          </cell>
          <cell r="B4569" t="str">
            <v>Volumen Análisis</v>
          </cell>
          <cell r="C4569">
            <v>1</v>
          </cell>
          <cell r="D4569" t="str">
            <v>UND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A4570">
            <v>0</v>
          </cell>
          <cell r="B4570" t="str">
            <v>Materiales y Equipos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</row>
        <row r="4571">
          <cell r="A4571">
            <v>0</v>
          </cell>
          <cell r="B4571" t="str">
            <v>Breakers 15 y 20 A.</v>
          </cell>
          <cell r="C4571">
            <v>16</v>
          </cell>
          <cell r="D4571" t="str">
            <v>UND</v>
          </cell>
          <cell r="E4571">
            <v>216.95</v>
          </cell>
          <cell r="F4571">
            <v>39.050999999999995</v>
          </cell>
          <cell r="G4571">
            <v>3471.2</v>
          </cell>
          <cell r="H4571">
            <v>624.82000000000005</v>
          </cell>
          <cell r="I4571">
            <v>0</v>
          </cell>
        </row>
        <row r="4572">
          <cell r="A4572">
            <v>0</v>
          </cell>
          <cell r="B4572" t="str">
            <v>Panel Distribución 16 Espacios</v>
          </cell>
          <cell r="C4572">
            <v>1</v>
          </cell>
          <cell r="D4572" t="str">
            <v>UND</v>
          </cell>
          <cell r="E4572">
            <v>1838.14</v>
          </cell>
          <cell r="F4572">
            <v>330.86520000000002</v>
          </cell>
          <cell r="G4572">
            <v>1838.14</v>
          </cell>
          <cell r="H4572">
            <v>330.87</v>
          </cell>
          <cell r="I4572">
            <v>0</v>
          </cell>
        </row>
        <row r="4573">
          <cell r="A4573">
            <v>0</v>
          </cell>
          <cell r="B4573" t="str">
            <v>Mano de obra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</row>
        <row r="4574">
          <cell r="A4574">
            <v>0</v>
          </cell>
          <cell r="B4574" t="str">
            <v>Mano de obra  hueco y posicionamiento panel</v>
          </cell>
          <cell r="C4574">
            <v>1</v>
          </cell>
          <cell r="D4574" t="str">
            <v>UND</v>
          </cell>
          <cell r="E4574">
            <v>1255.07</v>
          </cell>
          <cell r="F4574">
            <v>0</v>
          </cell>
          <cell r="G4574">
            <v>1255.07</v>
          </cell>
          <cell r="H4574">
            <v>0</v>
          </cell>
          <cell r="I4574">
            <v>0</v>
          </cell>
        </row>
        <row r="4575">
          <cell r="A4575">
            <v>0</v>
          </cell>
          <cell r="B4575" t="str">
            <v>Mano de obra instalación Breakers</v>
          </cell>
          <cell r="C4575">
            <v>16</v>
          </cell>
          <cell r="D4575" t="str">
            <v>UND</v>
          </cell>
          <cell r="E4575">
            <v>133.4</v>
          </cell>
          <cell r="F4575">
            <v>0</v>
          </cell>
          <cell r="G4575">
            <v>2134.4</v>
          </cell>
          <cell r="H4575">
            <v>0</v>
          </cell>
          <cell r="I4575">
            <v>0</v>
          </cell>
        </row>
        <row r="4576">
          <cell r="A4576">
            <v>0</v>
          </cell>
          <cell r="B4576" t="str">
            <v>Gastos indirectos contratistas eléctricos</v>
          </cell>
          <cell r="C4576">
            <v>20</v>
          </cell>
          <cell r="D4576" t="str">
            <v>%</v>
          </cell>
          <cell r="E4576">
            <v>1930.9</v>
          </cell>
          <cell r="F4576">
            <v>0</v>
          </cell>
          <cell r="G4576">
            <v>1930.9</v>
          </cell>
          <cell r="H4576">
            <v>0</v>
          </cell>
          <cell r="I4576">
            <v>0</v>
          </cell>
        </row>
        <row r="4577">
          <cell r="A4577">
            <v>0</v>
          </cell>
          <cell r="B4577" t="str">
            <v>Total/UND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10629.71</v>
          </cell>
          <cell r="H4577">
            <v>955.69</v>
          </cell>
          <cell r="I4577">
            <v>11585.4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</row>
        <row r="4579">
          <cell r="A4579" t="e">
            <v>#VALUE!</v>
          </cell>
          <cell r="B4579" t="str">
            <v>PANEL DISTRIBUCION 24 ESPACIOS</v>
          </cell>
          <cell r="C4579">
            <v>1</v>
          </cell>
          <cell r="D4579" t="str">
            <v>UND</v>
          </cell>
          <cell r="E4579">
            <v>0</v>
          </cell>
          <cell r="F4579">
            <v>0</v>
          </cell>
          <cell r="G4579">
            <v>15531.41</v>
          </cell>
          <cell r="H4579">
            <v>1408.42</v>
          </cell>
          <cell r="I4579">
            <v>16939.830000000002</v>
          </cell>
        </row>
        <row r="4580">
          <cell r="A4580">
            <v>0</v>
          </cell>
          <cell r="B4580" t="str">
            <v xml:space="preserve">Panel Distribución 24 Espacios 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</row>
        <row r="4581">
          <cell r="A4581">
            <v>0</v>
          </cell>
          <cell r="B4581" t="str">
            <v>Volumen Análisis</v>
          </cell>
          <cell r="C4581">
            <v>1</v>
          </cell>
          <cell r="D4581" t="str">
            <v>UND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</row>
        <row r="4582">
          <cell r="A4582">
            <v>0</v>
          </cell>
          <cell r="B4582" t="str">
            <v>Materiales y Equipos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</row>
        <row r="4583">
          <cell r="A4583">
            <v>0</v>
          </cell>
          <cell r="B4583" t="str">
            <v>Breakers 15 y 20 A.</v>
          </cell>
          <cell r="C4583">
            <v>24</v>
          </cell>
          <cell r="D4583" t="str">
            <v>UND</v>
          </cell>
          <cell r="E4583">
            <v>216.95</v>
          </cell>
          <cell r="F4583">
            <v>39.050999999999995</v>
          </cell>
          <cell r="G4583">
            <v>5206.8</v>
          </cell>
          <cell r="H4583">
            <v>937.22</v>
          </cell>
          <cell r="I4583">
            <v>0</v>
          </cell>
        </row>
        <row r="4584">
          <cell r="A4584">
            <v>0</v>
          </cell>
          <cell r="B4584" t="str">
            <v>Panel Distribución 24 Espacios</v>
          </cell>
          <cell r="C4584">
            <v>1</v>
          </cell>
          <cell r="D4584" t="str">
            <v>UND</v>
          </cell>
          <cell r="E4584">
            <v>2617.8000000000002</v>
          </cell>
          <cell r="F4584">
            <v>471.20400000000001</v>
          </cell>
          <cell r="G4584">
            <v>2617.8000000000002</v>
          </cell>
          <cell r="H4584">
            <v>471.2</v>
          </cell>
          <cell r="I4584">
            <v>0</v>
          </cell>
        </row>
        <row r="4585">
          <cell r="A4585">
            <v>0</v>
          </cell>
          <cell r="B4585" t="str">
            <v>Mano de obra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</row>
        <row r="4586">
          <cell r="A4586">
            <v>0</v>
          </cell>
          <cell r="B4586" t="str">
            <v>Mano de obra  hueco y posicionamiento panel</v>
          </cell>
          <cell r="C4586">
            <v>1</v>
          </cell>
          <cell r="D4586" t="str">
            <v>UND</v>
          </cell>
          <cell r="E4586">
            <v>1681.91</v>
          </cell>
          <cell r="F4586">
            <v>0</v>
          </cell>
          <cell r="G4586">
            <v>1681.91</v>
          </cell>
          <cell r="H4586">
            <v>0</v>
          </cell>
          <cell r="I4586">
            <v>0</v>
          </cell>
        </row>
        <row r="4587">
          <cell r="A4587">
            <v>0</v>
          </cell>
          <cell r="B4587" t="str">
            <v>Mano de obra instalación Breakers</v>
          </cell>
          <cell r="C4587">
            <v>24</v>
          </cell>
          <cell r="D4587" t="str">
            <v>UND</v>
          </cell>
          <cell r="E4587">
            <v>133.4</v>
          </cell>
          <cell r="F4587">
            <v>0</v>
          </cell>
          <cell r="G4587">
            <v>3201.6</v>
          </cell>
          <cell r="H4587">
            <v>0</v>
          </cell>
          <cell r="I4587">
            <v>0</v>
          </cell>
        </row>
        <row r="4588">
          <cell r="A4588">
            <v>0</v>
          </cell>
          <cell r="B4588" t="str">
            <v>Gastos indirectos contratistas eléctricos</v>
          </cell>
          <cell r="C4588">
            <v>20</v>
          </cell>
          <cell r="D4588" t="str">
            <v>%</v>
          </cell>
          <cell r="E4588">
            <v>2823.3</v>
          </cell>
          <cell r="F4588">
            <v>0</v>
          </cell>
          <cell r="G4588">
            <v>2823.3</v>
          </cell>
          <cell r="H4588">
            <v>0</v>
          </cell>
          <cell r="I4588">
            <v>0</v>
          </cell>
        </row>
        <row r="4589">
          <cell r="A4589">
            <v>0</v>
          </cell>
          <cell r="B4589" t="str">
            <v>Total/UND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15531.41</v>
          </cell>
          <cell r="H4589">
            <v>1408.42</v>
          </cell>
          <cell r="I4589">
            <v>16939.830000000002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</row>
        <row r="4591">
          <cell r="A4591" t="e">
            <v>#VALUE!</v>
          </cell>
          <cell r="B4591" t="str">
            <v>PANEL DISTRIBUCION 30 ESPACIOS</v>
          </cell>
          <cell r="C4591">
            <v>1</v>
          </cell>
          <cell r="D4591" t="str">
            <v>UND</v>
          </cell>
          <cell r="E4591">
            <v>0</v>
          </cell>
          <cell r="F4591">
            <v>0</v>
          </cell>
          <cell r="G4591">
            <v>17384.91</v>
          </cell>
          <cell r="H4591">
            <v>1856.93</v>
          </cell>
          <cell r="I4591">
            <v>19241.84</v>
          </cell>
          <cell r="J4591">
            <v>0</v>
          </cell>
        </row>
        <row r="4592">
          <cell r="A4592">
            <v>0</v>
          </cell>
          <cell r="B4592" t="str">
            <v>Panel Distribución30 Espacios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</row>
        <row r="4593">
          <cell r="A4593">
            <v>0</v>
          </cell>
          <cell r="B4593" t="str">
            <v>Volumen Análisis</v>
          </cell>
          <cell r="C4593">
            <v>1</v>
          </cell>
          <cell r="D4593" t="str">
            <v>UND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</row>
        <row r="4594">
          <cell r="A4594">
            <v>0</v>
          </cell>
          <cell r="B4594" t="str">
            <v>Materiales y Equipos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</row>
        <row r="4595">
          <cell r="A4595">
            <v>0</v>
          </cell>
          <cell r="B4595" t="str">
            <v>Breakers 20 A.</v>
          </cell>
          <cell r="C4595">
            <v>9</v>
          </cell>
          <cell r="D4595" t="str">
            <v>UND</v>
          </cell>
          <cell r="E4595">
            <v>216.95</v>
          </cell>
          <cell r="F4595">
            <v>39.050999999999995</v>
          </cell>
          <cell r="G4595">
            <v>1952.55</v>
          </cell>
          <cell r="H4595">
            <v>351.46</v>
          </cell>
          <cell r="I4595">
            <v>0</v>
          </cell>
        </row>
        <row r="4596">
          <cell r="A4596">
            <v>0</v>
          </cell>
          <cell r="B4596" t="str">
            <v>Materiales y Equipos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9460.17</v>
          </cell>
        </row>
        <row r="4597">
          <cell r="A4597">
            <v>0</v>
          </cell>
          <cell r="B4597" t="str">
            <v>Breakers 60 A.</v>
          </cell>
          <cell r="C4597">
            <v>2</v>
          </cell>
          <cell r="D4597" t="str">
            <v>UND</v>
          </cell>
          <cell r="E4597">
            <v>783.9</v>
          </cell>
          <cell r="F4597">
            <v>141.102</v>
          </cell>
          <cell r="G4597">
            <v>1567.8</v>
          </cell>
          <cell r="H4597">
            <v>282.2</v>
          </cell>
          <cell r="I4597">
            <v>0</v>
          </cell>
        </row>
        <row r="4598">
          <cell r="A4598" t="str">
            <v>CE-PVC-01</v>
          </cell>
          <cell r="B4598" t="str">
            <v xml:space="preserve">Cemento PVC </v>
          </cell>
          <cell r="C4598">
            <v>5.0500000000000003E-2</v>
          </cell>
          <cell r="D4598" t="str">
            <v>UND</v>
          </cell>
          <cell r="E4598">
            <v>628.81355932203394</v>
          </cell>
          <cell r="F4598">
            <v>113.1864406779661</v>
          </cell>
          <cell r="G4598">
            <v>31.76</v>
          </cell>
          <cell r="H4598">
            <v>5.72</v>
          </cell>
          <cell r="I4598">
            <v>0</v>
          </cell>
          <cell r="J4598">
            <v>0</v>
          </cell>
        </row>
        <row r="4599">
          <cell r="A4599" t="str">
            <v>ELECT068</v>
          </cell>
          <cell r="B4599" t="str">
            <v>Codo electrico PVC 1/2"</v>
          </cell>
          <cell r="C4599">
            <v>6</v>
          </cell>
          <cell r="D4599" t="str">
            <v>UND</v>
          </cell>
          <cell r="E4599">
            <v>12.71</v>
          </cell>
          <cell r="F4599">
            <v>2.2878000000000003</v>
          </cell>
          <cell r="G4599">
            <v>76.260000000000005</v>
          </cell>
          <cell r="H4599">
            <v>13.73</v>
          </cell>
          <cell r="I4599">
            <v>0</v>
          </cell>
        </row>
        <row r="4600">
          <cell r="A4600">
            <v>0</v>
          </cell>
          <cell r="B4600" t="str">
            <v>Codos electrico PVC ¾".</v>
          </cell>
          <cell r="C4600">
            <v>6</v>
          </cell>
          <cell r="D4600" t="str">
            <v>UND</v>
          </cell>
          <cell r="E4600">
            <v>29.66</v>
          </cell>
          <cell r="F4600">
            <v>5.3388</v>
          </cell>
          <cell r="G4600">
            <v>177.96</v>
          </cell>
          <cell r="H4600">
            <v>32.03</v>
          </cell>
          <cell r="I4600">
            <v>0</v>
          </cell>
        </row>
        <row r="4601">
          <cell r="A4601">
            <v>112.01</v>
          </cell>
          <cell r="B4601" t="str">
            <v>Mortero 1:3 p/remendar para empotrar panel y tuberías</v>
          </cell>
          <cell r="C4601">
            <v>6.0000000000000012E-2</v>
          </cell>
          <cell r="D4601" t="str">
            <v>M3</v>
          </cell>
          <cell r="E4601">
            <v>5727.81</v>
          </cell>
          <cell r="F4601">
            <v>971.69</v>
          </cell>
          <cell r="G4601">
            <v>343.67</v>
          </cell>
          <cell r="H4601">
            <v>58.3</v>
          </cell>
          <cell r="I4601">
            <v>0</v>
          </cell>
          <cell r="J4601">
            <v>0</v>
          </cell>
        </row>
        <row r="4602">
          <cell r="A4602">
            <v>0</v>
          </cell>
          <cell r="B4602" t="str">
            <v>Panel Distribución30 Espacios</v>
          </cell>
          <cell r="C4602">
            <v>1</v>
          </cell>
          <cell r="D4602" t="str">
            <v>UND</v>
          </cell>
          <cell r="E4602">
            <v>4723.7299999999996</v>
          </cell>
          <cell r="F4602">
            <v>850.27139999999986</v>
          </cell>
          <cell r="G4602">
            <v>4723.7299999999996</v>
          </cell>
          <cell r="H4602">
            <v>850.27</v>
          </cell>
          <cell r="I4602">
            <v>0</v>
          </cell>
        </row>
        <row r="4603">
          <cell r="A4603">
            <v>0</v>
          </cell>
          <cell r="B4603" t="str">
            <v>Tubo ½"x20' PVC SDR-26 + 15% desp.</v>
          </cell>
          <cell r="C4603">
            <v>13.799999999999999</v>
          </cell>
          <cell r="D4603" t="str">
            <v>UND</v>
          </cell>
          <cell r="E4603">
            <v>51.69</v>
          </cell>
          <cell r="F4603">
            <v>9.3041999999999998</v>
          </cell>
          <cell r="G4603">
            <v>713.32</v>
          </cell>
          <cell r="H4603">
            <v>128.4</v>
          </cell>
          <cell r="I4603">
            <v>0</v>
          </cell>
          <cell r="J4603" t="str">
            <v>4/39.</v>
          </cell>
        </row>
        <row r="4604">
          <cell r="A4604">
            <v>0</v>
          </cell>
          <cell r="B4604" t="str">
            <v>Tubo ¾"x20' PVC SDR-26 + 15% desp.</v>
          </cell>
          <cell r="C4604">
            <v>1.1499999999999999</v>
          </cell>
          <cell r="D4604" t="str">
            <v>UND</v>
          </cell>
          <cell r="E4604">
            <v>94.92</v>
          </cell>
          <cell r="F4604">
            <v>17.085599999999999</v>
          </cell>
          <cell r="G4604">
            <v>109.16</v>
          </cell>
          <cell r="H4604">
            <v>19.649999999999999</v>
          </cell>
          <cell r="I4604">
            <v>0</v>
          </cell>
        </row>
        <row r="4605">
          <cell r="A4605">
            <v>0</v>
          </cell>
          <cell r="B4605" t="str">
            <v>Mano de obra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</row>
        <row r="4606">
          <cell r="A4606">
            <v>0</v>
          </cell>
          <cell r="B4606" t="str">
            <v>Mano de obra instalación Breakers</v>
          </cell>
          <cell r="C4606">
            <v>12</v>
          </cell>
          <cell r="D4606" t="str">
            <v>UND</v>
          </cell>
          <cell r="E4606">
            <v>133.4</v>
          </cell>
          <cell r="F4606">
            <v>0</v>
          </cell>
          <cell r="G4606">
            <v>1600.8</v>
          </cell>
          <cell r="H4606">
            <v>0</v>
          </cell>
          <cell r="I4606">
            <v>0</v>
          </cell>
        </row>
        <row r="4607">
          <cell r="A4607">
            <v>0</v>
          </cell>
          <cell r="B4607" t="str">
            <v>Mano de obra  hueco y posicionamiento panel</v>
          </cell>
          <cell r="C4607">
            <v>1</v>
          </cell>
          <cell r="D4607" t="str">
            <v>UND</v>
          </cell>
          <cell r="E4607">
            <v>2232.64</v>
          </cell>
          <cell r="F4607">
            <v>0</v>
          </cell>
          <cell r="G4607">
            <v>2232.64</v>
          </cell>
          <cell r="H4607">
            <v>0</v>
          </cell>
          <cell r="I4607">
            <v>0</v>
          </cell>
        </row>
        <row r="4608">
          <cell r="A4608">
            <v>0</v>
          </cell>
          <cell r="B4608" t="str">
            <v>Gastos indirectos contratistas eléctricos</v>
          </cell>
          <cell r="C4608">
            <v>20</v>
          </cell>
          <cell r="D4608" t="str">
            <v>%</v>
          </cell>
          <cell r="E4608">
            <v>3215.43</v>
          </cell>
          <cell r="F4608">
            <v>0</v>
          </cell>
          <cell r="G4608">
            <v>3215.43</v>
          </cell>
          <cell r="H4608">
            <v>0</v>
          </cell>
          <cell r="I4608">
            <v>0</v>
          </cell>
        </row>
        <row r="4609">
          <cell r="A4609">
            <v>0</v>
          </cell>
          <cell r="B4609" t="str">
            <v>Total/UND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17384.91</v>
          </cell>
          <cell r="H4609">
            <v>1856.93</v>
          </cell>
          <cell r="I4609">
            <v>19241.84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</row>
        <row r="4611">
          <cell r="A4611" t="e">
            <v>#VALUE!</v>
          </cell>
          <cell r="B4611" t="str">
            <v>TRANSFORMADOR PADMOUNTED, 225 KVA</v>
          </cell>
          <cell r="C4611">
            <v>1</v>
          </cell>
          <cell r="D4611" t="str">
            <v>UND</v>
          </cell>
          <cell r="E4611">
            <v>0</v>
          </cell>
          <cell r="F4611">
            <v>0</v>
          </cell>
          <cell r="G4611">
            <v>478575.78</v>
          </cell>
          <cell r="H4611">
            <v>65130.879999999997</v>
          </cell>
          <cell r="I4611">
            <v>543706.66</v>
          </cell>
        </row>
        <row r="4612">
          <cell r="A4612">
            <v>0</v>
          </cell>
          <cell r="B4612" t="str">
            <v>Transformador PadMounted, 225 KVA</v>
          </cell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</row>
        <row r="4613">
          <cell r="A4613">
            <v>0</v>
          </cell>
          <cell r="B4613" t="str">
            <v>Volumen Análisis</v>
          </cell>
          <cell r="C4613">
            <v>1</v>
          </cell>
          <cell r="D4613" t="str">
            <v>UND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</row>
        <row r="4614">
          <cell r="A4614">
            <v>0</v>
          </cell>
          <cell r="B4614" t="str">
            <v>Materiales y Equipos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</row>
        <row r="4615">
          <cell r="A4615">
            <v>0</v>
          </cell>
          <cell r="B4615" t="str">
            <v>Base horm. 1:2:4, 3/8" @ 0.25 m, 1.50x1.20x0.20m</v>
          </cell>
          <cell r="C4615">
            <v>0.36</v>
          </cell>
          <cell r="D4615" t="str">
            <v>M3</v>
          </cell>
          <cell r="E4615">
            <v>12298.63</v>
          </cell>
          <cell r="F4615">
            <v>2213.7533999999996</v>
          </cell>
          <cell r="G4615">
            <v>4427.51</v>
          </cell>
          <cell r="H4615">
            <v>796.95</v>
          </cell>
          <cell r="I4615">
            <v>0</v>
          </cell>
        </row>
        <row r="4616">
          <cell r="A4616">
            <v>0</v>
          </cell>
          <cell r="B4616" t="str">
            <v>Tranformador 225 KVA, Pad-Mounted, 3ph, 7200, 120/208/240 v.</v>
          </cell>
          <cell r="C4616">
            <v>1</v>
          </cell>
          <cell r="D4616" t="str">
            <v>UND</v>
          </cell>
          <cell r="E4616">
            <v>352326</v>
          </cell>
          <cell r="F4616">
            <v>63418.68</v>
          </cell>
          <cell r="G4616">
            <v>352326</v>
          </cell>
          <cell r="H4616">
            <v>63418.68</v>
          </cell>
          <cell r="I4616">
            <v>0</v>
          </cell>
        </row>
        <row r="4617">
          <cell r="A4617">
            <v>0</v>
          </cell>
          <cell r="B4617" t="str">
            <v>Alquiler camión grúa 25 Ton. Manitex</v>
          </cell>
          <cell r="C4617">
            <v>2</v>
          </cell>
          <cell r="D4617" t="str">
            <v>HR</v>
          </cell>
          <cell r="E4617">
            <v>2542.37</v>
          </cell>
          <cell r="F4617">
            <v>457.62659999999994</v>
          </cell>
          <cell r="G4617">
            <v>5084.74</v>
          </cell>
          <cell r="H4617">
            <v>915.25</v>
          </cell>
          <cell r="I4617">
            <v>0</v>
          </cell>
        </row>
        <row r="4618">
          <cell r="A4618">
            <v>0</v>
          </cell>
          <cell r="B4618" t="str">
            <v>Fittings de instalación</v>
          </cell>
          <cell r="C4618">
            <v>2</v>
          </cell>
          <cell r="D4618" t="str">
            <v>%</v>
          </cell>
          <cell r="E4618">
            <v>8535.5300000000007</v>
          </cell>
          <cell r="F4618">
            <v>0</v>
          </cell>
          <cell r="G4618">
            <v>8535.5300000000007</v>
          </cell>
          <cell r="H4618">
            <v>0</v>
          </cell>
          <cell r="I4618">
            <v>0</v>
          </cell>
        </row>
        <row r="4619">
          <cell r="A4619">
            <v>0</v>
          </cell>
          <cell r="B4619" t="str">
            <v>Mano de obra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</row>
        <row r="4620">
          <cell r="A4620">
            <v>0</v>
          </cell>
          <cell r="B4620" t="str">
            <v>Mano de obra  instalación</v>
          </cell>
          <cell r="C4620">
            <v>1</v>
          </cell>
          <cell r="D4620" t="str">
            <v>UND</v>
          </cell>
          <cell r="E4620">
            <v>17616.3</v>
          </cell>
          <cell r="F4620">
            <v>0</v>
          </cell>
          <cell r="G4620">
            <v>17616.3</v>
          </cell>
          <cell r="H4620">
            <v>0</v>
          </cell>
          <cell r="I4620">
            <v>0</v>
          </cell>
        </row>
        <row r="4621">
          <cell r="A4621">
            <v>0</v>
          </cell>
          <cell r="B4621" t="str">
            <v>Gastos indirectos contratistas eléctricos</v>
          </cell>
          <cell r="C4621">
            <v>20</v>
          </cell>
          <cell r="D4621" t="str">
            <v>%</v>
          </cell>
          <cell r="E4621">
            <v>90585.7</v>
          </cell>
          <cell r="F4621">
            <v>0</v>
          </cell>
          <cell r="G4621">
            <v>90585.7</v>
          </cell>
          <cell r="H4621">
            <v>0</v>
          </cell>
          <cell r="I4621">
            <v>0</v>
          </cell>
        </row>
        <row r="4622">
          <cell r="A4622">
            <v>0</v>
          </cell>
          <cell r="B4622" t="str">
            <v>Total/UND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478575.78</v>
          </cell>
          <cell r="H4622">
            <v>65130.879999999997</v>
          </cell>
          <cell r="I4622">
            <v>543706.66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A4624" t="e">
            <v>#VALUE!</v>
          </cell>
          <cell r="B4624" t="str">
            <v>LUZ CENITAL EN EMT</v>
          </cell>
          <cell r="C4624">
            <v>1</v>
          </cell>
          <cell r="D4624" t="str">
            <v>UND</v>
          </cell>
          <cell r="E4624">
            <v>0</v>
          </cell>
          <cell r="F4624">
            <v>0</v>
          </cell>
          <cell r="G4624">
            <v>1883.56</v>
          </cell>
          <cell r="H4624">
            <v>149.68</v>
          </cell>
          <cell r="I4624">
            <v>2033.24</v>
          </cell>
        </row>
        <row r="4625">
          <cell r="A4625">
            <v>0</v>
          </cell>
          <cell r="B4625" t="str">
            <v>Luz Cenital EMT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</row>
        <row r="4626">
          <cell r="A4626">
            <v>0</v>
          </cell>
          <cell r="B4626" t="str">
            <v>Volumen Análisis</v>
          </cell>
          <cell r="C4626">
            <v>1</v>
          </cell>
          <cell r="D4626" t="str">
            <v>UND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</row>
        <row r="4627">
          <cell r="A4627">
            <v>0</v>
          </cell>
          <cell r="B4627" t="str">
            <v>Materiales y Equipos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</row>
        <row r="4628">
          <cell r="A4628">
            <v>0</v>
          </cell>
          <cell r="B4628" t="str">
            <v>Tubo EMT de 1/2" x 10 Pies</v>
          </cell>
          <cell r="C4628">
            <v>1.5</v>
          </cell>
          <cell r="D4628" t="str">
            <v>UND</v>
          </cell>
          <cell r="E4628">
            <v>130.38</v>
          </cell>
          <cell r="F4628">
            <v>23.468399999999999</v>
          </cell>
          <cell r="G4628">
            <v>195.57</v>
          </cell>
          <cell r="H4628">
            <v>35.200000000000003</v>
          </cell>
          <cell r="I4628">
            <v>0</v>
          </cell>
        </row>
        <row r="4629">
          <cell r="A4629">
            <v>0</v>
          </cell>
          <cell r="B4629" t="str">
            <v>Curva EMT 1/2"</v>
          </cell>
          <cell r="C4629">
            <v>1</v>
          </cell>
          <cell r="D4629" t="str">
            <v>UND</v>
          </cell>
          <cell r="E4629">
            <v>40.68</v>
          </cell>
          <cell r="F4629">
            <v>7.3224</v>
          </cell>
          <cell r="G4629">
            <v>40.68</v>
          </cell>
          <cell r="H4629">
            <v>7.32</v>
          </cell>
          <cell r="I4629">
            <v>0</v>
          </cell>
        </row>
        <row r="4630">
          <cell r="A4630">
            <v>0</v>
          </cell>
          <cell r="B4630" t="str">
            <v>Coupling EMT 1/2"</v>
          </cell>
          <cell r="C4630">
            <v>3</v>
          </cell>
          <cell r="D4630" t="str">
            <v>UND</v>
          </cell>
          <cell r="E4630">
            <v>8.59</v>
          </cell>
          <cell r="F4630">
            <v>1.5462</v>
          </cell>
          <cell r="G4630">
            <v>25.77</v>
          </cell>
          <cell r="H4630">
            <v>4.6399999999999997</v>
          </cell>
          <cell r="I4630">
            <v>0</v>
          </cell>
        </row>
        <row r="4631">
          <cell r="A4631">
            <v>0</v>
          </cell>
          <cell r="B4631" t="str">
            <v>Conector Recto EMT 1/2"</v>
          </cell>
          <cell r="C4631">
            <v>2</v>
          </cell>
          <cell r="D4631" t="str">
            <v>UND</v>
          </cell>
          <cell r="E4631">
            <v>12.7</v>
          </cell>
          <cell r="F4631">
            <v>2.2859999999999996</v>
          </cell>
          <cell r="G4631">
            <v>25.4</v>
          </cell>
          <cell r="H4631">
            <v>4.57</v>
          </cell>
          <cell r="I4631">
            <v>0</v>
          </cell>
        </row>
        <row r="4632">
          <cell r="A4632">
            <v>0</v>
          </cell>
          <cell r="B4632" t="str">
            <v>Caja octagonal 1/2"</v>
          </cell>
          <cell r="C4632">
            <v>1</v>
          </cell>
          <cell r="D4632" t="str">
            <v>UND</v>
          </cell>
          <cell r="E4632">
            <v>46.61</v>
          </cell>
          <cell r="F4632">
            <v>8.3897999999999993</v>
          </cell>
          <cell r="G4632">
            <v>46.61</v>
          </cell>
          <cell r="H4632">
            <v>8.39</v>
          </cell>
          <cell r="I4632">
            <v>0</v>
          </cell>
        </row>
        <row r="4633">
          <cell r="A4633" t="str">
            <v>ELECT010</v>
          </cell>
          <cell r="B4633" t="str">
            <v>Alambre #12 TW</v>
          </cell>
          <cell r="C4633">
            <v>45</v>
          </cell>
          <cell r="D4633" t="str">
            <v>PIE</v>
          </cell>
          <cell r="E4633">
            <v>8.56</v>
          </cell>
          <cell r="F4633">
            <v>1.5407999999999999</v>
          </cell>
          <cell r="G4633">
            <v>385.2</v>
          </cell>
          <cell r="H4633">
            <v>69.34</v>
          </cell>
          <cell r="I4633">
            <v>0</v>
          </cell>
        </row>
        <row r="4634">
          <cell r="A4634">
            <v>0</v>
          </cell>
          <cell r="B4634" t="str">
            <v>Roseta de porcelana</v>
          </cell>
          <cell r="C4634">
            <v>1</v>
          </cell>
          <cell r="D4634" t="str">
            <v>UND</v>
          </cell>
          <cell r="E4634">
            <v>67.8</v>
          </cell>
          <cell r="F4634">
            <v>12.203999999999999</v>
          </cell>
          <cell r="G4634">
            <v>67.8</v>
          </cell>
          <cell r="H4634">
            <v>12.2</v>
          </cell>
          <cell r="I4634">
            <v>0</v>
          </cell>
        </row>
        <row r="4635">
          <cell r="A4635" t="str">
            <v>ELECT067</v>
          </cell>
          <cell r="B4635" t="str">
            <v>Cinta adhesiva eléctrica 3M (rollo)</v>
          </cell>
          <cell r="C4635">
            <v>0.05</v>
          </cell>
          <cell r="D4635" t="str">
            <v>UND</v>
          </cell>
          <cell r="E4635">
            <v>338.98</v>
          </cell>
          <cell r="F4635">
            <v>61.016400000000004</v>
          </cell>
          <cell r="G4635">
            <v>16.95</v>
          </cell>
          <cell r="H4635">
            <v>3.05</v>
          </cell>
          <cell r="I4635">
            <v>0</v>
          </cell>
        </row>
        <row r="4636">
          <cell r="A4636">
            <v>0</v>
          </cell>
          <cell r="B4636" t="str">
            <v>Abrazadera 1/2"</v>
          </cell>
          <cell r="C4636">
            <v>4</v>
          </cell>
          <cell r="D4636" t="str">
            <v>UND</v>
          </cell>
          <cell r="E4636">
            <v>2.73</v>
          </cell>
          <cell r="F4636">
            <v>0.4914</v>
          </cell>
          <cell r="G4636">
            <v>10.92</v>
          </cell>
          <cell r="H4636">
            <v>1.97</v>
          </cell>
          <cell r="I4636">
            <v>0</v>
          </cell>
        </row>
        <row r="4637">
          <cell r="A4637">
            <v>0</v>
          </cell>
          <cell r="B4637" t="str">
            <v>Tarugo Azul con tornillo</v>
          </cell>
          <cell r="C4637">
            <v>7</v>
          </cell>
          <cell r="D4637" t="str">
            <v>UND</v>
          </cell>
          <cell r="E4637">
            <v>2.38</v>
          </cell>
          <cell r="F4637">
            <v>0.42839999999999995</v>
          </cell>
          <cell r="G4637">
            <v>16.66</v>
          </cell>
          <cell r="H4637">
            <v>3</v>
          </cell>
          <cell r="I4637">
            <v>0</v>
          </cell>
        </row>
        <row r="4638">
          <cell r="A4638">
            <v>0</v>
          </cell>
          <cell r="B4638" t="str">
            <v>Mano de obra</v>
          </cell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</row>
        <row r="4639">
          <cell r="A4639">
            <v>0</v>
          </cell>
          <cell r="B4639" t="str">
            <v>Mano de obra</v>
          </cell>
          <cell r="C4639">
            <v>1</v>
          </cell>
          <cell r="D4639" t="str">
            <v>UND</v>
          </cell>
          <cell r="E4639">
            <v>713.13</v>
          </cell>
          <cell r="F4639">
            <v>0</v>
          </cell>
          <cell r="G4639">
            <v>713.13</v>
          </cell>
          <cell r="H4639">
            <v>0</v>
          </cell>
          <cell r="I4639">
            <v>0</v>
          </cell>
        </row>
        <row r="4640">
          <cell r="A4640">
            <v>0</v>
          </cell>
          <cell r="B4640" t="str">
            <v>Gastos indirectos contratistas eléctricos</v>
          </cell>
          <cell r="C4640">
            <v>20</v>
          </cell>
          <cell r="D4640" t="str">
            <v>%</v>
          </cell>
          <cell r="E4640">
            <v>338.87</v>
          </cell>
          <cell r="F4640">
            <v>0</v>
          </cell>
          <cell r="G4640">
            <v>338.87</v>
          </cell>
          <cell r="H4640">
            <v>0</v>
          </cell>
          <cell r="I4640">
            <v>0</v>
          </cell>
        </row>
        <row r="4641">
          <cell r="A4641">
            <v>0</v>
          </cell>
          <cell r="B4641" t="str">
            <v>Total/UND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1883.56</v>
          </cell>
          <cell r="H4641">
            <v>149.68</v>
          </cell>
          <cell r="I4641">
            <v>2033.24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</row>
        <row r="4643">
          <cell r="A4643" t="e">
            <v>#VALUE!</v>
          </cell>
          <cell r="B4643" t="str">
            <v>INTERRUPTOR SENCILLO EN EMT</v>
          </cell>
          <cell r="C4643">
            <v>1</v>
          </cell>
          <cell r="D4643" t="str">
            <v>UND</v>
          </cell>
          <cell r="E4643">
            <v>0</v>
          </cell>
          <cell r="F4643">
            <v>0</v>
          </cell>
          <cell r="G4643">
            <v>1996.04</v>
          </cell>
          <cell r="H4643">
            <v>166.06</v>
          </cell>
          <cell r="I4643">
            <v>2162.1</v>
          </cell>
        </row>
        <row r="4644">
          <cell r="A4644">
            <v>0</v>
          </cell>
          <cell r="B4644" t="str">
            <v>Interruptor Sencillo EMT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</row>
        <row r="4645">
          <cell r="A4645">
            <v>0</v>
          </cell>
          <cell r="B4645" t="str">
            <v>Volumen Análisis</v>
          </cell>
          <cell r="C4645">
            <v>1</v>
          </cell>
          <cell r="D4645" t="str">
            <v>UND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</row>
        <row r="4646">
          <cell r="A4646">
            <v>0</v>
          </cell>
          <cell r="B4646" t="str">
            <v>Materiales y Equipos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</row>
        <row r="4647">
          <cell r="A4647">
            <v>0</v>
          </cell>
          <cell r="B4647" t="str">
            <v>Tubo EMT de 1/2" x 10 Pies</v>
          </cell>
          <cell r="C4647">
            <v>1.5</v>
          </cell>
          <cell r="D4647" t="str">
            <v>UND</v>
          </cell>
          <cell r="E4647">
            <v>130.38</v>
          </cell>
          <cell r="F4647">
            <v>23.468399999999999</v>
          </cell>
          <cell r="G4647">
            <v>195.57</v>
          </cell>
          <cell r="H4647">
            <v>35.200000000000003</v>
          </cell>
          <cell r="I4647">
            <v>0</v>
          </cell>
        </row>
        <row r="4648">
          <cell r="A4648">
            <v>0</v>
          </cell>
          <cell r="B4648" t="str">
            <v>Curva EMT 1/2"</v>
          </cell>
          <cell r="C4648">
            <v>2</v>
          </cell>
          <cell r="D4648" t="str">
            <v>UND</v>
          </cell>
          <cell r="E4648">
            <v>40.68</v>
          </cell>
          <cell r="F4648">
            <v>7.3224</v>
          </cell>
          <cell r="G4648">
            <v>81.36</v>
          </cell>
          <cell r="H4648">
            <v>14.64</v>
          </cell>
          <cell r="I4648">
            <v>0</v>
          </cell>
        </row>
        <row r="4649">
          <cell r="A4649">
            <v>0</v>
          </cell>
          <cell r="B4649" t="str">
            <v>Coupling EMT 1/2"</v>
          </cell>
          <cell r="C4649">
            <v>3</v>
          </cell>
          <cell r="D4649" t="str">
            <v>UND</v>
          </cell>
          <cell r="E4649">
            <v>8.59</v>
          </cell>
          <cell r="F4649">
            <v>1.5462</v>
          </cell>
          <cell r="G4649">
            <v>25.77</v>
          </cell>
          <cell r="H4649">
            <v>4.6399999999999997</v>
          </cell>
          <cell r="I4649">
            <v>0</v>
          </cell>
        </row>
        <row r="4650">
          <cell r="A4650">
            <v>0</v>
          </cell>
          <cell r="B4650" t="str">
            <v>Conector Recto EMT 1/2"</v>
          </cell>
          <cell r="C4650">
            <v>2</v>
          </cell>
          <cell r="D4650" t="str">
            <v>UND</v>
          </cell>
          <cell r="E4650">
            <v>12.7</v>
          </cell>
          <cell r="F4650">
            <v>2.2859999999999996</v>
          </cell>
          <cell r="G4650">
            <v>25.4</v>
          </cell>
          <cell r="H4650">
            <v>4.57</v>
          </cell>
          <cell r="I4650">
            <v>0</v>
          </cell>
          <cell r="J4650">
            <v>0</v>
          </cell>
        </row>
        <row r="4651">
          <cell r="A4651">
            <v>0</v>
          </cell>
          <cell r="B4651" t="str">
            <v>Caja rectangular 1/2"</v>
          </cell>
          <cell r="C4651">
            <v>1</v>
          </cell>
          <cell r="D4651" t="str">
            <v>UND</v>
          </cell>
          <cell r="E4651">
            <v>38.46</v>
          </cell>
          <cell r="F4651">
            <v>6.9227999999999996</v>
          </cell>
          <cell r="G4651">
            <v>38.46</v>
          </cell>
          <cell r="H4651">
            <v>6.92</v>
          </cell>
          <cell r="I4651">
            <v>0</v>
          </cell>
        </row>
        <row r="4652">
          <cell r="A4652" t="str">
            <v>ELECT010</v>
          </cell>
          <cell r="B4652" t="str">
            <v>Alambre #12 TW</v>
          </cell>
          <cell r="C4652">
            <v>45</v>
          </cell>
          <cell r="D4652" t="str">
            <v>PIE</v>
          </cell>
          <cell r="E4652">
            <v>8.56</v>
          </cell>
          <cell r="F4652">
            <v>1.5407999999999999</v>
          </cell>
          <cell r="G4652">
            <v>385.2</v>
          </cell>
          <cell r="H4652">
            <v>69.34</v>
          </cell>
          <cell r="I4652">
            <v>0</v>
          </cell>
        </row>
        <row r="4653">
          <cell r="A4653">
            <v>0</v>
          </cell>
          <cell r="B4653" t="str">
            <v>Accesorio Tapa interruptor sencillo</v>
          </cell>
          <cell r="C4653">
            <v>1</v>
          </cell>
          <cell r="D4653" t="str">
            <v>UND</v>
          </cell>
          <cell r="E4653">
            <v>143.22</v>
          </cell>
          <cell r="F4653">
            <v>25.779599999999999</v>
          </cell>
          <cell r="G4653">
            <v>143.22</v>
          </cell>
          <cell r="H4653">
            <v>25.78</v>
          </cell>
          <cell r="I4653">
            <v>0</v>
          </cell>
          <cell r="J4653">
            <v>0</v>
          </cell>
        </row>
        <row r="4654">
          <cell r="A4654">
            <v>0</v>
          </cell>
          <cell r="B4654" t="str">
            <v>Abrazadera 1/2"</v>
          </cell>
          <cell r="C4654">
            <v>4</v>
          </cell>
          <cell r="D4654" t="str">
            <v>UND</v>
          </cell>
          <cell r="E4654">
            <v>2.73</v>
          </cell>
          <cell r="F4654">
            <v>0.4914</v>
          </cell>
          <cell r="G4654">
            <v>10.92</v>
          </cell>
          <cell r="H4654">
            <v>1.97</v>
          </cell>
          <cell r="I4654">
            <v>0</v>
          </cell>
        </row>
        <row r="4655">
          <cell r="A4655">
            <v>0</v>
          </cell>
          <cell r="B4655" t="str">
            <v>Tarugo Azul con tornillo</v>
          </cell>
          <cell r="C4655">
            <v>7</v>
          </cell>
          <cell r="D4655" t="str">
            <v>UND</v>
          </cell>
          <cell r="E4655">
            <v>2.38</v>
          </cell>
          <cell r="F4655">
            <v>0.42839999999999995</v>
          </cell>
          <cell r="G4655">
            <v>16.66</v>
          </cell>
          <cell r="H4655">
            <v>3</v>
          </cell>
          <cell r="I4655">
            <v>0</v>
          </cell>
        </row>
        <row r="4656">
          <cell r="A4656">
            <v>0</v>
          </cell>
          <cell r="B4656" t="str">
            <v>Mano de obra</v>
          </cell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</row>
        <row r="4657">
          <cell r="A4657">
            <v>0</v>
          </cell>
          <cell r="B4657" t="str">
            <v>Mano de obra interruptor sencillo</v>
          </cell>
          <cell r="C4657">
            <v>1</v>
          </cell>
          <cell r="D4657" t="str">
            <v>UND</v>
          </cell>
          <cell r="E4657">
            <v>713.13</v>
          </cell>
          <cell r="F4657">
            <v>0</v>
          </cell>
          <cell r="G4657">
            <v>713.13</v>
          </cell>
          <cell r="H4657">
            <v>0</v>
          </cell>
          <cell r="I4657">
            <v>0</v>
          </cell>
        </row>
        <row r="4658">
          <cell r="A4658">
            <v>0</v>
          </cell>
          <cell r="B4658" t="str">
            <v>Gastos indirectos contratistas eléctricos</v>
          </cell>
          <cell r="C4658">
            <v>20</v>
          </cell>
          <cell r="D4658" t="str">
            <v>%</v>
          </cell>
          <cell r="E4658">
            <v>360.35</v>
          </cell>
          <cell r="F4658">
            <v>0</v>
          </cell>
          <cell r="G4658">
            <v>360.35</v>
          </cell>
          <cell r="H4658">
            <v>0</v>
          </cell>
          <cell r="I4658">
            <v>0</v>
          </cell>
        </row>
        <row r="4659">
          <cell r="A4659">
            <v>0</v>
          </cell>
          <cell r="B4659" t="str">
            <v>Total/UND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1996.04</v>
          </cell>
          <cell r="H4659">
            <v>166.06</v>
          </cell>
          <cell r="I4659">
            <v>2162.1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</row>
        <row r="4661">
          <cell r="A4661" t="e">
            <v>#VALUE!</v>
          </cell>
          <cell r="B4661" t="str">
            <v>INTERRUPTOR DOBLE EN EMT</v>
          </cell>
          <cell r="C4661">
            <v>1</v>
          </cell>
          <cell r="D4661" t="str">
            <v>UND</v>
          </cell>
          <cell r="E4661">
            <v>0</v>
          </cell>
          <cell r="F4661">
            <v>0</v>
          </cell>
          <cell r="G4661">
            <v>2268.71</v>
          </cell>
          <cell r="H4661">
            <v>205.77000000000004</v>
          </cell>
          <cell r="I4661">
            <v>2474.48</v>
          </cell>
        </row>
        <row r="4662">
          <cell r="A4662">
            <v>0</v>
          </cell>
          <cell r="B4662" t="str">
            <v>Interruptor Doble EMT</v>
          </cell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</row>
        <row r="4663">
          <cell r="A4663">
            <v>0</v>
          </cell>
          <cell r="B4663" t="str">
            <v>Volumen Análisis</v>
          </cell>
          <cell r="C4663">
            <v>1</v>
          </cell>
          <cell r="D4663" t="str">
            <v>UND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</row>
        <row r="4664">
          <cell r="A4664">
            <v>0</v>
          </cell>
          <cell r="B4664" t="str">
            <v>Materiales y Equipos</v>
          </cell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</row>
        <row r="4665">
          <cell r="A4665">
            <v>0</v>
          </cell>
          <cell r="B4665" t="str">
            <v>Mano de Obra colocación malla</v>
          </cell>
          <cell r="C4665">
            <v>10</v>
          </cell>
          <cell r="D4665" t="str">
            <v>M2</v>
          </cell>
          <cell r="E4665">
            <v>38.51</v>
          </cell>
          <cell r="F4665">
            <v>0</v>
          </cell>
          <cell r="G4665">
            <v>385.1</v>
          </cell>
          <cell r="H4665">
            <v>0</v>
          </cell>
          <cell r="I4665">
            <v>0</v>
          </cell>
        </row>
        <row r="4666">
          <cell r="A4666">
            <v>0</v>
          </cell>
          <cell r="B4666" t="str">
            <v>Curva EMT 1/2"</v>
          </cell>
          <cell r="C4666">
            <v>2</v>
          </cell>
          <cell r="D4666" t="str">
            <v>UND</v>
          </cell>
          <cell r="E4666">
            <v>40.68</v>
          </cell>
          <cell r="F4666">
            <v>7.3224</v>
          </cell>
          <cell r="G4666">
            <v>81.36</v>
          </cell>
          <cell r="H4666">
            <v>14.64</v>
          </cell>
          <cell r="I4666">
            <v>0</v>
          </cell>
        </row>
        <row r="4667">
          <cell r="A4667">
            <v>0</v>
          </cell>
          <cell r="B4667" t="str">
            <v>Coupling EMT 1/2"</v>
          </cell>
          <cell r="C4667">
            <v>3</v>
          </cell>
          <cell r="D4667" t="str">
            <v>UND</v>
          </cell>
          <cell r="E4667">
            <v>8.59</v>
          </cell>
          <cell r="F4667">
            <v>1.5462</v>
          </cell>
          <cell r="G4667">
            <v>25.77</v>
          </cell>
          <cell r="H4667">
            <v>4.6399999999999997</v>
          </cell>
          <cell r="I4667">
            <v>0</v>
          </cell>
        </row>
        <row r="4668">
          <cell r="A4668">
            <v>0</v>
          </cell>
          <cell r="B4668" t="str">
            <v>Conector Recto EMT 1/2"</v>
          </cell>
          <cell r="C4668">
            <v>2</v>
          </cell>
          <cell r="D4668" t="str">
            <v>UND</v>
          </cell>
          <cell r="E4668">
            <v>12.7</v>
          </cell>
          <cell r="F4668">
            <v>2.2859999999999996</v>
          </cell>
          <cell r="G4668">
            <v>25.4</v>
          </cell>
          <cell r="H4668">
            <v>4.57</v>
          </cell>
          <cell r="I4668">
            <v>0</v>
          </cell>
        </row>
        <row r="4669">
          <cell r="A4669">
            <v>0</v>
          </cell>
          <cell r="B4669" t="str">
            <v>Caja rectangular 1/2"</v>
          </cell>
          <cell r="C4669">
            <v>1</v>
          </cell>
          <cell r="D4669" t="str">
            <v>UND</v>
          </cell>
          <cell r="E4669">
            <v>38.46</v>
          </cell>
          <cell r="F4669">
            <v>6.9227999999999996</v>
          </cell>
          <cell r="G4669">
            <v>38.46</v>
          </cell>
          <cell r="H4669">
            <v>6.92</v>
          </cell>
          <cell r="I4669">
            <v>0</v>
          </cell>
        </row>
        <row r="4670">
          <cell r="A4670" t="str">
            <v>ELECT010</v>
          </cell>
          <cell r="B4670" t="str">
            <v>Alambre #12 TW</v>
          </cell>
          <cell r="C4670">
            <v>60</v>
          </cell>
          <cell r="D4670" t="str">
            <v>PIE</v>
          </cell>
          <cell r="E4670">
            <v>8.56</v>
          </cell>
          <cell r="F4670">
            <v>1.5407999999999999</v>
          </cell>
          <cell r="G4670">
            <v>513.6</v>
          </cell>
          <cell r="H4670">
            <v>92.45</v>
          </cell>
          <cell r="I4670">
            <v>0</v>
          </cell>
        </row>
        <row r="4671">
          <cell r="A4671">
            <v>0</v>
          </cell>
          <cell r="B4671" t="str">
            <v>Accesorio Tapa interruptor doble</v>
          </cell>
          <cell r="C4671">
            <v>1</v>
          </cell>
          <cell r="D4671" t="str">
            <v>UND</v>
          </cell>
          <cell r="E4671">
            <v>216.1</v>
          </cell>
          <cell r="F4671">
            <v>38.897999999999996</v>
          </cell>
          <cell r="G4671">
            <v>216.1</v>
          </cell>
          <cell r="H4671">
            <v>38.9</v>
          </cell>
          <cell r="I4671">
            <v>0</v>
          </cell>
        </row>
        <row r="4672">
          <cell r="A4672" t="str">
            <v>ELECT067</v>
          </cell>
          <cell r="B4672" t="str">
            <v>Cinta adhesiva eléctrica 3M (rollo)</v>
          </cell>
          <cell r="C4672">
            <v>0.05</v>
          </cell>
          <cell r="D4672" t="str">
            <v>UND</v>
          </cell>
          <cell r="E4672">
            <v>338.98</v>
          </cell>
          <cell r="F4672">
            <v>61.016400000000004</v>
          </cell>
          <cell r="G4672">
            <v>16.95</v>
          </cell>
          <cell r="H4672">
            <v>3.05</v>
          </cell>
          <cell r="I4672">
            <v>0</v>
          </cell>
        </row>
        <row r="4673">
          <cell r="A4673">
            <v>0</v>
          </cell>
          <cell r="B4673" t="str">
            <v>Abrazadera 1/2"</v>
          </cell>
          <cell r="C4673">
            <v>4</v>
          </cell>
          <cell r="D4673" t="str">
            <v>UND</v>
          </cell>
          <cell r="E4673">
            <v>2.73</v>
          </cell>
          <cell r="F4673">
            <v>0.4914</v>
          </cell>
          <cell r="G4673">
            <v>10.92</v>
          </cell>
          <cell r="H4673">
            <v>1.97</v>
          </cell>
          <cell r="I4673">
            <v>0</v>
          </cell>
        </row>
        <row r="4674">
          <cell r="A4674">
            <v>0</v>
          </cell>
          <cell r="B4674" t="str">
            <v>Tarugo Azul con tornillo</v>
          </cell>
          <cell r="C4674">
            <v>8</v>
          </cell>
          <cell r="D4674" t="str">
            <v>UND</v>
          </cell>
          <cell r="E4674">
            <v>2.38</v>
          </cell>
          <cell r="F4674">
            <v>0.42839999999999995</v>
          </cell>
          <cell r="G4674">
            <v>19.04</v>
          </cell>
          <cell r="H4674">
            <v>3.43</v>
          </cell>
          <cell r="I4674">
            <v>0</v>
          </cell>
        </row>
        <row r="4675">
          <cell r="A4675">
            <v>0</v>
          </cell>
          <cell r="B4675" t="str">
            <v>Mano de obra</v>
          </cell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</row>
        <row r="4676">
          <cell r="A4676">
            <v>0</v>
          </cell>
          <cell r="B4676" t="str">
            <v>Mano de obra Interruptor Doble</v>
          </cell>
          <cell r="C4676">
            <v>1</v>
          </cell>
          <cell r="D4676" t="str">
            <v>UND</v>
          </cell>
          <cell r="E4676">
            <v>713.13</v>
          </cell>
          <cell r="F4676">
            <v>0</v>
          </cell>
          <cell r="G4676">
            <v>713.13</v>
          </cell>
          <cell r="H4676">
            <v>0</v>
          </cell>
          <cell r="I4676">
            <v>0</v>
          </cell>
        </row>
        <row r="4677">
          <cell r="A4677">
            <v>0</v>
          </cell>
          <cell r="B4677" t="str">
            <v>Gastos indirectos contratistas eléctricos</v>
          </cell>
          <cell r="C4677">
            <v>20</v>
          </cell>
          <cell r="D4677" t="str">
            <v>%</v>
          </cell>
          <cell r="E4677">
            <v>412.41</v>
          </cell>
          <cell r="F4677">
            <v>0</v>
          </cell>
          <cell r="G4677">
            <v>412.41</v>
          </cell>
          <cell r="H4677">
            <v>0</v>
          </cell>
          <cell r="I4677">
            <v>0</v>
          </cell>
        </row>
        <row r="4678">
          <cell r="A4678">
            <v>0</v>
          </cell>
          <cell r="B4678" t="str">
            <v>Total/UND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G4678">
            <v>2268.71</v>
          </cell>
          <cell r="H4678">
            <v>205.77000000000004</v>
          </cell>
          <cell r="I4678">
            <v>2474.48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</row>
        <row r="4680">
          <cell r="A4680" t="e">
            <v>#VALUE!</v>
          </cell>
          <cell r="B4680" t="str">
            <v>INTERRUPTOR TRIPLE EN EMT</v>
          </cell>
          <cell r="C4680">
            <v>1</v>
          </cell>
          <cell r="D4680" t="str">
            <v>UND</v>
          </cell>
          <cell r="E4680">
            <v>0</v>
          </cell>
          <cell r="F4680">
            <v>0</v>
          </cell>
          <cell r="G4680">
            <v>2506.5</v>
          </cell>
          <cell r="H4680">
            <v>240.39000000000004</v>
          </cell>
          <cell r="I4680">
            <v>2746.89</v>
          </cell>
        </row>
        <row r="4681">
          <cell r="A4681">
            <v>0</v>
          </cell>
          <cell r="B4681" t="str">
            <v>Interruptor Triple en EMT</v>
          </cell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</row>
        <row r="4682">
          <cell r="A4682">
            <v>0</v>
          </cell>
          <cell r="B4682" t="str">
            <v>Volumen Análisis</v>
          </cell>
          <cell r="C4682">
            <v>1</v>
          </cell>
          <cell r="D4682" t="str">
            <v>UND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</row>
        <row r="4683">
          <cell r="A4683">
            <v>0</v>
          </cell>
          <cell r="B4683" t="str">
            <v>Materiales y Equipos</v>
          </cell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</row>
        <row r="4684">
          <cell r="A4684">
            <v>0</v>
          </cell>
          <cell r="B4684" t="str">
            <v>Tubo EMT de 1/2" x 10 Pies</v>
          </cell>
          <cell r="C4684">
            <v>1.5</v>
          </cell>
          <cell r="D4684" t="str">
            <v>UND</v>
          </cell>
          <cell r="E4684">
            <v>130.38</v>
          </cell>
          <cell r="F4684">
            <v>23.468399999999999</v>
          </cell>
          <cell r="G4684">
            <v>195.57</v>
          </cell>
          <cell r="H4684">
            <v>35.200000000000003</v>
          </cell>
          <cell r="I4684">
            <v>0</v>
          </cell>
        </row>
        <row r="4685">
          <cell r="A4685">
            <v>0</v>
          </cell>
          <cell r="B4685" t="str">
            <v>Curva EMT 1/2"</v>
          </cell>
          <cell r="C4685">
            <v>2</v>
          </cell>
          <cell r="D4685" t="str">
            <v>UND</v>
          </cell>
          <cell r="E4685">
            <v>40.68</v>
          </cell>
          <cell r="F4685">
            <v>7.3224</v>
          </cell>
          <cell r="G4685">
            <v>81.36</v>
          </cell>
          <cell r="H4685">
            <v>14.64</v>
          </cell>
          <cell r="I4685">
            <v>0</v>
          </cell>
        </row>
        <row r="4686">
          <cell r="A4686">
            <v>0</v>
          </cell>
          <cell r="B4686" t="str">
            <v>Coupling EMT 1/2"</v>
          </cell>
          <cell r="C4686">
            <v>3</v>
          </cell>
          <cell r="D4686" t="str">
            <v>UND</v>
          </cell>
          <cell r="E4686">
            <v>8.59</v>
          </cell>
          <cell r="F4686">
            <v>1.5462</v>
          </cell>
          <cell r="G4686">
            <v>25.77</v>
          </cell>
          <cell r="H4686">
            <v>4.6399999999999997</v>
          </cell>
          <cell r="I4686">
            <v>0</v>
          </cell>
        </row>
        <row r="4687">
          <cell r="A4687">
            <v>0</v>
          </cell>
          <cell r="B4687" t="str">
            <v>Conector Recto EMT 1/2"</v>
          </cell>
          <cell r="C4687">
            <v>2</v>
          </cell>
          <cell r="D4687" t="str">
            <v>UND</v>
          </cell>
          <cell r="E4687">
            <v>12.7</v>
          </cell>
          <cell r="F4687">
            <v>2.2859999999999996</v>
          </cell>
          <cell r="G4687">
            <v>25.4</v>
          </cell>
          <cell r="H4687">
            <v>4.57</v>
          </cell>
          <cell r="I4687">
            <v>0</v>
          </cell>
        </row>
        <row r="4688">
          <cell r="A4688">
            <v>0</v>
          </cell>
          <cell r="B4688" t="str">
            <v>Caja rectangular 1/2"</v>
          </cell>
          <cell r="C4688">
            <v>1</v>
          </cell>
          <cell r="D4688" t="str">
            <v>UND</v>
          </cell>
          <cell r="E4688">
            <v>38.46</v>
          </cell>
          <cell r="F4688">
            <v>6.9227999999999996</v>
          </cell>
          <cell r="G4688">
            <v>38.46</v>
          </cell>
          <cell r="H4688">
            <v>6.92</v>
          </cell>
          <cell r="I4688">
            <v>0</v>
          </cell>
        </row>
        <row r="4689">
          <cell r="A4689" t="str">
            <v>ELECT010</v>
          </cell>
          <cell r="B4689" t="str">
            <v>Alambre #12 TW</v>
          </cell>
          <cell r="C4689">
            <v>80</v>
          </cell>
          <cell r="D4689" t="str">
            <v>PIE</v>
          </cell>
          <cell r="E4689">
            <v>8.56</v>
          </cell>
          <cell r="F4689">
            <v>1.5407999999999999</v>
          </cell>
          <cell r="G4689">
            <v>684.8</v>
          </cell>
          <cell r="H4689">
            <v>123.26</v>
          </cell>
          <cell r="I4689">
            <v>0</v>
          </cell>
        </row>
        <row r="4690">
          <cell r="A4690">
            <v>0</v>
          </cell>
          <cell r="B4690" t="str">
            <v>Accesorio Tapa interruptor triple</v>
          </cell>
          <cell r="C4690">
            <v>1</v>
          </cell>
          <cell r="D4690" t="str">
            <v>UND</v>
          </cell>
          <cell r="E4690">
            <v>237.29</v>
          </cell>
          <cell r="F4690">
            <v>42.712199999999996</v>
          </cell>
          <cell r="G4690">
            <v>237.29</v>
          </cell>
          <cell r="H4690">
            <v>42.71</v>
          </cell>
          <cell r="I4690">
            <v>0</v>
          </cell>
        </row>
        <row r="4691">
          <cell r="A4691" t="str">
            <v>ELECT067</v>
          </cell>
          <cell r="B4691" t="str">
            <v>Cinta adhesiva eléctrica 3M (rollo)</v>
          </cell>
          <cell r="C4691">
            <v>0.05</v>
          </cell>
          <cell r="D4691" t="str">
            <v>UND</v>
          </cell>
          <cell r="E4691">
            <v>338.98</v>
          </cell>
          <cell r="F4691">
            <v>61.016400000000004</v>
          </cell>
          <cell r="G4691">
            <v>16.95</v>
          </cell>
          <cell r="H4691">
            <v>3.05</v>
          </cell>
          <cell r="I4691">
            <v>0</v>
          </cell>
        </row>
        <row r="4692">
          <cell r="A4692">
            <v>0</v>
          </cell>
          <cell r="B4692" t="str">
            <v>Abrazadera 1/2"</v>
          </cell>
          <cell r="C4692">
            <v>4</v>
          </cell>
          <cell r="D4692" t="str">
            <v>UND</v>
          </cell>
          <cell r="E4692">
            <v>2.73</v>
          </cell>
          <cell r="F4692">
            <v>0.4914</v>
          </cell>
          <cell r="G4692">
            <v>10.92</v>
          </cell>
          <cell r="H4692">
            <v>1.97</v>
          </cell>
          <cell r="I4692">
            <v>0</v>
          </cell>
        </row>
        <row r="4693">
          <cell r="A4693">
            <v>0</v>
          </cell>
          <cell r="B4693" t="str">
            <v>Tarugo Azul con tornillo</v>
          </cell>
          <cell r="C4693">
            <v>8</v>
          </cell>
          <cell r="D4693" t="str">
            <v>UND</v>
          </cell>
          <cell r="E4693">
            <v>2.38</v>
          </cell>
          <cell r="F4693">
            <v>0.42839999999999995</v>
          </cell>
          <cell r="G4693">
            <v>19.04</v>
          </cell>
          <cell r="H4693">
            <v>3.43</v>
          </cell>
          <cell r="I4693">
            <v>0</v>
          </cell>
        </row>
        <row r="4694">
          <cell r="A4694">
            <v>0</v>
          </cell>
          <cell r="B4694" t="str">
            <v>Mano de obra</v>
          </cell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</row>
        <row r="4695">
          <cell r="A4695">
            <v>0</v>
          </cell>
          <cell r="B4695" t="str">
            <v>Mano de obra Interruptor Triple</v>
          </cell>
          <cell r="C4695">
            <v>1</v>
          </cell>
          <cell r="D4695" t="str">
            <v>UND</v>
          </cell>
          <cell r="E4695">
            <v>713.13</v>
          </cell>
          <cell r="F4695">
            <v>0</v>
          </cell>
          <cell r="G4695">
            <v>713.13</v>
          </cell>
          <cell r="H4695">
            <v>0</v>
          </cell>
          <cell r="I4695">
            <v>0</v>
          </cell>
        </row>
        <row r="4696">
          <cell r="A4696">
            <v>0</v>
          </cell>
          <cell r="B4696" t="str">
            <v>Gastos indirectos contratistas eléctricos</v>
          </cell>
          <cell r="C4696">
            <v>20</v>
          </cell>
          <cell r="D4696" t="str">
            <v>%</v>
          </cell>
          <cell r="E4696">
            <v>457.81</v>
          </cell>
          <cell r="F4696">
            <v>0</v>
          </cell>
          <cell r="G4696">
            <v>457.81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>
            <v>0</v>
          </cell>
          <cell r="B4697" t="str">
            <v>Total/UND</v>
          </cell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G4697">
            <v>2506.5</v>
          </cell>
          <cell r="H4697">
            <v>240.39000000000004</v>
          </cell>
          <cell r="I4697">
            <v>2746.89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</row>
        <row r="4699">
          <cell r="A4699" t="e">
            <v>#VALUE!</v>
          </cell>
          <cell r="B4699" t="str">
            <v>INTERRUPTOR TRES VIAS EN EMT</v>
          </cell>
          <cell r="C4699">
            <v>1</v>
          </cell>
          <cell r="D4699" t="str">
            <v>UND</v>
          </cell>
          <cell r="E4699">
            <v>0</v>
          </cell>
          <cell r="F4699">
            <v>0</v>
          </cell>
          <cell r="G4699">
            <v>2148.25</v>
          </cell>
          <cell r="H4699">
            <v>188.23000000000005</v>
          </cell>
          <cell r="I4699">
            <v>2336.48</v>
          </cell>
          <cell r="J4699">
            <v>0</v>
          </cell>
        </row>
        <row r="4700">
          <cell r="A4700">
            <v>0</v>
          </cell>
          <cell r="B4700" t="str">
            <v>Interruptor Tres Vías EMT</v>
          </cell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</row>
        <row r="4701">
          <cell r="A4701">
            <v>0</v>
          </cell>
          <cell r="B4701" t="str">
            <v>Volumen Análisis</v>
          </cell>
          <cell r="C4701">
            <v>1</v>
          </cell>
          <cell r="D4701" t="str">
            <v>UND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</row>
        <row r="4702">
          <cell r="A4702">
            <v>0</v>
          </cell>
          <cell r="B4702" t="str">
            <v>Materiales y Equipos</v>
          </cell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</row>
        <row r="4703">
          <cell r="A4703">
            <v>0</v>
          </cell>
          <cell r="B4703" t="str">
            <v>Tubo EMT de 1/2" x 10 Pies</v>
          </cell>
          <cell r="C4703">
            <v>1.5</v>
          </cell>
          <cell r="D4703" t="str">
            <v>UND</v>
          </cell>
          <cell r="E4703">
            <v>130.38</v>
          </cell>
          <cell r="F4703">
            <v>23.468399999999999</v>
          </cell>
          <cell r="G4703">
            <v>195.57</v>
          </cell>
          <cell r="H4703">
            <v>35.200000000000003</v>
          </cell>
          <cell r="I4703">
            <v>0</v>
          </cell>
        </row>
        <row r="4704">
          <cell r="A4704">
            <v>0</v>
          </cell>
          <cell r="B4704" t="str">
            <v>Curva EMT 1/2"</v>
          </cell>
          <cell r="C4704">
            <v>2</v>
          </cell>
          <cell r="D4704" t="str">
            <v>UND</v>
          </cell>
          <cell r="E4704">
            <v>40.68</v>
          </cell>
          <cell r="F4704">
            <v>7.3224</v>
          </cell>
          <cell r="G4704">
            <v>81.36</v>
          </cell>
          <cell r="H4704">
            <v>14.64</v>
          </cell>
          <cell r="I4704">
            <v>0</v>
          </cell>
        </row>
        <row r="4705">
          <cell r="A4705">
            <v>0</v>
          </cell>
          <cell r="B4705" t="str">
            <v>Coupling EMT 1/2"</v>
          </cell>
          <cell r="C4705">
            <v>3</v>
          </cell>
          <cell r="D4705" t="str">
            <v>UND</v>
          </cell>
          <cell r="E4705">
            <v>8.59</v>
          </cell>
          <cell r="F4705">
            <v>1.5462</v>
          </cell>
          <cell r="G4705">
            <v>25.77</v>
          </cell>
          <cell r="H4705">
            <v>4.6399999999999997</v>
          </cell>
          <cell r="I4705">
            <v>0</v>
          </cell>
        </row>
        <row r="4706">
          <cell r="A4706">
            <v>0</v>
          </cell>
          <cell r="B4706" t="str">
            <v>Conector Recto EMT 1/2"</v>
          </cell>
          <cell r="C4706">
            <v>2</v>
          </cell>
          <cell r="D4706" t="str">
            <v>UND</v>
          </cell>
          <cell r="E4706">
            <v>12.7</v>
          </cell>
          <cell r="F4706">
            <v>2.2859999999999996</v>
          </cell>
          <cell r="G4706">
            <v>25.4</v>
          </cell>
          <cell r="H4706">
            <v>4.57</v>
          </cell>
          <cell r="I4706">
            <v>0</v>
          </cell>
        </row>
        <row r="4707">
          <cell r="A4707">
            <v>0</v>
          </cell>
          <cell r="B4707" t="str">
            <v>Caja rectangular 1/2"</v>
          </cell>
          <cell r="C4707">
            <v>1</v>
          </cell>
          <cell r="D4707" t="str">
            <v>UND</v>
          </cell>
          <cell r="E4707">
            <v>38.46</v>
          </cell>
          <cell r="F4707">
            <v>6.9227999999999996</v>
          </cell>
          <cell r="G4707">
            <v>38.46</v>
          </cell>
          <cell r="H4707">
            <v>6.92</v>
          </cell>
          <cell r="I4707">
            <v>0</v>
          </cell>
        </row>
        <row r="4708">
          <cell r="A4708" t="str">
            <v>ELECT010</v>
          </cell>
          <cell r="B4708" t="str">
            <v>Alambre #12 TW</v>
          </cell>
          <cell r="C4708">
            <v>60</v>
          </cell>
          <cell r="D4708" t="str">
            <v>PIE</v>
          </cell>
          <cell r="E4708">
            <v>8.56</v>
          </cell>
          <cell r="F4708">
            <v>1.5407999999999999</v>
          </cell>
          <cell r="G4708">
            <v>513.6</v>
          </cell>
          <cell r="H4708">
            <v>92.45</v>
          </cell>
          <cell r="I4708">
            <v>0</v>
          </cell>
        </row>
        <row r="4709">
          <cell r="A4709">
            <v>0</v>
          </cell>
          <cell r="B4709" t="str">
            <v>Accesorio Tapa interruptor tres vías</v>
          </cell>
          <cell r="C4709">
            <v>1</v>
          </cell>
          <cell r="D4709" t="str">
            <v>UND</v>
          </cell>
          <cell r="E4709">
            <v>118.64</v>
          </cell>
          <cell r="F4709">
            <v>21.3552</v>
          </cell>
          <cell r="G4709">
            <v>118.64</v>
          </cell>
          <cell r="H4709">
            <v>21.36</v>
          </cell>
          <cell r="I4709">
            <v>0</v>
          </cell>
        </row>
        <row r="4710">
          <cell r="A4710" t="str">
            <v>ELECT067</v>
          </cell>
          <cell r="B4710" t="str">
            <v>Cinta adhesiva eléctrica 3M (rollo)</v>
          </cell>
          <cell r="C4710">
            <v>0.05</v>
          </cell>
          <cell r="D4710" t="str">
            <v>UND</v>
          </cell>
          <cell r="E4710">
            <v>338.98</v>
          </cell>
          <cell r="F4710">
            <v>61.016400000000004</v>
          </cell>
          <cell r="G4710">
            <v>16.95</v>
          </cell>
          <cell r="H4710">
            <v>3.05</v>
          </cell>
          <cell r="I4710">
            <v>0</v>
          </cell>
        </row>
        <row r="4711">
          <cell r="A4711">
            <v>0</v>
          </cell>
          <cell r="B4711" t="str">
            <v>Abrazadera 1/2"</v>
          </cell>
          <cell r="C4711">
            <v>4</v>
          </cell>
          <cell r="D4711" t="str">
            <v>UND</v>
          </cell>
          <cell r="E4711">
            <v>2.73</v>
          </cell>
          <cell r="F4711">
            <v>0.4914</v>
          </cell>
          <cell r="G4711">
            <v>10.92</v>
          </cell>
          <cell r="H4711">
            <v>1.97</v>
          </cell>
          <cell r="I4711">
            <v>0</v>
          </cell>
        </row>
        <row r="4712">
          <cell r="A4712">
            <v>0</v>
          </cell>
          <cell r="B4712" t="str">
            <v>Tarugo Azul con tornillo</v>
          </cell>
          <cell r="C4712">
            <v>8</v>
          </cell>
          <cell r="D4712" t="str">
            <v>UND</v>
          </cell>
          <cell r="E4712">
            <v>2.38</v>
          </cell>
          <cell r="F4712">
            <v>0.42839999999999995</v>
          </cell>
          <cell r="G4712">
            <v>19.04</v>
          </cell>
          <cell r="H4712">
            <v>3.43</v>
          </cell>
          <cell r="I4712">
            <v>0</v>
          </cell>
        </row>
        <row r="4713">
          <cell r="A4713">
            <v>0</v>
          </cell>
          <cell r="B4713" t="str">
            <v>Mano de obra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</row>
        <row r="4714">
          <cell r="A4714">
            <v>0</v>
          </cell>
          <cell r="B4714" t="str">
            <v>Mano de obra Interruptor Tres Vías</v>
          </cell>
          <cell r="C4714">
            <v>1</v>
          </cell>
          <cell r="D4714" t="str">
            <v>UND</v>
          </cell>
          <cell r="E4714">
            <v>713.13</v>
          </cell>
          <cell r="F4714">
            <v>0</v>
          </cell>
          <cell r="G4714">
            <v>713.13</v>
          </cell>
          <cell r="H4714">
            <v>0</v>
          </cell>
          <cell r="I4714">
            <v>0</v>
          </cell>
        </row>
        <row r="4715">
          <cell r="A4715">
            <v>0</v>
          </cell>
          <cell r="B4715" t="str">
            <v>Gastos indirectos contratistas eléctricos</v>
          </cell>
          <cell r="C4715">
            <v>20</v>
          </cell>
          <cell r="D4715" t="str">
            <v>%</v>
          </cell>
          <cell r="E4715">
            <v>389.41</v>
          </cell>
          <cell r="F4715">
            <v>0</v>
          </cell>
          <cell r="G4715">
            <v>389.41</v>
          </cell>
          <cell r="H4715">
            <v>0</v>
          </cell>
          <cell r="I4715">
            <v>0</v>
          </cell>
        </row>
        <row r="4716">
          <cell r="A4716">
            <v>0</v>
          </cell>
          <cell r="B4716" t="str">
            <v>Total/UND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2148.25</v>
          </cell>
          <cell r="H4716">
            <v>188.23000000000005</v>
          </cell>
          <cell r="I4716">
            <v>2336.48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 t="e">
            <v>#VALUE!</v>
          </cell>
          <cell r="B4718" t="str">
            <v>TOMACORRIENTE DOBLE 110V EN EMT</v>
          </cell>
          <cell r="C4718">
            <v>1</v>
          </cell>
          <cell r="D4718" t="str">
            <v>UND</v>
          </cell>
          <cell r="E4718">
            <v>0</v>
          </cell>
          <cell r="F4718">
            <v>0</v>
          </cell>
          <cell r="G4718">
            <v>2198.8500000000004</v>
          </cell>
          <cell r="H4718">
            <v>195.59</v>
          </cell>
          <cell r="I4718">
            <v>2394.4400000000005</v>
          </cell>
        </row>
        <row r="4719">
          <cell r="A4719">
            <v>0</v>
          </cell>
          <cell r="B4719" t="str">
            <v>Tomacorriente Doble 110V EMT</v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</row>
        <row r="4720">
          <cell r="A4720">
            <v>0</v>
          </cell>
          <cell r="B4720" t="str">
            <v>Volumen Análisis</v>
          </cell>
          <cell r="C4720">
            <v>1</v>
          </cell>
          <cell r="D4720" t="str">
            <v>UND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</row>
        <row r="4721">
          <cell r="A4721">
            <v>0</v>
          </cell>
          <cell r="B4721" t="str">
            <v>Materiales y Equipos</v>
          </cell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</row>
        <row r="4722">
          <cell r="A4722">
            <v>0</v>
          </cell>
          <cell r="B4722" t="str">
            <v>Tubo EMT de 1/2" x 10 Pies</v>
          </cell>
          <cell r="C4722">
            <v>1.5</v>
          </cell>
          <cell r="D4722" t="str">
            <v>UND</v>
          </cell>
          <cell r="E4722">
            <v>130.38</v>
          </cell>
          <cell r="F4722">
            <v>23.468399999999999</v>
          </cell>
          <cell r="G4722">
            <v>195.57</v>
          </cell>
          <cell r="H4722">
            <v>35.200000000000003</v>
          </cell>
          <cell r="I4722">
            <v>0</v>
          </cell>
        </row>
        <row r="4723">
          <cell r="A4723">
            <v>0</v>
          </cell>
          <cell r="B4723" t="str">
            <v>Curva EMT 1/2"</v>
          </cell>
          <cell r="C4723">
            <v>2</v>
          </cell>
          <cell r="D4723" t="str">
            <v>UND</v>
          </cell>
          <cell r="E4723">
            <v>40.68</v>
          </cell>
          <cell r="F4723">
            <v>7.3224</v>
          </cell>
          <cell r="G4723">
            <v>81.36</v>
          </cell>
          <cell r="H4723">
            <v>14.64</v>
          </cell>
          <cell r="I4723">
            <v>0</v>
          </cell>
        </row>
        <row r="4724">
          <cell r="A4724">
            <v>0</v>
          </cell>
          <cell r="B4724" t="str">
            <v>Coupling EMT 1/2"</v>
          </cell>
          <cell r="C4724">
            <v>3</v>
          </cell>
          <cell r="D4724" t="str">
            <v>UND</v>
          </cell>
          <cell r="E4724">
            <v>8.59</v>
          </cell>
          <cell r="F4724">
            <v>1.5462</v>
          </cell>
          <cell r="G4724">
            <v>25.77</v>
          </cell>
          <cell r="H4724">
            <v>4.6399999999999997</v>
          </cell>
          <cell r="I4724">
            <v>0</v>
          </cell>
        </row>
        <row r="4725">
          <cell r="A4725">
            <v>0</v>
          </cell>
          <cell r="B4725" t="str">
            <v>Conector Recto EMT 1/2"</v>
          </cell>
          <cell r="C4725">
            <v>2</v>
          </cell>
          <cell r="D4725" t="str">
            <v>UND</v>
          </cell>
          <cell r="E4725">
            <v>12.7</v>
          </cell>
          <cell r="F4725">
            <v>2.2859999999999996</v>
          </cell>
          <cell r="G4725">
            <v>25.4</v>
          </cell>
          <cell r="H4725">
            <v>4.57</v>
          </cell>
          <cell r="I4725">
            <v>0</v>
          </cell>
        </row>
        <row r="4726">
          <cell r="A4726">
            <v>0</v>
          </cell>
          <cell r="B4726" t="str">
            <v>Caja rectangular 1/2"</v>
          </cell>
          <cell r="C4726">
            <v>1</v>
          </cell>
          <cell r="D4726" t="str">
            <v>UND</v>
          </cell>
          <cell r="E4726">
            <v>38.46</v>
          </cell>
          <cell r="F4726">
            <v>6.9227999999999996</v>
          </cell>
          <cell r="G4726">
            <v>38.46</v>
          </cell>
          <cell r="H4726">
            <v>6.92</v>
          </cell>
          <cell r="I4726">
            <v>0</v>
          </cell>
        </row>
        <row r="4727">
          <cell r="A4727" t="str">
            <v>ELECT010</v>
          </cell>
          <cell r="B4727" t="str">
            <v>Alambre #12 TW + 5% desp.</v>
          </cell>
          <cell r="C4727">
            <v>63</v>
          </cell>
          <cell r="D4727" t="str">
            <v>PIE</v>
          </cell>
          <cell r="E4727">
            <v>8.56</v>
          </cell>
          <cell r="F4727">
            <v>1.5407999999999999</v>
          </cell>
          <cell r="G4727">
            <v>539.28</v>
          </cell>
          <cell r="H4727">
            <v>97.07</v>
          </cell>
          <cell r="I4727">
            <v>0</v>
          </cell>
        </row>
        <row r="4728">
          <cell r="A4728">
            <v>0</v>
          </cell>
          <cell r="B4728" t="str">
            <v>Accesorio Tapa Tomacorriente Doble 110 V</v>
          </cell>
          <cell r="C4728">
            <v>1</v>
          </cell>
          <cell r="D4728" t="str">
            <v>UND</v>
          </cell>
          <cell r="E4728">
            <v>133.9</v>
          </cell>
          <cell r="F4728">
            <v>24.102</v>
          </cell>
          <cell r="G4728">
            <v>133.9</v>
          </cell>
          <cell r="H4728">
            <v>24.1</v>
          </cell>
          <cell r="I4728">
            <v>0</v>
          </cell>
        </row>
        <row r="4729">
          <cell r="A4729" t="str">
            <v>ELECT067</v>
          </cell>
          <cell r="B4729" t="str">
            <v>Cinta adhesiva eléctrica 3M (rollo)</v>
          </cell>
          <cell r="C4729">
            <v>0.05</v>
          </cell>
          <cell r="D4729" t="str">
            <v>UND</v>
          </cell>
          <cell r="E4729">
            <v>338.98</v>
          </cell>
          <cell r="F4729">
            <v>61.016400000000004</v>
          </cell>
          <cell r="G4729">
            <v>16.95</v>
          </cell>
          <cell r="H4729">
            <v>3.05</v>
          </cell>
          <cell r="I4729">
            <v>0</v>
          </cell>
        </row>
        <row r="4730">
          <cell r="A4730">
            <v>0</v>
          </cell>
          <cell r="B4730" t="str">
            <v>Abrazadera 1/2"</v>
          </cell>
          <cell r="C4730">
            <v>4</v>
          </cell>
          <cell r="D4730" t="str">
            <v>UND</v>
          </cell>
          <cell r="E4730">
            <v>2.73</v>
          </cell>
          <cell r="F4730">
            <v>0.4914</v>
          </cell>
          <cell r="G4730">
            <v>10.92</v>
          </cell>
          <cell r="H4730">
            <v>1.97</v>
          </cell>
          <cell r="I4730">
            <v>0</v>
          </cell>
        </row>
        <row r="4731">
          <cell r="A4731">
            <v>0</v>
          </cell>
          <cell r="B4731" t="str">
            <v>Tarugo Azul con tornillo</v>
          </cell>
          <cell r="C4731">
            <v>8</v>
          </cell>
          <cell r="D4731" t="str">
            <v>UND</v>
          </cell>
          <cell r="E4731">
            <v>2.38</v>
          </cell>
          <cell r="F4731">
            <v>0.42839999999999995</v>
          </cell>
          <cell r="G4731">
            <v>19.04</v>
          </cell>
          <cell r="H4731">
            <v>3.43</v>
          </cell>
          <cell r="I4731">
            <v>0</v>
          </cell>
        </row>
        <row r="4732">
          <cell r="A4732">
            <v>0</v>
          </cell>
          <cell r="B4732" t="str">
            <v>Mano de obra</v>
          </cell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</row>
        <row r="4733">
          <cell r="A4733">
            <v>0</v>
          </cell>
          <cell r="B4733" t="str">
            <v>Mano de obra Tomacorriente Doble 110 V</v>
          </cell>
          <cell r="C4733">
            <v>1</v>
          </cell>
          <cell r="D4733" t="str">
            <v>UND</v>
          </cell>
          <cell r="E4733">
            <v>713.13</v>
          </cell>
          <cell r="F4733">
            <v>0</v>
          </cell>
          <cell r="G4733">
            <v>713.13</v>
          </cell>
          <cell r="H4733">
            <v>0</v>
          </cell>
          <cell r="I4733">
            <v>0</v>
          </cell>
        </row>
        <row r="4734">
          <cell r="A4734">
            <v>0</v>
          </cell>
          <cell r="B4734" t="str">
            <v>Gastos indirectos contratistas eléctricos</v>
          </cell>
          <cell r="C4734">
            <v>20</v>
          </cell>
          <cell r="D4734" t="str">
            <v>%</v>
          </cell>
          <cell r="E4734">
            <v>399.07</v>
          </cell>
          <cell r="F4734">
            <v>0</v>
          </cell>
          <cell r="G4734">
            <v>399.07</v>
          </cell>
          <cell r="H4734">
            <v>0</v>
          </cell>
          <cell r="I4734">
            <v>0</v>
          </cell>
        </row>
        <row r="4735">
          <cell r="A4735">
            <v>0</v>
          </cell>
          <cell r="B4735" t="str">
            <v>Total/UND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G4735">
            <v>2198.8500000000004</v>
          </cell>
          <cell r="H4735">
            <v>195.59</v>
          </cell>
          <cell r="I4735">
            <v>2394.4400000000005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</row>
        <row r="4737">
          <cell r="A4737" t="e">
            <v>#VALUE!</v>
          </cell>
          <cell r="B4737" t="str">
            <v>TOMACORRIENTE SENCILLO 220V EN EMT</v>
          </cell>
          <cell r="C4737">
            <v>1</v>
          </cell>
          <cell r="D4737" t="str">
            <v>UND</v>
          </cell>
          <cell r="E4737">
            <v>0</v>
          </cell>
          <cell r="F4737">
            <v>0</v>
          </cell>
          <cell r="G4737">
            <v>3359.7000000000003</v>
          </cell>
          <cell r="H4737">
            <v>346.86</v>
          </cell>
          <cell r="I4737">
            <v>3706.5600000000004</v>
          </cell>
        </row>
        <row r="4738">
          <cell r="A4738">
            <v>0</v>
          </cell>
          <cell r="B4738" t="str">
            <v>Tomacorriente Sencillo 220V EMT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</row>
        <row r="4739">
          <cell r="A4739">
            <v>0</v>
          </cell>
          <cell r="B4739" t="str">
            <v>Volumen Análisis</v>
          </cell>
          <cell r="C4739">
            <v>1</v>
          </cell>
          <cell r="D4739" t="str">
            <v>UND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</row>
        <row r="4740">
          <cell r="A4740">
            <v>0</v>
          </cell>
          <cell r="B4740" t="str">
            <v>Materiales y Equipos</v>
          </cell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</row>
        <row r="4741">
          <cell r="A4741">
            <v>0</v>
          </cell>
          <cell r="B4741" t="str">
            <v>Tubo EMT de 3/4" x 10 Pies</v>
          </cell>
          <cell r="C4741">
            <v>1.5</v>
          </cell>
          <cell r="D4741" t="str">
            <v>UND</v>
          </cell>
          <cell r="E4741">
            <v>200</v>
          </cell>
          <cell r="F4741">
            <v>36</v>
          </cell>
          <cell r="G4741">
            <v>300</v>
          </cell>
          <cell r="H4741">
            <v>54</v>
          </cell>
          <cell r="I4741">
            <v>0</v>
          </cell>
        </row>
        <row r="4742">
          <cell r="A4742">
            <v>0</v>
          </cell>
          <cell r="B4742" t="str">
            <v>Curva EMT 3/4"</v>
          </cell>
          <cell r="C4742">
            <v>2</v>
          </cell>
          <cell r="D4742" t="str">
            <v>UND</v>
          </cell>
          <cell r="E4742">
            <v>55.08</v>
          </cell>
          <cell r="F4742">
            <v>9.9143999999999988</v>
          </cell>
          <cell r="G4742">
            <v>110.16</v>
          </cell>
          <cell r="H4742">
            <v>19.829999999999998</v>
          </cell>
          <cell r="I4742">
            <v>0</v>
          </cell>
        </row>
        <row r="4743">
          <cell r="A4743">
            <v>0</v>
          </cell>
          <cell r="B4743" t="str">
            <v>Coupling EMT 3/4"</v>
          </cell>
          <cell r="C4743">
            <v>3</v>
          </cell>
          <cell r="D4743" t="str">
            <v>UND</v>
          </cell>
          <cell r="E4743">
            <v>20</v>
          </cell>
          <cell r="F4743">
            <v>3.5999999999999996</v>
          </cell>
          <cell r="G4743">
            <v>60</v>
          </cell>
          <cell r="H4743">
            <v>10.8</v>
          </cell>
          <cell r="I4743">
            <v>0</v>
          </cell>
        </row>
        <row r="4744">
          <cell r="A4744">
            <v>0</v>
          </cell>
          <cell r="B4744" t="str">
            <v>Conector Recto EMT 3/4"</v>
          </cell>
          <cell r="C4744">
            <v>2</v>
          </cell>
          <cell r="D4744" t="str">
            <v>UND</v>
          </cell>
          <cell r="E4744">
            <v>23.73</v>
          </cell>
          <cell r="F4744">
            <v>4.2713999999999999</v>
          </cell>
          <cell r="G4744">
            <v>47.46</v>
          </cell>
          <cell r="H4744">
            <v>8.5399999999999991</v>
          </cell>
          <cell r="I4744">
            <v>0</v>
          </cell>
        </row>
        <row r="4745">
          <cell r="A4745">
            <v>0</v>
          </cell>
          <cell r="B4745" t="str">
            <v>Caja rectangular 3/4"</v>
          </cell>
          <cell r="C4745">
            <v>1</v>
          </cell>
          <cell r="D4745" t="str">
            <v>UND</v>
          </cell>
          <cell r="E4745">
            <v>32.700000000000003</v>
          </cell>
          <cell r="F4745">
            <v>5.8860000000000001</v>
          </cell>
          <cell r="G4745">
            <v>32.700000000000003</v>
          </cell>
          <cell r="H4745">
            <v>5.89</v>
          </cell>
          <cell r="I4745">
            <v>0</v>
          </cell>
        </row>
        <row r="4746">
          <cell r="A4746">
            <v>0</v>
          </cell>
          <cell r="B4746" t="str">
            <v>Alambre #10 TW + 5% desp.</v>
          </cell>
          <cell r="C4746">
            <v>84</v>
          </cell>
          <cell r="D4746" t="str">
            <v>PIE</v>
          </cell>
          <cell r="E4746">
            <v>16.100000000000001</v>
          </cell>
          <cell r="F4746">
            <v>2.8980000000000001</v>
          </cell>
          <cell r="G4746">
            <v>1352.4</v>
          </cell>
          <cell r="H4746">
            <v>243.43</v>
          </cell>
          <cell r="I4746">
            <v>0</v>
          </cell>
        </row>
        <row r="4747">
          <cell r="A4747" t="str">
            <v>ELECT010</v>
          </cell>
          <cell r="B4747" t="str">
            <v>Alambre #12 TW+ 5% desp.</v>
          </cell>
          <cell r="C4747">
            <v>42</v>
          </cell>
          <cell r="D4747" t="str">
            <v>PIE</v>
          </cell>
          <cell r="E4747">
            <v>8.56</v>
          </cell>
          <cell r="F4747">
            <v>1.5407999999999999</v>
          </cell>
          <cell r="G4747">
            <v>359.52</v>
          </cell>
          <cell r="H4747">
            <v>64.709999999999994</v>
          </cell>
          <cell r="I4747">
            <v>0</v>
          </cell>
        </row>
        <row r="4748">
          <cell r="A4748">
            <v>0</v>
          </cell>
          <cell r="B4748" t="str">
            <v>Accesorio Tapa Tomacorriente Sencillo 220 V</v>
          </cell>
          <cell r="C4748">
            <v>1</v>
          </cell>
          <cell r="D4748" t="str">
            <v>UND</v>
          </cell>
          <cell r="E4748">
            <v>133.9</v>
          </cell>
          <cell r="F4748">
            <v>24.102</v>
          </cell>
          <cell r="G4748">
            <v>133.9</v>
          </cell>
          <cell r="H4748">
            <v>24.1</v>
          </cell>
          <cell r="I4748">
            <v>0</v>
          </cell>
        </row>
        <row r="4749">
          <cell r="A4749" t="str">
            <v>ELECT067</v>
          </cell>
          <cell r="B4749" t="str">
            <v>Cinta adhesiva eléctrica 3M (rollo)</v>
          </cell>
          <cell r="C4749">
            <v>0.05</v>
          </cell>
          <cell r="D4749" t="str">
            <v>UND</v>
          </cell>
          <cell r="E4749">
            <v>338.98</v>
          </cell>
          <cell r="F4749">
            <v>61.016400000000004</v>
          </cell>
          <cell r="G4749">
            <v>16.95</v>
          </cell>
          <cell r="H4749">
            <v>3.05</v>
          </cell>
          <cell r="I4749">
            <v>0</v>
          </cell>
        </row>
        <row r="4750">
          <cell r="A4750">
            <v>0</v>
          </cell>
          <cell r="B4750" t="str">
            <v>Abrazadera 3/4"</v>
          </cell>
          <cell r="C4750">
            <v>4</v>
          </cell>
          <cell r="D4750" t="str">
            <v>UND</v>
          </cell>
          <cell r="E4750">
            <v>3.12</v>
          </cell>
          <cell r="F4750">
            <v>0.56159999999999999</v>
          </cell>
          <cell r="G4750">
            <v>12.48</v>
          </cell>
          <cell r="H4750">
            <v>2.25</v>
          </cell>
          <cell r="I4750">
            <v>0</v>
          </cell>
        </row>
        <row r="4751">
          <cell r="A4751">
            <v>0</v>
          </cell>
          <cell r="B4751" t="str">
            <v>Tarugo Azul con tornillo</v>
          </cell>
          <cell r="C4751">
            <v>8</v>
          </cell>
          <cell r="D4751" t="str">
            <v>UND</v>
          </cell>
          <cell r="E4751">
            <v>2.38</v>
          </cell>
          <cell r="F4751">
            <v>0.42839999999999995</v>
          </cell>
          <cell r="G4751">
            <v>19.04</v>
          </cell>
          <cell r="H4751">
            <v>3.43</v>
          </cell>
          <cell r="I4751">
            <v>0</v>
          </cell>
        </row>
        <row r="4752">
          <cell r="A4752">
            <v>0</v>
          </cell>
          <cell r="B4752" t="str">
            <v>Mano de obra</v>
          </cell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</row>
        <row r="4753">
          <cell r="A4753">
            <v>0</v>
          </cell>
          <cell r="B4753" t="str">
            <v>Mano de obra Tomacorriente Sencillo 220 V</v>
          </cell>
          <cell r="C4753">
            <v>1</v>
          </cell>
          <cell r="D4753" t="str">
            <v>UND</v>
          </cell>
          <cell r="E4753">
            <v>713.13</v>
          </cell>
          <cell r="F4753">
            <v>0</v>
          </cell>
          <cell r="G4753">
            <v>713.13</v>
          </cell>
          <cell r="H4753">
            <v>0</v>
          </cell>
          <cell r="I4753">
            <v>0</v>
          </cell>
        </row>
        <row r="4754">
          <cell r="A4754">
            <v>0</v>
          </cell>
          <cell r="B4754" t="str">
            <v>Gastos indirectos contratistas eléctricos</v>
          </cell>
          <cell r="C4754">
            <v>20</v>
          </cell>
          <cell r="D4754" t="str">
            <v>%</v>
          </cell>
          <cell r="E4754">
            <v>719.58</v>
          </cell>
          <cell r="F4754">
            <v>0</v>
          </cell>
          <cell r="G4754">
            <v>719.58</v>
          </cell>
          <cell r="H4754">
            <v>0</v>
          </cell>
          <cell r="I4754">
            <v>0</v>
          </cell>
        </row>
        <row r="4755">
          <cell r="A4755">
            <v>0</v>
          </cell>
          <cell r="B4755" t="str">
            <v>Total/UND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G4755">
            <v>3359.7000000000003</v>
          </cell>
          <cell r="H4755">
            <v>346.86</v>
          </cell>
          <cell r="I4755">
            <v>3706.5600000000004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</row>
        <row r="4757">
          <cell r="A4757">
            <v>118</v>
          </cell>
          <cell r="B4757" t="str">
            <v>TERMINACIONES DE PISOS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</row>
        <row r="4758">
          <cell r="A4758">
            <v>118.01</v>
          </cell>
          <cell r="B4758" t="str">
            <v>ADOQUIN BARAHONA GRIS</v>
          </cell>
          <cell r="C4758">
            <v>1</v>
          </cell>
          <cell r="D4758" t="str">
            <v>M2</v>
          </cell>
          <cell r="E4758">
            <v>0</v>
          </cell>
          <cell r="F4758">
            <v>0</v>
          </cell>
          <cell r="G4758">
            <v>1612.57</v>
          </cell>
          <cell r="H4758">
            <v>251.58999999999997</v>
          </cell>
          <cell r="I4758">
            <v>1864.1599999999999</v>
          </cell>
        </row>
        <row r="4759">
          <cell r="A4759">
            <v>0</v>
          </cell>
          <cell r="B4759" t="str">
            <v>Adoquin Barahona Gris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</row>
        <row r="4760">
          <cell r="A4760">
            <v>0</v>
          </cell>
          <cell r="B4760" t="str">
            <v>Volumen Análisis</v>
          </cell>
          <cell r="C4760">
            <v>1</v>
          </cell>
          <cell r="D4760" t="str">
            <v>M2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</row>
        <row r="4761">
          <cell r="A4761">
            <v>0</v>
          </cell>
          <cell r="B4761" t="str">
            <v>Materiales y Equipos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</row>
        <row r="4762">
          <cell r="A4762">
            <v>0</v>
          </cell>
          <cell r="B4762" t="str">
            <v>Arena lavada triturada azul</v>
          </cell>
          <cell r="C4762">
            <v>0.08</v>
          </cell>
          <cell r="D4762" t="str">
            <v>M3</v>
          </cell>
          <cell r="E4762">
            <v>1440.68</v>
          </cell>
          <cell r="F4762">
            <v>259.32240000000002</v>
          </cell>
          <cell r="G4762">
            <v>115.25</v>
          </cell>
          <cell r="H4762">
            <v>20.75</v>
          </cell>
          <cell r="I4762">
            <v>0</v>
          </cell>
        </row>
        <row r="4763">
          <cell r="A4763">
            <v>0</v>
          </cell>
          <cell r="B4763" t="str">
            <v>Adoquin + 5% desp.</v>
          </cell>
          <cell r="C4763">
            <v>1.05</v>
          </cell>
          <cell r="D4763" t="str">
            <v>M2</v>
          </cell>
          <cell r="E4763">
            <v>1110.17</v>
          </cell>
          <cell r="F4763">
            <v>199.8306</v>
          </cell>
          <cell r="G4763">
            <v>1165.68</v>
          </cell>
          <cell r="H4763">
            <v>209.82</v>
          </cell>
          <cell r="I4763">
            <v>0</v>
          </cell>
        </row>
        <row r="4764">
          <cell r="A4764">
            <v>0</v>
          </cell>
          <cell r="B4764" t="str">
            <v>Regla (2 de 1"x4"x2.62' / 10 usos)</v>
          </cell>
          <cell r="C4764">
            <v>0.18</v>
          </cell>
          <cell r="D4764" t="str">
            <v>PT</v>
          </cell>
          <cell r="E4764">
            <v>59.32</v>
          </cell>
          <cell r="F4764">
            <v>10.6776</v>
          </cell>
          <cell r="G4764">
            <v>10.68</v>
          </cell>
          <cell r="H4764">
            <v>1.92</v>
          </cell>
          <cell r="I4764">
            <v>0</v>
          </cell>
        </row>
        <row r="4765">
          <cell r="A4765">
            <v>0</v>
          </cell>
          <cell r="B4765" t="str">
            <v>Mano de Obra Corte de Chazos</v>
          </cell>
          <cell r="C4765">
            <v>0.1</v>
          </cell>
          <cell r="D4765" t="str">
            <v>UND</v>
          </cell>
          <cell r="E4765">
            <v>18.32</v>
          </cell>
          <cell r="F4765">
            <v>0</v>
          </cell>
          <cell r="G4765">
            <v>1.83</v>
          </cell>
          <cell r="H4765">
            <v>0</v>
          </cell>
          <cell r="I4765">
            <v>0</v>
          </cell>
        </row>
        <row r="4766">
          <cell r="A4766">
            <v>0</v>
          </cell>
          <cell r="B4766" t="str">
            <v>Transporte de pisos (3%)</v>
          </cell>
          <cell r="C4766">
            <v>1</v>
          </cell>
          <cell r="D4766" t="str">
            <v>PA</v>
          </cell>
          <cell r="E4766">
            <v>41.27</v>
          </cell>
          <cell r="F4766">
            <v>0</v>
          </cell>
          <cell r="G4766">
            <v>41.27</v>
          </cell>
          <cell r="H4766">
            <v>0</v>
          </cell>
          <cell r="I4766">
            <v>0</v>
          </cell>
        </row>
        <row r="4767">
          <cell r="A4767">
            <v>0</v>
          </cell>
          <cell r="B4767" t="str">
            <v>Mano de obra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</row>
        <row r="4768">
          <cell r="A4768">
            <v>0</v>
          </cell>
          <cell r="B4768" t="str">
            <v>Mano de Obra Cantos Laterales</v>
          </cell>
          <cell r="C4768">
            <v>0.8</v>
          </cell>
          <cell r="D4768" t="str">
            <v>M</v>
          </cell>
          <cell r="E4768">
            <v>132.61000000000001</v>
          </cell>
          <cell r="F4768">
            <v>23.869800000000001</v>
          </cell>
          <cell r="G4768">
            <v>106.09</v>
          </cell>
          <cell r="H4768">
            <v>19.100000000000001</v>
          </cell>
          <cell r="I4768">
            <v>0</v>
          </cell>
        </row>
        <row r="4769">
          <cell r="A4769">
            <v>0</v>
          </cell>
          <cell r="B4769" t="str">
            <v>Mano de Obra de colocación de Adoquines</v>
          </cell>
          <cell r="C4769">
            <v>1</v>
          </cell>
          <cell r="D4769" t="str">
            <v>M2</v>
          </cell>
          <cell r="E4769">
            <v>171.77</v>
          </cell>
          <cell r="F4769">
            <v>0</v>
          </cell>
          <cell r="G4769">
            <v>171.77</v>
          </cell>
          <cell r="H4769">
            <v>0</v>
          </cell>
          <cell r="I4769">
            <v>0</v>
          </cell>
        </row>
        <row r="4770">
          <cell r="A4770">
            <v>0</v>
          </cell>
          <cell r="B4770" t="str">
            <v>Total/UND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1612.57</v>
          </cell>
          <cell r="H4770">
            <v>251.58999999999997</v>
          </cell>
          <cell r="I4770">
            <v>1864.1599999999999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</row>
        <row r="4772">
          <cell r="A4772">
            <v>118.02000000000001</v>
          </cell>
          <cell r="B4772" t="str">
            <v>CERAMICA EUROPEA ECONOMICA</v>
          </cell>
          <cell r="C4772">
            <v>1</v>
          </cell>
          <cell r="D4772" t="str">
            <v>M2</v>
          </cell>
          <cell r="E4772">
            <v>0</v>
          </cell>
          <cell r="F4772">
            <v>0</v>
          </cell>
          <cell r="G4772">
            <v>923.01999999999975</v>
          </cell>
          <cell r="H4772">
            <v>103.93999999999998</v>
          </cell>
          <cell r="I4772">
            <v>1026.9599999999998</v>
          </cell>
        </row>
        <row r="4773">
          <cell r="A4773">
            <v>0</v>
          </cell>
          <cell r="B4773" t="str">
            <v>Cerámica Europea Económica 0.30x0.30m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</row>
        <row r="4774">
          <cell r="A4774">
            <v>0</v>
          </cell>
          <cell r="B4774" t="str">
            <v>Volumen Análisis</v>
          </cell>
          <cell r="C4774">
            <v>1</v>
          </cell>
          <cell r="D4774" t="str">
            <v>M2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</row>
        <row r="4775">
          <cell r="A4775">
            <v>0</v>
          </cell>
          <cell r="B4775" t="str">
            <v>Materiales y Equipos</v>
          </cell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</row>
        <row r="4776">
          <cell r="A4776">
            <v>112.04000000000002</v>
          </cell>
          <cell r="B4776" t="str">
            <v>Mortero 1:10 pisos + 10% desp.</v>
          </cell>
          <cell r="C4776">
            <v>3.465E-2</v>
          </cell>
          <cell r="D4776" t="str">
            <v>M3</v>
          </cell>
          <cell r="E4776">
            <v>4037.9700000000003</v>
          </cell>
          <cell r="F4776">
            <v>667.53</v>
          </cell>
          <cell r="G4776">
            <v>139.91999999999999</v>
          </cell>
          <cell r="H4776">
            <v>23.13</v>
          </cell>
          <cell r="I4776">
            <v>0</v>
          </cell>
        </row>
        <row r="4777">
          <cell r="A4777" t="str">
            <v>PISO002</v>
          </cell>
          <cell r="B4777" t="str">
            <v>Cerámica Europea Económica + 10% desp.</v>
          </cell>
          <cell r="C4777">
            <v>1.1000000000000001</v>
          </cell>
          <cell r="D4777" t="str">
            <v>M2</v>
          </cell>
          <cell r="E4777">
            <v>322.03389830508479</v>
          </cell>
          <cell r="F4777">
            <v>57.96610169491526</v>
          </cell>
          <cell r="G4777">
            <v>354.24</v>
          </cell>
          <cell r="H4777">
            <v>63.76</v>
          </cell>
          <cell r="I4777">
            <v>0</v>
          </cell>
        </row>
        <row r="4778">
          <cell r="A4778" t="str">
            <v>PISO025</v>
          </cell>
          <cell r="B4778" t="str">
            <v>Derretido Keracolor 25 lbs + 10% desp.</v>
          </cell>
          <cell r="C4778">
            <v>4.4999999999999998E-2</v>
          </cell>
          <cell r="D4778" t="str">
            <v>FDA</v>
          </cell>
          <cell r="E4778">
            <v>1016.949152542373</v>
          </cell>
          <cell r="F4778">
            <v>183.05084745762713</v>
          </cell>
          <cell r="G4778">
            <v>45.76</v>
          </cell>
          <cell r="H4778">
            <v>8.24</v>
          </cell>
          <cell r="I4778">
            <v>0</v>
          </cell>
        </row>
        <row r="4779">
          <cell r="A4779" t="str">
            <v>PISO021</v>
          </cell>
          <cell r="B4779" t="str">
            <v>Estopa</v>
          </cell>
          <cell r="C4779">
            <v>0.05</v>
          </cell>
          <cell r="D4779" t="str">
            <v>LB</v>
          </cell>
          <cell r="E4779">
            <v>63.559322033898312</v>
          </cell>
          <cell r="F4779">
            <v>11.440677966101696</v>
          </cell>
          <cell r="G4779">
            <v>3.18</v>
          </cell>
          <cell r="H4779">
            <v>0.56999999999999995</v>
          </cell>
          <cell r="I4779">
            <v>0</v>
          </cell>
        </row>
        <row r="4780">
          <cell r="A4780">
            <v>0</v>
          </cell>
          <cell r="B4780" t="str">
            <v>Transporte de pisos (3%)</v>
          </cell>
          <cell r="C4780">
            <v>0.03</v>
          </cell>
          <cell r="D4780">
            <v>0</v>
          </cell>
          <cell r="E4780">
            <v>418</v>
          </cell>
          <cell r="F4780">
            <v>0</v>
          </cell>
          <cell r="G4780">
            <v>12.54</v>
          </cell>
          <cell r="H4780">
            <v>0</v>
          </cell>
          <cell r="I4780">
            <v>0</v>
          </cell>
        </row>
        <row r="4781">
          <cell r="A4781">
            <v>0</v>
          </cell>
          <cell r="B4781" t="str">
            <v>Mano de obra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</row>
        <row r="4782">
          <cell r="A4782">
            <v>900.02</v>
          </cell>
          <cell r="B4782" t="str">
            <v xml:space="preserve">Corte de Chazos </v>
          </cell>
          <cell r="C4782">
            <v>2.5</v>
          </cell>
          <cell r="D4782" t="str">
            <v>UND</v>
          </cell>
          <cell r="E4782">
            <v>18.32</v>
          </cell>
          <cell r="F4782">
            <v>3.2976000000000001</v>
          </cell>
          <cell r="G4782">
            <v>45.8</v>
          </cell>
          <cell r="H4782">
            <v>8.24</v>
          </cell>
          <cell r="I4782">
            <v>0</v>
          </cell>
        </row>
        <row r="4783">
          <cell r="A4783">
            <v>900.14999999999986</v>
          </cell>
          <cell r="B4783" t="str">
            <v>Mano de Obra de colocación cerámica pisos</v>
          </cell>
          <cell r="C4783">
            <v>1</v>
          </cell>
          <cell r="D4783" t="str">
            <v>M2</v>
          </cell>
          <cell r="E4783">
            <v>321.58350000000002</v>
          </cell>
          <cell r="F4783">
            <v>0</v>
          </cell>
          <cell r="G4783">
            <v>321.58</v>
          </cell>
          <cell r="H4783">
            <v>0</v>
          </cell>
          <cell r="I4783">
            <v>0</v>
          </cell>
        </row>
        <row r="4784">
          <cell r="A4784">
            <v>0</v>
          </cell>
          <cell r="B4784" t="str">
            <v>Total/UND</v>
          </cell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G4784">
            <v>923.01999999999975</v>
          </cell>
          <cell r="H4784">
            <v>103.93999999999998</v>
          </cell>
          <cell r="I4784">
            <v>1026.9599999999998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</row>
        <row r="4786">
          <cell r="A4786">
            <v>118.03000000000002</v>
          </cell>
          <cell r="B4786" t="str">
            <v>PORCELANATO CHINO 50X50 ANTIMANCHAS</v>
          </cell>
          <cell r="C4786">
            <v>1</v>
          </cell>
          <cell r="D4786" t="str">
            <v>M2</v>
          </cell>
          <cell r="E4786">
            <v>0</v>
          </cell>
          <cell r="F4786">
            <v>0</v>
          </cell>
          <cell r="G4786">
            <v>1850.49</v>
          </cell>
          <cell r="H4786">
            <v>147.05000000000001</v>
          </cell>
          <cell r="I4786">
            <v>1997.54</v>
          </cell>
        </row>
        <row r="4787">
          <cell r="A4787">
            <v>0</v>
          </cell>
          <cell r="B4787" t="str">
            <v>Cerámica Porcelanato Chino 50x50 Antimanchas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</row>
        <row r="4788">
          <cell r="A4788">
            <v>0</v>
          </cell>
          <cell r="B4788" t="str">
            <v>Volumen Análisis</v>
          </cell>
          <cell r="C4788">
            <v>1</v>
          </cell>
          <cell r="D4788" t="str">
            <v>M2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</row>
        <row r="4789">
          <cell r="A4789">
            <v>0</v>
          </cell>
          <cell r="B4789" t="str">
            <v>Materiales y Equipos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</row>
        <row r="4790">
          <cell r="A4790">
            <v>112.04000000000002</v>
          </cell>
          <cell r="B4790" t="str">
            <v>Mortero 1:10 pisos + 10% desp.</v>
          </cell>
          <cell r="C4790">
            <v>3.465E-2</v>
          </cell>
          <cell r="D4790" t="str">
            <v>M3</v>
          </cell>
          <cell r="E4790">
            <v>4037.9700000000003</v>
          </cell>
          <cell r="F4790">
            <v>667.53</v>
          </cell>
          <cell r="G4790">
            <v>139.91999999999999</v>
          </cell>
          <cell r="H4790">
            <v>23.13</v>
          </cell>
          <cell r="I4790">
            <v>0</v>
          </cell>
        </row>
        <row r="4791">
          <cell r="A4791" t="str">
            <v>PISO008</v>
          </cell>
          <cell r="B4791" t="str">
            <v>Porcelanato Chino 50x50 Antimanchas +20% desp.</v>
          </cell>
          <cell r="C4791">
            <v>1.2</v>
          </cell>
          <cell r="D4791" t="str">
            <v>M2</v>
          </cell>
          <cell r="E4791">
            <v>494.74576271186442</v>
          </cell>
          <cell r="F4791">
            <v>89.054237288135596</v>
          </cell>
          <cell r="G4791">
            <v>593.69000000000005</v>
          </cell>
          <cell r="H4791">
            <v>106.87</v>
          </cell>
          <cell r="I4791">
            <v>0</v>
          </cell>
        </row>
        <row r="4792">
          <cell r="A4792" t="str">
            <v>PISO025</v>
          </cell>
          <cell r="B4792" t="str">
            <v>Derretido Keracolor 25 lbs + 10% desp.</v>
          </cell>
          <cell r="C4792">
            <v>4.4999999999999998E-2</v>
          </cell>
          <cell r="D4792" t="str">
            <v>FDA</v>
          </cell>
          <cell r="E4792">
            <v>1016.949152542373</v>
          </cell>
          <cell r="F4792">
            <v>183.05084745762713</v>
          </cell>
          <cell r="G4792">
            <v>45.76</v>
          </cell>
          <cell r="H4792">
            <v>8.24</v>
          </cell>
          <cell r="I4792">
            <v>0</v>
          </cell>
        </row>
        <row r="4793">
          <cell r="A4793" t="str">
            <v>PISO021</v>
          </cell>
          <cell r="B4793" t="str">
            <v>Estopa</v>
          </cell>
          <cell r="C4793">
            <v>0.05</v>
          </cell>
          <cell r="D4793" t="str">
            <v>LB</v>
          </cell>
          <cell r="E4793">
            <v>63.559322033898312</v>
          </cell>
          <cell r="F4793">
            <v>11.440677966101696</v>
          </cell>
          <cell r="G4793">
            <v>3.18</v>
          </cell>
          <cell r="H4793">
            <v>0.56999999999999995</v>
          </cell>
          <cell r="I4793">
            <v>0</v>
          </cell>
        </row>
        <row r="4794">
          <cell r="A4794">
            <v>0</v>
          </cell>
          <cell r="B4794" t="str">
            <v>Transporte de pisos (3%)</v>
          </cell>
          <cell r="C4794">
            <v>0.03</v>
          </cell>
          <cell r="D4794">
            <v>0</v>
          </cell>
          <cell r="E4794">
            <v>700.56000000000006</v>
          </cell>
          <cell r="F4794">
            <v>0</v>
          </cell>
          <cell r="G4794">
            <v>700.56000000000006</v>
          </cell>
          <cell r="H4794">
            <v>0</v>
          </cell>
          <cell r="I4794">
            <v>0</v>
          </cell>
        </row>
        <row r="4795">
          <cell r="A4795">
            <v>0</v>
          </cell>
          <cell r="B4795" t="str">
            <v>Mano de obra</v>
          </cell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</row>
        <row r="4796">
          <cell r="A4796">
            <v>900.02</v>
          </cell>
          <cell r="B4796" t="str">
            <v>Corte de Chazos Porcelanato</v>
          </cell>
          <cell r="C4796">
            <v>2.5</v>
          </cell>
          <cell r="D4796" t="str">
            <v>UND</v>
          </cell>
          <cell r="E4796">
            <v>18.32</v>
          </cell>
          <cell r="F4796">
            <v>3.2976000000000001</v>
          </cell>
          <cell r="G4796">
            <v>45.8</v>
          </cell>
          <cell r="H4796">
            <v>8.24</v>
          </cell>
          <cell r="I4796">
            <v>0</v>
          </cell>
        </row>
        <row r="4797">
          <cell r="A4797">
            <v>900.14999999999986</v>
          </cell>
          <cell r="B4797" t="str">
            <v>Mano de Obra de colocación de Porcelanato</v>
          </cell>
          <cell r="C4797">
            <v>1</v>
          </cell>
          <cell r="D4797" t="str">
            <v>M2</v>
          </cell>
          <cell r="E4797">
            <v>321.58350000000002</v>
          </cell>
          <cell r="F4797">
            <v>0</v>
          </cell>
          <cell r="G4797">
            <v>321.58</v>
          </cell>
          <cell r="H4797">
            <v>0</v>
          </cell>
          <cell r="I4797">
            <v>0</v>
          </cell>
        </row>
        <row r="4798">
          <cell r="A4798">
            <v>0</v>
          </cell>
          <cell r="B4798" t="str">
            <v>Total/UND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1850.49</v>
          </cell>
          <cell r="H4798">
            <v>147.05000000000001</v>
          </cell>
          <cell r="I4798">
            <v>1997.54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</row>
        <row r="4800">
          <cell r="A4800">
            <v>118.04000000000002</v>
          </cell>
          <cell r="B4800" t="str">
            <v>MARMOL TRAVERTINO 40x40 IMP. MATE</v>
          </cell>
          <cell r="C4800">
            <v>1</v>
          </cell>
          <cell r="D4800" t="str">
            <v>M2</v>
          </cell>
          <cell r="E4800">
            <v>0</v>
          </cell>
          <cell r="F4800">
            <v>0</v>
          </cell>
          <cell r="G4800">
            <v>2100.2800000000002</v>
          </cell>
          <cell r="H4800">
            <v>251.92</v>
          </cell>
          <cell r="I4800">
            <v>2352.2000000000003</v>
          </cell>
        </row>
        <row r="4801">
          <cell r="A4801">
            <v>0</v>
          </cell>
          <cell r="B4801" t="str">
            <v>Mármol travertino 40x40 importado mate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</row>
        <row r="4802">
          <cell r="A4802">
            <v>0</v>
          </cell>
          <cell r="B4802" t="str">
            <v>Volumen Análisis</v>
          </cell>
          <cell r="C4802">
            <v>1</v>
          </cell>
          <cell r="D4802" t="str">
            <v>M2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</row>
        <row r="4803">
          <cell r="A4803">
            <v>0</v>
          </cell>
          <cell r="B4803" t="str">
            <v>Materiales y Equipos</v>
          </cell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</row>
        <row r="4804">
          <cell r="A4804">
            <v>0</v>
          </cell>
          <cell r="B4804" t="str">
            <v>Mortero 1:10 pisos + 10% desp.</v>
          </cell>
          <cell r="C4804">
            <v>3.465E-2</v>
          </cell>
          <cell r="D4804" t="str">
            <v>M3</v>
          </cell>
          <cell r="E4804">
            <v>3919.4300000000003</v>
          </cell>
          <cell r="F4804">
            <v>705.49739999999997</v>
          </cell>
          <cell r="G4804">
            <v>135.81</v>
          </cell>
          <cell r="H4804">
            <v>24.45</v>
          </cell>
          <cell r="I4804">
            <v>0</v>
          </cell>
        </row>
        <row r="4805">
          <cell r="A4805">
            <v>0</v>
          </cell>
          <cell r="B4805" t="str">
            <v>Mármol travertino importado mate + 10% desp.</v>
          </cell>
          <cell r="C4805">
            <v>1.1000000000000001</v>
          </cell>
          <cell r="D4805" t="str">
            <v>M2</v>
          </cell>
          <cell r="E4805">
            <v>1036.92</v>
          </cell>
          <cell r="F4805">
            <v>186.6456</v>
          </cell>
          <cell r="G4805">
            <v>1140.6099999999999</v>
          </cell>
          <cell r="H4805">
            <v>205.31</v>
          </cell>
          <cell r="I4805">
            <v>0</v>
          </cell>
          <cell r="J4805">
            <v>0</v>
          </cell>
        </row>
        <row r="4806">
          <cell r="A4806">
            <v>0</v>
          </cell>
          <cell r="B4806" t="str">
            <v>Derretido Keracolor 25 lbs + 10% desp.</v>
          </cell>
          <cell r="C4806">
            <v>4.4999999999999998E-2</v>
          </cell>
          <cell r="D4806" t="str">
            <v>FDA</v>
          </cell>
          <cell r="E4806">
            <v>1016.95</v>
          </cell>
          <cell r="F4806">
            <v>183.05099999999999</v>
          </cell>
          <cell r="G4806">
            <v>45.76</v>
          </cell>
          <cell r="H4806">
            <v>8.24</v>
          </cell>
          <cell r="I4806">
            <v>0</v>
          </cell>
          <cell r="J4806">
            <v>0</v>
          </cell>
        </row>
        <row r="4807">
          <cell r="A4807">
            <v>0</v>
          </cell>
          <cell r="B4807" t="str">
            <v>Estopa</v>
          </cell>
          <cell r="C4807">
            <v>0.05</v>
          </cell>
          <cell r="D4807" t="str">
            <v>LB</v>
          </cell>
          <cell r="E4807">
            <v>63.56</v>
          </cell>
          <cell r="F4807">
            <v>11.440799999999999</v>
          </cell>
          <cell r="G4807">
            <v>3.18</v>
          </cell>
          <cell r="H4807">
            <v>0.56999999999999995</v>
          </cell>
          <cell r="I4807">
            <v>0</v>
          </cell>
        </row>
        <row r="4808">
          <cell r="A4808">
            <v>0</v>
          </cell>
          <cell r="B4808" t="str">
            <v xml:space="preserve">Corte de Chazos </v>
          </cell>
          <cell r="C4808">
            <v>2.5</v>
          </cell>
          <cell r="D4808" t="str">
            <v>UND</v>
          </cell>
          <cell r="E4808">
            <v>29.66</v>
          </cell>
          <cell r="F4808">
            <v>5.3388</v>
          </cell>
          <cell r="G4808">
            <v>74.150000000000006</v>
          </cell>
          <cell r="H4808">
            <v>13.35</v>
          </cell>
          <cell r="I4808">
            <v>0</v>
          </cell>
        </row>
        <row r="4809">
          <cell r="A4809">
            <v>0</v>
          </cell>
          <cell r="B4809" t="str">
            <v>Transporte de pisos (3%)</v>
          </cell>
          <cell r="C4809">
            <v>1</v>
          </cell>
          <cell r="D4809" t="str">
            <v>PA</v>
          </cell>
          <cell r="E4809">
            <v>40.380000000000003</v>
          </cell>
          <cell r="F4809">
            <v>0</v>
          </cell>
          <cell r="G4809">
            <v>40.380000000000003</v>
          </cell>
          <cell r="H4809">
            <v>0</v>
          </cell>
          <cell r="I4809">
            <v>0</v>
          </cell>
        </row>
        <row r="4810">
          <cell r="A4810">
            <v>0</v>
          </cell>
          <cell r="B4810" t="str">
            <v>Mano de obra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</row>
        <row r="4811">
          <cell r="A4811">
            <v>0</v>
          </cell>
          <cell r="B4811" t="str">
            <v>Mano de Obra de colocación mármol</v>
          </cell>
          <cell r="C4811">
            <v>1</v>
          </cell>
          <cell r="D4811" t="str">
            <v>M2</v>
          </cell>
          <cell r="E4811">
            <v>660.39</v>
          </cell>
          <cell r="F4811">
            <v>0</v>
          </cell>
          <cell r="G4811">
            <v>660.39</v>
          </cell>
          <cell r="H4811">
            <v>0</v>
          </cell>
          <cell r="I4811">
            <v>0</v>
          </cell>
        </row>
        <row r="4812">
          <cell r="A4812">
            <v>0</v>
          </cell>
          <cell r="B4812" t="str">
            <v>Total/UND</v>
          </cell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G4812">
            <v>2100.2800000000002</v>
          </cell>
          <cell r="H4812">
            <v>251.92</v>
          </cell>
          <cell r="I4812">
            <v>2352.2000000000003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</row>
        <row r="4814">
          <cell r="A4814">
            <v>118.05000000000003</v>
          </cell>
          <cell r="B4814" t="str">
            <v>MARMOL CREMA MARFIL 40x40 PULIDO IMP.</v>
          </cell>
          <cell r="C4814">
            <v>1</v>
          </cell>
          <cell r="D4814" t="str">
            <v>M2</v>
          </cell>
          <cell r="E4814">
            <v>0</v>
          </cell>
          <cell r="F4814">
            <v>0</v>
          </cell>
          <cell r="G4814" t="e">
            <v>#REF!</v>
          </cell>
          <cell r="H4814" t="e">
            <v>#REF!</v>
          </cell>
          <cell r="I4814" t="e">
            <v>#REF!</v>
          </cell>
        </row>
        <row r="4815">
          <cell r="A4815">
            <v>0</v>
          </cell>
          <cell r="B4815" t="str">
            <v>Mármol crema marfil 40x40 importado pulido</v>
          </cell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>
            <v>0</v>
          </cell>
          <cell r="B4816" t="str">
            <v>Volumen Análisis</v>
          </cell>
          <cell r="C4816">
            <v>1</v>
          </cell>
          <cell r="D4816" t="str">
            <v>M2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A4817">
            <v>0</v>
          </cell>
          <cell r="B4817" t="str">
            <v>Materiales y Equipos</v>
          </cell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</row>
        <row r="4818">
          <cell r="A4818">
            <v>0</v>
          </cell>
          <cell r="B4818" t="str">
            <v>Mármol crema marfil 40x40 bruto + 10% desp.</v>
          </cell>
          <cell r="C4818">
            <v>1.1000000000000001</v>
          </cell>
          <cell r="D4818" t="str">
            <v>M2</v>
          </cell>
          <cell r="E4818">
            <v>2584.75</v>
          </cell>
          <cell r="F4818">
            <v>465.255</v>
          </cell>
          <cell r="G4818">
            <v>2843.23</v>
          </cell>
          <cell r="H4818">
            <v>511.78</v>
          </cell>
          <cell r="I4818">
            <v>0</v>
          </cell>
        </row>
        <row r="4819">
          <cell r="A4819">
            <v>0</v>
          </cell>
          <cell r="B4819" t="str">
            <v>Derretido Keracolor 25 lbs + 10% desp.</v>
          </cell>
          <cell r="C4819">
            <v>4.4999999999999998E-2</v>
          </cell>
          <cell r="D4819" t="str">
            <v>FDA</v>
          </cell>
          <cell r="E4819">
            <v>1016.95</v>
          </cell>
          <cell r="F4819">
            <v>183.05099999999999</v>
          </cell>
          <cell r="G4819">
            <v>45.76</v>
          </cell>
          <cell r="H4819">
            <v>8.24</v>
          </cell>
          <cell r="I4819">
            <v>0</v>
          </cell>
        </row>
        <row r="4820">
          <cell r="A4820">
            <v>0</v>
          </cell>
          <cell r="B4820" t="str">
            <v>Estopa</v>
          </cell>
          <cell r="C4820">
            <v>0.05</v>
          </cell>
          <cell r="D4820" t="str">
            <v>LB</v>
          </cell>
          <cell r="E4820">
            <v>63.56</v>
          </cell>
          <cell r="F4820">
            <v>11.440799999999999</v>
          </cell>
          <cell r="G4820">
            <v>3.18</v>
          </cell>
          <cell r="H4820">
            <v>0.56999999999999995</v>
          </cell>
          <cell r="I4820">
            <v>0</v>
          </cell>
        </row>
        <row r="4821">
          <cell r="A4821">
            <v>0</v>
          </cell>
          <cell r="B4821" t="str">
            <v>Pulido y cristalizado de pisos</v>
          </cell>
          <cell r="C4821">
            <v>1</v>
          </cell>
          <cell r="D4821" t="str">
            <v>M2</v>
          </cell>
          <cell r="E4821">
            <v>296.61</v>
          </cell>
          <cell r="F4821">
            <v>53.389800000000001</v>
          </cell>
          <cell r="G4821">
            <v>296.61</v>
          </cell>
          <cell r="H4821">
            <v>53.39</v>
          </cell>
          <cell r="I4821">
            <v>0</v>
          </cell>
        </row>
        <row r="4822">
          <cell r="A4822">
            <v>0</v>
          </cell>
          <cell r="B4822" t="str">
            <v xml:space="preserve">Corte de Chazos </v>
          </cell>
          <cell r="C4822">
            <v>2.5</v>
          </cell>
          <cell r="D4822" t="str">
            <v>UND</v>
          </cell>
          <cell r="E4822">
            <v>29.66</v>
          </cell>
          <cell r="F4822">
            <v>5.3388</v>
          </cell>
          <cell r="G4822">
            <v>74.150000000000006</v>
          </cell>
          <cell r="H4822">
            <v>13.35</v>
          </cell>
          <cell r="I4822">
            <v>0</v>
          </cell>
        </row>
        <row r="4823">
          <cell r="A4823">
            <v>0</v>
          </cell>
          <cell r="B4823" t="str">
            <v>Transporte de pisos (3%)</v>
          </cell>
          <cell r="C4823">
            <v>1</v>
          </cell>
          <cell r="D4823" t="str">
            <v>PA</v>
          </cell>
          <cell r="E4823">
            <v>100.65</v>
          </cell>
          <cell r="F4823">
            <v>0</v>
          </cell>
          <cell r="G4823">
            <v>100.65</v>
          </cell>
          <cell r="H4823">
            <v>0</v>
          </cell>
          <cell r="I4823">
            <v>0</v>
          </cell>
          <cell r="J4823">
            <v>0</v>
          </cell>
        </row>
        <row r="4824">
          <cell r="A4824">
            <v>0</v>
          </cell>
          <cell r="B4824" t="str">
            <v>Mano de obra</v>
          </cell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</row>
        <row r="4825">
          <cell r="A4825">
            <v>0</v>
          </cell>
          <cell r="B4825" t="str">
            <v>Mano de Obra de colocación mármol</v>
          </cell>
          <cell r="C4825">
            <v>1</v>
          </cell>
          <cell r="D4825" t="str">
            <v>M2</v>
          </cell>
          <cell r="E4825">
            <v>660.39</v>
          </cell>
          <cell r="F4825">
            <v>0</v>
          </cell>
          <cell r="G4825">
            <v>660.39</v>
          </cell>
          <cell r="H4825">
            <v>0</v>
          </cell>
          <cell r="I4825">
            <v>0</v>
          </cell>
          <cell r="J4825">
            <v>0</v>
          </cell>
        </row>
        <row r="4826">
          <cell r="A4826">
            <v>0</v>
          </cell>
          <cell r="B4826" t="str">
            <v>Total/UND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G4826">
            <v>4023.9700000000003</v>
          </cell>
          <cell r="H4826">
            <v>587.33000000000004</v>
          </cell>
          <cell r="I4826">
            <v>4611.3</v>
          </cell>
          <cell r="J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</row>
        <row r="4828">
          <cell r="A4828">
            <v>119</v>
          </cell>
          <cell r="B4828" t="str">
            <v>ZOCALOS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</row>
        <row r="4829">
          <cell r="A4829">
            <v>119.01</v>
          </cell>
          <cell r="B4829" t="str">
            <v>ZOCALOS CERAMICA EUROPEA ECONOMICA</v>
          </cell>
          <cell r="C4829">
            <v>1</v>
          </cell>
          <cell r="D4829" t="str">
            <v>ML</v>
          </cell>
          <cell r="E4829">
            <v>0</v>
          </cell>
          <cell r="F4829">
            <v>0</v>
          </cell>
          <cell r="G4829">
            <v>232.61</v>
          </cell>
          <cell r="H4829">
            <v>22.950000000000003</v>
          </cell>
          <cell r="I4829">
            <v>255.56</v>
          </cell>
          <cell r="J4829">
            <v>0</v>
          </cell>
        </row>
        <row r="4830">
          <cell r="A4830">
            <v>0</v>
          </cell>
          <cell r="B4830" t="str">
            <v>Zócalos Cerámica Europea Económica 0.07x0.30m</v>
          </cell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</row>
        <row r="4831">
          <cell r="A4831">
            <v>0</v>
          </cell>
          <cell r="B4831" t="str">
            <v>Volumen Análisis</v>
          </cell>
          <cell r="C4831">
            <v>1</v>
          </cell>
          <cell r="D4831" t="str">
            <v>ML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</row>
        <row r="4832">
          <cell r="A4832">
            <v>0</v>
          </cell>
          <cell r="B4832" t="str">
            <v>Materiales y Equipos</v>
          </cell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</row>
        <row r="4833">
          <cell r="A4833">
            <v>0</v>
          </cell>
          <cell r="B4833" t="str">
            <v>Mortero 1:10 pisos + 10% desp.</v>
          </cell>
          <cell r="C4833">
            <v>2.3999999999999998E-3</v>
          </cell>
          <cell r="D4833" t="str">
            <v>M3</v>
          </cell>
          <cell r="E4833">
            <v>3919.4300000000003</v>
          </cell>
          <cell r="F4833">
            <v>705.49739999999997</v>
          </cell>
          <cell r="G4833">
            <v>9.41</v>
          </cell>
          <cell r="H4833">
            <v>1.69</v>
          </cell>
          <cell r="I4833">
            <v>0</v>
          </cell>
          <cell r="J4833">
            <v>0</v>
          </cell>
        </row>
        <row r="4834">
          <cell r="A4834">
            <v>0</v>
          </cell>
          <cell r="B4834" t="str">
            <v>Cerámica Europea Económica + 10% desp.</v>
          </cell>
          <cell r="C4834">
            <v>0.05</v>
          </cell>
          <cell r="D4834" t="str">
            <v>M2</v>
          </cell>
          <cell r="E4834">
            <v>322.02999999999997</v>
          </cell>
          <cell r="F4834">
            <v>57.965399999999995</v>
          </cell>
          <cell r="G4834">
            <v>16.100000000000001</v>
          </cell>
          <cell r="H4834">
            <v>2.9</v>
          </cell>
          <cell r="I4834">
            <v>0</v>
          </cell>
          <cell r="J4834">
            <v>0</v>
          </cell>
        </row>
        <row r="4835">
          <cell r="A4835">
            <v>0</v>
          </cell>
          <cell r="B4835" t="str">
            <v>Derretido Keracolor 25 lbs + 10% desp.</v>
          </cell>
          <cell r="C4835">
            <v>3.0000000000000001E-3</v>
          </cell>
          <cell r="D4835" t="str">
            <v>FDA</v>
          </cell>
          <cell r="E4835">
            <v>1016.95</v>
          </cell>
          <cell r="F4835">
            <v>183.05099999999999</v>
          </cell>
          <cell r="G4835">
            <v>3.05</v>
          </cell>
          <cell r="H4835">
            <v>0.55000000000000004</v>
          </cell>
          <cell r="I4835">
            <v>0</v>
          </cell>
          <cell r="J4835">
            <v>0</v>
          </cell>
        </row>
        <row r="4836">
          <cell r="A4836">
            <v>0</v>
          </cell>
          <cell r="B4836" t="str">
            <v xml:space="preserve">Corte de Chazos </v>
          </cell>
          <cell r="C4836">
            <v>3.33</v>
          </cell>
          <cell r="D4836" t="str">
            <v>UND</v>
          </cell>
          <cell r="E4836">
            <v>29.66</v>
          </cell>
          <cell r="F4836">
            <v>5.3388</v>
          </cell>
          <cell r="G4836">
            <v>98.77</v>
          </cell>
          <cell r="H4836">
            <v>17.78</v>
          </cell>
          <cell r="I4836">
            <v>0</v>
          </cell>
          <cell r="J4836">
            <v>0</v>
          </cell>
        </row>
        <row r="4837">
          <cell r="A4837">
            <v>0</v>
          </cell>
          <cell r="B4837" t="str">
            <v>Estopa</v>
          </cell>
          <cell r="C4837">
            <v>3.0000000000000001E-3</v>
          </cell>
          <cell r="D4837" t="str">
            <v>LB</v>
          </cell>
          <cell r="E4837">
            <v>63.56</v>
          </cell>
          <cell r="F4837">
            <v>11.440799999999999</v>
          </cell>
          <cell r="G4837">
            <v>0.19</v>
          </cell>
          <cell r="H4837">
            <v>0.03</v>
          </cell>
          <cell r="I4837">
            <v>0</v>
          </cell>
        </row>
        <row r="4838">
          <cell r="A4838">
            <v>0</v>
          </cell>
          <cell r="B4838" t="str">
            <v>Transporte de pisos (3%)</v>
          </cell>
          <cell r="C4838">
            <v>1</v>
          </cell>
          <cell r="D4838" t="str">
            <v>PA</v>
          </cell>
          <cell r="E4838">
            <v>0.56999999999999995</v>
          </cell>
          <cell r="F4838">
            <v>0</v>
          </cell>
          <cell r="G4838">
            <v>0.56999999999999995</v>
          </cell>
          <cell r="H4838">
            <v>0</v>
          </cell>
          <cell r="I4838">
            <v>0</v>
          </cell>
          <cell r="J4838">
            <v>0</v>
          </cell>
        </row>
        <row r="4839">
          <cell r="A4839">
            <v>0</v>
          </cell>
          <cell r="B4839" t="str">
            <v>Mano de obra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</row>
        <row r="4840">
          <cell r="A4840">
            <v>0</v>
          </cell>
          <cell r="B4840" t="str">
            <v>Mano de Obra de colocación zócalos</v>
          </cell>
          <cell r="C4840">
            <v>1</v>
          </cell>
          <cell r="D4840" t="str">
            <v>ML</v>
          </cell>
          <cell r="E4840">
            <v>104.51700000000001</v>
          </cell>
          <cell r="F4840">
            <v>0</v>
          </cell>
          <cell r="G4840">
            <v>104.52</v>
          </cell>
          <cell r="H4840">
            <v>0</v>
          </cell>
          <cell r="I4840">
            <v>0</v>
          </cell>
          <cell r="J4840">
            <v>0</v>
          </cell>
        </row>
        <row r="4841">
          <cell r="A4841">
            <v>0</v>
          </cell>
          <cell r="B4841" t="str">
            <v>Total/UND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G4841">
            <v>232.61</v>
          </cell>
          <cell r="H4841">
            <v>22.950000000000003</v>
          </cell>
          <cell r="I4841">
            <v>255.56</v>
          </cell>
          <cell r="J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</row>
        <row r="4843">
          <cell r="A4843">
            <v>119.02000000000001</v>
          </cell>
          <cell r="B4843" t="str">
            <v>ZOCALOS CERAMICA EUROPEA BUENA CALIDAD</v>
          </cell>
          <cell r="C4843">
            <v>1</v>
          </cell>
          <cell r="D4843" t="str">
            <v>ML</v>
          </cell>
          <cell r="E4843">
            <v>0</v>
          </cell>
          <cell r="F4843">
            <v>0</v>
          </cell>
          <cell r="G4843">
            <v>246.64999999999998</v>
          </cell>
          <cell r="H4843">
            <v>25.39</v>
          </cell>
          <cell r="I4843">
            <v>272.03999999999996</v>
          </cell>
          <cell r="J4843">
            <v>0</v>
          </cell>
        </row>
        <row r="4844">
          <cell r="A4844">
            <v>0</v>
          </cell>
          <cell r="B4844" t="str">
            <v>Zócalo Cerám. Europea buena calidad 0.07x0.30</v>
          </cell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</row>
        <row r="4845">
          <cell r="A4845">
            <v>0</v>
          </cell>
          <cell r="B4845" t="str">
            <v>Volumen Análisis</v>
          </cell>
          <cell r="C4845">
            <v>1</v>
          </cell>
          <cell r="D4845" t="str">
            <v>ML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</row>
        <row r="4846">
          <cell r="A4846">
            <v>0</v>
          </cell>
          <cell r="B4846" t="str">
            <v>Materiales y Equipos</v>
          </cell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</row>
        <row r="4847">
          <cell r="A4847">
            <v>0</v>
          </cell>
          <cell r="B4847" t="str">
            <v>Mortero 1:10 pisos + 10% desp.</v>
          </cell>
          <cell r="C4847">
            <v>2.3999999999999998E-3</v>
          </cell>
          <cell r="D4847" t="str">
            <v>M3</v>
          </cell>
          <cell r="E4847">
            <v>3919.4300000000003</v>
          </cell>
          <cell r="F4847">
            <v>705.49739999999997</v>
          </cell>
          <cell r="G4847">
            <v>9.41</v>
          </cell>
          <cell r="H4847">
            <v>1.69</v>
          </cell>
          <cell r="I4847">
            <v>0</v>
          </cell>
          <cell r="J4847">
            <v>0</v>
          </cell>
        </row>
        <row r="4848">
          <cell r="A4848">
            <v>0</v>
          </cell>
          <cell r="B4848" t="str">
            <v>Cerámica Europea buena calidad + 10% desp.</v>
          </cell>
          <cell r="C4848">
            <v>0.05</v>
          </cell>
          <cell r="D4848" t="str">
            <v>M2</v>
          </cell>
          <cell r="E4848">
            <v>593.22</v>
          </cell>
          <cell r="F4848">
            <v>106.7796</v>
          </cell>
          <cell r="G4848">
            <v>29.66</v>
          </cell>
          <cell r="H4848">
            <v>5.34</v>
          </cell>
          <cell r="I4848">
            <v>0</v>
          </cell>
          <cell r="J4848">
            <v>0</v>
          </cell>
        </row>
        <row r="4849">
          <cell r="A4849">
            <v>0</v>
          </cell>
          <cell r="B4849" t="str">
            <v>Derretido Keracolor 25 lbs + 10% desp.</v>
          </cell>
          <cell r="C4849">
            <v>3.0000000000000001E-3</v>
          </cell>
          <cell r="D4849" t="str">
            <v>FDA</v>
          </cell>
          <cell r="E4849">
            <v>1016.95</v>
          </cell>
          <cell r="F4849">
            <v>183.05099999999999</v>
          </cell>
          <cell r="G4849">
            <v>3.05</v>
          </cell>
          <cell r="H4849">
            <v>0.55000000000000004</v>
          </cell>
          <cell r="I4849">
            <v>0</v>
          </cell>
          <cell r="J4849">
            <v>0</v>
          </cell>
        </row>
        <row r="4850">
          <cell r="A4850">
            <v>0</v>
          </cell>
          <cell r="B4850" t="str">
            <v xml:space="preserve">Corte de Chazos </v>
          </cell>
          <cell r="C4850">
            <v>3.33</v>
          </cell>
          <cell r="D4850" t="str">
            <v>UND</v>
          </cell>
          <cell r="E4850">
            <v>29.66</v>
          </cell>
          <cell r="F4850">
            <v>5.3388</v>
          </cell>
          <cell r="G4850">
            <v>98.77</v>
          </cell>
          <cell r="H4850">
            <v>17.78</v>
          </cell>
          <cell r="I4850">
            <v>0</v>
          </cell>
          <cell r="J4850">
            <v>0</v>
          </cell>
        </row>
        <row r="4851">
          <cell r="A4851">
            <v>0</v>
          </cell>
          <cell r="B4851" t="str">
            <v>Estopa</v>
          </cell>
          <cell r="C4851">
            <v>3.0000000000000001E-3</v>
          </cell>
          <cell r="D4851" t="str">
            <v>LB</v>
          </cell>
          <cell r="E4851">
            <v>63.56</v>
          </cell>
          <cell r="F4851">
            <v>11.440799999999999</v>
          </cell>
          <cell r="G4851">
            <v>0.19</v>
          </cell>
          <cell r="H4851">
            <v>0.03</v>
          </cell>
          <cell r="I4851">
            <v>0</v>
          </cell>
          <cell r="J4851">
            <v>0</v>
          </cell>
        </row>
        <row r="4852">
          <cell r="A4852">
            <v>0</v>
          </cell>
          <cell r="B4852" t="str">
            <v>Transporte de pisos (3%)</v>
          </cell>
          <cell r="C4852">
            <v>1</v>
          </cell>
          <cell r="D4852" t="str">
            <v>PA</v>
          </cell>
          <cell r="E4852">
            <v>1.05</v>
          </cell>
          <cell r="F4852">
            <v>0</v>
          </cell>
          <cell r="G4852">
            <v>1.05</v>
          </cell>
          <cell r="H4852">
            <v>0</v>
          </cell>
          <cell r="I4852">
            <v>0</v>
          </cell>
        </row>
        <row r="4853">
          <cell r="A4853">
            <v>0</v>
          </cell>
          <cell r="B4853" t="str">
            <v>Mano de obra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</row>
        <row r="4854">
          <cell r="A4854">
            <v>0</v>
          </cell>
          <cell r="B4854" t="str">
            <v>Mano de Obra de colocación zócalos</v>
          </cell>
          <cell r="C4854">
            <v>1</v>
          </cell>
          <cell r="D4854" t="str">
            <v>ML</v>
          </cell>
          <cell r="E4854">
            <v>104.51700000000001</v>
          </cell>
          <cell r="F4854">
            <v>0</v>
          </cell>
          <cell r="G4854">
            <v>104.52</v>
          </cell>
          <cell r="H4854">
            <v>0</v>
          </cell>
          <cell r="I4854">
            <v>0</v>
          </cell>
        </row>
        <row r="4855">
          <cell r="A4855">
            <v>0</v>
          </cell>
          <cell r="B4855" t="str">
            <v>Total/UND</v>
          </cell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G4855">
            <v>246.64999999999998</v>
          </cell>
          <cell r="H4855">
            <v>25.39</v>
          </cell>
          <cell r="I4855">
            <v>272.03999999999996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</row>
        <row r="4857">
          <cell r="A4857">
            <v>119.03000000000002</v>
          </cell>
          <cell r="B4857" t="str">
            <v>ZOCALO CERAMICA EUROPEA PRIMERA 0.07x0.60</v>
          </cell>
          <cell r="C4857">
            <v>1</v>
          </cell>
          <cell r="D4857" t="str">
            <v>ML</v>
          </cell>
          <cell r="E4857">
            <v>0</v>
          </cell>
          <cell r="F4857">
            <v>0</v>
          </cell>
          <cell r="G4857">
            <v>324.74</v>
          </cell>
          <cell r="H4857">
            <v>38.970000000000006</v>
          </cell>
          <cell r="I4857">
            <v>363.71000000000004</v>
          </cell>
        </row>
        <row r="4858">
          <cell r="A4858">
            <v>0</v>
          </cell>
          <cell r="B4858" t="str">
            <v>Zócalo Cerámica Europea de primera 0.07x0.60m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</row>
        <row r="4859">
          <cell r="A4859">
            <v>0</v>
          </cell>
          <cell r="B4859" t="str">
            <v>Volumen Análisis</v>
          </cell>
          <cell r="C4859">
            <v>1</v>
          </cell>
          <cell r="D4859" t="str">
            <v>ML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</row>
        <row r="4860">
          <cell r="A4860">
            <v>0</v>
          </cell>
          <cell r="B4860" t="str">
            <v>Materiales y Equipos</v>
          </cell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</row>
        <row r="4861">
          <cell r="A4861">
            <v>0</v>
          </cell>
          <cell r="B4861" t="str">
            <v>Mortero 1:10 pisos + 10% desp.</v>
          </cell>
          <cell r="C4861">
            <v>2.3999999999999998E-3</v>
          </cell>
          <cell r="D4861" t="str">
            <v>M3</v>
          </cell>
          <cell r="E4861">
            <v>3919.4300000000003</v>
          </cell>
          <cell r="F4861">
            <v>705.49739999999997</v>
          </cell>
          <cell r="G4861">
            <v>9.41</v>
          </cell>
          <cell r="H4861">
            <v>1.69</v>
          </cell>
          <cell r="I4861">
            <v>0</v>
          </cell>
        </row>
        <row r="4862">
          <cell r="A4862">
            <v>0</v>
          </cell>
          <cell r="B4862" t="str">
            <v>Cerámica Europea de primera + 10% desp.</v>
          </cell>
          <cell r="C4862">
            <v>0.08</v>
          </cell>
          <cell r="D4862" t="str">
            <v>M2</v>
          </cell>
          <cell r="E4862">
            <v>1313.56</v>
          </cell>
          <cell r="F4862">
            <v>236.44079999999997</v>
          </cell>
          <cell r="G4862">
            <v>105.08</v>
          </cell>
          <cell r="H4862">
            <v>18.920000000000002</v>
          </cell>
          <cell r="I4862">
            <v>0</v>
          </cell>
        </row>
        <row r="4863">
          <cell r="A4863">
            <v>0</v>
          </cell>
          <cell r="B4863" t="str">
            <v>Derretido Keracolor 25 lbs + 10% desp.</v>
          </cell>
          <cell r="C4863">
            <v>3.0000000000000001E-3</v>
          </cell>
          <cell r="D4863" t="str">
            <v>FDA</v>
          </cell>
          <cell r="E4863">
            <v>1016.95</v>
          </cell>
          <cell r="F4863">
            <v>183.05099999999999</v>
          </cell>
          <cell r="G4863">
            <v>3.05</v>
          </cell>
          <cell r="H4863">
            <v>0.55000000000000004</v>
          </cell>
          <cell r="I4863">
            <v>0</v>
          </cell>
        </row>
        <row r="4864">
          <cell r="A4864">
            <v>0</v>
          </cell>
          <cell r="B4864" t="str">
            <v xml:space="preserve">Corte de Chazos </v>
          </cell>
          <cell r="C4864">
            <v>3.33</v>
          </cell>
          <cell r="D4864" t="str">
            <v>UND</v>
          </cell>
          <cell r="E4864">
            <v>29.66</v>
          </cell>
          <cell r="F4864">
            <v>5.3388</v>
          </cell>
          <cell r="G4864">
            <v>98.77</v>
          </cell>
          <cell r="H4864">
            <v>17.78</v>
          </cell>
          <cell r="I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</row>
        <row r="4866">
          <cell r="A4866">
            <v>0</v>
          </cell>
          <cell r="B4866" t="str">
            <v>Transporte de pisos (3%)</v>
          </cell>
          <cell r="C4866">
            <v>1</v>
          </cell>
          <cell r="D4866" t="str">
            <v>PA</v>
          </cell>
          <cell r="E4866">
            <v>3.72</v>
          </cell>
          <cell r="F4866">
            <v>0</v>
          </cell>
          <cell r="G4866">
            <v>3.72</v>
          </cell>
          <cell r="H4866">
            <v>0</v>
          </cell>
          <cell r="I4866">
            <v>0</v>
          </cell>
        </row>
        <row r="4867">
          <cell r="A4867">
            <v>0</v>
          </cell>
          <cell r="B4867" t="str">
            <v>Mano de obra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</row>
        <row r="4868">
          <cell r="A4868">
            <v>0</v>
          </cell>
          <cell r="B4868" t="str">
            <v>Mano de Obra de colocación zócalos</v>
          </cell>
          <cell r="C4868">
            <v>1</v>
          </cell>
          <cell r="D4868" t="str">
            <v>ML</v>
          </cell>
          <cell r="E4868">
            <v>104.51700000000001</v>
          </cell>
          <cell r="F4868">
            <v>0</v>
          </cell>
          <cell r="G4868">
            <v>104.52</v>
          </cell>
          <cell r="H4868">
            <v>0</v>
          </cell>
          <cell r="I4868">
            <v>0</v>
          </cell>
        </row>
        <row r="4869">
          <cell r="A4869">
            <v>0</v>
          </cell>
          <cell r="B4869" t="str">
            <v>Total/UND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324.74</v>
          </cell>
          <cell r="H4869">
            <v>38.970000000000006</v>
          </cell>
          <cell r="I4869">
            <v>363.71000000000004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</row>
        <row r="4871">
          <cell r="A4871">
            <v>119.04000000000002</v>
          </cell>
          <cell r="B4871" t="str">
            <v>ZOCALOS CERAMICA EUROPEA PARA EXTERIORES</v>
          </cell>
          <cell r="C4871">
            <v>1</v>
          </cell>
          <cell r="D4871" t="str">
            <v>ML</v>
          </cell>
          <cell r="E4871">
            <v>0</v>
          </cell>
          <cell r="F4871">
            <v>0</v>
          </cell>
          <cell r="G4871">
            <v>294.71999999999997</v>
          </cell>
          <cell r="H4871">
            <v>33.760000000000005</v>
          </cell>
          <cell r="I4871">
            <v>328.47999999999996</v>
          </cell>
        </row>
        <row r="4872">
          <cell r="A4872">
            <v>0</v>
          </cell>
          <cell r="B4872" t="str">
            <v>Zócalos Cerámica Europea exteriores 0.08x0.40m</v>
          </cell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</row>
        <row r="4873">
          <cell r="A4873">
            <v>0</v>
          </cell>
          <cell r="B4873" t="str">
            <v>Volumen Análisis</v>
          </cell>
          <cell r="C4873">
            <v>1</v>
          </cell>
          <cell r="D4873" t="str">
            <v>ML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</row>
        <row r="4874">
          <cell r="A4874">
            <v>0</v>
          </cell>
          <cell r="B4874" t="str">
            <v>Materiales y Equipos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</row>
        <row r="4875">
          <cell r="A4875">
            <v>0</v>
          </cell>
          <cell r="B4875" t="str">
            <v>Mortero 1:10 pisos + 10% desp.</v>
          </cell>
          <cell r="C4875">
            <v>2.8E-3</v>
          </cell>
          <cell r="D4875" t="str">
            <v>M3</v>
          </cell>
          <cell r="E4875">
            <v>3919.4300000000003</v>
          </cell>
          <cell r="F4875">
            <v>705.49739999999997</v>
          </cell>
          <cell r="G4875">
            <v>10.97</v>
          </cell>
          <cell r="H4875">
            <v>1.98</v>
          </cell>
          <cell r="I4875">
            <v>0</v>
          </cell>
        </row>
        <row r="4876">
          <cell r="A4876">
            <v>0</v>
          </cell>
          <cell r="B4876" t="str">
            <v>Cerámica Europea exteriores + 10% desp.</v>
          </cell>
          <cell r="C4876">
            <v>0.08</v>
          </cell>
          <cell r="D4876" t="str">
            <v>M2</v>
          </cell>
          <cell r="E4876">
            <v>932.2</v>
          </cell>
          <cell r="F4876">
            <v>167.79599999999999</v>
          </cell>
          <cell r="G4876">
            <v>74.58</v>
          </cell>
          <cell r="H4876">
            <v>13.42</v>
          </cell>
          <cell r="I4876">
            <v>0</v>
          </cell>
        </row>
        <row r="4877">
          <cell r="A4877">
            <v>0</v>
          </cell>
          <cell r="B4877" t="str">
            <v>Derretido Keracolor 25 lbs + 10% desp.</v>
          </cell>
          <cell r="C4877">
            <v>3.0000000000000001E-3</v>
          </cell>
          <cell r="D4877" t="str">
            <v>FDA</v>
          </cell>
          <cell r="E4877">
            <v>1016.95</v>
          </cell>
          <cell r="F4877">
            <v>183.05099999999999</v>
          </cell>
          <cell r="G4877">
            <v>3.05</v>
          </cell>
          <cell r="H4877">
            <v>0.55000000000000004</v>
          </cell>
          <cell r="I4877">
            <v>0</v>
          </cell>
        </row>
        <row r="4878">
          <cell r="A4878">
            <v>0</v>
          </cell>
          <cell r="B4878" t="str">
            <v xml:space="preserve">Corte de Chazos </v>
          </cell>
          <cell r="C4878">
            <v>3.33</v>
          </cell>
          <cell r="D4878" t="str">
            <v>UND</v>
          </cell>
          <cell r="E4878">
            <v>29.66</v>
          </cell>
          <cell r="F4878">
            <v>5.3388</v>
          </cell>
          <cell r="G4878">
            <v>98.77</v>
          </cell>
          <cell r="H4878">
            <v>17.78</v>
          </cell>
          <cell r="I4878">
            <v>0</v>
          </cell>
        </row>
        <row r="4879">
          <cell r="A4879">
            <v>0</v>
          </cell>
          <cell r="B4879" t="str">
            <v>Estopa</v>
          </cell>
          <cell r="C4879">
            <v>3.0000000000000001E-3</v>
          </cell>
          <cell r="D4879" t="str">
            <v>LB</v>
          </cell>
          <cell r="E4879">
            <v>63.56</v>
          </cell>
          <cell r="F4879">
            <v>11.440799999999999</v>
          </cell>
          <cell r="G4879">
            <v>0.19</v>
          </cell>
          <cell r="H4879">
            <v>0.03</v>
          </cell>
          <cell r="I4879">
            <v>0</v>
          </cell>
        </row>
        <row r="4880">
          <cell r="A4880">
            <v>0</v>
          </cell>
          <cell r="B4880" t="str">
            <v>Transporte de pisos (3%)</v>
          </cell>
          <cell r="C4880">
            <v>1</v>
          </cell>
          <cell r="D4880" t="str">
            <v>PA</v>
          </cell>
          <cell r="E4880">
            <v>2.64</v>
          </cell>
          <cell r="F4880">
            <v>0</v>
          </cell>
          <cell r="G4880">
            <v>2.64</v>
          </cell>
          <cell r="H4880">
            <v>0</v>
          </cell>
          <cell r="I4880">
            <v>0</v>
          </cell>
        </row>
        <row r="4881">
          <cell r="A4881">
            <v>0</v>
          </cell>
          <cell r="B4881" t="str">
            <v>Mano de obra</v>
          </cell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</row>
        <row r="4882">
          <cell r="A4882">
            <v>0</v>
          </cell>
          <cell r="B4882" t="str">
            <v>Mano de Obra de colocación zócalos</v>
          </cell>
          <cell r="C4882">
            <v>1</v>
          </cell>
          <cell r="D4882" t="str">
            <v>ML</v>
          </cell>
          <cell r="E4882">
            <v>104.51700000000001</v>
          </cell>
          <cell r="F4882">
            <v>0</v>
          </cell>
          <cell r="G4882">
            <v>104.52</v>
          </cell>
          <cell r="H4882">
            <v>0</v>
          </cell>
          <cell r="I4882">
            <v>0</v>
          </cell>
          <cell r="J4882">
            <v>0</v>
          </cell>
        </row>
        <row r="4883">
          <cell r="A4883">
            <v>0</v>
          </cell>
          <cell r="B4883" t="str">
            <v>Total/UND</v>
          </cell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G4883">
            <v>294.71999999999997</v>
          </cell>
          <cell r="H4883">
            <v>33.760000000000005</v>
          </cell>
          <cell r="I4883">
            <v>328.47999999999996</v>
          </cell>
          <cell r="J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</row>
        <row r="4885">
          <cell r="A4885">
            <v>119.05000000000003</v>
          </cell>
          <cell r="B4885" t="str">
            <v xml:space="preserve">ZOCALO GRANITO 7x30, FONDO GRIS </v>
          </cell>
          <cell r="C4885">
            <v>1</v>
          </cell>
          <cell r="D4885" t="str">
            <v>ML</v>
          </cell>
          <cell r="E4885">
            <v>0</v>
          </cell>
          <cell r="F4885">
            <v>0</v>
          </cell>
          <cell r="G4885">
            <v>200.52</v>
          </cell>
          <cell r="H4885">
            <v>16.36</v>
          </cell>
          <cell r="I4885">
            <v>216.88</v>
          </cell>
          <cell r="J4885">
            <v>0</v>
          </cell>
        </row>
        <row r="4886">
          <cell r="A4886">
            <v>0</v>
          </cell>
          <cell r="B4886" t="str">
            <v>Zócalo Granito 7x30, Fondo Gris</v>
          </cell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</row>
        <row r="4887">
          <cell r="A4887">
            <v>0</v>
          </cell>
          <cell r="B4887" t="str">
            <v>Volumen Análisis</v>
          </cell>
          <cell r="C4887">
            <v>1</v>
          </cell>
          <cell r="D4887" t="str">
            <v>ML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</row>
        <row r="4888">
          <cell r="A4888">
            <v>0</v>
          </cell>
          <cell r="B4888" t="str">
            <v>Materiales y Equipos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</row>
        <row r="4889">
          <cell r="A4889">
            <v>112.04000000000002</v>
          </cell>
          <cell r="B4889" t="str">
            <v>Mortero 1:10 pisos + 10% desp.</v>
          </cell>
          <cell r="C4889">
            <v>2.3999999999999998E-3</v>
          </cell>
          <cell r="D4889" t="str">
            <v>M3</v>
          </cell>
          <cell r="E4889">
            <v>4037.9700000000003</v>
          </cell>
          <cell r="F4889">
            <v>667.53</v>
          </cell>
          <cell r="G4889">
            <v>9.69</v>
          </cell>
          <cell r="H4889">
            <v>1.6</v>
          </cell>
          <cell r="I4889">
            <v>0</v>
          </cell>
        </row>
        <row r="4890">
          <cell r="A4890" t="str">
            <v>PISO006</v>
          </cell>
          <cell r="B4890" t="str">
            <v>Granito 30x30 fondo gris + 10% desp.</v>
          </cell>
          <cell r="C4890">
            <v>0.05</v>
          </cell>
          <cell r="D4890" t="str">
            <v>M2</v>
          </cell>
          <cell r="E4890">
            <v>355.93220338983053</v>
          </cell>
          <cell r="F4890">
            <v>64.067796610169495</v>
          </cell>
          <cell r="G4890">
            <v>17.8</v>
          </cell>
          <cell r="H4890">
            <v>3.2</v>
          </cell>
          <cell r="I4890">
            <v>0</v>
          </cell>
        </row>
        <row r="4891">
          <cell r="A4891" t="str">
            <v>PISO025</v>
          </cell>
          <cell r="B4891" t="str">
            <v>Derretido Keracolor 25 lbs + 10% desp.</v>
          </cell>
          <cell r="C4891">
            <v>3.0000000000000001E-3</v>
          </cell>
          <cell r="D4891" t="str">
            <v>FDA</v>
          </cell>
          <cell r="E4891">
            <v>1016.949152542373</v>
          </cell>
          <cell r="F4891">
            <v>183.05084745762713</v>
          </cell>
          <cell r="G4891">
            <v>3.05</v>
          </cell>
          <cell r="H4891">
            <v>0.55000000000000004</v>
          </cell>
          <cell r="I4891">
            <v>0</v>
          </cell>
          <cell r="J4891">
            <v>0</v>
          </cell>
        </row>
        <row r="4892">
          <cell r="A4892" t="str">
            <v>PISO021</v>
          </cell>
          <cell r="B4892" t="str">
            <v>Estopa</v>
          </cell>
          <cell r="C4892">
            <v>3.0000000000000001E-3</v>
          </cell>
          <cell r="D4892" t="str">
            <v>LB</v>
          </cell>
          <cell r="E4892">
            <v>63.559322033898312</v>
          </cell>
          <cell r="F4892">
            <v>11.440677966101696</v>
          </cell>
          <cell r="G4892">
            <v>0.19</v>
          </cell>
          <cell r="H4892">
            <v>0.03</v>
          </cell>
          <cell r="I4892">
            <v>0</v>
          </cell>
        </row>
        <row r="4893">
          <cell r="A4893">
            <v>0</v>
          </cell>
          <cell r="B4893" t="str">
            <v>Transporte de pisos (3%)</v>
          </cell>
          <cell r="C4893">
            <v>0.03</v>
          </cell>
          <cell r="D4893">
            <v>0</v>
          </cell>
          <cell r="E4893">
            <v>21</v>
          </cell>
          <cell r="F4893">
            <v>0</v>
          </cell>
          <cell r="G4893">
            <v>0.63</v>
          </cell>
          <cell r="H4893">
            <v>0</v>
          </cell>
          <cell r="I4893">
            <v>0</v>
          </cell>
          <cell r="J4893">
            <v>0</v>
          </cell>
        </row>
        <row r="4894">
          <cell r="A4894">
            <v>0</v>
          </cell>
          <cell r="B4894" t="str">
            <v>Mano de obra</v>
          </cell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</row>
        <row r="4895">
          <cell r="A4895">
            <v>900.02</v>
          </cell>
          <cell r="B4895" t="str">
            <v xml:space="preserve">Corte de Chazos Granito </v>
          </cell>
          <cell r="C4895">
            <v>3.33</v>
          </cell>
          <cell r="D4895" t="str">
            <v>UND</v>
          </cell>
          <cell r="E4895">
            <v>18.32</v>
          </cell>
          <cell r="F4895">
            <v>3.2976000000000001</v>
          </cell>
          <cell r="G4895">
            <v>61.01</v>
          </cell>
          <cell r="H4895">
            <v>10.98</v>
          </cell>
          <cell r="I4895">
            <v>0</v>
          </cell>
        </row>
        <row r="4896">
          <cell r="A4896">
            <v>1000.03</v>
          </cell>
          <cell r="B4896" t="str">
            <v>Mano de Obra de colocación zócalos</v>
          </cell>
          <cell r="C4896">
            <v>1</v>
          </cell>
          <cell r="D4896" t="str">
            <v>ML</v>
          </cell>
          <cell r="E4896">
            <v>108.15</v>
          </cell>
          <cell r="F4896">
            <v>0</v>
          </cell>
          <cell r="G4896">
            <v>108.15</v>
          </cell>
          <cell r="H4896">
            <v>0</v>
          </cell>
          <cell r="I4896">
            <v>0</v>
          </cell>
          <cell r="J4896">
            <v>0</v>
          </cell>
        </row>
        <row r="4897">
          <cell r="A4897">
            <v>0</v>
          </cell>
          <cell r="B4897" t="str">
            <v>Total/UND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G4897">
            <v>200.52</v>
          </cell>
          <cell r="H4897">
            <v>16.36</v>
          </cell>
          <cell r="I4897">
            <v>216.88</v>
          </cell>
          <cell r="J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</row>
        <row r="4899">
          <cell r="A4899">
            <v>119.06000000000003</v>
          </cell>
          <cell r="B4899" t="str">
            <v>ZOCALOS GRANITO 7x30, FONDO BLANCO</v>
          </cell>
          <cell r="C4899">
            <v>1</v>
          </cell>
          <cell r="D4899" t="str">
            <v>ML</v>
          </cell>
          <cell r="E4899">
            <v>0</v>
          </cell>
          <cell r="F4899">
            <v>0</v>
          </cell>
          <cell r="G4899">
            <v>245.89</v>
          </cell>
          <cell r="H4899">
            <v>24.630000000000003</v>
          </cell>
          <cell r="I4899">
            <v>270.52</v>
          </cell>
          <cell r="J4899">
            <v>0</v>
          </cell>
        </row>
        <row r="4900">
          <cell r="A4900">
            <v>0</v>
          </cell>
          <cell r="B4900" t="str">
            <v>Zócalos Granito 0.07x0.30, Fondo Blanco</v>
          </cell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</row>
        <row r="4901">
          <cell r="A4901">
            <v>0</v>
          </cell>
          <cell r="B4901" t="str">
            <v>Volumen Análisis</v>
          </cell>
          <cell r="C4901">
            <v>1</v>
          </cell>
          <cell r="D4901" t="str">
            <v>ML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</row>
        <row r="4902">
          <cell r="A4902">
            <v>0</v>
          </cell>
          <cell r="B4902" t="str">
            <v>Materiales y Equipos</v>
          </cell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</row>
        <row r="4903">
          <cell r="A4903">
            <v>0</v>
          </cell>
          <cell r="B4903" t="str">
            <v>Mortero 1:10 pisos + 10% desp.</v>
          </cell>
          <cell r="C4903">
            <v>2.3999999999999998E-3</v>
          </cell>
          <cell r="D4903" t="str">
            <v>M3</v>
          </cell>
          <cell r="E4903">
            <v>3919.4300000000003</v>
          </cell>
          <cell r="F4903">
            <v>705.49739999999997</v>
          </cell>
          <cell r="G4903">
            <v>9.41</v>
          </cell>
          <cell r="H4903">
            <v>1.69</v>
          </cell>
          <cell r="I4903">
            <v>0</v>
          </cell>
          <cell r="J4903">
            <v>0</v>
          </cell>
        </row>
        <row r="4904">
          <cell r="A4904">
            <v>0</v>
          </cell>
          <cell r="B4904" t="str">
            <v>Granito 30x30 fondo blanco + 10% desp.</v>
          </cell>
          <cell r="C4904">
            <v>0.05</v>
          </cell>
          <cell r="D4904" t="str">
            <v>M2</v>
          </cell>
          <cell r="E4904">
            <v>508.47</v>
          </cell>
          <cell r="F4904">
            <v>91.524600000000007</v>
          </cell>
          <cell r="G4904">
            <v>25.42</v>
          </cell>
          <cell r="H4904">
            <v>4.58</v>
          </cell>
          <cell r="I4904">
            <v>0</v>
          </cell>
        </row>
        <row r="4905">
          <cell r="A4905">
            <v>0</v>
          </cell>
          <cell r="B4905" t="str">
            <v>Derretido Keracolor 25 lbs + 10% desp.</v>
          </cell>
          <cell r="C4905">
            <v>3.0000000000000001E-3</v>
          </cell>
          <cell r="D4905" t="str">
            <v>FDA</v>
          </cell>
          <cell r="E4905">
            <v>1016.95</v>
          </cell>
          <cell r="F4905">
            <v>183.05099999999999</v>
          </cell>
          <cell r="G4905">
            <v>3.05</v>
          </cell>
          <cell r="H4905">
            <v>0.55000000000000004</v>
          </cell>
          <cell r="I4905">
            <v>0</v>
          </cell>
        </row>
        <row r="4906">
          <cell r="A4906">
            <v>0</v>
          </cell>
          <cell r="B4906" t="str">
            <v>Estopa</v>
          </cell>
          <cell r="C4906">
            <v>3.0000000000000001E-3</v>
          </cell>
          <cell r="D4906" t="str">
            <v>LB</v>
          </cell>
          <cell r="E4906">
            <v>63.56</v>
          </cell>
          <cell r="F4906">
            <v>11.440799999999999</v>
          </cell>
          <cell r="G4906">
            <v>0.19</v>
          </cell>
          <cell r="H4906">
            <v>0.03</v>
          </cell>
          <cell r="I4906">
            <v>0</v>
          </cell>
        </row>
        <row r="4907">
          <cell r="A4907">
            <v>0</v>
          </cell>
          <cell r="B4907" t="str">
            <v xml:space="preserve">Corte de Chazos Granito </v>
          </cell>
          <cell r="C4907">
            <v>3.33</v>
          </cell>
          <cell r="D4907" t="str">
            <v>UND</v>
          </cell>
          <cell r="E4907">
            <v>29.66</v>
          </cell>
          <cell r="F4907">
            <v>5.3388</v>
          </cell>
          <cell r="G4907">
            <v>98.77</v>
          </cell>
          <cell r="H4907">
            <v>17.78</v>
          </cell>
          <cell r="I4907">
            <v>0</v>
          </cell>
        </row>
        <row r="4908">
          <cell r="A4908">
            <v>0</v>
          </cell>
          <cell r="B4908" t="str">
            <v>Transporte de pisos (3%)</v>
          </cell>
          <cell r="C4908">
            <v>1</v>
          </cell>
          <cell r="D4908" t="str">
            <v>PA</v>
          </cell>
          <cell r="E4908">
            <v>0.9</v>
          </cell>
          <cell r="F4908">
            <v>0</v>
          </cell>
          <cell r="G4908">
            <v>0.9</v>
          </cell>
          <cell r="H4908">
            <v>0</v>
          </cell>
          <cell r="I4908">
            <v>0</v>
          </cell>
        </row>
        <row r="4909">
          <cell r="A4909">
            <v>0</v>
          </cell>
          <cell r="B4909" t="str">
            <v>Mano de obra</v>
          </cell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</row>
        <row r="4910">
          <cell r="A4910">
            <v>0</v>
          </cell>
          <cell r="B4910" t="str">
            <v>Mano de Obra de colocación zócalos</v>
          </cell>
          <cell r="C4910">
            <v>1</v>
          </cell>
          <cell r="D4910" t="str">
            <v>ML</v>
          </cell>
          <cell r="E4910">
            <v>108.15</v>
          </cell>
          <cell r="F4910">
            <v>0</v>
          </cell>
          <cell r="G4910">
            <v>108.15</v>
          </cell>
          <cell r="H4910">
            <v>0</v>
          </cell>
          <cell r="I4910">
            <v>0</v>
          </cell>
        </row>
        <row r="4911">
          <cell r="A4911">
            <v>0</v>
          </cell>
          <cell r="B4911" t="str">
            <v>Total/UND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245.89</v>
          </cell>
          <cell r="H4911">
            <v>24.630000000000003</v>
          </cell>
          <cell r="I4911">
            <v>270.52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</row>
        <row r="4913">
          <cell r="A4913">
            <v>119.07000000000004</v>
          </cell>
          <cell r="B4913" t="str">
            <v>ZOCALO PORCELANATO ORIENTAL 0.07x0.50m</v>
          </cell>
          <cell r="C4913">
            <v>1</v>
          </cell>
          <cell r="D4913" t="str">
            <v>ML</v>
          </cell>
          <cell r="E4913">
            <v>0</v>
          </cell>
          <cell r="F4913">
            <v>0</v>
          </cell>
          <cell r="G4913">
            <v>234.65999999999997</v>
          </cell>
          <cell r="H4913">
            <v>9.39</v>
          </cell>
          <cell r="I4913">
            <v>244.04999999999995</v>
          </cell>
        </row>
        <row r="4914">
          <cell r="A4914">
            <v>0</v>
          </cell>
          <cell r="B4914" t="str">
            <v>Zócalos porcelanato oriental 0.07x0.50m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</row>
        <row r="4915">
          <cell r="A4915">
            <v>0</v>
          </cell>
          <cell r="B4915" t="str">
            <v>Volumen Análisis</v>
          </cell>
          <cell r="C4915">
            <v>1</v>
          </cell>
          <cell r="D4915" t="str">
            <v>ML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</row>
        <row r="4916">
          <cell r="A4916">
            <v>0</v>
          </cell>
          <cell r="B4916" t="str">
            <v>Materiales y Equipos</v>
          </cell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</row>
        <row r="4917">
          <cell r="A4917">
            <v>112.04000000000002</v>
          </cell>
          <cell r="B4917" t="str">
            <v>Mortero 1:10 pisos + 10% desp.</v>
          </cell>
          <cell r="C4917">
            <v>2.3999999999999998E-3</v>
          </cell>
          <cell r="D4917" t="str">
            <v>M3</v>
          </cell>
          <cell r="E4917">
            <v>3919.4300000000003</v>
          </cell>
          <cell r="F4917">
            <v>705.49739999999997</v>
          </cell>
          <cell r="G4917">
            <v>9.41</v>
          </cell>
          <cell r="H4917">
            <v>1.69</v>
          </cell>
          <cell r="I4917">
            <v>0</v>
          </cell>
        </row>
        <row r="4918">
          <cell r="A4918" t="str">
            <v>PISO008</v>
          </cell>
          <cell r="B4918" t="str">
            <v>Porcelanato +20% desp.</v>
          </cell>
          <cell r="C4918">
            <v>0.08</v>
          </cell>
          <cell r="D4918" t="str">
            <v>M2</v>
          </cell>
          <cell r="E4918">
            <v>494.74576271186442</v>
          </cell>
          <cell r="F4918">
            <v>89.054237288135596</v>
          </cell>
          <cell r="G4918">
            <v>39.58</v>
          </cell>
          <cell r="H4918">
            <v>7.12</v>
          </cell>
          <cell r="I4918">
            <v>0</v>
          </cell>
        </row>
        <row r="4919">
          <cell r="A4919" t="str">
            <v>PISO025</v>
          </cell>
          <cell r="B4919" t="str">
            <v>Derretido Keracolor 25 lbs + 10% desp.</v>
          </cell>
          <cell r="C4919">
            <v>3.0000000000000001E-3</v>
          </cell>
          <cell r="D4919" t="str">
            <v>FDA</v>
          </cell>
          <cell r="E4919">
            <v>1016.95</v>
          </cell>
          <cell r="F4919">
            <v>183.05099999999999</v>
          </cell>
          <cell r="G4919">
            <v>3.05</v>
          </cell>
          <cell r="H4919">
            <v>0.55000000000000004</v>
          </cell>
          <cell r="I4919">
            <v>0</v>
          </cell>
        </row>
        <row r="4920">
          <cell r="A4920" t="str">
            <v>PISO021</v>
          </cell>
          <cell r="B4920" t="str">
            <v>Estopa</v>
          </cell>
          <cell r="C4920">
            <v>3.0000000000000001E-3</v>
          </cell>
          <cell r="D4920" t="str">
            <v>LB</v>
          </cell>
          <cell r="E4920">
            <v>63.56</v>
          </cell>
          <cell r="F4920">
            <v>11.440799999999999</v>
          </cell>
          <cell r="G4920">
            <v>0.19</v>
          </cell>
          <cell r="H4920">
            <v>0.03</v>
          </cell>
          <cell r="I4920">
            <v>0</v>
          </cell>
        </row>
        <row r="4921">
          <cell r="A4921">
            <v>900.02</v>
          </cell>
          <cell r="B4921" t="str">
            <v>Corte de Chazos Porcelanato</v>
          </cell>
          <cell r="C4921">
            <v>2</v>
          </cell>
          <cell r="D4921" t="str">
            <v>UND</v>
          </cell>
          <cell r="E4921">
            <v>18.32</v>
          </cell>
          <cell r="F4921">
            <v>0</v>
          </cell>
          <cell r="G4921">
            <v>36.64</v>
          </cell>
          <cell r="H4921">
            <v>0</v>
          </cell>
          <cell r="I4921">
            <v>0</v>
          </cell>
        </row>
        <row r="4922">
          <cell r="A4922">
            <v>0</v>
          </cell>
          <cell r="B4922" t="str">
            <v>Transporte de pisos (3%)</v>
          </cell>
          <cell r="C4922">
            <v>0.03</v>
          </cell>
          <cell r="D4922">
            <v>0</v>
          </cell>
          <cell r="E4922">
            <v>41.269999999999996</v>
          </cell>
          <cell r="F4922">
            <v>0</v>
          </cell>
          <cell r="G4922">
            <v>41.269999999999996</v>
          </cell>
          <cell r="H4922">
            <v>0</v>
          </cell>
          <cell r="I4922">
            <v>0</v>
          </cell>
        </row>
        <row r="4923">
          <cell r="A4923">
            <v>0</v>
          </cell>
          <cell r="B4923" t="str">
            <v>Mano de obra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>
            <v>1000.06</v>
          </cell>
          <cell r="B4924" t="str">
            <v>Mano de Obra de colocación zócalos</v>
          </cell>
          <cell r="C4924">
            <v>1</v>
          </cell>
          <cell r="D4924" t="str">
            <v>ML</v>
          </cell>
          <cell r="E4924">
            <v>104.51700000000001</v>
          </cell>
          <cell r="F4924">
            <v>0</v>
          </cell>
          <cell r="G4924">
            <v>104.52</v>
          </cell>
          <cell r="H4924">
            <v>0</v>
          </cell>
          <cell r="I4924">
            <v>0</v>
          </cell>
        </row>
        <row r="4925">
          <cell r="A4925">
            <v>0</v>
          </cell>
          <cell r="B4925" t="str">
            <v>Total/UND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G4925">
            <v>234.65999999999997</v>
          </cell>
          <cell r="H4925">
            <v>9.39</v>
          </cell>
          <cell r="I4925">
            <v>244.04999999999995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</row>
        <row r="4927">
          <cell r="A4927">
            <v>119.08000000000004</v>
          </cell>
          <cell r="B4927" t="str">
            <v>ZOCALO PORCELANATO ROMANO 7X50 IMP.</v>
          </cell>
          <cell r="C4927">
            <v>1</v>
          </cell>
          <cell r="D4927" t="str">
            <v>ML</v>
          </cell>
          <cell r="E4927">
            <v>0</v>
          </cell>
          <cell r="F4927">
            <v>0</v>
          </cell>
          <cell r="G4927">
            <v>240.2</v>
          </cell>
          <cell r="H4927">
            <v>24.04</v>
          </cell>
          <cell r="I4927">
            <v>264.24</v>
          </cell>
        </row>
        <row r="4928">
          <cell r="A4928">
            <v>0</v>
          </cell>
          <cell r="B4928" t="str">
            <v xml:space="preserve">Zócalo Porcelanato Romano 0.07x0.50m  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</row>
        <row r="4929">
          <cell r="A4929">
            <v>0</v>
          </cell>
          <cell r="B4929" t="str">
            <v>Volumen Análisis</v>
          </cell>
          <cell r="C4929">
            <v>1</v>
          </cell>
          <cell r="D4929" t="str">
            <v>ML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</row>
        <row r="4930">
          <cell r="A4930">
            <v>0</v>
          </cell>
          <cell r="B4930" t="str">
            <v>Materiales y Equipos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</row>
        <row r="4931">
          <cell r="A4931">
            <v>0</v>
          </cell>
          <cell r="B4931" t="str">
            <v>Mortero 1:10 pisos + 10% desp.</v>
          </cell>
          <cell r="C4931">
            <v>2.3999999999999998E-3</v>
          </cell>
          <cell r="D4931" t="str">
            <v>M3</v>
          </cell>
          <cell r="E4931">
            <v>4565.8</v>
          </cell>
          <cell r="F4931">
            <v>821.84400000000005</v>
          </cell>
          <cell r="G4931">
            <v>10.96</v>
          </cell>
          <cell r="H4931">
            <v>1.97</v>
          </cell>
          <cell r="I4931">
            <v>0</v>
          </cell>
          <cell r="J4931">
            <v>0</v>
          </cell>
        </row>
        <row r="4932">
          <cell r="A4932">
            <v>0</v>
          </cell>
          <cell r="B4932" t="str">
            <v>Porcelanato Romano +20% desp.</v>
          </cell>
          <cell r="C4932">
            <v>0.08</v>
          </cell>
          <cell r="D4932" t="str">
            <v>M2</v>
          </cell>
          <cell r="E4932">
            <v>750.42</v>
          </cell>
          <cell r="F4932">
            <v>135.07559999999998</v>
          </cell>
          <cell r="G4932">
            <v>60.03</v>
          </cell>
          <cell r="H4932">
            <v>10.81</v>
          </cell>
          <cell r="I4932">
            <v>0</v>
          </cell>
          <cell r="J4932">
            <v>0</v>
          </cell>
        </row>
        <row r="4933">
          <cell r="A4933">
            <v>0</v>
          </cell>
          <cell r="B4933" t="str">
            <v>Derretido Keracolor 25 lbs + 10% desp.</v>
          </cell>
          <cell r="C4933">
            <v>3.0000000000000001E-3</v>
          </cell>
          <cell r="D4933" t="str">
            <v>FDA</v>
          </cell>
          <cell r="E4933">
            <v>1016.95</v>
          </cell>
          <cell r="F4933">
            <v>183.05099999999999</v>
          </cell>
          <cell r="G4933">
            <v>3.05</v>
          </cell>
          <cell r="H4933">
            <v>0.55000000000000004</v>
          </cell>
          <cell r="I4933">
            <v>0</v>
          </cell>
          <cell r="J4933">
            <v>0</v>
          </cell>
        </row>
        <row r="4934">
          <cell r="A4934">
            <v>0</v>
          </cell>
          <cell r="B4934" t="str">
            <v>Estopa</v>
          </cell>
          <cell r="C4934">
            <v>3.0000000000000001E-3</v>
          </cell>
          <cell r="D4934" t="str">
            <v>LB</v>
          </cell>
          <cell r="E4934">
            <v>63.56</v>
          </cell>
          <cell r="F4934">
            <v>11.440799999999999</v>
          </cell>
          <cell r="G4934">
            <v>0.19</v>
          </cell>
          <cell r="H4934">
            <v>0.03</v>
          </cell>
          <cell r="I4934">
            <v>0</v>
          </cell>
          <cell r="J4934">
            <v>0</v>
          </cell>
        </row>
        <row r="4935">
          <cell r="A4935">
            <v>0</v>
          </cell>
          <cell r="B4935" t="str">
            <v>Corte de Chazos Porcelanato</v>
          </cell>
          <cell r="C4935">
            <v>2</v>
          </cell>
          <cell r="D4935" t="str">
            <v>UND</v>
          </cell>
          <cell r="E4935">
            <v>29.66</v>
          </cell>
          <cell r="F4935">
            <v>5.3388</v>
          </cell>
          <cell r="G4935">
            <v>59.32</v>
          </cell>
          <cell r="H4935">
            <v>10.68</v>
          </cell>
          <cell r="I4935">
            <v>0</v>
          </cell>
        </row>
        <row r="4936">
          <cell r="A4936">
            <v>0</v>
          </cell>
          <cell r="B4936" t="str">
            <v>Transporte de pisos (3%)</v>
          </cell>
          <cell r="C4936">
            <v>1</v>
          </cell>
          <cell r="D4936" t="str">
            <v>PA</v>
          </cell>
          <cell r="E4936">
            <v>2.13</v>
          </cell>
          <cell r="F4936">
            <v>0</v>
          </cell>
          <cell r="G4936">
            <v>2.13</v>
          </cell>
          <cell r="H4936">
            <v>0</v>
          </cell>
          <cell r="I4936">
            <v>0</v>
          </cell>
        </row>
        <row r="4937">
          <cell r="A4937">
            <v>0</v>
          </cell>
          <cell r="B4937" t="str">
            <v>Mano de obra</v>
          </cell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</row>
        <row r="4938">
          <cell r="A4938">
            <v>0</v>
          </cell>
          <cell r="B4938" t="str">
            <v>Mano de Obra de colocación zócalos</v>
          </cell>
          <cell r="C4938">
            <v>1</v>
          </cell>
          <cell r="D4938" t="str">
            <v>ML</v>
          </cell>
          <cell r="E4938">
            <v>104.51700000000001</v>
          </cell>
          <cell r="F4938">
            <v>0</v>
          </cell>
          <cell r="G4938">
            <v>104.52</v>
          </cell>
          <cell r="H4938">
            <v>0</v>
          </cell>
          <cell r="I4938">
            <v>0</v>
          </cell>
        </row>
        <row r="4939">
          <cell r="A4939">
            <v>0</v>
          </cell>
          <cell r="B4939" t="str">
            <v>Total/UND</v>
          </cell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G4939">
            <v>240.2</v>
          </cell>
          <cell r="H4939">
            <v>24.04</v>
          </cell>
          <cell r="I4939">
            <v>264.24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</row>
        <row r="4941">
          <cell r="A4941">
            <v>119.09000000000005</v>
          </cell>
          <cell r="B4941" t="str">
            <v>ZOCALO MARMOL TRAVERTINO 8x40 IMP. MATE</v>
          </cell>
          <cell r="C4941">
            <v>1</v>
          </cell>
          <cell r="D4941" t="str">
            <v>ML</v>
          </cell>
          <cell r="E4941">
            <v>0</v>
          </cell>
          <cell r="F4941">
            <v>0</v>
          </cell>
          <cell r="G4941">
            <v>338.23</v>
          </cell>
          <cell r="H4941">
            <v>35.270000000000003</v>
          </cell>
          <cell r="I4941">
            <v>373.5</v>
          </cell>
        </row>
        <row r="4942">
          <cell r="A4942">
            <v>0</v>
          </cell>
          <cell r="B4942" t="str">
            <v>Zócalo Mármol travertino 0.08x0.40 imp. mate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0</v>
          </cell>
          <cell r="B4943" t="str">
            <v>Volumen Análisis</v>
          </cell>
          <cell r="C4943">
            <v>1</v>
          </cell>
          <cell r="D4943" t="str">
            <v>ML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</row>
        <row r="4944">
          <cell r="A4944">
            <v>0</v>
          </cell>
          <cell r="B4944" t="str">
            <v>Materiales y Equipos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</row>
        <row r="4945">
          <cell r="A4945">
            <v>0</v>
          </cell>
          <cell r="B4945" t="str">
            <v>Mortero 1:10 pisos + 10% desp.</v>
          </cell>
          <cell r="C4945">
            <v>2.8E-3</v>
          </cell>
          <cell r="D4945" t="str">
            <v>M3</v>
          </cell>
          <cell r="E4945">
            <v>3919.4300000000003</v>
          </cell>
          <cell r="F4945">
            <v>705.49739999999997</v>
          </cell>
          <cell r="G4945">
            <v>10.97</v>
          </cell>
          <cell r="H4945">
            <v>1.98</v>
          </cell>
          <cell r="I4945">
            <v>0</v>
          </cell>
          <cell r="J4945">
            <v>0</v>
          </cell>
        </row>
        <row r="4946">
          <cell r="A4946">
            <v>0</v>
          </cell>
          <cell r="B4946" t="str">
            <v>Mármol travertino importado mate + 10% desp.</v>
          </cell>
          <cell r="C4946">
            <v>0.08</v>
          </cell>
          <cell r="D4946" t="str">
            <v>M2</v>
          </cell>
          <cell r="E4946">
            <v>1036.92</v>
          </cell>
          <cell r="F4946">
            <v>186.6456</v>
          </cell>
          <cell r="G4946">
            <v>82.95</v>
          </cell>
          <cell r="H4946">
            <v>14.93</v>
          </cell>
          <cell r="I4946">
            <v>0</v>
          </cell>
          <cell r="J4946">
            <v>0</v>
          </cell>
        </row>
        <row r="4947">
          <cell r="A4947">
            <v>0</v>
          </cell>
          <cell r="B4947" t="str">
            <v>Derretido Keracolor 25 lbs + 10% desp.</v>
          </cell>
          <cell r="C4947">
            <v>3.0000000000000001E-3</v>
          </cell>
          <cell r="D4947" t="str">
            <v>FDA</v>
          </cell>
          <cell r="E4947">
            <v>1016.95</v>
          </cell>
          <cell r="F4947">
            <v>183.05099999999999</v>
          </cell>
          <cell r="G4947">
            <v>3.05</v>
          </cell>
          <cell r="H4947">
            <v>0.55000000000000004</v>
          </cell>
          <cell r="I4947">
            <v>0</v>
          </cell>
          <cell r="J4947">
            <v>0</v>
          </cell>
        </row>
        <row r="4948">
          <cell r="A4948">
            <v>0</v>
          </cell>
          <cell r="B4948" t="str">
            <v>Estopa</v>
          </cell>
          <cell r="C4948">
            <v>3.0000000000000001E-3</v>
          </cell>
          <cell r="D4948" t="str">
            <v>LB</v>
          </cell>
          <cell r="E4948">
            <v>63.56</v>
          </cell>
          <cell r="F4948">
            <v>11.440799999999999</v>
          </cell>
          <cell r="G4948">
            <v>0.19</v>
          </cell>
          <cell r="H4948">
            <v>0.03</v>
          </cell>
          <cell r="I4948">
            <v>0</v>
          </cell>
          <cell r="J4948">
            <v>0</v>
          </cell>
        </row>
        <row r="4949">
          <cell r="A4949">
            <v>0</v>
          </cell>
          <cell r="B4949" t="str">
            <v xml:space="preserve">Corte de Chazos </v>
          </cell>
          <cell r="C4949">
            <v>3.33</v>
          </cell>
          <cell r="D4949" t="str">
            <v>UND</v>
          </cell>
          <cell r="E4949">
            <v>29.66</v>
          </cell>
          <cell r="F4949">
            <v>5.3388</v>
          </cell>
          <cell r="G4949">
            <v>98.77</v>
          </cell>
          <cell r="H4949">
            <v>17.78</v>
          </cell>
          <cell r="I4949">
            <v>0</v>
          </cell>
          <cell r="J4949">
            <v>0</v>
          </cell>
        </row>
        <row r="4950">
          <cell r="A4950">
            <v>0</v>
          </cell>
          <cell r="B4950" t="str">
            <v>Transporte de pisos (3%)</v>
          </cell>
          <cell r="C4950">
            <v>1</v>
          </cell>
          <cell r="D4950" t="str">
            <v>PA</v>
          </cell>
          <cell r="E4950">
            <v>2.94</v>
          </cell>
          <cell r="F4950">
            <v>0</v>
          </cell>
          <cell r="G4950">
            <v>2.94</v>
          </cell>
          <cell r="H4950">
            <v>0</v>
          </cell>
          <cell r="I4950">
            <v>0</v>
          </cell>
        </row>
        <row r="4951">
          <cell r="A4951">
            <v>0</v>
          </cell>
          <cell r="B4951" t="str">
            <v>Mano de obra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</row>
        <row r="4952">
          <cell r="A4952">
            <v>0</v>
          </cell>
          <cell r="B4952" t="str">
            <v>Mano de Obra de colocación zócalos</v>
          </cell>
          <cell r="C4952">
            <v>1</v>
          </cell>
          <cell r="D4952" t="str">
            <v>ML</v>
          </cell>
          <cell r="E4952">
            <v>139.35599999999999</v>
          </cell>
          <cell r="F4952">
            <v>0</v>
          </cell>
          <cell r="G4952">
            <v>139.36000000000001</v>
          </cell>
          <cell r="H4952">
            <v>0</v>
          </cell>
          <cell r="I4952">
            <v>0</v>
          </cell>
        </row>
        <row r="4953">
          <cell r="A4953">
            <v>0</v>
          </cell>
          <cell r="B4953" t="str">
            <v>Total/UND</v>
          </cell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G4953">
            <v>338.23</v>
          </cell>
          <cell r="H4953">
            <v>35.270000000000003</v>
          </cell>
          <cell r="I4953">
            <v>373.5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</row>
        <row r="4955">
          <cell r="A4955">
            <v>119.10000000000005</v>
          </cell>
          <cell r="B4955" t="str">
            <v>ZOCALO MARMOL CREMA MARFIL 8x40 PULIDO</v>
          </cell>
          <cell r="C4955">
            <v>1</v>
          </cell>
          <cell r="D4955" t="str">
            <v>ML</v>
          </cell>
          <cell r="E4955">
            <v>0</v>
          </cell>
          <cell r="F4955">
            <v>0</v>
          </cell>
          <cell r="G4955">
            <v>399.75000000000006</v>
          </cell>
          <cell r="H4955">
            <v>45.97</v>
          </cell>
          <cell r="I4955">
            <v>445.72</v>
          </cell>
        </row>
        <row r="4956">
          <cell r="A4956">
            <v>0</v>
          </cell>
          <cell r="B4956" t="str">
            <v xml:space="preserve">Zócalo Mármol crema marfil 8x40 importado pulido importado 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</row>
        <row r="4957">
          <cell r="A4957">
            <v>0</v>
          </cell>
          <cell r="B4957" t="str">
            <v>Volumen Análisis</v>
          </cell>
          <cell r="C4957">
            <v>1</v>
          </cell>
          <cell r="D4957" t="str">
            <v>ML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</row>
        <row r="4958">
          <cell r="A4958">
            <v>0</v>
          </cell>
          <cell r="B4958" t="str">
            <v>Materiales y Equipos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</row>
        <row r="4959">
          <cell r="A4959">
            <v>0</v>
          </cell>
          <cell r="B4959" t="str">
            <v>Mortero 1:10 pisos + 10% desp.</v>
          </cell>
          <cell r="C4959">
            <v>2.8E-3</v>
          </cell>
          <cell r="D4959" t="str">
            <v>M3</v>
          </cell>
          <cell r="E4959">
            <v>3919.4300000000003</v>
          </cell>
          <cell r="F4959">
            <v>705.49739999999997</v>
          </cell>
          <cell r="G4959">
            <v>10.97</v>
          </cell>
          <cell r="H4959">
            <v>1.98</v>
          </cell>
          <cell r="I4959">
            <v>0</v>
          </cell>
          <cell r="J4959">
            <v>9.5238095238095237</v>
          </cell>
        </row>
        <row r="4960">
          <cell r="A4960">
            <v>0</v>
          </cell>
          <cell r="B4960" t="str">
            <v>Mármol crema marfil 40x40 pulido + 10% desp.</v>
          </cell>
          <cell r="C4960">
            <v>0.08</v>
          </cell>
          <cell r="D4960" t="str">
            <v>M2</v>
          </cell>
          <cell r="E4960">
            <v>1779.66</v>
          </cell>
          <cell r="F4960">
            <v>320.33879999999999</v>
          </cell>
          <cell r="G4960">
            <v>142.37</v>
          </cell>
          <cell r="H4960">
            <v>25.63</v>
          </cell>
          <cell r="I4960">
            <v>0</v>
          </cell>
        </row>
        <row r="4961">
          <cell r="A4961">
            <v>0</v>
          </cell>
          <cell r="B4961" t="str">
            <v>Derretido Keracolor 25 lbs + 10% desp.</v>
          </cell>
          <cell r="C4961">
            <v>3.0000000000000001E-3</v>
          </cell>
          <cell r="D4961" t="str">
            <v>FDA</v>
          </cell>
          <cell r="E4961">
            <v>1016.95</v>
          </cell>
          <cell r="F4961">
            <v>183.05099999999999</v>
          </cell>
          <cell r="G4961">
            <v>3.05</v>
          </cell>
          <cell r="H4961">
            <v>0.55000000000000004</v>
          </cell>
          <cell r="I4961">
            <v>0</v>
          </cell>
        </row>
        <row r="4962">
          <cell r="A4962">
            <v>0</v>
          </cell>
          <cell r="B4962" t="str">
            <v>Estopa</v>
          </cell>
          <cell r="C4962">
            <v>3.0000000000000001E-3</v>
          </cell>
          <cell r="D4962" t="str">
            <v>LB</v>
          </cell>
          <cell r="E4962">
            <v>63.56</v>
          </cell>
          <cell r="F4962">
            <v>11.440799999999999</v>
          </cell>
          <cell r="G4962">
            <v>0.19</v>
          </cell>
          <cell r="H4962">
            <v>0.03</v>
          </cell>
          <cell r="I4962">
            <v>0</v>
          </cell>
          <cell r="J4962">
            <v>8.5543199315654406E-2</v>
          </cell>
        </row>
        <row r="4963">
          <cell r="A4963">
            <v>0</v>
          </cell>
          <cell r="B4963" t="str">
            <v xml:space="preserve">Corte de Chazos </v>
          </cell>
          <cell r="C4963">
            <v>3.33</v>
          </cell>
          <cell r="D4963" t="str">
            <v>UND</v>
          </cell>
          <cell r="E4963">
            <v>29.66</v>
          </cell>
          <cell r="F4963">
            <v>5.3388</v>
          </cell>
          <cell r="G4963">
            <v>98.77</v>
          </cell>
          <cell r="H4963">
            <v>17.78</v>
          </cell>
          <cell r="I4963">
            <v>0</v>
          </cell>
        </row>
        <row r="4964">
          <cell r="A4964">
            <v>0</v>
          </cell>
          <cell r="B4964" t="str">
            <v>Transporte de pisos (3%)</v>
          </cell>
          <cell r="C4964">
            <v>1</v>
          </cell>
          <cell r="D4964" t="str">
            <v>PA</v>
          </cell>
          <cell r="E4964">
            <v>5.04</v>
          </cell>
          <cell r="F4964">
            <v>0</v>
          </cell>
          <cell r="G4964">
            <v>5.04</v>
          </cell>
          <cell r="H4964">
            <v>0</v>
          </cell>
          <cell r="I4964">
            <v>0</v>
          </cell>
        </row>
        <row r="4965">
          <cell r="A4965">
            <v>0</v>
          </cell>
          <cell r="B4965" t="str">
            <v>Mano de obra</v>
          </cell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</row>
        <row r="4966">
          <cell r="A4966">
            <v>0</v>
          </cell>
          <cell r="B4966" t="str">
            <v>Mano de Obra de colocación zócalos</v>
          </cell>
          <cell r="C4966">
            <v>1</v>
          </cell>
          <cell r="D4966" t="str">
            <v>ML</v>
          </cell>
          <cell r="E4966">
            <v>139.35599999999999</v>
          </cell>
          <cell r="F4966">
            <v>0</v>
          </cell>
          <cell r="G4966">
            <v>139.36000000000001</v>
          </cell>
          <cell r="H4966">
            <v>0</v>
          </cell>
          <cell r="I4966">
            <v>0</v>
          </cell>
        </row>
        <row r="4967">
          <cell r="A4967">
            <v>0</v>
          </cell>
          <cell r="B4967" t="str">
            <v>Total/UND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G4967">
            <v>399.75000000000006</v>
          </cell>
          <cell r="H4967">
            <v>45.97</v>
          </cell>
          <cell r="I4967">
            <v>445.72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</row>
        <row r="4969">
          <cell r="A4969">
            <v>119.11000000000006</v>
          </cell>
          <cell r="B4969" t="str">
            <v>ZOCALO MARMOL CREMA MARFIL 40x40 BRUTO</v>
          </cell>
          <cell r="C4969">
            <v>1</v>
          </cell>
          <cell r="D4969" t="str">
            <v>ML</v>
          </cell>
          <cell r="E4969">
            <v>0</v>
          </cell>
          <cell r="F4969">
            <v>0</v>
          </cell>
          <cell r="G4969">
            <v>466.44</v>
          </cell>
          <cell r="H4969">
            <v>57.559999999999995</v>
          </cell>
          <cell r="I4969">
            <v>524</v>
          </cell>
        </row>
        <row r="4970">
          <cell r="A4970">
            <v>0</v>
          </cell>
          <cell r="B4970" t="str">
            <v>Zócalo Mármol crema marfil 40x40 importado bruto importado</v>
          </cell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</row>
        <row r="4971">
          <cell r="A4971">
            <v>0</v>
          </cell>
          <cell r="B4971" t="str">
            <v>Volumen Análisis</v>
          </cell>
          <cell r="C4971">
            <v>1</v>
          </cell>
          <cell r="D4971" t="str">
            <v>ML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</row>
        <row r="4972">
          <cell r="A4972">
            <v>0</v>
          </cell>
          <cell r="B4972" t="str">
            <v>Materiales y Equipos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</row>
        <row r="4973">
          <cell r="A4973">
            <v>0</v>
          </cell>
          <cell r="B4973" t="str">
            <v>Mortero 1:10 pisos + 10% desp.</v>
          </cell>
          <cell r="C4973">
            <v>2.8E-3</v>
          </cell>
          <cell r="D4973" t="str">
            <v>M3</v>
          </cell>
          <cell r="E4973">
            <v>3919.4300000000003</v>
          </cell>
          <cell r="F4973">
            <v>705.49739999999997</v>
          </cell>
          <cell r="G4973">
            <v>10.97</v>
          </cell>
          <cell r="H4973">
            <v>1.98</v>
          </cell>
          <cell r="I4973">
            <v>0</v>
          </cell>
          <cell r="J4973">
            <v>0</v>
          </cell>
        </row>
        <row r="4974">
          <cell r="A4974">
            <v>0</v>
          </cell>
          <cell r="B4974" t="str">
            <v>Mármol crema marfil 40x40 bruto + 10% desp.</v>
          </cell>
          <cell r="C4974">
            <v>0.08</v>
          </cell>
          <cell r="D4974" t="str">
            <v>M2</v>
          </cell>
          <cell r="E4974">
            <v>2584.75</v>
          </cell>
          <cell r="F4974">
            <v>465.255</v>
          </cell>
          <cell r="G4974">
            <v>206.78</v>
          </cell>
          <cell r="H4974">
            <v>37.22</v>
          </cell>
          <cell r="I4974">
            <v>0</v>
          </cell>
        </row>
        <row r="4975">
          <cell r="A4975">
            <v>0</v>
          </cell>
          <cell r="B4975" t="str">
            <v>Derretido Keracolor 25 lbs + 10% desp.</v>
          </cell>
          <cell r="C4975">
            <v>3.0000000000000001E-3</v>
          </cell>
          <cell r="D4975" t="str">
            <v>FDA</v>
          </cell>
          <cell r="E4975">
            <v>1016.95</v>
          </cell>
          <cell r="F4975">
            <v>183.05099999999999</v>
          </cell>
          <cell r="G4975">
            <v>3.05</v>
          </cell>
          <cell r="H4975">
            <v>0.55000000000000004</v>
          </cell>
          <cell r="I4975">
            <v>0</v>
          </cell>
        </row>
        <row r="4976">
          <cell r="A4976">
            <v>0</v>
          </cell>
          <cell r="B4976" t="str">
            <v>Total/UND</v>
          </cell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G4976">
            <v>24290.97</v>
          </cell>
          <cell r="H4976">
            <v>3982.7</v>
          </cell>
          <cell r="I4976">
            <v>28273.670000000002</v>
          </cell>
          <cell r="J4976">
            <v>0</v>
          </cell>
        </row>
        <row r="4977">
          <cell r="A4977">
            <v>0</v>
          </cell>
          <cell r="B4977" t="str">
            <v xml:space="preserve">Corte de Chazos </v>
          </cell>
          <cell r="C4977">
            <v>3.33</v>
          </cell>
          <cell r="D4977" t="str">
            <v>UND</v>
          </cell>
          <cell r="E4977">
            <v>29.66</v>
          </cell>
          <cell r="F4977">
            <v>5.3388</v>
          </cell>
          <cell r="G4977">
            <v>98.77</v>
          </cell>
          <cell r="H4977">
            <v>17.78</v>
          </cell>
          <cell r="I4977">
            <v>0</v>
          </cell>
        </row>
        <row r="4978">
          <cell r="A4978">
            <v>0</v>
          </cell>
          <cell r="B4978" t="str">
            <v>Transporte de pisos (3%)</v>
          </cell>
          <cell r="C4978">
            <v>1</v>
          </cell>
          <cell r="D4978" t="str">
            <v>PA</v>
          </cell>
          <cell r="E4978">
            <v>7.32</v>
          </cell>
          <cell r="F4978">
            <v>0</v>
          </cell>
          <cell r="G4978">
            <v>7.32</v>
          </cell>
          <cell r="H4978">
            <v>0</v>
          </cell>
          <cell r="I4978">
            <v>0</v>
          </cell>
        </row>
        <row r="4979">
          <cell r="A4979">
            <v>0</v>
          </cell>
          <cell r="B4979" t="str">
            <v>Mano de obra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</row>
        <row r="4980">
          <cell r="A4980">
            <v>0</v>
          </cell>
          <cell r="B4980" t="str">
            <v>Mano de Obra de colocación zócalos</v>
          </cell>
          <cell r="C4980">
            <v>1</v>
          </cell>
          <cell r="D4980" t="str">
            <v>ML</v>
          </cell>
          <cell r="E4980">
            <v>139.35599999999999</v>
          </cell>
          <cell r="F4980">
            <v>0</v>
          </cell>
          <cell r="G4980">
            <v>139.36000000000001</v>
          </cell>
          <cell r="H4980">
            <v>0</v>
          </cell>
          <cell r="I4980">
            <v>0</v>
          </cell>
        </row>
        <row r="4981">
          <cell r="A4981">
            <v>0</v>
          </cell>
          <cell r="B4981" t="str">
            <v>Total/UND</v>
          </cell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G4981">
            <v>466.44</v>
          </cell>
          <cell r="H4981">
            <v>57.559999999999995</v>
          </cell>
          <cell r="I4981">
            <v>524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</row>
        <row r="4983">
          <cell r="A4983">
            <v>119.12</v>
          </cell>
          <cell r="B4983" t="str">
            <v>ZABALETA DE PISO</v>
          </cell>
          <cell r="C4983">
            <v>1</v>
          </cell>
          <cell r="D4983" t="str">
            <v>ML</v>
          </cell>
          <cell r="E4983">
            <v>0</v>
          </cell>
          <cell r="F4983">
            <v>0</v>
          </cell>
          <cell r="G4983">
            <v>98.9</v>
          </cell>
          <cell r="H4983">
            <v>8.5500000000000007</v>
          </cell>
          <cell r="I4983">
            <v>107.45</v>
          </cell>
        </row>
        <row r="4984">
          <cell r="A4984">
            <v>0</v>
          </cell>
          <cell r="B4984" t="str">
            <v>Zócalo Mármol crema marfil 40x40 importado bruto importado</v>
          </cell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</row>
        <row r="4985">
          <cell r="A4985">
            <v>0</v>
          </cell>
          <cell r="B4985" t="str">
            <v>Volumen Análisis</v>
          </cell>
          <cell r="C4985">
            <v>1</v>
          </cell>
          <cell r="D4985" t="str">
            <v>ML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</row>
        <row r="4986">
          <cell r="A4986">
            <v>0</v>
          </cell>
          <cell r="B4986" t="str">
            <v>Materiales y Equipos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</row>
        <row r="4987">
          <cell r="A4987">
            <v>112.01</v>
          </cell>
          <cell r="B4987" t="str">
            <v>mezcla 1:3-A  - 10% desp</v>
          </cell>
          <cell r="C4987">
            <v>8.8000000000000005E-3</v>
          </cell>
          <cell r="D4987" t="str">
            <v>m3</v>
          </cell>
          <cell r="E4987">
            <v>5727.81</v>
          </cell>
          <cell r="F4987">
            <v>971.69</v>
          </cell>
          <cell r="G4987">
            <v>50.4</v>
          </cell>
          <cell r="H4987">
            <v>8.5500000000000007</v>
          </cell>
          <cell r="I4987">
            <v>0</v>
          </cell>
        </row>
        <row r="4988">
          <cell r="A4988">
            <v>0</v>
          </cell>
          <cell r="B4988" t="str">
            <v>Mano de obra</v>
          </cell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</row>
        <row r="4989">
          <cell r="A4989">
            <v>1400.04</v>
          </cell>
          <cell r="B4989" t="str">
            <v>Zabaleta en pisos</v>
          </cell>
          <cell r="C4989">
            <v>1</v>
          </cell>
          <cell r="D4989" t="str">
            <v>ml</v>
          </cell>
          <cell r="E4989">
            <v>48.5</v>
          </cell>
          <cell r="F4989">
            <v>0</v>
          </cell>
          <cell r="G4989">
            <v>48.5</v>
          </cell>
          <cell r="H4989">
            <v>0</v>
          </cell>
          <cell r="I4989">
            <v>0</v>
          </cell>
        </row>
        <row r="4990">
          <cell r="A4990">
            <v>0</v>
          </cell>
          <cell r="B4990" t="str">
            <v>Total/UND</v>
          </cell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G4990">
            <v>98.9</v>
          </cell>
          <cell r="H4990">
            <v>8.5500000000000007</v>
          </cell>
          <cell r="I4990">
            <v>107.45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</row>
        <row r="4992">
          <cell r="A4992">
            <v>120</v>
          </cell>
          <cell r="B4992" t="str">
            <v>ACERAS, CONTENES Y ENCACHES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</row>
        <row r="4993">
          <cell r="A4993">
            <v>0</v>
          </cell>
          <cell r="B4993" t="str">
            <v>ACERA EN HORMIGON VIOLINADA E=0.10m - 1:2:4 CON LIGADORA</v>
          </cell>
          <cell r="C4993">
            <v>1</v>
          </cell>
          <cell r="D4993" t="str">
            <v>M3</v>
          </cell>
          <cell r="E4993">
            <v>0</v>
          </cell>
          <cell r="F4993">
            <v>0</v>
          </cell>
          <cell r="G4993">
            <v>7636.28</v>
          </cell>
          <cell r="H4993">
            <v>951.97</v>
          </cell>
          <cell r="I4993">
            <v>8588.25</v>
          </cell>
        </row>
        <row r="4994">
          <cell r="A4994">
            <v>120.01</v>
          </cell>
          <cell r="B4994">
            <v>0</v>
          </cell>
          <cell r="C4994">
            <v>1</v>
          </cell>
          <cell r="D4994" t="str">
            <v>M2</v>
          </cell>
          <cell r="E4994">
            <v>0</v>
          </cell>
          <cell r="F4994">
            <v>0</v>
          </cell>
          <cell r="G4994">
            <v>763.62799999999993</v>
          </cell>
          <cell r="H4994">
            <v>95.197000000000003</v>
          </cell>
          <cell r="I4994">
            <v>858.82499999999993</v>
          </cell>
        </row>
        <row r="4995">
          <cell r="A4995">
            <v>0</v>
          </cell>
          <cell r="B4995" t="str">
            <v xml:space="preserve">Acera en hormigón e=0.10m </v>
          </cell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</row>
        <row r="4996">
          <cell r="A4996">
            <v>0</v>
          </cell>
          <cell r="B4996" t="str">
            <v>Volumen Análisis</v>
          </cell>
          <cell r="C4996">
            <v>1</v>
          </cell>
          <cell r="D4996" t="str">
            <v>M3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</row>
        <row r="4997">
          <cell r="A4997">
            <v>0</v>
          </cell>
          <cell r="B4997" t="str">
            <v>Bisagras 2-1/2" x 2-1/2"</v>
          </cell>
          <cell r="C4997">
            <v>9</v>
          </cell>
          <cell r="D4997" t="str">
            <v>UND</v>
          </cell>
          <cell r="E4997">
            <v>135.59</v>
          </cell>
          <cell r="F4997">
            <v>24.406199999999998</v>
          </cell>
          <cell r="G4997">
            <v>1220.31</v>
          </cell>
          <cell r="H4997">
            <v>219.66</v>
          </cell>
          <cell r="I4997">
            <v>0</v>
          </cell>
        </row>
        <row r="4998">
          <cell r="A4998" t="str">
            <v>CARP002</v>
          </cell>
          <cell r="B4998" t="str">
            <v>Madera pino americano bruta</v>
          </cell>
          <cell r="C4998">
            <v>0.22</v>
          </cell>
          <cell r="D4998" t="str">
            <v>p2</v>
          </cell>
          <cell r="E4998">
            <v>101.69491525423729</v>
          </cell>
          <cell r="F4998">
            <v>18.305084745762709</v>
          </cell>
          <cell r="G4998">
            <v>22.37</v>
          </cell>
          <cell r="H4998">
            <v>4.03</v>
          </cell>
          <cell r="I4998">
            <v>0</v>
          </cell>
          <cell r="J4998">
            <v>0</v>
          </cell>
        </row>
        <row r="4999">
          <cell r="A4999">
            <v>102.05000000000003</v>
          </cell>
          <cell r="B4999" t="str">
            <v>Vaciado y ligado Hormigón 1:2:4 - 10% desp</v>
          </cell>
          <cell r="C4999">
            <v>1.1000000000000001</v>
          </cell>
          <cell r="D4999" t="str">
            <v>M3</v>
          </cell>
          <cell r="E4999">
            <v>5256.28</v>
          </cell>
          <cell r="F4999">
            <v>861.76</v>
          </cell>
          <cell r="G4999">
            <v>5781.91</v>
          </cell>
          <cell r="H4999">
            <v>947.94</v>
          </cell>
          <cell r="I4999">
            <v>0</v>
          </cell>
        </row>
        <row r="5000">
          <cell r="A5000">
            <v>0</v>
          </cell>
          <cell r="B5000" t="str">
            <v>Mano de Obra</v>
          </cell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</row>
        <row r="5001">
          <cell r="A5001" t="str">
            <v>O05AY</v>
          </cell>
          <cell r="B5001" t="str">
            <v>Preparación superficie - Ayudante AY</v>
          </cell>
          <cell r="C5001">
            <v>0.1</v>
          </cell>
          <cell r="D5001" t="str">
            <v>DIA</v>
          </cell>
          <cell r="E5001">
            <v>847</v>
          </cell>
          <cell r="F5001">
            <v>0</v>
          </cell>
          <cell r="G5001">
            <v>84.7</v>
          </cell>
          <cell r="H5001">
            <v>0</v>
          </cell>
          <cell r="I5001">
            <v>0</v>
          </cell>
          <cell r="J5001">
            <v>0</v>
          </cell>
        </row>
        <row r="5002">
          <cell r="A5002">
            <v>1600.01</v>
          </cell>
          <cell r="B5002" t="str">
            <v>Mano de obra frotado y violinado</v>
          </cell>
          <cell r="C5002">
            <v>10</v>
          </cell>
          <cell r="D5002" t="str">
            <v>M2</v>
          </cell>
          <cell r="E5002">
            <v>174.73</v>
          </cell>
          <cell r="F5002">
            <v>0</v>
          </cell>
          <cell r="G5002">
            <v>1747.3</v>
          </cell>
          <cell r="H5002">
            <v>0</v>
          </cell>
          <cell r="I5002">
            <v>0</v>
          </cell>
        </row>
        <row r="5003">
          <cell r="A5003">
            <v>0</v>
          </cell>
          <cell r="B5003" t="str">
            <v>Total/UND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7636.28</v>
          </cell>
          <cell r="H5003">
            <v>951.97</v>
          </cell>
          <cell r="I5003">
            <v>8588.25</v>
          </cell>
        </row>
        <row r="5004">
          <cell r="A5004">
            <v>0</v>
          </cell>
          <cell r="B5004">
            <v>0</v>
          </cell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</row>
        <row r="5005">
          <cell r="A5005">
            <v>120.02000000000001</v>
          </cell>
          <cell r="B5005" t="str">
            <v>ACERA EN HORMIGON VIOLINADA E=0.10m - HORMIGON INDUSTRIAL 180KG/CM2</v>
          </cell>
          <cell r="C5005">
            <v>1</v>
          </cell>
          <cell r="D5005" t="str">
            <v>M3</v>
          </cell>
          <cell r="E5005">
            <v>0</v>
          </cell>
          <cell r="F5005">
            <v>0</v>
          </cell>
          <cell r="G5005">
            <v>7792.98</v>
          </cell>
          <cell r="H5005">
            <v>1072.98</v>
          </cell>
          <cell r="I5005">
            <v>8865.9599999999991</v>
          </cell>
        </row>
        <row r="5006">
          <cell r="A5006">
            <v>0</v>
          </cell>
          <cell r="B5006">
            <v>0</v>
          </cell>
          <cell r="C5006">
            <v>1</v>
          </cell>
          <cell r="D5006" t="str">
            <v>M2</v>
          </cell>
          <cell r="E5006">
            <v>0</v>
          </cell>
          <cell r="F5006">
            <v>0</v>
          </cell>
          <cell r="G5006">
            <v>779.298</v>
          </cell>
          <cell r="H5006">
            <v>107.298</v>
          </cell>
          <cell r="I5006">
            <v>886.596</v>
          </cell>
        </row>
        <row r="5007">
          <cell r="A5007">
            <v>0</v>
          </cell>
          <cell r="B5007" t="str">
            <v xml:space="preserve">Acera en hormigón e=0.10m 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</row>
        <row r="5008">
          <cell r="A5008">
            <v>0</v>
          </cell>
          <cell r="B5008" t="str">
            <v>Volumen Análisis</v>
          </cell>
          <cell r="C5008">
            <v>1</v>
          </cell>
          <cell r="D5008" t="str">
            <v>M3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</row>
        <row r="5009">
          <cell r="A5009">
            <v>0</v>
          </cell>
          <cell r="B5009" t="str">
            <v>Materiales y Equipos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</row>
        <row r="5010">
          <cell r="A5010">
            <v>0</v>
          </cell>
          <cell r="B5010" t="str">
            <v>Hormigón Industrial 180 Kg/cm2</v>
          </cell>
          <cell r="C5010">
            <v>1.1000000000000001</v>
          </cell>
          <cell r="D5010" t="str">
            <v>M3</v>
          </cell>
          <cell r="E5010">
            <v>5419.07</v>
          </cell>
          <cell r="F5010">
            <v>975.43259999999987</v>
          </cell>
          <cell r="G5010">
            <v>5960.98</v>
          </cell>
          <cell r="H5010">
            <v>1072.98</v>
          </cell>
          <cell r="I5010">
            <v>0</v>
          </cell>
        </row>
        <row r="5011">
          <cell r="A5011">
            <v>0</v>
          </cell>
          <cell r="B5011" t="str">
            <v>Mano de Obra</v>
          </cell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</row>
        <row r="5012">
          <cell r="A5012">
            <v>0</v>
          </cell>
          <cell r="B5012" t="str">
            <v>Preparación superficie - Ayudante AY</v>
          </cell>
          <cell r="C5012">
            <v>0.1</v>
          </cell>
          <cell r="D5012" t="str">
            <v>DIA</v>
          </cell>
          <cell r="E5012">
            <v>847</v>
          </cell>
          <cell r="F5012">
            <v>0</v>
          </cell>
          <cell r="G5012">
            <v>84.7</v>
          </cell>
          <cell r="H5012">
            <v>0</v>
          </cell>
          <cell r="I5012">
            <v>0</v>
          </cell>
        </row>
        <row r="5013">
          <cell r="A5013">
            <v>0</v>
          </cell>
          <cell r="B5013" t="str">
            <v>Mano de obra frotado y violinado</v>
          </cell>
          <cell r="C5013">
            <v>10</v>
          </cell>
          <cell r="D5013" t="str">
            <v>M2</v>
          </cell>
          <cell r="E5013">
            <v>174.73</v>
          </cell>
          <cell r="F5013">
            <v>0</v>
          </cell>
          <cell r="G5013">
            <v>1747.3</v>
          </cell>
          <cell r="H5013">
            <v>0</v>
          </cell>
          <cell r="I5013">
            <v>0</v>
          </cell>
        </row>
        <row r="5014">
          <cell r="A5014">
            <v>0</v>
          </cell>
          <cell r="B5014" t="str">
            <v>Total/UND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7792.98</v>
          </cell>
          <cell r="H5014">
            <v>1072.98</v>
          </cell>
          <cell r="I5014">
            <v>8865.9599999999991</v>
          </cell>
          <cell r="J5014">
            <v>0</v>
          </cell>
        </row>
        <row r="5015">
          <cell r="A5015">
            <v>0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</row>
        <row r="5016">
          <cell r="A5016">
            <v>0</v>
          </cell>
          <cell r="B5016" t="str">
            <v>ACERA EN HORMIGON VIOLINADA E=0.10m - HORMIGON INDUSTRIAL 210KG/CM2</v>
          </cell>
          <cell r="C5016">
            <v>1</v>
          </cell>
          <cell r="D5016" t="str">
            <v>M3</v>
          </cell>
          <cell r="E5016">
            <v>0</v>
          </cell>
          <cell r="F5016">
            <v>0</v>
          </cell>
          <cell r="G5016">
            <v>8049.8</v>
          </cell>
          <cell r="H5016">
            <v>1119.2</v>
          </cell>
          <cell r="I5016">
            <v>9169</v>
          </cell>
        </row>
        <row r="5017">
          <cell r="A5017">
            <v>120.03000000000002</v>
          </cell>
          <cell r="B5017">
            <v>0</v>
          </cell>
          <cell r="C5017">
            <v>1</v>
          </cell>
          <cell r="D5017" t="str">
            <v>M2</v>
          </cell>
          <cell r="E5017">
            <v>0</v>
          </cell>
          <cell r="F5017">
            <v>0</v>
          </cell>
          <cell r="G5017">
            <v>804.98</v>
          </cell>
          <cell r="H5017">
            <v>111.92</v>
          </cell>
          <cell r="I5017">
            <v>916.9</v>
          </cell>
        </row>
        <row r="5018">
          <cell r="A5018">
            <v>0</v>
          </cell>
          <cell r="B5018" t="str">
            <v xml:space="preserve">Acera en hormigón e=0.10m </v>
          </cell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</row>
        <row r="5019">
          <cell r="A5019">
            <v>0</v>
          </cell>
          <cell r="B5019" t="str">
            <v>Volumen Análisis</v>
          </cell>
          <cell r="C5019">
            <v>1</v>
          </cell>
          <cell r="D5019" t="str">
            <v>M3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</row>
        <row r="5020">
          <cell r="A5020">
            <v>0</v>
          </cell>
          <cell r="B5020" t="str">
            <v>Materiales y Equipos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</row>
        <row r="5021">
          <cell r="A5021" t="str">
            <v>HI002</v>
          </cell>
          <cell r="B5021" t="str">
            <v>Hormigón Industrial 210 Kg/cm2</v>
          </cell>
          <cell r="C5021">
            <v>1.1000000000000001</v>
          </cell>
          <cell r="D5021" t="str">
            <v>M3</v>
          </cell>
          <cell r="E5021">
            <v>5652.5423728813566</v>
          </cell>
          <cell r="F5021">
            <v>1017.4576271186442</v>
          </cell>
          <cell r="G5021">
            <v>6217.8</v>
          </cell>
          <cell r="H5021">
            <v>1119.2</v>
          </cell>
          <cell r="I5021">
            <v>0</v>
          </cell>
        </row>
        <row r="5022">
          <cell r="A5022">
            <v>0</v>
          </cell>
          <cell r="B5022" t="str">
            <v>Mano de Obra</v>
          </cell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</row>
        <row r="5023">
          <cell r="A5023" t="str">
            <v>O05AY</v>
          </cell>
          <cell r="B5023" t="str">
            <v>Preparación superficie - Ayudante AY</v>
          </cell>
          <cell r="C5023">
            <v>0.1</v>
          </cell>
          <cell r="D5023" t="str">
            <v>DIA</v>
          </cell>
          <cell r="E5023">
            <v>847</v>
          </cell>
          <cell r="F5023">
            <v>0</v>
          </cell>
          <cell r="G5023">
            <v>84.7</v>
          </cell>
          <cell r="H5023">
            <v>0</v>
          </cell>
          <cell r="I5023">
            <v>0</v>
          </cell>
        </row>
        <row r="5024">
          <cell r="A5024">
            <v>1600.01</v>
          </cell>
          <cell r="B5024" t="str">
            <v>Mano de obra frotado y violinado</v>
          </cell>
          <cell r="C5024">
            <v>10</v>
          </cell>
          <cell r="D5024" t="str">
            <v>M2</v>
          </cell>
          <cell r="E5024">
            <v>174.73</v>
          </cell>
          <cell r="F5024">
            <v>0</v>
          </cell>
          <cell r="G5024">
            <v>1747.3</v>
          </cell>
          <cell r="H5024">
            <v>0</v>
          </cell>
          <cell r="I5024">
            <v>0</v>
          </cell>
        </row>
        <row r="5025">
          <cell r="A5025">
            <v>0</v>
          </cell>
          <cell r="B5025" t="str">
            <v>Total/UND</v>
          </cell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G5025">
            <v>8049.8</v>
          </cell>
          <cell r="H5025">
            <v>1119.2</v>
          </cell>
          <cell r="I5025">
            <v>9169</v>
          </cell>
        </row>
        <row r="5026">
          <cell r="A5026">
            <v>0</v>
          </cell>
          <cell r="B5026">
            <v>0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</row>
        <row r="5027">
          <cell r="A5027">
            <v>0</v>
          </cell>
          <cell r="B5027" t="str">
            <v xml:space="preserve">ACERA EN HORMIGON E=0.10m MALLA ELECTROSOLD. D2.3 15X15 - 1:2:4 CON LIGADORA </v>
          </cell>
          <cell r="C5027">
            <v>1</v>
          </cell>
          <cell r="D5027" t="str">
            <v>M3</v>
          </cell>
          <cell r="E5027">
            <v>0</v>
          </cell>
          <cell r="F5027">
            <v>0</v>
          </cell>
          <cell r="G5027">
            <v>9429.94</v>
          </cell>
          <cell r="H5027">
            <v>1205.5100000000002</v>
          </cell>
          <cell r="I5027">
            <v>10635.45</v>
          </cell>
        </row>
        <row r="5028">
          <cell r="A5028">
            <v>120.04000000000002</v>
          </cell>
          <cell r="B5028">
            <v>0</v>
          </cell>
          <cell r="C5028">
            <v>1</v>
          </cell>
          <cell r="D5028" t="str">
            <v>M2</v>
          </cell>
          <cell r="E5028">
            <v>0</v>
          </cell>
          <cell r="F5028">
            <v>0</v>
          </cell>
          <cell r="G5028">
            <v>942.99400000000003</v>
          </cell>
          <cell r="H5028">
            <v>120.55100000000002</v>
          </cell>
          <cell r="I5028">
            <v>1063.5450000000001</v>
          </cell>
        </row>
        <row r="5029">
          <cell r="A5029">
            <v>0</v>
          </cell>
          <cell r="B5029" t="str">
            <v>Acera e=0.10m malla electrosold. D2.3 10x10</v>
          </cell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</row>
        <row r="5030">
          <cell r="A5030">
            <v>0</v>
          </cell>
          <cell r="B5030" t="str">
            <v>Volumen Análisis</v>
          </cell>
          <cell r="C5030">
            <v>1</v>
          </cell>
          <cell r="D5030" t="str">
            <v>M3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</row>
        <row r="5031">
          <cell r="A5031">
            <v>0</v>
          </cell>
          <cell r="B5031" t="str">
            <v>Materiales y Equipos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</row>
        <row r="5032">
          <cell r="A5032" t="str">
            <v>CARP036</v>
          </cell>
          <cell r="B5032" t="str">
            <v>Madera pino americano bruta</v>
          </cell>
          <cell r="C5032">
            <v>0.22</v>
          </cell>
          <cell r="D5032" t="str">
            <v>p2</v>
          </cell>
          <cell r="E5032">
            <v>80.508474576271198</v>
          </cell>
          <cell r="F5032">
            <v>14.491525423728815</v>
          </cell>
          <cell r="G5032">
            <v>17.71</v>
          </cell>
          <cell r="H5032">
            <v>3.19</v>
          </cell>
          <cell r="I5032">
            <v>0</v>
          </cell>
        </row>
        <row r="5033">
          <cell r="A5033" t="str">
            <v>AE006</v>
          </cell>
          <cell r="B5033" t="str">
            <v>Malla Electrosoldada D2.3 15x15mm + 10% desp.</v>
          </cell>
          <cell r="C5033">
            <v>0.11</v>
          </cell>
          <cell r="D5033" t="str">
            <v>ROLLO</v>
          </cell>
          <cell r="E5033">
            <v>12076.271186440679</v>
          </cell>
          <cell r="F5033">
            <v>2173.7288135593221</v>
          </cell>
          <cell r="G5033">
            <v>1328.39</v>
          </cell>
          <cell r="H5033">
            <v>239.11</v>
          </cell>
          <cell r="I5033">
            <v>0</v>
          </cell>
        </row>
        <row r="5034">
          <cell r="A5034">
            <v>102.05000000000003</v>
          </cell>
          <cell r="B5034" t="str">
            <v>Vaciado y ligado Hormigón 1:2:4 - 10% desp</v>
          </cell>
          <cell r="C5034">
            <v>1.1000000000000001</v>
          </cell>
          <cell r="D5034" t="str">
            <v>M3</v>
          </cell>
          <cell r="E5034">
            <v>5256.28</v>
          </cell>
          <cell r="F5034">
            <v>861.76</v>
          </cell>
          <cell r="G5034">
            <v>5781.91</v>
          </cell>
          <cell r="H5034">
            <v>947.94</v>
          </cell>
          <cell r="I5034">
            <v>0</v>
          </cell>
          <cell r="J5034">
            <v>0</v>
          </cell>
        </row>
        <row r="5035">
          <cell r="A5035" t="str">
            <v>AE016</v>
          </cell>
          <cell r="B5035" t="str">
            <v>Alambre Dulce No. 18</v>
          </cell>
          <cell r="C5035">
            <v>1.1000000000000001</v>
          </cell>
          <cell r="D5035" t="str">
            <v>LB</v>
          </cell>
          <cell r="E5035">
            <v>93.220338983050851</v>
          </cell>
          <cell r="F5035">
            <v>16.779661016949152</v>
          </cell>
          <cell r="G5035">
            <v>102.54</v>
          </cell>
          <cell r="H5035">
            <v>18.46</v>
          </cell>
          <cell r="I5035">
            <v>0</v>
          </cell>
          <cell r="J5035">
            <v>0</v>
          </cell>
        </row>
        <row r="5036">
          <cell r="A5036">
            <v>0</v>
          </cell>
          <cell r="B5036" t="str">
            <v>Mano de Obra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</row>
        <row r="5037">
          <cell r="A5037" t="str">
            <v>O05AY</v>
          </cell>
          <cell r="B5037" t="str">
            <v>Preparación superficie - Ayudante AY</v>
          </cell>
          <cell r="C5037">
            <v>0.1</v>
          </cell>
          <cell r="D5037" t="str">
            <v>DIA</v>
          </cell>
          <cell r="E5037">
            <v>847</v>
          </cell>
          <cell r="F5037">
            <v>0</v>
          </cell>
          <cell r="G5037">
            <v>84.7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>
            <v>200.03999999999996</v>
          </cell>
          <cell r="B5038" t="str">
            <v>Mano de Obra colocación malla</v>
          </cell>
          <cell r="C5038">
            <v>10</v>
          </cell>
          <cell r="D5038" t="str">
            <v>M2</v>
          </cell>
          <cell r="E5038">
            <v>38.51</v>
          </cell>
          <cell r="F5038">
            <v>0</v>
          </cell>
          <cell r="G5038">
            <v>385.1</v>
          </cell>
          <cell r="H5038">
            <v>0</v>
          </cell>
          <cell r="I5038">
            <v>0</v>
          </cell>
          <cell r="J5038">
            <v>0</v>
          </cell>
        </row>
        <row r="5039">
          <cell r="A5039">
            <v>1600.01</v>
          </cell>
          <cell r="B5039" t="str">
            <v>Mano de obra frotado y violinado</v>
          </cell>
          <cell r="C5039">
            <v>10</v>
          </cell>
          <cell r="D5039" t="str">
            <v>M2</v>
          </cell>
          <cell r="E5039">
            <v>174.73</v>
          </cell>
          <cell r="F5039">
            <v>0</v>
          </cell>
          <cell r="G5039">
            <v>1747.3</v>
          </cell>
          <cell r="H5039">
            <v>0</v>
          </cell>
          <cell r="I5039">
            <v>0</v>
          </cell>
          <cell r="J5039">
            <v>0</v>
          </cell>
        </row>
        <row r="5040">
          <cell r="A5040">
            <v>0</v>
          </cell>
          <cell r="B5040" t="str">
            <v>Total/UND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9429.94</v>
          </cell>
          <cell r="H5040">
            <v>1205.5100000000002</v>
          </cell>
          <cell r="I5040">
            <v>10635.45</v>
          </cell>
          <cell r="J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</row>
        <row r="5042">
          <cell r="A5042">
            <v>120.05000000000003</v>
          </cell>
          <cell r="B5042" t="str">
            <v>ACERA HORMIGON E=0.10m MALLA ELECTROSOL. D2.3 10X10 FROTADO - HORMIGON 180KG/CM2</v>
          </cell>
          <cell r="C5042">
            <v>1</v>
          </cell>
          <cell r="D5042" t="str">
            <v>M3</v>
          </cell>
          <cell r="E5042">
            <v>0</v>
          </cell>
          <cell r="F5042">
            <v>0</v>
          </cell>
          <cell r="G5042">
            <v>9678</v>
          </cell>
          <cell r="H5042">
            <v>1342.96</v>
          </cell>
          <cell r="I5042">
            <v>11020.96</v>
          </cell>
        </row>
        <row r="5043">
          <cell r="A5043">
            <v>0</v>
          </cell>
          <cell r="B5043">
            <v>0</v>
          </cell>
          <cell r="C5043">
            <v>1</v>
          </cell>
          <cell r="D5043" t="str">
            <v>M2</v>
          </cell>
          <cell r="E5043">
            <v>0</v>
          </cell>
          <cell r="F5043">
            <v>0</v>
          </cell>
          <cell r="G5043">
            <v>967.8</v>
          </cell>
          <cell r="H5043">
            <v>134.29599999999999</v>
          </cell>
          <cell r="I5043">
            <v>1102.096</v>
          </cell>
          <cell r="J5043">
            <v>0</v>
          </cell>
        </row>
        <row r="5044">
          <cell r="A5044">
            <v>0</v>
          </cell>
          <cell r="B5044" t="str">
            <v>Acera e=0.10m malla electrosold. D2.3 10x10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</row>
        <row r="5045">
          <cell r="A5045">
            <v>0</v>
          </cell>
          <cell r="B5045" t="str">
            <v>Volumen Análisis</v>
          </cell>
          <cell r="C5045">
            <v>1</v>
          </cell>
          <cell r="D5045" t="str">
            <v>M3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</row>
        <row r="5046">
          <cell r="A5046">
            <v>0</v>
          </cell>
          <cell r="B5046" t="str">
            <v>Materiales y Equipos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</row>
        <row r="5047">
          <cell r="A5047">
            <v>0</v>
          </cell>
          <cell r="B5047" t="str">
            <v>Malla Electrosoldada D2.3 10x10mm + 10% desp.</v>
          </cell>
          <cell r="C5047">
            <v>0.11</v>
          </cell>
          <cell r="D5047" t="str">
            <v>ROLLO</v>
          </cell>
          <cell r="E5047">
            <v>13144.07</v>
          </cell>
          <cell r="F5047">
            <v>2365.9325999999996</v>
          </cell>
          <cell r="G5047">
            <v>1445.85</v>
          </cell>
          <cell r="H5047">
            <v>260.25</v>
          </cell>
          <cell r="I5047">
            <v>0</v>
          </cell>
        </row>
        <row r="5048">
          <cell r="A5048">
            <v>0</v>
          </cell>
          <cell r="B5048" t="str">
            <v>Hormigón industrial 180Kg/cm2 - 10% desp</v>
          </cell>
          <cell r="C5048">
            <v>1.1000000000000001</v>
          </cell>
          <cell r="D5048" t="str">
            <v>M3</v>
          </cell>
          <cell r="E5048">
            <v>5419.07</v>
          </cell>
          <cell r="F5048">
            <v>975.43259999999987</v>
          </cell>
          <cell r="G5048">
            <v>5960.98</v>
          </cell>
          <cell r="H5048">
            <v>1072.98</v>
          </cell>
          <cell r="I5048">
            <v>0</v>
          </cell>
        </row>
        <row r="5049">
          <cell r="A5049">
            <v>0</v>
          </cell>
          <cell r="B5049" t="str">
            <v>Alambre Dulce No. 18</v>
          </cell>
          <cell r="C5049">
            <v>1.1000000000000001</v>
          </cell>
          <cell r="D5049" t="str">
            <v>LB</v>
          </cell>
          <cell r="E5049">
            <v>49.15</v>
          </cell>
          <cell r="F5049">
            <v>8.8469999999999995</v>
          </cell>
          <cell r="G5049">
            <v>54.07</v>
          </cell>
          <cell r="H5049">
            <v>9.73</v>
          </cell>
          <cell r="I5049">
            <v>0</v>
          </cell>
          <cell r="J5049">
            <v>0</v>
          </cell>
        </row>
        <row r="5050">
          <cell r="A5050">
            <v>0</v>
          </cell>
          <cell r="B5050" t="str">
            <v>Mano de Obra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</row>
        <row r="5051">
          <cell r="A5051">
            <v>0</v>
          </cell>
          <cell r="B5051" t="str">
            <v>Preparación superficie - Ayudante AY</v>
          </cell>
          <cell r="C5051">
            <v>0.1</v>
          </cell>
          <cell r="D5051" t="str">
            <v>DIA</v>
          </cell>
          <cell r="E5051">
            <v>847</v>
          </cell>
          <cell r="F5051">
            <v>0</v>
          </cell>
          <cell r="G5051">
            <v>84.7</v>
          </cell>
          <cell r="H5051">
            <v>0</v>
          </cell>
          <cell r="I5051">
            <v>0</v>
          </cell>
          <cell r="J5051">
            <v>0</v>
          </cell>
        </row>
        <row r="5052">
          <cell r="A5052">
            <v>0</v>
          </cell>
          <cell r="B5052" t="str">
            <v>Mano de Obra colocación malla</v>
          </cell>
          <cell r="C5052">
            <v>10</v>
          </cell>
          <cell r="D5052" t="str">
            <v>M2</v>
          </cell>
          <cell r="E5052">
            <v>38.51</v>
          </cell>
          <cell r="F5052">
            <v>0</v>
          </cell>
          <cell r="G5052">
            <v>385.1</v>
          </cell>
          <cell r="H5052">
            <v>0</v>
          </cell>
          <cell r="I5052">
            <v>0</v>
          </cell>
          <cell r="J5052">
            <v>0</v>
          </cell>
        </row>
        <row r="5053">
          <cell r="A5053">
            <v>0</v>
          </cell>
          <cell r="B5053" t="str">
            <v>Mano de obra frotado y violinado</v>
          </cell>
          <cell r="C5053">
            <v>10</v>
          </cell>
          <cell r="D5053" t="str">
            <v>M2</v>
          </cell>
          <cell r="E5053">
            <v>174.73</v>
          </cell>
          <cell r="F5053">
            <v>0</v>
          </cell>
          <cell r="G5053">
            <v>1747.3</v>
          </cell>
          <cell r="H5053">
            <v>0</v>
          </cell>
          <cell r="I5053">
            <v>0</v>
          </cell>
          <cell r="J5053">
            <v>0</v>
          </cell>
        </row>
        <row r="5054">
          <cell r="A5054">
            <v>0</v>
          </cell>
          <cell r="B5054" t="str">
            <v>Total/UND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9678</v>
          </cell>
          <cell r="H5054">
            <v>1342.96</v>
          </cell>
          <cell r="I5054">
            <v>11020.96</v>
          </cell>
          <cell r="J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</row>
        <row r="5056">
          <cell r="A5056">
            <v>120.06000000000003</v>
          </cell>
          <cell r="B5056" t="str">
            <v>ACERA HORMIGON E=0.10m MALLA ELECTROSOL. D2.3 10X10 FROTADO - HORMIGON 210KG/CM2</v>
          </cell>
          <cell r="C5056">
            <v>1</v>
          </cell>
          <cell r="D5056" t="str">
            <v>M3</v>
          </cell>
          <cell r="E5056">
            <v>0</v>
          </cell>
          <cell r="F5056">
            <v>0</v>
          </cell>
          <cell r="G5056">
            <v>9914.5400000000009</v>
          </cell>
          <cell r="H5056">
            <v>1385.53</v>
          </cell>
          <cell r="I5056">
            <v>11300.070000000002</v>
          </cell>
          <cell r="J5056">
            <v>0</v>
          </cell>
        </row>
        <row r="5057">
          <cell r="A5057">
            <v>0</v>
          </cell>
          <cell r="B5057">
            <v>0</v>
          </cell>
          <cell r="C5057">
            <v>1</v>
          </cell>
          <cell r="D5057" t="str">
            <v>M2</v>
          </cell>
          <cell r="E5057">
            <v>0</v>
          </cell>
          <cell r="F5057">
            <v>0</v>
          </cell>
          <cell r="G5057">
            <v>991.45400000000006</v>
          </cell>
          <cell r="H5057">
            <v>138.553</v>
          </cell>
          <cell r="I5057">
            <v>1130.0070000000001</v>
          </cell>
        </row>
        <row r="5058">
          <cell r="A5058">
            <v>0</v>
          </cell>
          <cell r="B5058" t="str">
            <v>Acera e=0.10m malla electrosold. D2.3 10x10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A5059">
            <v>0</v>
          </cell>
          <cell r="B5059" t="str">
            <v>Volumen Análisis</v>
          </cell>
          <cell r="C5059">
            <v>1</v>
          </cell>
          <cell r="D5059" t="str">
            <v>M3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</row>
        <row r="5060">
          <cell r="A5060">
            <v>0</v>
          </cell>
          <cell r="B5060" t="str">
            <v>Materiales y Equipos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</row>
        <row r="5061">
          <cell r="A5061">
            <v>0</v>
          </cell>
          <cell r="B5061" t="str">
            <v>Malla Electrosoldada D2.3 10x10mm + 10% desp.</v>
          </cell>
          <cell r="C5061">
            <v>0.11</v>
          </cell>
          <cell r="D5061" t="str">
            <v>ROLLO</v>
          </cell>
          <cell r="E5061">
            <v>13144.07</v>
          </cell>
          <cell r="F5061">
            <v>2365.9325999999996</v>
          </cell>
          <cell r="G5061">
            <v>1445.85</v>
          </cell>
          <cell r="H5061">
            <v>260.25</v>
          </cell>
          <cell r="I5061">
            <v>0</v>
          </cell>
        </row>
        <row r="5062">
          <cell r="A5062">
            <v>0</v>
          </cell>
          <cell r="B5062" t="str">
            <v>Derretido Keracolor 25 lbs + 10% desp.</v>
          </cell>
          <cell r="C5062">
            <v>3.0000000000000001E-3</v>
          </cell>
          <cell r="D5062" t="str">
            <v>FDA</v>
          </cell>
          <cell r="E5062">
            <v>1016.95</v>
          </cell>
          <cell r="F5062">
            <v>183.05099999999999</v>
          </cell>
          <cell r="G5062">
            <v>3.05</v>
          </cell>
          <cell r="H5062">
            <v>0.55000000000000004</v>
          </cell>
          <cell r="I5062">
            <v>0</v>
          </cell>
        </row>
        <row r="5063">
          <cell r="A5063">
            <v>0</v>
          </cell>
          <cell r="B5063" t="str">
            <v>Alambre Dulce No. 18</v>
          </cell>
          <cell r="C5063">
            <v>1.1000000000000001</v>
          </cell>
          <cell r="D5063" t="str">
            <v>LB</v>
          </cell>
          <cell r="E5063">
            <v>49.15</v>
          </cell>
          <cell r="F5063">
            <v>8.8469999999999995</v>
          </cell>
          <cell r="G5063">
            <v>54.07</v>
          </cell>
          <cell r="H5063">
            <v>9.73</v>
          </cell>
          <cell r="I5063">
            <v>0</v>
          </cell>
        </row>
        <row r="5064">
          <cell r="A5064">
            <v>0</v>
          </cell>
          <cell r="B5064" t="str">
            <v>Mano de Obra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</row>
        <row r="5065">
          <cell r="A5065">
            <v>0</v>
          </cell>
          <cell r="B5065" t="str">
            <v>Preparación superficie - Ayudante AY</v>
          </cell>
          <cell r="C5065">
            <v>0.1</v>
          </cell>
          <cell r="D5065" t="str">
            <v>DIA</v>
          </cell>
          <cell r="E5065">
            <v>847</v>
          </cell>
          <cell r="F5065">
            <v>0</v>
          </cell>
          <cell r="G5065">
            <v>84.7</v>
          </cell>
          <cell r="H5065">
            <v>0</v>
          </cell>
          <cell r="I5065">
            <v>0</v>
          </cell>
        </row>
        <row r="5066">
          <cell r="A5066">
            <v>0</v>
          </cell>
          <cell r="B5066" t="str">
            <v>Mano de Obra colocación malla</v>
          </cell>
          <cell r="C5066">
            <v>10</v>
          </cell>
          <cell r="D5066" t="str">
            <v>M2</v>
          </cell>
          <cell r="E5066">
            <v>38.51</v>
          </cell>
          <cell r="F5066">
            <v>0</v>
          </cell>
          <cell r="G5066">
            <v>385.1</v>
          </cell>
          <cell r="H5066">
            <v>0</v>
          </cell>
          <cell r="I5066">
            <v>0</v>
          </cell>
        </row>
        <row r="5067">
          <cell r="A5067">
            <v>0</v>
          </cell>
          <cell r="B5067" t="str">
            <v>Mano de obra frotado y violinado</v>
          </cell>
          <cell r="C5067">
            <v>10</v>
          </cell>
          <cell r="D5067" t="str">
            <v>M2</v>
          </cell>
          <cell r="E5067">
            <v>174.73</v>
          </cell>
          <cell r="F5067">
            <v>0</v>
          </cell>
          <cell r="G5067">
            <v>1747.3</v>
          </cell>
          <cell r="H5067">
            <v>0</v>
          </cell>
          <cell r="I5067">
            <v>0</v>
          </cell>
        </row>
        <row r="5068">
          <cell r="A5068">
            <v>0</v>
          </cell>
          <cell r="B5068" t="str">
            <v>Total/UND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9914.5400000000009</v>
          </cell>
          <cell r="H5068">
            <v>1385.53</v>
          </cell>
          <cell r="I5068">
            <v>11300.070000000002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</row>
        <row r="5070">
          <cell r="A5070">
            <v>120.07</v>
          </cell>
          <cell r="B5070" t="str">
            <v xml:space="preserve">PLANTILLAS PARA CONTEN EN PLYWOOD 3/4"  </v>
          </cell>
          <cell r="C5070">
            <v>1</v>
          </cell>
          <cell r="D5070" t="str">
            <v>UND</v>
          </cell>
          <cell r="E5070">
            <v>0</v>
          </cell>
          <cell r="F5070">
            <v>0</v>
          </cell>
          <cell r="G5070">
            <v>227.49249999999998</v>
          </cell>
          <cell r="H5070">
            <v>26.774166666666662</v>
          </cell>
          <cell r="I5070">
            <v>254.26666666666665</v>
          </cell>
        </row>
        <row r="5071">
          <cell r="A5071">
            <v>0</v>
          </cell>
          <cell r="B5071" t="str">
            <v>Plantillas en plywood para contén b=0.50m h=0.40m tope=0.20m - sección 0.14m2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</row>
        <row r="5072">
          <cell r="A5072">
            <v>0</v>
          </cell>
          <cell r="B5072" t="str">
            <v>Volumen Análisis</v>
          </cell>
          <cell r="C5072">
            <v>12</v>
          </cell>
          <cell r="D5072" t="str">
            <v>UND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</row>
        <row r="5073">
          <cell r="A5073">
            <v>0</v>
          </cell>
          <cell r="B5073" t="str">
            <v>Materiales y Equipos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 t="str">
            <v>CARP032</v>
          </cell>
          <cell r="B5074" t="str">
            <v>Plancha Plywood 3/4" americano</v>
          </cell>
          <cell r="C5074">
            <v>1</v>
          </cell>
          <cell r="D5074" t="str">
            <v>UND</v>
          </cell>
          <cell r="E5074">
            <v>1779.66</v>
          </cell>
          <cell r="F5074">
            <v>320.33879999999999</v>
          </cell>
          <cell r="G5074">
            <v>1779.66</v>
          </cell>
          <cell r="H5074">
            <v>320.33999999999997</v>
          </cell>
          <cell r="I5074">
            <v>0</v>
          </cell>
        </row>
        <row r="5075">
          <cell r="A5075">
            <v>0</v>
          </cell>
          <cell r="B5075" t="str">
            <v>Transporte plywood y plantillas - 5%</v>
          </cell>
          <cell r="C5075">
            <v>0.05</v>
          </cell>
          <cell r="D5075">
            <v>0</v>
          </cell>
          <cell r="E5075">
            <v>105</v>
          </cell>
          <cell r="F5075">
            <v>18.899999999999999</v>
          </cell>
          <cell r="G5075">
            <v>5.25</v>
          </cell>
          <cell r="H5075">
            <v>0.95</v>
          </cell>
          <cell r="I5075">
            <v>0</v>
          </cell>
        </row>
        <row r="5076">
          <cell r="A5076">
            <v>0</v>
          </cell>
          <cell r="B5076" t="str">
            <v>Mano de Obra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</row>
        <row r="5077">
          <cell r="A5077">
            <v>1600.05</v>
          </cell>
          <cell r="B5077" t="str">
            <v>Corte de plantillas con sierra</v>
          </cell>
          <cell r="C5077">
            <v>12</v>
          </cell>
          <cell r="D5077" t="str">
            <v>UND</v>
          </cell>
          <cell r="E5077">
            <v>78.75</v>
          </cell>
          <cell r="F5077">
            <v>0</v>
          </cell>
          <cell r="G5077">
            <v>945</v>
          </cell>
          <cell r="H5077">
            <v>0</v>
          </cell>
          <cell r="I5077">
            <v>0</v>
          </cell>
        </row>
        <row r="5078">
          <cell r="A5078">
            <v>0</v>
          </cell>
          <cell r="B5078" t="str">
            <v>Total/UND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2729.91</v>
          </cell>
          <cell r="H5078">
            <v>321.28999999999996</v>
          </cell>
          <cell r="I5078">
            <v>3051.2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</row>
        <row r="5080">
          <cell r="A5080">
            <v>120.08</v>
          </cell>
          <cell r="B5080" t="str">
            <v>CONTEN PULIDO DE h=0.40m - HORMIGON 1:2:4 CON LIGADORA</v>
          </cell>
          <cell r="C5080">
            <v>1</v>
          </cell>
          <cell r="D5080" t="str">
            <v>M3</v>
          </cell>
          <cell r="E5080">
            <v>0</v>
          </cell>
          <cell r="F5080">
            <v>0</v>
          </cell>
          <cell r="G5080">
            <v>8423.58</v>
          </cell>
          <cell r="H5080">
            <v>1036.5900000000001</v>
          </cell>
          <cell r="I5080">
            <v>9460.17</v>
          </cell>
        </row>
        <row r="5081">
          <cell r="A5081">
            <v>0</v>
          </cell>
          <cell r="B5081">
            <v>0</v>
          </cell>
          <cell r="C5081">
            <v>1</v>
          </cell>
          <cell r="D5081" t="str">
            <v>ML</v>
          </cell>
          <cell r="E5081">
            <v>0</v>
          </cell>
          <cell r="F5081">
            <v>0</v>
          </cell>
          <cell r="G5081">
            <v>1136.7854251012145</v>
          </cell>
          <cell r="H5081">
            <v>139.89068825910934</v>
          </cell>
          <cell r="I5081">
            <v>1276.6761133603238</v>
          </cell>
        </row>
        <row r="5082">
          <cell r="A5082">
            <v>0</v>
          </cell>
          <cell r="B5082" t="str">
            <v>Contén pulido b=0.50 h=0.40m - sección 0.14m2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</row>
        <row r="5083">
          <cell r="A5083">
            <v>0</v>
          </cell>
          <cell r="B5083" t="str">
            <v>Volumen Análisis</v>
          </cell>
          <cell r="C5083">
            <v>1</v>
          </cell>
          <cell r="D5083" t="str">
            <v>M3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</row>
        <row r="5084">
          <cell r="A5084">
            <v>0</v>
          </cell>
          <cell r="B5084" t="str">
            <v>Materiales y Equipos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</row>
        <row r="5085">
          <cell r="A5085">
            <v>120.07</v>
          </cell>
          <cell r="B5085" t="str">
            <v>Plantillas en plywood 3/4" sum. y confección</v>
          </cell>
          <cell r="C5085">
            <v>2.4700000000000002</v>
          </cell>
          <cell r="D5085" t="str">
            <v>UND</v>
          </cell>
          <cell r="E5085">
            <v>227.49249999999998</v>
          </cell>
          <cell r="F5085">
            <v>26.774166666666662</v>
          </cell>
          <cell r="G5085">
            <v>561.91</v>
          </cell>
          <cell r="H5085">
            <v>66.13</v>
          </cell>
          <cell r="I5085">
            <v>0</v>
          </cell>
        </row>
        <row r="5086">
          <cell r="A5086" t="str">
            <v>CARP002</v>
          </cell>
          <cell r="B5086" t="str">
            <v>Madera pino americ. cepillado 10"x1"/20 usos</v>
          </cell>
          <cell r="C5086">
            <v>1.23</v>
          </cell>
          <cell r="D5086" t="str">
            <v>PT</v>
          </cell>
          <cell r="E5086">
            <v>101.69491525423729</v>
          </cell>
          <cell r="F5086">
            <v>18.305084745762709</v>
          </cell>
          <cell r="G5086">
            <v>125.08</v>
          </cell>
          <cell r="H5086">
            <v>22.52</v>
          </cell>
          <cell r="I5086">
            <v>0</v>
          </cell>
        </row>
        <row r="5087">
          <cell r="A5087">
            <v>102.05000000000003</v>
          </cell>
          <cell r="B5087" t="str">
            <v>Vaciado y ligado Hormigón 1:2:4 - 10% desp</v>
          </cell>
          <cell r="C5087">
            <v>1.1000000000000001</v>
          </cell>
          <cell r="D5087" t="str">
            <v>M3</v>
          </cell>
          <cell r="E5087">
            <v>5256.28</v>
          </cell>
          <cell r="F5087">
            <v>861.76</v>
          </cell>
          <cell r="G5087">
            <v>5781.91</v>
          </cell>
          <cell r="H5087">
            <v>947.94</v>
          </cell>
          <cell r="I5087">
            <v>0</v>
          </cell>
        </row>
        <row r="5088">
          <cell r="A5088">
            <v>0</v>
          </cell>
          <cell r="B5088" t="str">
            <v>Mano de Obra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</row>
        <row r="5089">
          <cell r="A5089">
            <v>0</v>
          </cell>
          <cell r="B5089" t="str">
            <v>Mano de obra contenes (madera y pulido)</v>
          </cell>
          <cell r="C5089">
            <v>7.41</v>
          </cell>
          <cell r="D5089" t="str">
            <v>ML</v>
          </cell>
          <cell r="E5089">
            <v>263.79000000000002</v>
          </cell>
          <cell r="F5089">
            <v>0</v>
          </cell>
          <cell r="G5089">
            <v>1954.68</v>
          </cell>
          <cell r="H5089">
            <v>0</v>
          </cell>
          <cell r="I5089">
            <v>0</v>
          </cell>
        </row>
        <row r="5090">
          <cell r="A5090">
            <v>0</v>
          </cell>
          <cell r="B5090" t="str">
            <v>Total/UND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8423.58</v>
          </cell>
          <cell r="H5090">
            <v>1036.5900000000001</v>
          </cell>
          <cell r="I5090">
            <v>9460.17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</row>
        <row r="5092">
          <cell r="A5092">
            <v>0</v>
          </cell>
          <cell r="B5092" t="str">
            <v>CONTEN PULIDO DE h=0.30m - HORMIGON 1:2:4 CON LIGADORA</v>
          </cell>
          <cell r="C5092">
            <v>1</v>
          </cell>
          <cell r="D5092" t="str">
            <v>M3</v>
          </cell>
          <cell r="E5092">
            <v>0</v>
          </cell>
          <cell r="F5092">
            <v>0</v>
          </cell>
          <cell r="G5092">
            <v>8346.86</v>
          </cell>
          <cell r="H5092">
            <v>1040.8700000000001</v>
          </cell>
          <cell r="I5092">
            <v>9387.7300000000014</v>
          </cell>
        </row>
        <row r="5093">
          <cell r="A5093">
            <v>120.09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986.1060924369749</v>
          </cell>
        </row>
        <row r="5094">
          <cell r="A5094">
            <v>0</v>
          </cell>
          <cell r="B5094" t="str">
            <v>Contén pulido b=0.50 h=0.30m - sección 0.105m2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</row>
        <row r="5095">
          <cell r="A5095">
            <v>0</v>
          </cell>
          <cell r="B5095" t="str">
            <v>Volumen Análisis</v>
          </cell>
          <cell r="C5095">
            <v>1</v>
          </cell>
          <cell r="D5095" t="str">
            <v>M3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</row>
        <row r="5096">
          <cell r="A5096">
            <v>0</v>
          </cell>
          <cell r="B5096" t="str">
            <v>Materiales y Equipos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</row>
        <row r="5097">
          <cell r="A5097">
            <v>120.07</v>
          </cell>
          <cell r="B5097" t="str">
            <v>Plantillas en plywood 3/4" sum. y confección</v>
          </cell>
          <cell r="C5097">
            <v>2.4700000000000002</v>
          </cell>
          <cell r="D5097" t="str">
            <v>UND</v>
          </cell>
          <cell r="E5097">
            <v>227.49249999999998</v>
          </cell>
          <cell r="F5097">
            <v>26.774166666666662</v>
          </cell>
          <cell r="G5097">
            <v>561.91</v>
          </cell>
          <cell r="H5097">
            <v>66.13</v>
          </cell>
          <cell r="I5097">
            <v>0</v>
          </cell>
        </row>
        <row r="5098">
          <cell r="A5098" t="str">
            <v>CARP002</v>
          </cell>
          <cell r="B5098" t="str">
            <v>Madera pino americ. cepillado 10"x1"/20 usos</v>
          </cell>
          <cell r="C5098">
            <v>1.23</v>
          </cell>
          <cell r="D5098" t="str">
            <v>PT</v>
          </cell>
          <cell r="E5098">
            <v>101.69491525423729</v>
          </cell>
          <cell r="F5098">
            <v>18.305084745762709</v>
          </cell>
          <cell r="G5098">
            <v>125.08</v>
          </cell>
          <cell r="H5098">
            <v>22.52</v>
          </cell>
          <cell r="I5098">
            <v>0</v>
          </cell>
        </row>
        <row r="5099">
          <cell r="A5099" t="str">
            <v>CARP034</v>
          </cell>
          <cell r="B5099" t="str">
            <v>Clavos corriente con cabez 2"</v>
          </cell>
          <cell r="C5099">
            <v>0.54</v>
          </cell>
          <cell r="D5099" t="str">
            <v>lb</v>
          </cell>
          <cell r="E5099">
            <v>44.067796610169495</v>
          </cell>
          <cell r="F5099">
            <v>7.9322033898305087</v>
          </cell>
          <cell r="G5099">
            <v>23.8</v>
          </cell>
          <cell r="H5099">
            <v>4.28</v>
          </cell>
          <cell r="I5099">
            <v>0</v>
          </cell>
        </row>
        <row r="5100">
          <cell r="A5100">
            <v>102.05000000000003</v>
          </cell>
          <cell r="B5100" t="str">
            <v>Vaciado y ligado Hormigón 1:2:4 - 10% desp</v>
          </cell>
          <cell r="C5100">
            <v>1.1000000000000001</v>
          </cell>
          <cell r="D5100" t="str">
            <v>M3</v>
          </cell>
          <cell r="E5100">
            <v>5256.28</v>
          </cell>
          <cell r="F5100">
            <v>861.76</v>
          </cell>
          <cell r="G5100">
            <v>5781.91</v>
          </cell>
          <cell r="H5100">
            <v>947.94</v>
          </cell>
          <cell r="I5100">
            <v>0</v>
          </cell>
        </row>
        <row r="5101">
          <cell r="A5101">
            <v>0</v>
          </cell>
          <cell r="B5101" t="str">
            <v>Herremientas-5%</v>
          </cell>
          <cell r="C5101">
            <v>0.05</v>
          </cell>
          <cell r="D5101">
            <v>0</v>
          </cell>
          <cell r="E5101">
            <v>7407.4714548022594</v>
          </cell>
          <cell r="F5101">
            <v>0</v>
          </cell>
          <cell r="G5101">
            <v>370.37</v>
          </cell>
          <cell r="H5101">
            <v>0</v>
          </cell>
          <cell r="I5101">
            <v>0</v>
          </cell>
        </row>
        <row r="5102">
          <cell r="A5102">
            <v>0</v>
          </cell>
          <cell r="B5102" t="str">
            <v>Mano de Obra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</row>
        <row r="5103">
          <cell r="A5103">
            <v>1600.07</v>
          </cell>
          <cell r="B5103" t="str">
            <v>Mano de obra contenes (madera y pulido)</v>
          </cell>
          <cell r="C5103">
            <v>9.52</v>
          </cell>
          <cell r="D5103" t="str">
            <v>ML</v>
          </cell>
          <cell r="E5103">
            <v>155.86000000000001</v>
          </cell>
          <cell r="F5103">
            <v>0</v>
          </cell>
          <cell r="G5103">
            <v>1483.79</v>
          </cell>
          <cell r="H5103">
            <v>0</v>
          </cell>
          <cell r="I5103">
            <v>0</v>
          </cell>
        </row>
        <row r="5104">
          <cell r="A5104">
            <v>0</v>
          </cell>
          <cell r="B5104" t="str">
            <v>Total/UND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8346.86</v>
          </cell>
          <cell r="H5104">
            <v>1040.8700000000001</v>
          </cell>
          <cell r="I5104">
            <v>9387.7300000000014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</row>
        <row r="5106">
          <cell r="A5106">
            <v>0</v>
          </cell>
          <cell r="B5106" t="str">
            <v>CONTEN PULIDO DE h=0.40m - HORMIGON 1:2:4 CON LIGADORA</v>
          </cell>
          <cell r="C5106">
            <v>1</v>
          </cell>
          <cell r="D5106" t="str">
            <v>M3</v>
          </cell>
          <cell r="E5106">
            <v>0</v>
          </cell>
          <cell r="F5106">
            <v>0</v>
          </cell>
          <cell r="G5106">
            <v>8128.619999999999</v>
          </cell>
          <cell r="H5106">
            <v>1070.19</v>
          </cell>
          <cell r="I5106">
            <v>9198.81</v>
          </cell>
        </row>
        <row r="5107">
          <cell r="A5107">
            <v>120.09100000000001</v>
          </cell>
          <cell r="B5107">
            <v>0</v>
          </cell>
          <cell r="C5107">
            <v>1</v>
          </cell>
          <cell r="D5107" t="str">
            <v>ML</v>
          </cell>
          <cell r="E5107">
            <v>0</v>
          </cell>
          <cell r="F5107">
            <v>0</v>
          </cell>
          <cell r="G5107">
            <v>975.82472989195662</v>
          </cell>
          <cell r="H5107">
            <v>128.47418967587035</v>
          </cell>
          <cell r="I5107">
            <v>1104.2989195678269</v>
          </cell>
        </row>
        <row r="5108">
          <cell r="A5108">
            <v>0</v>
          </cell>
          <cell r="B5108" t="str">
            <v>Contén pulido b=0.50 h=0.40m - sección 0.12m2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</row>
        <row r="5109">
          <cell r="A5109">
            <v>0</v>
          </cell>
          <cell r="B5109" t="str">
            <v>Volumen Análisis</v>
          </cell>
          <cell r="C5109">
            <v>1</v>
          </cell>
          <cell r="D5109" t="str">
            <v>M3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</row>
        <row r="5110">
          <cell r="A5110">
            <v>0</v>
          </cell>
          <cell r="B5110" t="str">
            <v>Materiales y Equipos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</row>
        <row r="5111">
          <cell r="A5111">
            <v>120.07</v>
          </cell>
          <cell r="B5111" t="str">
            <v>Plantillas en plywood 3/4" sum. y confección</v>
          </cell>
          <cell r="C5111">
            <v>2.4700000000000002</v>
          </cell>
          <cell r="D5111" t="str">
            <v>UND</v>
          </cell>
          <cell r="E5111">
            <v>235.80499999999998</v>
          </cell>
          <cell r="F5111">
            <v>42.444899999999997</v>
          </cell>
          <cell r="G5111">
            <v>582.44000000000005</v>
          </cell>
          <cell r="H5111">
            <v>104.84</v>
          </cell>
          <cell r="I5111">
            <v>0</v>
          </cell>
        </row>
        <row r="5112">
          <cell r="A5112" t="str">
            <v>CARP002</v>
          </cell>
          <cell r="B5112" t="str">
            <v>Madera pino americ. cepillado 10"x1"/20 usos</v>
          </cell>
          <cell r="C5112">
            <v>1.23</v>
          </cell>
          <cell r="D5112" t="str">
            <v>PT</v>
          </cell>
          <cell r="E5112">
            <v>59.32</v>
          </cell>
          <cell r="F5112">
            <v>10.6776</v>
          </cell>
          <cell r="G5112">
            <v>72.959999999999994</v>
          </cell>
          <cell r="H5112">
            <v>13.13</v>
          </cell>
          <cell r="I5112">
            <v>0</v>
          </cell>
        </row>
        <row r="5113">
          <cell r="A5113" t="str">
            <v>CARP034</v>
          </cell>
          <cell r="B5113" t="str">
            <v>Clavos corriente con cabez 2"</v>
          </cell>
          <cell r="C5113">
            <v>0.54</v>
          </cell>
          <cell r="D5113" t="str">
            <v>lb</v>
          </cell>
          <cell r="E5113">
            <v>44.067796610169495</v>
          </cell>
          <cell r="F5113">
            <v>7.9322033898305087</v>
          </cell>
          <cell r="G5113">
            <v>23.8</v>
          </cell>
          <cell r="H5113">
            <v>4.28</v>
          </cell>
          <cell r="I5113">
            <v>0</v>
          </cell>
          <cell r="J5113">
            <v>0</v>
          </cell>
        </row>
        <row r="5114">
          <cell r="A5114">
            <v>102.05000000000003</v>
          </cell>
          <cell r="B5114" t="str">
            <v>Vaciado y ligado Hormigón 1:2:4 - 10% desp</v>
          </cell>
          <cell r="C5114">
            <v>1.1000000000000001</v>
          </cell>
          <cell r="D5114" t="str">
            <v>M3</v>
          </cell>
          <cell r="E5114">
            <v>5256.28</v>
          </cell>
          <cell r="F5114">
            <v>861.76</v>
          </cell>
          <cell r="G5114">
            <v>5781.91</v>
          </cell>
          <cell r="H5114">
            <v>947.94</v>
          </cell>
          <cell r="I5114">
            <v>0</v>
          </cell>
          <cell r="J5114">
            <v>0</v>
          </cell>
        </row>
        <row r="5115">
          <cell r="A5115">
            <v>0</v>
          </cell>
          <cell r="B5115" t="str">
            <v>Herremientas-5%</v>
          </cell>
          <cell r="C5115">
            <v>0.05</v>
          </cell>
          <cell r="D5115">
            <v>0</v>
          </cell>
          <cell r="E5115">
            <v>7383.92470338983</v>
          </cell>
          <cell r="F5115">
            <v>0</v>
          </cell>
          <cell r="G5115">
            <v>369.2</v>
          </cell>
          <cell r="H5115">
            <v>0</v>
          </cell>
          <cell r="I5115">
            <v>0</v>
          </cell>
          <cell r="J5115">
            <v>0</v>
          </cell>
        </row>
        <row r="5116">
          <cell r="A5116">
            <v>0</v>
          </cell>
          <cell r="B5116" t="str">
            <v>Mano de Obra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</row>
        <row r="5117">
          <cell r="A5117">
            <v>1600.07</v>
          </cell>
          <cell r="B5117" t="str">
            <v>Mano de obra contenes (madera y pulido)</v>
          </cell>
          <cell r="C5117">
            <v>8.33</v>
          </cell>
          <cell r="D5117" t="str">
            <v>ML</v>
          </cell>
          <cell r="E5117">
            <v>155.86000000000001</v>
          </cell>
          <cell r="F5117">
            <v>0</v>
          </cell>
          <cell r="G5117">
            <v>1298.31</v>
          </cell>
          <cell r="H5117">
            <v>0</v>
          </cell>
          <cell r="I5117">
            <v>0</v>
          </cell>
          <cell r="J5117">
            <v>0</v>
          </cell>
        </row>
        <row r="5118">
          <cell r="A5118">
            <v>0</v>
          </cell>
          <cell r="B5118" t="str">
            <v>Total/UND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8128.619999999999</v>
          </cell>
          <cell r="H5118">
            <v>1070.19</v>
          </cell>
          <cell r="I5118">
            <v>9198.81</v>
          </cell>
          <cell r="J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</row>
        <row r="5120">
          <cell r="A5120">
            <v>0</v>
          </cell>
          <cell r="B5120" t="str">
            <v>CONTEN PULIDO DE h=0.50m - HORMIGON 1:2:4 CON LIGADORA</v>
          </cell>
          <cell r="C5120">
            <v>1</v>
          </cell>
          <cell r="D5120" t="str">
            <v>M3</v>
          </cell>
          <cell r="E5120">
            <v>0</v>
          </cell>
          <cell r="F5120">
            <v>0</v>
          </cell>
          <cell r="G5120">
            <v>8784.99</v>
          </cell>
          <cell r="H5120">
            <v>1070.19</v>
          </cell>
          <cell r="I5120">
            <v>9855.18</v>
          </cell>
        </row>
        <row r="5121">
          <cell r="A5121">
            <v>120.09200000000001</v>
          </cell>
          <cell r="B5121">
            <v>0</v>
          </cell>
          <cell r="C5121">
            <v>1</v>
          </cell>
          <cell r="D5121" t="str">
            <v>ML</v>
          </cell>
          <cell r="E5121">
            <v>0</v>
          </cell>
          <cell r="F5121">
            <v>0</v>
          </cell>
          <cell r="G5121">
            <v>1185.5587044534414</v>
          </cell>
          <cell r="H5121">
            <v>144.42510121457491</v>
          </cell>
          <cell r="I5121">
            <v>1329.9838056680162</v>
          </cell>
        </row>
        <row r="5122">
          <cell r="A5122">
            <v>0</v>
          </cell>
          <cell r="B5122" t="str">
            <v>Contén pulido b=0.50 h=0.40m - sección 0.135m2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</row>
        <row r="5123">
          <cell r="A5123">
            <v>0</v>
          </cell>
          <cell r="B5123" t="str">
            <v>Volumen Análisis</v>
          </cell>
          <cell r="C5123">
            <v>1</v>
          </cell>
          <cell r="D5123" t="str">
            <v>M3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</row>
        <row r="5124">
          <cell r="A5124">
            <v>0</v>
          </cell>
          <cell r="B5124" t="str">
            <v>Materiales y Equipos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</row>
        <row r="5125">
          <cell r="A5125">
            <v>120.07</v>
          </cell>
          <cell r="B5125" t="str">
            <v>Plantillas en plywood 3/4" sum. y confección</v>
          </cell>
          <cell r="C5125">
            <v>2.4700000000000002</v>
          </cell>
          <cell r="D5125" t="str">
            <v>UND</v>
          </cell>
          <cell r="E5125">
            <v>235.80499999999998</v>
          </cell>
          <cell r="F5125">
            <v>42.444899999999997</v>
          </cell>
          <cell r="G5125">
            <v>582.44000000000005</v>
          </cell>
          <cell r="H5125">
            <v>104.84</v>
          </cell>
          <cell r="I5125">
            <v>0</v>
          </cell>
          <cell r="J5125">
            <v>0</v>
          </cell>
        </row>
        <row r="5126">
          <cell r="A5126" t="str">
            <v>CARP002</v>
          </cell>
          <cell r="B5126" t="str">
            <v>Madera pino americ. cepillado 10"x1"/20 usos</v>
          </cell>
          <cell r="C5126">
            <v>1.23</v>
          </cell>
          <cell r="D5126" t="str">
            <v>PT</v>
          </cell>
          <cell r="E5126">
            <v>59.32</v>
          </cell>
          <cell r="F5126">
            <v>10.6776</v>
          </cell>
          <cell r="G5126">
            <v>72.959999999999994</v>
          </cell>
          <cell r="H5126">
            <v>13.13</v>
          </cell>
          <cell r="I5126">
            <v>0</v>
          </cell>
          <cell r="J5126">
            <v>0</v>
          </cell>
        </row>
        <row r="5127">
          <cell r="A5127" t="str">
            <v>CARP034</v>
          </cell>
          <cell r="B5127" t="str">
            <v>Clavos corriente con cabez 2"</v>
          </cell>
          <cell r="C5127">
            <v>0.54</v>
          </cell>
          <cell r="D5127" t="str">
            <v>lb</v>
          </cell>
          <cell r="E5127">
            <v>44.067796610169495</v>
          </cell>
          <cell r="F5127">
            <v>7.9322033898305087</v>
          </cell>
          <cell r="G5127">
            <v>23.8</v>
          </cell>
          <cell r="H5127">
            <v>4.28</v>
          </cell>
          <cell r="I5127">
            <v>0</v>
          </cell>
          <cell r="J5127">
            <v>0</v>
          </cell>
        </row>
        <row r="5128">
          <cell r="A5128">
            <v>102.05000000000003</v>
          </cell>
          <cell r="B5128" t="str">
            <v>Vaciado y ligado Hormigón 1:2:4 - 10% desp</v>
          </cell>
          <cell r="C5128">
            <v>1.1000000000000001</v>
          </cell>
          <cell r="D5128" t="str">
            <v>M3</v>
          </cell>
          <cell r="E5128">
            <v>5256.28</v>
          </cell>
          <cell r="F5128">
            <v>861.76</v>
          </cell>
          <cell r="G5128">
            <v>5781.91</v>
          </cell>
          <cell r="H5128">
            <v>947.94</v>
          </cell>
          <cell r="I5128">
            <v>0</v>
          </cell>
          <cell r="J5128">
            <v>0</v>
          </cell>
        </row>
        <row r="5129">
          <cell r="A5129">
            <v>0</v>
          </cell>
          <cell r="B5129" t="str">
            <v>Herremientas-5%</v>
          </cell>
          <cell r="C5129">
            <v>0.05</v>
          </cell>
          <cell r="D5129">
            <v>0</v>
          </cell>
          <cell r="E5129">
            <v>7383.92470338983</v>
          </cell>
          <cell r="F5129">
            <v>0</v>
          </cell>
          <cell r="G5129">
            <v>369.2</v>
          </cell>
          <cell r="H5129">
            <v>0</v>
          </cell>
          <cell r="I5129">
            <v>0</v>
          </cell>
          <cell r="J5129">
            <v>0</v>
          </cell>
        </row>
        <row r="5130">
          <cell r="A5130">
            <v>0</v>
          </cell>
          <cell r="B5130" t="str">
            <v>Mano de Obra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</row>
        <row r="5131">
          <cell r="A5131">
            <v>1600.06</v>
          </cell>
          <cell r="B5131" t="str">
            <v>Mano de obra contenes (madera y pulido)</v>
          </cell>
          <cell r="C5131">
            <v>7.41</v>
          </cell>
          <cell r="D5131" t="str">
            <v>ML</v>
          </cell>
          <cell r="E5131">
            <v>263.79000000000002</v>
          </cell>
          <cell r="F5131">
            <v>0</v>
          </cell>
          <cell r="G5131">
            <v>1954.68</v>
          </cell>
          <cell r="H5131">
            <v>0</v>
          </cell>
          <cell r="I5131">
            <v>0</v>
          </cell>
          <cell r="J5131">
            <v>0</v>
          </cell>
        </row>
        <row r="5132">
          <cell r="A5132">
            <v>0</v>
          </cell>
          <cell r="B5132" t="str">
            <v>Total/UND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8784.99</v>
          </cell>
          <cell r="H5132">
            <v>1070.19</v>
          </cell>
          <cell r="I5132">
            <v>9855.18</v>
          </cell>
          <cell r="J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</row>
        <row r="5134">
          <cell r="A5134">
            <v>120.10100000000001</v>
          </cell>
          <cell r="B5134" t="str">
            <v>CONTEN PULIDO DE h=0.40m - HORMIGON INDUSTRIAL 210KG/CM2</v>
          </cell>
          <cell r="C5134">
            <v>1</v>
          </cell>
          <cell r="D5134" t="str">
            <v>M3</v>
          </cell>
          <cell r="E5134">
            <v>0</v>
          </cell>
          <cell r="F5134">
            <v>0</v>
          </cell>
          <cell r="G5134">
            <v>10768.51</v>
          </cell>
          <cell r="H5134">
            <v>1233.52</v>
          </cell>
          <cell r="I5134">
            <v>12002.03</v>
          </cell>
          <cell r="J5134">
            <v>0</v>
          </cell>
        </row>
        <row r="5135">
          <cell r="A5135">
            <v>0</v>
          </cell>
          <cell r="B5135">
            <v>0</v>
          </cell>
          <cell r="C5135">
            <v>1</v>
          </cell>
          <cell r="D5135" t="str">
            <v>ML</v>
          </cell>
          <cell r="E5135">
            <v>0</v>
          </cell>
          <cell r="F5135">
            <v>0</v>
          </cell>
          <cell r="G5135">
            <v>1453.2402159244264</v>
          </cell>
          <cell r="H5135">
            <v>166.46693657219973</v>
          </cell>
          <cell r="I5135">
            <v>1619.7071524966261</v>
          </cell>
        </row>
        <row r="5136">
          <cell r="A5136">
            <v>0</v>
          </cell>
          <cell r="B5136" t="str">
            <v>Contén pulido b=0.50 h=0.40m - sección 0.14m2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</row>
        <row r="5137">
          <cell r="A5137">
            <v>0</v>
          </cell>
          <cell r="B5137" t="str">
            <v>Volumen Análisis</v>
          </cell>
          <cell r="C5137">
            <v>1</v>
          </cell>
          <cell r="D5137" t="str">
            <v>M3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</row>
        <row r="5138">
          <cell r="A5138">
            <v>0</v>
          </cell>
          <cell r="B5138" t="str">
            <v>Materiales y Equipos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</row>
        <row r="5139">
          <cell r="A5139">
            <v>0</v>
          </cell>
          <cell r="B5139" t="str">
            <v>Bote de material a mano camión 6m3</v>
          </cell>
          <cell r="C5139">
            <v>1.9266000000000003</v>
          </cell>
          <cell r="D5139" t="str">
            <v>M3E</v>
          </cell>
          <cell r="E5139">
            <v>577.31958762886597</v>
          </cell>
          <cell r="F5139">
            <v>0</v>
          </cell>
          <cell r="G5139">
            <v>1112.26</v>
          </cell>
          <cell r="H5139">
            <v>0</v>
          </cell>
          <cell r="I5139">
            <v>0</v>
          </cell>
          <cell r="J5139">
            <v>0</v>
          </cell>
        </row>
        <row r="5140">
          <cell r="A5140">
            <v>0</v>
          </cell>
          <cell r="B5140" t="str">
            <v>Plantillas en plywood 3/4" sum. y confección</v>
          </cell>
          <cell r="C5140">
            <v>2.4700000000000002</v>
          </cell>
          <cell r="D5140" t="str">
            <v>UND</v>
          </cell>
          <cell r="E5140">
            <v>235.80499999999998</v>
          </cell>
          <cell r="F5140">
            <v>42.444899999999997</v>
          </cell>
          <cell r="G5140">
            <v>582.44000000000005</v>
          </cell>
          <cell r="H5140">
            <v>104.84</v>
          </cell>
          <cell r="I5140">
            <v>0</v>
          </cell>
          <cell r="J5140">
            <v>0</v>
          </cell>
        </row>
        <row r="5141">
          <cell r="A5141">
            <v>0</v>
          </cell>
          <cell r="B5141" t="str">
            <v>Madera pino americ. cepillado 10"x1"/20 usos</v>
          </cell>
          <cell r="C5141">
            <v>1.23</v>
          </cell>
          <cell r="D5141" t="str">
            <v>PT</v>
          </cell>
          <cell r="E5141">
            <v>59.32</v>
          </cell>
          <cell r="F5141">
            <v>10.6776</v>
          </cell>
          <cell r="G5141">
            <v>72.959999999999994</v>
          </cell>
          <cell r="H5141">
            <v>13.13</v>
          </cell>
          <cell r="I5141">
            <v>0</v>
          </cell>
          <cell r="J5141">
            <v>0</v>
          </cell>
        </row>
        <row r="5142">
          <cell r="A5142">
            <v>0</v>
          </cell>
          <cell r="B5142" t="str">
            <v>Copa en H.G. 1/2"</v>
          </cell>
          <cell r="C5142">
            <v>2</v>
          </cell>
          <cell r="D5142" t="str">
            <v>UND</v>
          </cell>
          <cell r="E5142">
            <v>30.32</v>
          </cell>
          <cell r="F5142">
            <v>5.4576000000000002</v>
          </cell>
          <cell r="G5142">
            <v>60.64</v>
          </cell>
          <cell r="H5142">
            <v>10.92</v>
          </cell>
          <cell r="I5142">
            <v>0</v>
          </cell>
          <cell r="J5142">
            <v>0</v>
          </cell>
        </row>
        <row r="5143">
          <cell r="A5143">
            <v>0</v>
          </cell>
          <cell r="B5143" t="str">
            <v>Abrazaderas de 1-1/2"</v>
          </cell>
          <cell r="C5143">
            <v>10</v>
          </cell>
          <cell r="D5143" t="str">
            <v>UND</v>
          </cell>
          <cell r="E5143">
            <v>13.99</v>
          </cell>
          <cell r="F5143">
            <v>2.5181999999999998</v>
          </cell>
          <cell r="G5143">
            <v>139.9</v>
          </cell>
          <cell r="H5143">
            <v>25.18</v>
          </cell>
          <cell r="I5143">
            <v>613</v>
          </cell>
          <cell r="J5143">
            <v>0</v>
          </cell>
        </row>
        <row r="5144">
          <cell r="A5144">
            <v>0</v>
          </cell>
          <cell r="B5144" t="str">
            <v>Excavación a mano caliche</v>
          </cell>
          <cell r="C5144">
            <v>1.4820000000000002</v>
          </cell>
          <cell r="D5144" t="str">
            <v>M3</v>
          </cell>
          <cell r="E5144">
            <v>572.64</v>
          </cell>
          <cell r="F5144">
            <v>0</v>
          </cell>
          <cell r="G5144">
            <v>848.65</v>
          </cell>
          <cell r="H5144">
            <v>0</v>
          </cell>
          <cell r="I5144">
            <v>0</v>
          </cell>
          <cell r="J5144">
            <v>0</v>
          </cell>
        </row>
        <row r="5145">
          <cell r="A5145">
            <v>0</v>
          </cell>
          <cell r="B5145" t="str">
            <v>Mano de obra contenes (madera y pulido)</v>
          </cell>
          <cell r="C5145">
            <v>7.41</v>
          </cell>
          <cell r="D5145" t="str">
            <v>ML</v>
          </cell>
          <cell r="E5145">
            <v>263.79000000000002</v>
          </cell>
          <cell r="F5145">
            <v>0</v>
          </cell>
          <cell r="G5145">
            <v>1954.68</v>
          </cell>
          <cell r="H5145">
            <v>0</v>
          </cell>
          <cell r="I5145">
            <v>0</v>
          </cell>
          <cell r="J5145">
            <v>0</v>
          </cell>
        </row>
        <row r="5146">
          <cell r="A5146">
            <v>0</v>
          </cell>
          <cell r="B5146" t="str">
            <v>Total/UND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10768.51</v>
          </cell>
          <cell r="H5146">
            <v>1233.52</v>
          </cell>
          <cell r="I5146">
            <v>12002.03</v>
          </cell>
          <cell r="J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</row>
        <row r="5148">
          <cell r="A5148">
            <v>121</v>
          </cell>
          <cell r="B5148" t="str">
            <v>ESCALONES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>
            <v>121.01</v>
          </cell>
          <cell r="B5149" t="str">
            <v>ESCALON  GRANITO  FONDO GRIS</v>
          </cell>
          <cell r="C5149">
            <v>1</v>
          </cell>
          <cell r="D5149" t="str">
            <v>ML</v>
          </cell>
          <cell r="E5149">
            <v>0</v>
          </cell>
          <cell r="F5149">
            <v>0</v>
          </cell>
          <cell r="G5149">
            <v>1710.5092000000004</v>
          </cell>
          <cell r="H5149">
            <v>238.73</v>
          </cell>
          <cell r="I5149">
            <v>1949.2392000000004</v>
          </cell>
        </row>
        <row r="5150">
          <cell r="A5150">
            <v>0</v>
          </cell>
          <cell r="B5150" t="str">
            <v>Escalón Granito fondo gris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A5151">
            <v>0</v>
          </cell>
          <cell r="B5151" t="str">
            <v>Volumen Análisis</v>
          </cell>
          <cell r="C5151">
            <v>1</v>
          </cell>
          <cell r="D5151" t="str">
            <v>ML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</row>
        <row r="5152">
          <cell r="A5152">
            <v>0</v>
          </cell>
          <cell r="B5152" t="str">
            <v>Materiales y Equipos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</row>
        <row r="5153">
          <cell r="A5153">
            <v>112.04000000000002</v>
          </cell>
          <cell r="B5153" t="str">
            <v>Mortero 1:10 pisos + 10% desp.</v>
          </cell>
          <cell r="C5153">
            <v>1.7999999999999999E-2</v>
          </cell>
          <cell r="D5153" t="str">
            <v>M3</v>
          </cell>
          <cell r="E5153">
            <v>4037.9700000000003</v>
          </cell>
          <cell r="F5153">
            <v>667.53</v>
          </cell>
          <cell r="G5153">
            <v>72.680000000000007</v>
          </cell>
          <cell r="H5153">
            <v>12.02</v>
          </cell>
          <cell r="I5153">
            <v>0</v>
          </cell>
        </row>
        <row r="5154">
          <cell r="A5154" t="str">
            <v>ESC001</v>
          </cell>
          <cell r="B5154" t="str">
            <v>Huella redondeada de 0.30m en granito + 10%</v>
          </cell>
          <cell r="C5154">
            <v>1.1000000000000001</v>
          </cell>
          <cell r="D5154" t="str">
            <v>ML</v>
          </cell>
          <cell r="E5154">
            <v>632</v>
          </cell>
          <cell r="F5154">
            <v>113.75999999999999</v>
          </cell>
          <cell r="G5154">
            <v>695.2</v>
          </cell>
          <cell r="H5154">
            <v>125.14</v>
          </cell>
          <cell r="I5154">
            <v>0</v>
          </cell>
        </row>
        <row r="5155">
          <cell r="A5155" t="str">
            <v>ESC004</v>
          </cell>
          <cell r="B5155" t="str">
            <v>Contrahuella de 0.17m en granito + 10% desp</v>
          </cell>
          <cell r="C5155">
            <v>1.1000000000000001</v>
          </cell>
          <cell r="D5155" t="str">
            <v>ML</v>
          </cell>
          <cell r="E5155">
            <v>350</v>
          </cell>
          <cell r="F5155">
            <v>63</v>
          </cell>
          <cell r="G5155">
            <v>385</v>
          </cell>
          <cell r="H5155">
            <v>69.3</v>
          </cell>
          <cell r="I5155">
            <v>0</v>
          </cell>
        </row>
        <row r="5156">
          <cell r="A5156" t="str">
            <v>PISO025</v>
          </cell>
          <cell r="B5156" t="str">
            <v>Derretido Keracolor 25 lbs + 10% desp.</v>
          </cell>
          <cell r="C5156">
            <v>2.3E-2</v>
          </cell>
          <cell r="D5156" t="str">
            <v>FDA</v>
          </cell>
          <cell r="E5156">
            <v>1016.949152542373</v>
          </cell>
          <cell r="F5156">
            <v>183.05084745762713</v>
          </cell>
          <cell r="G5156">
            <v>23.39</v>
          </cell>
          <cell r="H5156">
            <v>4.21</v>
          </cell>
          <cell r="I5156">
            <v>0</v>
          </cell>
        </row>
        <row r="5157">
          <cell r="A5157" t="str">
            <v>PISO021</v>
          </cell>
          <cell r="B5157" t="str">
            <v>Estopa</v>
          </cell>
          <cell r="C5157">
            <v>2.5999999999999999E-2</v>
          </cell>
          <cell r="D5157" t="str">
            <v>LB</v>
          </cell>
          <cell r="E5157">
            <v>63.559322033898312</v>
          </cell>
          <cell r="F5157">
            <v>11.440677966101696</v>
          </cell>
          <cell r="G5157">
            <v>1.65</v>
          </cell>
          <cell r="H5157">
            <v>0.3</v>
          </cell>
          <cell r="I5157">
            <v>0</v>
          </cell>
        </row>
        <row r="5158">
          <cell r="A5158" t="str">
            <v>PISO023</v>
          </cell>
          <cell r="B5158" t="str">
            <v>Pulido y cristalizado de pisos</v>
          </cell>
          <cell r="C5158">
            <v>0.52</v>
          </cell>
          <cell r="D5158" t="str">
            <v>M2</v>
          </cell>
          <cell r="E5158">
            <v>296.61016949152543</v>
          </cell>
          <cell r="F5158">
            <v>53.389830508474574</v>
          </cell>
          <cell r="G5158">
            <v>154.24</v>
          </cell>
          <cell r="H5158">
            <v>27.76</v>
          </cell>
          <cell r="I5158">
            <v>0</v>
          </cell>
        </row>
        <row r="5159">
          <cell r="A5159">
            <v>0</v>
          </cell>
          <cell r="B5159" t="str">
            <v>Transporte de pisos (3%)</v>
          </cell>
          <cell r="C5159">
            <v>0.03</v>
          </cell>
          <cell r="D5159">
            <v>0</v>
          </cell>
          <cell r="E5159">
            <v>1274.6400000000001</v>
          </cell>
          <cell r="F5159">
            <v>0</v>
          </cell>
          <cell r="G5159">
            <v>38.239200000000004</v>
          </cell>
          <cell r="H5159">
            <v>0</v>
          </cell>
          <cell r="I5159">
            <v>0</v>
          </cell>
        </row>
        <row r="5160">
          <cell r="A5160">
            <v>0</v>
          </cell>
          <cell r="B5160" t="str">
            <v>Mano de obra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</row>
        <row r="5161">
          <cell r="A5161">
            <v>1100.05</v>
          </cell>
          <cell r="B5161" t="str">
            <v>Mano de Obra de colocación escalón</v>
          </cell>
          <cell r="C5161">
            <v>1</v>
          </cell>
          <cell r="D5161" t="str">
            <v>ML</v>
          </cell>
          <cell r="E5161">
            <v>340.11</v>
          </cell>
          <cell r="F5161">
            <v>0</v>
          </cell>
          <cell r="G5161">
            <v>340.11</v>
          </cell>
          <cell r="H5161">
            <v>0</v>
          </cell>
          <cell r="I5161">
            <v>0</v>
          </cell>
        </row>
        <row r="5162">
          <cell r="A5162">
            <v>0</v>
          </cell>
          <cell r="B5162" t="str">
            <v>Total/UND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1710.5092000000004</v>
          </cell>
          <cell r="H5162">
            <v>238.73</v>
          </cell>
          <cell r="I5162">
            <v>1949.2392000000004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</row>
        <row r="5164">
          <cell r="A5164">
            <v>121.02000000000001</v>
          </cell>
          <cell r="B5164" t="str">
            <v>ESCALON  GRANITO  FONDO BLANCO</v>
          </cell>
          <cell r="C5164">
            <v>1</v>
          </cell>
          <cell r="D5164" t="str">
            <v>ML</v>
          </cell>
          <cell r="E5164">
            <v>0</v>
          </cell>
          <cell r="F5164">
            <v>0</v>
          </cell>
          <cell r="G5164">
            <v>1841.6399999999999</v>
          </cell>
          <cell r="H5164">
            <v>262.57000000000005</v>
          </cell>
          <cell r="I5164">
            <v>2104.21</v>
          </cell>
        </row>
        <row r="5165">
          <cell r="A5165">
            <v>0</v>
          </cell>
          <cell r="B5165" t="str">
            <v>Escalón Granito fondo blanco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</row>
        <row r="5166">
          <cell r="A5166">
            <v>0</v>
          </cell>
          <cell r="B5166" t="str">
            <v>Volumen Análisis</v>
          </cell>
          <cell r="C5166">
            <v>1</v>
          </cell>
          <cell r="D5166" t="str">
            <v>ML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</row>
        <row r="5167">
          <cell r="A5167">
            <v>0</v>
          </cell>
          <cell r="B5167" t="str">
            <v>Materiales y Equipos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</row>
        <row r="5168">
          <cell r="A5168">
            <v>0</v>
          </cell>
          <cell r="B5168" t="str">
            <v>Mortero 1:10 pisos + 10% desp.</v>
          </cell>
          <cell r="C5168">
            <v>1.7999999999999999E-2</v>
          </cell>
          <cell r="D5168" t="str">
            <v>M3</v>
          </cell>
          <cell r="E5168">
            <v>3919.4300000000003</v>
          </cell>
          <cell r="F5168">
            <v>705.49739999999997</v>
          </cell>
          <cell r="G5168">
            <v>70.55</v>
          </cell>
          <cell r="H5168">
            <v>12.7</v>
          </cell>
          <cell r="I5168">
            <v>0</v>
          </cell>
        </row>
        <row r="5169">
          <cell r="A5169">
            <v>0</v>
          </cell>
          <cell r="B5169" t="str">
            <v>Huella redondeada de 0.30m en granito + 10%</v>
          </cell>
          <cell r="C5169">
            <v>1.1000000000000001</v>
          </cell>
          <cell r="D5169" t="str">
            <v>ML</v>
          </cell>
          <cell r="E5169">
            <v>749</v>
          </cell>
          <cell r="F5169">
            <v>134.82</v>
          </cell>
          <cell r="G5169">
            <v>823.9</v>
          </cell>
          <cell r="H5169">
            <v>148.30000000000001</v>
          </cell>
          <cell r="I5169">
            <v>0</v>
          </cell>
        </row>
        <row r="5170">
          <cell r="A5170">
            <v>0</v>
          </cell>
          <cell r="B5170" t="str">
            <v>Contrahuella de 0.17m en granito + 10% desp</v>
          </cell>
          <cell r="C5170">
            <v>1.1000000000000001</v>
          </cell>
          <cell r="D5170" t="str">
            <v>ML</v>
          </cell>
          <cell r="E5170">
            <v>350</v>
          </cell>
          <cell r="F5170">
            <v>63</v>
          </cell>
          <cell r="G5170">
            <v>385</v>
          </cell>
          <cell r="H5170">
            <v>69.3</v>
          </cell>
          <cell r="I5170">
            <v>0</v>
          </cell>
        </row>
        <row r="5171">
          <cell r="A5171">
            <v>0</v>
          </cell>
          <cell r="B5171" t="str">
            <v>Derretido Keracolor 25 lbs + 10% desp.</v>
          </cell>
          <cell r="C5171">
            <v>2.3E-2</v>
          </cell>
          <cell r="D5171" t="str">
            <v>FDA</v>
          </cell>
          <cell r="E5171">
            <v>1016.95</v>
          </cell>
          <cell r="F5171">
            <v>183.05099999999999</v>
          </cell>
          <cell r="G5171">
            <v>23.39</v>
          </cell>
          <cell r="H5171">
            <v>4.21</v>
          </cell>
          <cell r="I5171">
            <v>0</v>
          </cell>
        </row>
        <row r="5172">
          <cell r="A5172">
            <v>0</v>
          </cell>
          <cell r="B5172" t="str">
            <v>Estopa</v>
          </cell>
          <cell r="C5172">
            <v>2.5999999999999999E-2</v>
          </cell>
          <cell r="D5172" t="str">
            <v>LB</v>
          </cell>
          <cell r="E5172">
            <v>63.56</v>
          </cell>
          <cell r="F5172">
            <v>11.440799999999999</v>
          </cell>
          <cell r="G5172">
            <v>1.65</v>
          </cell>
          <cell r="H5172">
            <v>0.3</v>
          </cell>
          <cell r="I5172">
            <v>0</v>
          </cell>
        </row>
        <row r="5173">
          <cell r="A5173">
            <v>0</v>
          </cell>
          <cell r="B5173" t="str">
            <v>Pulido y cristalizado de pisos</v>
          </cell>
          <cell r="C5173">
            <v>0.52</v>
          </cell>
          <cell r="D5173" t="str">
            <v>M2</v>
          </cell>
          <cell r="E5173">
            <v>296.61</v>
          </cell>
          <cell r="F5173">
            <v>53.389800000000001</v>
          </cell>
          <cell r="G5173">
            <v>154.24</v>
          </cell>
          <cell r="H5173">
            <v>27.76</v>
          </cell>
          <cell r="I5173">
            <v>0</v>
          </cell>
        </row>
        <row r="5174">
          <cell r="A5174">
            <v>0</v>
          </cell>
          <cell r="B5174" t="str">
            <v>Transporte de pisos (3%)</v>
          </cell>
          <cell r="C5174">
            <v>1</v>
          </cell>
          <cell r="D5174" t="str">
            <v>PA</v>
          </cell>
          <cell r="E5174">
            <v>42.8</v>
          </cell>
          <cell r="F5174">
            <v>0</v>
          </cell>
          <cell r="G5174">
            <v>42.8</v>
          </cell>
          <cell r="H5174">
            <v>0</v>
          </cell>
          <cell r="I5174">
            <v>0</v>
          </cell>
        </row>
        <row r="5175">
          <cell r="A5175">
            <v>0</v>
          </cell>
          <cell r="B5175" t="str">
            <v>Mano de obra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</row>
        <row r="5176">
          <cell r="A5176">
            <v>0</v>
          </cell>
          <cell r="B5176" t="str">
            <v>Mano de Obra de colocación escalón</v>
          </cell>
          <cell r="C5176">
            <v>1</v>
          </cell>
          <cell r="D5176" t="str">
            <v>ML</v>
          </cell>
          <cell r="E5176">
            <v>340.11</v>
          </cell>
          <cell r="F5176">
            <v>0</v>
          </cell>
          <cell r="G5176">
            <v>340.11</v>
          </cell>
          <cell r="H5176">
            <v>0</v>
          </cell>
          <cell r="I5176">
            <v>0</v>
          </cell>
        </row>
        <row r="5177">
          <cell r="A5177">
            <v>0</v>
          </cell>
          <cell r="B5177" t="str">
            <v>Total/UND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1841.6399999999999</v>
          </cell>
          <cell r="H5177">
            <v>262.57000000000005</v>
          </cell>
          <cell r="I5177">
            <v>2104.21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</row>
        <row r="5179">
          <cell r="A5179">
            <v>121.03000000000002</v>
          </cell>
          <cell r="B5179" t="str">
            <v>ESCALON  PORCELANATO ORIENTAL</v>
          </cell>
          <cell r="C5179">
            <v>1</v>
          </cell>
          <cell r="D5179" t="str">
            <v>ML</v>
          </cell>
          <cell r="E5179">
            <v>0</v>
          </cell>
          <cell r="F5179">
            <v>0</v>
          </cell>
          <cell r="G5179">
            <v>1747.7500000000002</v>
          </cell>
          <cell r="H5179">
            <v>201.04000000000002</v>
          </cell>
          <cell r="I5179">
            <v>1948.7900000000002</v>
          </cell>
          <cell r="J5179">
            <v>0</v>
          </cell>
        </row>
        <row r="5180">
          <cell r="A5180">
            <v>0</v>
          </cell>
          <cell r="B5180" t="str">
            <v>Escalón porcelanato oriental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</row>
        <row r="5181">
          <cell r="A5181">
            <v>0</v>
          </cell>
          <cell r="B5181" t="str">
            <v>Volumen Análisis</v>
          </cell>
          <cell r="C5181">
            <v>1</v>
          </cell>
          <cell r="D5181" t="str">
            <v>ML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</row>
        <row r="5182">
          <cell r="A5182">
            <v>0</v>
          </cell>
          <cell r="B5182" t="str">
            <v>Materiales y Equipos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</row>
        <row r="5183">
          <cell r="A5183">
            <v>0</v>
          </cell>
          <cell r="B5183" t="str">
            <v>Mortero 1:10 pisos + 10% desp.</v>
          </cell>
          <cell r="C5183">
            <v>1.7999999999999999E-2</v>
          </cell>
          <cell r="D5183" t="str">
            <v>M3</v>
          </cell>
          <cell r="E5183">
            <v>3919.4300000000003</v>
          </cell>
          <cell r="F5183">
            <v>705.49739999999997</v>
          </cell>
          <cell r="G5183">
            <v>70.55</v>
          </cell>
          <cell r="H5183">
            <v>12.7</v>
          </cell>
          <cell r="I5183">
            <v>0</v>
          </cell>
          <cell r="J5183">
            <v>0</v>
          </cell>
        </row>
        <row r="5184">
          <cell r="A5184">
            <v>0</v>
          </cell>
          <cell r="B5184" t="str">
            <v>Huella de 0.30m en porcelanato + 10%</v>
          </cell>
          <cell r="C5184">
            <v>1.1000000000000001</v>
          </cell>
          <cell r="D5184" t="str">
            <v>ML</v>
          </cell>
          <cell r="E5184">
            <v>580.76</v>
          </cell>
          <cell r="F5184">
            <v>104.5368</v>
          </cell>
          <cell r="G5184">
            <v>638.84</v>
          </cell>
          <cell r="H5184">
            <v>114.99</v>
          </cell>
          <cell r="I5184">
            <v>0</v>
          </cell>
          <cell r="J5184">
            <v>0</v>
          </cell>
        </row>
        <row r="5185">
          <cell r="A5185">
            <v>0</v>
          </cell>
          <cell r="B5185" t="str">
            <v>Contrahuella de 0.17m en porcelanato + 10%</v>
          </cell>
          <cell r="C5185">
            <v>1.1000000000000001</v>
          </cell>
          <cell r="D5185" t="str">
            <v>ML</v>
          </cell>
          <cell r="E5185">
            <v>347.67</v>
          </cell>
          <cell r="F5185">
            <v>62.580600000000004</v>
          </cell>
          <cell r="G5185">
            <v>382.44</v>
          </cell>
          <cell r="H5185">
            <v>68.84</v>
          </cell>
          <cell r="I5185">
            <v>0</v>
          </cell>
        </row>
        <row r="5186">
          <cell r="A5186">
            <v>0</v>
          </cell>
          <cell r="B5186" t="str">
            <v>Derretido Keracolor 25 lbs + 10% desp.</v>
          </cell>
          <cell r="C5186">
            <v>2.3E-2</v>
          </cell>
          <cell r="D5186" t="str">
            <v>FDA</v>
          </cell>
          <cell r="E5186">
            <v>1016.95</v>
          </cell>
          <cell r="F5186">
            <v>183.05099999999999</v>
          </cell>
          <cell r="G5186">
            <v>23.39</v>
          </cell>
          <cell r="H5186">
            <v>4.21</v>
          </cell>
          <cell r="I5186">
            <v>0</v>
          </cell>
        </row>
        <row r="5187">
          <cell r="A5187">
            <v>0</v>
          </cell>
          <cell r="B5187" t="str">
            <v>Estopa</v>
          </cell>
          <cell r="C5187">
            <v>2.5999999999999999E-2</v>
          </cell>
          <cell r="D5187" t="str">
            <v>LB</v>
          </cell>
          <cell r="E5187">
            <v>63.56</v>
          </cell>
          <cell r="F5187">
            <v>11.440799999999999</v>
          </cell>
          <cell r="G5187">
            <v>1.65</v>
          </cell>
          <cell r="H5187">
            <v>0.3</v>
          </cell>
          <cell r="I5187">
            <v>0</v>
          </cell>
        </row>
        <row r="5188">
          <cell r="A5188">
            <v>0</v>
          </cell>
          <cell r="B5188" t="str">
            <v>Transporte de pisos (3%)</v>
          </cell>
          <cell r="C5188">
            <v>1</v>
          </cell>
          <cell r="D5188" t="str">
            <v>PA</v>
          </cell>
          <cell r="E5188">
            <v>36.15</v>
          </cell>
          <cell r="F5188">
            <v>0</v>
          </cell>
          <cell r="G5188">
            <v>36.15</v>
          </cell>
          <cell r="H5188">
            <v>0</v>
          </cell>
          <cell r="I5188">
            <v>0</v>
          </cell>
        </row>
        <row r="5189">
          <cell r="A5189">
            <v>0</v>
          </cell>
          <cell r="B5189" t="str">
            <v>Mano de obra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</row>
        <row r="5190">
          <cell r="A5190">
            <v>0</v>
          </cell>
          <cell r="B5190" t="str">
            <v>Mano de Obra de colocación escalón</v>
          </cell>
          <cell r="C5190">
            <v>1</v>
          </cell>
          <cell r="D5190" t="str">
            <v>ML</v>
          </cell>
          <cell r="E5190">
            <v>594.73</v>
          </cell>
          <cell r="F5190">
            <v>0</v>
          </cell>
          <cell r="G5190">
            <v>594.73</v>
          </cell>
          <cell r="H5190">
            <v>0</v>
          </cell>
          <cell r="I5190">
            <v>0</v>
          </cell>
        </row>
        <row r="5191">
          <cell r="A5191">
            <v>0</v>
          </cell>
          <cell r="B5191" t="str">
            <v>Total/UND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1747.7500000000002</v>
          </cell>
          <cell r="H5191">
            <v>201.04000000000002</v>
          </cell>
          <cell r="I5191">
            <v>1948.7900000000002</v>
          </cell>
          <cell r="J5191">
            <v>3.3000000000000003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13.200000000000001</v>
          </cell>
        </row>
        <row r="5193">
          <cell r="A5193">
            <v>121.04000000000002</v>
          </cell>
          <cell r="B5193" t="str">
            <v>ESCALON  PORCELANATO ROMANO</v>
          </cell>
          <cell r="C5193">
            <v>1</v>
          </cell>
          <cell r="D5193" t="str">
            <v>ML</v>
          </cell>
          <cell r="E5193">
            <v>0</v>
          </cell>
          <cell r="F5193">
            <v>0</v>
          </cell>
          <cell r="G5193">
            <v>1760.92</v>
          </cell>
          <cell r="H5193">
            <v>203.33</v>
          </cell>
          <cell r="I5193">
            <v>1964.25</v>
          </cell>
          <cell r="J5193">
            <v>141.9</v>
          </cell>
        </row>
        <row r="5194">
          <cell r="A5194">
            <v>0</v>
          </cell>
          <cell r="B5194" t="str">
            <v>Escalón porcelanato romano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2.5</v>
          </cell>
        </row>
        <row r="5195">
          <cell r="A5195">
            <v>0</v>
          </cell>
          <cell r="B5195" t="str">
            <v>Volumen Análisis</v>
          </cell>
          <cell r="C5195">
            <v>1</v>
          </cell>
          <cell r="D5195" t="str">
            <v>ML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30</v>
          </cell>
        </row>
        <row r="5196">
          <cell r="A5196">
            <v>0</v>
          </cell>
          <cell r="B5196" t="str">
            <v>Materiales y Equipos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31</v>
          </cell>
        </row>
        <row r="5197">
          <cell r="A5197">
            <v>0</v>
          </cell>
          <cell r="B5197" t="str">
            <v>Mortero 1:10 pisos + 10% desp.</v>
          </cell>
          <cell r="C5197">
            <v>1.7999999999999999E-2</v>
          </cell>
          <cell r="D5197" t="str">
            <v>M3</v>
          </cell>
          <cell r="E5197">
            <v>3919.4300000000003</v>
          </cell>
          <cell r="F5197">
            <v>705.49739999999997</v>
          </cell>
          <cell r="G5197">
            <v>70.55</v>
          </cell>
          <cell r="H5197">
            <v>12.7</v>
          </cell>
          <cell r="I5197">
            <v>0</v>
          </cell>
          <cell r="J5197">
            <v>5.545454545454545</v>
          </cell>
        </row>
        <row r="5198">
          <cell r="A5198">
            <v>0</v>
          </cell>
          <cell r="B5198" t="str">
            <v>Huella de 0.30m en porcelanato + 10%</v>
          </cell>
          <cell r="C5198">
            <v>1.1000000000000001</v>
          </cell>
          <cell r="D5198" t="str">
            <v>ML</v>
          </cell>
          <cell r="E5198">
            <v>610.16999999999996</v>
          </cell>
          <cell r="F5198">
            <v>109.83059999999999</v>
          </cell>
          <cell r="G5198">
            <v>671.19</v>
          </cell>
          <cell r="H5198">
            <v>120.81</v>
          </cell>
          <cell r="I5198">
            <v>0</v>
          </cell>
          <cell r="J5198">
            <v>0</v>
          </cell>
        </row>
        <row r="5199">
          <cell r="A5199">
            <v>0</v>
          </cell>
          <cell r="B5199" t="str">
            <v>Contrahuella de 0.17m en porcelanato + 10%</v>
          </cell>
          <cell r="C5199">
            <v>1.1000000000000001</v>
          </cell>
          <cell r="D5199" t="str">
            <v>ML</v>
          </cell>
          <cell r="E5199">
            <v>329.83</v>
          </cell>
          <cell r="F5199">
            <v>59.369399999999992</v>
          </cell>
          <cell r="G5199">
            <v>362.81</v>
          </cell>
          <cell r="H5199">
            <v>65.31</v>
          </cell>
          <cell r="I5199">
            <v>0</v>
          </cell>
          <cell r="J5199">
            <v>0</v>
          </cell>
        </row>
        <row r="5200">
          <cell r="A5200">
            <v>0</v>
          </cell>
          <cell r="B5200" t="str">
            <v>Derretido Keracolor 25 lbs + 10% desp.</v>
          </cell>
          <cell r="C5200">
            <v>2.3E-2</v>
          </cell>
          <cell r="D5200" t="str">
            <v>FDA</v>
          </cell>
          <cell r="E5200">
            <v>1016.95</v>
          </cell>
          <cell r="F5200">
            <v>183.05099999999999</v>
          </cell>
          <cell r="G5200">
            <v>23.39</v>
          </cell>
          <cell r="H5200">
            <v>4.21</v>
          </cell>
          <cell r="I5200">
            <v>0</v>
          </cell>
        </row>
        <row r="5201">
          <cell r="A5201">
            <v>0</v>
          </cell>
          <cell r="B5201" t="str">
            <v>Estopa</v>
          </cell>
          <cell r="C5201">
            <v>2.5999999999999999E-2</v>
          </cell>
          <cell r="D5201" t="str">
            <v>LB</v>
          </cell>
          <cell r="E5201">
            <v>63.56</v>
          </cell>
          <cell r="F5201">
            <v>11.440799999999999</v>
          </cell>
          <cell r="G5201">
            <v>1.65</v>
          </cell>
          <cell r="H5201">
            <v>0.3</v>
          </cell>
          <cell r="I5201">
            <v>0</v>
          </cell>
        </row>
        <row r="5202">
          <cell r="A5202">
            <v>0</v>
          </cell>
          <cell r="B5202" t="str">
            <v>Transporte de pisos (3%)</v>
          </cell>
          <cell r="C5202">
            <v>1</v>
          </cell>
          <cell r="D5202" t="str">
            <v>PA</v>
          </cell>
          <cell r="E5202">
            <v>36.6</v>
          </cell>
          <cell r="F5202">
            <v>0</v>
          </cell>
          <cell r="G5202">
            <v>36.6</v>
          </cell>
          <cell r="H5202">
            <v>0</v>
          </cell>
          <cell r="I5202">
            <v>0</v>
          </cell>
        </row>
        <row r="5203">
          <cell r="A5203">
            <v>0</v>
          </cell>
          <cell r="B5203" t="str">
            <v>Mano de obra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</row>
        <row r="5204">
          <cell r="A5204">
            <v>0</v>
          </cell>
          <cell r="B5204" t="str">
            <v>Mano de Obra de colocación escalón</v>
          </cell>
          <cell r="C5204">
            <v>1</v>
          </cell>
          <cell r="D5204" t="str">
            <v>ML</v>
          </cell>
          <cell r="E5204">
            <v>594.73</v>
          </cell>
          <cell r="F5204">
            <v>0</v>
          </cell>
          <cell r="G5204">
            <v>594.73</v>
          </cell>
          <cell r="H5204">
            <v>0</v>
          </cell>
          <cell r="I5204">
            <v>0</v>
          </cell>
        </row>
        <row r="5205">
          <cell r="A5205">
            <v>0</v>
          </cell>
          <cell r="B5205" t="str">
            <v>Total/UND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1760.92</v>
          </cell>
          <cell r="H5205">
            <v>203.33</v>
          </cell>
          <cell r="I5205">
            <v>1964.25</v>
          </cell>
          <cell r="J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3.3000000000000003</v>
          </cell>
        </row>
        <row r="5207">
          <cell r="A5207">
            <v>121.05000000000003</v>
          </cell>
          <cell r="B5207" t="str">
            <v xml:space="preserve">ESCALON H. S. </v>
          </cell>
          <cell r="C5207">
            <v>1</v>
          </cell>
          <cell r="D5207" t="str">
            <v>ML</v>
          </cell>
          <cell r="E5207">
            <v>0</v>
          </cell>
          <cell r="F5207">
            <v>0</v>
          </cell>
          <cell r="G5207">
            <v>585.57999999999993</v>
          </cell>
          <cell r="H5207">
            <v>29.57</v>
          </cell>
          <cell r="I5207">
            <v>615.15</v>
          </cell>
          <cell r="J5207">
            <v>13.200000000000001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141.9</v>
          </cell>
        </row>
        <row r="5209">
          <cell r="A5209">
            <v>0</v>
          </cell>
          <cell r="B5209" t="str">
            <v>Volumen Análisis</v>
          </cell>
          <cell r="C5209">
            <v>1</v>
          </cell>
          <cell r="D5209" t="str">
            <v>ML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2.5</v>
          </cell>
        </row>
        <row r="5210">
          <cell r="A5210">
            <v>0</v>
          </cell>
          <cell r="B5210" t="str">
            <v>Materiales y Equipos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30</v>
          </cell>
        </row>
        <row r="5211">
          <cell r="A5211">
            <v>102.05000000000003</v>
          </cell>
          <cell r="B5211" t="str">
            <v xml:space="preserve">Hormigón en Ligadora 1:2:4 </v>
          </cell>
          <cell r="C5211">
            <v>2.7E-2</v>
          </cell>
          <cell r="D5211" t="str">
            <v>M3</v>
          </cell>
          <cell r="E5211">
            <v>5256.28</v>
          </cell>
          <cell r="F5211">
            <v>861.76</v>
          </cell>
          <cell r="G5211">
            <v>141.91999999999999</v>
          </cell>
          <cell r="H5211">
            <v>23.27</v>
          </cell>
          <cell r="I5211">
            <v>0</v>
          </cell>
          <cell r="J5211">
            <v>31</v>
          </cell>
        </row>
        <row r="5212">
          <cell r="A5212" t="str">
            <v>CE003</v>
          </cell>
          <cell r="B5212" t="str">
            <v>Cemento gris</v>
          </cell>
          <cell r="C5212">
            <v>9.6000000000000002E-2</v>
          </cell>
          <cell r="D5212" t="str">
            <v>FDA</v>
          </cell>
          <cell r="E5212">
            <v>364.40677966101697</v>
          </cell>
          <cell r="F5212">
            <v>65.593220338983059</v>
          </cell>
          <cell r="G5212">
            <v>34.979999999999997</v>
          </cell>
          <cell r="H5212">
            <v>6.3</v>
          </cell>
          <cell r="I5212">
            <v>0</v>
          </cell>
          <cell r="J5212">
            <v>5.545454545454545</v>
          </cell>
        </row>
        <row r="5213">
          <cell r="A5213">
            <v>0</v>
          </cell>
          <cell r="B5213" t="str">
            <v>Mano de obra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</row>
        <row r="5214">
          <cell r="A5214">
            <v>1100.01</v>
          </cell>
          <cell r="B5214" t="str">
            <v>M.O. confeccion de escalones de acceso</v>
          </cell>
          <cell r="C5214">
            <v>1</v>
          </cell>
          <cell r="D5214" t="str">
            <v>ML</v>
          </cell>
          <cell r="E5214">
            <v>256.64999999999998</v>
          </cell>
          <cell r="F5214">
            <v>0</v>
          </cell>
          <cell r="G5214">
            <v>256.64999999999998</v>
          </cell>
          <cell r="H5214">
            <v>0</v>
          </cell>
          <cell r="I5214">
            <v>0</v>
          </cell>
        </row>
        <row r="5215">
          <cell r="A5215">
            <v>1100.02</v>
          </cell>
          <cell r="B5215" t="str">
            <v>M.O. terminación escalones de cemento</v>
          </cell>
          <cell r="C5215">
            <v>1</v>
          </cell>
          <cell r="D5215" t="str">
            <v>ML</v>
          </cell>
          <cell r="E5215">
            <v>152.03</v>
          </cell>
          <cell r="F5215">
            <v>0</v>
          </cell>
          <cell r="G5215">
            <v>152.03</v>
          </cell>
          <cell r="H5215">
            <v>0</v>
          </cell>
          <cell r="I5215">
            <v>0</v>
          </cell>
        </row>
        <row r="5216">
          <cell r="A5216">
            <v>0</v>
          </cell>
          <cell r="B5216" t="str">
            <v>Total/UND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585.57999999999993</v>
          </cell>
          <cell r="H5216">
            <v>29.57</v>
          </cell>
          <cell r="I5216">
            <v>615.15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</row>
        <row r="5218">
          <cell r="A5218">
            <v>121.06000000000003</v>
          </cell>
          <cell r="B5218" t="str">
            <v>ESCALON H. S. C/ CONFINAMIENTO</v>
          </cell>
          <cell r="C5218">
            <v>1</v>
          </cell>
          <cell r="D5218" t="str">
            <v>ML</v>
          </cell>
          <cell r="E5218">
            <v>0</v>
          </cell>
          <cell r="F5218">
            <v>0</v>
          </cell>
          <cell r="G5218">
            <v>2643.8900000000003</v>
          </cell>
          <cell r="H5218">
            <v>298.39000000000004</v>
          </cell>
          <cell r="I5218">
            <v>2942.28</v>
          </cell>
        </row>
        <row r="5219">
          <cell r="A5219">
            <v>0</v>
          </cell>
          <cell r="B5219">
            <v>0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</row>
        <row r="5220">
          <cell r="A5220">
            <v>0</v>
          </cell>
          <cell r="B5220" t="str">
            <v>Volumen Análisis</v>
          </cell>
          <cell r="C5220">
            <v>1</v>
          </cell>
          <cell r="D5220" t="str">
            <v>ML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</row>
        <row r="5221">
          <cell r="A5221">
            <v>0</v>
          </cell>
          <cell r="B5221" t="str">
            <v>Materiales y Equipos</v>
          </cell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</row>
        <row r="5222">
          <cell r="A5222">
            <v>2.0199999999999996</v>
          </cell>
          <cell r="B5222" t="str">
            <v>Excavación en Tierra</v>
          </cell>
          <cell r="C5222">
            <v>0.57999999999999996</v>
          </cell>
          <cell r="D5222" t="str">
            <v>M3</v>
          </cell>
          <cell r="E5222">
            <v>362.42500000000001</v>
          </cell>
          <cell r="F5222">
            <v>3.1065</v>
          </cell>
          <cell r="G5222">
            <v>210.21</v>
          </cell>
          <cell r="H5222">
            <v>1.8</v>
          </cell>
          <cell r="I5222">
            <v>0</v>
          </cell>
          <cell r="J5222">
            <v>0</v>
          </cell>
        </row>
        <row r="5223">
          <cell r="A5223">
            <v>103.09000000000003</v>
          </cell>
          <cell r="B5223" t="str">
            <v>Zapata Muro de 6" (0.45*0.20)3Ø3/8"L@40T</v>
          </cell>
          <cell r="C5223">
            <v>0.13</v>
          </cell>
          <cell r="D5223" t="str">
            <v>M3</v>
          </cell>
          <cell r="E5223">
            <v>8470.61</v>
          </cell>
          <cell r="F5223">
            <v>1263.5300000000002</v>
          </cell>
          <cell r="G5223">
            <v>1101.18</v>
          </cell>
          <cell r="H5223">
            <v>164.26</v>
          </cell>
          <cell r="I5223">
            <v>0</v>
          </cell>
          <cell r="J5223">
            <v>0</v>
          </cell>
        </row>
        <row r="5224">
          <cell r="A5224">
            <v>113.05000000000003</v>
          </cell>
          <cell r="B5224" t="str">
            <v>Bloques en Muros de 6"   B.N.P.</v>
          </cell>
          <cell r="C5224">
            <v>0.55000000000000004</v>
          </cell>
          <cell r="D5224" t="str">
            <v>M2</v>
          </cell>
          <cell r="E5224">
            <v>1304.2600000000002</v>
          </cell>
          <cell r="F5224">
            <v>177.62</v>
          </cell>
          <cell r="G5224">
            <v>717.34</v>
          </cell>
          <cell r="H5224">
            <v>97.69</v>
          </cell>
          <cell r="I5224">
            <v>0</v>
          </cell>
          <cell r="J5224">
            <v>0</v>
          </cell>
        </row>
        <row r="5225">
          <cell r="A5225">
            <v>112.01</v>
          </cell>
          <cell r="B5225" t="str">
            <v>Mortero 1:3</v>
          </cell>
          <cell r="C5225">
            <v>7.0000000000000001E-3</v>
          </cell>
          <cell r="D5225" t="str">
            <v>M3</v>
          </cell>
          <cell r="E5225">
            <v>5727.81</v>
          </cell>
          <cell r="F5225">
            <v>971.69</v>
          </cell>
          <cell r="G5225">
            <v>40.090000000000003</v>
          </cell>
          <cell r="H5225">
            <v>6.8</v>
          </cell>
          <cell r="I5225">
            <v>0</v>
          </cell>
          <cell r="J5225">
            <v>0</v>
          </cell>
        </row>
        <row r="5226">
          <cell r="A5226">
            <v>102.05000000000003</v>
          </cell>
          <cell r="B5226" t="str">
            <v>Hormigón en Ligadora 1:2:4</v>
          </cell>
          <cell r="C5226">
            <v>2.5000000000000001E-2</v>
          </cell>
          <cell r="D5226" t="str">
            <v>M3</v>
          </cell>
          <cell r="E5226">
            <v>5256.28</v>
          </cell>
          <cell r="F5226">
            <v>861.76</v>
          </cell>
          <cell r="G5226">
            <v>131.41</v>
          </cell>
          <cell r="H5226">
            <v>21.54</v>
          </cell>
          <cell r="I5226">
            <v>0</v>
          </cell>
          <cell r="J5226">
            <v>0</v>
          </cell>
        </row>
        <row r="5227">
          <cell r="A5227" t="str">
            <v>CE003</v>
          </cell>
          <cell r="B5227" t="str">
            <v>Cemento gris</v>
          </cell>
          <cell r="C5227">
            <v>9.6000000000000002E-2</v>
          </cell>
          <cell r="D5227" t="str">
            <v>FDA</v>
          </cell>
          <cell r="E5227">
            <v>364.40677966101697</v>
          </cell>
          <cell r="F5227">
            <v>65.593220338983059</v>
          </cell>
          <cell r="G5227">
            <v>34.979999999999997</v>
          </cell>
          <cell r="H5227">
            <v>6.3</v>
          </cell>
          <cell r="I5227">
            <v>0</v>
          </cell>
        </row>
        <row r="5228">
          <cell r="A5228">
            <v>0</v>
          </cell>
          <cell r="B5228" t="str">
            <v>Mano de obra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</row>
        <row r="5229">
          <cell r="A5229">
            <v>1100.01</v>
          </cell>
          <cell r="B5229" t="str">
            <v>M.O. confeccion de escalones de acceso</v>
          </cell>
          <cell r="C5229">
            <v>1</v>
          </cell>
          <cell r="D5229" t="str">
            <v>ML</v>
          </cell>
          <cell r="E5229">
            <v>256.64999999999998</v>
          </cell>
          <cell r="F5229">
            <v>0</v>
          </cell>
          <cell r="G5229">
            <v>256.64999999999998</v>
          </cell>
          <cell r="H5229">
            <v>0</v>
          </cell>
          <cell r="I5229">
            <v>0</v>
          </cell>
        </row>
        <row r="5230">
          <cell r="A5230">
            <v>1100.02</v>
          </cell>
          <cell r="B5230" t="str">
            <v>M.O. terminación escalones de cemento</v>
          </cell>
          <cell r="C5230">
            <v>1</v>
          </cell>
          <cell r="D5230" t="str">
            <v>ML</v>
          </cell>
          <cell r="E5230">
            <v>152.03</v>
          </cell>
          <cell r="F5230">
            <v>0</v>
          </cell>
          <cell r="G5230">
            <v>152.03</v>
          </cell>
          <cell r="H5230">
            <v>0</v>
          </cell>
          <cell r="I5230">
            <v>0</v>
          </cell>
          <cell r="J5230">
            <v>0</v>
          </cell>
        </row>
        <row r="5231">
          <cell r="A5231">
            <v>0</v>
          </cell>
          <cell r="B5231" t="str">
            <v>Total/UND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2643.8900000000003</v>
          </cell>
          <cell r="H5231">
            <v>298.39000000000004</v>
          </cell>
          <cell r="I5231">
            <v>2942.28</v>
          </cell>
          <cell r="J5231">
            <v>0</v>
          </cell>
        </row>
        <row r="5232">
          <cell r="A5232">
            <v>0</v>
          </cell>
          <cell r="B5232">
            <v>0</v>
          </cell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</row>
        <row r="5233">
          <cell r="A5233">
            <v>121.07000000000004</v>
          </cell>
          <cell r="B5233" t="str">
            <v>ESCALON H. S. REVESTIDO EN CERÁMICA</v>
          </cell>
          <cell r="C5233">
            <v>1</v>
          </cell>
          <cell r="D5233" t="str">
            <v>ML</v>
          </cell>
          <cell r="E5233">
            <v>0</v>
          </cell>
          <cell r="F5233">
            <v>0</v>
          </cell>
          <cell r="G5233">
            <v>871.9799999999999</v>
          </cell>
          <cell r="H5233">
            <v>78.94</v>
          </cell>
          <cell r="I5233">
            <v>950.91999999999985</v>
          </cell>
          <cell r="J5233">
            <v>0</v>
          </cell>
        </row>
        <row r="5234">
          <cell r="A5234">
            <v>0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</row>
        <row r="5235">
          <cell r="A5235">
            <v>0</v>
          </cell>
          <cell r="B5235" t="str">
            <v>Volumen Análisis</v>
          </cell>
          <cell r="C5235">
            <v>1</v>
          </cell>
          <cell r="D5235" t="str">
            <v>ML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</row>
        <row r="5236">
          <cell r="A5236">
            <v>0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</row>
        <row r="5237">
          <cell r="A5237">
            <v>102.05000000000003</v>
          </cell>
          <cell r="B5237" t="str">
            <v xml:space="preserve">Hormigón en Ligadora 1:2:4 </v>
          </cell>
          <cell r="C5237">
            <v>2.7E-2</v>
          </cell>
          <cell r="D5237" t="str">
            <v>M3</v>
          </cell>
          <cell r="E5237">
            <v>5256.28</v>
          </cell>
          <cell r="F5237">
            <v>861.76</v>
          </cell>
          <cell r="G5237">
            <v>141.91999999999999</v>
          </cell>
          <cell r="H5237">
            <v>23.27</v>
          </cell>
          <cell r="I5237">
            <v>0</v>
          </cell>
        </row>
        <row r="5238">
          <cell r="A5238" t="str">
            <v>CE003</v>
          </cell>
          <cell r="B5238" t="str">
            <v>Cemento gris</v>
          </cell>
          <cell r="C5238">
            <v>9.6000000000000002E-2</v>
          </cell>
          <cell r="D5238" t="str">
            <v>FDA</v>
          </cell>
          <cell r="E5238">
            <v>364.40677966101697</v>
          </cell>
          <cell r="F5238">
            <v>65.593220338983059</v>
          </cell>
          <cell r="G5238">
            <v>34.979999999999997</v>
          </cell>
          <cell r="H5238">
            <v>6.3</v>
          </cell>
          <cell r="I5238">
            <v>0</v>
          </cell>
        </row>
        <row r="5239">
          <cell r="A5239">
            <v>118.02000000000001</v>
          </cell>
          <cell r="B5239" t="str">
            <v>Piso en cerámica</v>
          </cell>
          <cell r="C5239">
            <v>0.47499999999999998</v>
          </cell>
          <cell r="D5239" t="str">
            <v>M2</v>
          </cell>
          <cell r="E5239">
            <v>923.01999999999975</v>
          </cell>
          <cell r="F5239">
            <v>103.93999999999998</v>
          </cell>
          <cell r="G5239">
            <v>438.43</v>
          </cell>
          <cell r="H5239">
            <v>49.37</v>
          </cell>
          <cell r="I5239">
            <v>0</v>
          </cell>
        </row>
        <row r="5240">
          <cell r="A5240">
            <v>0</v>
          </cell>
          <cell r="B5240" t="str">
            <v>Mano de obra</v>
          </cell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</row>
        <row r="5241">
          <cell r="A5241">
            <v>1100.01</v>
          </cell>
          <cell r="B5241" t="str">
            <v>M.O. confeccion de escalones de acceso</v>
          </cell>
          <cell r="C5241">
            <v>1</v>
          </cell>
          <cell r="D5241" t="str">
            <v>ML</v>
          </cell>
          <cell r="E5241">
            <v>256.64999999999998</v>
          </cell>
          <cell r="F5241">
            <v>0</v>
          </cell>
          <cell r="G5241">
            <v>256.64999999999998</v>
          </cell>
          <cell r="H5241">
            <v>0</v>
          </cell>
          <cell r="I5241">
            <v>0</v>
          </cell>
        </row>
        <row r="5242">
          <cell r="A5242">
            <v>1100.02</v>
          </cell>
          <cell r="B5242" t="str">
            <v>M.O. terminación escalones de cemento</v>
          </cell>
          <cell r="C5242">
            <v>0</v>
          </cell>
          <cell r="D5242" t="str">
            <v>ML</v>
          </cell>
          <cell r="E5242">
            <v>152.03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9.5238095238095237</v>
          </cell>
        </row>
        <row r="5243">
          <cell r="A5243">
            <v>0</v>
          </cell>
          <cell r="B5243" t="str">
            <v>Total/UND</v>
          </cell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G5243">
            <v>871.9799999999999</v>
          </cell>
          <cell r="H5243">
            <v>78.94</v>
          </cell>
          <cell r="I5243">
            <v>950.91999999999985</v>
          </cell>
          <cell r="J5243">
            <v>0</v>
          </cell>
        </row>
        <row r="5244">
          <cell r="A5244">
            <v>0</v>
          </cell>
          <cell r="B5244">
            <v>0</v>
          </cell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</row>
        <row r="5245">
          <cell r="A5245">
            <v>122</v>
          </cell>
          <cell r="B5245" t="str">
            <v>PORTAJE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8.5543199315654406E-2</v>
          </cell>
        </row>
        <row r="5246">
          <cell r="A5246">
            <v>122.01</v>
          </cell>
          <cell r="B5246" t="str">
            <v>PUERTA POLIMETALICA 0.70-090 X 2.10m</v>
          </cell>
          <cell r="C5246">
            <v>1</v>
          </cell>
          <cell r="D5246" t="str">
            <v>UND</v>
          </cell>
          <cell r="E5246">
            <v>0</v>
          </cell>
          <cell r="F5246">
            <v>0</v>
          </cell>
          <cell r="G5246">
            <v>8038.29</v>
          </cell>
          <cell r="H5246">
            <v>1165.5</v>
          </cell>
          <cell r="I5246">
            <v>9203.7900000000009</v>
          </cell>
          <cell r="J5246">
            <v>0</v>
          </cell>
        </row>
        <row r="5247">
          <cell r="A5247">
            <v>0</v>
          </cell>
          <cell r="B5247" t="str">
            <v>Puerta Polimetálica 0.70-0.90 x 2.10m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</row>
        <row r="5248">
          <cell r="A5248">
            <v>0</v>
          </cell>
          <cell r="B5248" t="str">
            <v>Volumen Análisis</v>
          </cell>
          <cell r="C5248">
            <v>1</v>
          </cell>
          <cell r="D5248" t="str">
            <v>UND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</row>
        <row r="5249">
          <cell r="A5249">
            <v>0</v>
          </cell>
          <cell r="B5249" t="str">
            <v>Materiales y Equipos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</row>
        <row r="5250">
          <cell r="A5250" t="str">
            <v>PUERT001</v>
          </cell>
          <cell r="B5250" t="str">
            <v>Panel Polimetálico 0.70-0.90 x 2.10</v>
          </cell>
          <cell r="C5250">
            <v>1</v>
          </cell>
          <cell r="D5250" t="str">
            <v>UND</v>
          </cell>
          <cell r="E5250">
            <v>4800</v>
          </cell>
          <cell r="F5250">
            <v>864</v>
          </cell>
          <cell r="G5250">
            <v>4800</v>
          </cell>
          <cell r="H5250">
            <v>864</v>
          </cell>
          <cell r="I5250">
            <v>0</v>
          </cell>
          <cell r="J5250">
            <v>0</v>
          </cell>
        </row>
        <row r="5251">
          <cell r="A5251" t="str">
            <v>PUERT016</v>
          </cell>
          <cell r="B5251" t="str">
            <v xml:space="preserve">Llavín Stanley </v>
          </cell>
          <cell r="C5251">
            <v>1</v>
          </cell>
          <cell r="D5251" t="str">
            <v>UND</v>
          </cell>
          <cell r="E5251">
            <v>1675</v>
          </cell>
          <cell r="F5251">
            <v>301.5</v>
          </cell>
          <cell r="G5251">
            <v>1675</v>
          </cell>
          <cell r="H5251">
            <v>301.5</v>
          </cell>
          <cell r="I5251">
            <v>0</v>
          </cell>
          <cell r="J5251">
            <v>0</v>
          </cell>
        </row>
        <row r="5252">
          <cell r="A5252">
            <v>0</v>
          </cell>
          <cell r="B5252" t="str">
            <v>Transporte de Puerta (3%)</v>
          </cell>
          <cell r="C5252">
            <v>1</v>
          </cell>
          <cell r="D5252" t="str">
            <v>UND</v>
          </cell>
          <cell r="E5252">
            <v>21.97</v>
          </cell>
          <cell r="F5252">
            <v>0</v>
          </cell>
          <cell r="G5252">
            <v>21.97</v>
          </cell>
          <cell r="H5252">
            <v>0</v>
          </cell>
          <cell r="I5252">
            <v>0</v>
          </cell>
        </row>
        <row r="5253">
          <cell r="A5253">
            <v>0</v>
          </cell>
          <cell r="B5253" t="str">
            <v>Mano de obra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</row>
        <row r="5254">
          <cell r="A5254">
            <v>0</v>
          </cell>
          <cell r="B5254" t="str">
            <v>Mano de obra Inst. de Puerta incluye Llavín</v>
          </cell>
          <cell r="C5254">
            <v>1</v>
          </cell>
          <cell r="D5254" t="str">
            <v>UND</v>
          </cell>
          <cell r="E5254">
            <v>1541.32</v>
          </cell>
          <cell r="F5254">
            <v>0</v>
          </cell>
          <cell r="G5254">
            <v>1541.32</v>
          </cell>
          <cell r="H5254">
            <v>0</v>
          </cell>
          <cell r="I5254">
            <v>0</v>
          </cell>
        </row>
        <row r="5255">
          <cell r="A5255">
            <v>0</v>
          </cell>
          <cell r="B5255" t="str">
            <v>Total/UND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8038.29</v>
          </cell>
          <cell r="H5255">
            <v>1165.5</v>
          </cell>
          <cell r="I5255">
            <v>9203.7900000000009</v>
          </cell>
        </row>
        <row r="5256">
          <cell r="A5256">
            <v>0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</row>
        <row r="5257">
          <cell r="A5257">
            <v>122.02000000000001</v>
          </cell>
          <cell r="B5257" t="str">
            <v>PUERTA POLIMETALICA 0.95-1.10 X 2.10m</v>
          </cell>
          <cell r="C5257">
            <v>1</v>
          </cell>
          <cell r="D5257" t="str">
            <v>UND</v>
          </cell>
          <cell r="E5257">
            <v>0</v>
          </cell>
          <cell r="F5257">
            <v>0</v>
          </cell>
          <cell r="G5257">
            <v>7050.58</v>
          </cell>
          <cell r="H5257">
            <v>987.71</v>
          </cell>
          <cell r="I5257">
            <v>8038.29</v>
          </cell>
        </row>
        <row r="5258">
          <cell r="A5258">
            <v>0</v>
          </cell>
          <cell r="B5258" t="str">
            <v>Puerta Polimetálica 0.95-1.10 x 2.10m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</row>
        <row r="5259">
          <cell r="A5259">
            <v>0</v>
          </cell>
          <cell r="B5259" t="str">
            <v>Volumen Análisis</v>
          </cell>
          <cell r="C5259">
            <v>1</v>
          </cell>
          <cell r="D5259" t="str">
            <v>UND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</row>
        <row r="5260">
          <cell r="A5260">
            <v>0</v>
          </cell>
          <cell r="B5260" t="str">
            <v>Materiales y Equipos</v>
          </cell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</row>
        <row r="5261">
          <cell r="A5261">
            <v>0</v>
          </cell>
          <cell r="B5261" t="str">
            <v>Panel Polimetálico 0.95-1.10 x 2.10</v>
          </cell>
          <cell r="C5261">
            <v>1</v>
          </cell>
          <cell r="D5261" t="str">
            <v>UND</v>
          </cell>
          <cell r="E5261">
            <v>4067.8</v>
          </cell>
          <cell r="F5261">
            <v>732.20399999999995</v>
          </cell>
          <cell r="G5261">
            <v>4067.8</v>
          </cell>
          <cell r="H5261">
            <v>732.2</v>
          </cell>
          <cell r="I5261">
            <v>0</v>
          </cell>
          <cell r="J5261">
            <v>0</v>
          </cell>
        </row>
        <row r="5262">
          <cell r="A5262">
            <v>0</v>
          </cell>
          <cell r="B5262" t="str">
            <v xml:space="preserve">Llavín Stanley </v>
          </cell>
          <cell r="C5262">
            <v>1</v>
          </cell>
          <cell r="D5262" t="str">
            <v>UND</v>
          </cell>
          <cell r="E5262">
            <v>1419.49</v>
          </cell>
          <cell r="F5262">
            <v>255.50819999999999</v>
          </cell>
          <cell r="G5262">
            <v>1419.49</v>
          </cell>
          <cell r="H5262">
            <v>255.51</v>
          </cell>
          <cell r="I5262">
            <v>0</v>
          </cell>
          <cell r="J5262">
            <v>0</v>
          </cell>
        </row>
        <row r="5263">
          <cell r="A5263">
            <v>0</v>
          </cell>
          <cell r="B5263" t="str">
            <v>Transporte de Puerta (3%)</v>
          </cell>
          <cell r="C5263">
            <v>1</v>
          </cell>
          <cell r="D5263" t="str">
            <v>UND</v>
          </cell>
          <cell r="E5263">
            <v>21.97</v>
          </cell>
          <cell r="F5263">
            <v>0</v>
          </cell>
          <cell r="G5263">
            <v>21.97</v>
          </cell>
          <cell r="H5263">
            <v>0</v>
          </cell>
          <cell r="I5263">
            <v>0</v>
          </cell>
          <cell r="J5263">
            <v>0</v>
          </cell>
        </row>
        <row r="5264">
          <cell r="A5264">
            <v>0</v>
          </cell>
          <cell r="B5264" t="str">
            <v>Mano de obra</v>
          </cell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</row>
        <row r="5265">
          <cell r="A5265">
            <v>0</v>
          </cell>
          <cell r="B5265" t="str">
            <v>Mano de obra Inst. de Puerta incluye Llavín</v>
          </cell>
          <cell r="C5265">
            <v>1</v>
          </cell>
          <cell r="D5265" t="str">
            <v>UND</v>
          </cell>
          <cell r="E5265">
            <v>1541.32</v>
          </cell>
          <cell r="F5265">
            <v>0</v>
          </cell>
          <cell r="G5265">
            <v>1541.32</v>
          </cell>
          <cell r="H5265">
            <v>0</v>
          </cell>
          <cell r="I5265">
            <v>0</v>
          </cell>
        </row>
        <row r="5266">
          <cell r="A5266">
            <v>0</v>
          </cell>
          <cell r="B5266" t="str">
            <v>Total/UND</v>
          </cell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G5266">
            <v>7050.58</v>
          </cell>
          <cell r="H5266">
            <v>987.71</v>
          </cell>
          <cell r="I5266">
            <v>8038.29</v>
          </cell>
        </row>
        <row r="5267">
          <cell r="A5267">
            <v>0</v>
          </cell>
          <cell r="B5267">
            <v>0</v>
          </cell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</row>
        <row r="5268">
          <cell r="A5268">
            <v>122.03000000000002</v>
          </cell>
          <cell r="B5268" t="str">
            <v>PUERTA PVC BLANCO 0.70-0.90 X 2.10m</v>
          </cell>
          <cell r="C5268">
            <v>1</v>
          </cell>
          <cell r="D5268" t="str">
            <v>UND</v>
          </cell>
          <cell r="E5268">
            <v>0</v>
          </cell>
          <cell r="F5268">
            <v>0</v>
          </cell>
          <cell r="G5268">
            <v>7446.59</v>
          </cell>
          <cell r="H5268">
            <v>1112.7900000000002</v>
          </cell>
          <cell r="I5268">
            <v>8559.380000000001</v>
          </cell>
        </row>
        <row r="5269">
          <cell r="A5269">
            <v>0</v>
          </cell>
          <cell r="B5269" t="str">
            <v>Puerta PVC blanco 0.70-0.90 x 2.10m</v>
          </cell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</row>
        <row r="5270">
          <cell r="A5270">
            <v>0</v>
          </cell>
          <cell r="B5270" t="str">
            <v>Volumen Análisis</v>
          </cell>
          <cell r="C5270">
            <v>1</v>
          </cell>
          <cell r="D5270" t="str">
            <v>UND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</row>
        <row r="5271">
          <cell r="A5271">
            <v>0</v>
          </cell>
          <cell r="B5271" t="str">
            <v>Materiales y Equipos</v>
          </cell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</row>
        <row r="5272">
          <cell r="A5272">
            <v>0</v>
          </cell>
          <cell r="B5272" t="str">
            <v>Puerta PVC Blanco 0.70 a 0.90 x2.10m con marco y bisag.</v>
          </cell>
          <cell r="C5272">
            <v>1</v>
          </cell>
          <cell r="D5272" t="str">
            <v>UND</v>
          </cell>
          <cell r="E5272">
            <v>5800.85</v>
          </cell>
          <cell r="F5272">
            <v>1044.153</v>
          </cell>
          <cell r="G5272">
            <v>5800.85</v>
          </cell>
          <cell r="H5272">
            <v>1044.1500000000001</v>
          </cell>
          <cell r="I5272">
            <v>0</v>
          </cell>
        </row>
        <row r="5273">
          <cell r="A5273">
            <v>0</v>
          </cell>
          <cell r="B5273" t="str">
            <v>Llavín para puertas PVC</v>
          </cell>
          <cell r="C5273">
            <v>1</v>
          </cell>
          <cell r="D5273" t="str">
            <v>UND</v>
          </cell>
          <cell r="E5273">
            <v>381.36</v>
          </cell>
          <cell r="F5273">
            <v>68.644800000000004</v>
          </cell>
          <cell r="G5273">
            <v>381.36</v>
          </cell>
          <cell r="H5273">
            <v>68.64</v>
          </cell>
          <cell r="I5273">
            <v>0</v>
          </cell>
        </row>
        <row r="5274">
          <cell r="A5274">
            <v>0</v>
          </cell>
          <cell r="B5274" t="str">
            <v>Transporte de Puerta (3%)</v>
          </cell>
          <cell r="C5274">
            <v>1</v>
          </cell>
          <cell r="D5274" t="str">
            <v>UND</v>
          </cell>
          <cell r="E5274">
            <v>31.32</v>
          </cell>
          <cell r="F5274">
            <v>0</v>
          </cell>
          <cell r="G5274">
            <v>31.32</v>
          </cell>
          <cell r="H5274">
            <v>0</v>
          </cell>
          <cell r="I5274">
            <v>0</v>
          </cell>
        </row>
        <row r="5275">
          <cell r="A5275">
            <v>0</v>
          </cell>
          <cell r="B5275" t="str">
            <v>Mano de obra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</row>
        <row r="5276">
          <cell r="A5276">
            <v>0</v>
          </cell>
          <cell r="B5276" t="str">
            <v>Mano de obra Inst. de Puerta incluye Llavín</v>
          </cell>
          <cell r="C5276">
            <v>1</v>
          </cell>
          <cell r="D5276" t="str">
            <v>UND</v>
          </cell>
          <cell r="E5276">
            <v>1233.06</v>
          </cell>
          <cell r="F5276">
            <v>0</v>
          </cell>
          <cell r="G5276">
            <v>1233.06</v>
          </cell>
          <cell r="H5276">
            <v>0</v>
          </cell>
          <cell r="I5276">
            <v>0</v>
          </cell>
          <cell r="J5276">
            <v>0</v>
          </cell>
        </row>
        <row r="5277">
          <cell r="A5277">
            <v>0</v>
          </cell>
          <cell r="B5277" t="str">
            <v>Total/UND</v>
          </cell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G5277">
            <v>7446.59</v>
          </cell>
          <cell r="H5277">
            <v>1112.7900000000002</v>
          </cell>
          <cell r="I5277">
            <v>8559.380000000001</v>
          </cell>
          <cell r="J5277">
            <v>0</v>
          </cell>
        </row>
        <row r="5278">
          <cell r="A5278">
            <v>0</v>
          </cell>
          <cell r="B5278">
            <v>0</v>
          </cell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</row>
        <row r="5279">
          <cell r="A5279">
            <v>122.04000000000002</v>
          </cell>
          <cell r="B5279" t="str">
            <v xml:space="preserve">PUERTA PINO TRATADO 0.80-0.90x2.10m </v>
          </cell>
          <cell r="C5279">
            <v>1</v>
          </cell>
          <cell r="D5279" t="str">
            <v>UND</v>
          </cell>
          <cell r="E5279">
            <v>0</v>
          </cell>
          <cell r="F5279">
            <v>0</v>
          </cell>
          <cell r="G5279">
            <v>8527.7199999999993</v>
          </cell>
          <cell r="H5279">
            <v>1183.55</v>
          </cell>
          <cell r="I5279">
            <v>9711.2699999999986</v>
          </cell>
          <cell r="J5279">
            <v>0</v>
          </cell>
        </row>
        <row r="5280">
          <cell r="A5280">
            <v>0</v>
          </cell>
          <cell r="B5280" t="str">
            <v>Puerta Pino tratado 0.80-0.90 x 2.10m</v>
          </cell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</row>
        <row r="5281">
          <cell r="A5281">
            <v>0</v>
          </cell>
          <cell r="B5281" t="str">
            <v>Volumen Análisis</v>
          </cell>
          <cell r="C5281">
            <v>1</v>
          </cell>
          <cell r="D5281" t="str">
            <v>UND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</row>
        <row r="5282">
          <cell r="A5282">
            <v>0</v>
          </cell>
          <cell r="B5282" t="str">
            <v>Materiales y Equipos</v>
          </cell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</row>
        <row r="5283">
          <cell r="A5283">
            <v>0</v>
          </cell>
          <cell r="B5283" t="str">
            <v>Puerta panel de pino tratado con marco</v>
          </cell>
          <cell r="C5283">
            <v>1</v>
          </cell>
          <cell r="D5283" t="str">
            <v>UND</v>
          </cell>
          <cell r="E5283">
            <v>4788.1400000000003</v>
          </cell>
          <cell r="F5283">
            <v>861.86520000000007</v>
          </cell>
          <cell r="G5283">
            <v>4788.1400000000003</v>
          </cell>
          <cell r="H5283">
            <v>861.87</v>
          </cell>
          <cell r="I5283">
            <v>0</v>
          </cell>
        </row>
        <row r="5284">
          <cell r="A5284">
            <v>0</v>
          </cell>
          <cell r="B5284" t="str">
            <v>Bisagras 3-1/2" x 3-1/2"</v>
          </cell>
          <cell r="C5284">
            <v>1.5</v>
          </cell>
          <cell r="D5284" t="str">
            <v>UND</v>
          </cell>
          <cell r="E5284">
            <v>165.25</v>
          </cell>
          <cell r="F5284">
            <v>29.744999999999997</v>
          </cell>
          <cell r="G5284">
            <v>247.88</v>
          </cell>
          <cell r="H5284">
            <v>44.62</v>
          </cell>
          <cell r="I5284">
            <v>0</v>
          </cell>
        </row>
        <row r="5285">
          <cell r="A5285">
            <v>0</v>
          </cell>
          <cell r="B5285" t="str">
            <v>Tornillos tirafondo 3"</v>
          </cell>
          <cell r="C5285">
            <v>18</v>
          </cell>
          <cell r="D5285" t="str">
            <v>UND</v>
          </cell>
          <cell r="E5285">
            <v>5.57</v>
          </cell>
          <cell r="F5285">
            <v>1.0025999999999999</v>
          </cell>
          <cell r="G5285">
            <v>100.26</v>
          </cell>
          <cell r="H5285">
            <v>18.05</v>
          </cell>
          <cell r="I5285">
            <v>0</v>
          </cell>
        </row>
        <row r="5286">
          <cell r="A5286">
            <v>0</v>
          </cell>
          <cell r="B5286" t="str">
            <v>Tarugos plástico 3/8"</v>
          </cell>
          <cell r="C5286">
            <v>18</v>
          </cell>
          <cell r="D5286" t="str">
            <v>UND</v>
          </cell>
          <cell r="E5286">
            <v>1.08</v>
          </cell>
          <cell r="F5286">
            <v>0.19440000000000002</v>
          </cell>
          <cell r="G5286">
            <v>19.440000000000001</v>
          </cell>
          <cell r="H5286">
            <v>3.5</v>
          </cell>
          <cell r="I5286">
            <v>0</v>
          </cell>
        </row>
        <row r="5287">
          <cell r="A5287">
            <v>0</v>
          </cell>
          <cell r="B5287" t="str">
            <v>Llavín Stanley</v>
          </cell>
          <cell r="C5287">
            <v>1</v>
          </cell>
          <cell r="D5287" t="str">
            <v>UND</v>
          </cell>
          <cell r="E5287">
            <v>1419.49</v>
          </cell>
          <cell r="F5287">
            <v>255.50819999999999</v>
          </cell>
          <cell r="G5287">
            <v>1419.49</v>
          </cell>
          <cell r="H5287">
            <v>255.51</v>
          </cell>
          <cell r="I5287">
            <v>0</v>
          </cell>
        </row>
        <row r="5288">
          <cell r="A5288">
            <v>0</v>
          </cell>
          <cell r="B5288" t="str">
            <v>Transporte de Puerta (3%)</v>
          </cell>
          <cell r="C5288">
            <v>1</v>
          </cell>
          <cell r="D5288" t="str">
            <v>UND</v>
          </cell>
          <cell r="E5288">
            <v>25.86</v>
          </cell>
          <cell r="F5288">
            <v>0</v>
          </cell>
          <cell r="G5288">
            <v>25.86</v>
          </cell>
          <cell r="H5288">
            <v>0</v>
          </cell>
          <cell r="I5288">
            <v>0</v>
          </cell>
        </row>
        <row r="5289">
          <cell r="A5289">
            <v>0</v>
          </cell>
          <cell r="B5289" t="str">
            <v>Mano de obra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</row>
        <row r="5290">
          <cell r="A5290">
            <v>0</v>
          </cell>
          <cell r="B5290" t="str">
            <v>Mano de obra Inst. de Puerta incluye Llavín</v>
          </cell>
          <cell r="C5290">
            <v>1</v>
          </cell>
          <cell r="D5290" t="str">
            <v>UND</v>
          </cell>
          <cell r="E5290">
            <v>1926.65</v>
          </cell>
          <cell r="F5290">
            <v>0</v>
          </cell>
          <cell r="G5290">
            <v>1926.65</v>
          </cell>
          <cell r="H5290">
            <v>0</v>
          </cell>
          <cell r="I5290">
            <v>0</v>
          </cell>
          <cell r="J5290">
            <v>0</v>
          </cell>
        </row>
        <row r="5291">
          <cell r="A5291">
            <v>0</v>
          </cell>
          <cell r="B5291" t="str">
            <v>Total/UND</v>
          </cell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G5291">
            <v>8527.7199999999993</v>
          </cell>
          <cell r="H5291">
            <v>1183.55</v>
          </cell>
          <cell r="I5291">
            <v>9711.2699999999986</v>
          </cell>
          <cell r="J5291">
            <v>0</v>
          </cell>
        </row>
        <row r="5292">
          <cell r="A5292">
            <v>0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</row>
        <row r="5293">
          <cell r="A5293">
            <v>122.05000000000003</v>
          </cell>
          <cell r="B5293" t="str">
            <v>PUERTA ANDIROBA 0.80-0.90 X 2.10m INTERIOR</v>
          </cell>
          <cell r="C5293">
            <v>1</v>
          </cell>
          <cell r="D5293" t="str">
            <v>UND</v>
          </cell>
          <cell r="E5293">
            <v>0</v>
          </cell>
          <cell r="F5293">
            <v>0</v>
          </cell>
          <cell r="G5293">
            <v>15556.99</v>
          </cell>
          <cell r="H5293">
            <v>2442.0200000000004</v>
          </cell>
          <cell r="I5293">
            <v>17999.010000000002</v>
          </cell>
          <cell r="J5293">
            <v>0</v>
          </cell>
        </row>
        <row r="5294">
          <cell r="A5294">
            <v>0</v>
          </cell>
          <cell r="B5294" t="str">
            <v xml:space="preserve">Puerta Andiroba 0.80-0.90 x 2.10m Interior 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</row>
        <row r="5295">
          <cell r="A5295">
            <v>0</v>
          </cell>
          <cell r="B5295" t="str">
            <v>Volumen Análisis</v>
          </cell>
          <cell r="C5295">
            <v>1</v>
          </cell>
          <cell r="D5295" t="str">
            <v>UND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</row>
        <row r="5296">
          <cell r="A5296">
            <v>0</v>
          </cell>
          <cell r="B5296" t="str">
            <v>Materiales y Equipos</v>
          </cell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</row>
        <row r="5297">
          <cell r="A5297">
            <v>0</v>
          </cell>
          <cell r="B5297" t="str">
            <v>Puerta panel de andiroba con marco</v>
          </cell>
          <cell r="C5297">
            <v>1</v>
          </cell>
          <cell r="D5297" t="str">
            <v>UND</v>
          </cell>
          <cell r="E5297">
            <v>11779.66</v>
          </cell>
          <cell r="F5297">
            <v>2120.3388</v>
          </cell>
          <cell r="G5297">
            <v>11779.66</v>
          </cell>
          <cell r="H5297">
            <v>2120.34</v>
          </cell>
          <cell r="I5297">
            <v>0</v>
          </cell>
        </row>
        <row r="5298">
          <cell r="A5298">
            <v>0</v>
          </cell>
          <cell r="B5298" t="str">
            <v>Bisagras 3-1/2" x 3-1/2"</v>
          </cell>
          <cell r="C5298">
            <v>1.5</v>
          </cell>
          <cell r="D5298" t="str">
            <v>UND</v>
          </cell>
          <cell r="E5298">
            <v>165.25</v>
          </cell>
          <cell r="F5298">
            <v>29.744999999999997</v>
          </cell>
          <cell r="G5298">
            <v>247.88</v>
          </cell>
          <cell r="H5298">
            <v>44.62</v>
          </cell>
          <cell r="I5298">
            <v>0</v>
          </cell>
        </row>
        <row r="5299">
          <cell r="A5299">
            <v>0</v>
          </cell>
          <cell r="B5299" t="str">
            <v>Tornillos tirafondo 3"</v>
          </cell>
          <cell r="C5299">
            <v>18</v>
          </cell>
          <cell r="D5299" t="str">
            <v>UND</v>
          </cell>
          <cell r="E5299">
            <v>5.57</v>
          </cell>
          <cell r="F5299">
            <v>1.0025999999999999</v>
          </cell>
          <cell r="G5299">
            <v>100.26</v>
          </cell>
          <cell r="H5299">
            <v>18.05</v>
          </cell>
          <cell r="I5299">
            <v>0</v>
          </cell>
        </row>
        <row r="5300">
          <cell r="A5300">
            <v>0</v>
          </cell>
          <cell r="B5300" t="str">
            <v>Tarugos plástico 3/8"</v>
          </cell>
          <cell r="C5300">
            <v>18</v>
          </cell>
          <cell r="D5300" t="str">
            <v>UND</v>
          </cell>
          <cell r="E5300">
            <v>1.08</v>
          </cell>
          <cell r="F5300">
            <v>0.19440000000000002</v>
          </cell>
          <cell r="G5300">
            <v>19.440000000000001</v>
          </cell>
          <cell r="H5300">
            <v>3.5</v>
          </cell>
          <cell r="I5300">
            <v>0</v>
          </cell>
        </row>
        <row r="5301">
          <cell r="A5301">
            <v>0</v>
          </cell>
          <cell r="B5301" t="str">
            <v>Llavín Stanley</v>
          </cell>
          <cell r="C5301">
            <v>1</v>
          </cell>
          <cell r="D5301" t="str">
            <v>UND</v>
          </cell>
          <cell r="E5301">
            <v>1419.49</v>
          </cell>
          <cell r="F5301">
            <v>255.50819999999999</v>
          </cell>
          <cell r="G5301">
            <v>1419.49</v>
          </cell>
          <cell r="H5301">
            <v>255.51</v>
          </cell>
          <cell r="I5301">
            <v>0</v>
          </cell>
        </row>
        <row r="5302">
          <cell r="A5302">
            <v>0</v>
          </cell>
          <cell r="B5302" t="str">
            <v>Transporte de Puerta (3%)</v>
          </cell>
          <cell r="C5302">
            <v>1</v>
          </cell>
          <cell r="D5302" t="str">
            <v>UND</v>
          </cell>
          <cell r="E5302">
            <v>63.61</v>
          </cell>
          <cell r="F5302">
            <v>0</v>
          </cell>
          <cell r="G5302">
            <v>63.61</v>
          </cell>
          <cell r="H5302">
            <v>0</v>
          </cell>
          <cell r="I5302">
            <v>0</v>
          </cell>
        </row>
        <row r="5303">
          <cell r="A5303">
            <v>0</v>
          </cell>
          <cell r="B5303" t="str">
            <v>Mano de obra</v>
          </cell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</row>
        <row r="5304">
          <cell r="A5304">
            <v>0</v>
          </cell>
          <cell r="B5304" t="str">
            <v>Mano de obra Inst. de Puerta incluye Llavín</v>
          </cell>
          <cell r="C5304">
            <v>1</v>
          </cell>
          <cell r="D5304" t="str">
            <v>UND</v>
          </cell>
          <cell r="E5304">
            <v>1926.65</v>
          </cell>
          <cell r="F5304">
            <v>0</v>
          </cell>
          <cell r="G5304">
            <v>1926.65</v>
          </cell>
          <cell r="H5304">
            <v>0</v>
          </cell>
          <cell r="I5304">
            <v>0</v>
          </cell>
        </row>
        <row r="5305">
          <cell r="A5305">
            <v>0</v>
          </cell>
          <cell r="B5305" t="str">
            <v>Total/UND</v>
          </cell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G5305">
            <v>15556.99</v>
          </cell>
          <cell r="H5305">
            <v>2442.0200000000004</v>
          </cell>
          <cell r="I5305">
            <v>17999.010000000002</v>
          </cell>
        </row>
        <row r="5306">
          <cell r="A5306">
            <v>0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</row>
        <row r="5307">
          <cell r="A5307">
            <v>122.06000000000003</v>
          </cell>
          <cell r="B5307" t="str">
            <v>PUERTA CAOBA 0.80-0.90 X 2.10m INTERIOR</v>
          </cell>
          <cell r="C5307">
            <v>1</v>
          </cell>
          <cell r="D5307" t="str">
            <v>UND</v>
          </cell>
          <cell r="E5307">
            <v>0</v>
          </cell>
          <cell r="F5307">
            <v>0</v>
          </cell>
          <cell r="G5307">
            <v>17601.87</v>
          </cell>
          <cell r="H5307">
            <v>2808.12</v>
          </cell>
          <cell r="I5307">
            <v>20409.989999999998</v>
          </cell>
        </row>
        <row r="5308">
          <cell r="A5308">
            <v>0</v>
          </cell>
          <cell r="B5308" t="str">
            <v xml:space="preserve">Puerta Caoba 0.80-0.90 x 2.10m Interior 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</row>
        <row r="5309">
          <cell r="A5309">
            <v>0</v>
          </cell>
          <cell r="B5309" t="str">
            <v>Volumen Análisis</v>
          </cell>
          <cell r="C5309">
            <v>1</v>
          </cell>
          <cell r="D5309" t="str">
            <v>UND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</row>
        <row r="5310">
          <cell r="A5310">
            <v>0</v>
          </cell>
          <cell r="B5310" t="str">
            <v>Materiales y Equipos</v>
          </cell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</row>
        <row r="5311">
          <cell r="A5311">
            <v>0</v>
          </cell>
          <cell r="B5311" t="str">
            <v>Puerta panel de caoba con marco</v>
          </cell>
          <cell r="C5311">
            <v>1</v>
          </cell>
          <cell r="D5311" t="str">
            <v>UND</v>
          </cell>
          <cell r="E5311">
            <v>13813.56</v>
          </cell>
          <cell r="F5311">
            <v>2486.4407999999999</v>
          </cell>
          <cell r="G5311">
            <v>13813.56</v>
          </cell>
          <cell r="H5311">
            <v>2486.44</v>
          </cell>
          <cell r="I5311">
            <v>0</v>
          </cell>
        </row>
        <row r="5312">
          <cell r="A5312">
            <v>0</v>
          </cell>
          <cell r="B5312" t="str">
            <v>Bisagras 3-1/2" x 3-1/2"</v>
          </cell>
          <cell r="C5312">
            <v>1.5</v>
          </cell>
          <cell r="D5312" t="str">
            <v>UND</v>
          </cell>
          <cell r="E5312">
            <v>165.25</v>
          </cell>
          <cell r="F5312">
            <v>29.744999999999997</v>
          </cell>
          <cell r="G5312">
            <v>247.88</v>
          </cell>
          <cell r="H5312">
            <v>44.62</v>
          </cell>
          <cell r="I5312">
            <v>0</v>
          </cell>
        </row>
        <row r="5313">
          <cell r="A5313">
            <v>0</v>
          </cell>
          <cell r="B5313" t="str">
            <v>Tornillos tirafondo 3"</v>
          </cell>
          <cell r="C5313">
            <v>18</v>
          </cell>
          <cell r="D5313" t="str">
            <v>UND</v>
          </cell>
          <cell r="E5313">
            <v>5.57</v>
          </cell>
          <cell r="F5313">
            <v>1.0025999999999999</v>
          </cell>
          <cell r="G5313">
            <v>100.26</v>
          </cell>
          <cell r="H5313">
            <v>18.05</v>
          </cell>
          <cell r="I5313">
            <v>0</v>
          </cell>
        </row>
        <row r="5314">
          <cell r="A5314">
            <v>0</v>
          </cell>
          <cell r="B5314" t="str">
            <v>Tarugos plástico 3/8"</v>
          </cell>
          <cell r="C5314">
            <v>18</v>
          </cell>
          <cell r="D5314" t="str">
            <v>UND</v>
          </cell>
          <cell r="E5314">
            <v>1.08</v>
          </cell>
          <cell r="F5314">
            <v>0.19440000000000002</v>
          </cell>
          <cell r="G5314">
            <v>19.440000000000001</v>
          </cell>
          <cell r="H5314">
            <v>3.5</v>
          </cell>
          <cell r="I5314">
            <v>0</v>
          </cell>
        </row>
        <row r="5315">
          <cell r="A5315">
            <v>0</v>
          </cell>
          <cell r="B5315" t="str">
            <v>Llavín Stanley</v>
          </cell>
          <cell r="C5315">
            <v>1</v>
          </cell>
          <cell r="D5315" t="str">
            <v>UND</v>
          </cell>
          <cell r="E5315">
            <v>1419.49</v>
          </cell>
          <cell r="F5315">
            <v>255.50819999999999</v>
          </cell>
          <cell r="G5315">
            <v>1419.49</v>
          </cell>
          <cell r="H5315">
            <v>255.51</v>
          </cell>
          <cell r="I5315">
            <v>0</v>
          </cell>
        </row>
        <row r="5316">
          <cell r="A5316">
            <v>0</v>
          </cell>
          <cell r="B5316" t="str">
            <v>Transporte de Puerta (3%)</v>
          </cell>
          <cell r="C5316">
            <v>1</v>
          </cell>
          <cell r="D5316" t="str">
            <v>UND</v>
          </cell>
          <cell r="E5316">
            <v>74.59</v>
          </cell>
          <cell r="F5316">
            <v>0</v>
          </cell>
          <cell r="G5316">
            <v>74.59</v>
          </cell>
          <cell r="H5316">
            <v>0</v>
          </cell>
          <cell r="I5316">
            <v>0</v>
          </cell>
        </row>
        <row r="5317">
          <cell r="A5317">
            <v>0</v>
          </cell>
          <cell r="B5317" t="str">
            <v>Mano de obra</v>
          </cell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</row>
        <row r="5318">
          <cell r="A5318">
            <v>0</v>
          </cell>
          <cell r="B5318" t="str">
            <v>Mano de obra Inst. de Puerta incluye Llavín</v>
          </cell>
          <cell r="C5318">
            <v>1</v>
          </cell>
          <cell r="D5318" t="str">
            <v>UND</v>
          </cell>
          <cell r="E5318">
            <v>1926.65</v>
          </cell>
          <cell r="F5318">
            <v>0</v>
          </cell>
          <cell r="G5318">
            <v>1926.65</v>
          </cell>
          <cell r="H5318">
            <v>0</v>
          </cell>
          <cell r="I5318">
            <v>0</v>
          </cell>
        </row>
        <row r="5319">
          <cell r="A5319">
            <v>0</v>
          </cell>
          <cell r="B5319" t="str">
            <v>Total/UND</v>
          </cell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G5319">
            <v>17601.87</v>
          </cell>
          <cell r="H5319">
            <v>2808.12</v>
          </cell>
          <cell r="I5319">
            <v>20409.989999999998</v>
          </cell>
        </row>
        <row r="5320">
          <cell r="A5320">
            <v>0</v>
          </cell>
          <cell r="B5320">
            <v>0</v>
          </cell>
          <cell r="C5320">
            <v>0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</row>
        <row r="5321">
          <cell r="A5321">
            <v>122.07000000000004</v>
          </cell>
          <cell r="B5321" t="str">
            <v>PUERTA ROBLE ALEMAN 0.80-0.90x2.10 INTERIOR</v>
          </cell>
          <cell r="C5321">
            <v>1</v>
          </cell>
          <cell r="D5321" t="str">
            <v>UND</v>
          </cell>
          <cell r="E5321">
            <v>0</v>
          </cell>
          <cell r="F5321">
            <v>0</v>
          </cell>
          <cell r="G5321">
            <v>18198.3</v>
          </cell>
          <cell r="H5321">
            <v>2914.8999999999996</v>
          </cell>
          <cell r="I5321">
            <v>21113.199999999997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Hoja2"/>
      <sheetName val="MATERIALES E INSUMOS"/>
      <sheetName val="MANO DE OBRA"/>
      <sheetName val="EQUIPOS Y MOV TIERRAS"/>
      <sheetName val="analisis Paredes"/>
      <sheetName val="base de análisis de costos asd-"/>
    </sheetNames>
    <sheetDataSet>
      <sheetData sheetId="0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E3">
            <v>0</v>
          </cell>
          <cell r="F3">
            <v>0</v>
          </cell>
          <cell r="G3">
            <v>1440.68</v>
          </cell>
          <cell r="H3">
            <v>259.32</v>
          </cell>
          <cell r="I3">
            <v>1700</v>
          </cell>
        </row>
        <row r="4">
          <cell r="A4">
            <v>0</v>
          </cell>
          <cell r="B4" t="str">
            <v>Compresor de aire IR 185CFM 2 pistolas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0</v>
          </cell>
          <cell r="B5" t="str">
            <v>Volumen Análisis</v>
          </cell>
          <cell r="C5">
            <v>1</v>
          </cell>
          <cell r="D5" t="str">
            <v>HR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 t="str">
            <v>Rendimientos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0</v>
          </cell>
          <cell r="B7" t="str">
            <v>Consumo Combustible</v>
          </cell>
          <cell r="C7">
            <v>2</v>
          </cell>
          <cell r="D7" t="str">
            <v>GL/HR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0</v>
          </cell>
          <cell r="B8" t="str">
            <v>Materiales y Equipos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  <cell r="I9">
            <v>0</v>
          </cell>
        </row>
        <row r="10">
          <cell r="A10">
            <v>0</v>
          </cell>
          <cell r="B10" t="str">
            <v>Total/UND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1440.68</v>
          </cell>
          <cell r="H10">
            <v>259.32</v>
          </cell>
          <cell r="I10">
            <v>1700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E12">
            <v>0</v>
          </cell>
          <cell r="F12">
            <v>0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A13">
            <v>0</v>
          </cell>
          <cell r="B13" t="str">
            <v xml:space="preserve">Minicargador Bobcat 763 o similar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0</v>
          </cell>
          <cell r="B14" t="str">
            <v>Volumen Análisis</v>
          </cell>
          <cell r="C14">
            <v>1</v>
          </cell>
          <cell r="D14" t="str">
            <v>HR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0</v>
          </cell>
          <cell r="B15" t="str">
            <v>Rendimientos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0</v>
          </cell>
          <cell r="B16" t="str">
            <v>Consumo Combustible</v>
          </cell>
          <cell r="C16">
            <v>2</v>
          </cell>
          <cell r="D16" t="str">
            <v>GL/HR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0</v>
          </cell>
          <cell r="B17" t="str">
            <v>Materiales y Equipos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0</v>
          </cell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  <cell r="I18">
            <v>0</v>
          </cell>
        </row>
        <row r="19">
          <cell r="A19">
            <v>0</v>
          </cell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  <cell r="I19">
            <v>0</v>
          </cell>
        </row>
        <row r="20">
          <cell r="A20">
            <v>0</v>
          </cell>
          <cell r="B20" t="str">
            <v>Total/UND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1485.67</v>
          </cell>
          <cell r="H20">
            <v>205.93</v>
          </cell>
          <cell r="I20">
            <v>1691.6000000000001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E22">
            <v>0</v>
          </cell>
          <cell r="F22">
            <v>0</v>
          </cell>
          <cell r="G22">
            <v>2382.33</v>
          </cell>
          <cell r="H22">
            <v>327.97</v>
          </cell>
          <cell r="I22">
            <v>2710.3</v>
          </cell>
        </row>
        <row r="23">
          <cell r="A23">
            <v>0</v>
          </cell>
          <cell r="B23" t="str">
            <v>Retropala CAT416E o similar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str">
            <v>Volumen Análisis</v>
          </cell>
          <cell r="C24">
            <v>1</v>
          </cell>
          <cell r="D24" t="str">
            <v>HR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Rendimientos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 t="str">
            <v>Consumo Combustible</v>
          </cell>
          <cell r="C26">
            <v>3.5</v>
          </cell>
          <cell r="D26" t="str">
            <v>GL/HR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B27" t="str">
            <v>Materiales y Equipos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  <cell r="I28">
            <v>0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160.08474576271189</v>
          </cell>
          <cell r="F29">
            <v>0</v>
          </cell>
          <cell r="G29">
            <v>560.29999999999995</v>
          </cell>
          <cell r="H29">
            <v>0</v>
          </cell>
          <cell r="I29">
            <v>0</v>
          </cell>
        </row>
        <row r="30">
          <cell r="A30">
            <v>0</v>
          </cell>
          <cell r="B30" t="str">
            <v>Total/UND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2382.33</v>
          </cell>
          <cell r="H30">
            <v>327.97</v>
          </cell>
          <cell r="I30">
            <v>2710.3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E32">
            <v>0</v>
          </cell>
          <cell r="F32">
            <v>0</v>
          </cell>
          <cell r="G32">
            <v>2919.06</v>
          </cell>
          <cell r="H32">
            <v>381.36</v>
          </cell>
          <cell r="I32">
            <v>3300.42</v>
          </cell>
        </row>
        <row r="33">
          <cell r="A33">
            <v>0</v>
          </cell>
          <cell r="B33" t="str">
            <v>Excavadora CAT320D o similar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B34" t="str">
            <v>Volumen Análisis</v>
          </cell>
          <cell r="C34">
            <v>1</v>
          </cell>
          <cell r="D34" t="str">
            <v>HR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B35" t="str">
            <v>Rendimientos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B36" t="str">
            <v>Consumo Combustible</v>
          </cell>
          <cell r="C36">
            <v>5</v>
          </cell>
          <cell r="D36" t="str">
            <v>GL/HR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B37" t="str">
            <v>Materiales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  <cell r="I38">
            <v>0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160.08474576271189</v>
          </cell>
          <cell r="F39">
            <v>0</v>
          </cell>
          <cell r="G39">
            <v>800.42</v>
          </cell>
          <cell r="H39">
            <v>0</v>
          </cell>
          <cell r="I39">
            <v>0</v>
          </cell>
        </row>
        <row r="40">
          <cell r="A40">
            <v>0</v>
          </cell>
          <cell r="B40" t="str">
            <v>Total/UND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2919.06</v>
          </cell>
          <cell r="H40">
            <v>381.36</v>
          </cell>
          <cell r="I40">
            <v>3300.42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E42">
            <v>0</v>
          </cell>
          <cell r="F42">
            <v>0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A43">
            <v>0</v>
          </cell>
          <cell r="B43" t="str">
            <v>Excavadora CAT330D o similar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0</v>
          </cell>
          <cell r="B44" t="str">
            <v>Volumen Análisis</v>
          </cell>
          <cell r="C44">
            <v>1</v>
          </cell>
          <cell r="D44" t="str">
            <v>HR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0</v>
          </cell>
          <cell r="B45" t="str">
            <v>Rendimientos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B46" t="str">
            <v>Consumo Combustible</v>
          </cell>
          <cell r="C46">
            <v>8</v>
          </cell>
          <cell r="D46" t="str">
            <v>GL/HR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Materiales y Equipos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  <cell r="I48">
            <v>0</v>
          </cell>
        </row>
        <row r="49">
          <cell r="A49">
            <v>0</v>
          </cell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  <cell r="I49">
            <v>0</v>
          </cell>
        </row>
        <row r="50">
          <cell r="A50">
            <v>0</v>
          </cell>
          <cell r="B50" t="str">
            <v>Total/UND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4332.5</v>
          </cell>
          <cell r="H50">
            <v>533.9</v>
          </cell>
          <cell r="I50">
            <v>4866.3999999999996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E52">
            <v>0</v>
          </cell>
          <cell r="F52">
            <v>0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A53">
            <v>0</v>
          </cell>
          <cell r="B53" t="str">
            <v>Excavadora CAT320D o similar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0</v>
          </cell>
          <cell r="B54" t="str">
            <v>Volumen Análisis</v>
          </cell>
          <cell r="C54">
            <v>1</v>
          </cell>
          <cell r="D54" t="str">
            <v>HR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0</v>
          </cell>
          <cell r="B55" t="str">
            <v>Rendimientos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 t="str">
            <v>Consumo Combustible</v>
          </cell>
          <cell r="C56">
            <v>5</v>
          </cell>
          <cell r="D56" t="str">
            <v>GL/HR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0</v>
          </cell>
          <cell r="B57" t="str">
            <v>Materiales y Equipos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8152.6</v>
          </cell>
          <cell r="I57">
            <v>0</v>
          </cell>
        </row>
        <row r="58">
          <cell r="A58">
            <v>0</v>
          </cell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  <cell r="I58">
            <v>0</v>
          </cell>
        </row>
        <row r="59">
          <cell r="A59">
            <v>0</v>
          </cell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  <cell r="I59">
            <v>0</v>
          </cell>
        </row>
        <row r="60">
          <cell r="A60">
            <v>0</v>
          </cell>
          <cell r="B60" t="str">
            <v>Total/UND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3820.1</v>
          </cell>
          <cell r="H60">
            <v>533.9</v>
          </cell>
          <cell r="I60">
            <v>4354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E62">
            <v>0</v>
          </cell>
          <cell r="F62">
            <v>0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A63">
            <v>0</v>
          </cell>
          <cell r="B63" t="str">
            <v>Excavadora CAT330D o similar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0</v>
          </cell>
          <cell r="B64" t="str">
            <v>Volumen Análisis</v>
          </cell>
          <cell r="C64">
            <v>1</v>
          </cell>
          <cell r="D64" t="str">
            <v>HR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0</v>
          </cell>
          <cell r="B65" t="str">
            <v>Rendimientos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0</v>
          </cell>
          <cell r="B66" t="str">
            <v>Consumo Combustible</v>
          </cell>
          <cell r="C66">
            <v>8</v>
          </cell>
          <cell r="D66" t="str">
            <v>GL/HR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0</v>
          </cell>
          <cell r="B67" t="str">
            <v>Materiales y Equipos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0</v>
          </cell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  <cell r="I68">
            <v>0</v>
          </cell>
        </row>
        <row r="69">
          <cell r="A69">
            <v>0</v>
          </cell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  <cell r="I69">
            <v>0</v>
          </cell>
        </row>
        <row r="70">
          <cell r="A70">
            <v>0</v>
          </cell>
          <cell r="B70" t="str">
            <v>Total/UND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E72">
            <v>0</v>
          </cell>
          <cell r="F72">
            <v>0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A73">
            <v>0</v>
          </cell>
          <cell r="B73" t="str">
            <v>Pala Cargador Frontal CAT950G o similar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0</v>
          </cell>
          <cell r="B74" t="str">
            <v>Volumen Análisis</v>
          </cell>
          <cell r="C74">
            <v>1</v>
          </cell>
          <cell r="D74" t="str">
            <v>HR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0</v>
          </cell>
          <cell r="B75" t="str">
            <v>Rendimientos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0</v>
          </cell>
          <cell r="B76" t="str">
            <v>Consumo Combustible</v>
          </cell>
          <cell r="C76">
            <v>4.5</v>
          </cell>
          <cell r="D76" t="str">
            <v>GL/HR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0</v>
          </cell>
          <cell r="B77" t="str">
            <v>Materiales y Equipos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0</v>
          </cell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  <cell r="I78">
            <v>0</v>
          </cell>
        </row>
        <row r="79">
          <cell r="A79">
            <v>0</v>
          </cell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  <cell r="I79">
            <v>0</v>
          </cell>
        </row>
        <row r="80">
          <cell r="A80">
            <v>0</v>
          </cell>
          <cell r="B80" t="str">
            <v>Total/UND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3734.7</v>
          </cell>
          <cell r="H80">
            <v>533.9</v>
          </cell>
          <cell r="I80">
            <v>4268.5999999999995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E82">
            <v>0</v>
          </cell>
          <cell r="F82">
            <v>0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A83">
            <v>0</v>
          </cell>
          <cell r="B83" t="str">
            <v>Rodillo Ingersollrand SD-100D o Similar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0</v>
          </cell>
          <cell r="B84" t="str">
            <v>Volumen Análisis</v>
          </cell>
          <cell r="C84">
            <v>1</v>
          </cell>
          <cell r="D84" t="str">
            <v>HR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0</v>
          </cell>
          <cell r="B85" t="str">
            <v>Rendimientos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0</v>
          </cell>
          <cell r="B86" t="str">
            <v>Consumo Combustible</v>
          </cell>
          <cell r="C86">
            <v>4</v>
          </cell>
          <cell r="D86" t="str">
            <v>GL/HR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0</v>
          </cell>
          <cell r="B87" t="str">
            <v>Materiales y Equipos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0</v>
          </cell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  <cell r="I88">
            <v>0</v>
          </cell>
        </row>
        <row r="89">
          <cell r="A89">
            <v>0</v>
          </cell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  <cell r="I89">
            <v>0</v>
          </cell>
        </row>
        <row r="90">
          <cell r="A90">
            <v>0</v>
          </cell>
          <cell r="B90" t="str">
            <v>Total/UND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3056.08</v>
          </cell>
          <cell r="H90">
            <v>427.12</v>
          </cell>
          <cell r="I90">
            <v>3483.2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E92">
            <v>0</v>
          </cell>
          <cell r="F92">
            <v>0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A93">
            <v>0</v>
          </cell>
          <cell r="B93" t="str">
            <v>Motoniveladora CAT12H o similar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0</v>
          </cell>
          <cell r="B94" t="str">
            <v>Volumen Análisis</v>
          </cell>
          <cell r="C94">
            <v>1</v>
          </cell>
          <cell r="D94" t="str">
            <v>HR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0</v>
          </cell>
          <cell r="B95" t="str">
            <v>Rendimientos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0</v>
          </cell>
          <cell r="B96" t="str">
            <v>Consumo Combustible</v>
          </cell>
          <cell r="C96">
            <v>6</v>
          </cell>
          <cell r="D96" t="str">
            <v>GL/HR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0</v>
          </cell>
          <cell r="B97" t="str">
            <v>Materiales y 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0</v>
          </cell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  <cell r="I98">
            <v>0</v>
          </cell>
        </row>
        <row r="99">
          <cell r="A99">
            <v>0</v>
          </cell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  <cell r="I99">
            <v>0</v>
          </cell>
        </row>
        <row r="100">
          <cell r="A100">
            <v>0</v>
          </cell>
          <cell r="B100" t="str">
            <v>Total/UND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4499.38</v>
          </cell>
          <cell r="H100">
            <v>625.41999999999996</v>
          </cell>
          <cell r="I100">
            <v>5124.8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E102">
            <v>0</v>
          </cell>
          <cell r="F102">
            <v>0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A103">
            <v>0</v>
          </cell>
          <cell r="B103" t="str">
            <v>Bulldozer CATD6N o similar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0</v>
          </cell>
          <cell r="B104" t="str">
            <v>Volumen Análisis</v>
          </cell>
          <cell r="C104">
            <v>1</v>
          </cell>
          <cell r="D104" t="str">
            <v>HR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0</v>
          </cell>
          <cell r="B105" t="str">
            <v>Rendimientos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0</v>
          </cell>
          <cell r="B106" t="str">
            <v>Consumo Combustible</v>
          </cell>
          <cell r="C106">
            <v>7</v>
          </cell>
          <cell r="D106" t="str">
            <v>GL/HR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0</v>
          </cell>
          <cell r="B107" t="str">
            <v>Materiales y Equipos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0</v>
          </cell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  <cell r="I108">
            <v>0</v>
          </cell>
        </row>
        <row r="109">
          <cell r="A109">
            <v>0</v>
          </cell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  <cell r="I109">
            <v>0</v>
          </cell>
        </row>
        <row r="110">
          <cell r="A110">
            <v>0</v>
          </cell>
          <cell r="B110" t="str">
            <v>Total/UND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E112">
            <v>0</v>
          </cell>
          <cell r="F112">
            <v>0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A113">
            <v>0</v>
          </cell>
          <cell r="B113" t="str">
            <v>Bulldozer CATD8R o similar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0</v>
          </cell>
          <cell r="B114" t="str">
            <v>Volumen Análisis</v>
          </cell>
          <cell r="C114">
            <v>1</v>
          </cell>
          <cell r="D114" t="str">
            <v>HR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0</v>
          </cell>
          <cell r="B115" t="str">
            <v>Rendimientos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0</v>
          </cell>
          <cell r="B116" t="str">
            <v>Consumo Combustible</v>
          </cell>
          <cell r="C116">
            <v>9</v>
          </cell>
          <cell r="D116" t="str">
            <v>GL/HR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0</v>
          </cell>
          <cell r="B117" t="str">
            <v>Materiales y Equipos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0</v>
          </cell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  <cell r="I118">
            <v>0</v>
          </cell>
        </row>
        <row r="119">
          <cell r="A119">
            <v>0</v>
          </cell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  <cell r="I119">
            <v>0</v>
          </cell>
        </row>
        <row r="120">
          <cell r="A120">
            <v>0</v>
          </cell>
          <cell r="B120" t="str">
            <v>Total/UND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2</v>
          </cell>
          <cell r="B122" t="str">
            <v>MOVIMIENTOS DE TIERRA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E123">
            <v>0</v>
          </cell>
          <cell r="F123">
            <v>0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A124">
            <v>0</v>
          </cell>
          <cell r="B124" t="str">
            <v>Extracción Capa Vegetal e=0.20m solar 700M2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0</v>
          </cell>
          <cell r="B125" t="str">
            <v>Volumen Análisis - Solar 700 M2</v>
          </cell>
          <cell r="C125">
            <v>700</v>
          </cell>
          <cell r="D125" t="str">
            <v>M2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0</v>
          </cell>
          <cell r="B126" t="str">
            <v>Volumen material a excavar</v>
          </cell>
          <cell r="C126">
            <v>182</v>
          </cell>
          <cell r="D126" t="str">
            <v xml:space="preserve">M3E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0</v>
          </cell>
          <cell r="B127" t="str">
            <v>Rendimientos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0</v>
          </cell>
          <cell r="B128" t="str">
            <v>Extracción capa vegetal-Excavadora CAT320D Cubo</v>
          </cell>
          <cell r="C128">
            <v>45</v>
          </cell>
          <cell r="D128" t="str">
            <v>M3E/HR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0</v>
          </cell>
          <cell r="B129" t="str">
            <v>Coeficiente de esponjamiento</v>
          </cell>
          <cell r="C129">
            <v>1.3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0</v>
          </cell>
          <cell r="B130" t="str">
            <v>Materiales y Equipos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0</v>
          </cell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  <cell r="I131">
            <v>0</v>
          </cell>
        </row>
        <row r="132">
          <cell r="A132">
            <v>0</v>
          </cell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  <cell r="I132">
            <v>0</v>
          </cell>
        </row>
        <row r="133">
          <cell r="A133">
            <v>0</v>
          </cell>
          <cell r="B133" t="str">
            <v>Mano de Obra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0</v>
          </cell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  <cell r="I134">
            <v>0</v>
          </cell>
        </row>
        <row r="135">
          <cell r="A135">
            <v>0</v>
          </cell>
          <cell r="B135" t="str">
            <v>Total/UND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2.0199999999999996</v>
          </cell>
          <cell r="B137" t="str">
            <v>EXCAVACIÓN A MANO EN TIERRA/CALICHE</v>
          </cell>
          <cell r="C137">
            <v>1</v>
          </cell>
          <cell r="D137" t="str">
            <v>M2</v>
          </cell>
          <cell r="E137">
            <v>0</v>
          </cell>
          <cell r="F137">
            <v>0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A138">
            <v>0</v>
          </cell>
          <cell r="B138" t="str">
            <v>Volumen material a excavar</v>
          </cell>
          <cell r="C138">
            <v>20</v>
          </cell>
          <cell r="D138" t="str">
            <v xml:space="preserve">M3E 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0</v>
          </cell>
          <cell r="B139" t="str">
            <v xml:space="preserve">Rendimientos brigada 4 peones </v>
          </cell>
          <cell r="C139">
            <v>3</v>
          </cell>
          <cell r="D139" t="str">
            <v>M3N/DÍA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0</v>
          </cell>
          <cell r="B140" t="str">
            <v>Materiales y Equipos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0</v>
          </cell>
          <cell r="B141" t="str">
            <v>Herramientas 5%</v>
          </cell>
          <cell r="C141">
            <v>0.05</v>
          </cell>
          <cell r="D141">
            <v>0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  <cell r="I141">
            <v>0</v>
          </cell>
        </row>
        <row r="142">
          <cell r="A142">
            <v>0</v>
          </cell>
          <cell r="B142" t="str">
            <v>Mano de Obra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  <cell r="I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  <cell r="I144">
            <v>0</v>
          </cell>
        </row>
        <row r="145">
          <cell r="A145">
            <v>0</v>
          </cell>
          <cell r="B145" t="str">
            <v>Total/UND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7248.5</v>
          </cell>
          <cell r="H145">
            <v>62.13</v>
          </cell>
          <cell r="I145">
            <v>7310.63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E147">
            <v>0</v>
          </cell>
          <cell r="F147">
            <v>0</v>
          </cell>
          <cell r="G147">
            <v>234.50283571428568</v>
          </cell>
          <cell r="H147">
            <v>32.898478571428569</v>
          </cell>
          <cell r="I147">
            <v>267.40131428571425</v>
          </cell>
        </row>
        <row r="148">
          <cell r="A148">
            <v>0</v>
          </cell>
          <cell r="B148" t="str">
            <v>Excavación en roca en solar 700M2 x 2M prof.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0</v>
          </cell>
          <cell r="B149" t="str">
            <v xml:space="preserve">Volumen Análisis </v>
          </cell>
          <cell r="C149">
            <v>1400</v>
          </cell>
          <cell r="D149" t="str">
            <v>M3N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0</v>
          </cell>
          <cell r="B150" t="str">
            <v>Rendimientos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0</v>
          </cell>
          <cell r="B151" t="str">
            <v>Renta Retropala CAT416E con operador</v>
          </cell>
          <cell r="C151">
            <v>10.83</v>
          </cell>
          <cell r="D151" t="str">
            <v>M3N/HR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 t="str">
            <v>Materiales y Equipos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2382.33</v>
          </cell>
          <cell r="F153">
            <v>327.97</v>
          </cell>
          <cell r="G153">
            <v>307964.99</v>
          </cell>
          <cell r="H153">
            <v>42396.85</v>
          </cell>
          <cell r="I153">
            <v>0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12711.864406779661</v>
          </cell>
          <cell r="F154">
            <v>2288.1355932203392</v>
          </cell>
          <cell r="G154">
            <v>20338.98</v>
          </cell>
          <cell r="H154">
            <v>3661.02</v>
          </cell>
          <cell r="I154">
            <v>0</v>
          </cell>
        </row>
        <row r="155">
          <cell r="A155">
            <v>0</v>
          </cell>
          <cell r="B155" t="str">
            <v>Total/UND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328303.96999999997</v>
          </cell>
          <cell r="H155">
            <v>46057.869999999995</v>
          </cell>
          <cell r="I155">
            <v>374361.83999999997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E157">
            <v>0</v>
          </cell>
          <cell r="F157">
            <v>0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A158">
            <v>0</v>
          </cell>
          <cell r="B158" t="str">
            <v>Excavación caliche compresor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0</v>
          </cell>
          <cell r="B159" t="str">
            <v xml:space="preserve">Volumen Análisis </v>
          </cell>
          <cell r="C159">
            <v>1</v>
          </cell>
          <cell r="D159" t="str">
            <v>M3N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0</v>
          </cell>
          <cell r="B160" t="str">
            <v>Rendimientos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0</v>
          </cell>
          <cell r="B161" t="str">
            <v xml:space="preserve">Excavación compresor  </v>
          </cell>
          <cell r="C161">
            <v>3</v>
          </cell>
          <cell r="D161" t="str">
            <v>M3N/HR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0</v>
          </cell>
          <cell r="B162" t="str">
            <v>Materiales y Equipos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  <cell r="I163">
            <v>0</v>
          </cell>
        </row>
        <row r="164">
          <cell r="A164">
            <v>0</v>
          </cell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  <cell r="I164">
            <v>0</v>
          </cell>
        </row>
        <row r="165">
          <cell r="A165">
            <v>0</v>
          </cell>
          <cell r="B165" t="str">
            <v>Total/UND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1180.18</v>
          </cell>
          <cell r="H165">
            <v>86.43</v>
          </cell>
          <cell r="I165">
            <v>1266.6100000000001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E167">
            <v>0</v>
          </cell>
          <cell r="F167">
            <v>0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A168">
            <v>0</v>
          </cell>
          <cell r="B168" t="str">
            <v>Excavación en roca compresor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 t="str">
            <v xml:space="preserve">Volumen Análisis </v>
          </cell>
          <cell r="C169">
            <v>1</v>
          </cell>
          <cell r="D169" t="str">
            <v>M3N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0</v>
          </cell>
          <cell r="B170" t="str">
            <v>Rendimientos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0</v>
          </cell>
          <cell r="B171" t="str">
            <v xml:space="preserve">Excavación roca compresor  </v>
          </cell>
          <cell r="C171">
            <v>0.75</v>
          </cell>
          <cell r="D171" t="str">
            <v>M3N/HR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0</v>
          </cell>
          <cell r="B172" t="str">
            <v>Materiales y Equipos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  <cell r="I173">
            <v>0</v>
          </cell>
        </row>
        <row r="174">
          <cell r="A174">
            <v>0</v>
          </cell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  <cell r="I174">
            <v>0</v>
          </cell>
        </row>
        <row r="175">
          <cell r="A175">
            <v>0</v>
          </cell>
          <cell r="B175" t="str">
            <v>Total/UND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E177">
            <v>0</v>
          </cell>
          <cell r="F177">
            <v>0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A178">
            <v>0</v>
          </cell>
          <cell r="B178" t="str">
            <v>Demolición elementos hormigón compresor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 t="str">
            <v xml:space="preserve">Volumen Análisis </v>
          </cell>
          <cell r="C179">
            <v>1</v>
          </cell>
          <cell r="D179" t="str">
            <v>M3N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0</v>
          </cell>
          <cell r="B180" t="str">
            <v>Rendimientos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0</v>
          </cell>
          <cell r="B181" t="str">
            <v xml:space="preserve">Demolición compresor  </v>
          </cell>
          <cell r="C181">
            <v>0.8</v>
          </cell>
          <cell r="D181" t="str">
            <v>M3N/HR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0</v>
          </cell>
          <cell r="B182" t="str">
            <v>Materiales y Equipos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  <cell r="I183">
            <v>0</v>
          </cell>
        </row>
        <row r="184">
          <cell r="A184">
            <v>0</v>
          </cell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 t="str">
            <v>Total/UND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2500.85</v>
          </cell>
          <cell r="H185">
            <v>324.14999999999998</v>
          </cell>
          <cell r="I185">
            <v>2825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E187">
            <v>0</v>
          </cell>
          <cell r="F187">
            <v>0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A188">
            <v>0</v>
          </cell>
          <cell r="B188" t="str">
            <v>Carga material 350 M3N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0</v>
          </cell>
          <cell r="B189" t="str">
            <v xml:space="preserve">Volumen Análisis </v>
          </cell>
          <cell r="C189">
            <v>455</v>
          </cell>
          <cell r="D189" t="str">
            <v>M3E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0</v>
          </cell>
          <cell r="B190" t="str">
            <v>Rendimientos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0</v>
          </cell>
          <cell r="B191" t="str">
            <v>Carga material con Pala Cargador Frontal CAT950G</v>
          </cell>
          <cell r="C191">
            <v>80</v>
          </cell>
          <cell r="D191" t="str">
            <v>M3E/HR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 t="str">
            <v>Coeficiente de Esponjamiento</v>
          </cell>
          <cell r="C192">
            <v>1.3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0</v>
          </cell>
          <cell r="B193" t="str">
            <v>Materiales y Equipos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0</v>
          </cell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  <cell r="I194">
            <v>0</v>
          </cell>
        </row>
        <row r="195">
          <cell r="A195">
            <v>0</v>
          </cell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  <cell r="I195">
            <v>0</v>
          </cell>
        </row>
        <row r="196">
          <cell r="A196">
            <v>0</v>
          </cell>
          <cell r="B196" t="str">
            <v>Total/UND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30013.62</v>
          </cell>
          <cell r="H196">
            <v>3947.55</v>
          </cell>
          <cell r="I196">
            <v>33961.17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E198">
            <v>0</v>
          </cell>
          <cell r="F198">
            <v>0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A199">
            <v>0</v>
          </cell>
          <cell r="B199" t="str">
            <v>Carga material 350 M3N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0</v>
          </cell>
          <cell r="B200" t="str">
            <v xml:space="preserve">Volumen Análisis </v>
          </cell>
          <cell r="C200">
            <v>455</v>
          </cell>
          <cell r="D200" t="str">
            <v>M3E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 t="str">
            <v>Rendimientos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0</v>
          </cell>
          <cell r="B202" t="str">
            <v>Carga material con Excavadora CAT320D Cubo</v>
          </cell>
          <cell r="C202">
            <v>75</v>
          </cell>
          <cell r="D202" t="str">
            <v>M3E/HR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0</v>
          </cell>
          <cell r="B203" t="str">
            <v>Coeficiente de Esponjamiento</v>
          </cell>
          <cell r="C203">
            <v>1.3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0</v>
          </cell>
          <cell r="B204" t="str">
            <v>Materiales y Equipos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  <cell r="I205">
            <v>0</v>
          </cell>
        </row>
        <row r="206">
          <cell r="A206">
            <v>0</v>
          </cell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  <cell r="I206">
            <v>0</v>
          </cell>
        </row>
        <row r="207">
          <cell r="A207">
            <v>0</v>
          </cell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  <cell r="I207">
            <v>0</v>
          </cell>
        </row>
        <row r="208">
          <cell r="A208">
            <v>0</v>
          </cell>
          <cell r="B208" t="str">
            <v>Total/UND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26825.29</v>
          </cell>
          <cell r="H208">
            <v>3133.52</v>
          </cell>
          <cell r="I208">
            <v>29958.81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E210">
            <v>0</v>
          </cell>
          <cell r="F210">
            <v>0</v>
          </cell>
          <cell r="G210">
            <v>100.88083516483518</v>
          </cell>
          <cell r="H210">
            <v>14.124571428571429</v>
          </cell>
          <cell r="I210">
            <v>115.0054065934066</v>
          </cell>
        </row>
        <row r="211">
          <cell r="A211">
            <v>0</v>
          </cell>
          <cell r="B211" t="str">
            <v>Carga material 350 M3N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0</v>
          </cell>
          <cell r="B212" t="str">
            <v xml:space="preserve">Volumen Análisis </v>
          </cell>
          <cell r="C212">
            <v>455</v>
          </cell>
          <cell r="D212" t="str">
            <v>M3E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0</v>
          </cell>
          <cell r="B213" t="str">
            <v>Rendimientos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0</v>
          </cell>
          <cell r="B214" t="str">
            <v>Carga material con Retropala CAT416E</v>
          </cell>
          <cell r="C214">
            <v>32.5</v>
          </cell>
          <cell r="D214" t="str">
            <v>M3E/HR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0</v>
          </cell>
          <cell r="B215" t="str">
            <v>Coeficiente de Esponjamiento</v>
          </cell>
          <cell r="C215">
            <v>1.3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0</v>
          </cell>
          <cell r="B216" t="str">
            <v>Materiales y Equipos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2382.33</v>
          </cell>
          <cell r="F217">
            <v>327.97</v>
          </cell>
          <cell r="G217">
            <v>43358.41</v>
          </cell>
          <cell r="H217">
            <v>5969.05</v>
          </cell>
          <cell r="I217">
            <v>0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12711.864406779661</v>
          </cell>
          <cell r="F218">
            <v>2288.1355932203392</v>
          </cell>
          <cell r="G218">
            <v>2542.37</v>
          </cell>
          <cell r="H218">
            <v>457.63</v>
          </cell>
          <cell r="I218">
            <v>0</v>
          </cell>
        </row>
        <row r="219">
          <cell r="A219">
            <v>0</v>
          </cell>
          <cell r="B219" t="str">
            <v>Total/UND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45900.780000000006</v>
          </cell>
          <cell r="H219">
            <v>6426.68</v>
          </cell>
          <cell r="I219">
            <v>52327.460000000006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E221">
            <v>0</v>
          </cell>
          <cell r="F221">
            <v>0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A222">
            <v>0</v>
          </cell>
          <cell r="B222" t="str">
            <v>Carga material 350 M3N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>
            <v>0</v>
          </cell>
          <cell r="B223" t="str">
            <v xml:space="preserve">Volumen Análisis </v>
          </cell>
          <cell r="C223">
            <v>455</v>
          </cell>
          <cell r="D223" t="str">
            <v>M3E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0</v>
          </cell>
          <cell r="B224" t="str">
            <v>Rendimientos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0</v>
          </cell>
          <cell r="B225" t="str">
            <v>Carga material con Minicargador Bobcat 763G</v>
          </cell>
          <cell r="C225">
            <v>16</v>
          </cell>
          <cell r="D225" t="str">
            <v>M3E/HR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0</v>
          </cell>
          <cell r="B226" t="str">
            <v>Coeficiente de Esponjamiento</v>
          </cell>
          <cell r="C226">
            <v>1.3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0</v>
          </cell>
          <cell r="B227" t="str">
            <v>Materiales y Equipos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  <cell r="I228">
            <v>0</v>
          </cell>
        </row>
        <row r="229">
          <cell r="A229">
            <v>0</v>
          </cell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  <cell r="I229">
            <v>0</v>
          </cell>
        </row>
        <row r="230">
          <cell r="A230">
            <v>0</v>
          </cell>
          <cell r="B230" t="str">
            <v>Total/UND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56523.44</v>
          </cell>
          <cell r="H230">
            <v>7612.98</v>
          </cell>
          <cell r="I230">
            <v>64136.42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E232">
            <v>0</v>
          </cell>
          <cell r="F232">
            <v>0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A233">
            <v>0</v>
          </cell>
          <cell r="B233" t="str">
            <v xml:space="preserve">Carga y bote material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0</v>
          </cell>
          <cell r="B234" t="str">
            <v xml:space="preserve">Volumen Análisis </v>
          </cell>
          <cell r="C234">
            <v>1</v>
          </cell>
          <cell r="D234" t="str">
            <v>M3E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0</v>
          </cell>
          <cell r="B235" t="str">
            <v>Materiales y Equipos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0</v>
          </cell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  <cell r="I236">
            <v>0</v>
          </cell>
        </row>
        <row r="237">
          <cell r="A237">
            <v>0</v>
          </cell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  <cell r="I238">
            <v>0</v>
          </cell>
        </row>
        <row r="239">
          <cell r="A239">
            <v>0</v>
          </cell>
          <cell r="B239" t="str">
            <v>Total/UND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274.64</v>
          </cell>
          <cell r="H239">
            <v>8.68</v>
          </cell>
          <cell r="I239">
            <v>283.32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E241">
            <v>0</v>
          </cell>
          <cell r="F241">
            <v>0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A242">
            <v>0</v>
          </cell>
          <cell r="B242" t="str">
            <v xml:space="preserve">Carga y bote material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>
            <v>0</v>
          </cell>
          <cell r="B243" t="str">
            <v xml:space="preserve">Volumen Análisis </v>
          </cell>
          <cell r="C243">
            <v>1</v>
          </cell>
          <cell r="D243" t="str">
            <v>M3E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0</v>
          </cell>
          <cell r="B244" t="str">
            <v>Materiales y Equipos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0</v>
          </cell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  <cell r="I245">
            <v>0</v>
          </cell>
        </row>
        <row r="246">
          <cell r="A246">
            <v>0</v>
          </cell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  <cell r="I246">
            <v>0</v>
          </cell>
        </row>
        <row r="247">
          <cell r="A247">
            <v>0</v>
          </cell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  <cell r="I247">
            <v>0</v>
          </cell>
        </row>
        <row r="248">
          <cell r="A248">
            <v>0</v>
          </cell>
          <cell r="B248" t="str">
            <v>Total/UND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E250">
            <v>0</v>
          </cell>
          <cell r="F250">
            <v>0</v>
          </cell>
          <cell r="G250">
            <v>278.83999999999997</v>
          </cell>
          <cell r="H250">
            <v>46.16</v>
          </cell>
          <cell r="I250">
            <v>325</v>
          </cell>
        </row>
        <row r="251">
          <cell r="A251">
            <v>0</v>
          </cell>
          <cell r="B251" t="str">
            <v xml:space="preserve">Carga y bote material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 t="str">
            <v xml:space="preserve">Volumen Análisis </v>
          </cell>
          <cell r="C252">
            <v>1</v>
          </cell>
          <cell r="D252" t="str">
            <v>M3E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0</v>
          </cell>
          <cell r="B253" t="str">
            <v>Materiales y Equipos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100.88083516483518</v>
          </cell>
          <cell r="F254">
            <v>14.124571428571429</v>
          </cell>
          <cell r="G254">
            <v>100.88</v>
          </cell>
          <cell r="H254">
            <v>14.12</v>
          </cell>
          <cell r="I254">
            <v>0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  <cell r="I255">
            <v>0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  <cell r="I256">
            <v>0</v>
          </cell>
        </row>
        <row r="257">
          <cell r="A257">
            <v>0</v>
          </cell>
          <cell r="B257" t="str">
            <v>Total/UND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278.83999999999997</v>
          </cell>
          <cell r="H257">
            <v>46.16</v>
          </cell>
          <cell r="I257">
            <v>325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E259">
            <v>0</v>
          </cell>
          <cell r="F259">
            <v>0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A260">
            <v>0</v>
          </cell>
          <cell r="B260" t="str">
            <v xml:space="preserve">Carga y bote material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0</v>
          </cell>
          <cell r="B261" t="str">
            <v xml:space="preserve">Volumen Análisis </v>
          </cell>
          <cell r="C261">
            <v>1</v>
          </cell>
          <cell r="D261" t="str">
            <v>M3E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0</v>
          </cell>
          <cell r="B262" t="str">
            <v>Materiales y Equipos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0</v>
          </cell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  <cell r="I263">
            <v>0</v>
          </cell>
        </row>
        <row r="264">
          <cell r="A264">
            <v>0</v>
          </cell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  <cell r="I264">
            <v>0</v>
          </cell>
        </row>
        <row r="265">
          <cell r="A265">
            <v>0</v>
          </cell>
          <cell r="B265" t="str">
            <v>Total/UND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598.46</v>
          </cell>
          <cell r="H265">
            <v>16.73</v>
          </cell>
          <cell r="I265">
            <v>615.19000000000005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E267">
            <v>0</v>
          </cell>
          <cell r="F267">
            <v>0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A268">
            <v>0</v>
          </cell>
          <cell r="B268" t="str">
            <v xml:space="preserve">Bote material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0</v>
          </cell>
          <cell r="B269" t="str">
            <v xml:space="preserve">Volumen Análisis </v>
          </cell>
          <cell r="C269">
            <v>4.8499999999999996</v>
          </cell>
          <cell r="D269" t="str">
            <v>M3E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0</v>
          </cell>
          <cell r="B270" t="str">
            <v>Materiales y Equipos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0</v>
          </cell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  <cell r="I271">
            <v>0</v>
          </cell>
        </row>
        <row r="272">
          <cell r="A272">
            <v>0</v>
          </cell>
          <cell r="B272" t="str">
            <v>Total/UND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2300</v>
          </cell>
          <cell r="H272">
            <v>0</v>
          </cell>
          <cell r="I272">
            <v>2300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2.1599999999999966</v>
          </cell>
          <cell r="B274" t="str">
            <v>CARGA A MANO Y BOTE A CAMION 6M3</v>
          </cell>
          <cell r="C274">
            <v>1</v>
          </cell>
          <cell r="D274" t="str">
            <v>M3E</v>
          </cell>
          <cell r="E274">
            <v>0</v>
          </cell>
          <cell r="F274">
            <v>0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A275">
            <v>0</v>
          </cell>
          <cell r="B275" t="str">
            <v xml:space="preserve">Carga y bote material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0</v>
          </cell>
          <cell r="B276" t="str">
            <v xml:space="preserve">Volumen Análisis </v>
          </cell>
          <cell r="C276">
            <v>4.8499999999999996</v>
          </cell>
          <cell r="D276" t="str">
            <v>M3E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0</v>
          </cell>
          <cell r="B277" t="str">
            <v>Carguío</v>
          </cell>
          <cell r="C277">
            <v>12.08</v>
          </cell>
          <cell r="D277" t="str">
            <v>M3E/DIA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0</v>
          </cell>
          <cell r="B278" t="str">
            <v>Materiales y Equipos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  <cell r="I279">
            <v>0</v>
          </cell>
        </row>
        <row r="280">
          <cell r="A280">
            <v>0</v>
          </cell>
          <cell r="B280" t="str">
            <v>Herramientas 5%</v>
          </cell>
          <cell r="C280">
            <v>0.05</v>
          </cell>
          <cell r="D280">
            <v>0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  <cell r="I280">
            <v>0</v>
          </cell>
        </row>
        <row r="281">
          <cell r="A281">
            <v>0</v>
          </cell>
          <cell r="B281" t="str">
            <v>Materiales y Equipos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  <cell r="I282">
            <v>0</v>
          </cell>
        </row>
        <row r="283">
          <cell r="A283">
            <v>0</v>
          </cell>
          <cell r="B283" t="str">
            <v>Total/UND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1777.81</v>
          </cell>
          <cell r="H283">
            <v>2.38</v>
          </cell>
          <cell r="I283">
            <v>1780.19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E285">
            <v>0</v>
          </cell>
          <cell r="F285">
            <v>0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A286">
            <v>0</v>
          </cell>
          <cell r="B286" t="str">
            <v>Excavación en caliche en solar 700M2 x 2M prof.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0</v>
          </cell>
          <cell r="B287" t="str">
            <v xml:space="preserve">Volumen Análisis </v>
          </cell>
          <cell r="C287">
            <v>1820</v>
          </cell>
          <cell r="D287" t="str">
            <v>M3N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0</v>
          </cell>
          <cell r="B288" t="str">
            <v>Rendimientos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0</v>
          </cell>
          <cell r="B289" t="str">
            <v>Excavación caliche Excavadora CAT320D Cubo</v>
          </cell>
          <cell r="C289">
            <v>25</v>
          </cell>
          <cell r="D289" t="str">
            <v>M3N/HR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0</v>
          </cell>
          <cell r="B290" t="str">
            <v>Coeficiente de Esponjamiento</v>
          </cell>
          <cell r="C290">
            <v>1.3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0</v>
          </cell>
          <cell r="B291" t="str">
            <v>Materiales y Equipos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0</v>
          </cell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  <cell r="I292">
            <v>0</v>
          </cell>
        </row>
        <row r="293">
          <cell r="A293">
            <v>0</v>
          </cell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  <cell r="I293">
            <v>0</v>
          </cell>
        </row>
        <row r="294">
          <cell r="A294">
            <v>0</v>
          </cell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  <cell r="I294">
            <v>0</v>
          </cell>
        </row>
        <row r="295">
          <cell r="A295">
            <v>0</v>
          </cell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  <cell r="I295">
            <v>0</v>
          </cell>
        </row>
        <row r="296">
          <cell r="A296">
            <v>0</v>
          </cell>
          <cell r="B296" t="str">
            <v>Total/UND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E298">
            <v>0</v>
          </cell>
          <cell r="F298">
            <v>0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A299">
            <v>0</v>
          </cell>
          <cell r="B299" t="str">
            <v>Excavación en roca en solar 700M2 x 2M prof.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0</v>
          </cell>
          <cell r="B300" t="str">
            <v xml:space="preserve">Volumen Análisis </v>
          </cell>
          <cell r="C300">
            <v>1400</v>
          </cell>
          <cell r="D300" t="str">
            <v>M3N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0</v>
          </cell>
          <cell r="B301" t="str">
            <v>Rendimientos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0</v>
          </cell>
          <cell r="B302" t="str">
            <v>Excavación caliche Excavadora CAT320D Cubo</v>
          </cell>
          <cell r="C302">
            <v>8</v>
          </cell>
          <cell r="D302" t="str">
            <v>M3N/HR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0</v>
          </cell>
          <cell r="B303" t="str">
            <v>Coeficiente de Esponjamiento</v>
          </cell>
          <cell r="C303">
            <v>1.45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0</v>
          </cell>
          <cell r="B304" t="str">
            <v>Materiales y Equipos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  <cell r="I305">
            <v>0</v>
          </cell>
        </row>
        <row r="306">
          <cell r="A306">
            <v>0</v>
          </cell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  <cell r="I306">
            <v>0</v>
          </cell>
        </row>
        <row r="307">
          <cell r="A307">
            <v>0</v>
          </cell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  <cell r="I307">
            <v>0</v>
          </cell>
        </row>
        <row r="308">
          <cell r="A308">
            <v>0</v>
          </cell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  <cell r="I308">
            <v>0</v>
          </cell>
        </row>
        <row r="309">
          <cell r="A309">
            <v>0</v>
          </cell>
          <cell r="B309" t="str">
            <v>Total/UND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E311">
            <v>0</v>
          </cell>
          <cell r="F311">
            <v>0</v>
          </cell>
          <cell r="G311">
            <v>1143.5973066666666</v>
          </cell>
          <cell r="H311">
            <v>109.22536666666669</v>
          </cell>
          <cell r="I311">
            <v>1252.8226733333333</v>
          </cell>
        </row>
        <row r="312">
          <cell r="A312">
            <v>0</v>
          </cell>
          <cell r="B312" t="str">
            <v xml:space="preserve">Relleno, nivelado y compactado relleno 6000M2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 t="str">
            <v xml:space="preserve">Volumen Análisis </v>
          </cell>
          <cell r="C313">
            <v>1200</v>
          </cell>
          <cell r="D313" t="str">
            <v>M3C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0</v>
          </cell>
          <cell r="B314" t="str">
            <v>Rendimientos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0</v>
          </cell>
          <cell r="B315" t="str">
            <v>Regado y nivelado con Motonivelador CAT12H</v>
          </cell>
          <cell r="C315">
            <v>90</v>
          </cell>
          <cell r="D315" t="str">
            <v>M3E/HR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0</v>
          </cell>
          <cell r="B316" t="str">
            <v>Terminación de superficie Motonivelador CAT12H</v>
          </cell>
          <cell r="C316">
            <v>180</v>
          </cell>
          <cell r="D316" t="str">
            <v>M3E/HR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0</v>
          </cell>
          <cell r="B317" t="str">
            <v>Compactación con Rodillo IR SD100-D</v>
          </cell>
          <cell r="C317">
            <v>75</v>
          </cell>
          <cell r="D317" t="str">
            <v>M3E/HR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0</v>
          </cell>
          <cell r="B318" t="str">
            <v>Camión de agua 2,000 GLS</v>
          </cell>
          <cell r="C318">
            <v>300</v>
          </cell>
          <cell r="D318" t="str">
            <v>M3E/UND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0</v>
          </cell>
          <cell r="B319" t="str">
            <v>Coeficiente de Esponjamiento</v>
          </cell>
          <cell r="C319">
            <v>1.3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0</v>
          </cell>
          <cell r="B320" t="str">
            <v>Materiales y Equipos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  <cell r="I321">
            <v>0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  <cell r="I322">
            <v>0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  <cell r="I323">
            <v>0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  <cell r="I324">
            <v>0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  <cell r="I325">
            <v>0</v>
          </cell>
        </row>
        <row r="326">
          <cell r="A326" t="str">
            <v>TRANSP004</v>
          </cell>
          <cell r="B326" t="str">
            <v>Transporte Material relleno (Mina 15kms)</v>
          </cell>
          <cell r="C326">
            <v>23400</v>
          </cell>
          <cell r="D326" t="str">
            <v>M3E-KM</v>
          </cell>
          <cell r="E326">
            <v>18</v>
          </cell>
          <cell r="F326">
            <v>0</v>
          </cell>
          <cell r="G326">
            <v>421200</v>
          </cell>
          <cell r="H326">
            <v>0</v>
          </cell>
          <cell r="I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12711.864406779661</v>
          </cell>
          <cell r="F327">
            <v>2288.1355932203392</v>
          </cell>
          <cell r="G327">
            <v>25423.73</v>
          </cell>
          <cell r="H327">
            <v>4576.2700000000004</v>
          </cell>
          <cell r="I327">
            <v>0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12711.864406779661</v>
          </cell>
          <cell r="F328">
            <v>2288.1355932203392</v>
          </cell>
          <cell r="G328">
            <v>25423.73</v>
          </cell>
          <cell r="H328">
            <v>4576.2700000000004</v>
          </cell>
          <cell r="I328">
            <v>0</v>
          </cell>
        </row>
        <row r="329">
          <cell r="A329">
            <v>0</v>
          </cell>
          <cell r="B329" t="str">
            <v>Mano de Obra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56.703389830508478</v>
          </cell>
          <cell r="F330">
            <v>0</v>
          </cell>
          <cell r="G330">
            <v>170.11</v>
          </cell>
          <cell r="H330">
            <v>0</v>
          </cell>
          <cell r="I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  <cell r="I331">
            <v>0</v>
          </cell>
        </row>
        <row r="332">
          <cell r="A332">
            <v>0</v>
          </cell>
          <cell r="B332" t="str">
            <v>Beneficios contratista Movimientos de Tierra</v>
          </cell>
          <cell r="C332">
            <v>0.15</v>
          </cell>
          <cell r="D332">
            <v>0</v>
          </cell>
          <cell r="E332">
            <v>1190224.92</v>
          </cell>
          <cell r="F332">
            <v>0</v>
          </cell>
          <cell r="G332">
            <v>178533.73799999998</v>
          </cell>
          <cell r="H332">
            <v>0</v>
          </cell>
          <cell r="I332">
            <v>0</v>
          </cell>
        </row>
        <row r="333">
          <cell r="A333">
            <v>0</v>
          </cell>
          <cell r="B333" t="str">
            <v>Total/UND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1372316.7679999999</v>
          </cell>
          <cell r="H333">
            <v>131070.44000000002</v>
          </cell>
          <cell r="I333">
            <v>1503387.2079999999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E335">
            <v>0</v>
          </cell>
          <cell r="F335">
            <v>0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A336">
            <v>0</v>
          </cell>
          <cell r="B336" t="str">
            <v xml:space="preserve">Relleno, nivelado y compactado relleno 6000M2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0</v>
          </cell>
          <cell r="B337" t="str">
            <v xml:space="preserve">Volumen Análisis </v>
          </cell>
          <cell r="C337">
            <v>1560</v>
          </cell>
          <cell r="D337" t="str">
            <v>M3E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0</v>
          </cell>
          <cell r="B338" t="str">
            <v>Rendimientos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0</v>
          </cell>
          <cell r="B339" t="str">
            <v>Regado y nivelado con Motonivelador CAT12H</v>
          </cell>
          <cell r="C339">
            <v>90</v>
          </cell>
          <cell r="D339" t="str">
            <v>M3E/HR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0</v>
          </cell>
          <cell r="B340" t="str">
            <v>Terminación de superficie Motonivelador CAT12H</v>
          </cell>
          <cell r="C340">
            <v>180</v>
          </cell>
          <cell r="D340" t="str">
            <v>M3E/HR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0</v>
          </cell>
          <cell r="B341" t="str">
            <v>Compactación con Rodillo IR SD100-D</v>
          </cell>
          <cell r="C341">
            <v>75</v>
          </cell>
          <cell r="D341" t="str">
            <v>M3E/HR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0</v>
          </cell>
          <cell r="B342" t="str">
            <v>Camión de agua 2,000 GLS</v>
          </cell>
          <cell r="C342">
            <v>300</v>
          </cell>
          <cell r="D342" t="str">
            <v>M3E/UND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0</v>
          </cell>
          <cell r="B343" t="str">
            <v>Coeficiente de Esponjamiento</v>
          </cell>
          <cell r="C343">
            <v>1.3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0</v>
          </cell>
          <cell r="B344" t="str">
            <v>Materiales y Equipos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0</v>
          </cell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  <cell r="I345">
            <v>0</v>
          </cell>
        </row>
        <row r="346">
          <cell r="A346">
            <v>0</v>
          </cell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  <cell r="I346">
            <v>0</v>
          </cell>
        </row>
        <row r="347">
          <cell r="A347">
            <v>0</v>
          </cell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  <cell r="I347">
            <v>0</v>
          </cell>
        </row>
        <row r="348">
          <cell r="A348">
            <v>0</v>
          </cell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  <cell r="I348">
            <v>0</v>
          </cell>
        </row>
        <row r="349">
          <cell r="A349">
            <v>0</v>
          </cell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  <cell r="I349">
            <v>0</v>
          </cell>
        </row>
        <row r="350">
          <cell r="A350">
            <v>0</v>
          </cell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  <cell r="I350">
            <v>0</v>
          </cell>
        </row>
        <row r="351">
          <cell r="A351">
            <v>0</v>
          </cell>
          <cell r="B351" t="str">
            <v>Mano de Obra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0</v>
          </cell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  <cell r="I352">
            <v>0</v>
          </cell>
        </row>
        <row r="353">
          <cell r="A353">
            <v>0</v>
          </cell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  <cell r="I353">
            <v>0</v>
          </cell>
        </row>
        <row r="354">
          <cell r="A354">
            <v>0</v>
          </cell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  <cell r="I354">
            <v>0</v>
          </cell>
        </row>
        <row r="355">
          <cell r="A355">
            <v>0</v>
          </cell>
          <cell r="B355" t="str">
            <v>Total/UND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E357">
            <v>0</v>
          </cell>
          <cell r="F357">
            <v>0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A358">
            <v>0</v>
          </cell>
          <cell r="B358" t="str">
            <v xml:space="preserve">Relleno, nivelado y compactado relleno 6000M2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0</v>
          </cell>
          <cell r="B359" t="str">
            <v xml:space="preserve">Volumen Análisis </v>
          </cell>
          <cell r="C359">
            <v>1200</v>
          </cell>
          <cell r="D359" t="str">
            <v>M3N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0</v>
          </cell>
          <cell r="B360" t="str">
            <v>Rendimientos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0</v>
          </cell>
          <cell r="B361" t="str">
            <v>Regado y nivelado con Motonivelador CAT12H</v>
          </cell>
          <cell r="C361">
            <v>90</v>
          </cell>
          <cell r="D361" t="str">
            <v>M3E/HR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0</v>
          </cell>
          <cell r="B362" t="str">
            <v>Terminación de superficie Motonivelador CAT12H</v>
          </cell>
          <cell r="C362">
            <v>180</v>
          </cell>
          <cell r="D362" t="str">
            <v>M3E/HR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0</v>
          </cell>
          <cell r="B363" t="str">
            <v>Compactación con Rodillo IR SD100-D</v>
          </cell>
          <cell r="C363">
            <v>75</v>
          </cell>
          <cell r="D363" t="str">
            <v>M3E/HR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0</v>
          </cell>
          <cell r="B364" t="str">
            <v>Camión de agua 2,000 GLS</v>
          </cell>
          <cell r="C364">
            <v>300</v>
          </cell>
          <cell r="D364" t="str">
            <v>M3E/UND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0</v>
          </cell>
          <cell r="B365" t="str">
            <v>Coeficiente de Esponjamiento</v>
          </cell>
          <cell r="C365">
            <v>1.3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0</v>
          </cell>
          <cell r="B366" t="str">
            <v>Materiales y Equipos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0</v>
          </cell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  <cell r="I367">
            <v>0</v>
          </cell>
        </row>
        <row r="368">
          <cell r="A368">
            <v>0</v>
          </cell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  <cell r="I368">
            <v>0</v>
          </cell>
        </row>
        <row r="369">
          <cell r="A369">
            <v>0</v>
          </cell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  <cell r="I369">
            <v>0</v>
          </cell>
        </row>
        <row r="370">
          <cell r="A370">
            <v>0</v>
          </cell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  <cell r="I370">
            <v>0</v>
          </cell>
        </row>
        <row r="371">
          <cell r="A371">
            <v>0</v>
          </cell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  <cell r="I371">
            <v>0</v>
          </cell>
        </row>
        <row r="372">
          <cell r="A372">
            <v>0</v>
          </cell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  <cell r="I372">
            <v>0</v>
          </cell>
        </row>
        <row r="373">
          <cell r="A373">
            <v>0</v>
          </cell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  <cell r="I373">
            <v>0</v>
          </cell>
        </row>
        <row r="374">
          <cell r="A374">
            <v>0</v>
          </cell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 t="str">
            <v>Mano de Obra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  <cell r="I377">
            <v>0</v>
          </cell>
        </row>
        <row r="378">
          <cell r="A378">
            <v>0</v>
          </cell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  <cell r="I378">
            <v>0</v>
          </cell>
        </row>
        <row r="379">
          <cell r="A379">
            <v>0</v>
          </cell>
          <cell r="B379" t="str">
            <v>Total/UND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E381">
            <v>0</v>
          </cell>
          <cell r="F381">
            <v>0</v>
          </cell>
          <cell r="G381">
            <v>757.06753949999995</v>
          </cell>
          <cell r="H381">
            <v>120.31779666666665</v>
          </cell>
          <cell r="I381">
            <v>877.38533616666655</v>
          </cell>
        </row>
        <row r="382">
          <cell r="A382">
            <v>0</v>
          </cell>
          <cell r="B382">
            <v>0</v>
          </cell>
          <cell r="C382">
            <v>1</v>
          </cell>
          <cell r="D382" t="str">
            <v>M3E</v>
          </cell>
          <cell r="E382">
            <v>0</v>
          </cell>
          <cell r="F382">
            <v>0</v>
          </cell>
          <cell r="G382">
            <v>12113.080631999999</v>
          </cell>
          <cell r="H382">
            <v>1925.0847466666664</v>
          </cell>
          <cell r="I382">
            <v>14038.165378666665</v>
          </cell>
        </row>
        <row r="383">
          <cell r="A383">
            <v>0</v>
          </cell>
          <cell r="B383" t="str">
            <v xml:space="preserve">Volumen Análisis </v>
          </cell>
          <cell r="C383">
            <v>3000</v>
          </cell>
          <cell r="D383" t="str">
            <v>M2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0</v>
          </cell>
          <cell r="B384" t="str">
            <v>Coeficiente de Esponjamiento</v>
          </cell>
          <cell r="C384">
            <v>1.25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0</v>
          </cell>
          <cell r="B385" t="str">
            <v>Materiales y Equipos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127.11864406779662</v>
          </cell>
          <cell r="F386">
            <v>22.881355932203391</v>
          </cell>
          <cell r="G386">
            <v>381355.93</v>
          </cell>
          <cell r="H386">
            <v>68644.070000000007</v>
          </cell>
          <cell r="I386">
            <v>0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  <cell r="I387">
            <v>0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  <cell r="I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16.949152542372882</v>
          </cell>
          <cell r="F389">
            <v>3.0508474576271185</v>
          </cell>
          <cell r="G389">
            <v>50847.46</v>
          </cell>
          <cell r="H389">
            <v>9152.5400000000009</v>
          </cell>
          <cell r="I389">
            <v>0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805.08474576271192</v>
          </cell>
          <cell r="F390">
            <v>144.91525423728814</v>
          </cell>
          <cell r="G390">
            <v>150953.39000000001</v>
          </cell>
          <cell r="H390">
            <v>27171.61</v>
          </cell>
          <cell r="I390">
            <v>0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  <cell r="I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  <cell r="I392">
            <v>0</v>
          </cell>
        </row>
        <row r="393">
          <cell r="A393">
            <v>0</v>
          </cell>
          <cell r="B393" t="str">
            <v>Mano de Obra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  <cell r="I394">
            <v>0</v>
          </cell>
        </row>
        <row r="395">
          <cell r="A395">
            <v>0</v>
          </cell>
          <cell r="B395" t="str">
            <v>Beneficios contratista Movimientos de Tierra</v>
          </cell>
          <cell r="C395">
            <v>0.15</v>
          </cell>
          <cell r="D395">
            <v>0</v>
          </cell>
          <cell r="E395">
            <v>360953.38999999996</v>
          </cell>
          <cell r="F395">
            <v>0</v>
          </cell>
          <cell r="G395">
            <v>54143.008499999989</v>
          </cell>
          <cell r="H395">
            <v>0</v>
          </cell>
          <cell r="I395">
            <v>0</v>
          </cell>
        </row>
        <row r="396">
          <cell r="A396">
            <v>0</v>
          </cell>
          <cell r="B396" t="str">
            <v>Total/UND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2271202.6184999999</v>
          </cell>
          <cell r="H396">
            <v>360953.38999999996</v>
          </cell>
          <cell r="I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E398">
            <v>0</v>
          </cell>
          <cell r="F398">
            <v>0</v>
          </cell>
          <cell r="G398">
            <v>242.09667100000001</v>
          </cell>
          <cell r="H398">
            <v>34.989406666666675</v>
          </cell>
          <cell r="I398">
            <v>277.08607766666671</v>
          </cell>
        </row>
        <row r="399">
          <cell r="A399">
            <v>0</v>
          </cell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E399">
            <v>0</v>
          </cell>
          <cell r="F399">
            <v>0</v>
          </cell>
          <cell r="G399">
            <v>3873.5467360000002</v>
          </cell>
          <cell r="H399">
            <v>559.83050666666679</v>
          </cell>
          <cell r="I399">
            <v>4433.3772426666674</v>
          </cell>
        </row>
        <row r="400">
          <cell r="A400">
            <v>0</v>
          </cell>
          <cell r="B400" t="str">
            <v xml:space="preserve">Volumen Análisis </v>
          </cell>
          <cell r="C400">
            <v>3000</v>
          </cell>
          <cell r="D400" t="str">
            <v>M2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0</v>
          </cell>
          <cell r="B401" t="str">
            <v>Coeficiente de Esponjamiento</v>
          </cell>
          <cell r="C401">
            <v>1.25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0</v>
          </cell>
          <cell r="B402" t="str">
            <v>Materiales y Equipos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127.11864406779662</v>
          </cell>
          <cell r="F403">
            <v>22.881355932203391</v>
          </cell>
          <cell r="G403">
            <v>381355.93</v>
          </cell>
          <cell r="H403">
            <v>68644.070000000007</v>
          </cell>
          <cell r="I403">
            <v>0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16.949152542372882</v>
          </cell>
          <cell r="F406">
            <v>3.0508474576271185</v>
          </cell>
          <cell r="G406">
            <v>50847.46</v>
          </cell>
          <cell r="H406">
            <v>9152.5400000000009</v>
          </cell>
          <cell r="I406">
            <v>0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805.08474576271192</v>
          </cell>
          <cell r="F407">
            <v>144.91525423728814</v>
          </cell>
          <cell r="G407">
            <v>150953.39000000001</v>
          </cell>
          <cell r="H407">
            <v>27171.61</v>
          </cell>
          <cell r="I407">
            <v>0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  <cell r="I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  <cell r="I409">
            <v>0</v>
          </cell>
        </row>
        <row r="410">
          <cell r="A410">
            <v>0</v>
          </cell>
          <cell r="B410" t="str">
            <v>Mano de Obra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  <cell r="I411">
            <v>0</v>
          </cell>
        </row>
        <row r="412">
          <cell r="A412">
            <v>0</v>
          </cell>
          <cell r="B412" t="str">
            <v>Beneficios contratista Movimientos de Tierra</v>
          </cell>
          <cell r="C412">
            <v>0.15</v>
          </cell>
          <cell r="D412">
            <v>0</v>
          </cell>
          <cell r="E412">
            <v>104968.22000000002</v>
          </cell>
          <cell r="F412">
            <v>0</v>
          </cell>
          <cell r="G412">
            <v>15745.233000000002</v>
          </cell>
          <cell r="H412">
            <v>0</v>
          </cell>
          <cell r="I412">
            <v>0</v>
          </cell>
        </row>
        <row r="413">
          <cell r="A413">
            <v>0</v>
          </cell>
          <cell r="B413" t="str">
            <v>Total/UND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726290.01300000004</v>
          </cell>
          <cell r="H413">
            <v>104968.22000000002</v>
          </cell>
          <cell r="I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E415">
            <v>0</v>
          </cell>
          <cell r="F415">
            <v>0</v>
          </cell>
          <cell r="G415">
            <v>70.440512820512822</v>
          </cell>
          <cell r="H415">
            <v>0.60377582417582421</v>
          </cell>
          <cell r="I415">
            <v>71.044288644688649</v>
          </cell>
        </row>
        <row r="416">
          <cell r="A416">
            <v>0</v>
          </cell>
          <cell r="B416" t="str">
            <v>Volumen Análisis</v>
          </cell>
          <cell r="C416">
            <v>163.80000000000001</v>
          </cell>
          <cell r="D416" t="str">
            <v>m2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0</v>
          </cell>
          <cell r="B417" t="str">
            <v xml:space="preserve">Rendimiento (brigada 2 hombres) </v>
          </cell>
          <cell r="C417">
            <v>58</v>
          </cell>
          <cell r="D417" t="str">
            <v>M2/DIA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0</v>
          </cell>
          <cell r="B418" t="str">
            <v>Brigada</v>
          </cell>
          <cell r="C418">
            <v>2</v>
          </cell>
          <cell r="D418" t="str">
            <v>Hombre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0</v>
          </cell>
          <cell r="B419" t="str">
            <v>Materiales y Equipos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0</v>
          </cell>
          <cell r="B420" t="str">
            <v>Herramientas (5% de la mano de obra)</v>
          </cell>
          <cell r="C420">
            <v>0.05</v>
          </cell>
          <cell r="D420">
            <v>0</v>
          </cell>
          <cell r="E420">
            <v>10988.720000000001</v>
          </cell>
          <cell r="F420">
            <v>1977.9696000000001</v>
          </cell>
          <cell r="G420">
            <v>549.43600000000004</v>
          </cell>
          <cell r="H420">
            <v>98.898480000000006</v>
          </cell>
          <cell r="I420">
            <v>0</v>
          </cell>
        </row>
        <row r="421">
          <cell r="A421">
            <v>0</v>
          </cell>
          <cell r="B421" t="str">
            <v>Mano de Obra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O03T2</v>
          </cell>
          <cell r="B422" t="str">
            <v>Capataz</v>
          </cell>
          <cell r="C422">
            <v>2.8241379310344827</v>
          </cell>
          <cell r="D422" t="str">
            <v>DIA</v>
          </cell>
          <cell r="E422">
            <v>1255</v>
          </cell>
          <cell r="F422">
            <v>0</v>
          </cell>
          <cell r="G422">
            <v>3544.29</v>
          </cell>
          <cell r="H422">
            <v>0</v>
          </cell>
          <cell r="I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11.296551724137931</v>
          </cell>
          <cell r="D423" t="str">
            <v>DIA</v>
          </cell>
          <cell r="E423">
            <v>659</v>
          </cell>
          <cell r="F423">
            <v>0</v>
          </cell>
          <cell r="G423">
            <v>7444.43</v>
          </cell>
          <cell r="H423">
            <v>0</v>
          </cell>
          <cell r="I423">
            <v>0</v>
          </cell>
        </row>
        <row r="424">
          <cell r="A424">
            <v>0</v>
          </cell>
          <cell r="B424" t="str">
            <v>Total/UND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11538.156000000001</v>
          </cell>
          <cell r="H424">
            <v>98.898480000000006</v>
          </cell>
          <cell r="I424">
            <v>11637.054480000001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E426">
            <v>0</v>
          </cell>
          <cell r="F426">
            <v>0</v>
          </cell>
          <cell r="G426">
            <v>1639.7850000000001</v>
          </cell>
          <cell r="H426">
            <v>259.57929999999999</v>
          </cell>
          <cell r="I426">
            <v>1899.3643000000002</v>
          </cell>
        </row>
        <row r="427">
          <cell r="A427">
            <v>0</v>
          </cell>
          <cell r="B427" t="str">
            <v>Volumen Análisis</v>
          </cell>
          <cell r="C427">
            <v>1</v>
          </cell>
          <cell r="D427" t="str">
            <v>m3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0</v>
          </cell>
          <cell r="B428" t="str">
            <v>Materiales y Equipos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1101.6949152542375</v>
          </cell>
          <cell r="F429">
            <v>198.30508474576274</v>
          </cell>
          <cell r="G429">
            <v>1432.2</v>
          </cell>
          <cell r="H429">
            <v>257.8</v>
          </cell>
          <cell r="I429">
            <v>0</v>
          </cell>
        </row>
        <row r="430">
          <cell r="A430">
            <v>0</v>
          </cell>
          <cell r="B430" t="str">
            <v>Herramientas (5% de la mano de obra)</v>
          </cell>
          <cell r="C430">
            <v>0.05</v>
          </cell>
          <cell r="D430">
            <v>0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  <cell r="I430">
            <v>0</v>
          </cell>
        </row>
        <row r="431">
          <cell r="A431">
            <v>0</v>
          </cell>
          <cell r="B431" t="str">
            <v>Mano de Obra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  <cell r="I432">
            <v>0</v>
          </cell>
        </row>
        <row r="433">
          <cell r="A433">
            <v>0</v>
          </cell>
          <cell r="B433" t="str">
            <v>Total/UND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1639.7850000000001</v>
          </cell>
          <cell r="H433">
            <v>259.57929999999999</v>
          </cell>
          <cell r="I433">
            <v>1899.3643000000002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E435">
            <v>0</v>
          </cell>
          <cell r="F435">
            <v>0</v>
          </cell>
          <cell r="G435">
            <v>1414.6599999999999</v>
          </cell>
          <cell r="H435">
            <v>207.19</v>
          </cell>
          <cell r="I435">
            <v>1621.85</v>
          </cell>
        </row>
        <row r="436">
          <cell r="A436">
            <v>0</v>
          </cell>
          <cell r="B436" t="str">
            <v>Volumen Análisis</v>
          </cell>
          <cell r="C436">
            <v>1</v>
          </cell>
          <cell r="D436" t="str">
            <v>M3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>
            <v>0</v>
          </cell>
          <cell r="B437" t="str">
            <v>Materiales y Equipos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364.40677966101697</v>
          </cell>
          <cell r="F438">
            <v>65.593220338983059</v>
          </cell>
          <cell r="G438">
            <v>1457.63</v>
          </cell>
          <cell r="H438">
            <v>262.37</v>
          </cell>
          <cell r="I438">
            <v>0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1101.6949152542375</v>
          </cell>
          <cell r="F439">
            <v>198.30508474576274</v>
          </cell>
          <cell r="G439">
            <v>1101.69</v>
          </cell>
          <cell r="H439">
            <v>198.31</v>
          </cell>
          <cell r="I439">
            <v>0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  <cell r="I440">
            <v>0</v>
          </cell>
        </row>
        <row r="441">
          <cell r="A441">
            <v>0</v>
          </cell>
          <cell r="B441" t="str">
            <v>30% HS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777.33</v>
          </cell>
          <cell r="H442">
            <v>139.92000000000002</v>
          </cell>
          <cell r="I442">
            <v>0</v>
          </cell>
        </row>
        <row r="443">
          <cell r="A443" t="str">
            <v>AGR013</v>
          </cell>
          <cell r="B443" t="str">
            <v xml:space="preserve">Piedra </v>
          </cell>
          <cell r="C443">
            <v>0.7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533.9</v>
          </cell>
          <cell r="H443">
            <v>96.1</v>
          </cell>
          <cell r="I443">
            <v>0</v>
          </cell>
        </row>
        <row r="444">
          <cell r="A444">
            <v>0</v>
          </cell>
          <cell r="B444" t="str">
            <v>70% PIEDRA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373.72999999999996</v>
          </cell>
          <cell r="H445">
            <v>67.27</v>
          </cell>
          <cell r="I445">
            <v>0</v>
          </cell>
        </row>
        <row r="446">
          <cell r="A446">
            <v>0</v>
          </cell>
          <cell r="B446" t="str">
            <v>Mano de Obra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  <cell r="I447">
            <v>0</v>
          </cell>
        </row>
        <row r="448">
          <cell r="A448">
            <v>0</v>
          </cell>
          <cell r="B448" t="str">
            <v>Total/UND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1414.6599999999999</v>
          </cell>
          <cell r="H448">
            <v>207.19</v>
          </cell>
          <cell r="I448">
            <v>1621.85</v>
          </cell>
        </row>
        <row r="449">
          <cell r="A449">
            <v>0</v>
          </cell>
          <cell r="B449">
            <v>0</v>
          </cell>
          <cell r="C449">
            <v>0</v>
          </cell>
          <cell r="I449">
            <v>0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E450">
            <v>0</v>
          </cell>
          <cell r="F450">
            <v>0</v>
          </cell>
          <cell r="G450">
            <v>1529.615</v>
          </cell>
          <cell r="H450">
            <v>239.74930000000001</v>
          </cell>
          <cell r="I450">
            <v>1769.3643</v>
          </cell>
        </row>
        <row r="451">
          <cell r="A451">
            <v>0</v>
          </cell>
          <cell r="B451" t="str">
            <v>Volumen Análisis</v>
          </cell>
          <cell r="C451">
            <v>1</v>
          </cell>
          <cell r="D451" t="str">
            <v>m3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0</v>
          </cell>
          <cell r="B452" t="str">
            <v>Materiales y Equipos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1016.949152542373</v>
          </cell>
          <cell r="F453">
            <v>183.05084745762713</v>
          </cell>
          <cell r="G453">
            <v>1322.03</v>
          </cell>
          <cell r="H453">
            <v>237.97</v>
          </cell>
          <cell r="I453">
            <v>0</v>
          </cell>
        </row>
        <row r="454">
          <cell r="A454">
            <v>0</v>
          </cell>
          <cell r="B454" t="str">
            <v>Herramientas (5% de la mano de obra)</v>
          </cell>
          <cell r="C454">
            <v>0.05</v>
          </cell>
          <cell r="D454">
            <v>0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  <cell r="I454">
            <v>0</v>
          </cell>
        </row>
        <row r="455">
          <cell r="A455">
            <v>0</v>
          </cell>
          <cell r="B455" t="str">
            <v>Mano de Obra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  <cell r="I456">
            <v>0</v>
          </cell>
        </row>
        <row r="457">
          <cell r="A457">
            <v>0</v>
          </cell>
          <cell r="B457" t="str">
            <v>Total/UND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1529.615</v>
          </cell>
          <cell r="H457">
            <v>239.74930000000001</v>
          </cell>
          <cell r="I457">
            <v>1769.3643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E459">
            <v>0</v>
          </cell>
          <cell r="F459">
            <v>0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A460">
            <v>0</v>
          </cell>
          <cell r="B460" t="str">
            <v xml:space="preserve">Relleno, nivelado y compactado relleno 6000M2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0</v>
          </cell>
          <cell r="B461" t="str">
            <v xml:space="preserve">Volumen Análisis </v>
          </cell>
          <cell r="C461">
            <v>71</v>
          </cell>
          <cell r="D461" t="str">
            <v>M3C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0</v>
          </cell>
          <cell r="B462" t="str">
            <v>Rendimientos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0</v>
          </cell>
          <cell r="B463" t="str">
            <v>Compactador Manual</v>
          </cell>
          <cell r="C463">
            <v>3.5</v>
          </cell>
          <cell r="D463" t="str">
            <v>M3E/HR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>
            <v>0</v>
          </cell>
          <cell r="B464" t="str">
            <v>Peón</v>
          </cell>
          <cell r="C464">
            <v>3.5</v>
          </cell>
          <cell r="D464" t="str">
            <v>M3E/HR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0</v>
          </cell>
          <cell r="B465" t="str">
            <v>Materiales y Equipos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  <cell r="I466">
            <v>0</v>
          </cell>
        </row>
        <row r="467">
          <cell r="A467">
            <v>0</v>
          </cell>
          <cell r="B467" t="str">
            <v>Herramientas</v>
          </cell>
          <cell r="C467">
            <v>0.05</v>
          </cell>
          <cell r="D467">
            <v>0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  <cell r="I467">
            <v>0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  <cell r="I468">
            <v>0</v>
          </cell>
        </row>
        <row r="469">
          <cell r="A469">
            <v>0</v>
          </cell>
          <cell r="B469" t="str">
            <v>Mano de Obra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  <cell r="I470">
            <v>0</v>
          </cell>
        </row>
        <row r="471">
          <cell r="A471">
            <v>0</v>
          </cell>
          <cell r="B471" t="str">
            <v>Total/UND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6823.18</v>
          </cell>
          <cell r="H471">
            <v>841.58</v>
          </cell>
          <cell r="I471">
            <v>7664.76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2.2809999999999939</v>
          </cell>
          <cell r="B473" t="str">
            <v>RELLENO DE REPOSICIÓN CON MATERIAL DE PRÉSTAMO</v>
          </cell>
          <cell r="C473">
            <v>1</v>
          </cell>
          <cell r="D473" t="str">
            <v>M3C</v>
          </cell>
          <cell r="E473">
            <v>0</v>
          </cell>
          <cell r="F473">
            <v>0</v>
          </cell>
          <cell r="G473">
            <v>887.77915492957743</v>
          </cell>
          <cell r="H473">
            <v>91.175211267605633</v>
          </cell>
          <cell r="I473">
            <v>978.95436619718305</v>
          </cell>
        </row>
        <row r="474">
          <cell r="A474">
            <v>0</v>
          </cell>
          <cell r="B474" t="str">
            <v xml:space="preserve">Relleno, nivelado y compactado relleno 6000M2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0</v>
          </cell>
          <cell r="B475" t="str">
            <v xml:space="preserve">Volumen Análisis </v>
          </cell>
          <cell r="C475">
            <v>71</v>
          </cell>
          <cell r="D475" t="str">
            <v>M3C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0</v>
          </cell>
          <cell r="B476" t="str">
            <v>Rendimientos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>
            <v>0</v>
          </cell>
          <cell r="B477" t="str">
            <v>Compactador Manual</v>
          </cell>
          <cell r="C477">
            <v>3.5</v>
          </cell>
          <cell r="D477" t="str">
            <v>M3E/HR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0</v>
          </cell>
          <cell r="B478" t="str">
            <v>Peón</v>
          </cell>
          <cell r="C478">
            <v>3.5</v>
          </cell>
          <cell r="D478" t="str">
            <v>M3E/HR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0</v>
          </cell>
          <cell r="B479" t="str">
            <v>Materiales y Equipos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AGR008</v>
          </cell>
          <cell r="B480" t="str">
            <v>Suministro material de relleno (Caliche)</v>
          </cell>
          <cell r="C480">
            <v>92.3</v>
          </cell>
          <cell r="D480" t="str">
            <v>M3E</v>
          </cell>
          <cell r="E480">
            <v>338.98305084745766</v>
          </cell>
          <cell r="F480">
            <v>61.016949152542374</v>
          </cell>
          <cell r="G480">
            <v>31288.14</v>
          </cell>
          <cell r="H480">
            <v>5631.86</v>
          </cell>
          <cell r="I480">
            <v>0</v>
          </cell>
        </row>
        <row r="481">
          <cell r="A481">
            <v>133.09999999999991</v>
          </cell>
          <cell r="B481" t="str">
            <v>Compactador Manual</v>
          </cell>
          <cell r="C481">
            <v>2.5357142857142856</v>
          </cell>
          <cell r="D481" t="str">
            <v>DIA</v>
          </cell>
          <cell r="E481">
            <v>1525.4237288135594</v>
          </cell>
          <cell r="F481">
            <v>274.57627118644069</v>
          </cell>
          <cell r="G481">
            <v>3868.04</v>
          </cell>
          <cell r="H481">
            <v>696.25</v>
          </cell>
          <cell r="I481">
            <v>0</v>
          </cell>
        </row>
        <row r="482">
          <cell r="A482">
            <v>0</v>
          </cell>
          <cell r="B482" t="str">
            <v>Herramientas</v>
          </cell>
          <cell r="C482">
            <v>0.05</v>
          </cell>
          <cell r="D482">
            <v>0</v>
          </cell>
          <cell r="E482">
            <v>2147.75</v>
          </cell>
          <cell r="F482">
            <v>386.59499999999997</v>
          </cell>
          <cell r="G482">
            <v>107.39</v>
          </cell>
          <cell r="H482">
            <v>19.329999999999998</v>
          </cell>
          <cell r="I482">
            <v>0</v>
          </cell>
        </row>
        <row r="483">
          <cell r="A483" t="str">
            <v>TRANSP004</v>
          </cell>
          <cell r="B483" t="str">
            <v>Transporte Material relleno (Mina 15kms)</v>
          </cell>
          <cell r="C483">
            <v>1384.5</v>
          </cell>
          <cell r="D483" t="str">
            <v>M3E-KM</v>
          </cell>
          <cell r="E483">
            <v>18</v>
          </cell>
          <cell r="F483">
            <v>0</v>
          </cell>
          <cell r="G483">
            <v>24921</v>
          </cell>
          <cell r="H483">
            <v>0</v>
          </cell>
          <cell r="I483">
            <v>0</v>
          </cell>
        </row>
        <row r="484">
          <cell r="A484" t="str">
            <v>TRANSP012</v>
          </cell>
          <cell r="B484" t="str">
            <v>Tranporte Ida y Vuelta interno Rodillo</v>
          </cell>
          <cell r="C484">
            <v>0.2</v>
          </cell>
          <cell r="D484" t="str">
            <v>UND</v>
          </cell>
          <cell r="E484">
            <v>3500</v>
          </cell>
          <cell r="F484">
            <v>630</v>
          </cell>
          <cell r="G484">
            <v>700</v>
          </cell>
          <cell r="H484">
            <v>126</v>
          </cell>
          <cell r="I484">
            <v>0</v>
          </cell>
        </row>
        <row r="485">
          <cell r="A485">
            <v>0</v>
          </cell>
          <cell r="B485" t="str">
            <v>Mano de Obra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O05AY</v>
          </cell>
          <cell r="B486" t="str">
            <v>Peón</v>
          </cell>
          <cell r="C486">
            <v>2.5357142857142856</v>
          </cell>
          <cell r="D486" t="str">
            <v>DIA</v>
          </cell>
          <cell r="E486">
            <v>847</v>
          </cell>
          <cell r="F486">
            <v>0</v>
          </cell>
          <cell r="G486">
            <v>2147.75</v>
          </cell>
          <cell r="H486">
            <v>0</v>
          </cell>
          <cell r="I486">
            <v>0</v>
          </cell>
        </row>
        <row r="487">
          <cell r="A487">
            <v>0</v>
          </cell>
          <cell r="B487" t="str">
            <v>Total/UND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63032.32</v>
          </cell>
          <cell r="H487">
            <v>6473.44</v>
          </cell>
          <cell r="I487">
            <v>69505.759999999995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>
            <v>2.2899999999999938</v>
          </cell>
          <cell r="B489" t="str">
            <v>RELLENO COMPACTADO - TOSCA</v>
          </cell>
          <cell r="C489">
            <v>1</v>
          </cell>
          <cell r="D489" t="str">
            <v>M3C</v>
          </cell>
          <cell r="E489">
            <v>0</v>
          </cell>
          <cell r="F489">
            <v>0</v>
          </cell>
          <cell r="G489">
            <v>1010.5676450000001</v>
          </cell>
          <cell r="H489">
            <v>88.40333333333335</v>
          </cell>
          <cell r="I489">
            <v>1098.9709783333335</v>
          </cell>
        </row>
        <row r="490">
          <cell r="A490">
            <v>0</v>
          </cell>
          <cell r="B490" t="str">
            <v xml:space="preserve">Relleno, nivelado y compactado relleno 6000M2 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0</v>
          </cell>
          <cell r="B491" t="str">
            <v xml:space="preserve">Volumen Análisis </v>
          </cell>
          <cell r="C491">
            <v>1200</v>
          </cell>
          <cell r="D491" t="str">
            <v>M3C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>
            <v>0</v>
          </cell>
          <cell r="B492" t="str">
            <v>Rendimientos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>
            <v>0</v>
          </cell>
          <cell r="B493" t="str">
            <v>Regado y nivelado con Motonivelador CAT12H</v>
          </cell>
          <cell r="C493">
            <v>90</v>
          </cell>
          <cell r="D493" t="str">
            <v>M3E/HR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>
            <v>0</v>
          </cell>
          <cell r="B494" t="str">
            <v>Terminación de superficie Motonivelador CAT12H</v>
          </cell>
          <cell r="C494">
            <v>180</v>
          </cell>
          <cell r="D494" t="str">
            <v>M3E/HR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>
            <v>0</v>
          </cell>
          <cell r="B495" t="str">
            <v>Compactación con Rodillo IR SD100-D</v>
          </cell>
          <cell r="C495">
            <v>75</v>
          </cell>
          <cell r="D495" t="str">
            <v>M3E/HR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>
            <v>0</v>
          </cell>
          <cell r="B496" t="str">
            <v>Camión de agua 2,000 GLS</v>
          </cell>
          <cell r="C496">
            <v>300</v>
          </cell>
          <cell r="D496" t="str">
            <v>M3E/UND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0</v>
          </cell>
          <cell r="B497" t="str">
            <v>Coeficiente de Esponjamiento</v>
          </cell>
          <cell r="C497">
            <v>1.3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>
            <v>0</v>
          </cell>
          <cell r="B498" t="str">
            <v>Materiales y Equipos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AGR017</v>
          </cell>
          <cell r="B499" t="str">
            <v>Suministro material de relleno (Tosca)</v>
          </cell>
          <cell r="C499">
            <v>1560</v>
          </cell>
          <cell r="D499" t="str">
            <v>M3E</v>
          </cell>
          <cell r="E499">
            <v>250</v>
          </cell>
          <cell r="F499">
            <v>45</v>
          </cell>
          <cell r="G499">
            <v>390000</v>
          </cell>
          <cell r="H499">
            <v>70200</v>
          </cell>
          <cell r="I499">
            <v>0</v>
          </cell>
        </row>
        <row r="500">
          <cell r="A500">
            <v>1.1000000000000001</v>
          </cell>
          <cell r="B500" t="str">
            <v>Regado y nivelado con Motonivelador CAT12H</v>
          </cell>
          <cell r="C500">
            <v>17.329999999999998</v>
          </cell>
          <cell r="D500" t="str">
            <v>HR</v>
          </cell>
          <cell r="E500">
            <v>4499.38</v>
          </cell>
          <cell r="F500">
            <v>625.41999999999996</v>
          </cell>
          <cell r="G500">
            <v>77974.259999999995</v>
          </cell>
          <cell r="H500">
            <v>10838.53</v>
          </cell>
          <cell r="I500">
            <v>0</v>
          </cell>
        </row>
        <row r="501">
          <cell r="A501">
            <v>1.1000000000000001</v>
          </cell>
          <cell r="B501" t="str">
            <v>Terminación de superficie Motonivelador CAT12H</v>
          </cell>
          <cell r="C501">
            <v>8.67</v>
          </cell>
          <cell r="D501" t="str">
            <v>HR</v>
          </cell>
          <cell r="E501">
            <v>4499.38</v>
          </cell>
          <cell r="F501">
            <v>625.41999999999996</v>
          </cell>
          <cell r="G501">
            <v>39009.620000000003</v>
          </cell>
          <cell r="H501">
            <v>5422.39</v>
          </cell>
          <cell r="I501">
            <v>0</v>
          </cell>
        </row>
        <row r="502">
          <cell r="A502">
            <v>1.0900000000000001</v>
          </cell>
          <cell r="B502" t="str">
            <v>Compactación con Rodillo IR SD100-D</v>
          </cell>
          <cell r="C502">
            <v>20.8</v>
          </cell>
          <cell r="D502" t="str">
            <v>HR</v>
          </cell>
          <cell r="E502">
            <v>3056.08</v>
          </cell>
          <cell r="F502">
            <v>427.12</v>
          </cell>
          <cell r="G502">
            <v>63566.46</v>
          </cell>
          <cell r="H502">
            <v>8884.1</v>
          </cell>
          <cell r="I502">
            <v>0</v>
          </cell>
        </row>
        <row r="503">
          <cell r="A503" t="str">
            <v>AGR016</v>
          </cell>
          <cell r="B503" t="str">
            <v>Camión de agua 2,000 GLS</v>
          </cell>
          <cell r="C503">
            <v>5.2</v>
          </cell>
          <cell r="D503" t="str">
            <v>UND</v>
          </cell>
          <cell r="E503">
            <v>1694.9152542372883</v>
          </cell>
          <cell r="F503">
            <v>305.08474576271186</v>
          </cell>
          <cell r="G503">
            <v>8813.56</v>
          </cell>
          <cell r="H503">
            <v>1586.44</v>
          </cell>
          <cell r="I503">
            <v>0</v>
          </cell>
        </row>
        <row r="504">
          <cell r="A504" t="str">
            <v>TRANSP004</v>
          </cell>
          <cell r="B504" t="str">
            <v>Transporte Material relleno (Mina 22kms)</v>
          </cell>
          <cell r="C504">
            <v>23400</v>
          </cell>
          <cell r="D504" t="str">
            <v>M3E-KM</v>
          </cell>
          <cell r="E504">
            <v>18</v>
          </cell>
          <cell r="F504">
            <v>0</v>
          </cell>
          <cell r="G504">
            <v>421200</v>
          </cell>
          <cell r="H504">
            <v>0</v>
          </cell>
          <cell r="I504">
            <v>0</v>
          </cell>
        </row>
        <row r="505">
          <cell r="A505" t="str">
            <v>TRANSP012</v>
          </cell>
          <cell r="B505" t="str">
            <v>Tranporte Ida y Vuelta interno Motoniveladora</v>
          </cell>
          <cell r="C505">
            <v>2</v>
          </cell>
          <cell r="D505" t="str">
            <v>UND</v>
          </cell>
          <cell r="E505">
            <v>12711.864406779661</v>
          </cell>
          <cell r="F505">
            <v>2288.1355932203392</v>
          </cell>
          <cell r="G505">
            <v>25423.73</v>
          </cell>
          <cell r="H505">
            <v>4576.2700000000004</v>
          </cell>
          <cell r="I505">
            <v>0</v>
          </cell>
        </row>
        <row r="506">
          <cell r="A506" t="str">
            <v>TRANSP012</v>
          </cell>
          <cell r="B506" t="str">
            <v>Tranporte Ida y Vuelta interno Rodillo</v>
          </cell>
          <cell r="C506">
            <v>2</v>
          </cell>
          <cell r="D506" t="str">
            <v>UND</v>
          </cell>
          <cell r="E506">
            <v>12711.864406779661</v>
          </cell>
          <cell r="F506">
            <v>2288.1355932203392</v>
          </cell>
          <cell r="G506">
            <v>25423.73</v>
          </cell>
          <cell r="H506">
            <v>4576.2700000000004</v>
          </cell>
          <cell r="I506">
            <v>0</v>
          </cell>
        </row>
        <row r="507">
          <cell r="A507">
            <v>0</v>
          </cell>
          <cell r="B507" t="str">
            <v>Mano de Obra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OTROS015</v>
          </cell>
          <cell r="B508" t="str">
            <v>Brigada Topográfica</v>
          </cell>
          <cell r="C508">
            <v>3</v>
          </cell>
          <cell r="D508" t="str">
            <v>DIA</v>
          </cell>
          <cell r="E508">
            <v>56.703389830508478</v>
          </cell>
          <cell r="F508">
            <v>0</v>
          </cell>
          <cell r="G508">
            <v>170.11</v>
          </cell>
          <cell r="H508">
            <v>0</v>
          </cell>
          <cell r="I508">
            <v>0</v>
          </cell>
        </row>
        <row r="509">
          <cell r="A509" t="str">
            <v>O05AY</v>
          </cell>
          <cell r="B509" t="str">
            <v>Boleros - Ayudantes</v>
          </cell>
          <cell r="C509">
            <v>4</v>
          </cell>
          <cell r="D509" t="str">
            <v>DIA</v>
          </cell>
          <cell r="E509">
            <v>847</v>
          </cell>
          <cell r="F509">
            <v>0</v>
          </cell>
          <cell r="G509">
            <v>3388</v>
          </cell>
          <cell r="H509">
            <v>0</v>
          </cell>
          <cell r="I509">
            <v>0</v>
          </cell>
        </row>
        <row r="510">
          <cell r="A510">
            <v>0</v>
          </cell>
          <cell r="B510" t="str">
            <v>Beneficios contratista Movimientos de Tierra</v>
          </cell>
          <cell r="C510">
            <v>0.15</v>
          </cell>
          <cell r="D510">
            <v>0</v>
          </cell>
          <cell r="E510">
            <v>1051411.3600000001</v>
          </cell>
          <cell r="F510">
            <v>0</v>
          </cell>
          <cell r="G510">
            <v>157711.704</v>
          </cell>
          <cell r="H510">
            <v>0</v>
          </cell>
          <cell r="I510">
            <v>0</v>
          </cell>
        </row>
        <row r="511">
          <cell r="A511">
            <v>0</v>
          </cell>
          <cell r="B511" t="str">
            <v>Total/UND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1212681.1740000001</v>
          </cell>
          <cell r="H511">
            <v>106084.00000000001</v>
          </cell>
          <cell r="I511">
            <v>1318765.1740000001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>
            <v>2.2999999999999936</v>
          </cell>
          <cell r="B513" t="str">
            <v xml:space="preserve">CARPETA HORMIGON ASFALTICO EN CALIENTE H.A.C EN 2.5" CON IMPRIMACION RC2 0.30Gal/M2 </v>
          </cell>
          <cell r="C513">
            <v>1</v>
          </cell>
          <cell r="D513" t="str">
            <v>M2</v>
          </cell>
          <cell r="E513">
            <v>0</v>
          </cell>
          <cell r="F513">
            <v>0</v>
          </cell>
          <cell r="G513">
            <v>910.06229600000006</v>
          </cell>
          <cell r="H513">
            <v>145.80190666666667</v>
          </cell>
          <cell r="I513">
            <v>1055.8642026666666</v>
          </cell>
        </row>
        <row r="514">
          <cell r="A514">
            <v>0</v>
          </cell>
          <cell r="B514">
            <v>0</v>
          </cell>
          <cell r="C514">
            <v>1</v>
          </cell>
          <cell r="D514" t="str">
            <v>M3E</v>
          </cell>
          <cell r="E514">
            <v>0</v>
          </cell>
          <cell r="F514">
            <v>0</v>
          </cell>
          <cell r="G514">
            <v>11465.351760629923</v>
          </cell>
          <cell r="H514">
            <v>1836.8744146981628</v>
          </cell>
          <cell r="I514">
            <v>13302.226175328085</v>
          </cell>
        </row>
        <row r="515">
          <cell r="A515">
            <v>0</v>
          </cell>
          <cell r="B515" t="str">
            <v xml:space="preserve">Volumen Análisis </v>
          </cell>
          <cell r="C515">
            <v>3000</v>
          </cell>
          <cell r="D515" t="str">
            <v>M2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>
            <v>0</v>
          </cell>
          <cell r="B516" t="str">
            <v>Coeficiente de Esponjamiento</v>
          </cell>
          <cell r="C516">
            <v>1.25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>
            <v>0</v>
          </cell>
          <cell r="B517" t="str">
            <v>Materiales y Equipos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VIAL002</v>
          </cell>
          <cell r="B518" t="str">
            <v>Riego de imprimación RC2 0.30Gal/M2 con gravilla</v>
          </cell>
          <cell r="C518">
            <v>3000</v>
          </cell>
          <cell r="D518" t="str">
            <v>M2</v>
          </cell>
          <cell r="E518">
            <v>127.11864406779662</v>
          </cell>
          <cell r="F518">
            <v>22.881355932203391</v>
          </cell>
          <cell r="G518">
            <v>381355.93</v>
          </cell>
          <cell r="H518">
            <v>68644.070000000007</v>
          </cell>
          <cell r="I518">
            <v>0</v>
          </cell>
        </row>
        <row r="519">
          <cell r="A519" t="str">
            <v>VIAL003</v>
          </cell>
          <cell r="B519" t="str">
            <v>Riego de adherencia</v>
          </cell>
          <cell r="C519">
            <v>3000</v>
          </cell>
          <cell r="D519" t="str">
            <v>M2</v>
          </cell>
          <cell r="E519">
            <v>16.949152542372882</v>
          </cell>
          <cell r="F519">
            <v>3.0508474576271185</v>
          </cell>
          <cell r="G519">
            <v>50847.46</v>
          </cell>
          <cell r="H519">
            <v>9152.5400000000009</v>
          </cell>
          <cell r="I519">
            <v>0</v>
          </cell>
        </row>
        <row r="520">
          <cell r="A520" t="str">
            <v>VIAL001</v>
          </cell>
          <cell r="B520" t="str">
            <v>Suministro Hormigón Asfático Caliente en Planta</v>
          </cell>
          <cell r="C520">
            <v>238.125</v>
          </cell>
          <cell r="D520" t="str">
            <v>M3E</v>
          </cell>
          <cell r="E520">
            <v>7584.7457627118647</v>
          </cell>
          <cell r="F520">
            <v>1365.2542372881355</v>
          </cell>
          <cell r="G520">
            <v>1806117.58</v>
          </cell>
          <cell r="H520">
            <v>325101.17</v>
          </cell>
          <cell r="I520">
            <v>0</v>
          </cell>
        </row>
        <row r="521">
          <cell r="A521" t="str">
            <v>TRANSP004</v>
          </cell>
          <cell r="B521" t="str">
            <v>Transporte Asfalto Caliente (Planta 25kms)</v>
          </cell>
          <cell r="C521">
            <v>5953.125</v>
          </cell>
          <cell r="D521" t="str">
            <v>M3E-KM</v>
          </cell>
          <cell r="E521">
            <v>18</v>
          </cell>
          <cell r="F521">
            <v>0</v>
          </cell>
          <cell r="G521">
            <v>107156.25</v>
          </cell>
          <cell r="H521">
            <v>0</v>
          </cell>
          <cell r="I521">
            <v>0</v>
          </cell>
        </row>
        <row r="522">
          <cell r="A522" t="str">
            <v>VIAL004</v>
          </cell>
          <cell r="B522" t="str">
            <v>Colocación y compactación Hormigón Asfáltico</v>
          </cell>
          <cell r="C522">
            <v>238.125</v>
          </cell>
          <cell r="D522" t="str">
            <v>M3E</v>
          </cell>
          <cell r="E522">
            <v>805.08474576271192</v>
          </cell>
          <cell r="F522">
            <v>144.91525423728814</v>
          </cell>
          <cell r="G522">
            <v>191710.81</v>
          </cell>
          <cell r="H522">
            <v>34507.94</v>
          </cell>
          <cell r="I522">
            <v>0</v>
          </cell>
        </row>
        <row r="523">
          <cell r="A523" t="str">
            <v>AGR016</v>
          </cell>
          <cell r="B523" t="str">
            <v>Camión de agua 2,000 GLS</v>
          </cell>
          <cell r="C523">
            <v>2</v>
          </cell>
          <cell r="D523" t="str">
            <v>UND</v>
          </cell>
          <cell r="E523">
            <v>2000</v>
          </cell>
          <cell r="F523">
            <v>0</v>
          </cell>
          <cell r="G523">
            <v>4000</v>
          </cell>
          <cell r="H523">
            <v>0</v>
          </cell>
          <cell r="I523">
            <v>0</v>
          </cell>
        </row>
        <row r="524">
          <cell r="A524" t="str">
            <v>VIAL005</v>
          </cell>
          <cell r="B524" t="str">
            <v xml:space="preserve">Tranporte Ida y Vuelta equipos colocación </v>
          </cell>
          <cell r="C524">
            <v>2</v>
          </cell>
          <cell r="D524" t="str">
            <v>UND</v>
          </cell>
          <cell r="E524">
            <v>60000</v>
          </cell>
          <cell r="F524">
            <v>0</v>
          </cell>
          <cell r="G524">
            <v>120000</v>
          </cell>
          <cell r="H524">
            <v>0</v>
          </cell>
          <cell r="I524">
            <v>0</v>
          </cell>
        </row>
        <row r="525">
          <cell r="A525">
            <v>0</v>
          </cell>
          <cell r="B525" t="str">
            <v>Mano de Obra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A526" t="str">
            <v>O05AY</v>
          </cell>
          <cell r="B526" t="str">
            <v>Boleros - Ayudantes</v>
          </cell>
          <cell r="C526">
            <v>4</v>
          </cell>
          <cell r="D526" t="str">
            <v>DIA</v>
          </cell>
          <cell r="E526">
            <v>847</v>
          </cell>
          <cell r="F526">
            <v>0</v>
          </cell>
          <cell r="G526">
            <v>3388</v>
          </cell>
          <cell r="H526">
            <v>0</v>
          </cell>
          <cell r="I526">
            <v>0</v>
          </cell>
        </row>
        <row r="527">
          <cell r="A527">
            <v>0</v>
          </cell>
          <cell r="B527" t="str">
            <v>Beneficios contratista Movimientos de Tierra</v>
          </cell>
          <cell r="C527">
            <v>0.15</v>
          </cell>
          <cell r="D527">
            <v>0</v>
          </cell>
          <cell r="E527">
            <v>437405.72000000003</v>
          </cell>
          <cell r="F527">
            <v>0</v>
          </cell>
          <cell r="G527">
            <v>65610.858000000007</v>
          </cell>
          <cell r="H527">
            <v>0</v>
          </cell>
          <cell r="I527">
            <v>0</v>
          </cell>
        </row>
        <row r="528">
          <cell r="A528">
            <v>0</v>
          </cell>
          <cell r="B528" t="str">
            <v>Total/UND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2730186.8880000003</v>
          </cell>
          <cell r="H528">
            <v>437405.72000000003</v>
          </cell>
          <cell r="I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</row>
        <row r="530">
          <cell r="A530">
            <v>2.3099999999999934</v>
          </cell>
          <cell r="B530" t="str">
            <v>CORTE CON SIERRA EN LATERALES DE ASFALTO:</v>
          </cell>
          <cell r="C530">
            <v>1</v>
          </cell>
          <cell r="D530" t="str">
            <v>ML</v>
          </cell>
          <cell r="E530">
            <v>0</v>
          </cell>
          <cell r="F530">
            <v>0</v>
          </cell>
          <cell r="G530">
            <v>144.19384615384618</v>
          </cell>
          <cell r="H530">
            <v>3.8338461538461539</v>
          </cell>
          <cell r="I530">
            <v>148.02769230769235</v>
          </cell>
        </row>
        <row r="531">
          <cell r="A531">
            <v>0</v>
          </cell>
          <cell r="B531" t="str">
            <v xml:space="preserve">Rendimiento </v>
          </cell>
          <cell r="C531">
            <v>6.5</v>
          </cell>
          <cell r="D531" t="str">
            <v>ML/HR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0</v>
          </cell>
          <cell r="B532" t="str">
            <v>Materiales y Equipos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</row>
        <row r="533">
          <cell r="A533" t="str">
            <v>EQP016</v>
          </cell>
          <cell r="B533" t="str">
            <v>COSTO ALQUILER (1 DIAS)=US$ 64.80/8 horas* RD$(taza del dólar)/US$</v>
          </cell>
          <cell r="C533">
            <v>1</v>
          </cell>
          <cell r="D533" t="str">
            <v>HR</v>
          </cell>
          <cell r="E533">
            <v>459.29745762711866</v>
          </cell>
          <cell r="F533">
            <v>0</v>
          </cell>
          <cell r="G533">
            <v>459.3</v>
          </cell>
          <cell r="H533">
            <v>0</v>
          </cell>
          <cell r="I533">
            <v>0</v>
          </cell>
        </row>
        <row r="534">
          <cell r="A534">
            <v>0</v>
          </cell>
          <cell r="B534" t="str">
            <v>ITBIS (Servicio 18% de Alquiler)</v>
          </cell>
          <cell r="C534">
            <v>18</v>
          </cell>
          <cell r="D534" t="str">
            <v>%</v>
          </cell>
          <cell r="E534">
            <v>459.29745762711866</v>
          </cell>
          <cell r="F534">
            <v>0</v>
          </cell>
          <cell r="G534">
            <v>82.67</v>
          </cell>
          <cell r="H534">
            <v>0</v>
          </cell>
          <cell r="I534">
            <v>0</v>
          </cell>
        </row>
        <row r="535">
          <cell r="A535" t="str">
            <v>OTROS010</v>
          </cell>
          <cell r="B535" t="str">
            <v>COMBUSTIBLE = 0.04*(13 HP )(PRECIO RD$/GL)</v>
          </cell>
          <cell r="C535">
            <v>1</v>
          </cell>
          <cell r="D535" t="str">
            <v>UND</v>
          </cell>
          <cell r="E535">
            <v>115.36949152542375</v>
          </cell>
          <cell r="F535">
            <v>20.766508474576273</v>
          </cell>
          <cell r="G535">
            <v>115.37</v>
          </cell>
          <cell r="H535">
            <v>20.77</v>
          </cell>
          <cell r="I535">
            <v>0</v>
          </cell>
        </row>
        <row r="536">
          <cell r="A536">
            <v>0</v>
          </cell>
          <cell r="B536" t="str">
            <v>LUBRICANTE =0.2 DE (0.20% de combustible)</v>
          </cell>
          <cell r="C536">
            <v>1</v>
          </cell>
          <cell r="D536" t="str">
            <v>UND</v>
          </cell>
          <cell r="E536">
            <v>23.073898305084754</v>
          </cell>
          <cell r="F536">
            <v>4.153301694915255</v>
          </cell>
          <cell r="G536">
            <v>23.07</v>
          </cell>
          <cell r="H536">
            <v>4.1500000000000004</v>
          </cell>
          <cell r="I536">
            <v>0</v>
          </cell>
        </row>
        <row r="537">
          <cell r="A537" t="str">
            <v>O01T1</v>
          </cell>
          <cell r="B537" t="str">
            <v xml:space="preserve">Operador de 1era </v>
          </cell>
          <cell r="C537">
            <v>1</v>
          </cell>
          <cell r="D537" t="str">
            <v>HORA</v>
          </cell>
          <cell r="E537">
            <v>196.125</v>
          </cell>
          <cell r="F537">
            <v>0</v>
          </cell>
          <cell r="G537">
            <v>196.13</v>
          </cell>
          <cell r="H537">
            <v>0</v>
          </cell>
          <cell r="I537">
            <v>0</v>
          </cell>
        </row>
        <row r="538">
          <cell r="A538">
            <v>0</v>
          </cell>
          <cell r="B538" t="str">
            <v>Desgaste de Dico US$3.63/DIA /8 horas*RD$(Taza de usd)/US$*2</v>
          </cell>
          <cell r="C538">
            <v>1</v>
          </cell>
          <cell r="D538" t="str">
            <v>UND</v>
          </cell>
          <cell r="E538">
            <v>60.720824999999998</v>
          </cell>
          <cell r="F538">
            <v>0</v>
          </cell>
          <cell r="G538">
            <v>60.72</v>
          </cell>
          <cell r="H538">
            <v>0</v>
          </cell>
          <cell r="I538">
            <v>0</v>
          </cell>
        </row>
        <row r="539">
          <cell r="A539">
            <v>0</v>
          </cell>
          <cell r="B539" t="str">
            <v>Total/UND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937.2600000000001</v>
          </cell>
          <cell r="H539">
            <v>24.92</v>
          </cell>
          <cell r="I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>
            <v>2.3199999999999932</v>
          </cell>
          <cell r="B541" t="str">
            <v>CORTE CON SIERRA EN LATERALES EN HORMIGON:</v>
          </cell>
          <cell r="C541">
            <v>1</v>
          </cell>
          <cell r="D541" t="str">
            <v>ML</v>
          </cell>
          <cell r="E541">
            <v>0</v>
          </cell>
          <cell r="F541">
            <v>0</v>
          </cell>
          <cell r="G541">
            <v>749.80800000000011</v>
          </cell>
          <cell r="H541">
            <v>19.936</v>
          </cell>
          <cell r="I541">
            <v>769.74400000000014</v>
          </cell>
        </row>
        <row r="542">
          <cell r="A542">
            <v>0</v>
          </cell>
          <cell r="B542" t="str">
            <v xml:space="preserve">Rendimiento </v>
          </cell>
          <cell r="C542">
            <v>1.25</v>
          </cell>
          <cell r="D542" t="str">
            <v>ML/HR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>
            <v>0</v>
          </cell>
          <cell r="B543" t="str">
            <v>Materiales y Equipos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A544" t="str">
            <v>EQP016</v>
          </cell>
          <cell r="B544" t="str">
            <v>COSTO ALQUILER (1 DIAS)=US$ 64.80/8 horas* RD$(taza del dólar)/US$</v>
          </cell>
          <cell r="C544">
            <v>1</v>
          </cell>
          <cell r="D544" t="str">
            <v>HR</v>
          </cell>
          <cell r="E544">
            <v>459.29745762711866</v>
          </cell>
          <cell r="F544">
            <v>0</v>
          </cell>
          <cell r="G544">
            <v>459.3</v>
          </cell>
          <cell r="H544">
            <v>0</v>
          </cell>
          <cell r="I544">
            <v>0</v>
          </cell>
        </row>
        <row r="545">
          <cell r="A545">
            <v>0</v>
          </cell>
          <cell r="B545" t="str">
            <v>ITEBIS (Servicio 18% de Alquiler)</v>
          </cell>
          <cell r="C545">
            <v>18</v>
          </cell>
          <cell r="D545" t="str">
            <v>%</v>
          </cell>
          <cell r="E545">
            <v>459.29745762711866</v>
          </cell>
          <cell r="F545">
            <v>0</v>
          </cell>
          <cell r="G545">
            <v>82.67</v>
          </cell>
          <cell r="H545">
            <v>0</v>
          </cell>
          <cell r="I545">
            <v>0</v>
          </cell>
        </row>
        <row r="546">
          <cell r="A546" t="str">
            <v>OTROS010</v>
          </cell>
          <cell r="B546" t="str">
            <v>COMBUSTIBLE = 0.04*(13 HP )(PRECIO RD$/GL)</v>
          </cell>
          <cell r="C546">
            <v>1</v>
          </cell>
          <cell r="D546" t="str">
            <v>UND</v>
          </cell>
          <cell r="E546">
            <v>115.36949152542375</v>
          </cell>
          <cell r="F546">
            <v>20.766508474576273</v>
          </cell>
          <cell r="G546">
            <v>115.37</v>
          </cell>
          <cell r="H546">
            <v>20.77</v>
          </cell>
          <cell r="I546">
            <v>0</v>
          </cell>
        </row>
        <row r="547">
          <cell r="A547">
            <v>0</v>
          </cell>
          <cell r="B547" t="str">
            <v>LUBRICANTE =0.2 DE (0.20% de combustible)</v>
          </cell>
          <cell r="C547">
            <v>1</v>
          </cell>
          <cell r="D547" t="str">
            <v>UND</v>
          </cell>
          <cell r="E547">
            <v>23.073898305084754</v>
          </cell>
          <cell r="F547">
            <v>4.153301694915255</v>
          </cell>
          <cell r="G547">
            <v>23.07</v>
          </cell>
          <cell r="H547">
            <v>4.1500000000000004</v>
          </cell>
          <cell r="I547">
            <v>0</v>
          </cell>
        </row>
        <row r="548">
          <cell r="A548" t="str">
            <v>O01T1</v>
          </cell>
          <cell r="B548" t="str">
            <v xml:space="preserve">Operador de 1era </v>
          </cell>
          <cell r="C548">
            <v>1</v>
          </cell>
          <cell r="D548" t="str">
            <v>HORA</v>
          </cell>
          <cell r="E548">
            <v>196.125</v>
          </cell>
          <cell r="F548">
            <v>0</v>
          </cell>
          <cell r="G548">
            <v>196.13</v>
          </cell>
          <cell r="H548">
            <v>0</v>
          </cell>
          <cell r="I548">
            <v>0</v>
          </cell>
        </row>
        <row r="549">
          <cell r="A549">
            <v>0</v>
          </cell>
          <cell r="B549" t="str">
            <v>Desgaste de Dico US$3.63/DIA /8 horas*RD$(Taza de usd)/US$*2</v>
          </cell>
          <cell r="C549">
            <v>1</v>
          </cell>
          <cell r="D549" t="str">
            <v>UND</v>
          </cell>
          <cell r="E549">
            <v>60.720824999999998</v>
          </cell>
          <cell r="F549">
            <v>0</v>
          </cell>
          <cell r="G549">
            <v>60.72</v>
          </cell>
          <cell r="H549">
            <v>0</v>
          </cell>
          <cell r="I549">
            <v>0</v>
          </cell>
        </row>
        <row r="550">
          <cell r="A550">
            <v>0</v>
          </cell>
          <cell r="B550" t="str">
            <v>Total/UND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937.2600000000001</v>
          </cell>
          <cell r="H550">
            <v>24.92</v>
          </cell>
          <cell r="I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2.329999999999993</v>
          </cell>
          <cell r="B552" t="str">
            <v>BACHEO (INCLUYE MATERIAL DE BASE GRANULAR Y ASFALTO E=2.5")</v>
          </cell>
          <cell r="C552">
            <v>1</v>
          </cell>
          <cell r="D552" t="str">
            <v>M2</v>
          </cell>
          <cell r="E552">
            <v>0</v>
          </cell>
          <cell r="F552">
            <v>0</v>
          </cell>
          <cell r="G552">
            <v>452.98</v>
          </cell>
          <cell r="H552">
            <v>210.17000000000002</v>
          </cell>
          <cell r="I552">
            <v>663.15000000000009</v>
          </cell>
        </row>
        <row r="553">
          <cell r="A553">
            <v>0</v>
          </cell>
          <cell r="B553" t="str">
            <v xml:space="preserve">Rendimiento </v>
          </cell>
          <cell r="C553">
            <v>1</v>
          </cell>
          <cell r="D553" t="str">
            <v>M2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0</v>
          </cell>
          <cell r="B554" t="str">
            <v>Materiales y Equipos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2.3099999999999934</v>
          </cell>
          <cell r="B555" t="str">
            <v>CORTE CON SIERRA EN LATERALES DE ASFALTO:</v>
          </cell>
          <cell r="C555">
            <v>1</v>
          </cell>
          <cell r="D555" t="str">
            <v>ML</v>
          </cell>
          <cell r="E555">
            <v>144.19384615384618</v>
          </cell>
          <cell r="F555">
            <v>3.8338461538461539</v>
          </cell>
          <cell r="G555">
            <v>144.19</v>
          </cell>
          <cell r="H555">
            <v>3.83</v>
          </cell>
          <cell r="I555">
            <v>0</v>
          </cell>
        </row>
        <row r="556">
          <cell r="A556">
            <v>2.2999999999999936</v>
          </cell>
          <cell r="B556" t="str">
            <v>ELABORACIÓN Y COLOCACIÓN DE ASFALTO - INCL RC2</v>
          </cell>
          <cell r="C556">
            <v>1.25</v>
          </cell>
          <cell r="D556" t="str">
            <v>M2</v>
          </cell>
          <cell r="E556">
            <v>910.06229600000006</v>
          </cell>
          <cell r="F556">
            <v>145.80190666666667</v>
          </cell>
          <cell r="G556">
            <v>11.38</v>
          </cell>
          <cell r="H556">
            <v>182.25</v>
          </cell>
          <cell r="I556">
            <v>0</v>
          </cell>
        </row>
        <row r="557">
          <cell r="A557">
            <v>2.1599999999999966</v>
          </cell>
          <cell r="B557" t="str">
            <v>CARGA A MANO Y BOTE A CAMION 6M3</v>
          </cell>
          <cell r="C557">
            <v>0.125</v>
          </cell>
          <cell r="D557" t="str">
            <v>M3</v>
          </cell>
          <cell r="E557">
            <v>366.55876288659795</v>
          </cell>
          <cell r="F557">
            <v>0.49072164948453612</v>
          </cell>
          <cell r="G557">
            <v>45.82</v>
          </cell>
          <cell r="H557">
            <v>0.06</v>
          </cell>
          <cell r="I557">
            <v>0</v>
          </cell>
        </row>
        <row r="558">
          <cell r="A558">
            <v>2.1899999999999959</v>
          </cell>
          <cell r="B558" t="str">
            <v>RELLENO COMPACTADO - CALICHE</v>
          </cell>
          <cell r="C558">
            <v>0.22</v>
          </cell>
          <cell r="D558" t="str">
            <v>M3C</v>
          </cell>
          <cell r="E558">
            <v>1143.5973066666666</v>
          </cell>
          <cell r="F558">
            <v>109.22536666666669</v>
          </cell>
          <cell r="G558">
            <v>251.59</v>
          </cell>
          <cell r="H558">
            <v>24.03</v>
          </cell>
          <cell r="I558">
            <v>0</v>
          </cell>
        </row>
        <row r="559">
          <cell r="A559">
            <v>0</v>
          </cell>
          <cell r="B559" t="str">
            <v>Total/UND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452.98</v>
          </cell>
          <cell r="H559">
            <v>210.17000000000002</v>
          </cell>
          <cell r="I559">
            <v>663.15000000000009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100</v>
          </cell>
          <cell r="B561" t="str">
            <v>PRELIMINARES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100.01</v>
          </cell>
          <cell r="B562" t="str">
            <v>LETRERO DE OBRA</v>
          </cell>
          <cell r="C562">
            <v>1</v>
          </cell>
          <cell r="D562" t="str">
            <v>UND</v>
          </cell>
          <cell r="E562">
            <v>0</v>
          </cell>
          <cell r="F562">
            <v>0</v>
          </cell>
          <cell r="G562">
            <v>49300.850000000006</v>
          </cell>
          <cell r="H562">
            <v>8874.1500000000015</v>
          </cell>
          <cell r="I562">
            <v>58175.000000000007</v>
          </cell>
        </row>
        <row r="563">
          <cell r="A563">
            <v>0</v>
          </cell>
          <cell r="B563" t="str">
            <v>Letrero de obra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0</v>
          </cell>
          <cell r="B564" t="str">
            <v>Volumen Análisis</v>
          </cell>
          <cell r="C564">
            <v>1</v>
          </cell>
          <cell r="D564" t="str">
            <v>UND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0</v>
          </cell>
          <cell r="B565" t="str">
            <v>Materiales y Equipos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0</v>
          </cell>
          <cell r="B566" t="str">
            <v>Arte e impresión en vilnil y colocación</v>
          </cell>
          <cell r="C566">
            <v>1</v>
          </cell>
          <cell r="D566" t="str">
            <v>PA</v>
          </cell>
          <cell r="E566">
            <v>19004.240000000002</v>
          </cell>
          <cell r="F566">
            <v>3420.7632000000003</v>
          </cell>
          <cell r="G566">
            <v>19004.240000000002</v>
          </cell>
          <cell r="H566">
            <v>3420.76</v>
          </cell>
          <cell r="I566">
            <v>0</v>
          </cell>
        </row>
        <row r="567">
          <cell r="A567">
            <v>0</v>
          </cell>
          <cell r="B567" t="str">
            <v>Estructura metálica todo costo</v>
          </cell>
          <cell r="C567">
            <v>1</v>
          </cell>
          <cell r="D567" t="str">
            <v>PA</v>
          </cell>
          <cell r="E567">
            <v>30296.61</v>
          </cell>
          <cell r="F567">
            <v>5453.3897999999999</v>
          </cell>
          <cell r="G567">
            <v>30296.61</v>
          </cell>
          <cell r="H567">
            <v>5453.39</v>
          </cell>
        </row>
        <row r="568">
          <cell r="A568">
            <v>0</v>
          </cell>
          <cell r="B568" t="str">
            <v>Total/UND</v>
          </cell>
          <cell r="C568">
            <v>1</v>
          </cell>
          <cell r="D568">
            <v>0</v>
          </cell>
          <cell r="E568">
            <v>19004.240000000002</v>
          </cell>
          <cell r="F568">
            <v>3420.7632000000003</v>
          </cell>
          <cell r="G568">
            <v>49300.850000000006</v>
          </cell>
          <cell r="H568">
            <v>8874.1500000000015</v>
          </cell>
          <cell r="I568">
            <v>58175.000000000007</v>
          </cell>
        </row>
        <row r="569">
          <cell r="A569">
            <v>0</v>
          </cell>
          <cell r="B569" t="str">
            <v>Estructura metálica todo costo</v>
          </cell>
          <cell r="C569">
            <v>1</v>
          </cell>
          <cell r="D569">
            <v>0</v>
          </cell>
          <cell r="E569">
            <v>30296.61</v>
          </cell>
          <cell r="F569">
            <v>5453.3897999999999</v>
          </cell>
          <cell r="G569">
            <v>0</v>
          </cell>
          <cell r="H569">
            <v>0</v>
          </cell>
        </row>
        <row r="570">
          <cell r="A570">
            <v>100.02000000000001</v>
          </cell>
          <cell r="B570" t="str">
            <v>REPLANTEO Y CHARRANCHA</v>
          </cell>
          <cell r="C570">
            <v>1</v>
          </cell>
          <cell r="D570" t="str">
            <v>M2</v>
          </cell>
          <cell r="E570">
            <v>0</v>
          </cell>
          <cell r="F570">
            <v>0</v>
          </cell>
          <cell r="G570">
            <v>134.40743801652891</v>
          </cell>
          <cell r="H570">
            <v>20.03942148760331</v>
          </cell>
          <cell r="I570">
            <v>154.44685950413222</v>
          </cell>
        </row>
        <row r="571">
          <cell r="A571">
            <v>0</v>
          </cell>
          <cell r="B571" t="str">
            <v xml:space="preserve">Estructura 11.00m x 22.00m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0</v>
          </cell>
          <cell r="B572" t="str">
            <v>Volumen Análisis</v>
          </cell>
          <cell r="C572">
            <v>242</v>
          </cell>
          <cell r="D572" t="str">
            <v>M2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0</v>
          </cell>
          <cell r="B573" t="str">
            <v>Materiales y Equipos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 t="str">
            <v>CARP001</v>
          </cell>
          <cell r="B574" t="str">
            <v>Madera pino bruto americano 1"x4"x12</v>
          </cell>
          <cell r="C574">
            <v>79.2</v>
          </cell>
          <cell r="D574" t="str">
            <v>P2</v>
          </cell>
          <cell r="E574">
            <v>101.69491525423729</v>
          </cell>
          <cell r="F574">
            <v>18.305084745762709</v>
          </cell>
          <cell r="G574">
            <v>8054.24</v>
          </cell>
          <cell r="H574">
            <v>1449.76</v>
          </cell>
          <cell r="I574">
            <v>0</v>
          </cell>
        </row>
        <row r="575">
          <cell r="A575" t="str">
            <v>CARP001</v>
          </cell>
          <cell r="B575" t="str">
            <v>Madera pino bruto americano 2"x4"x12</v>
          </cell>
          <cell r="C575">
            <v>158.4</v>
          </cell>
          <cell r="D575" t="str">
            <v>P2</v>
          </cell>
          <cell r="E575">
            <v>101.69491525423729</v>
          </cell>
          <cell r="F575">
            <v>18.305084745762709</v>
          </cell>
          <cell r="G575">
            <v>16108.47</v>
          </cell>
          <cell r="H575">
            <v>2899.53</v>
          </cell>
        </row>
        <row r="576">
          <cell r="A576" t="str">
            <v>CARP035</v>
          </cell>
          <cell r="B576" t="str">
            <v xml:space="preserve">Clavos dulce 2 1/2" </v>
          </cell>
          <cell r="C576">
            <v>9.5</v>
          </cell>
          <cell r="D576" t="str">
            <v>LB</v>
          </cell>
          <cell r="E576">
            <v>33.9</v>
          </cell>
          <cell r="F576">
            <v>6.1019999999999994</v>
          </cell>
          <cell r="G576">
            <v>322.05</v>
          </cell>
          <cell r="H576">
            <v>57.97</v>
          </cell>
        </row>
        <row r="577">
          <cell r="A577" t="str">
            <v>CE001</v>
          </cell>
          <cell r="B577" t="str">
            <v>Cal Grande hidratada 20 kilos</v>
          </cell>
          <cell r="C577">
            <v>6</v>
          </cell>
          <cell r="D577" t="str">
            <v>FDA</v>
          </cell>
          <cell r="E577">
            <v>311.02</v>
          </cell>
          <cell r="F577">
            <v>55.983599999999996</v>
          </cell>
          <cell r="G577">
            <v>1866.12</v>
          </cell>
          <cell r="H577">
            <v>335.9</v>
          </cell>
        </row>
        <row r="578">
          <cell r="A578" t="str">
            <v>CARP038</v>
          </cell>
          <cell r="B578" t="str">
            <v>Hilo de Gangorra - Cono</v>
          </cell>
          <cell r="C578">
            <v>2</v>
          </cell>
          <cell r="D578" t="str">
            <v>U</v>
          </cell>
          <cell r="E578">
            <v>148.30508474576271</v>
          </cell>
          <cell r="F578">
            <v>26.694915254237287</v>
          </cell>
          <cell r="G578">
            <v>296.61</v>
          </cell>
          <cell r="H578">
            <v>53.39</v>
          </cell>
        </row>
        <row r="579">
          <cell r="A579" t="str">
            <v>HERR02009</v>
          </cell>
          <cell r="B579" t="str">
            <v>Cinta Métrica Stanley 8 metros</v>
          </cell>
          <cell r="C579">
            <v>0.1</v>
          </cell>
          <cell r="D579" t="str">
            <v>U</v>
          </cell>
          <cell r="E579">
            <v>1368.6440677966102</v>
          </cell>
          <cell r="F579">
            <v>246.35593220338984</v>
          </cell>
          <cell r="G579">
            <v>136.86000000000001</v>
          </cell>
          <cell r="H579">
            <v>24.64</v>
          </cell>
        </row>
        <row r="580">
          <cell r="A580" t="str">
            <v>OTROS015</v>
          </cell>
          <cell r="B580" t="str">
            <v>Brigada Topográfica con Estación Total - Todo Costo</v>
          </cell>
          <cell r="C580">
            <v>0.5</v>
          </cell>
          <cell r="D580" t="str">
            <v>DIA</v>
          </cell>
          <cell r="E580">
            <v>56.703389830508478</v>
          </cell>
          <cell r="F580">
            <v>56.703389830508478</v>
          </cell>
          <cell r="G580">
            <v>28.35</v>
          </cell>
          <cell r="H580">
            <v>28.35</v>
          </cell>
        </row>
        <row r="581">
          <cell r="A581">
            <v>0</v>
          </cell>
          <cell r="B581" t="str">
            <v>Mano de Obra</v>
          </cell>
          <cell r="C581">
            <v>0.1</v>
          </cell>
          <cell r="D581">
            <v>0</v>
          </cell>
          <cell r="E581">
            <v>1368.6440677966102</v>
          </cell>
          <cell r="F581">
            <v>246.35593220338984</v>
          </cell>
          <cell r="G581">
            <v>0</v>
          </cell>
          <cell r="H581">
            <v>0</v>
          </cell>
        </row>
        <row r="582">
          <cell r="A582" t="str">
            <v>O01MA</v>
          </cell>
          <cell r="B582" t="str">
            <v>Maestro (MA)</v>
          </cell>
          <cell r="C582">
            <v>2</v>
          </cell>
          <cell r="D582" t="str">
            <v>DIA</v>
          </cell>
          <cell r="E582">
            <v>1977</v>
          </cell>
          <cell r="F582">
            <v>0</v>
          </cell>
          <cell r="G582">
            <v>3954</v>
          </cell>
          <cell r="H582">
            <v>0</v>
          </cell>
          <cell r="I582">
            <v>0</v>
          </cell>
        </row>
        <row r="583">
          <cell r="A583" t="str">
            <v>O05AY</v>
          </cell>
          <cell r="B583" t="str">
            <v>Ayudante (AY)</v>
          </cell>
          <cell r="C583">
            <v>2</v>
          </cell>
          <cell r="D583" t="str">
            <v>DIA</v>
          </cell>
          <cell r="E583">
            <v>847</v>
          </cell>
          <cell r="F583">
            <v>0</v>
          </cell>
          <cell r="G583">
            <v>1694</v>
          </cell>
          <cell r="H583">
            <v>0</v>
          </cell>
        </row>
        <row r="584">
          <cell r="A584" t="str">
            <v>O07PE</v>
          </cell>
          <cell r="B584" t="str">
            <v>Peón o Trabajador No Calificado (PE)</v>
          </cell>
          <cell r="C584">
            <v>0.1</v>
          </cell>
          <cell r="D584" t="str">
            <v>DIA</v>
          </cell>
          <cell r="E584">
            <v>659</v>
          </cell>
          <cell r="F584">
            <v>0</v>
          </cell>
          <cell r="G584">
            <v>65.900000000000006</v>
          </cell>
          <cell r="H584">
            <v>0</v>
          </cell>
          <cell r="I584">
            <v>0</v>
          </cell>
        </row>
        <row r="585">
          <cell r="A585">
            <v>0</v>
          </cell>
          <cell r="B585" t="str">
            <v>Total/UND</v>
          </cell>
          <cell r="C585">
            <v>2</v>
          </cell>
          <cell r="D585">
            <v>0</v>
          </cell>
          <cell r="E585">
            <v>847</v>
          </cell>
          <cell r="F585">
            <v>0</v>
          </cell>
          <cell r="G585">
            <v>32526.6</v>
          </cell>
          <cell r="H585">
            <v>4849.5400000000009</v>
          </cell>
          <cell r="I585">
            <v>37376.14</v>
          </cell>
        </row>
        <row r="586">
          <cell r="A586">
            <v>0</v>
          </cell>
          <cell r="B586" t="str">
            <v>Peón o Trabajador No Calificado (PE)</v>
          </cell>
          <cell r="C586">
            <v>0.1</v>
          </cell>
          <cell r="D586">
            <v>0</v>
          </cell>
          <cell r="E586">
            <v>659</v>
          </cell>
          <cell r="F586">
            <v>0</v>
          </cell>
          <cell r="G586">
            <v>0</v>
          </cell>
          <cell r="H586">
            <v>0</v>
          </cell>
        </row>
        <row r="587">
          <cell r="A587">
            <v>0</v>
          </cell>
          <cell r="B587" t="str">
            <v xml:space="preserve">DEMOLICION DE ACERA A MANO </v>
          </cell>
          <cell r="C587">
            <v>1</v>
          </cell>
          <cell r="D587" t="str">
            <v>M3</v>
          </cell>
          <cell r="E587">
            <v>0</v>
          </cell>
          <cell r="F587">
            <v>0</v>
          </cell>
          <cell r="G587">
            <v>1384.0699815837936</v>
          </cell>
          <cell r="H587">
            <v>10.128913443830569</v>
          </cell>
          <cell r="I587">
            <v>1394.1988950276241</v>
          </cell>
        </row>
        <row r="588">
          <cell r="A588">
            <v>100.03</v>
          </cell>
          <cell r="B588">
            <v>0</v>
          </cell>
          <cell r="C588">
            <v>1</v>
          </cell>
          <cell r="D588" t="str">
            <v>M2</v>
          </cell>
          <cell r="E588">
            <v>0</v>
          </cell>
          <cell r="F588">
            <v>0</v>
          </cell>
          <cell r="G588">
            <v>138.40699815837937</v>
          </cell>
          <cell r="H588">
            <v>1.0128913443830569</v>
          </cell>
          <cell r="I588">
            <v>139.41988950276243</v>
          </cell>
        </row>
        <row r="589">
          <cell r="A589">
            <v>0</v>
          </cell>
          <cell r="B589" t="str">
            <v>Volumen Análisis</v>
          </cell>
          <cell r="C589">
            <v>0.54300000000000004</v>
          </cell>
          <cell r="D589" t="str">
            <v>M3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A590">
            <v>0</v>
          </cell>
          <cell r="B590" t="str">
            <v>Rendimiento acera M2/M3 con espesor de 0.10m</v>
          </cell>
          <cell r="C590">
            <v>10</v>
          </cell>
          <cell r="D590" t="str">
            <v>M2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0</v>
          </cell>
          <cell r="B591" t="str">
            <v>Materiales y Equipos</v>
          </cell>
          <cell r="C591">
            <v>0.54300000000000004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A592">
            <v>0</v>
          </cell>
          <cell r="B592" t="str">
            <v>Herramientas (5% de la mano de obra)</v>
          </cell>
          <cell r="C592">
            <v>1</v>
          </cell>
          <cell r="D592" t="str">
            <v>PA</v>
          </cell>
          <cell r="E592">
            <v>30.550847457627125</v>
          </cell>
          <cell r="F592">
            <v>5.4991525423728822</v>
          </cell>
          <cell r="G592">
            <v>30.55</v>
          </cell>
          <cell r="H592">
            <v>5.5</v>
          </cell>
          <cell r="I592">
            <v>0</v>
          </cell>
        </row>
        <row r="593">
          <cell r="A593">
            <v>0</v>
          </cell>
          <cell r="B593" t="str">
            <v>Mano de Obra</v>
          </cell>
          <cell r="D593">
            <v>0</v>
          </cell>
          <cell r="G593">
            <v>0</v>
          </cell>
          <cell r="H593">
            <v>0</v>
          </cell>
        </row>
        <row r="594">
          <cell r="A594" t="str">
            <v>O06TC</v>
          </cell>
          <cell r="B594" t="str">
            <v>Trabajador Calificado (TC)</v>
          </cell>
          <cell r="C594">
            <v>1</v>
          </cell>
          <cell r="D594" t="str">
            <v>DIA</v>
          </cell>
          <cell r="E594">
            <v>721</v>
          </cell>
          <cell r="F594">
            <v>0</v>
          </cell>
          <cell r="G594">
            <v>721</v>
          </cell>
          <cell r="H594">
            <v>0</v>
          </cell>
          <cell r="I594">
            <v>0</v>
          </cell>
        </row>
        <row r="595">
          <cell r="A595">
            <v>0</v>
          </cell>
          <cell r="B595" t="str">
            <v>Total/UND</v>
          </cell>
          <cell r="D595">
            <v>0</v>
          </cell>
          <cell r="G595">
            <v>751.55</v>
          </cell>
          <cell r="H595">
            <v>5.5</v>
          </cell>
          <cell r="I595">
            <v>757.05</v>
          </cell>
        </row>
        <row r="596">
          <cell r="A596">
            <v>0</v>
          </cell>
          <cell r="B596" t="str">
            <v>Trabajador Calificado (TC)</v>
          </cell>
          <cell r="C596">
            <v>1</v>
          </cell>
          <cell r="D596">
            <v>0</v>
          </cell>
          <cell r="E596">
            <v>721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0</v>
          </cell>
          <cell r="B597" t="str">
            <v xml:space="preserve">DEMOLICION DE CONTEN A MANO </v>
          </cell>
          <cell r="C597">
            <v>1</v>
          </cell>
          <cell r="D597" t="str">
            <v>M3</v>
          </cell>
          <cell r="E597">
            <v>0</v>
          </cell>
          <cell r="F597">
            <v>0</v>
          </cell>
          <cell r="G597">
            <v>1384.0699815837936</v>
          </cell>
          <cell r="H597">
            <v>10.128913443830569</v>
          </cell>
          <cell r="I597">
            <v>1394.1988950276241</v>
          </cell>
        </row>
        <row r="598">
          <cell r="A598">
            <v>100.04</v>
          </cell>
          <cell r="B598">
            <v>0</v>
          </cell>
          <cell r="C598">
            <v>1</v>
          </cell>
          <cell r="D598" t="str">
            <v>ML</v>
          </cell>
          <cell r="E598">
            <v>0</v>
          </cell>
          <cell r="F598">
            <v>0</v>
          </cell>
          <cell r="G598">
            <v>124.56629834254143</v>
          </cell>
          <cell r="H598">
            <v>0.91160220994475127</v>
          </cell>
          <cell r="I598">
            <v>125.47790055248618</v>
          </cell>
        </row>
        <row r="599">
          <cell r="A599">
            <v>0</v>
          </cell>
          <cell r="B599" t="str">
            <v>Volumen Análisis</v>
          </cell>
          <cell r="C599">
            <v>0.54300000000000004</v>
          </cell>
          <cell r="D599" t="str">
            <v>M3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>
            <v>0</v>
          </cell>
          <cell r="B600" t="str">
            <v>Rendimiento acera ML/M3, la sección trasnversal tiene 0.09m2</v>
          </cell>
          <cell r="C600">
            <v>11.111111111111111</v>
          </cell>
          <cell r="D600" t="str">
            <v>ML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A601">
            <v>0</v>
          </cell>
          <cell r="B601" t="str">
            <v>Materiales y Equipos</v>
          </cell>
          <cell r="C601">
            <v>0.54300000000000004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</row>
        <row r="602">
          <cell r="A602">
            <v>0</v>
          </cell>
          <cell r="B602" t="str">
            <v>Herramientas (5% de la mano de obra)</v>
          </cell>
          <cell r="C602">
            <v>1</v>
          </cell>
          <cell r="D602" t="str">
            <v>PA</v>
          </cell>
          <cell r="E602">
            <v>30.550847457627125</v>
          </cell>
          <cell r="F602">
            <v>5.4991525423728822</v>
          </cell>
          <cell r="G602">
            <v>30.55</v>
          </cell>
          <cell r="H602">
            <v>5.5</v>
          </cell>
          <cell r="I602">
            <v>0</v>
          </cell>
        </row>
        <row r="603">
          <cell r="A603">
            <v>0</v>
          </cell>
          <cell r="B603" t="str">
            <v>Mano de Obra</v>
          </cell>
          <cell r="D603">
            <v>0</v>
          </cell>
          <cell r="G603">
            <v>0</v>
          </cell>
          <cell r="H603">
            <v>0</v>
          </cell>
        </row>
        <row r="604">
          <cell r="A604" t="str">
            <v>O06TC</v>
          </cell>
          <cell r="B604" t="str">
            <v>Trabajador Calificado (TC)</v>
          </cell>
          <cell r="C604">
            <v>1</v>
          </cell>
          <cell r="D604" t="str">
            <v>DIA</v>
          </cell>
          <cell r="E604">
            <v>721</v>
          </cell>
          <cell r="F604">
            <v>0</v>
          </cell>
          <cell r="G604">
            <v>721</v>
          </cell>
          <cell r="H604">
            <v>0</v>
          </cell>
          <cell r="I604">
            <v>0</v>
          </cell>
        </row>
        <row r="605">
          <cell r="A605">
            <v>0</v>
          </cell>
          <cell r="B605" t="str">
            <v>Total/UND</v>
          </cell>
          <cell r="D605">
            <v>0</v>
          </cell>
          <cell r="G605">
            <v>751.55</v>
          </cell>
          <cell r="H605">
            <v>5.5</v>
          </cell>
          <cell r="I605">
            <v>757.05</v>
          </cell>
        </row>
        <row r="606">
          <cell r="A606">
            <v>0</v>
          </cell>
          <cell r="B606" t="str">
            <v>Trabajador Calificado (TC)</v>
          </cell>
          <cell r="C606">
            <v>1</v>
          </cell>
          <cell r="D606">
            <v>0</v>
          </cell>
          <cell r="E606">
            <v>721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A607">
            <v>100.05</v>
          </cell>
          <cell r="B607" t="str">
            <v>LIMPIEZA Y DESYERBO A MANO</v>
          </cell>
          <cell r="C607">
            <v>1</v>
          </cell>
          <cell r="D607" t="str">
            <v>M2</v>
          </cell>
          <cell r="E607">
            <v>0</v>
          </cell>
          <cell r="F607">
            <v>0</v>
          </cell>
          <cell r="G607">
            <v>44.938971962616819</v>
          </cell>
          <cell r="H607">
            <v>0.32878504672897196</v>
          </cell>
          <cell r="I607">
            <v>45.267757009345793</v>
          </cell>
        </row>
        <row r="608">
          <cell r="A608">
            <v>0</v>
          </cell>
          <cell r="B608" t="str">
            <v>Volumen Análisis</v>
          </cell>
          <cell r="C608">
            <v>107</v>
          </cell>
          <cell r="D608" t="str">
            <v>M2/DIA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A609">
            <v>0</v>
          </cell>
          <cell r="B609" t="str">
            <v>Materiales y Equipos</v>
          </cell>
          <cell r="C609">
            <v>1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45.267757009345793</v>
          </cell>
        </row>
        <row r="610">
          <cell r="A610">
            <v>0</v>
          </cell>
          <cell r="B610" t="str">
            <v>Herramientas (5% de la mano de obra)</v>
          </cell>
          <cell r="C610">
            <v>1</v>
          </cell>
          <cell r="D610" t="str">
            <v>PA</v>
          </cell>
          <cell r="E610">
            <v>195.46610169491527</v>
          </cell>
          <cell r="F610">
            <v>35.183898305084746</v>
          </cell>
          <cell r="G610">
            <v>195.47</v>
          </cell>
          <cell r="H610">
            <v>35.18</v>
          </cell>
          <cell r="I610">
            <v>0</v>
          </cell>
        </row>
        <row r="611">
          <cell r="A611">
            <v>0</v>
          </cell>
          <cell r="B611" t="str">
            <v>Mano de Obra</v>
          </cell>
          <cell r="D611">
            <v>0</v>
          </cell>
          <cell r="G611">
            <v>0</v>
          </cell>
          <cell r="H611">
            <v>0</v>
          </cell>
        </row>
        <row r="612">
          <cell r="A612" t="str">
            <v>O07PE</v>
          </cell>
          <cell r="B612" t="str">
            <v>Peón o Trabajador No Calificado (PE)</v>
          </cell>
          <cell r="C612">
            <v>4</v>
          </cell>
          <cell r="D612" t="str">
            <v>DIA</v>
          </cell>
          <cell r="E612">
            <v>659</v>
          </cell>
          <cell r="F612">
            <v>0</v>
          </cell>
          <cell r="G612">
            <v>2636</v>
          </cell>
          <cell r="H612">
            <v>0</v>
          </cell>
          <cell r="I612">
            <v>0</v>
          </cell>
        </row>
        <row r="613">
          <cell r="A613" t="str">
            <v>O01MA</v>
          </cell>
          <cell r="B613" t="str">
            <v>Maestro (MA)</v>
          </cell>
          <cell r="C613">
            <v>1</v>
          </cell>
          <cell r="D613" t="str">
            <v>DIA</v>
          </cell>
          <cell r="E613">
            <v>1977</v>
          </cell>
          <cell r="F613">
            <v>0</v>
          </cell>
          <cell r="G613">
            <v>1977</v>
          </cell>
          <cell r="H613">
            <v>0</v>
          </cell>
          <cell r="I613">
            <v>0</v>
          </cell>
        </row>
        <row r="614">
          <cell r="A614">
            <v>0</v>
          </cell>
          <cell r="B614" t="str">
            <v>Total/UND</v>
          </cell>
          <cell r="C614">
            <v>4</v>
          </cell>
          <cell r="D614">
            <v>0</v>
          </cell>
          <cell r="E614">
            <v>659</v>
          </cell>
          <cell r="F614">
            <v>0</v>
          </cell>
          <cell r="G614">
            <v>4808.4699999999993</v>
          </cell>
          <cell r="H614">
            <v>35.18</v>
          </cell>
          <cell r="I614">
            <v>4843.6499999999996</v>
          </cell>
        </row>
        <row r="615">
          <cell r="A615">
            <v>0</v>
          </cell>
          <cell r="B615" t="str">
            <v>Maestro (MA)</v>
          </cell>
          <cell r="C615">
            <v>1</v>
          </cell>
          <cell r="D615">
            <v>0</v>
          </cell>
          <cell r="E615">
            <v>1977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A616">
            <v>100.06</v>
          </cell>
          <cell r="B616" t="str">
            <v xml:space="preserve">DEMOLICION DE ELEMENTOS EN HORMIGÓN ARMADO A MANO </v>
          </cell>
          <cell r="C616">
            <v>1</v>
          </cell>
          <cell r="D616" t="str">
            <v>M3</v>
          </cell>
          <cell r="E616">
            <v>0</v>
          </cell>
          <cell r="F616">
            <v>0</v>
          </cell>
          <cell r="G616">
            <v>1265.0460405156537</v>
          </cell>
          <cell r="H616">
            <v>9.2633517495395949</v>
          </cell>
          <cell r="I616">
            <v>1274.3093922651933</v>
          </cell>
        </row>
        <row r="617">
          <cell r="A617">
            <v>0</v>
          </cell>
          <cell r="B617" t="str">
            <v>Volumen Análisis</v>
          </cell>
          <cell r="C617">
            <v>0.54300000000000004</v>
          </cell>
          <cell r="D617" t="str">
            <v>M3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A618">
            <v>0</v>
          </cell>
          <cell r="B618" t="str">
            <v>Materiales y Equipos</v>
          </cell>
          <cell r="C618">
            <v>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1274.3093922651933</v>
          </cell>
        </row>
        <row r="619">
          <cell r="A619">
            <v>0</v>
          </cell>
          <cell r="B619" t="str">
            <v>Herramientas (5% de la mano de obra)</v>
          </cell>
          <cell r="C619">
            <v>1</v>
          </cell>
          <cell r="D619" t="str">
            <v>PA</v>
          </cell>
          <cell r="E619">
            <v>27.923728813559325</v>
          </cell>
          <cell r="F619">
            <v>5.0262711864406784</v>
          </cell>
          <cell r="G619">
            <v>27.92</v>
          </cell>
          <cell r="H619">
            <v>5.03</v>
          </cell>
          <cell r="I619">
            <v>0</v>
          </cell>
        </row>
        <row r="620">
          <cell r="A620">
            <v>0</v>
          </cell>
          <cell r="B620" t="str">
            <v>Mano de Obra</v>
          </cell>
          <cell r="D620">
            <v>0</v>
          </cell>
          <cell r="G620">
            <v>0</v>
          </cell>
          <cell r="H620">
            <v>0</v>
          </cell>
        </row>
        <row r="621">
          <cell r="A621" t="str">
            <v>O07PE</v>
          </cell>
          <cell r="B621" t="str">
            <v>Peón o Trabajador No Calificado (PE)</v>
          </cell>
          <cell r="C621">
            <v>1</v>
          </cell>
          <cell r="D621" t="str">
            <v>DIA</v>
          </cell>
          <cell r="E621">
            <v>659</v>
          </cell>
          <cell r="F621">
            <v>0</v>
          </cell>
          <cell r="G621">
            <v>659</v>
          </cell>
          <cell r="H621">
            <v>0</v>
          </cell>
          <cell r="I621">
            <v>0</v>
          </cell>
        </row>
        <row r="622">
          <cell r="A622">
            <v>0</v>
          </cell>
          <cell r="B622" t="str">
            <v>Total/UND</v>
          </cell>
          <cell r="D622">
            <v>0</v>
          </cell>
          <cell r="G622">
            <v>686.92</v>
          </cell>
          <cell r="H622">
            <v>5.03</v>
          </cell>
          <cell r="I622">
            <v>691.94999999999993</v>
          </cell>
        </row>
        <row r="623">
          <cell r="A623">
            <v>0</v>
          </cell>
          <cell r="B623" t="str">
            <v>Peón o Trabajador No Calificado (PE)</v>
          </cell>
          <cell r="C623">
            <v>1</v>
          </cell>
          <cell r="D623">
            <v>0</v>
          </cell>
          <cell r="E623">
            <v>659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100.07000000000001</v>
          </cell>
          <cell r="B624" t="str">
            <v xml:space="preserve">REPLANTEO DE CONTENES </v>
          </cell>
          <cell r="C624">
            <v>1</v>
          </cell>
          <cell r="D624" t="str">
            <v>ML</v>
          </cell>
          <cell r="E624">
            <v>0</v>
          </cell>
          <cell r="F624">
            <v>0</v>
          </cell>
          <cell r="G624">
            <v>26.902985074626862</v>
          </cell>
          <cell r="H624">
            <v>0.23063255152807391</v>
          </cell>
          <cell r="I624">
            <v>27.133617626154937</v>
          </cell>
        </row>
        <row r="625">
          <cell r="A625">
            <v>0</v>
          </cell>
          <cell r="B625" t="str">
            <v>Volumen Análisis</v>
          </cell>
          <cell r="C625">
            <v>28.14</v>
          </cell>
          <cell r="D625" t="str">
            <v>ML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0</v>
          </cell>
          <cell r="B626" t="str">
            <v>Materiales y Equipos</v>
          </cell>
          <cell r="C626">
            <v>1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27.133617626154937</v>
          </cell>
        </row>
        <row r="627">
          <cell r="A627">
            <v>0</v>
          </cell>
          <cell r="B627" t="str">
            <v>Herramientas (5% de la mano de obra)</v>
          </cell>
          <cell r="C627">
            <v>0.05</v>
          </cell>
          <cell r="D627">
            <v>0</v>
          </cell>
          <cell r="E627">
            <v>721</v>
          </cell>
          <cell r="F627">
            <v>129.78</v>
          </cell>
          <cell r="G627">
            <v>36.049999999999997</v>
          </cell>
          <cell r="H627">
            <v>6.49</v>
          </cell>
          <cell r="I627">
            <v>0</v>
          </cell>
        </row>
        <row r="628">
          <cell r="A628">
            <v>0</v>
          </cell>
          <cell r="B628" t="str">
            <v>Mano de Obra</v>
          </cell>
          <cell r="D628">
            <v>0</v>
          </cell>
          <cell r="G628">
            <v>0</v>
          </cell>
          <cell r="H628">
            <v>0</v>
          </cell>
        </row>
        <row r="629">
          <cell r="A629" t="str">
            <v>O06TC</v>
          </cell>
          <cell r="B629" t="str">
            <v>Trabajador Calificado (TC)</v>
          </cell>
          <cell r="C629">
            <v>1</v>
          </cell>
          <cell r="D629" t="str">
            <v>DIA</v>
          </cell>
          <cell r="E629">
            <v>721</v>
          </cell>
          <cell r="F629">
            <v>0</v>
          </cell>
          <cell r="G629">
            <v>721</v>
          </cell>
          <cell r="H629">
            <v>0</v>
          </cell>
          <cell r="I629">
            <v>0</v>
          </cell>
        </row>
        <row r="630">
          <cell r="A630">
            <v>0</v>
          </cell>
          <cell r="B630" t="str">
            <v>Total/UND</v>
          </cell>
          <cell r="D630">
            <v>0</v>
          </cell>
          <cell r="G630">
            <v>757.05</v>
          </cell>
          <cell r="H630">
            <v>6.49</v>
          </cell>
          <cell r="I630">
            <v>763.54</v>
          </cell>
        </row>
        <row r="631">
          <cell r="A631">
            <v>0</v>
          </cell>
          <cell r="B631" t="str">
            <v>Trabajador Calificado (TC)</v>
          </cell>
          <cell r="C631">
            <v>1</v>
          </cell>
          <cell r="D631">
            <v>0</v>
          </cell>
          <cell r="E631">
            <v>721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</row>
        <row r="632">
          <cell r="A632">
            <v>100.08000000000001</v>
          </cell>
          <cell r="B632" t="str">
            <v>LIMPIEZA CON EQUIPO</v>
          </cell>
          <cell r="C632">
            <v>1</v>
          </cell>
          <cell r="D632" t="str">
            <v>M3</v>
          </cell>
          <cell r="E632">
            <v>0</v>
          </cell>
          <cell r="F632">
            <v>0</v>
          </cell>
          <cell r="G632">
            <v>108.28773333333334</v>
          </cell>
          <cell r="H632">
            <v>14.907733333333333</v>
          </cell>
          <cell r="I632">
            <v>123.19546666666666</v>
          </cell>
        </row>
        <row r="633">
          <cell r="A633">
            <v>0</v>
          </cell>
          <cell r="B633" t="str">
            <v>Volumen Análisis</v>
          </cell>
          <cell r="C633">
            <v>150</v>
          </cell>
          <cell r="D633" t="str">
            <v>M3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A634">
            <v>0</v>
          </cell>
          <cell r="B634" t="str">
            <v>Rendimiento</v>
          </cell>
          <cell r="C634">
            <v>22</v>
          </cell>
          <cell r="D634" t="str">
            <v>M3/HR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A635">
            <v>0</v>
          </cell>
          <cell r="B635" t="str">
            <v>Materiales y Equipos</v>
          </cell>
          <cell r="C635">
            <v>150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1.03</v>
          </cell>
          <cell r="B636" t="str">
            <v>RETROPALA CAT416E O SIMILAR</v>
          </cell>
          <cell r="C636">
            <v>6.8181818181818183</v>
          </cell>
          <cell r="D636" t="str">
            <v>HR</v>
          </cell>
          <cell r="E636">
            <v>2382.33</v>
          </cell>
          <cell r="F636">
            <v>327.97</v>
          </cell>
          <cell r="G636">
            <v>16243.16</v>
          </cell>
          <cell r="H636">
            <v>2236.16</v>
          </cell>
          <cell r="I636">
            <v>0</v>
          </cell>
        </row>
        <row r="637">
          <cell r="A637">
            <v>0</v>
          </cell>
          <cell r="B637" t="str">
            <v>Total/UND</v>
          </cell>
          <cell r="D637">
            <v>0</v>
          </cell>
          <cell r="G637">
            <v>16243.16</v>
          </cell>
          <cell r="H637">
            <v>2236.16</v>
          </cell>
          <cell r="I637">
            <v>18479.32</v>
          </cell>
        </row>
        <row r="638">
          <cell r="A638">
            <v>0</v>
          </cell>
          <cell r="B638" t="str">
            <v>RETROPALA CAT416E O SIMILAR</v>
          </cell>
          <cell r="C638">
            <v>6.8181818181818183</v>
          </cell>
          <cell r="D638">
            <v>0</v>
          </cell>
          <cell r="E638">
            <v>2452.62</v>
          </cell>
          <cell r="F638">
            <v>327.97</v>
          </cell>
          <cell r="G638">
            <v>0</v>
          </cell>
          <cell r="H638">
            <v>0</v>
          </cell>
          <cell r="I638">
            <v>0</v>
          </cell>
        </row>
        <row r="639">
          <cell r="A639">
            <v>100.09000000000002</v>
          </cell>
          <cell r="B639" t="str">
            <v>REMOCION DE CARPETA ASFALTICA DE 2" CON COMPRESOR 185CFM 2 PISTOLAS</v>
          </cell>
          <cell r="C639">
            <v>1</v>
          </cell>
          <cell r="D639" t="str">
            <v>M3</v>
          </cell>
          <cell r="E639">
            <v>0</v>
          </cell>
          <cell r="F639">
            <v>0</v>
          </cell>
          <cell r="G639">
            <v>125.04249999999999</v>
          </cell>
          <cell r="H639">
            <v>16.2075</v>
          </cell>
          <cell r="I639">
            <v>141.25</v>
          </cell>
        </row>
        <row r="640">
          <cell r="A640">
            <v>0</v>
          </cell>
          <cell r="B640" t="str">
            <v>Demolición elementos hormigón compresor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A641">
            <v>0</v>
          </cell>
          <cell r="B641" t="str">
            <v xml:space="preserve">Volumen Análisis </v>
          </cell>
          <cell r="C641">
            <v>1</v>
          </cell>
          <cell r="D641" t="str">
            <v>M3N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</row>
        <row r="642">
          <cell r="A642">
            <v>0</v>
          </cell>
          <cell r="B642" t="str">
            <v xml:space="preserve">Rendimiento </v>
          </cell>
          <cell r="C642">
            <v>20</v>
          </cell>
          <cell r="D642" t="str">
            <v>M2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A643">
            <v>0</v>
          </cell>
          <cell r="B643" t="str">
            <v>Rendimientos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A644">
            <v>0</v>
          </cell>
          <cell r="B644" t="str">
            <v xml:space="preserve">Demolición compresor  </v>
          </cell>
          <cell r="C644">
            <v>0.8</v>
          </cell>
          <cell r="D644" t="str">
            <v>M3N/HR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A645">
            <v>0</v>
          </cell>
          <cell r="B645" t="str">
            <v>Materiales y Equipos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A646">
            <v>1.01</v>
          </cell>
          <cell r="B646" t="str">
            <v>Compresor 185CFM 2 pistolas Todo Costo</v>
          </cell>
          <cell r="C646">
            <v>1.25</v>
          </cell>
          <cell r="D646" t="str">
            <v>HR</v>
          </cell>
          <cell r="E646">
            <v>1440.68</v>
          </cell>
          <cell r="F646">
            <v>259.32</v>
          </cell>
          <cell r="G646">
            <v>1800.85</v>
          </cell>
          <cell r="H646">
            <v>324.14999999999998</v>
          </cell>
          <cell r="I646">
            <v>0</v>
          </cell>
        </row>
        <row r="647">
          <cell r="A647">
            <v>0</v>
          </cell>
          <cell r="B647" t="str">
            <v>Tranporte Ida y Vuelta interno</v>
          </cell>
          <cell r="C647">
            <v>0.2</v>
          </cell>
          <cell r="D647" t="str">
            <v>UND</v>
          </cell>
          <cell r="E647">
            <v>3500</v>
          </cell>
          <cell r="F647">
            <v>0</v>
          </cell>
          <cell r="G647">
            <v>700</v>
          </cell>
          <cell r="H647">
            <v>0</v>
          </cell>
          <cell r="I647">
            <v>0</v>
          </cell>
        </row>
        <row r="648">
          <cell r="A648">
            <v>0</v>
          </cell>
          <cell r="B648" t="str">
            <v>Total/UND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2500.85</v>
          </cell>
          <cell r="H648">
            <v>324.14999999999998</v>
          </cell>
          <cell r="I648">
            <v>2825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101</v>
          </cell>
          <cell r="B650" t="str">
            <v xml:space="preserve">LIGADO Y VACIADO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101.01</v>
          </cell>
          <cell r="B651" t="str">
            <v>LIGADO Y VACIADO A MANO</v>
          </cell>
          <cell r="C651">
            <v>1</v>
          </cell>
          <cell r="D651" t="str">
            <v>M3</v>
          </cell>
          <cell r="E651">
            <v>0</v>
          </cell>
          <cell r="F651">
            <v>0</v>
          </cell>
          <cell r="G651">
            <v>1060.7985714285714</v>
          </cell>
          <cell r="H651">
            <v>45.387142857142855</v>
          </cell>
          <cell r="I651">
            <v>1106.1857142857143</v>
          </cell>
        </row>
        <row r="652">
          <cell r="A652">
            <v>0</v>
          </cell>
          <cell r="B652" t="str">
            <v xml:space="preserve">Ligado y vaciado a mano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</row>
        <row r="653">
          <cell r="A653">
            <v>0</v>
          </cell>
          <cell r="B653" t="str">
            <v>Volumen Análisis</v>
          </cell>
          <cell r="C653">
            <v>14</v>
          </cell>
          <cell r="D653" t="str">
            <v>M3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0</v>
          </cell>
          <cell r="B654" t="str">
            <v xml:space="preserve">Rendimiento </v>
          </cell>
          <cell r="C654">
            <v>14</v>
          </cell>
          <cell r="D654" t="str">
            <v>M3/DIA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>
            <v>0</v>
          </cell>
          <cell r="B655" t="str">
            <v>Materiales y Equipos</v>
          </cell>
          <cell r="C655">
            <v>14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</row>
        <row r="656">
          <cell r="A656" t="str">
            <v>HERR02001</v>
          </cell>
          <cell r="B656" t="str">
            <v>Carretilla Surtek 5.5P3 (6 meses uso)</v>
          </cell>
          <cell r="C656">
            <v>0.4</v>
          </cell>
          <cell r="D656" t="str">
            <v>UND</v>
          </cell>
          <cell r="E656">
            <v>5552.5423728813566</v>
          </cell>
          <cell r="F656">
            <v>999.45762711864415</v>
          </cell>
          <cell r="G656">
            <v>2221.02</v>
          </cell>
          <cell r="H656">
            <v>399.78</v>
          </cell>
          <cell r="I656">
            <v>0</v>
          </cell>
        </row>
        <row r="657">
          <cell r="A657" t="str">
            <v>HERR02002</v>
          </cell>
          <cell r="B657" t="str">
            <v>Pala cuadrada Tramontina (6 meses uso)</v>
          </cell>
          <cell r="C657">
            <v>0.8</v>
          </cell>
          <cell r="D657" t="str">
            <v>UND</v>
          </cell>
          <cell r="E657">
            <v>514.40677966101703</v>
          </cell>
          <cell r="F657">
            <v>92.593220338983059</v>
          </cell>
          <cell r="G657">
            <v>411.53</v>
          </cell>
          <cell r="H657">
            <v>74.069999999999993</v>
          </cell>
        </row>
        <row r="658">
          <cell r="A658" t="str">
            <v>HERR02015</v>
          </cell>
          <cell r="B658" t="str">
            <v>Tanques plástico 55 gals. para agua (6 meses uso)</v>
          </cell>
          <cell r="C658">
            <v>0.2</v>
          </cell>
          <cell r="D658" t="str">
            <v>UND</v>
          </cell>
          <cell r="E658">
            <v>1101.6949152542375</v>
          </cell>
          <cell r="F658">
            <v>198.30508474576274</v>
          </cell>
          <cell r="G658">
            <v>220.34</v>
          </cell>
          <cell r="H658">
            <v>39.659999999999997</v>
          </cell>
        </row>
        <row r="659">
          <cell r="A659" t="str">
            <v>CARP001</v>
          </cell>
          <cell r="B659" t="str">
            <v>Tablones (2"x4"x10) en caminos 4 usos-4 und</v>
          </cell>
          <cell r="C659">
            <v>6.66</v>
          </cell>
          <cell r="D659" t="str">
            <v>PT</v>
          </cell>
          <cell r="E659">
            <v>101.69491525423729</v>
          </cell>
          <cell r="F659">
            <v>18.305084745762709</v>
          </cell>
          <cell r="G659">
            <v>677.29</v>
          </cell>
          <cell r="H659">
            <v>121.91</v>
          </cell>
        </row>
        <row r="660">
          <cell r="A660">
            <v>0</v>
          </cell>
          <cell r="B660" t="str">
            <v>Mano de Obra</v>
          </cell>
          <cell r="C660">
            <v>0.2</v>
          </cell>
          <cell r="D660">
            <v>0</v>
          </cell>
          <cell r="E660">
            <v>1144.0677966101696</v>
          </cell>
          <cell r="F660">
            <v>205.93220338983051</v>
          </cell>
          <cell r="G660">
            <v>0</v>
          </cell>
          <cell r="H660">
            <v>0</v>
          </cell>
        </row>
        <row r="661">
          <cell r="A661" t="str">
            <v>O01T1</v>
          </cell>
          <cell r="B661" t="str">
            <v>Capataz (T1)</v>
          </cell>
          <cell r="C661">
            <v>1</v>
          </cell>
          <cell r="D661" t="str">
            <v>DIA</v>
          </cell>
          <cell r="E661">
            <v>1569</v>
          </cell>
          <cell r="F661">
            <v>0</v>
          </cell>
          <cell r="G661">
            <v>1569</v>
          </cell>
          <cell r="H661">
            <v>0</v>
          </cell>
        </row>
        <row r="662">
          <cell r="A662" t="str">
            <v>O06TC</v>
          </cell>
          <cell r="B662" t="str">
            <v>Palero de agregados (TC)</v>
          </cell>
          <cell r="C662">
            <v>2</v>
          </cell>
          <cell r="D662" t="str">
            <v>DIA</v>
          </cell>
          <cell r="E662">
            <v>721</v>
          </cell>
          <cell r="F662">
            <v>0</v>
          </cell>
          <cell r="G662">
            <v>1442</v>
          </cell>
          <cell r="H662">
            <v>0</v>
          </cell>
        </row>
        <row r="663">
          <cell r="A663" t="str">
            <v>O06TC</v>
          </cell>
          <cell r="B663" t="str">
            <v>Cementero/Aguatero (TC)</v>
          </cell>
          <cell r="C663">
            <v>2</v>
          </cell>
          <cell r="D663" t="str">
            <v>DIA</v>
          </cell>
          <cell r="E663">
            <v>721</v>
          </cell>
          <cell r="F663">
            <v>0</v>
          </cell>
          <cell r="G663">
            <v>1442</v>
          </cell>
          <cell r="H663">
            <v>0</v>
          </cell>
        </row>
        <row r="664">
          <cell r="A664" t="str">
            <v>O06TC</v>
          </cell>
          <cell r="B664" t="str">
            <v>Mezcladores (TC)</v>
          </cell>
          <cell r="C664">
            <v>4</v>
          </cell>
          <cell r="D664" t="str">
            <v>DIA</v>
          </cell>
          <cell r="E664">
            <v>721</v>
          </cell>
          <cell r="F664">
            <v>0</v>
          </cell>
          <cell r="G664">
            <v>2884</v>
          </cell>
          <cell r="H664">
            <v>0</v>
          </cell>
        </row>
        <row r="665">
          <cell r="A665" t="str">
            <v>O06TC</v>
          </cell>
          <cell r="B665" t="str">
            <v>Carretilleros (TC)</v>
          </cell>
          <cell r="C665">
            <v>4</v>
          </cell>
          <cell r="D665" t="str">
            <v>DIA</v>
          </cell>
          <cell r="E665">
            <v>721</v>
          </cell>
          <cell r="F665">
            <v>0</v>
          </cell>
          <cell r="G665">
            <v>2884</v>
          </cell>
          <cell r="H665">
            <v>0</v>
          </cell>
        </row>
        <row r="666">
          <cell r="A666" t="str">
            <v>O04T3</v>
          </cell>
          <cell r="B666" t="str">
            <v>Vaciador - Terminador (T3)</v>
          </cell>
          <cell r="C666">
            <v>1</v>
          </cell>
          <cell r="D666" t="str">
            <v>DIA</v>
          </cell>
          <cell r="E666">
            <v>1100</v>
          </cell>
          <cell r="F666">
            <v>0</v>
          </cell>
          <cell r="G666">
            <v>1100</v>
          </cell>
          <cell r="H666">
            <v>0</v>
          </cell>
        </row>
        <row r="667">
          <cell r="A667">
            <v>0</v>
          </cell>
          <cell r="B667" t="str">
            <v>Total/UND</v>
          </cell>
          <cell r="C667">
            <v>4</v>
          </cell>
          <cell r="D667">
            <v>0</v>
          </cell>
          <cell r="E667">
            <v>721</v>
          </cell>
          <cell r="F667">
            <v>0</v>
          </cell>
          <cell r="G667">
            <v>14851.18</v>
          </cell>
          <cell r="H667">
            <v>635.41999999999996</v>
          </cell>
          <cell r="I667">
            <v>15486.6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101.02000000000001</v>
          </cell>
          <cell r="B669" t="str">
            <v>LIGADO Y VACIADO CON LIGADORA 2 FDAS</v>
          </cell>
          <cell r="C669">
            <v>1</v>
          </cell>
          <cell r="D669" t="str">
            <v>M3</v>
          </cell>
          <cell r="E669">
            <v>0</v>
          </cell>
          <cell r="F669">
            <v>0</v>
          </cell>
          <cell r="G669">
            <v>771.11388888888882</v>
          </cell>
          <cell r="H669">
            <v>54.430555555555557</v>
          </cell>
          <cell r="I669">
            <v>825.54444444444437</v>
          </cell>
        </row>
        <row r="670">
          <cell r="A670">
            <v>0</v>
          </cell>
          <cell r="B670" t="str">
            <v>Ligado y vaciado con ligadora de 2 fundas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0</v>
          </cell>
          <cell r="B671" t="str">
            <v>Volumen Análisis</v>
          </cell>
          <cell r="C671">
            <v>18</v>
          </cell>
          <cell r="D671" t="str">
            <v>M3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0</v>
          </cell>
          <cell r="B672" t="str">
            <v xml:space="preserve">Rendimiento </v>
          </cell>
          <cell r="C672">
            <v>18</v>
          </cell>
          <cell r="D672" t="str">
            <v>M3/DIA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0</v>
          </cell>
          <cell r="B673" t="str">
            <v>Materiales y Equipos</v>
          </cell>
          <cell r="C673">
            <v>18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A674" t="str">
            <v>HERR02001</v>
          </cell>
          <cell r="B674" t="str">
            <v>Carretilla Surtek 5.5P3 (6 meses uso)</v>
          </cell>
          <cell r="C674">
            <v>0.4</v>
          </cell>
          <cell r="D674" t="str">
            <v>UND</v>
          </cell>
          <cell r="E674">
            <v>5552.5423728813566</v>
          </cell>
          <cell r="F674">
            <v>999.45762711864415</v>
          </cell>
          <cell r="G674">
            <v>2221.02</v>
          </cell>
          <cell r="H674">
            <v>399.78</v>
          </cell>
          <cell r="I674">
            <v>0</v>
          </cell>
        </row>
        <row r="675">
          <cell r="A675" t="str">
            <v>HERR02002</v>
          </cell>
          <cell r="B675" t="str">
            <v>Pala cuadrada Tramontina (6 meses uso)</v>
          </cell>
          <cell r="C675">
            <v>0.4</v>
          </cell>
          <cell r="D675" t="str">
            <v>UND</v>
          </cell>
          <cell r="E675">
            <v>514.40677966101703</v>
          </cell>
          <cell r="F675">
            <v>92.593220338983059</v>
          </cell>
          <cell r="G675">
            <v>205.76</v>
          </cell>
          <cell r="H675">
            <v>37.04</v>
          </cell>
        </row>
        <row r="676">
          <cell r="A676" t="str">
            <v>HERR02015</v>
          </cell>
          <cell r="B676" t="str">
            <v>Tanques plástico 55 gals. para agua (6 meses uso)</v>
          </cell>
          <cell r="C676">
            <v>0.2</v>
          </cell>
          <cell r="D676" t="str">
            <v>UND</v>
          </cell>
          <cell r="E676">
            <v>1101.6949152542375</v>
          </cell>
          <cell r="F676">
            <v>198.30508474576274</v>
          </cell>
          <cell r="G676">
            <v>220.34</v>
          </cell>
          <cell r="H676">
            <v>39.659999999999997</v>
          </cell>
        </row>
        <row r="677">
          <cell r="A677" t="str">
            <v>CARP001</v>
          </cell>
          <cell r="B677" t="str">
            <v>Tablones (2"x4"x10) en caminos 4 usos-4 und</v>
          </cell>
          <cell r="C677">
            <v>6.66</v>
          </cell>
          <cell r="D677" t="str">
            <v>PT</v>
          </cell>
          <cell r="E677">
            <v>101.69491525423729</v>
          </cell>
          <cell r="F677">
            <v>18.305084745762709</v>
          </cell>
          <cell r="G677">
            <v>677.29</v>
          </cell>
          <cell r="H677">
            <v>121.91</v>
          </cell>
        </row>
        <row r="678">
          <cell r="A678" t="str">
            <v>EQM001</v>
          </cell>
          <cell r="B678" t="str">
            <v>Alquiler Ligadora 2 Fundas</v>
          </cell>
          <cell r="C678">
            <v>1</v>
          </cell>
          <cell r="D678" t="str">
            <v>DIA</v>
          </cell>
          <cell r="E678">
            <v>2118.6440677966102</v>
          </cell>
          <cell r="F678">
            <v>381.35593220338984</v>
          </cell>
          <cell r="G678">
            <v>2118.64</v>
          </cell>
          <cell r="H678">
            <v>381.36</v>
          </cell>
        </row>
        <row r="679">
          <cell r="A679">
            <v>0</v>
          </cell>
          <cell r="B679" t="str">
            <v>Mano de Obra</v>
          </cell>
          <cell r="C679">
            <v>6.66</v>
          </cell>
          <cell r="D679">
            <v>0</v>
          </cell>
          <cell r="E679">
            <v>101.69491525423729</v>
          </cell>
          <cell r="F679">
            <v>18.305084745762709</v>
          </cell>
          <cell r="G679">
            <v>0</v>
          </cell>
          <cell r="H679">
            <v>0</v>
          </cell>
        </row>
        <row r="680">
          <cell r="A680" t="str">
            <v>O01T1</v>
          </cell>
          <cell r="B680" t="str">
            <v>Capataz (T1)</v>
          </cell>
          <cell r="C680">
            <v>1</v>
          </cell>
          <cell r="D680" t="str">
            <v>DIA</v>
          </cell>
          <cell r="E680">
            <v>1569</v>
          </cell>
          <cell r="F680">
            <v>0</v>
          </cell>
          <cell r="G680">
            <v>1569</v>
          </cell>
          <cell r="H680">
            <v>0</v>
          </cell>
        </row>
        <row r="681">
          <cell r="A681" t="str">
            <v>O06TC</v>
          </cell>
          <cell r="B681" t="str">
            <v>Palero de agregados (TC)</v>
          </cell>
          <cell r="C681">
            <v>2</v>
          </cell>
          <cell r="D681" t="str">
            <v>DIA</v>
          </cell>
          <cell r="E681">
            <v>721</v>
          </cell>
          <cell r="F681">
            <v>0</v>
          </cell>
          <cell r="G681">
            <v>1442</v>
          </cell>
          <cell r="H681">
            <v>0</v>
          </cell>
        </row>
        <row r="682">
          <cell r="A682" t="str">
            <v>O06TC</v>
          </cell>
          <cell r="B682" t="str">
            <v>Cementero/Aguatero (TC)</v>
          </cell>
          <cell r="C682">
            <v>2</v>
          </cell>
          <cell r="D682" t="str">
            <v>DIA</v>
          </cell>
          <cell r="E682">
            <v>721</v>
          </cell>
          <cell r="F682">
            <v>0</v>
          </cell>
          <cell r="G682">
            <v>1442</v>
          </cell>
          <cell r="H682">
            <v>0</v>
          </cell>
          <cell r="I682">
            <v>0</v>
          </cell>
        </row>
        <row r="683">
          <cell r="A683" t="str">
            <v>O06TC</v>
          </cell>
          <cell r="B683" t="str">
            <v>Carretilleros (TC)</v>
          </cell>
          <cell r="C683">
            <v>4</v>
          </cell>
          <cell r="D683" t="str">
            <v>DIA</v>
          </cell>
          <cell r="E683">
            <v>721</v>
          </cell>
          <cell r="F683">
            <v>0</v>
          </cell>
          <cell r="G683">
            <v>2884</v>
          </cell>
          <cell r="H683">
            <v>0</v>
          </cell>
        </row>
        <row r="684">
          <cell r="A684" t="str">
            <v>O04T3</v>
          </cell>
          <cell r="B684" t="str">
            <v>Vaciador - Terminador (T3)</v>
          </cell>
          <cell r="C684">
            <v>1</v>
          </cell>
          <cell r="D684" t="str">
            <v>DIA</v>
          </cell>
          <cell r="E684">
            <v>1100</v>
          </cell>
          <cell r="F684">
            <v>0</v>
          </cell>
          <cell r="G684">
            <v>1100</v>
          </cell>
          <cell r="H684">
            <v>0</v>
          </cell>
          <cell r="I684">
            <v>0</v>
          </cell>
        </row>
        <row r="685">
          <cell r="A685">
            <v>0</v>
          </cell>
          <cell r="B685" t="str">
            <v>Total/UND</v>
          </cell>
          <cell r="C685">
            <v>4</v>
          </cell>
          <cell r="D685">
            <v>0</v>
          </cell>
          <cell r="E685">
            <v>721</v>
          </cell>
          <cell r="F685">
            <v>0</v>
          </cell>
          <cell r="G685">
            <v>13880.05</v>
          </cell>
          <cell r="H685">
            <v>979.75</v>
          </cell>
          <cell r="I685">
            <v>14859.8</v>
          </cell>
        </row>
        <row r="686">
          <cell r="A686">
            <v>0</v>
          </cell>
          <cell r="B686" t="str">
            <v>Vaciador - Terminador (T3)</v>
          </cell>
          <cell r="C686">
            <v>1</v>
          </cell>
          <cell r="D686">
            <v>0</v>
          </cell>
          <cell r="E686">
            <v>1100</v>
          </cell>
          <cell r="F686">
            <v>0</v>
          </cell>
          <cell r="G686">
            <v>0</v>
          </cell>
          <cell r="H686">
            <v>0</v>
          </cell>
        </row>
        <row r="687">
          <cell r="A687">
            <v>101.03000000000002</v>
          </cell>
          <cell r="B687" t="str">
            <v>LIGADO Y VACIADO CON LIGADORA Y WINCHE</v>
          </cell>
          <cell r="C687">
            <v>1</v>
          </cell>
          <cell r="D687" t="str">
            <v>M3</v>
          </cell>
          <cell r="E687">
            <v>0</v>
          </cell>
          <cell r="F687">
            <v>0</v>
          </cell>
          <cell r="G687">
            <v>1124.221111111111</v>
          </cell>
          <cell r="H687">
            <v>117.98999999999998</v>
          </cell>
          <cell r="I687">
            <v>1242.211111111111</v>
          </cell>
        </row>
        <row r="688">
          <cell r="A688">
            <v>0</v>
          </cell>
          <cell r="B688" t="str">
            <v>Ligado y vaciado con ligadora 2 fundas y winche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</row>
        <row r="689">
          <cell r="A689">
            <v>0</v>
          </cell>
          <cell r="B689" t="str">
            <v>Volumen Análisis</v>
          </cell>
          <cell r="C689">
            <v>18</v>
          </cell>
          <cell r="D689" t="str">
            <v>M3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0</v>
          </cell>
          <cell r="B690" t="str">
            <v xml:space="preserve">Rendimiento </v>
          </cell>
          <cell r="C690">
            <v>18</v>
          </cell>
          <cell r="D690" t="str">
            <v>M3/DIA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0</v>
          </cell>
          <cell r="B691" t="str">
            <v>Materiales y Equipos</v>
          </cell>
          <cell r="C691">
            <v>18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 t="str">
            <v>HERR02001</v>
          </cell>
          <cell r="B692" t="str">
            <v>Carretilla Surtek 5.5P3 (6 meses uso)</v>
          </cell>
          <cell r="C692">
            <v>0.4</v>
          </cell>
          <cell r="D692" t="str">
            <v>UND</v>
          </cell>
          <cell r="E692">
            <v>5552.5423728813566</v>
          </cell>
          <cell r="F692">
            <v>999.45762711864415</v>
          </cell>
          <cell r="G692">
            <v>2221.02</v>
          </cell>
          <cell r="H692">
            <v>399.78</v>
          </cell>
          <cell r="I692">
            <v>0</v>
          </cell>
        </row>
        <row r="693">
          <cell r="A693" t="str">
            <v>HERR02002</v>
          </cell>
          <cell r="B693" t="str">
            <v>Pala cuadrada Tramontina (6 meses uso)</v>
          </cell>
          <cell r="C693">
            <v>0.4</v>
          </cell>
          <cell r="D693" t="str">
            <v>UND</v>
          </cell>
          <cell r="E693">
            <v>514.40677966101703</v>
          </cell>
          <cell r="F693">
            <v>92.593220338983059</v>
          </cell>
          <cell r="G693">
            <v>205.76</v>
          </cell>
          <cell r="H693">
            <v>37.04</v>
          </cell>
        </row>
        <row r="694">
          <cell r="A694" t="str">
            <v>HERR02015</v>
          </cell>
          <cell r="B694" t="str">
            <v>Tanques plástico 55 gals. para agua (6 meses uso)</v>
          </cell>
          <cell r="C694">
            <v>0.2</v>
          </cell>
          <cell r="D694" t="str">
            <v>UND</v>
          </cell>
          <cell r="E694">
            <v>1101.6949152542375</v>
          </cell>
          <cell r="F694">
            <v>198.30508474576274</v>
          </cell>
          <cell r="G694">
            <v>220.34</v>
          </cell>
          <cell r="H694">
            <v>39.659999999999997</v>
          </cell>
        </row>
        <row r="695">
          <cell r="A695" t="str">
            <v>CARP001</v>
          </cell>
          <cell r="B695" t="str">
            <v>Tablones (2"x4"x10) en caminos 4 usos-4 und</v>
          </cell>
          <cell r="C695">
            <v>6.66</v>
          </cell>
          <cell r="D695" t="str">
            <v>PT</v>
          </cell>
          <cell r="E695">
            <v>101.69491525423729</v>
          </cell>
          <cell r="F695">
            <v>18.305084745762709</v>
          </cell>
          <cell r="G695">
            <v>677.29</v>
          </cell>
          <cell r="H695">
            <v>121.91</v>
          </cell>
        </row>
        <row r="696">
          <cell r="A696" t="str">
            <v>EQM001</v>
          </cell>
          <cell r="B696" t="str">
            <v>Alquiler Ligadora 2 Fundas</v>
          </cell>
          <cell r="C696">
            <v>1</v>
          </cell>
          <cell r="D696" t="str">
            <v>DIA</v>
          </cell>
          <cell r="E696">
            <v>2118.6440677966102</v>
          </cell>
          <cell r="F696">
            <v>381.35593220338984</v>
          </cell>
          <cell r="G696">
            <v>2118.64</v>
          </cell>
          <cell r="H696">
            <v>381.36</v>
          </cell>
        </row>
        <row r="697">
          <cell r="A697" t="str">
            <v>EQM002</v>
          </cell>
          <cell r="B697" t="str">
            <v>Alquiler Winche elevador 12m</v>
          </cell>
          <cell r="C697">
            <v>1</v>
          </cell>
          <cell r="D697" t="str">
            <v>DIA</v>
          </cell>
          <cell r="E697">
            <v>6355.9322033898306</v>
          </cell>
          <cell r="F697">
            <v>1144.0677966101696</v>
          </cell>
          <cell r="G697">
            <v>6355.93</v>
          </cell>
          <cell r="H697">
            <v>1144.07</v>
          </cell>
        </row>
        <row r="698">
          <cell r="A698">
            <v>0</v>
          </cell>
          <cell r="B698" t="str">
            <v>Mano de Obra</v>
          </cell>
          <cell r="C698">
            <v>1</v>
          </cell>
          <cell r="D698">
            <v>0</v>
          </cell>
          <cell r="E698">
            <v>2118.6440677966102</v>
          </cell>
          <cell r="F698">
            <v>381.35593220338984</v>
          </cell>
          <cell r="G698">
            <v>0</v>
          </cell>
          <cell r="H698">
            <v>0</v>
          </cell>
        </row>
        <row r="699">
          <cell r="A699" t="str">
            <v>O01T1</v>
          </cell>
          <cell r="B699" t="str">
            <v>Capataz (T1)</v>
          </cell>
          <cell r="C699">
            <v>1</v>
          </cell>
          <cell r="D699" t="str">
            <v>DIA</v>
          </cell>
          <cell r="E699">
            <v>1569</v>
          </cell>
          <cell r="F699">
            <v>0</v>
          </cell>
          <cell r="G699">
            <v>1569</v>
          </cell>
          <cell r="H699">
            <v>0</v>
          </cell>
        </row>
        <row r="700">
          <cell r="A700" t="str">
            <v>O06TC</v>
          </cell>
          <cell r="B700" t="str">
            <v>Palero de agregados (TC)</v>
          </cell>
          <cell r="C700">
            <v>2</v>
          </cell>
          <cell r="D700" t="str">
            <v>DIA</v>
          </cell>
          <cell r="E700">
            <v>721</v>
          </cell>
          <cell r="F700">
            <v>0</v>
          </cell>
          <cell r="G700">
            <v>1442</v>
          </cell>
          <cell r="H700">
            <v>0</v>
          </cell>
        </row>
        <row r="701">
          <cell r="A701" t="str">
            <v>O06TC</v>
          </cell>
          <cell r="B701" t="str">
            <v>Cementero/Aguatero (TC)</v>
          </cell>
          <cell r="C701">
            <v>2</v>
          </cell>
          <cell r="D701" t="str">
            <v>DIA</v>
          </cell>
          <cell r="E701">
            <v>721</v>
          </cell>
          <cell r="F701">
            <v>0</v>
          </cell>
          <cell r="G701">
            <v>1442</v>
          </cell>
          <cell r="H701">
            <v>0</v>
          </cell>
        </row>
        <row r="702">
          <cell r="A702" t="str">
            <v>O06TC</v>
          </cell>
          <cell r="B702" t="str">
            <v>Carretilleros (TC)</v>
          </cell>
          <cell r="C702">
            <v>4</v>
          </cell>
          <cell r="D702" t="str">
            <v>DIA</v>
          </cell>
          <cell r="E702">
            <v>721</v>
          </cell>
          <cell r="F702">
            <v>0</v>
          </cell>
          <cell r="G702">
            <v>2884</v>
          </cell>
          <cell r="H702">
            <v>0</v>
          </cell>
        </row>
        <row r="703">
          <cell r="A703" t="str">
            <v>O04T3</v>
          </cell>
          <cell r="B703" t="str">
            <v>Vaciador - Terminador (T3)</v>
          </cell>
          <cell r="C703">
            <v>1</v>
          </cell>
          <cell r="D703" t="str">
            <v>DIA</v>
          </cell>
          <cell r="E703">
            <v>1100</v>
          </cell>
          <cell r="F703">
            <v>0</v>
          </cell>
          <cell r="G703">
            <v>1100</v>
          </cell>
          <cell r="H703">
            <v>0</v>
          </cell>
        </row>
        <row r="704">
          <cell r="A704">
            <v>0</v>
          </cell>
          <cell r="B704" t="str">
            <v>Total/UND</v>
          </cell>
          <cell r="C704">
            <v>4</v>
          </cell>
          <cell r="D704">
            <v>0</v>
          </cell>
          <cell r="E704">
            <v>721</v>
          </cell>
          <cell r="F704">
            <v>0</v>
          </cell>
          <cell r="G704">
            <v>20235.98</v>
          </cell>
          <cell r="H704">
            <v>2123.8199999999997</v>
          </cell>
          <cell r="I704">
            <v>22359.8</v>
          </cell>
        </row>
        <row r="705">
          <cell r="A705">
            <v>0</v>
          </cell>
          <cell r="B705" t="str">
            <v>Vaciador - Terminador (T3)</v>
          </cell>
          <cell r="C705">
            <v>1</v>
          </cell>
          <cell r="D705">
            <v>0</v>
          </cell>
          <cell r="E705">
            <v>1100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>
            <v>102</v>
          </cell>
          <cell r="B706" t="str">
            <v>HORMIGONES SIMPLES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</row>
        <row r="707">
          <cell r="A707">
            <v>102.01</v>
          </cell>
          <cell r="B707" t="str">
            <v>HORMIGON 1:3:5 LIGADO A MANO</v>
          </cell>
          <cell r="C707">
            <v>1</v>
          </cell>
          <cell r="D707" t="str">
            <v>M3</v>
          </cell>
          <cell r="E707">
            <v>0</v>
          </cell>
          <cell r="F707">
            <v>0</v>
          </cell>
          <cell r="G707">
            <v>5035.38</v>
          </cell>
          <cell r="H707">
            <v>760.81000000000006</v>
          </cell>
          <cell r="I707">
            <v>5796.1900000000005</v>
          </cell>
        </row>
        <row r="708">
          <cell r="A708">
            <v>0</v>
          </cell>
          <cell r="B708" t="str">
            <v>Hormigón simple 1:3:5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0</v>
          </cell>
          <cell r="B709" t="str">
            <v>Volumen Análisis</v>
          </cell>
          <cell r="C709">
            <v>1</v>
          </cell>
          <cell r="D709" t="str">
            <v>M3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A710">
            <v>0</v>
          </cell>
          <cell r="B710" t="str">
            <v>Materiales y Equipos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 t="str">
            <v>CE003</v>
          </cell>
          <cell r="B711" t="str">
            <v>Cemento Gris 94 lbs. Tipo Portland</v>
          </cell>
          <cell r="C711">
            <v>6.5</v>
          </cell>
          <cell r="D711" t="str">
            <v>FDA</v>
          </cell>
          <cell r="E711">
            <v>364.40677966101697</v>
          </cell>
          <cell r="F711">
            <v>65.593220338983059</v>
          </cell>
          <cell r="G711">
            <v>2368.64</v>
          </cell>
          <cell r="H711">
            <v>426.36</v>
          </cell>
          <cell r="I711">
            <v>0</v>
          </cell>
        </row>
        <row r="712">
          <cell r="A712" t="str">
            <v>AGR001</v>
          </cell>
          <cell r="B712" t="str">
            <v>Arena Itabo gruesa lavada</v>
          </cell>
          <cell r="C712">
            <v>0.52</v>
          </cell>
          <cell r="D712" t="str">
            <v>M3E</v>
          </cell>
          <cell r="E712">
            <v>1144.0677966101696</v>
          </cell>
          <cell r="F712">
            <v>205.93220338983051</v>
          </cell>
          <cell r="G712">
            <v>594.91999999999996</v>
          </cell>
          <cell r="H712">
            <v>107.08</v>
          </cell>
        </row>
        <row r="713">
          <cell r="A713" t="str">
            <v>AGR005</v>
          </cell>
          <cell r="B713" t="str">
            <v>Grava 3/4"</v>
          </cell>
          <cell r="C713">
            <v>0.86</v>
          </cell>
          <cell r="D713" t="str">
            <v>M3E</v>
          </cell>
          <cell r="E713">
            <v>1101.6949152542375</v>
          </cell>
          <cell r="F713">
            <v>198.30508474576274</v>
          </cell>
          <cell r="G713">
            <v>947.46</v>
          </cell>
          <cell r="H713">
            <v>170.54</v>
          </cell>
        </row>
        <row r="714">
          <cell r="A714" t="str">
            <v>AGR015</v>
          </cell>
          <cell r="B714" t="str">
            <v>Agua</v>
          </cell>
          <cell r="C714">
            <v>60</v>
          </cell>
          <cell r="D714" t="str">
            <v>GL</v>
          </cell>
          <cell r="E714">
            <v>1.0593220338983051</v>
          </cell>
          <cell r="F714">
            <v>0.19067796610169491</v>
          </cell>
          <cell r="G714">
            <v>63.56</v>
          </cell>
          <cell r="H714">
            <v>11.44</v>
          </cell>
          <cell r="I714">
            <v>0</v>
          </cell>
        </row>
        <row r="715">
          <cell r="A715">
            <v>0</v>
          </cell>
          <cell r="B715" t="str">
            <v>Mano de Obra</v>
          </cell>
          <cell r="C715">
            <v>0</v>
          </cell>
          <cell r="D715">
            <v>0</v>
          </cell>
          <cell r="E715">
            <v>1144.0677966101696</v>
          </cell>
          <cell r="F715">
            <v>205.93220338983051</v>
          </cell>
          <cell r="G715">
            <v>0</v>
          </cell>
          <cell r="H715">
            <v>0</v>
          </cell>
          <cell r="I715">
            <v>0</v>
          </cell>
        </row>
        <row r="716">
          <cell r="A716">
            <v>101.01</v>
          </cell>
          <cell r="B716" t="str">
            <v>Ligado y vaciado a mano</v>
          </cell>
          <cell r="C716">
            <v>1</v>
          </cell>
          <cell r="D716" t="str">
            <v>M3</v>
          </cell>
          <cell r="E716">
            <v>1060.7985714285714</v>
          </cell>
          <cell r="F716">
            <v>45.387142857142855</v>
          </cell>
          <cell r="G716">
            <v>1060.8</v>
          </cell>
          <cell r="H716">
            <v>45.39</v>
          </cell>
          <cell r="I716">
            <v>0</v>
          </cell>
        </row>
        <row r="717">
          <cell r="A717">
            <v>0</v>
          </cell>
          <cell r="B717" t="str">
            <v>Total/UND</v>
          </cell>
          <cell r="C717">
            <v>0</v>
          </cell>
          <cell r="D717">
            <v>0</v>
          </cell>
          <cell r="G717">
            <v>5035.38</v>
          </cell>
          <cell r="H717">
            <v>760.81000000000006</v>
          </cell>
          <cell r="I717">
            <v>5796.1900000000005</v>
          </cell>
        </row>
        <row r="718">
          <cell r="A718">
            <v>0</v>
          </cell>
          <cell r="B718" t="str">
            <v>Ligado y vaciado a mano</v>
          </cell>
          <cell r="C718">
            <v>1</v>
          </cell>
          <cell r="D718">
            <v>0</v>
          </cell>
          <cell r="E718">
            <v>1061.4035714285715</v>
          </cell>
          <cell r="F718">
            <v>45.496428571428567</v>
          </cell>
          <cell r="G718">
            <v>0</v>
          </cell>
          <cell r="H718">
            <v>0</v>
          </cell>
        </row>
        <row r="719">
          <cell r="A719">
            <v>102.02000000000001</v>
          </cell>
          <cell r="B719" t="str">
            <v>HORMIGON 1:3:5 CON LIGADORA</v>
          </cell>
          <cell r="C719">
            <v>1</v>
          </cell>
          <cell r="D719" t="str">
            <v>M3</v>
          </cell>
          <cell r="E719">
            <v>0</v>
          </cell>
          <cell r="F719">
            <v>0</v>
          </cell>
          <cell r="G719">
            <v>4745.6899999999996</v>
          </cell>
          <cell r="H719">
            <v>769.85</v>
          </cell>
          <cell r="I719">
            <v>5515.54</v>
          </cell>
        </row>
        <row r="720">
          <cell r="A720">
            <v>0</v>
          </cell>
          <cell r="B720" t="str">
            <v>Hormigón simple 1:3:5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</row>
        <row r="721">
          <cell r="A721">
            <v>0</v>
          </cell>
          <cell r="B721" t="str">
            <v>Volumen Análisis</v>
          </cell>
          <cell r="C721">
            <v>1</v>
          </cell>
          <cell r="D721" t="str">
            <v>M3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A722">
            <v>0</v>
          </cell>
          <cell r="B722" t="str">
            <v>Materiales y Equipos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A723" t="str">
            <v>CE003</v>
          </cell>
          <cell r="B723" t="str">
            <v>Cemento Gris 94 lbs. Tipo Portland</v>
          </cell>
          <cell r="C723">
            <v>6.5</v>
          </cell>
          <cell r="D723" t="str">
            <v>FDA</v>
          </cell>
          <cell r="E723">
            <v>364.40677966101697</v>
          </cell>
          <cell r="F723">
            <v>65.593220338983059</v>
          </cell>
          <cell r="G723">
            <v>2368.64</v>
          </cell>
          <cell r="H723">
            <v>426.36</v>
          </cell>
          <cell r="I723">
            <v>0</v>
          </cell>
        </row>
        <row r="724">
          <cell r="A724" t="str">
            <v>AGR001</v>
          </cell>
          <cell r="B724" t="str">
            <v>Arena Itabo gruesa lavada</v>
          </cell>
          <cell r="C724">
            <v>0.52</v>
          </cell>
          <cell r="D724" t="str">
            <v>M3E</v>
          </cell>
          <cell r="E724">
            <v>1144.0677966101696</v>
          </cell>
          <cell r="F724">
            <v>205.93220338983051</v>
          </cell>
          <cell r="G724">
            <v>594.91999999999996</v>
          </cell>
          <cell r="H724">
            <v>107.08</v>
          </cell>
        </row>
        <row r="725">
          <cell r="A725" t="str">
            <v>AGR005</v>
          </cell>
          <cell r="B725" t="str">
            <v>Grava 3/4"</v>
          </cell>
          <cell r="C725">
            <v>0.86</v>
          </cell>
          <cell r="D725" t="str">
            <v>M3E</v>
          </cell>
          <cell r="E725">
            <v>1101.6949152542375</v>
          </cell>
          <cell r="F725">
            <v>198.30508474576274</v>
          </cell>
          <cell r="G725">
            <v>947.46</v>
          </cell>
          <cell r="H725">
            <v>170.54</v>
          </cell>
        </row>
        <row r="726">
          <cell r="A726" t="str">
            <v>AGR015</v>
          </cell>
          <cell r="B726" t="str">
            <v>Agua</v>
          </cell>
          <cell r="C726">
            <v>60</v>
          </cell>
          <cell r="D726" t="str">
            <v>GL</v>
          </cell>
          <cell r="E726">
            <v>1.0593220338983051</v>
          </cell>
          <cell r="F726">
            <v>0.19067796610169491</v>
          </cell>
          <cell r="G726">
            <v>63.56</v>
          </cell>
          <cell r="H726">
            <v>11.44</v>
          </cell>
        </row>
        <row r="727">
          <cell r="A727">
            <v>0</v>
          </cell>
          <cell r="B727" t="str">
            <v>Mano de Obra</v>
          </cell>
          <cell r="C727">
            <v>0.86</v>
          </cell>
          <cell r="D727">
            <v>0</v>
          </cell>
          <cell r="E727">
            <v>1144.0677966101696</v>
          </cell>
          <cell r="F727">
            <v>205.93220338983051</v>
          </cell>
          <cell r="G727">
            <v>0</v>
          </cell>
          <cell r="H727">
            <v>0</v>
          </cell>
        </row>
        <row r="728">
          <cell r="A728">
            <v>101.02000000000001</v>
          </cell>
          <cell r="B728" t="str">
            <v>Ligado y vaciado con ligadora</v>
          </cell>
          <cell r="C728">
            <v>1</v>
          </cell>
          <cell r="D728" t="str">
            <v>M3</v>
          </cell>
          <cell r="E728">
            <v>771.11388888888882</v>
          </cell>
          <cell r="F728">
            <v>54.430555555555557</v>
          </cell>
          <cell r="G728">
            <v>771.11</v>
          </cell>
          <cell r="H728">
            <v>54.43</v>
          </cell>
        </row>
        <row r="729">
          <cell r="A729">
            <v>0</v>
          </cell>
          <cell r="B729" t="str">
            <v>Total/UND</v>
          </cell>
          <cell r="D729">
            <v>0</v>
          </cell>
          <cell r="G729">
            <v>4745.6899999999996</v>
          </cell>
          <cell r="H729">
            <v>769.85</v>
          </cell>
          <cell r="I729">
            <v>5515.54</v>
          </cell>
        </row>
        <row r="730">
          <cell r="A730">
            <v>0</v>
          </cell>
          <cell r="B730" t="str">
            <v>Ligado y vaciado con ligadora</v>
          </cell>
          <cell r="C730">
            <v>1</v>
          </cell>
          <cell r="D730">
            <v>0</v>
          </cell>
          <cell r="E730">
            <v>771.58444444444444</v>
          </cell>
          <cell r="F730">
            <v>54.515555555555551</v>
          </cell>
          <cell r="G730">
            <v>0</v>
          </cell>
          <cell r="H730">
            <v>0</v>
          </cell>
        </row>
        <row r="731">
          <cell r="A731">
            <v>102.03000000000002</v>
          </cell>
          <cell r="B731" t="str">
            <v>HORMIGON 1:3:5 CON LIGADORA Y WINCHE</v>
          </cell>
          <cell r="C731">
            <v>1</v>
          </cell>
          <cell r="D731" t="str">
            <v>M3</v>
          </cell>
          <cell r="E731">
            <v>0</v>
          </cell>
          <cell r="F731">
            <v>0</v>
          </cell>
          <cell r="G731">
            <v>4968.29</v>
          </cell>
          <cell r="H731">
            <v>809.93</v>
          </cell>
          <cell r="I731">
            <v>5778.22</v>
          </cell>
        </row>
        <row r="732">
          <cell r="A732">
            <v>0</v>
          </cell>
          <cell r="B732" t="str">
            <v>Hormigón simple 1:3:5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A733">
            <v>0</v>
          </cell>
          <cell r="B733" t="str">
            <v>Volumen Análisis</v>
          </cell>
          <cell r="C733">
            <v>1</v>
          </cell>
          <cell r="D733" t="str">
            <v>M3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</row>
        <row r="734">
          <cell r="A734">
            <v>0</v>
          </cell>
          <cell r="B734" t="str">
            <v>Materiales y Equipos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A735" t="str">
            <v>CE003</v>
          </cell>
          <cell r="B735" t="str">
            <v>Cemento Gris 94 lbs. Tipo Portland</v>
          </cell>
          <cell r="C735">
            <v>6.5</v>
          </cell>
          <cell r="D735" t="str">
            <v>FDA</v>
          </cell>
          <cell r="E735">
            <v>364.40677966101697</v>
          </cell>
          <cell r="F735">
            <v>65.593220338983059</v>
          </cell>
          <cell r="G735">
            <v>2368.64</v>
          </cell>
          <cell r="H735">
            <v>426.36</v>
          </cell>
          <cell r="I735">
            <v>0</v>
          </cell>
        </row>
        <row r="736">
          <cell r="A736" t="str">
            <v>AGR001</v>
          </cell>
          <cell r="B736" t="str">
            <v>Arena Itabo gruesa lavada</v>
          </cell>
          <cell r="C736">
            <v>0.52</v>
          </cell>
          <cell r="D736" t="str">
            <v>M3E</v>
          </cell>
          <cell r="E736">
            <v>1186.44</v>
          </cell>
          <cell r="F736">
            <v>213.5592</v>
          </cell>
          <cell r="G736">
            <v>616.95000000000005</v>
          </cell>
          <cell r="H736">
            <v>111.05</v>
          </cell>
        </row>
        <row r="737">
          <cell r="A737" t="str">
            <v>AGR005</v>
          </cell>
          <cell r="B737" t="str">
            <v>Grava 3/4"</v>
          </cell>
          <cell r="C737">
            <v>0.86</v>
          </cell>
          <cell r="D737" t="str">
            <v>M3E</v>
          </cell>
          <cell r="E737">
            <v>911.02</v>
          </cell>
          <cell r="F737">
            <v>163.9836</v>
          </cell>
          <cell r="G737">
            <v>783.48</v>
          </cell>
          <cell r="H737">
            <v>141.03</v>
          </cell>
        </row>
        <row r="738">
          <cell r="A738" t="str">
            <v>AGR015</v>
          </cell>
          <cell r="B738" t="str">
            <v>Agua</v>
          </cell>
          <cell r="C738">
            <v>60</v>
          </cell>
          <cell r="D738" t="str">
            <v>GL</v>
          </cell>
          <cell r="E738">
            <v>1.25</v>
          </cell>
          <cell r="F738">
            <v>0.22499999999999998</v>
          </cell>
          <cell r="G738">
            <v>75</v>
          </cell>
          <cell r="H738">
            <v>13.5</v>
          </cell>
        </row>
        <row r="739">
          <cell r="A739">
            <v>0</v>
          </cell>
          <cell r="B739" t="str">
            <v>Mano de Obra</v>
          </cell>
          <cell r="C739">
            <v>0.86</v>
          </cell>
          <cell r="D739">
            <v>0</v>
          </cell>
          <cell r="E739">
            <v>911.02</v>
          </cell>
          <cell r="F739">
            <v>163.9836</v>
          </cell>
          <cell r="G739">
            <v>0</v>
          </cell>
          <cell r="H739">
            <v>0</v>
          </cell>
        </row>
        <row r="740">
          <cell r="A740">
            <v>101.03000000000002</v>
          </cell>
          <cell r="B740" t="str">
            <v>Ligado y vaciado con ligadora y Winche</v>
          </cell>
          <cell r="C740">
            <v>1</v>
          </cell>
          <cell r="D740" t="str">
            <v>M3</v>
          </cell>
          <cell r="E740">
            <v>1124.221111111111</v>
          </cell>
          <cell r="F740">
            <v>117.98999999999998</v>
          </cell>
          <cell r="G740">
            <v>1124.22</v>
          </cell>
          <cell r="H740">
            <v>117.99</v>
          </cell>
        </row>
        <row r="741">
          <cell r="A741">
            <v>0</v>
          </cell>
          <cell r="B741" t="str">
            <v>Total/UND</v>
          </cell>
          <cell r="D741">
            <v>0</v>
          </cell>
          <cell r="G741">
            <v>4968.29</v>
          </cell>
          <cell r="H741">
            <v>809.93</v>
          </cell>
          <cell r="I741">
            <v>5778.22</v>
          </cell>
        </row>
        <row r="742">
          <cell r="A742">
            <v>0</v>
          </cell>
          <cell r="B742" t="str">
            <v>Ligado y vaciado con ligadora y Winche</v>
          </cell>
          <cell r="C742">
            <v>1</v>
          </cell>
          <cell r="D742" t="str">
            <v>M3</v>
          </cell>
          <cell r="E742">
            <v>1124.6916666666666</v>
          </cell>
          <cell r="F742">
            <v>118.07499999999999</v>
          </cell>
          <cell r="G742">
            <v>1124.69</v>
          </cell>
          <cell r="H742">
            <v>118.08</v>
          </cell>
        </row>
        <row r="743">
          <cell r="A743">
            <v>102.04000000000002</v>
          </cell>
          <cell r="B743" t="str">
            <v>HORMIGON 1:2:4 LIGADO A MANO</v>
          </cell>
          <cell r="C743">
            <v>1</v>
          </cell>
          <cell r="D743" t="str">
            <v>M3</v>
          </cell>
          <cell r="E743">
            <v>0</v>
          </cell>
          <cell r="F743">
            <v>0</v>
          </cell>
          <cell r="G743">
            <v>5545.97</v>
          </cell>
          <cell r="H743">
            <v>852.72</v>
          </cell>
          <cell r="I743">
            <v>6398.6900000000005</v>
          </cell>
        </row>
        <row r="744">
          <cell r="A744">
            <v>0</v>
          </cell>
          <cell r="B744" t="str">
            <v>Hormigón simple 1:2:4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</row>
        <row r="745">
          <cell r="A745">
            <v>0</v>
          </cell>
          <cell r="B745" t="str">
            <v>Volumen Análisis</v>
          </cell>
          <cell r="C745">
            <v>1</v>
          </cell>
          <cell r="D745" t="str">
            <v>M3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</row>
        <row r="746">
          <cell r="A746">
            <v>0</v>
          </cell>
          <cell r="B746" t="str">
            <v>Materiales y Equipos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 t="str">
            <v>CE003</v>
          </cell>
          <cell r="B747" t="str">
            <v>Cemento Gris 94 lbs. Tipo Portland</v>
          </cell>
          <cell r="C747">
            <v>8</v>
          </cell>
          <cell r="D747" t="str">
            <v>FDA</v>
          </cell>
          <cell r="E747">
            <v>364.40677966101697</v>
          </cell>
          <cell r="F747">
            <v>65.593220338983059</v>
          </cell>
          <cell r="G747">
            <v>2915.25</v>
          </cell>
          <cell r="H747">
            <v>524.75</v>
          </cell>
          <cell r="I747">
            <v>0</v>
          </cell>
        </row>
        <row r="748">
          <cell r="A748" t="str">
            <v>AGR001</v>
          </cell>
          <cell r="B748" t="str">
            <v>Arena Itabo gruesa lavada</v>
          </cell>
          <cell r="C748">
            <v>0.45</v>
          </cell>
          <cell r="D748" t="str">
            <v>M3E</v>
          </cell>
          <cell r="E748">
            <v>1144.0677966101696</v>
          </cell>
          <cell r="F748">
            <v>205.93220338983051</v>
          </cell>
          <cell r="G748">
            <v>514.83000000000004</v>
          </cell>
          <cell r="H748">
            <v>92.67</v>
          </cell>
          <cell r="I748">
            <v>0</v>
          </cell>
        </row>
        <row r="749">
          <cell r="A749" t="str">
            <v>AGR005</v>
          </cell>
          <cell r="B749" t="str">
            <v>Grava 3/4"</v>
          </cell>
          <cell r="C749">
            <v>0.9</v>
          </cell>
          <cell r="D749" t="str">
            <v>M3E</v>
          </cell>
          <cell r="E749">
            <v>1101.6949152542375</v>
          </cell>
          <cell r="F749">
            <v>198.30508474576274</v>
          </cell>
          <cell r="G749">
            <v>991.53</v>
          </cell>
          <cell r="H749">
            <v>178.47</v>
          </cell>
        </row>
        <row r="750">
          <cell r="A750" t="str">
            <v>AGR015</v>
          </cell>
          <cell r="B750" t="str">
            <v>Agua</v>
          </cell>
          <cell r="C750">
            <v>60</v>
          </cell>
          <cell r="D750" t="str">
            <v>GL</v>
          </cell>
          <cell r="E750">
            <v>1.0593220338983051</v>
          </cell>
          <cell r="F750">
            <v>0.19067796610169491</v>
          </cell>
          <cell r="G750">
            <v>63.56</v>
          </cell>
          <cell r="H750">
            <v>11.44</v>
          </cell>
        </row>
        <row r="751">
          <cell r="A751">
            <v>0</v>
          </cell>
          <cell r="B751" t="str">
            <v>Mano de Obra</v>
          </cell>
          <cell r="C751">
            <v>0.9</v>
          </cell>
          <cell r="D751">
            <v>0</v>
          </cell>
          <cell r="E751">
            <v>1144.0677966101696</v>
          </cell>
          <cell r="F751">
            <v>205.93220338983051</v>
          </cell>
          <cell r="G751">
            <v>0</v>
          </cell>
          <cell r="H751">
            <v>0</v>
          </cell>
        </row>
        <row r="752">
          <cell r="A752">
            <v>101.01</v>
          </cell>
          <cell r="B752" t="str">
            <v>Ligado y vaciado a mano</v>
          </cell>
          <cell r="C752">
            <v>1</v>
          </cell>
          <cell r="D752" t="str">
            <v>M3</v>
          </cell>
          <cell r="E752">
            <v>1060.7985714285714</v>
          </cell>
          <cell r="F752">
            <v>45.387142857142855</v>
          </cell>
          <cell r="G752">
            <v>1060.8</v>
          </cell>
          <cell r="H752">
            <v>45.39</v>
          </cell>
        </row>
        <row r="753">
          <cell r="A753">
            <v>0</v>
          </cell>
          <cell r="B753" t="str">
            <v>Total/UND</v>
          </cell>
          <cell r="D753">
            <v>0</v>
          </cell>
          <cell r="G753">
            <v>5545.97</v>
          </cell>
          <cell r="H753">
            <v>852.72</v>
          </cell>
          <cell r="I753">
            <v>6398.6900000000005</v>
          </cell>
        </row>
        <row r="754">
          <cell r="A754">
            <v>0</v>
          </cell>
          <cell r="B754" t="str">
            <v>Ligado y vaciado a mano</v>
          </cell>
          <cell r="C754">
            <v>1</v>
          </cell>
          <cell r="D754" t="str">
            <v>M3</v>
          </cell>
          <cell r="E754">
            <v>1061.4035714285715</v>
          </cell>
          <cell r="F754">
            <v>45.496428571428567</v>
          </cell>
          <cell r="G754">
            <v>1061.4000000000001</v>
          </cell>
          <cell r="H754">
            <v>45.5</v>
          </cell>
        </row>
        <row r="755">
          <cell r="A755">
            <v>102.05000000000003</v>
          </cell>
          <cell r="B755" t="str">
            <v>HORMIGON 1:2:4 CON LIGADORA</v>
          </cell>
          <cell r="C755">
            <v>1</v>
          </cell>
          <cell r="D755" t="str">
            <v>M3</v>
          </cell>
          <cell r="E755">
            <v>0</v>
          </cell>
          <cell r="F755">
            <v>0</v>
          </cell>
          <cell r="G755">
            <v>5256.28</v>
          </cell>
          <cell r="H755">
            <v>861.76</v>
          </cell>
          <cell r="I755">
            <v>6118.04</v>
          </cell>
        </row>
        <row r="756">
          <cell r="A756">
            <v>0</v>
          </cell>
          <cell r="B756" t="str">
            <v>Hormigón simple 1:2:4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</row>
        <row r="757">
          <cell r="A757">
            <v>0</v>
          </cell>
          <cell r="B757" t="str">
            <v>Volumen Análisis</v>
          </cell>
          <cell r="C757">
            <v>1</v>
          </cell>
          <cell r="D757" t="str">
            <v>M3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</row>
        <row r="758">
          <cell r="A758">
            <v>0</v>
          </cell>
          <cell r="B758" t="str">
            <v>Materiales y Equipos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 t="str">
            <v>CE003</v>
          </cell>
          <cell r="B759" t="str">
            <v>Cemento Gris 94 lbs. Tipo Portland</v>
          </cell>
          <cell r="C759">
            <v>8</v>
          </cell>
          <cell r="D759" t="str">
            <v>FDA</v>
          </cell>
          <cell r="E759">
            <v>364.40677966101697</v>
          </cell>
          <cell r="F759">
            <v>65.593220338983059</v>
          </cell>
          <cell r="G759">
            <v>2915.25</v>
          </cell>
          <cell r="H759">
            <v>524.75</v>
          </cell>
          <cell r="I759">
            <v>0</v>
          </cell>
        </row>
        <row r="760">
          <cell r="A760" t="str">
            <v>AGR001</v>
          </cell>
          <cell r="B760" t="str">
            <v>Arena Itabo gruesa lavada</v>
          </cell>
          <cell r="C760">
            <v>0.45</v>
          </cell>
          <cell r="D760" t="str">
            <v>M3E</v>
          </cell>
          <cell r="E760">
            <v>1144.0677966101696</v>
          </cell>
          <cell r="F760">
            <v>205.93220338983051</v>
          </cell>
          <cell r="G760">
            <v>514.83000000000004</v>
          </cell>
          <cell r="H760">
            <v>92.67</v>
          </cell>
        </row>
        <row r="761">
          <cell r="A761" t="str">
            <v>AGR005</v>
          </cell>
          <cell r="B761" t="str">
            <v>Grava 3/4"</v>
          </cell>
          <cell r="C761">
            <v>0.9</v>
          </cell>
          <cell r="D761" t="str">
            <v>M3E</v>
          </cell>
          <cell r="E761">
            <v>1101.6949152542375</v>
          </cell>
          <cell r="F761">
            <v>198.30508474576274</v>
          </cell>
          <cell r="G761">
            <v>991.53</v>
          </cell>
          <cell r="H761">
            <v>178.47</v>
          </cell>
        </row>
        <row r="762">
          <cell r="A762" t="str">
            <v>AGR015</v>
          </cell>
          <cell r="B762" t="str">
            <v>Agua</v>
          </cell>
          <cell r="C762">
            <v>60</v>
          </cell>
          <cell r="D762" t="str">
            <v>GL</v>
          </cell>
          <cell r="E762">
            <v>1.0593220338983051</v>
          </cell>
          <cell r="F762">
            <v>0.19067796610169491</v>
          </cell>
          <cell r="G762">
            <v>63.56</v>
          </cell>
          <cell r="H762">
            <v>11.44</v>
          </cell>
        </row>
        <row r="763">
          <cell r="A763">
            <v>0</v>
          </cell>
          <cell r="B763" t="str">
            <v>Mano de Obra</v>
          </cell>
          <cell r="C763">
            <v>0.9</v>
          </cell>
          <cell r="D763">
            <v>0</v>
          </cell>
          <cell r="E763">
            <v>1144.0677966101696</v>
          </cell>
          <cell r="F763">
            <v>205.93220338983051</v>
          </cell>
          <cell r="G763">
            <v>0</v>
          </cell>
          <cell r="H763">
            <v>0</v>
          </cell>
        </row>
        <row r="764">
          <cell r="A764">
            <v>101.02000000000001</v>
          </cell>
          <cell r="B764" t="str">
            <v>Ligado y vaciado con ligadora</v>
          </cell>
          <cell r="C764">
            <v>1</v>
          </cell>
          <cell r="D764" t="str">
            <v>M3</v>
          </cell>
          <cell r="E764">
            <v>771.11388888888882</v>
          </cell>
          <cell r="F764">
            <v>54.430555555555557</v>
          </cell>
          <cell r="G764">
            <v>771.11</v>
          </cell>
          <cell r="H764">
            <v>54.43</v>
          </cell>
        </row>
        <row r="765">
          <cell r="A765">
            <v>0</v>
          </cell>
          <cell r="B765" t="str">
            <v>Total/UND</v>
          </cell>
          <cell r="D765">
            <v>0</v>
          </cell>
          <cell r="G765">
            <v>5256.28</v>
          </cell>
          <cell r="H765">
            <v>861.76</v>
          </cell>
          <cell r="I765">
            <v>6118.04</v>
          </cell>
        </row>
        <row r="766">
          <cell r="A766">
            <v>0</v>
          </cell>
          <cell r="B766" t="str">
            <v>Ligado y vaciado con ligadora</v>
          </cell>
          <cell r="C766">
            <v>1</v>
          </cell>
          <cell r="D766" t="str">
            <v>M3</v>
          </cell>
          <cell r="E766">
            <v>771.58444444444444</v>
          </cell>
          <cell r="F766">
            <v>54.515555555555551</v>
          </cell>
          <cell r="G766">
            <v>771.58</v>
          </cell>
          <cell r="H766">
            <v>54.52</v>
          </cell>
        </row>
        <row r="767">
          <cell r="A767">
            <v>102.06000000000003</v>
          </cell>
          <cell r="B767" t="str">
            <v>HORMIGON 1:2:4 CON LIGADORA Y WINCHE</v>
          </cell>
          <cell r="C767">
            <v>1</v>
          </cell>
          <cell r="D767" t="str">
            <v>M3</v>
          </cell>
          <cell r="E767">
            <v>0</v>
          </cell>
          <cell r="F767">
            <v>0</v>
          </cell>
          <cell r="G767">
            <v>5609.39</v>
          </cell>
          <cell r="H767">
            <v>925.32</v>
          </cell>
          <cell r="I767">
            <v>6534.71</v>
          </cell>
        </row>
        <row r="768">
          <cell r="A768">
            <v>0</v>
          </cell>
          <cell r="B768" t="str">
            <v>Hormigón simple 1:2:4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0</v>
          </cell>
          <cell r="B769" t="str">
            <v>Volumen Análisis</v>
          </cell>
          <cell r="C769">
            <v>1</v>
          </cell>
          <cell r="D769" t="str">
            <v>M3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0</v>
          </cell>
          <cell r="B770" t="str">
            <v>Materiales y Equipos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 t="str">
            <v>CE003</v>
          </cell>
          <cell r="B771" t="str">
            <v>Cemento Gris 94 lbs. Tipo Portland</v>
          </cell>
          <cell r="C771">
            <v>8</v>
          </cell>
          <cell r="D771" t="str">
            <v>FDA</v>
          </cell>
          <cell r="E771">
            <v>364.40677966101697</v>
          </cell>
          <cell r="F771">
            <v>65.593220338983059</v>
          </cell>
          <cell r="G771">
            <v>2915.25</v>
          </cell>
          <cell r="H771">
            <v>524.75</v>
          </cell>
          <cell r="I771">
            <v>0</v>
          </cell>
        </row>
        <row r="772">
          <cell r="A772" t="str">
            <v>AGR001</v>
          </cell>
          <cell r="B772" t="str">
            <v>Arena Itabo gruesa lavada</v>
          </cell>
          <cell r="C772">
            <v>0.45</v>
          </cell>
          <cell r="D772" t="str">
            <v>M3E</v>
          </cell>
          <cell r="E772">
            <v>1144.0677966101696</v>
          </cell>
          <cell r="F772">
            <v>205.93220338983051</v>
          </cell>
          <cell r="G772">
            <v>514.83000000000004</v>
          </cell>
          <cell r="H772">
            <v>92.67</v>
          </cell>
        </row>
        <row r="773">
          <cell r="A773" t="str">
            <v>AGR005</v>
          </cell>
          <cell r="B773" t="str">
            <v>Grava 3/4"</v>
          </cell>
          <cell r="C773">
            <v>0.9</v>
          </cell>
          <cell r="D773" t="str">
            <v>M3E</v>
          </cell>
          <cell r="E773">
            <v>1101.6949152542375</v>
          </cell>
          <cell r="F773">
            <v>198.30508474576274</v>
          </cell>
          <cell r="G773">
            <v>991.53</v>
          </cell>
          <cell r="H773">
            <v>178.47</v>
          </cell>
        </row>
        <row r="774">
          <cell r="A774" t="str">
            <v>AGR015</v>
          </cell>
          <cell r="B774" t="str">
            <v>Agua</v>
          </cell>
          <cell r="C774">
            <v>60</v>
          </cell>
          <cell r="D774" t="str">
            <v>GL</v>
          </cell>
          <cell r="E774">
            <v>1.0593220338983051</v>
          </cell>
          <cell r="F774">
            <v>0.19067796610169491</v>
          </cell>
          <cell r="G774">
            <v>63.56</v>
          </cell>
          <cell r="H774">
            <v>11.44</v>
          </cell>
        </row>
        <row r="775">
          <cell r="A775">
            <v>0</v>
          </cell>
          <cell r="B775" t="str">
            <v>Mano de Obra</v>
          </cell>
          <cell r="C775">
            <v>0.9</v>
          </cell>
          <cell r="D775">
            <v>0</v>
          </cell>
          <cell r="E775">
            <v>1144.0677966101696</v>
          </cell>
          <cell r="F775">
            <v>205.93220338983051</v>
          </cell>
          <cell r="G775">
            <v>0</v>
          </cell>
          <cell r="H775">
            <v>0</v>
          </cell>
        </row>
        <row r="776">
          <cell r="A776">
            <v>101.03000000000002</v>
          </cell>
          <cell r="B776" t="str">
            <v>Ligado y vaciado con ligadora y Winche</v>
          </cell>
          <cell r="C776">
            <v>1</v>
          </cell>
          <cell r="D776" t="str">
            <v>M3</v>
          </cell>
          <cell r="E776">
            <v>1124.221111111111</v>
          </cell>
          <cell r="F776">
            <v>117.98999999999998</v>
          </cell>
          <cell r="G776">
            <v>1124.22</v>
          </cell>
          <cell r="H776">
            <v>117.99</v>
          </cell>
        </row>
        <row r="777">
          <cell r="A777">
            <v>0</v>
          </cell>
          <cell r="B777" t="str">
            <v>Total/UND</v>
          </cell>
          <cell r="D777">
            <v>0</v>
          </cell>
          <cell r="G777">
            <v>5609.39</v>
          </cell>
          <cell r="H777">
            <v>925.32</v>
          </cell>
          <cell r="I777">
            <v>6534.71</v>
          </cell>
        </row>
        <row r="778">
          <cell r="A778">
            <v>0</v>
          </cell>
          <cell r="B778" t="str">
            <v>Ligado y vaciado con ligadora y Winche</v>
          </cell>
          <cell r="C778">
            <v>1</v>
          </cell>
          <cell r="D778" t="str">
            <v>M3</v>
          </cell>
          <cell r="E778">
            <v>1124.6916666666666</v>
          </cell>
          <cell r="F778">
            <v>118.07499999999999</v>
          </cell>
          <cell r="G778">
            <v>1124.69</v>
          </cell>
          <cell r="H778">
            <v>118.08</v>
          </cell>
        </row>
        <row r="779">
          <cell r="A779">
            <v>102.07000000000004</v>
          </cell>
          <cell r="B779" t="str">
            <v>HORMIGON 180kg/cm2 TABLA CEMEX A MANO</v>
          </cell>
          <cell r="C779">
            <v>1</v>
          </cell>
          <cell r="D779" t="str">
            <v>M3</v>
          </cell>
          <cell r="E779">
            <v>0</v>
          </cell>
          <cell r="F779">
            <v>0</v>
          </cell>
          <cell r="G779">
            <v>5640.04</v>
          </cell>
          <cell r="H779">
            <v>869.65000000000009</v>
          </cell>
          <cell r="I779">
            <v>6509.6900000000005</v>
          </cell>
        </row>
        <row r="780">
          <cell r="A780">
            <v>0</v>
          </cell>
          <cell r="B780" t="str">
            <v>Hormigón simple 180Kg/cm2 Tabla Cemex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A781">
            <v>0</v>
          </cell>
          <cell r="B781" t="str">
            <v>Volumen Análisis</v>
          </cell>
          <cell r="C781">
            <v>1</v>
          </cell>
          <cell r="D781" t="str">
            <v>M3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A782">
            <v>0</v>
          </cell>
          <cell r="B782" t="str">
            <v>Materiales y Equipos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 t="str">
            <v>CE003</v>
          </cell>
          <cell r="B783" t="str">
            <v>Cemento Gris 94 lbs. Tipo Portland</v>
          </cell>
          <cell r="C783">
            <v>9</v>
          </cell>
          <cell r="D783" t="str">
            <v>FDA</v>
          </cell>
          <cell r="E783">
            <v>364.40677966101697</v>
          </cell>
          <cell r="F783">
            <v>65.593220338983059</v>
          </cell>
          <cell r="G783">
            <v>3279.66</v>
          </cell>
          <cell r="H783">
            <v>590.34</v>
          </cell>
          <cell r="I783">
            <v>0</v>
          </cell>
        </row>
        <row r="784">
          <cell r="A784" t="str">
            <v>AGR001</v>
          </cell>
          <cell r="B784" t="str">
            <v>Arena Itabo gruesa lavada</v>
          </cell>
          <cell r="C784">
            <v>0.56999999999999995</v>
          </cell>
          <cell r="D784" t="str">
            <v>M3E</v>
          </cell>
          <cell r="E784">
            <v>1144.0677966101696</v>
          </cell>
          <cell r="F784">
            <v>205.93220338983051</v>
          </cell>
          <cell r="G784">
            <v>652.12</v>
          </cell>
          <cell r="H784">
            <v>117.38</v>
          </cell>
        </row>
        <row r="785">
          <cell r="A785" t="str">
            <v>AGR005</v>
          </cell>
          <cell r="B785" t="str">
            <v>Grava 3/4"</v>
          </cell>
          <cell r="C785">
            <v>0.53</v>
          </cell>
          <cell r="D785" t="str">
            <v>M3E</v>
          </cell>
          <cell r="E785">
            <v>1101.6949152542375</v>
          </cell>
          <cell r="F785">
            <v>198.30508474576274</v>
          </cell>
          <cell r="G785">
            <v>583.9</v>
          </cell>
          <cell r="H785">
            <v>105.1</v>
          </cell>
          <cell r="I785">
            <v>0</v>
          </cell>
        </row>
        <row r="786">
          <cell r="A786" t="str">
            <v>AGR015</v>
          </cell>
          <cell r="B786" t="str">
            <v>Agua</v>
          </cell>
          <cell r="C786">
            <v>60</v>
          </cell>
          <cell r="D786" t="str">
            <v>GL</v>
          </cell>
          <cell r="E786">
            <v>1.0593220338983051</v>
          </cell>
          <cell r="F786">
            <v>0.19067796610169491</v>
          </cell>
          <cell r="G786">
            <v>63.56</v>
          </cell>
          <cell r="H786">
            <v>11.44</v>
          </cell>
        </row>
        <row r="787">
          <cell r="A787">
            <v>0</v>
          </cell>
          <cell r="B787" t="str">
            <v>Mano de Obra</v>
          </cell>
          <cell r="C787">
            <v>0.53</v>
          </cell>
          <cell r="D787">
            <v>0</v>
          </cell>
          <cell r="E787">
            <v>1144.0677966101696</v>
          </cell>
          <cell r="F787">
            <v>205.93220338983051</v>
          </cell>
          <cell r="G787">
            <v>0</v>
          </cell>
          <cell r="H787">
            <v>0</v>
          </cell>
          <cell r="I787">
            <v>0</v>
          </cell>
        </row>
        <row r="788">
          <cell r="A788">
            <v>101.01</v>
          </cell>
          <cell r="B788" t="str">
            <v>Ligado y vaciado a mano</v>
          </cell>
          <cell r="C788">
            <v>1</v>
          </cell>
          <cell r="D788" t="str">
            <v>M3</v>
          </cell>
          <cell r="E788">
            <v>1060.7985714285714</v>
          </cell>
          <cell r="F788">
            <v>45.387142857142855</v>
          </cell>
          <cell r="G788">
            <v>1060.8</v>
          </cell>
          <cell r="H788">
            <v>45.39</v>
          </cell>
        </row>
        <row r="789">
          <cell r="A789">
            <v>0</v>
          </cell>
          <cell r="B789" t="str">
            <v>Total/UND</v>
          </cell>
          <cell r="D789">
            <v>0</v>
          </cell>
          <cell r="G789">
            <v>5640.04</v>
          </cell>
          <cell r="H789">
            <v>869.65000000000009</v>
          </cell>
          <cell r="I789">
            <v>6509.6900000000005</v>
          </cell>
        </row>
        <row r="790">
          <cell r="A790">
            <v>0</v>
          </cell>
          <cell r="B790" t="str">
            <v>Ligado y vaciado a mano</v>
          </cell>
          <cell r="C790">
            <v>1</v>
          </cell>
          <cell r="D790" t="str">
            <v>M3</v>
          </cell>
          <cell r="E790">
            <v>1061.4035714285715</v>
          </cell>
          <cell r="F790">
            <v>45.496428571428567</v>
          </cell>
          <cell r="G790">
            <v>1061.4000000000001</v>
          </cell>
          <cell r="H790">
            <v>45.5</v>
          </cell>
        </row>
        <row r="791">
          <cell r="A791">
            <v>102.08000000000004</v>
          </cell>
          <cell r="B791" t="str">
            <v>HORMIGON 180kg/cm2 TABLA CEMEX LIGADORA</v>
          </cell>
          <cell r="C791">
            <v>1</v>
          </cell>
          <cell r="D791" t="str">
            <v>M3</v>
          </cell>
          <cell r="E791">
            <v>0</v>
          </cell>
          <cell r="F791">
            <v>0</v>
          </cell>
          <cell r="G791">
            <v>5350.3499999999995</v>
          </cell>
          <cell r="H791">
            <v>878.69</v>
          </cell>
          <cell r="I791">
            <v>6229.0399999999991</v>
          </cell>
        </row>
        <row r="792">
          <cell r="A792">
            <v>0</v>
          </cell>
          <cell r="B792" t="str">
            <v>Hormigón simple 180Kg/cm2 Tabla Cemex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0</v>
          </cell>
          <cell r="B793" t="str">
            <v>Volumen Análisis</v>
          </cell>
          <cell r="C793">
            <v>1</v>
          </cell>
          <cell r="D793" t="str">
            <v>M3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0</v>
          </cell>
          <cell r="B794" t="str">
            <v>Materiales y Equipos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 t="str">
            <v>CE003</v>
          </cell>
          <cell r="B795" t="str">
            <v>Cemento Gris 94 lbs. Tipo Portland</v>
          </cell>
          <cell r="C795">
            <v>9</v>
          </cell>
          <cell r="D795" t="str">
            <v>FDA</v>
          </cell>
          <cell r="E795">
            <v>364.40677966101697</v>
          </cell>
          <cell r="F795">
            <v>65.593220338983059</v>
          </cell>
          <cell r="G795">
            <v>3279.66</v>
          </cell>
          <cell r="H795">
            <v>590.34</v>
          </cell>
          <cell r="I795">
            <v>0</v>
          </cell>
        </row>
        <row r="796">
          <cell r="A796" t="str">
            <v>AGR001</v>
          </cell>
          <cell r="B796" t="str">
            <v>Arena Itabo gruesa lavada</v>
          </cell>
          <cell r="C796">
            <v>0.56999999999999995</v>
          </cell>
          <cell r="D796" t="str">
            <v>M3E</v>
          </cell>
          <cell r="E796">
            <v>1144.0677966101696</v>
          </cell>
          <cell r="F796">
            <v>205.93220338983051</v>
          </cell>
          <cell r="G796">
            <v>652.12</v>
          </cell>
          <cell r="H796">
            <v>117.38</v>
          </cell>
        </row>
        <row r="797">
          <cell r="A797" t="str">
            <v>AGR005</v>
          </cell>
          <cell r="B797" t="str">
            <v>Grava 3/4"</v>
          </cell>
          <cell r="C797">
            <v>0.53</v>
          </cell>
          <cell r="D797" t="str">
            <v>M3E</v>
          </cell>
          <cell r="E797">
            <v>1101.6949152542375</v>
          </cell>
          <cell r="F797">
            <v>198.30508474576274</v>
          </cell>
          <cell r="G797">
            <v>583.9</v>
          </cell>
          <cell r="H797">
            <v>105.1</v>
          </cell>
        </row>
        <row r="798">
          <cell r="A798" t="str">
            <v>AGR015</v>
          </cell>
          <cell r="B798" t="str">
            <v>Agua</v>
          </cell>
          <cell r="C798">
            <v>60</v>
          </cell>
          <cell r="D798" t="str">
            <v>GL</v>
          </cell>
          <cell r="E798">
            <v>1.0593220338983051</v>
          </cell>
          <cell r="F798">
            <v>0.19067796610169491</v>
          </cell>
          <cell r="G798">
            <v>63.56</v>
          </cell>
          <cell r="H798">
            <v>11.44</v>
          </cell>
        </row>
        <row r="799">
          <cell r="A799">
            <v>0</v>
          </cell>
          <cell r="B799" t="str">
            <v>Mano de Obra</v>
          </cell>
          <cell r="C799">
            <v>0.53</v>
          </cell>
          <cell r="D799">
            <v>0</v>
          </cell>
          <cell r="E799">
            <v>1144.0677966101696</v>
          </cell>
          <cell r="F799">
            <v>205.93220338983051</v>
          </cell>
          <cell r="G799">
            <v>0</v>
          </cell>
          <cell r="H799">
            <v>0</v>
          </cell>
        </row>
        <row r="800">
          <cell r="A800">
            <v>101.02000000000001</v>
          </cell>
          <cell r="B800" t="str">
            <v>Ligado y vaciado con ligadora</v>
          </cell>
          <cell r="C800">
            <v>1</v>
          </cell>
          <cell r="D800" t="str">
            <v>M3</v>
          </cell>
          <cell r="E800">
            <v>771.11388888888882</v>
          </cell>
          <cell r="F800">
            <v>54.430555555555557</v>
          </cell>
          <cell r="G800">
            <v>771.11</v>
          </cell>
          <cell r="H800">
            <v>54.43</v>
          </cell>
        </row>
        <row r="801">
          <cell r="A801">
            <v>0</v>
          </cell>
          <cell r="B801" t="str">
            <v>Total/UND</v>
          </cell>
          <cell r="D801">
            <v>0</v>
          </cell>
          <cell r="G801">
            <v>5350.3499999999995</v>
          </cell>
          <cell r="H801">
            <v>878.69</v>
          </cell>
          <cell r="I801">
            <v>6229.0399999999991</v>
          </cell>
        </row>
        <row r="802">
          <cell r="A802">
            <v>0</v>
          </cell>
          <cell r="B802" t="str">
            <v>Ligado y vaciado con ligadora</v>
          </cell>
          <cell r="C802">
            <v>1</v>
          </cell>
          <cell r="D802" t="str">
            <v>M3</v>
          </cell>
          <cell r="E802">
            <v>771.58444444444444</v>
          </cell>
          <cell r="F802">
            <v>54.515555555555551</v>
          </cell>
          <cell r="G802">
            <v>771.58</v>
          </cell>
          <cell r="H802">
            <v>54.52</v>
          </cell>
        </row>
        <row r="803">
          <cell r="A803">
            <v>102.09000000000005</v>
          </cell>
          <cell r="B803" t="str">
            <v>HORMIGON 180kg/cm2 TABLA CEMEX CON LIGADORA Y WINCHE</v>
          </cell>
          <cell r="C803">
            <v>1</v>
          </cell>
          <cell r="D803" t="str">
            <v>M3</v>
          </cell>
          <cell r="E803">
            <v>0</v>
          </cell>
          <cell r="F803">
            <v>0</v>
          </cell>
          <cell r="G803">
            <v>5703.46</v>
          </cell>
          <cell r="H803">
            <v>942.25000000000011</v>
          </cell>
          <cell r="I803">
            <v>6645.71</v>
          </cell>
        </row>
        <row r="804">
          <cell r="A804">
            <v>0</v>
          </cell>
          <cell r="B804" t="str">
            <v>Hormigón simple 180Kg/cm2 Tabla Cemex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A805">
            <v>0</v>
          </cell>
          <cell r="B805" t="str">
            <v>Volumen Análisis</v>
          </cell>
          <cell r="C805">
            <v>1</v>
          </cell>
          <cell r="D805" t="str">
            <v>M3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A806">
            <v>0</v>
          </cell>
          <cell r="B806" t="str">
            <v>Materiales y Equipos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A807" t="str">
            <v>CE003</v>
          </cell>
          <cell r="B807" t="str">
            <v>Cemento Gris 94 lbs. Tipo Portland</v>
          </cell>
          <cell r="C807">
            <v>9</v>
          </cell>
          <cell r="D807" t="str">
            <v>FDA</v>
          </cell>
          <cell r="E807">
            <v>364.40677966101697</v>
          </cell>
          <cell r="F807">
            <v>65.593220338983059</v>
          </cell>
          <cell r="G807">
            <v>3279.66</v>
          </cell>
          <cell r="H807">
            <v>590.34</v>
          </cell>
          <cell r="I807">
            <v>0</v>
          </cell>
        </row>
        <row r="808">
          <cell r="A808" t="str">
            <v>AGR001</v>
          </cell>
          <cell r="B808" t="str">
            <v>Arena Itabo gruesa lavada</v>
          </cell>
          <cell r="C808">
            <v>0.56999999999999995</v>
          </cell>
          <cell r="D808" t="str">
            <v>M3E</v>
          </cell>
          <cell r="E808">
            <v>1144.0677966101696</v>
          </cell>
          <cell r="F808">
            <v>205.93220338983051</v>
          </cell>
          <cell r="G808">
            <v>652.12</v>
          </cell>
          <cell r="H808">
            <v>117.38</v>
          </cell>
        </row>
        <row r="809">
          <cell r="A809" t="str">
            <v>AGR005</v>
          </cell>
          <cell r="B809" t="str">
            <v>Grava 3/4"</v>
          </cell>
          <cell r="C809">
            <v>0.53</v>
          </cell>
          <cell r="D809" t="str">
            <v>M3E</v>
          </cell>
          <cell r="E809">
            <v>1101.6949152542375</v>
          </cell>
          <cell r="F809">
            <v>198.30508474576274</v>
          </cell>
          <cell r="G809">
            <v>583.9</v>
          </cell>
          <cell r="H809">
            <v>105.1</v>
          </cell>
          <cell r="I809">
            <v>0</v>
          </cell>
        </row>
        <row r="810">
          <cell r="A810" t="str">
            <v>AGR015</v>
          </cell>
          <cell r="B810" t="str">
            <v>Agua</v>
          </cell>
          <cell r="C810">
            <v>60</v>
          </cell>
          <cell r="D810" t="str">
            <v>GL</v>
          </cell>
          <cell r="E810">
            <v>1.0593220338983051</v>
          </cell>
          <cell r="F810">
            <v>0.19067796610169491</v>
          </cell>
          <cell r="G810">
            <v>63.56</v>
          </cell>
          <cell r="H810">
            <v>11.44</v>
          </cell>
        </row>
        <row r="811">
          <cell r="A811">
            <v>0</v>
          </cell>
          <cell r="B811" t="str">
            <v>Mano de Obra</v>
          </cell>
          <cell r="C811">
            <v>0.53</v>
          </cell>
          <cell r="D811">
            <v>0</v>
          </cell>
          <cell r="E811">
            <v>1144.0677966101696</v>
          </cell>
          <cell r="F811">
            <v>205.93220338983051</v>
          </cell>
          <cell r="G811">
            <v>0</v>
          </cell>
          <cell r="H811">
            <v>0</v>
          </cell>
        </row>
        <row r="812">
          <cell r="A812">
            <v>101.03000000000002</v>
          </cell>
          <cell r="B812" t="str">
            <v>Ligado y vaciado con ligadora y Winche</v>
          </cell>
          <cell r="C812">
            <v>1</v>
          </cell>
          <cell r="D812" t="str">
            <v>M3</v>
          </cell>
          <cell r="E812">
            <v>1124.221111111111</v>
          </cell>
          <cell r="F812">
            <v>117.98999999999998</v>
          </cell>
          <cell r="G812">
            <v>1124.22</v>
          </cell>
          <cell r="H812">
            <v>117.99</v>
          </cell>
          <cell r="I812">
            <v>0</v>
          </cell>
        </row>
        <row r="813">
          <cell r="A813">
            <v>0</v>
          </cell>
          <cell r="B813" t="str">
            <v>Total/UND</v>
          </cell>
          <cell r="D813">
            <v>0</v>
          </cell>
          <cell r="G813">
            <v>5703.46</v>
          </cell>
          <cell r="H813">
            <v>942.25000000000011</v>
          </cell>
          <cell r="I813">
            <v>6645.71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A815">
            <v>102.10000000000005</v>
          </cell>
          <cell r="B815" t="str">
            <v>HORMIGON 210kg/cm2 TABLA CEMEX A MANO</v>
          </cell>
          <cell r="C815">
            <v>1</v>
          </cell>
          <cell r="D815" t="str">
            <v>M3</v>
          </cell>
          <cell r="E815">
            <v>0</v>
          </cell>
          <cell r="F815">
            <v>0</v>
          </cell>
          <cell r="G815">
            <v>5897.0300000000007</v>
          </cell>
          <cell r="H815">
            <v>915.91</v>
          </cell>
          <cell r="I815">
            <v>6812.9400000000005</v>
          </cell>
        </row>
        <row r="816">
          <cell r="A816">
            <v>0</v>
          </cell>
          <cell r="B816" t="str">
            <v>Hormigón simple 210Kg/cm2 Tabla Cemex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A817">
            <v>0</v>
          </cell>
          <cell r="B817" t="str">
            <v>Volumen Análisis</v>
          </cell>
          <cell r="C817">
            <v>1</v>
          </cell>
          <cell r="D817" t="str">
            <v>M3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</row>
        <row r="818">
          <cell r="A818">
            <v>0</v>
          </cell>
          <cell r="B818" t="str">
            <v>Materiales y Equipos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</row>
        <row r="819">
          <cell r="A819" t="str">
            <v>CE003</v>
          </cell>
          <cell r="B819" t="str">
            <v>Cemento Gris 94 lbs. Tipo Portland</v>
          </cell>
          <cell r="C819">
            <v>10</v>
          </cell>
          <cell r="D819" t="str">
            <v>FDA</v>
          </cell>
          <cell r="E819">
            <v>364.40677966101697</v>
          </cell>
          <cell r="F819">
            <v>65.593220338983059</v>
          </cell>
          <cell r="G819">
            <v>3644.07</v>
          </cell>
          <cell r="H819">
            <v>655.93</v>
          </cell>
          <cell r="I819">
            <v>0</v>
          </cell>
        </row>
        <row r="820">
          <cell r="A820" t="str">
            <v>AGR001</v>
          </cell>
          <cell r="B820" t="str">
            <v>Arena Itabo gruesa lavada</v>
          </cell>
          <cell r="C820">
            <v>0.55000000000000004</v>
          </cell>
          <cell r="D820" t="str">
            <v>M3E</v>
          </cell>
          <cell r="E820">
            <v>1186.44</v>
          </cell>
          <cell r="F820">
            <v>213.5592</v>
          </cell>
          <cell r="G820">
            <v>652.54</v>
          </cell>
          <cell r="H820">
            <v>117.46</v>
          </cell>
        </row>
        <row r="821">
          <cell r="A821" t="str">
            <v>AGR005</v>
          </cell>
          <cell r="B821" t="str">
            <v>Grava 3/4"</v>
          </cell>
          <cell r="C821">
            <v>0.51</v>
          </cell>
          <cell r="D821" t="str">
            <v>M3E</v>
          </cell>
          <cell r="E821">
            <v>911.02</v>
          </cell>
          <cell r="F821">
            <v>163.9836</v>
          </cell>
          <cell r="G821">
            <v>464.62</v>
          </cell>
          <cell r="H821">
            <v>83.63</v>
          </cell>
        </row>
        <row r="822">
          <cell r="A822" t="str">
            <v>AGR015</v>
          </cell>
          <cell r="B822" t="str">
            <v>Agua</v>
          </cell>
          <cell r="C822">
            <v>60</v>
          </cell>
          <cell r="D822" t="str">
            <v>GL</v>
          </cell>
          <cell r="E822">
            <v>1.25</v>
          </cell>
          <cell r="F822">
            <v>0.22499999999999998</v>
          </cell>
          <cell r="G822">
            <v>75</v>
          </cell>
          <cell r="H822">
            <v>13.5</v>
          </cell>
        </row>
        <row r="823">
          <cell r="A823">
            <v>101.01</v>
          </cell>
          <cell r="B823" t="str">
            <v>Ligado y vaciado a mano</v>
          </cell>
          <cell r="C823">
            <v>1</v>
          </cell>
          <cell r="D823" t="str">
            <v>M3</v>
          </cell>
          <cell r="E823">
            <v>1060.7985714285714</v>
          </cell>
          <cell r="F823">
            <v>45.387142857142855</v>
          </cell>
          <cell r="G823">
            <v>1060.8</v>
          </cell>
          <cell r="H823">
            <v>45.39</v>
          </cell>
        </row>
        <row r="824">
          <cell r="A824">
            <v>0</v>
          </cell>
          <cell r="B824" t="str">
            <v>Total/UND</v>
          </cell>
          <cell r="C824">
            <v>60</v>
          </cell>
          <cell r="D824">
            <v>0</v>
          </cell>
          <cell r="E824">
            <v>1.25</v>
          </cell>
          <cell r="F824">
            <v>0.22499999999999998</v>
          </cell>
          <cell r="G824">
            <v>5897.0300000000007</v>
          </cell>
          <cell r="H824">
            <v>915.91</v>
          </cell>
          <cell r="I824">
            <v>6812.9400000000005</v>
          </cell>
        </row>
        <row r="825">
          <cell r="A825">
            <v>0</v>
          </cell>
          <cell r="B825" t="str">
            <v>Ligado y vaciado a mano</v>
          </cell>
          <cell r="C825">
            <v>1</v>
          </cell>
          <cell r="D825" t="str">
            <v>M3</v>
          </cell>
          <cell r="E825">
            <v>1061.4035714285715</v>
          </cell>
          <cell r="F825">
            <v>45.496428571428567</v>
          </cell>
          <cell r="G825">
            <v>1061.4000000000001</v>
          </cell>
          <cell r="H825">
            <v>45.5</v>
          </cell>
        </row>
        <row r="826">
          <cell r="A826">
            <v>102.11000000000006</v>
          </cell>
          <cell r="B826" t="str">
            <v>HORMIGON 210kg/cm2 TABLA CEMEX LIGADORA</v>
          </cell>
          <cell r="C826">
            <v>1</v>
          </cell>
          <cell r="D826" t="str">
            <v>M3</v>
          </cell>
          <cell r="E826">
            <v>0</v>
          </cell>
          <cell r="F826">
            <v>0</v>
          </cell>
          <cell r="G826">
            <v>5607.34</v>
          </cell>
          <cell r="H826">
            <v>924.94999999999993</v>
          </cell>
          <cell r="I826">
            <v>6532.29</v>
          </cell>
        </row>
        <row r="827">
          <cell r="A827">
            <v>0</v>
          </cell>
          <cell r="B827" t="str">
            <v>Hormigón simple 210Kg/cm2 Tabla Cemex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</row>
        <row r="828">
          <cell r="A828">
            <v>0</v>
          </cell>
          <cell r="B828" t="str">
            <v>Volumen Análisis</v>
          </cell>
          <cell r="C828">
            <v>1</v>
          </cell>
          <cell r="D828" t="str">
            <v>M3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</row>
        <row r="829">
          <cell r="A829">
            <v>0</v>
          </cell>
          <cell r="B829" t="str">
            <v>Materiales y Equipos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</row>
        <row r="830">
          <cell r="A830" t="str">
            <v>CE003</v>
          </cell>
          <cell r="B830" t="str">
            <v>Cemento Gris 94 lbs. Tipo Portland</v>
          </cell>
          <cell r="C830">
            <v>10</v>
          </cell>
          <cell r="D830" t="str">
            <v>FDA</v>
          </cell>
          <cell r="E830">
            <v>364.40677966101697</v>
          </cell>
          <cell r="F830">
            <v>65.593220338983059</v>
          </cell>
          <cell r="G830">
            <v>3644.07</v>
          </cell>
          <cell r="H830">
            <v>655.93</v>
          </cell>
          <cell r="I830">
            <v>0</v>
          </cell>
        </row>
        <row r="831">
          <cell r="A831" t="str">
            <v>AGR001</v>
          </cell>
          <cell r="B831" t="str">
            <v>Arena Itabo gruesa lavada</v>
          </cell>
          <cell r="C831">
            <v>0.55000000000000004</v>
          </cell>
          <cell r="D831" t="str">
            <v>M3E</v>
          </cell>
          <cell r="E831">
            <v>1186.44</v>
          </cell>
          <cell r="F831">
            <v>213.5592</v>
          </cell>
          <cell r="G831">
            <v>652.54</v>
          </cell>
          <cell r="H831">
            <v>117.46</v>
          </cell>
          <cell r="I831">
            <v>0</v>
          </cell>
        </row>
        <row r="832">
          <cell r="A832" t="str">
            <v>AGR005</v>
          </cell>
          <cell r="B832" t="str">
            <v>Grava 3/4"</v>
          </cell>
          <cell r="C832">
            <v>0.51</v>
          </cell>
          <cell r="D832" t="str">
            <v>M3E</v>
          </cell>
          <cell r="E832">
            <v>911.02</v>
          </cell>
          <cell r="F832">
            <v>163.9836</v>
          </cell>
          <cell r="G832">
            <v>464.62</v>
          </cell>
          <cell r="H832">
            <v>83.63</v>
          </cell>
        </row>
        <row r="833">
          <cell r="A833" t="str">
            <v>AGR015</v>
          </cell>
          <cell r="B833" t="str">
            <v>Agua</v>
          </cell>
          <cell r="C833">
            <v>60</v>
          </cell>
          <cell r="D833" t="str">
            <v>GL</v>
          </cell>
          <cell r="E833">
            <v>1.25</v>
          </cell>
          <cell r="F833">
            <v>0.22499999999999998</v>
          </cell>
          <cell r="G833">
            <v>75</v>
          </cell>
          <cell r="H833">
            <v>13.5</v>
          </cell>
          <cell r="I833">
            <v>0</v>
          </cell>
        </row>
        <row r="834">
          <cell r="A834">
            <v>101.02000000000001</v>
          </cell>
          <cell r="B834" t="str">
            <v>Ligado y vaciado con ligadora</v>
          </cell>
          <cell r="C834">
            <v>1</v>
          </cell>
          <cell r="D834" t="str">
            <v>M3</v>
          </cell>
          <cell r="E834">
            <v>771.11388888888882</v>
          </cell>
          <cell r="F834">
            <v>54.430555555555557</v>
          </cell>
          <cell r="G834">
            <v>771.11</v>
          </cell>
          <cell r="H834">
            <v>54.43</v>
          </cell>
        </row>
        <row r="835">
          <cell r="A835">
            <v>0</v>
          </cell>
          <cell r="B835" t="str">
            <v>Total/UND</v>
          </cell>
          <cell r="C835">
            <v>60</v>
          </cell>
          <cell r="D835">
            <v>0</v>
          </cell>
          <cell r="E835">
            <v>1.25</v>
          </cell>
          <cell r="F835">
            <v>0.22499999999999998</v>
          </cell>
          <cell r="G835">
            <v>5607.34</v>
          </cell>
          <cell r="H835">
            <v>924.94999999999993</v>
          </cell>
          <cell r="I835">
            <v>6532.29</v>
          </cell>
        </row>
        <row r="836">
          <cell r="A836">
            <v>0</v>
          </cell>
          <cell r="B836" t="str">
            <v>Ligado y vaciado con ligadora</v>
          </cell>
          <cell r="C836">
            <v>1</v>
          </cell>
          <cell r="D836" t="str">
            <v>M3</v>
          </cell>
          <cell r="E836">
            <v>771.58444444444444</v>
          </cell>
          <cell r="F836">
            <v>54.515555555555551</v>
          </cell>
          <cell r="G836">
            <v>771.58</v>
          </cell>
          <cell r="H836">
            <v>54.52</v>
          </cell>
        </row>
        <row r="837">
          <cell r="A837">
            <v>102.12000000000006</v>
          </cell>
          <cell r="B837" t="str">
            <v>HORMIGON 210kg/cm2 TABLA CEMEX CON LIGADORA Y WINCHE</v>
          </cell>
          <cell r="C837">
            <v>1</v>
          </cell>
          <cell r="D837" t="str">
            <v>M3</v>
          </cell>
          <cell r="E837">
            <v>0</v>
          </cell>
          <cell r="F837">
            <v>0</v>
          </cell>
          <cell r="G837">
            <v>5960.4500000000007</v>
          </cell>
          <cell r="H837">
            <v>988.51</v>
          </cell>
          <cell r="I837">
            <v>6948.9600000000009</v>
          </cell>
        </row>
        <row r="838">
          <cell r="A838">
            <v>0</v>
          </cell>
          <cell r="B838" t="str">
            <v>Hormigón simple 210Kg/cm2 Tabla Cemex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0</v>
          </cell>
          <cell r="B839" t="str">
            <v>Volumen Análisis</v>
          </cell>
          <cell r="C839">
            <v>1</v>
          </cell>
          <cell r="D839" t="str">
            <v>M3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</row>
        <row r="840">
          <cell r="A840">
            <v>0</v>
          </cell>
          <cell r="B840" t="str">
            <v>Materiales y Equipos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A841" t="str">
            <v>CE003</v>
          </cell>
          <cell r="B841" t="str">
            <v>Cemento Gris 94 lbs. Tipo Portland</v>
          </cell>
          <cell r="C841">
            <v>10</v>
          </cell>
          <cell r="D841" t="str">
            <v>FDA</v>
          </cell>
          <cell r="E841">
            <v>364.40677966101697</v>
          </cell>
          <cell r="F841">
            <v>65.593220338983059</v>
          </cell>
          <cell r="G841">
            <v>3644.07</v>
          </cell>
          <cell r="H841">
            <v>655.93</v>
          </cell>
          <cell r="I841">
            <v>0</v>
          </cell>
        </row>
        <row r="842">
          <cell r="A842" t="str">
            <v>AGR001</v>
          </cell>
          <cell r="B842" t="str">
            <v>Arena Itabo gruesa lavada</v>
          </cell>
          <cell r="C842">
            <v>0.55000000000000004</v>
          </cell>
          <cell r="D842" t="str">
            <v>M3E</v>
          </cell>
          <cell r="E842">
            <v>1186.44</v>
          </cell>
          <cell r="F842">
            <v>213.5592</v>
          </cell>
          <cell r="G842">
            <v>652.54</v>
          </cell>
          <cell r="H842">
            <v>117.46</v>
          </cell>
        </row>
        <row r="843">
          <cell r="A843" t="str">
            <v>AGR005</v>
          </cell>
          <cell r="B843" t="str">
            <v>Grava 3/4"</v>
          </cell>
          <cell r="C843">
            <v>0.51</v>
          </cell>
          <cell r="D843" t="str">
            <v>M3E</v>
          </cell>
          <cell r="E843">
            <v>911.02</v>
          </cell>
          <cell r="F843">
            <v>163.9836</v>
          </cell>
          <cell r="G843">
            <v>464.62</v>
          </cell>
          <cell r="H843">
            <v>83.63</v>
          </cell>
        </row>
        <row r="844">
          <cell r="A844" t="str">
            <v>AGR015</v>
          </cell>
          <cell r="B844" t="str">
            <v>Agua</v>
          </cell>
          <cell r="C844">
            <v>60</v>
          </cell>
          <cell r="D844" t="str">
            <v>GL</v>
          </cell>
          <cell r="E844">
            <v>1.25</v>
          </cell>
          <cell r="F844">
            <v>0.22499999999999998</v>
          </cell>
          <cell r="G844">
            <v>75</v>
          </cell>
          <cell r="H844">
            <v>13.5</v>
          </cell>
          <cell r="I844">
            <v>0</v>
          </cell>
        </row>
        <row r="845">
          <cell r="A845">
            <v>101.03000000000002</v>
          </cell>
          <cell r="B845" t="str">
            <v>Ligado y vaciado con ligadora y Winche</v>
          </cell>
          <cell r="C845">
            <v>1</v>
          </cell>
          <cell r="D845" t="str">
            <v>M3</v>
          </cell>
          <cell r="E845">
            <v>1124.221111111111</v>
          </cell>
          <cell r="F845">
            <v>117.98999999999998</v>
          </cell>
          <cell r="G845">
            <v>1124.22</v>
          </cell>
          <cell r="H845">
            <v>117.99</v>
          </cell>
        </row>
        <row r="846">
          <cell r="A846">
            <v>0</v>
          </cell>
          <cell r="B846" t="str">
            <v>Total/UND</v>
          </cell>
          <cell r="C846">
            <v>60</v>
          </cell>
          <cell r="D846">
            <v>0</v>
          </cell>
          <cell r="E846">
            <v>1.25</v>
          </cell>
          <cell r="F846">
            <v>0.22499999999999998</v>
          </cell>
          <cell r="G846">
            <v>5960.4500000000007</v>
          </cell>
          <cell r="H846">
            <v>988.51</v>
          </cell>
          <cell r="I846">
            <v>6948.9600000000009</v>
          </cell>
        </row>
        <row r="847">
          <cell r="A847">
            <v>0</v>
          </cell>
          <cell r="B847" t="str">
            <v>Ligado y vaciado con ligadora y Winche</v>
          </cell>
          <cell r="C847">
            <v>1</v>
          </cell>
          <cell r="D847" t="str">
            <v>M3</v>
          </cell>
          <cell r="E847">
            <v>1124.6916666666666</v>
          </cell>
          <cell r="F847">
            <v>118.07499999999999</v>
          </cell>
          <cell r="G847">
            <v>1124.69</v>
          </cell>
          <cell r="H847">
            <v>118.08</v>
          </cell>
        </row>
        <row r="848">
          <cell r="A848">
            <v>102.13000000000007</v>
          </cell>
          <cell r="B848" t="str">
            <v>HORMIGON 240kg/cm2 TABLA CEMEX A MANO</v>
          </cell>
          <cell r="C848">
            <v>1</v>
          </cell>
          <cell r="D848" t="str">
            <v>M3</v>
          </cell>
          <cell r="E848">
            <v>0</v>
          </cell>
          <cell r="F848">
            <v>0</v>
          </cell>
          <cell r="G848">
            <v>6213.97</v>
          </cell>
          <cell r="H848">
            <v>972.96999999999991</v>
          </cell>
          <cell r="I848">
            <v>7186.9400000000005</v>
          </cell>
        </row>
        <row r="849">
          <cell r="A849">
            <v>0</v>
          </cell>
          <cell r="B849" t="str">
            <v>Hormigón simple 240Kg/cm2 Tabla Cemex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>
            <v>0</v>
          </cell>
          <cell r="B850" t="str">
            <v>Volumen Análisis</v>
          </cell>
          <cell r="C850">
            <v>1</v>
          </cell>
          <cell r="D850" t="str">
            <v>M3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A851">
            <v>0</v>
          </cell>
          <cell r="B851" t="str">
            <v>Materiales y Equipos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 t="str">
            <v>CE003</v>
          </cell>
          <cell r="B852" t="str">
            <v>Cemento Gris 94 lbs. Tipo Portland</v>
          </cell>
          <cell r="C852">
            <v>11</v>
          </cell>
          <cell r="D852" t="str">
            <v>FDA</v>
          </cell>
          <cell r="E852">
            <v>364.40677966101697</v>
          </cell>
          <cell r="F852">
            <v>65.593220338983059</v>
          </cell>
          <cell r="G852">
            <v>4008.47</v>
          </cell>
          <cell r="H852">
            <v>721.53</v>
          </cell>
          <cell r="I852">
            <v>0</v>
          </cell>
        </row>
        <row r="853">
          <cell r="A853" t="str">
            <v>AGR001</v>
          </cell>
          <cell r="B853" t="str">
            <v>Arena Itabo gruesa lavada</v>
          </cell>
          <cell r="C853">
            <v>0.51</v>
          </cell>
          <cell r="D853" t="str">
            <v>M3E</v>
          </cell>
          <cell r="E853">
            <v>1186.44</v>
          </cell>
          <cell r="F853">
            <v>213.5592</v>
          </cell>
          <cell r="G853">
            <v>605.08000000000004</v>
          </cell>
          <cell r="H853">
            <v>108.92</v>
          </cell>
        </row>
        <row r="854">
          <cell r="A854" t="str">
            <v>AGR005</v>
          </cell>
          <cell r="B854" t="str">
            <v>Grava 3/4"</v>
          </cell>
          <cell r="C854">
            <v>0.51</v>
          </cell>
          <cell r="D854" t="str">
            <v>M3E</v>
          </cell>
          <cell r="E854">
            <v>911.02</v>
          </cell>
          <cell r="F854">
            <v>163.9836</v>
          </cell>
          <cell r="G854">
            <v>464.62</v>
          </cell>
          <cell r="H854">
            <v>83.63</v>
          </cell>
        </row>
        <row r="855">
          <cell r="A855" t="str">
            <v>AGR015</v>
          </cell>
          <cell r="B855" t="str">
            <v>Agua</v>
          </cell>
          <cell r="C855">
            <v>60</v>
          </cell>
          <cell r="D855" t="str">
            <v>GL</v>
          </cell>
          <cell r="E855">
            <v>1.25</v>
          </cell>
          <cell r="F855">
            <v>0.22499999999999998</v>
          </cell>
          <cell r="G855">
            <v>75</v>
          </cell>
          <cell r="H855">
            <v>13.5</v>
          </cell>
        </row>
        <row r="856">
          <cell r="A856">
            <v>101.01</v>
          </cell>
          <cell r="B856" t="str">
            <v>Ligado y vaciado a mano</v>
          </cell>
          <cell r="C856">
            <v>1</v>
          </cell>
          <cell r="D856" t="str">
            <v>M3</v>
          </cell>
          <cell r="E856">
            <v>1060.7985714285714</v>
          </cell>
          <cell r="F856">
            <v>45.387142857142855</v>
          </cell>
          <cell r="G856">
            <v>1060.8</v>
          </cell>
          <cell r="H856">
            <v>45.39</v>
          </cell>
        </row>
        <row r="857">
          <cell r="A857">
            <v>0</v>
          </cell>
          <cell r="B857" t="str">
            <v>Total/UND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6213.97</v>
          </cell>
          <cell r="H857">
            <v>972.96999999999991</v>
          </cell>
          <cell r="I857">
            <v>972.96999999999991</v>
          </cell>
        </row>
        <row r="858">
          <cell r="A858">
            <v>0</v>
          </cell>
          <cell r="B858" t="str">
            <v>Ligado y vaciado a mano</v>
          </cell>
          <cell r="C858">
            <v>1</v>
          </cell>
          <cell r="D858" t="str">
            <v>M3</v>
          </cell>
          <cell r="E858">
            <v>1061.4035714285715</v>
          </cell>
          <cell r="F858">
            <v>45.496428571428567</v>
          </cell>
          <cell r="G858">
            <v>1061.4000000000001</v>
          </cell>
          <cell r="H858">
            <v>45.5</v>
          </cell>
        </row>
        <row r="859">
          <cell r="A859">
            <v>102.14000000000007</v>
          </cell>
          <cell r="B859" t="str">
            <v>HORMIGON 240kg/cm2 TABLA CEMEX LIGADORA</v>
          </cell>
          <cell r="C859">
            <v>1</v>
          </cell>
          <cell r="D859" t="str">
            <v>M3</v>
          </cell>
          <cell r="E859">
            <v>0</v>
          </cell>
          <cell r="F859">
            <v>0</v>
          </cell>
          <cell r="G859">
            <v>5924.28</v>
          </cell>
          <cell r="H859">
            <v>982.00999999999988</v>
          </cell>
          <cell r="I859">
            <v>6906.29</v>
          </cell>
        </row>
        <row r="860">
          <cell r="A860">
            <v>0</v>
          </cell>
          <cell r="B860" t="str">
            <v>Hormigón simple 240Kg/cm2 Tabla Cemex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0</v>
          </cell>
          <cell r="B861" t="str">
            <v>Volumen Análisis</v>
          </cell>
          <cell r="C861">
            <v>1</v>
          </cell>
          <cell r="D861" t="str">
            <v>M3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0</v>
          </cell>
          <cell r="B862" t="str">
            <v>Materiales y Equipos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 t="str">
            <v>CE003</v>
          </cell>
          <cell r="B863" t="str">
            <v>Cemento Gris 94 lbs. Tipo Portland</v>
          </cell>
          <cell r="C863">
            <v>11</v>
          </cell>
          <cell r="D863" t="str">
            <v>FDA</v>
          </cell>
          <cell r="E863">
            <v>364.40677966101697</v>
          </cell>
          <cell r="F863">
            <v>65.593220338983059</v>
          </cell>
          <cell r="G863">
            <v>4008.47</v>
          </cell>
          <cell r="H863">
            <v>721.53</v>
          </cell>
          <cell r="I863">
            <v>0</v>
          </cell>
        </row>
        <row r="864">
          <cell r="A864" t="str">
            <v>AGR001</v>
          </cell>
          <cell r="B864" t="str">
            <v>Arena Itabo gruesa lavada</v>
          </cell>
          <cell r="C864">
            <v>0.51</v>
          </cell>
          <cell r="D864" t="str">
            <v>M3E</v>
          </cell>
          <cell r="E864">
            <v>1186.44</v>
          </cell>
          <cell r="F864">
            <v>213.5592</v>
          </cell>
          <cell r="G864">
            <v>605.08000000000004</v>
          </cell>
          <cell r="H864">
            <v>108.92</v>
          </cell>
        </row>
        <row r="865">
          <cell r="A865" t="str">
            <v>AGR005</v>
          </cell>
          <cell r="B865" t="str">
            <v>Grava 3/4"</v>
          </cell>
          <cell r="C865">
            <v>0.51</v>
          </cell>
          <cell r="D865" t="str">
            <v>M3E</v>
          </cell>
          <cell r="E865">
            <v>911.02</v>
          </cell>
          <cell r="F865">
            <v>163.9836</v>
          </cell>
          <cell r="G865">
            <v>464.62</v>
          </cell>
          <cell r="H865">
            <v>83.63</v>
          </cell>
        </row>
        <row r="866">
          <cell r="A866" t="str">
            <v>AGR015</v>
          </cell>
          <cell r="B866" t="str">
            <v>Agua</v>
          </cell>
          <cell r="C866">
            <v>60</v>
          </cell>
          <cell r="D866" t="str">
            <v>GL</v>
          </cell>
          <cell r="E866">
            <v>1.25</v>
          </cell>
          <cell r="F866">
            <v>0.22499999999999998</v>
          </cell>
          <cell r="G866">
            <v>75</v>
          </cell>
          <cell r="H866">
            <v>13.5</v>
          </cell>
        </row>
        <row r="867">
          <cell r="A867">
            <v>101.02000000000001</v>
          </cell>
          <cell r="B867" t="str">
            <v>Ligado y vaciado con ligadora</v>
          </cell>
          <cell r="C867">
            <v>1</v>
          </cell>
          <cell r="D867" t="str">
            <v>M3</v>
          </cell>
          <cell r="E867">
            <v>771.11388888888882</v>
          </cell>
          <cell r="F867">
            <v>54.430555555555557</v>
          </cell>
          <cell r="G867">
            <v>771.11</v>
          </cell>
          <cell r="H867">
            <v>54.43</v>
          </cell>
        </row>
        <row r="868">
          <cell r="A868">
            <v>0</v>
          </cell>
          <cell r="B868" t="str">
            <v>Total/UND</v>
          </cell>
          <cell r="C868">
            <v>60</v>
          </cell>
          <cell r="D868">
            <v>0</v>
          </cell>
          <cell r="E868">
            <v>1.25</v>
          </cell>
          <cell r="F868">
            <v>0.22499999999999998</v>
          </cell>
          <cell r="G868">
            <v>5924.28</v>
          </cell>
          <cell r="H868">
            <v>982.00999999999988</v>
          </cell>
          <cell r="I868">
            <v>6906.29</v>
          </cell>
        </row>
        <row r="869">
          <cell r="A869">
            <v>0</v>
          </cell>
          <cell r="B869" t="str">
            <v>Ligado y vaciado con ligadora</v>
          </cell>
          <cell r="C869">
            <v>1</v>
          </cell>
          <cell r="D869" t="str">
            <v>M3</v>
          </cell>
          <cell r="E869">
            <v>771.58444444444444</v>
          </cell>
          <cell r="F869">
            <v>54.515555555555551</v>
          </cell>
          <cell r="G869">
            <v>771.58</v>
          </cell>
          <cell r="H869">
            <v>54.52</v>
          </cell>
        </row>
        <row r="870">
          <cell r="A870">
            <v>102.15000000000008</v>
          </cell>
          <cell r="B870" t="str">
            <v>HORMIGON 240kg/cm2 TABLA CEMEX CON LIGADORA Y WINCHE</v>
          </cell>
          <cell r="C870">
            <v>1</v>
          </cell>
          <cell r="D870" t="str">
            <v>M3</v>
          </cell>
          <cell r="E870">
            <v>0</v>
          </cell>
          <cell r="F870">
            <v>0</v>
          </cell>
          <cell r="G870">
            <v>6341.58</v>
          </cell>
          <cell r="H870">
            <v>1057.1299999999999</v>
          </cell>
          <cell r="I870">
            <v>7398.71</v>
          </cell>
        </row>
        <row r="871">
          <cell r="A871">
            <v>0</v>
          </cell>
          <cell r="B871" t="str">
            <v>Hormigón simple 240Kg/cm2 Tabla Cemex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>
            <v>0</v>
          </cell>
          <cell r="B872" t="str">
            <v>Volumen Análisis</v>
          </cell>
          <cell r="C872">
            <v>1</v>
          </cell>
          <cell r="D872" t="str">
            <v>M3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A873">
            <v>0</v>
          </cell>
          <cell r="B873" t="str">
            <v>Materiales y Equipos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 t="str">
            <v>CE003</v>
          </cell>
          <cell r="B874" t="str">
            <v>Cemento Gris 94 lbs. Tipo Portland</v>
          </cell>
          <cell r="C874">
            <v>11</v>
          </cell>
          <cell r="D874" t="str">
            <v>FDA</v>
          </cell>
          <cell r="E874">
            <v>364.40677966101697</v>
          </cell>
          <cell r="F874">
            <v>65.593220338983059</v>
          </cell>
          <cell r="G874">
            <v>4008.47</v>
          </cell>
          <cell r="H874">
            <v>721.53</v>
          </cell>
          <cell r="I874">
            <v>0</v>
          </cell>
        </row>
        <row r="875">
          <cell r="A875" t="str">
            <v>AGR001</v>
          </cell>
          <cell r="B875" t="str">
            <v>Arena Itabo gruesa lavada</v>
          </cell>
          <cell r="C875">
            <v>0.51</v>
          </cell>
          <cell r="D875" t="str">
            <v>M3E</v>
          </cell>
          <cell r="E875">
            <v>1144.0677966101696</v>
          </cell>
          <cell r="F875">
            <v>205.93220338983051</v>
          </cell>
          <cell r="G875">
            <v>583.47</v>
          </cell>
          <cell r="H875">
            <v>105.03</v>
          </cell>
          <cell r="I875">
            <v>0</v>
          </cell>
        </row>
        <row r="876">
          <cell r="A876" t="str">
            <v>AGR005</v>
          </cell>
          <cell r="B876" t="str">
            <v>Grava 3/4"</v>
          </cell>
          <cell r="C876">
            <v>0.51</v>
          </cell>
          <cell r="D876" t="str">
            <v>M3E</v>
          </cell>
          <cell r="E876">
            <v>1101.6949152542375</v>
          </cell>
          <cell r="F876">
            <v>198.30508474576274</v>
          </cell>
          <cell r="G876">
            <v>561.86</v>
          </cell>
          <cell r="H876">
            <v>101.14</v>
          </cell>
        </row>
        <row r="877">
          <cell r="A877" t="str">
            <v>AGR015</v>
          </cell>
          <cell r="B877" t="str">
            <v>Agua</v>
          </cell>
          <cell r="C877">
            <v>60</v>
          </cell>
          <cell r="D877" t="str">
            <v>GL</v>
          </cell>
          <cell r="E877">
            <v>1.0593220338983051</v>
          </cell>
          <cell r="F877">
            <v>0.19067796610169491</v>
          </cell>
          <cell r="G877">
            <v>63.56</v>
          </cell>
          <cell r="H877">
            <v>11.44</v>
          </cell>
        </row>
        <row r="878">
          <cell r="A878">
            <v>101.03000000000002</v>
          </cell>
          <cell r="B878" t="str">
            <v>Ligado y vaciado con ligadora y Winche</v>
          </cell>
          <cell r="C878">
            <v>1</v>
          </cell>
          <cell r="D878" t="str">
            <v>M3</v>
          </cell>
          <cell r="E878">
            <v>1124.221111111111</v>
          </cell>
          <cell r="F878">
            <v>117.98999999999998</v>
          </cell>
          <cell r="G878">
            <v>1124.22</v>
          </cell>
          <cell r="H878">
            <v>117.99</v>
          </cell>
        </row>
        <row r="879">
          <cell r="A879">
            <v>0</v>
          </cell>
          <cell r="B879" t="str">
            <v>Total/UND</v>
          </cell>
          <cell r="C879">
            <v>60</v>
          </cell>
          <cell r="D879">
            <v>0</v>
          </cell>
          <cell r="E879">
            <v>1.0593220338983051</v>
          </cell>
          <cell r="F879">
            <v>0.19067796610169491</v>
          </cell>
          <cell r="G879">
            <v>6341.58</v>
          </cell>
          <cell r="H879">
            <v>1057.1299999999999</v>
          </cell>
          <cell r="I879">
            <v>7398.71</v>
          </cell>
        </row>
        <row r="880">
          <cell r="A880">
            <v>0</v>
          </cell>
          <cell r="B880" t="str">
            <v>Ligado y vaciado con ligadora y Winche</v>
          </cell>
          <cell r="C880">
            <v>1</v>
          </cell>
          <cell r="D880" t="str">
            <v>M3</v>
          </cell>
          <cell r="E880">
            <v>1124.6916666666666</v>
          </cell>
          <cell r="F880">
            <v>118.07499999999999</v>
          </cell>
          <cell r="G880">
            <v>1124.69</v>
          </cell>
          <cell r="H880">
            <v>118.08</v>
          </cell>
        </row>
        <row r="881">
          <cell r="A881">
            <v>102.16</v>
          </cell>
          <cell r="B881" t="str">
            <v xml:space="preserve">HORMIGON CICLÓPEO </v>
          </cell>
          <cell r="C881">
            <v>1</v>
          </cell>
          <cell r="D881" t="str">
            <v>M3</v>
          </cell>
          <cell r="E881">
            <v>0</v>
          </cell>
          <cell r="F881">
            <v>0</v>
          </cell>
          <cell r="G881">
            <v>5581.82</v>
          </cell>
          <cell r="H881">
            <v>687.75</v>
          </cell>
          <cell r="I881">
            <v>6269.57</v>
          </cell>
        </row>
        <row r="882">
          <cell r="A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>
            <v>0</v>
          </cell>
          <cell r="B883" t="str">
            <v>Volumen Análisis</v>
          </cell>
          <cell r="C883">
            <v>1</v>
          </cell>
          <cell r="D883" t="str">
            <v>M3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A884">
            <v>0</v>
          </cell>
          <cell r="B884" t="str">
            <v>Materiales y Equipos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 t="str">
            <v>CE003</v>
          </cell>
          <cell r="B885" t="str">
            <v>Cemento Gris 94 lbs. Tipo Portland</v>
          </cell>
          <cell r="C885">
            <v>6.33</v>
          </cell>
          <cell r="D885" t="str">
            <v>FDA</v>
          </cell>
          <cell r="E885">
            <v>364.40677966101697</v>
          </cell>
          <cell r="F885">
            <v>65.593220338983059</v>
          </cell>
          <cell r="G885">
            <v>2306.69</v>
          </cell>
          <cell r="H885">
            <v>415.21</v>
          </cell>
          <cell r="I885">
            <v>0</v>
          </cell>
        </row>
        <row r="886">
          <cell r="A886" t="str">
            <v>AGR001</v>
          </cell>
          <cell r="B886" t="str">
            <v>Arena gruesa</v>
          </cell>
          <cell r="C886">
            <v>0.6</v>
          </cell>
          <cell r="D886" t="str">
            <v>m3</v>
          </cell>
          <cell r="E886">
            <v>1144.0677966101696</v>
          </cell>
          <cell r="F886">
            <v>205.93220338983051</v>
          </cell>
          <cell r="G886">
            <v>686.44</v>
          </cell>
          <cell r="H886">
            <v>123.56</v>
          </cell>
          <cell r="I886">
            <v>0</v>
          </cell>
        </row>
        <row r="887">
          <cell r="A887" t="str">
            <v>AGR015</v>
          </cell>
          <cell r="B887" t="str">
            <v>Agua</v>
          </cell>
          <cell r="C887">
            <v>20.7</v>
          </cell>
          <cell r="D887" t="str">
            <v>gl</v>
          </cell>
          <cell r="E887">
            <v>1.0593220338983051</v>
          </cell>
          <cell r="F887">
            <v>0.19067796610169491</v>
          </cell>
          <cell r="G887">
            <v>21.93</v>
          </cell>
          <cell r="H887">
            <v>3.95</v>
          </cell>
        </row>
        <row r="888">
          <cell r="A888">
            <v>2.2599999999999945</v>
          </cell>
          <cell r="B888" t="str">
            <v>telford</v>
          </cell>
          <cell r="C888">
            <v>0.7</v>
          </cell>
          <cell r="D888" t="str">
            <v>M3E</v>
          </cell>
          <cell r="E888">
            <v>1414.6599999999999</v>
          </cell>
          <cell r="F888">
            <v>207.19</v>
          </cell>
          <cell r="G888">
            <v>990.26</v>
          </cell>
          <cell r="H888">
            <v>145.03</v>
          </cell>
        </row>
        <row r="889">
          <cell r="A889">
            <v>0</v>
          </cell>
          <cell r="B889" t="str">
            <v>Mano de Obra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</row>
        <row r="890">
          <cell r="A890" t="str">
            <v>O03T2</v>
          </cell>
          <cell r="B890" t="str">
            <v>Albañil</v>
          </cell>
          <cell r="C890">
            <v>0.75</v>
          </cell>
          <cell r="D890" t="str">
            <v>día</v>
          </cell>
          <cell r="E890">
            <v>1255</v>
          </cell>
          <cell r="F890">
            <v>0</v>
          </cell>
          <cell r="G890">
            <v>941.25</v>
          </cell>
          <cell r="H890">
            <v>0</v>
          </cell>
          <cell r="I890">
            <v>0</v>
          </cell>
        </row>
        <row r="891">
          <cell r="A891" t="str">
            <v>O05AY</v>
          </cell>
          <cell r="B891" t="str">
            <v>Ayudante (AY)</v>
          </cell>
          <cell r="C891">
            <v>0.75</v>
          </cell>
          <cell r="D891" t="str">
            <v>día</v>
          </cell>
          <cell r="E891">
            <v>847</v>
          </cell>
          <cell r="F891">
            <v>0</v>
          </cell>
          <cell r="G891">
            <v>635.25</v>
          </cell>
          <cell r="H891">
            <v>0</v>
          </cell>
          <cell r="I891">
            <v>0</v>
          </cell>
        </row>
        <row r="892">
          <cell r="A892">
            <v>0</v>
          </cell>
          <cell r="B892" t="str">
            <v>Total/UND</v>
          </cell>
          <cell r="C892">
            <v>0.75</v>
          </cell>
          <cell r="D892">
            <v>0</v>
          </cell>
          <cell r="E892">
            <v>1255</v>
          </cell>
          <cell r="F892">
            <v>0</v>
          </cell>
          <cell r="G892">
            <v>5581.82</v>
          </cell>
          <cell r="H892">
            <v>687.75</v>
          </cell>
          <cell r="I892">
            <v>6269.57</v>
          </cell>
        </row>
        <row r="893">
          <cell r="A893">
            <v>0</v>
          </cell>
          <cell r="B893" t="str">
            <v>Ayudante (AY)</v>
          </cell>
          <cell r="C893">
            <v>0.75</v>
          </cell>
          <cell r="D893">
            <v>0</v>
          </cell>
          <cell r="E893">
            <v>847</v>
          </cell>
          <cell r="F893">
            <v>0</v>
          </cell>
          <cell r="G893">
            <v>0</v>
          </cell>
          <cell r="H893">
            <v>0</v>
          </cell>
        </row>
        <row r="894">
          <cell r="A894">
            <v>103</v>
          </cell>
          <cell r="B894" t="str">
            <v>CIMENTACIONES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</row>
        <row r="895">
          <cell r="A895" t="str">
            <v>FUN-012</v>
          </cell>
          <cell r="B895" t="str">
            <v>ZAPATAS PARA COLUMNA Z1(1.40X1.40X0.30)M, F'C=210KG/CM2, Ø1/2"@0.10M A.D (FUNERARIA NUEVA ESPERANZA)</v>
          </cell>
          <cell r="C895">
            <v>1</v>
          </cell>
          <cell r="D895" t="str">
            <v>M3</v>
          </cell>
          <cell r="E895">
            <v>0</v>
          </cell>
          <cell r="F895">
            <v>0</v>
          </cell>
          <cell r="G895">
            <v>11792.25</v>
          </cell>
          <cell r="H895">
            <v>2112.69</v>
          </cell>
          <cell r="I895">
            <v>13904.94</v>
          </cell>
        </row>
        <row r="896">
          <cell r="A896">
            <v>0</v>
          </cell>
          <cell r="B896" t="str">
            <v>Volumen Análisis</v>
          </cell>
          <cell r="C896">
            <v>1</v>
          </cell>
          <cell r="D896" t="str">
            <v>M3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>
            <v>0</v>
          </cell>
          <cell r="B897" t="str">
            <v>Materiales y Equipos</v>
          </cell>
          <cell r="C897">
            <v>1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14546.79</v>
          </cell>
        </row>
        <row r="898">
          <cell r="A898" t="str">
            <v>AE002</v>
          </cell>
          <cell r="B898" t="str">
            <v>Acero Estruc. Grado 40-60, 1/2" x 20 a 30 pies</v>
          </cell>
          <cell r="C898">
            <v>1.9450000000000001</v>
          </cell>
          <cell r="D898" t="str">
            <v>QQ</v>
          </cell>
          <cell r="E898">
            <v>2796.6101694915255</v>
          </cell>
          <cell r="F898">
            <v>503.38983050847457</v>
          </cell>
          <cell r="G898">
            <v>5439.41</v>
          </cell>
          <cell r="H898">
            <v>979.09</v>
          </cell>
          <cell r="I898">
            <v>0</v>
          </cell>
        </row>
        <row r="899">
          <cell r="A899" t="str">
            <v>HI002</v>
          </cell>
          <cell r="B899" t="str">
            <v>Hormigón 210 Kg/cm2 (incluye bomba y colocación)</v>
          </cell>
          <cell r="C899">
            <v>1.05</v>
          </cell>
          <cell r="D899" t="str">
            <v>M3</v>
          </cell>
          <cell r="E899">
            <v>5652.5423728813566</v>
          </cell>
          <cell r="F899">
            <v>1017.4576271186442</v>
          </cell>
          <cell r="G899">
            <v>5935.17</v>
          </cell>
          <cell r="H899">
            <v>1068.33</v>
          </cell>
        </row>
        <row r="900">
          <cell r="A900" t="str">
            <v>AE016</v>
          </cell>
          <cell r="B900" t="str">
            <v>Alambre Galvanizado Calibre 18 (Varillas)</v>
          </cell>
          <cell r="C900">
            <v>3.89</v>
          </cell>
          <cell r="D900" t="str">
            <v>LB</v>
          </cell>
          <cell r="E900">
            <v>93.220338983050851</v>
          </cell>
          <cell r="F900">
            <v>16.779661016949152</v>
          </cell>
          <cell r="G900">
            <v>362.63</v>
          </cell>
          <cell r="H900">
            <v>65.27</v>
          </cell>
          <cell r="I900">
            <v>0</v>
          </cell>
        </row>
        <row r="901">
          <cell r="A901">
            <v>0</v>
          </cell>
          <cell r="B901" t="str">
            <v>Mano de Obra</v>
          </cell>
          <cell r="C901">
            <v>0</v>
          </cell>
          <cell r="D901">
            <v>0</v>
          </cell>
          <cell r="E901">
            <v>5652.5423728813566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A902">
            <v>200.09999999999991</v>
          </cell>
          <cell r="B902" t="str">
            <v>Mano de Obra Acero</v>
          </cell>
          <cell r="C902">
            <v>0.51020408163265318</v>
          </cell>
          <cell r="D902" t="str">
            <v>ML</v>
          </cell>
          <cell r="E902">
            <v>107.87</v>
          </cell>
          <cell r="F902">
            <v>0</v>
          </cell>
          <cell r="G902">
            <v>55.04</v>
          </cell>
          <cell r="H902">
            <v>0</v>
          </cell>
          <cell r="I902">
            <v>0</v>
          </cell>
        </row>
        <row r="903">
          <cell r="A903">
            <v>0</v>
          </cell>
          <cell r="B903" t="str">
            <v>Total/UND</v>
          </cell>
          <cell r="C903">
            <v>0</v>
          </cell>
          <cell r="D903">
            <v>0</v>
          </cell>
          <cell r="F903">
            <v>0</v>
          </cell>
          <cell r="G903">
            <v>11792.25</v>
          </cell>
          <cell r="H903">
            <v>2112.69</v>
          </cell>
          <cell r="I903">
            <v>13904.94</v>
          </cell>
        </row>
        <row r="904">
          <cell r="A904">
            <v>0</v>
          </cell>
          <cell r="B904" t="str">
            <v>Mano de Obra Acero</v>
          </cell>
          <cell r="C904">
            <v>0.51020408163265318</v>
          </cell>
          <cell r="D904">
            <v>0</v>
          </cell>
          <cell r="E904">
            <v>107.87</v>
          </cell>
          <cell r="F904">
            <v>0</v>
          </cell>
          <cell r="G904">
            <v>0</v>
          </cell>
          <cell r="H904">
            <v>0</v>
          </cell>
        </row>
        <row r="905">
          <cell r="A905" t="str">
            <v>FUN-013</v>
          </cell>
          <cell r="B905" t="str">
            <v>ZAPATAS PARA COLUMNA Z2(1.60X1.60X0.35)M, F'C=210KG/CM2, Ø1/2"@0.10M A.D Y A.C.  (FUNERARIA NUEVA ESPERANZA)</v>
          </cell>
          <cell r="C905">
            <v>1</v>
          </cell>
          <cell r="D905" t="str">
            <v>M3</v>
          </cell>
          <cell r="E905">
            <v>0</v>
          </cell>
          <cell r="F905">
            <v>0</v>
          </cell>
          <cell r="G905">
            <v>15493.25</v>
          </cell>
          <cell r="H905">
            <v>2781.19</v>
          </cell>
          <cell r="I905">
            <v>18274.439999999999</v>
          </cell>
        </row>
        <row r="906">
          <cell r="A906">
            <v>0</v>
          </cell>
          <cell r="B906" t="str">
            <v>Volumen Análisis</v>
          </cell>
          <cell r="C906">
            <v>1</v>
          </cell>
          <cell r="D906" t="str">
            <v>M3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0</v>
          </cell>
          <cell r="B907" t="str">
            <v>Materiales y Equipos</v>
          </cell>
          <cell r="C907">
            <v>1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19327.14</v>
          </cell>
        </row>
        <row r="908">
          <cell r="A908" t="str">
            <v>AE002</v>
          </cell>
          <cell r="B908" t="str">
            <v>Acero Estruc. Grado 40-60, 1/2" x 20 a 30 pies</v>
          </cell>
          <cell r="C908">
            <v>3.19</v>
          </cell>
          <cell r="D908" t="str">
            <v>QQ</v>
          </cell>
          <cell r="E908">
            <v>2796.6101694915255</v>
          </cell>
          <cell r="F908">
            <v>503.38983050847457</v>
          </cell>
          <cell r="G908">
            <v>8921.19</v>
          </cell>
          <cell r="H908">
            <v>1605.81</v>
          </cell>
          <cell r="I908">
            <v>0</v>
          </cell>
        </row>
        <row r="909">
          <cell r="A909" t="str">
            <v>HI002</v>
          </cell>
          <cell r="B909" t="str">
            <v>Hormigón 210 Kg/cm2 (incluye bomba y colocación)</v>
          </cell>
          <cell r="C909">
            <v>1.05</v>
          </cell>
          <cell r="D909" t="str">
            <v>M3</v>
          </cell>
          <cell r="E909">
            <v>5652.5423728813566</v>
          </cell>
          <cell r="F909">
            <v>1017.4576271186442</v>
          </cell>
          <cell r="G909">
            <v>5935.17</v>
          </cell>
          <cell r="H909">
            <v>1068.33</v>
          </cell>
        </row>
        <row r="910">
          <cell r="A910" t="str">
            <v>AE016</v>
          </cell>
          <cell r="B910" t="str">
            <v>Alambre Galvanizado Calibre 18 (Varillas)</v>
          </cell>
          <cell r="C910">
            <v>6.38</v>
          </cell>
          <cell r="D910" t="str">
            <v>LB</v>
          </cell>
          <cell r="E910">
            <v>93.220338983050851</v>
          </cell>
          <cell r="F910">
            <v>16.779661016949152</v>
          </cell>
          <cell r="G910">
            <v>594.75</v>
          </cell>
          <cell r="H910">
            <v>107.05</v>
          </cell>
          <cell r="I910">
            <v>0</v>
          </cell>
        </row>
        <row r="911">
          <cell r="A911">
            <v>0</v>
          </cell>
          <cell r="B911" t="str">
            <v>Mano de Obra</v>
          </cell>
          <cell r="C911">
            <v>0</v>
          </cell>
          <cell r="D911">
            <v>0</v>
          </cell>
          <cell r="E911">
            <v>5652.5423728813566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A912">
            <v>200.09999999999991</v>
          </cell>
          <cell r="B912" t="str">
            <v>Mano de Obra Acero</v>
          </cell>
          <cell r="C912">
            <v>0.39062499999999994</v>
          </cell>
          <cell r="D912" t="str">
            <v>ML</v>
          </cell>
          <cell r="E912">
            <v>107.87</v>
          </cell>
          <cell r="F912">
            <v>0</v>
          </cell>
          <cell r="G912">
            <v>42.14</v>
          </cell>
          <cell r="H912">
            <v>0</v>
          </cell>
        </row>
        <row r="913">
          <cell r="A913">
            <v>0</v>
          </cell>
          <cell r="B913" t="str">
            <v>Total/UND</v>
          </cell>
          <cell r="C913">
            <v>0</v>
          </cell>
          <cell r="D913">
            <v>0</v>
          </cell>
          <cell r="F913">
            <v>0</v>
          </cell>
          <cell r="G913">
            <v>15493.25</v>
          </cell>
          <cell r="H913">
            <v>2781.19</v>
          </cell>
          <cell r="I913">
            <v>18274.439999999999</v>
          </cell>
        </row>
        <row r="914">
          <cell r="A914">
            <v>0</v>
          </cell>
          <cell r="B914" t="str">
            <v>Mano de Obra Acero</v>
          </cell>
          <cell r="C914">
            <v>0.39062499999999994</v>
          </cell>
          <cell r="D914">
            <v>0</v>
          </cell>
          <cell r="E914">
            <v>107.87</v>
          </cell>
          <cell r="F914">
            <v>0</v>
          </cell>
          <cell r="G914">
            <v>0</v>
          </cell>
          <cell r="H914">
            <v>0</v>
          </cell>
        </row>
        <row r="915">
          <cell r="A915">
            <v>103.01</v>
          </cell>
          <cell r="B915" t="str">
            <v>ZAPATAS PARA COLUMNA (1.10X1.10X0.35)M, F'C=210KG/CM2, Ø1/2"@0.10M A.D  (ESC. LABORAL LOS PALMARES)</v>
          </cell>
          <cell r="C915">
            <v>1</v>
          </cell>
          <cell r="D915" t="str">
            <v>M3</v>
          </cell>
          <cell r="E915">
            <v>0</v>
          </cell>
          <cell r="F915">
            <v>0</v>
          </cell>
          <cell r="G915">
            <v>12073.910000000002</v>
          </cell>
          <cell r="H915">
            <v>2155.65</v>
          </cell>
          <cell r="I915">
            <v>14229.560000000001</v>
          </cell>
        </row>
        <row r="916">
          <cell r="A916">
            <v>0</v>
          </cell>
          <cell r="B916" t="str">
            <v>Volumen Análisis</v>
          </cell>
          <cell r="C916">
            <v>1</v>
          </cell>
          <cell r="D916" t="str">
            <v>M3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</row>
        <row r="917">
          <cell r="A917">
            <v>0</v>
          </cell>
          <cell r="B917" t="str">
            <v>Materiales y Equipos</v>
          </cell>
          <cell r="C917">
            <v>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14897.81</v>
          </cell>
        </row>
        <row r="918">
          <cell r="A918" t="str">
            <v>AE002</v>
          </cell>
          <cell r="B918" t="str">
            <v>Acero Estruc. Grado 40-60, 1/2" x 20 a 30 pies</v>
          </cell>
          <cell r="C918">
            <v>2.0249999999999999</v>
          </cell>
          <cell r="D918" t="str">
            <v>QQ</v>
          </cell>
          <cell r="E918">
            <v>2796.6101694915255</v>
          </cell>
          <cell r="F918">
            <v>503.38983050847457</v>
          </cell>
          <cell r="G918">
            <v>5663.14</v>
          </cell>
          <cell r="H918">
            <v>1019.36</v>
          </cell>
          <cell r="I918">
            <v>0</v>
          </cell>
        </row>
        <row r="919">
          <cell r="A919" t="str">
            <v>HI002</v>
          </cell>
          <cell r="B919" t="str">
            <v>Hormigón 210 Kg/cm2 (incluye bomba y colocación)</v>
          </cell>
          <cell r="C919">
            <v>1.05</v>
          </cell>
          <cell r="D919" t="str">
            <v>M3</v>
          </cell>
          <cell r="E919">
            <v>5652.5423728813566</v>
          </cell>
          <cell r="F919">
            <v>1017.4576271186442</v>
          </cell>
          <cell r="G919">
            <v>5935.17</v>
          </cell>
          <cell r="H919">
            <v>1068.33</v>
          </cell>
        </row>
        <row r="920">
          <cell r="A920" t="str">
            <v>AE016</v>
          </cell>
          <cell r="B920" t="str">
            <v>Alambre Galvanizado Calibre 18 (Varillas)</v>
          </cell>
          <cell r="C920">
            <v>4.05</v>
          </cell>
          <cell r="D920" t="str">
            <v>LB</v>
          </cell>
          <cell r="E920">
            <v>93.220338983050851</v>
          </cell>
          <cell r="F920">
            <v>16.779661016949152</v>
          </cell>
          <cell r="G920">
            <v>377.54</v>
          </cell>
          <cell r="H920">
            <v>67.959999999999994</v>
          </cell>
          <cell r="I920">
            <v>0</v>
          </cell>
        </row>
        <row r="921">
          <cell r="A921">
            <v>0</v>
          </cell>
          <cell r="B921" t="str">
            <v>Mano de Obra</v>
          </cell>
          <cell r="C921">
            <v>0</v>
          </cell>
          <cell r="D921">
            <v>0</v>
          </cell>
          <cell r="E921">
            <v>5652.5423728813566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200.09999999999991</v>
          </cell>
          <cell r="B922" t="str">
            <v>Mano de Obra Acero</v>
          </cell>
          <cell r="C922">
            <v>0.90909090909090906</v>
          </cell>
          <cell r="D922" t="str">
            <v>ML</v>
          </cell>
          <cell r="E922">
            <v>107.87</v>
          </cell>
          <cell r="F922">
            <v>0</v>
          </cell>
          <cell r="G922">
            <v>98.06</v>
          </cell>
          <cell r="H922">
            <v>0</v>
          </cell>
        </row>
        <row r="923">
          <cell r="A923">
            <v>0</v>
          </cell>
          <cell r="B923" t="str">
            <v>Total/UND</v>
          </cell>
          <cell r="C923">
            <v>0</v>
          </cell>
          <cell r="D923">
            <v>0</v>
          </cell>
          <cell r="F923">
            <v>0</v>
          </cell>
          <cell r="G923">
            <v>12073.910000000002</v>
          </cell>
          <cell r="H923">
            <v>2155.65</v>
          </cell>
          <cell r="I923">
            <v>14229.560000000001</v>
          </cell>
        </row>
        <row r="924">
          <cell r="A924">
            <v>0</v>
          </cell>
          <cell r="B924" t="str">
            <v>Mano de Obra Acero</v>
          </cell>
          <cell r="C924">
            <v>0.90909090909090906</v>
          </cell>
          <cell r="D924">
            <v>0</v>
          </cell>
          <cell r="E924">
            <v>107.87</v>
          </cell>
          <cell r="F924">
            <v>0</v>
          </cell>
          <cell r="G924">
            <v>0</v>
          </cell>
          <cell r="H924">
            <v>0</v>
          </cell>
        </row>
        <row r="925">
          <cell r="A925">
            <v>103.02</v>
          </cell>
          <cell r="B925" t="str">
            <v>ZAPATAS PARA COLUMNA (1.10X1.10X0.35)M, F'C=210KG/CM2, Ø1/2"@0.10M A.D Y A. C. (ESC. LABORAL LOS PALMARES)</v>
          </cell>
          <cell r="C925">
            <v>1</v>
          </cell>
          <cell r="D925" t="str">
            <v>M3</v>
          </cell>
          <cell r="E925">
            <v>0</v>
          </cell>
          <cell r="F925">
            <v>0</v>
          </cell>
          <cell r="G925">
            <v>18114.580000000005</v>
          </cell>
          <cell r="H925">
            <v>3242.98</v>
          </cell>
          <cell r="I925">
            <v>21357.560000000005</v>
          </cell>
        </row>
        <row r="926">
          <cell r="A926">
            <v>0</v>
          </cell>
          <cell r="B926" t="str">
            <v>Volumen Análisis</v>
          </cell>
          <cell r="C926">
            <v>1</v>
          </cell>
          <cell r="D926" t="str">
            <v>M3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0</v>
          </cell>
          <cell r="B927" t="str">
            <v>Materiales y Equipos</v>
          </cell>
          <cell r="C927">
            <v>1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22694.06</v>
          </cell>
        </row>
        <row r="928">
          <cell r="A928" t="str">
            <v>AE002</v>
          </cell>
          <cell r="B928" t="str">
            <v>Acero Estruc. Grado 40-60, 1/2" x 20 a 30 pies</v>
          </cell>
          <cell r="C928">
            <v>4.05</v>
          </cell>
          <cell r="D928" t="str">
            <v>QQ</v>
          </cell>
          <cell r="E928">
            <v>2796.6101694915255</v>
          </cell>
          <cell r="F928">
            <v>503.38983050847457</v>
          </cell>
          <cell r="G928">
            <v>11326.27</v>
          </cell>
          <cell r="H928">
            <v>2038.73</v>
          </cell>
          <cell r="I928">
            <v>0</v>
          </cell>
        </row>
        <row r="929">
          <cell r="A929" t="str">
            <v>HI002</v>
          </cell>
          <cell r="B929" t="str">
            <v>Hormigón 210 Kg/cm2 (incluye bomba y colocación)</v>
          </cell>
          <cell r="C929">
            <v>1.05</v>
          </cell>
          <cell r="D929" t="str">
            <v>M3</v>
          </cell>
          <cell r="E929">
            <v>5652.5423728813566</v>
          </cell>
          <cell r="F929">
            <v>1017.4576271186442</v>
          </cell>
          <cell r="G929">
            <v>5935.17</v>
          </cell>
          <cell r="H929">
            <v>1068.33</v>
          </cell>
        </row>
        <row r="930">
          <cell r="A930" t="str">
            <v>AE016</v>
          </cell>
          <cell r="B930" t="str">
            <v>Alambre Galvanizado Calibre 18 (Varillas)</v>
          </cell>
          <cell r="C930">
            <v>8.1</v>
          </cell>
          <cell r="D930" t="str">
            <v>LB</v>
          </cell>
          <cell r="E930">
            <v>93.220338983050851</v>
          </cell>
          <cell r="F930">
            <v>16.779661016949152</v>
          </cell>
          <cell r="G930">
            <v>755.08</v>
          </cell>
          <cell r="H930">
            <v>135.91999999999999</v>
          </cell>
          <cell r="I930">
            <v>0</v>
          </cell>
        </row>
        <row r="931">
          <cell r="A931">
            <v>0</v>
          </cell>
          <cell r="B931" t="str">
            <v>Mano de Obra</v>
          </cell>
          <cell r="C931">
            <v>0</v>
          </cell>
          <cell r="D931">
            <v>0</v>
          </cell>
          <cell r="E931">
            <v>5652.5423728813566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A932">
            <v>200.09999999999991</v>
          </cell>
          <cell r="B932" t="str">
            <v>Mano de Obra Acero</v>
          </cell>
          <cell r="C932">
            <v>0.90909090909090906</v>
          </cell>
          <cell r="D932" t="str">
            <v>ML</v>
          </cell>
          <cell r="E932">
            <v>107.87</v>
          </cell>
          <cell r="F932">
            <v>0</v>
          </cell>
          <cell r="G932">
            <v>98.06</v>
          </cell>
          <cell r="H932">
            <v>0</v>
          </cell>
        </row>
        <row r="933">
          <cell r="A933">
            <v>0</v>
          </cell>
          <cell r="B933" t="str">
            <v>Total/UND</v>
          </cell>
          <cell r="C933">
            <v>0</v>
          </cell>
          <cell r="D933">
            <v>0</v>
          </cell>
          <cell r="F933">
            <v>0</v>
          </cell>
          <cell r="G933">
            <v>18114.580000000005</v>
          </cell>
          <cell r="H933">
            <v>3242.98</v>
          </cell>
          <cell r="I933">
            <v>21357.560000000005</v>
          </cell>
        </row>
        <row r="934">
          <cell r="A934">
            <v>0</v>
          </cell>
          <cell r="B934" t="str">
            <v>Mano de Obra Acero</v>
          </cell>
          <cell r="C934">
            <v>0.90909090909090906</v>
          </cell>
          <cell r="D934">
            <v>0</v>
          </cell>
          <cell r="E934">
            <v>107.87</v>
          </cell>
          <cell r="F934">
            <v>0</v>
          </cell>
          <cell r="G934">
            <v>0</v>
          </cell>
          <cell r="H934">
            <v>0</v>
          </cell>
        </row>
        <row r="935">
          <cell r="A935">
            <v>103.03</v>
          </cell>
          <cell r="B935" t="str">
            <v xml:space="preserve">ZAPATAS PARA COLUMNA (0.80X0.80X0.30)M, F'C=210KG/CM2, Ø1/2"@0.13M A.D </v>
          </cell>
          <cell r="C935">
            <v>1</v>
          </cell>
          <cell r="D935" t="str">
            <v>M3</v>
          </cell>
          <cell r="E935">
            <v>0</v>
          </cell>
          <cell r="F935">
            <v>0</v>
          </cell>
          <cell r="G935">
            <v>11621.47</v>
          </cell>
          <cell r="H935">
            <v>2067.5899999999997</v>
          </cell>
          <cell r="I935">
            <v>13689.06</v>
          </cell>
        </row>
        <row r="936">
          <cell r="A936">
            <v>0</v>
          </cell>
          <cell r="B936" t="str">
            <v>Volumen Análisis</v>
          </cell>
          <cell r="C936">
            <v>1</v>
          </cell>
          <cell r="D936" t="str">
            <v>M3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0</v>
          </cell>
          <cell r="B937" t="str">
            <v>Materiales y Equipos</v>
          </cell>
          <cell r="C937">
            <v>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14303.189999999999</v>
          </cell>
        </row>
        <row r="938">
          <cell r="A938" t="str">
            <v>AE002</v>
          </cell>
          <cell r="B938" t="str">
            <v>Acero Estruc. Grado 40-60, 1/2" x 20 a 30 pies</v>
          </cell>
          <cell r="C938">
            <v>1.861</v>
          </cell>
          <cell r="D938" t="str">
            <v>QQ</v>
          </cell>
          <cell r="E938">
            <v>2796.6101694915255</v>
          </cell>
          <cell r="F938">
            <v>503.38983050847457</v>
          </cell>
          <cell r="G938">
            <v>5204.49</v>
          </cell>
          <cell r="H938">
            <v>936.81</v>
          </cell>
          <cell r="I938">
            <v>0</v>
          </cell>
        </row>
        <row r="939">
          <cell r="A939" t="str">
            <v>HI002</v>
          </cell>
          <cell r="B939" t="str">
            <v>Hormigón 210 Kg/cm2 (incluye bomba y colocación)</v>
          </cell>
          <cell r="C939">
            <v>1.05</v>
          </cell>
          <cell r="D939" t="str">
            <v>M3</v>
          </cell>
          <cell r="E939">
            <v>5652.5423728813566</v>
          </cell>
          <cell r="F939">
            <v>1017.4576271186442</v>
          </cell>
          <cell r="G939">
            <v>5935.17</v>
          </cell>
          <cell r="H939">
            <v>1068.33</v>
          </cell>
        </row>
        <row r="940">
          <cell r="A940" t="str">
            <v>AE016</v>
          </cell>
          <cell r="B940" t="str">
            <v>Alambre Galvanizado Calibre 18 (Varillas)</v>
          </cell>
          <cell r="C940">
            <v>3.722</v>
          </cell>
          <cell r="D940" t="str">
            <v>LB</v>
          </cell>
          <cell r="E940">
            <v>93.220338983050851</v>
          </cell>
          <cell r="F940">
            <v>16.779661016949152</v>
          </cell>
          <cell r="G940">
            <v>346.97</v>
          </cell>
          <cell r="H940">
            <v>62.45</v>
          </cell>
          <cell r="I940">
            <v>0</v>
          </cell>
        </row>
        <row r="941">
          <cell r="A941">
            <v>0</v>
          </cell>
          <cell r="B941" t="str">
            <v>Mano de Obra</v>
          </cell>
          <cell r="C941">
            <v>0</v>
          </cell>
          <cell r="D941">
            <v>0</v>
          </cell>
          <cell r="E941">
            <v>5652.5423728813566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</row>
        <row r="942">
          <cell r="A942">
            <v>200.09999999999991</v>
          </cell>
          <cell r="B942" t="str">
            <v>Mano de Obra Acero</v>
          </cell>
          <cell r="C942">
            <v>1.25</v>
          </cell>
          <cell r="D942" t="str">
            <v>ML</v>
          </cell>
          <cell r="E942">
            <v>107.87</v>
          </cell>
          <cell r="F942">
            <v>0</v>
          </cell>
          <cell r="G942">
            <v>134.84</v>
          </cell>
          <cell r="H942">
            <v>0</v>
          </cell>
        </row>
        <row r="943">
          <cell r="A943">
            <v>0</v>
          </cell>
          <cell r="B943" t="str">
            <v>Total/UND</v>
          </cell>
          <cell r="C943">
            <v>0</v>
          </cell>
          <cell r="D943">
            <v>0</v>
          </cell>
          <cell r="F943">
            <v>0</v>
          </cell>
          <cell r="G943">
            <v>11621.47</v>
          </cell>
          <cell r="H943">
            <v>2067.5899999999997</v>
          </cell>
          <cell r="I943">
            <v>13689.06</v>
          </cell>
        </row>
        <row r="944">
          <cell r="A944">
            <v>0</v>
          </cell>
          <cell r="B944" t="str">
            <v>Mano de Obra Acero</v>
          </cell>
          <cell r="C944">
            <v>1.25</v>
          </cell>
          <cell r="D944">
            <v>0</v>
          </cell>
          <cell r="E944">
            <v>107.87</v>
          </cell>
          <cell r="F944">
            <v>0</v>
          </cell>
          <cell r="G944">
            <v>0</v>
          </cell>
          <cell r="H944">
            <v>0</v>
          </cell>
        </row>
        <row r="945">
          <cell r="A945">
            <v>103.04</v>
          </cell>
          <cell r="B945" t="str">
            <v xml:space="preserve">ZAPATAS PARA COLUMNA (0.80X0.80X0.25)M, F'C=210KG/CM2 (LIGADORA), Ø1/2"@0.15M A.D -  (VIVIENDA TIPO) </v>
          </cell>
          <cell r="C945">
            <v>1</v>
          </cell>
          <cell r="D945" t="str">
            <v>M3</v>
          </cell>
          <cell r="E945">
            <v>0</v>
          </cell>
          <cell r="F945">
            <v>0</v>
          </cell>
          <cell r="G945">
            <v>11247.460000000001</v>
          </cell>
          <cell r="H945">
            <v>1907.47</v>
          </cell>
          <cell r="I945">
            <v>13154.93</v>
          </cell>
        </row>
        <row r="946">
          <cell r="A946">
            <v>0</v>
          </cell>
          <cell r="B946" t="str">
            <v>Volumen Análisis</v>
          </cell>
          <cell r="C946">
            <v>1</v>
          </cell>
          <cell r="D946" t="str">
            <v>M3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</row>
        <row r="947">
          <cell r="A947">
            <v>0</v>
          </cell>
          <cell r="B947" t="str">
            <v>Materiales y Equipos</v>
          </cell>
          <cell r="C947">
            <v>1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14171.5</v>
          </cell>
        </row>
        <row r="948">
          <cell r="A948" t="str">
            <v>AE002</v>
          </cell>
          <cell r="B948" t="str">
            <v>Acero Estruc. Grado 40-60, 1/2" x 20 a 30 pies</v>
          </cell>
          <cell r="C948">
            <v>1.7869999999999999</v>
          </cell>
          <cell r="D948" t="str">
            <v>QQ</v>
          </cell>
          <cell r="E948">
            <v>2796.6101694915255</v>
          </cell>
          <cell r="F948">
            <v>503.38983050847457</v>
          </cell>
          <cell r="G948">
            <v>4997.54</v>
          </cell>
          <cell r="H948">
            <v>899.56</v>
          </cell>
          <cell r="I948">
            <v>0</v>
          </cell>
        </row>
        <row r="949">
          <cell r="A949">
            <v>102.05000000000003</v>
          </cell>
          <cell r="B949" t="str">
            <v>Vaciado y ligado Hormigón 1:2:4 - 10% desp</v>
          </cell>
          <cell r="C949">
            <v>1.1000000000000001</v>
          </cell>
          <cell r="D949" t="str">
            <v>M3</v>
          </cell>
          <cell r="E949">
            <v>5256.28</v>
          </cell>
          <cell r="F949">
            <v>861.76</v>
          </cell>
          <cell r="G949">
            <v>5781.91</v>
          </cell>
          <cell r="H949">
            <v>947.94</v>
          </cell>
        </row>
        <row r="950">
          <cell r="A950" t="str">
            <v>AE016</v>
          </cell>
          <cell r="B950" t="str">
            <v>Alambre Galvanizado Calibre 18 (Varillas)</v>
          </cell>
          <cell r="C950">
            <v>3.5739999999999998</v>
          </cell>
          <cell r="D950" t="str">
            <v>LB</v>
          </cell>
          <cell r="E950">
            <v>93.220338983050851</v>
          </cell>
          <cell r="F950">
            <v>16.779661016949152</v>
          </cell>
          <cell r="G950">
            <v>333.17</v>
          </cell>
          <cell r="H950">
            <v>59.97</v>
          </cell>
          <cell r="I950">
            <v>0</v>
          </cell>
        </row>
        <row r="951">
          <cell r="A951">
            <v>0</v>
          </cell>
          <cell r="B951" t="str">
            <v>Mano de Obra</v>
          </cell>
          <cell r="C951">
            <v>0</v>
          </cell>
          <cell r="D951">
            <v>0</v>
          </cell>
          <cell r="E951">
            <v>5585.14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</row>
        <row r="952">
          <cell r="A952">
            <v>200.09999999999991</v>
          </cell>
          <cell r="B952" t="str">
            <v>Mano de Obra Acero</v>
          </cell>
          <cell r="C952">
            <v>1.25</v>
          </cell>
          <cell r="D952" t="str">
            <v>ML</v>
          </cell>
          <cell r="E952">
            <v>107.87</v>
          </cell>
          <cell r="F952">
            <v>0</v>
          </cell>
          <cell r="G952">
            <v>134.84</v>
          </cell>
          <cell r="H952">
            <v>0</v>
          </cell>
        </row>
        <row r="953">
          <cell r="A953">
            <v>0</v>
          </cell>
          <cell r="B953" t="str">
            <v>Total/UND</v>
          </cell>
          <cell r="C953">
            <v>0</v>
          </cell>
          <cell r="D953">
            <v>0</v>
          </cell>
          <cell r="F953">
            <v>0</v>
          </cell>
          <cell r="G953">
            <v>11247.460000000001</v>
          </cell>
          <cell r="H953">
            <v>1907.47</v>
          </cell>
          <cell r="I953">
            <v>13154.93</v>
          </cell>
        </row>
        <row r="954">
          <cell r="A954">
            <v>0</v>
          </cell>
          <cell r="B954" t="str">
            <v>Mano de Obra Acero</v>
          </cell>
          <cell r="C954">
            <v>1.25</v>
          </cell>
          <cell r="D954">
            <v>0</v>
          </cell>
          <cell r="E954">
            <v>107.87</v>
          </cell>
          <cell r="F954">
            <v>0</v>
          </cell>
          <cell r="G954">
            <v>0</v>
          </cell>
          <cell r="H954">
            <v>0</v>
          </cell>
        </row>
        <row r="955">
          <cell r="A955">
            <v>103.05000000000001</v>
          </cell>
          <cell r="B955" t="str">
            <v>ZAPATAS PARA COLUMNA (1.00X1.00X0.30)M, F'C=210KG/CM2 (LIGADORA), Ainf. Ø1/2"@0.10M A.D - Asup. Ø3/8"@0.10M A.D</v>
          </cell>
          <cell r="C955">
            <v>1</v>
          </cell>
          <cell r="D955" t="str">
            <v>M3</v>
          </cell>
          <cell r="E955">
            <v>0</v>
          </cell>
          <cell r="F955">
            <v>0</v>
          </cell>
          <cell r="G955">
            <v>15484.77</v>
          </cell>
          <cell r="H955">
            <v>2675.0299999999997</v>
          </cell>
          <cell r="I955">
            <v>18159.8</v>
          </cell>
        </row>
        <row r="956">
          <cell r="A956">
            <v>0</v>
          </cell>
          <cell r="B956" t="str">
            <v>Volumen Análisis</v>
          </cell>
          <cell r="C956">
            <v>1</v>
          </cell>
          <cell r="D956" t="str">
            <v>M3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</row>
        <row r="957">
          <cell r="A957">
            <v>0</v>
          </cell>
          <cell r="B957" t="str">
            <v>Materiales y Equipos</v>
          </cell>
          <cell r="C957">
            <v>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19669.719999999998</v>
          </cell>
        </row>
        <row r="958">
          <cell r="A958" t="str">
            <v>AE002</v>
          </cell>
          <cell r="B958" t="str">
            <v>Acero Estruc. Grado 40-60, 1/2" x 20 a 30 pies</v>
          </cell>
          <cell r="C958">
            <v>2.234</v>
          </cell>
          <cell r="D958" t="str">
            <v>QQ</v>
          </cell>
          <cell r="E958">
            <v>2796.6101694915255</v>
          </cell>
          <cell r="F958">
            <v>503.38983050847457</v>
          </cell>
          <cell r="G958">
            <v>6247.63</v>
          </cell>
          <cell r="H958">
            <v>1124.57</v>
          </cell>
          <cell r="I958">
            <v>0</v>
          </cell>
        </row>
        <row r="959">
          <cell r="A959" t="str">
            <v>AE001</v>
          </cell>
          <cell r="B959" t="str">
            <v>Acero Estruc. Grado 40-60, 3/8" x 20 a 30 pies</v>
          </cell>
          <cell r="C959">
            <v>1.048</v>
          </cell>
          <cell r="D959">
            <v>0</v>
          </cell>
          <cell r="E959">
            <v>2796.6101694915255</v>
          </cell>
          <cell r="F959">
            <v>503.38983050847457</v>
          </cell>
          <cell r="G959">
            <v>2930.85</v>
          </cell>
          <cell r="H959">
            <v>527.54999999999995</v>
          </cell>
          <cell r="I959">
            <v>0</v>
          </cell>
        </row>
        <row r="960">
          <cell r="A960">
            <v>102.05000000000003</v>
          </cell>
          <cell r="B960" t="str">
            <v>Vaciado y ligado Hormigón 1:2:4 - 10% desp</v>
          </cell>
          <cell r="C960">
            <v>1.1000000000000001</v>
          </cell>
          <cell r="D960" t="str">
            <v>M3</v>
          </cell>
          <cell r="E960">
            <v>5256.28</v>
          </cell>
          <cell r="F960">
            <v>861.76</v>
          </cell>
          <cell r="G960">
            <v>5781.91</v>
          </cell>
          <cell r="H960">
            <v>947.94</v>
          </cell>
          <cell r="I960">
            <v>0</v>
          </cell>
        </row>
        <row r="961">
          <cell r="A961" t="str">
            <v>AE016</v>
          </cell>
          <cell r="B961" t="str">
            <v>Alambre Galvanizado Calibre 18 (Varillas)</v>
          </cell>
          <cell r="C961">
            <v>4.468</v>
          </cell>
          <cell r="D961" t="str">
            <v>LB</v>
          </cell>
          <cell r="E961">
            <v>93.220338983050851</v>
          </cell>
          <cell r="F961">
            <v>16.779661016949152</v>
          </cell>
          <cell r="G961">
            <v>416.51</v>
          </cell>
          <cell r="H961">
            <v>74.97</v>
          </cell>
          <cell r="I961">
            <v>0</v>
          </cell>
        </row>
        <row r="962">
          <cell r="A962">
            <v>0</v>
          </cell>
          <cell r="B962" t="str">
            <v>Mano de Obra</v>
          </cell>
          <cell r="C962">
            <v>0</v>
          </cell>
          <cell r="D962">
            <v>0</v>
          </cell>
          <cell r="E962">
            <v>5585.14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A963">
            <v>200.09999999999991</v>
          </cell>
          <cell r="B963" t="str">
            <v>Mano de Obra Acero</v>
          </cell>
          <cell r="C963">
            <v>1</v>
          </cell>
          <cell r="D963" t="str">
            <v>ML</v>
          </cell>
          <cell r="E963">
            <v>107.87</v>
          </cell>
          <cell r="F963">
            <v>0</v>
          </cell>
          <cell r="G963">
            <v>107.87</v>
          </cell>
          <cell r="H963">
            <v>0</v>
          </cell>
        </row>
        <row r="964">
          <cell r="A964">
            <v>0</v>
          </cell>
          <cell r="B964" t="str">
            <v>Total/UND</v>
          </cell>
          <cell r="C964">
            <v>0</v>
          </cell>
          <cell r="D964">
            <v>0</v>
          </cell>
          <cell r="F964">
            <v>0</v>
          </cell>
          <cell r="G964">
            <v>15484.77</v>
          </cell>
          <cell r="H964">
            <v>2675.0299999999997</v>
          </cell>
          <cell r="I964">
            <v>18159.8</v>
          </cell>
        </row>
        <row r="965">
          <cell r="A965">
            <v>0</v>
          </cell>
          <cell r="B965" t="str">
            <v>Mano de Obra Acero</v>
          </cell>
          <cell r="C965">
            <v>1</v>
          </cell>
          <cell r="D965">
            <v>0</v>
          </cell>
          <cell r="E965">
            <v>107.87</v>
          </cell>
          <cell r="F965">
            <v>0</v>
          </cell>
          <cell r="G965">
            <v>0</v>
          </cell>
          <cell r="H965">
            <v>0</v>
          </cell>
        </row>
        <row r="966">
          <cell r="A966">
            <v>103.06000000000002</v>
          </cell>
          <cell r="B966" t="str">
            <v>ZAPATAS PARA COLUMNA (1.00X1.00X0.40)M, F'C=210KG/CM2 (LIGADORA), Ainf. Ø1/2"@0.15M A.D</v>
          </cell>
          <cell r="C966">
            <v>1</v>
          </cell>
          <cell r="D966" t="str">
            <v>M3</v>
          </cell>
          <cell r="E966">
            <v>0</v>
          </cell>
          <cell r="F966">
            <v>0</v>
          </cell>
          <cell r="G966">
            <v>9852.619999999999</v>
          </cell>
          <cell r="H966">
            <v>1608.39</v>
          </cell>
          <cell r="I966">
            <v>11461.009999999998</v>
          </cell>
        </row>
        <row r="967">
          <cell r="A967">
            <v>0</v>
          </cell>
          <cell r="B967" t="str">
            <v>Volumen Análisis</v>
          </cell>
          <cell r="C967">
            <v>1</v>
          </cell>
          <cell r="D967" t="str">
            <v>M3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A968">
            <v>0</v>
          </cell>
          <cell r="B968" t="str">
            <v>Materiales y Equipos</v>
          </cell>
          <cell r="C968">
            <v>1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12293.769999999999</v>
          </cell>
        </row>
        <row r="969">
          <cell r="A969" t="str">
            <v>AE002</v>
          </cell>
          <cell r="B969" t="str">
            <v>Acero Estruc. Grado 40-60, 1/2" x 20 a 30 pies</v>
          </cell>
          <cell r="C969">
            <v>1.23</v>
          </cell>
          <cell r="D969" t="str">
            <v>QQ</v>
          </cell>
          <cell r="E969">
            <v>2796.6101694915255</v>
          </cell>
          <cell r="F969">
            <v>503.38983050847457</v>
          </cell>
          <cell r="G969">
            <v>3439.83</v>
          </cell>
          <cell r="H969">
            <v>619.16999999999996</v>
          </cell>
          <cell r="I969">
            <v>0</v>
          </cell>
        </row>
        <row r="970">
          <cell r="A970">
            <v>102.05000000000003</v>
          </cell>
          <cell r="B970" t="str">
            <v>Vaciado y ligado Hormigón 1:2:4 - 10% desp</v>
          </cell>
          <cell r="C970">
            <v>1.1000000000000001</v>
          </cell>
          <cell r="D970" t="str">
            <v>M3</v>
          </cell>
          <cell r="E970">
            <v>5256.28</v>
          </cell>
          <cell r="F970">
            <v>861.76</v>
          </cell>
          <cell r="G970">
            <v>5781.91</v>
          </cell>
          <cell r="H970">
            <v>947.94</v>
          </cell>
        </row>
        <row r="971">
          <cell r="A971" t="str">
            <v>AE016</v>
          </cell>
          <cell r="B971" t="str">
            <v>Alambre Galvanizado Calibre 18 (Varillas)</v>
          </cell>
          <cell r="C971">
            <v>2.46</v>
          </cell>
          <cell r="D971" t="str">
            <v>LB</v>
          </cell>
          <cell r="E971">
            <v>93.220338983050851</v>
          </cell>
          <cell r="F971">
            <v>16.779661016949152</v>
          </cell>
          <cell r="G971">
            <v>229.32</v>
          </cell>
          <cell r="H971">
            <v>41.28</v>
          </cell>
          <cell r="I971">
            <v>0</v>
          </cell>
        </row>
        <row r="972">
          <cell r="A972">
            <v>0</v>
          </cell>
          <cell r="B972" t="str">
            <v>Mano de Obra</v>
          </cell>
          <cell r="C972">
            <v>0</v>
          </cell>
          <cell r="D972">
            <v>0</v>
          </cell>
          <cell r="E972">
            <v>5585.14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A973">
            <v>200.05999999999995</v>
          </cell>
          <cell r="B973" t="str">
            <v>Mano de Obra Acero</v>
          </cell>
          <cell r="C973">
            <v>1.23</v>
          </cell>
          <cell r="D973" t="str">
            <v>QQ</v>
          </cell>
          <cell r="E973">
            <v>326.47275741487186</v>
          </cell>
          <cell r="F973">
            <v>0</v>
          </cell>
          <cell r="G973">
            <v>401.56</v>
          </cell>
          <cell r="H973">
            <v>0</v>
          </cell>
        </row>
        <row r="974">
          <cell r="A974">
            <v>0</v>
          </cell>
          <cell r="B974" t="str">
            <v>Total/UND</v>
          </cell>
          <cell r="C974">
            <v>0</v>
          </cell>
          <cell r="D974">
            <v>0</v>
          </cell>
          <cell r="F974">
            <v>0</v>
          </cell>
          <cell r="G974">
            <v>9852.619999999999</v>
          </cell>
          <cell r="H974">
            <v>1608.39</v>
          </cell>
          <cell r="I974">
            <v>11461.009999999998</v>
          </cell>
        </row>
        <row r="975">
          <cell r="A975">
            <v>0</v>
          </cell>
          <cell r="B975" t="str">
            <v>Mano de Obra Acero</v>
          </cell>
          <cell r="C975">
            <v>1.23</v>
          </cell>
          <cell r="D975">
            <v>0</v>
          </cell>
          <cell r="E975">
            <v>326.47275741487186</v>
          </cell>
          <cell r="F975">
            <v>0</v>
          </cell>
          <cell r="G975">
            <v>0</v>
          </cell>
          <cell r="H975">
            <v>0</v>
          </cell>
        </row>
        <row r="976">
          <cell r="A976">
            <v>103.07000000000002</v>
          </cell>
          <cell r="B976" t="str">
            <v>ZAPATAS PARA MUROS (0.45X0.25)M, F'C=210KG/CM2, 5Ø3/8" Y  Ø3/8@0.20M (ESC. LABORAL LOS PALMARES)</v>
          </cell>
          <cell r="C976">
            <v>1</v>
          </cell>
          <cell r="D976" t="str">
            <v>M3</v>
          </cell>
          <cell r="E976">
            <v>0</v>
          </cell>
          <cell r="F976">
            <v>0</v>
          </cell>
          <cell r="G976">
            <v>10094.82</v>
          </cell>
          <cell r="H976">
            <v>1644.4799999999998</v>
          </cell>
          <cell r="I976">
            <v>11739.3</v>
          </cell>
        </row>
        <row r="977">
          <cell r="A977">
            <v>0</v>
          </cell>
          <cell r="B977" t="str">
            <v>Volumen Análisis</v>
          </cell>
          <cell r="C977">
            <v>1</v>
          </cell>
          <cell r="D977" t="str">
            <v>M3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</row>
        <row r="978">
          <cell r="A978">
            <v>0</v>
          </cell>
          <cell r="B978" t="str">
            <v>Materiales y Equipos</v>
          </cell>
          <cell r="C978">
            <v>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12093.39</v>
          </cell>
        </row>
        <row r="979">
          <cell r="A979" t="str">
            <v>AE001</v>
          </cell>
          <cell r="B979" t="str">
            <v>Acero Estruc. Grado 40-60, 3/8" x 20 a 30 pies</v>
          </cell>
          <cell r="C979">
            <v>1.073</v>
          </cell>
          <cell r="D979" t="str">
            <v>QQ</v>
          </cell>
          <cell r="E979">
            <v>2796.6101694915255</v>
          </cell>
          <cell r="F979">
            <v>503.38983050847457</v>
          </cell>
          <cell r="G979">
            <v>3000.76</v>
          </cell>
          <cell r="H979">
            <v>540.14</v>
          </cell>
          <cell r="I979">
            <v>0</v>
          </cell>
        </row>
        <row r="980">
          <cell r="A980" t="str">
            <v>HI002</v>
          </cell>
          <cell r="B980" t="str">
            <v>Hormigón industrial 210 Kg/cm2 (incluye bomba y colocación)</v>
          </cell>
          <cell r="C980">
            <v>1.05</v>
          </cell>
          <cell r="D980" t="str">
            <v>M3</v>
          </cell>
          <cell r="E980">
            <v>5652.5423728813566</v>
          </cell>
          <cell r="F980">
            <v>1017.4576271186442</v>
          </cell>
          <cell r="G980">
            <v>5935.17</v>
          </cell>
          <cell r="H980">
            <v>1068.33</v>
          </cell>
        </row>
        <row r="981">
          <cell r="A981" t="str">
            <v>AE016</v>
          </cell>
          <cell r="B981" t="str">
            <v>Alambre Dulce No. 18</v>
          </cell>
          <cell r="C981">
            <v>2.1459999999999999</v>
          </cell>
          <cell r="D981" t="str">
            <v>LB</v>
          </cell>
          <cell r="E981">
            <v>93.220338983050851</v>
          </cell>
          <cell r="F981">
            <v>16.779661016949152</v>
          </cell>
          <cell r="G981">
            <v>200.05</v>
          </cell>
          <cell r="H981">
            <v>36.01</v>
          </cell>
        </row>
        <row r="982">
          <cell r="A982">
            <v>0</v>
          </cell>
          <cell r="B982" t="str">
            <v>Mano de Obra</v>
          </cell>
          <cell r="C982">
            <v>1.05</v>
          </cell>
          <cell r="D982">
            <v>0</v>
          </cell>
          <cell r="E982">
            <v>5652.5423728813566</v>
          </cell>
          <cell r="F982">
            <v>1017.4576271186442</v>
          </cell>
          <cell r="G982">
            <v>0</v>
          </cell>
          <cell r="H982">
            <v>0</v>
          </cell>
        </row>
        <row r="983">
          <cell r="A983">
            <v>200.09999999999991</v>
          </cell>
          <cell r="B983" t="str">
            <v>Mano de Obra Acero</v>
          </cell>
          <cell r="C983">
            <v>8.8888888888888893</v>
          </cell>
          <cell r="D983" t="str">
            <v>ML</v>
          </cell>
          <cell r="E983">
            <v>107.87</v>
          </cell>
          <cell r="F983">
            <v>0</v>
          </cell>
          <cell r="G983">
            <v>958.84</v>
          </cell>
          <cell r="H983">
            <v>0</v>
          </cell>
        </row>
        <row r="984">
          <cell r="A984">
            <v>0</v>
          </cell>
          <cell r="B984" t="str">
            <v>Total/UND</v>
          </cell>
          <cell r="D984">
            <v>0</v>
          </cell>
          <cell r="G984">
            <v>10094.82</v>
          </cell>
          <cell r="H984">
            <v>1644.4799999999998</v>
          </cell>
          <cell r="I984">
            <v>11739.3</v>
          </cell>
        </row>
        <row r="985">
          <cell r="A985">
            <v>0</v>
          </cell>
          <cell r="B985" t="str">
            <v>Mano de Obra Acero</v>
          </cell>
          <cell r="C985">
            <v>8.8888888888888893</v>
          </cell>
          <cell r="D985">
            <v>0</v>
          </cell>
          <cell r="E985">
            <v>107.87</v>
          </cell>
          <cell r="F985">
            <v>0</v>
          </cell>
          <cell r="G985">
            <v>0</v>
          </cell>
          <cell r="H985">
            <v>0</v>
          </cell>
        </row>
        <row r="986">
          <cell r="A986">
            <v>103.08000000000003</v>
          </cell>
          <cell r="B986" t="str">
            <v>ZAPATAS PARA MUROS (0.45X0.25)M, F'C=210KG/CM2, 3Ø3/8" Y  Ø3/8@0.15M</v>
          </cell>
          <cell r="C986">
            <v>1</v>
          </cell>
          <cell r="D986" t="str">
            <v>M3</v>
          </cell>
          <cell r="E986">
            <v>0</v>
          </cell>
          <cell r="F986">
            <v>0</v>
          </cell>
          <cell r="G986">
            <v>8971.7599999999984</v>
          </cell>
          <cell r="H986">
            <v>1353.74</v>
          </cell>
          <cell r="I986">
            <v>10325.499999999998</v>
          </cell>
        </row>
        <row r="987">
          <cell r="A987">
            <v>0</v>
          </cell>
          <cell r="B987" t="str">
            <v>Volumen Análisis</v>
          </cell>
          <cell r="C987">
            <v>1</v>
          </cell>
          <cell r="D987" t="str">
            <v>M3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</row>
        <row r="988">
          <cell r="A988">
            <v>0</v>
          </cell>
          <cell r="B988" t="str">
            <v>Materiales y Equipos</v>
          </cell>
          <cell r="C988">
            <v>1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11008.85</v>
          </cell>
        </row>
        <row r="989">
          <cell r="A989" t="str">
            <v>AE001</v>
          </cell>
          <cell r="B989" t="str">
            <v>Acero Estruc. Grado 40-60, 3/8" x 20 a 30 pies</v>
          </cell>
          <cell r="C989">
            <v>0.83599999999999997</v>
          </cell>
          <cell r="D989" t="str">
            <v>QQ</v>
          </cell>
          <cell r="E989">
            <v>2796.6101694915255</v>
          </cell>
          <cell r="F989">
            <v>503.38983050847457</v>
          </cell>
          <cell r="G989">
            <v>2337.9699999999998</v>
          </cell>
          <cell r="H989">
            <v>420.83</v>
          </cell>
          <cell r="I989">
            <v>0</v>
          </cell>
        </row>
        <row r="990">
          <cell r="A990">
            <v>102.05000000000003</v>
          </cell>
          <cell r="B990" t="str">
            <v>Vaciado y ligado Hormigón 1:2:4 - 10% desp</v>
          </cell>
          <cell r="C990">
            <v>1.05</v>
          </cell>
          <cell r="D990" t="str">
            <v>M3</v>
          </cell>
          <cell r="E990">
            <v>5256.28</v>
          </cell>
          <cell r="F990">
            <v>861.76</v>
          </cell>
          <cell r="G990">
            <v>5519.09</v>
          </cell>
          <cell r="H990">
            <v>904.85</v>
          </cell>
        </row>
        <row r="991">
          <cell r="A991" t="str">
            <v>AE016</v>
          </cell>
          <cell r="B991" t="str">
            <v>Alambre Dulce No. 18</v>
          </cell>
          <cell r="C991">
            <v>1.6719999999999999</v>
          </cell>
          <cell r="D991" t="str">
            <v>LB</v>
          </cell>
          <cell r="E991">
            <v>93.220338983050851</v>
          </cell>
          <cell r="F991">
            <v>16.779661016949152</v>
          </cell>
          <cell r="G991">
            <v>155.86000000000001</v>
          </cell>
          <cell r="H991">
            <v>28.06</v>
          </cell>
        </row>
        <row r="992">
          <cell r="A992">
            <v>0</v>
          </cell>
          <cell r="B992" t="str">
            <v>Mano de Obra</v>
          </cell>
          <cell r="C992">
            <v>1.05</v>
          </cell>
          <cell r="D992">
            <v>0</v>
          </cell>
          <cell r="E992">
            <v>5585.14</v>
          </cell>
          <cell r="F992">
            <v>920.96</v>
          </cell>
          <cell r="G992">
            <v>0</v>
          </cell>
          <cell r="H992">
            <v>0</v>
          </cell>
        </row>
        <row r="993">
          <cell r="A993">
            <v>200.09999999999991</v>
          </cell>
          <cell r="B993" t="str">
            <v>Mano de Obra Acero</v>
          </cell>
          <cell r="C993">
            <v>8.8888888888888893</v>
          </cell>
          <cell r="D993" t="str">
            <v>ML</v>
          </cell>
          <cell r="E993">
            <v>107.87</v>
          </cell>
          <cell r="F993">
            <v>0</v>
          </cell>
          <cell r="G993">
            <v>958.84</v>
          </cell>
          <cell r="H993">
            <v>0</v>
          </cell>
        </row>
        <row r="994">
          <cell r="A994">
            <v>0</v>
          </cell>
          <cell r="B994" t="str">
            <v>Total/UND</v>
          </cell>
          <cell r="D994">
            <v>0</v>
          </cell>
          <cell r="G994">
            <v>8971.7599999999984</v>
          </cell>
          <cell r="H994">
            <v>1353.74</v>
          </cell>
          <cell r="I994">
            <v>10325.499999999998</v>
          </cell>
        </row>
        <row r="995">
          <cell r="A995">
            <v>0</v>
          </cell>
          <cell r="B995" t="str">
            <v>Mano de Obra Acero</v>
          </cell>
          <cell r="C995">
            <v>8.8888888888888893</v>
          </cell>
          <cell r="D995">
            <v>0</v>
          </cell>
          <cell r="E995">
            <v>107.87</v>
          </cell>
          <cell r="F995">
            <v>0</v>
          </cell>
          <cell r="G995">
            <v>0</v>
          </cell>
          <cell r="H995">
            <v>0</v>
          </cell>
        </row>
        <row r="996">
          <cell r="A996">
            <v>103.09000000000003</v>
          </cell>
          <cell r="B996" t="str">
            <v>ZAPATAS PARA MUROS (0.45X0.25)M, F'C=210KG/CM2, 3Ø3/8" Y  Ø3/8@0.25M</v>
          </cell>
          <cell r="C996">
            <v>1</v>
          </cell>
          <cell r="D996" t="str">
            <v>M3</v>
          </cell>
          <cell r="E996">
            <v>0</v>
          </cell>
          <cell r="F996">
            <v>0</v>
          </cell>
          <cell r="G996">
            <v>8470.61</v>
          </cell>
          <cell r="H996">
            <v>1263.5300000000002</v>
          </cell>
          <cell r="I996">
            <v>9734.1400000000012</v>
          </cell>
        </row>
        <row r="997">
          <cell r="A997">
            <v>0</v>
          </cell>
          <cell r="B997" t="str">
            <v>Volumen Análisis</v>
          </cell>
          <cell r="C997">
            <v>1</v>
          </cell>
          <cell r="D997" t="str">
            <v>M3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</row>
        <row r="998">
          <cell r="A998">
            <v>0</v>
          </cell>
          <cell r="B998" t="str">
            <v>Materiales y Equipos</v>
          </cell>
          <cell r="C998">
            <v>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10362.049999999999</v>
          </cell>
        </row>
        <row r="999">
          <cell r="A999" t="str">
            <v>AE001</v>
          </cell>
          <cell r="B999" t="str">
            <v>Acero Estruc. Grado 40-60, 3/8" x 20 a 30 pies</v>
          </cell>
          <cell r="C999">
            <v>0.66800000000000004</v>
          </cell>
          <cell r="D999" t="str">
            <v>QQ</v>
          </cell>
          <cell r="E999">
            <v>2796.6101694915255</v>
          </cell>
          <cell r="F999">
            <v>503.38983050847457</v>
          </cell>
          <cell r="G999">
            <v>1868.14</v>
          </cell>
          <cell r="H999">
            <v>336.26</v>
          </cell>
          <cell r="I999">
            <v>0</v>
          </cell>
        </row>
        <row r="1000">
          <cell r="A1000">
            <v>102.05000000000003</v>
          </cell>
          <cell r="B1000" t="str">
            <v>Vaciado y ligado Hormigón 1:2:4 - 10% desp</v>
          </cell>
          <cell r="C1000">
            <v>1.05</v>
          </cell>
          <cell r="D1000" t="str">
            <v>M3</v>
          </cell>
          <cell r="E1000">
            <v>5256.28</v>
          </cell>
          <cell r="F1000">
            <v>861.76</v>
          </cell>
          <cell r="G1000">
            <v>5519.09</v>
          </cell>
          <cell r="H1000">
            <v>904.85</v>
          </cell>
        </row>
        <row r="1001">
          <cell r="A1001" t="str">
            <v>AE016</v>
          </cell>
          <cell r="B1001" t="str">
            <v>Alambre Dulce No. 18</v>
          </cell>
          <cell r="C1001">
            <v>1.3360000000000001</v>
          </cell>
          <cell r="D1001" t="str">
            <v>LB</v>
          </cell>
          <cell r="E1001">
            <v>93.220338983050851</v>
          </cell>
          <cell r="F1001">
            <v>16.779661016949152</v>
          </cell>
          <cell r="G1001">
            <v>124.54</v>
          </cell>
          <cell r="H1001">
            <v>22.42</v>
          </cell>
        </row>
        <row r="1002">
          <cell r="A1002">
            <v>0</v>
          </cell>
          <cell r="B1002" t="str">
            <v>Mano de Obra</v>
          </cell>
          <cell r="C1002">
            <v>1.05</v>
          </cell>
          <cell r="D1002">
            <v>0</v>
          </cell>
          <cell r="E1002">
            <v>5585.14</v>
          </cell>
          <cell r="F1002">
            <v>920.96</v>
          </cell>
          <cell r="G1002">
            <v>0</v>
          </cell>
          <cell r="H1002">
            <v>0</v>
          </cell>
        </row>
        <row r="1003">
          <cell r="A1003">
            <v>200.09999999999991</v>
          </cell>
          <cell r="B1003" t="str">
            <v>Mano de Obra Acero</v>
          </cell>
          <cell r="C1003">
            <v>8.8888888888888893</v>
          </cell>
          <cell r="D1003" t="str">
            <v>ML</v>
          </cell>
          <cell r="E1003">
            <v>107.87</v>
          </cell>
          <cell r="F1003">
            <v>0</v>
          </cell>
          <cell r="G1003">
            <v>958.84</v>
          </cell>
          <cell r="H1003">
            <v>0</v>
          </cell>
        </row>
        <row r="1004">
          <cell r="A1004">
            <v>0</v>
          </cell>
          <cell r="B1004" t="str">
            <v>Total/UND</v>
          </cell>
          <cell r="D1004">
            <v>0</v>
          </cell>
          <cell r="G1004">
            <v>8470.61</v>
          </cell>
          <cell r="H1004">
            <v>1263.5300000000002</v>
          </cell>
          <cell r="I1004">
            <v>9734.1400000000012</v>
          </cell>
        </row>
        <row r="1005">
          <cell r="A1005">
            <v>0</v>
          </cell>
          <cell r="B1005" t="str">
            <v>Mano de Obra Acero</v>
          </cell>
          <cell r="C1005">
            <v>8.8888888888888893</v>
          </cell>
          <cell r="D1005">
            <v>0</v>
          </cell>
          <cell r="E1005">
            <v>107.87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>
            <v>103.10000000000004</v>
          </cell>
          <cell r="B1006" t="str">
            <v>ZAPATAS PARA MUROS (0.45X0.25)M, F'C=210KG/CM2, 3Ø1/2" Y  Ø3/8@0.15M</v>
          </cell>
          <cell r="C1006">
            <v>1</v>
          </cell>
          <cell r="D1006" t="str">
            <v>M3</v>
          </cell>
          <cell r="E1006">
            <v>0</v>
          </cell>
          <cell r="F1006">
            <v>0</v>
          </cell>
          <cell r="G1006">
            <v>10296.23</v>
          </cell>
          <cell r="H1006">
            <v>1592.15</v>
          </cell>
          <cell r="I1006">
            <v>11888.38</v>
          </cell>
        </row>
        <row r="1007">
          <cell r="A1007">
            <v>0</v>
          </cell>
          <cell r="B1007" t="str">
            <v>Volumen Análisis</v>
          </cell>
          <cell r="C1007">
            <v>1</v>
          </cell>
          <cell r="D1007" t="str">
            <v>M3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A1008">
            <v>0</v>
          </cell>
          <cell r="B1008" t="str">
            <v>Materiales y Equipos</v>
          </cell>
          <cell r="C1008">
            <v>1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12718.249999999998</v>
          </cell>
        </row>
        <row r="1009">
          <cell r="A1009" t="str">
            <v>AE001</v>
          </cell>
          <cell r="B1009" t="str">
            <v>Acero Estruc. Grado 40-60, 3/8" x 20 a 30 pies</v>
          </cell>
          <cell r="C1009">
            <v>0.65</v>
          </cell>
          <cell r="D1009" t="str">
            <v>QQ</v>
          </cell>
          <cell r="E1009">
            <v>2796.6101694915255</v>
          </cell>
          <cell r="F1009">
            <v>503.38983050847457</v>
          </cell>
          <cell r="G1009">
            <v>1817.8</v>
          </cell>
          <cell r="H1009">
            <v>327.2</v>
          </cell>
          <cell r="I1009">
            <v>0</v>
          </cell>
        </row>
        <row r="1010">
          <cell r="A1010" t="str">
            <v>AE002</v>
          </cell>
          <cell r="B1010" t="str">
            <v>Acero Estruc. Grado 40-60, 1/2" x 20 a 30 pies</v>
          </cell>
          <cell r="C1010">
            <v>0.63</v>
          </cell>
          <cell r="D1010" t="str">
            <v>QQ</v>
          </cell>
          <cell r="E1010">
            <v>2796.6101694915255</v>
          </cell>
          <cell r="F1010">
            <v>503.38983050847457</v>
          </cell>
          <cell r="G1010">
            <v>1761.86</v>
          </cell>
          <cell r="H1010">
            <v>317.14</v>
          </cell>
        </row>
        <row r="1011">
          <cell r="A1011">
            <v>102.05000000000003</v>
          </cell>
          <cell r="B1011" t="str">
            <v>Vaciado y ligado Hormigón 1:2:4 - 10% desp</v>
          </cell>
          <cell r="C1011">
            <v>1.05</v>
          </cell>
          <cell r="D1011" t="str">
            <v>M3</v>
          </cell>
          <cell r="E1011">
            <v>5256.28</v>
          </cell>
          <cell r="F1011">
            <v>861.76</v>
          </cell>
          <cell r="G1011">
            <v>5519.09</v>
          </cell>
          <cell r="H1011">
            <v>904.85</v>
          </cell>
        </row>
        <row r="1012">
          <cell r="A1012" t="str">
            <v>AE016</v>
          </cell>
          <cell r="B1012" t="str">
            <v>Alambre Dulce No. 18</v>
          </cell>
          <cell r="C1012">
            <v>2.56</v>
          </cell>
          <cell r="D1012" t="str">
            <v>LB</v>
          </cell>
          <cell r="E1012">
            <v>93.220338983050851</v>
          </cell>
          <cell r="F1012">
            <v>16.779661016949152</v>
          </cell>
          <cell r="G1012">
            <v>238.64</v>
          </cell>
          <cell r="H1012">
            <v>42.96</v>
          </cell>
        </row>
        <row r="1013">
          <cell r="A1013">
            <v>0</v>
          </cell>
          <cell r="B1013" t="str">
            <v>Mano de Obra</v>
          </cell>
          <cell r="C1013">
            <v>1.05</v>
          </cell>
          <cell r="D1013">
            <v>0</v>
          </cell>
          <cell r="E1013">
            <v>5585.14</v>
          </cell>
          <cell r="F1013">
            <v>920.96</v>
          </cell>
          <cell r="G1013">
            <v>0</v>
          </cell>
          <cell r="H1013">
            <v>0</v>
          </cell>
        </row>
        <row r="1014">
          <cell r="A1014">
            <v>200.09999999999991</v>
          </cell>
          <cell r="B1014" t="str">
            <v>Mano de Obra Acero</v>
          </cell>
          <cell r="C1014">
            <v>8.8888888888888893</v>
          </cell>
          <cell r="D1014" t="str">
            <v>ML</v>
          </cell>
          <cell r="E1014">
            <v>107.87</v>
          </cell>
          <cell r="F1014">
            <v>0</v>
          </cell>
          <cell r="G1014">
            <v>958.84</v>
          </cell>
          <cell r="H1014">
            <v>0</v>
          </cell>
        </row>
        <row r="1015">
          <cell r="A1015">
            <v>0</v>
          </cell>
          <cell r="B1015" t="str">
            <v>Total/UND</v>
          </cell>
          <cell r="D1015">
            <v>0</v>
          </cell>
          <cell r="G1015">
            <v>10296.23</v>
          </cell>
          <cell r="H1015">
            <v>1592.15</v>
          </cell>
          <cell r="I1015">
            <v>11888.38</v>
          </cell>
        </row>
        <row r="1016">
          <cell r="A1016">
            <v>0</v>
          </cell>
          <cell r="B1016" t="str">
            <v>Mano de Obra Acero</v>
          </cell>
          <cell r="C1016">
            <v>8.8888888888888893</v>
          </cell>
          <cell r="D1016">
            <v>0</v>
          </cell>
          <cell r="E1016">
            <v>107.87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FUN-014</v>
          </cell>
          <cell r="B1017" t="str">
            <v>ZAPATAS PARA MUROS (0.60X0.30)M, F'C=210KG/CM2, 5Ø3/8" Y  Ø3/8@0.20M   (FUNERARIA NUEVA ESPERANZA)</v>
          </cell>
          <cell r="C1017">
            <v>1</v>
          </cell>
          <cell r="D1017" t="str">
            <v>M3</v>
          </cell>
          <cell r="E1017">
            <v>0</v>
          </cell>
          <cell r="F1017">
            <v>0</v>
          </cell>
          <cell r="G1017">
            <v>10033.560000000001</v>
          </cell>
          <cell r="H1017">
            <v>1698.1799999999998</v>
          </cell>
          <cell r="I1017">
            <v>11731.740000000002</v>
          </cell>
        </row>
        <row r="1018">
          <cell r="A1018">
            <v>0</v>
          </cell>
          <cell r="B1018" t="str">
            <v>Volumen Análisis</v>
          </cell>
          <cell r="C1018">
            <v>1</v>
          </cell>
          <cell r="D1018" t="str">
            <v>M3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</row>
        <row r="1019">
          <cell r="A1019">
            <v>0</v>
          </cell>
          <cell r="B1019" t="str">
            <v>Materiales y Equipos</v>
          </cell>
          <cell r="C1019">
            <v>1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12118.83</v>
          </cell>
        </row>
        <row r="1020">
          <cell r="A1020" t="str">
            <v>AE001</v>
          </cell>
          <cell r="B1020" t="str">
            <v>Acero Estruc. Grado 40-60, 3/8" x 20 a 30 pies</v>
          </cell>
          <cell r="C1020">
            <v>1.173</v>
          </cell>
          <cell r="D1020" t="str">
            <v>QQ</v>
          </cell>
          <cell r="E1020">
            <v>2796.6101694915255</v>
          </cell>
          <cell r="F1020">
            <v>503.38983050847457</v>
          </cell>
          <cell r="G1020">
            <v>3280.42</v>
          </cell>
          <cell r="H1020">
            <v>590.48</v>
          </cell>
          <cell r="I1020">
            <v>0</v>
          </cell>
        </row>
        <row r="1021">
          <cell r="A1021" t="str">
            <v>HI002</v>
          </cell>
          <cell r="B1021" t="str">
            <v>Hormigón industrial 210 Kg/cm2 (incluye bomba y colocación)</v>
          </cell>
          <cell r="C1021">
            <v>1.05</v>
          </cell>
          <cell r="D1021" t="str">
            <v>M3</v>
          </cell>
          <cell r="E1021">
            <v>5652.5423728813566</v>
          </cell>
          <cell r="F1021">
            <v>1017.4576271186442</v>
          </cell>
          <cell r="G1021">
            <v>5935.17</v>
          </cell>
          <cell r="H1021">
            <v>1068.33</v>
          </cell>
        </row>
        <row r="1022">
          <cell r="A1022" t="str">
            <v>AE016</v>
          </cell>
          <cell r="B1022" t="str">
            <v>Alambre Dulce No. 18</v>
          </cell>
          <cell r="C1022">
            <v>2.3460000000000001</v>
          </cell>
          <cell r="D1022" t="str">
            <v>LB</v>
          </cell>
          <cell r="E1022">
            <v>93.220338983050851</v>
          </cell>
          <cell r="F1022">
            <v>16.779661016949152</v>
          </cell>
          <cell r="G1022">
            <v>218.69</v>
          </cell>
          <cell r="H1022">
            <v>39.369999999999997</v>
          </cell>
        </row>
        <row r="1023">
          <cell r="A1023">
            <v>0</v>
          </cell>
          <cell r="B1023" t="str">
            <v>Mano de Obra</v>
          </cell>
          <cell r="C1023">
            <v>1.05</v>
          </cell>
          <cell r="D1023">
            <v>0</v>
          </cell>
          <cell r="E1023">
            <v>5652.5423728813566</v>
          </cell>
          <cell r="F1023">
            <v>1017.4576271186442</v>
          </cell>
          <cell r="G1023">
            <v>0</v>
          </cell>
          <cell r="H1023">
            <v>0</v>
          </cell>
        </row>
        <row r="1024">
          <cell r="A1024">
            <v>200.09999999999991</v>
          </cell>
          <cell r="B1024" t="str">
            <v>Mano de Obra Acero</v>
          </cell>
          <cell r="C1024">
            <v>5.5555555555555554</v>
          </cell>
          <cell r="D1024" t="str">
            <v>ML</v>
          </cell>
          <cell r="E1024">
            <v>107.87</v>
          </cell>
          <cell r="F1024">
            <v>0</v>
          </cell>
          <cell r="G1024">
            <v>599.28</v>
          </cell>
          <cell r="H1024">
            <v>0</v>
          </cell>
        </row>
        <row r="1025">
          <cell r="A1025">
            <v>0</v>
          </cell>
          <cell r="B1025" t="str">
            <v>Total/UND</v>
          </cell>
          <cell r="D1025">
            <v>0</v>
          </cell>
          <cell r="G1025">
            <v>10033.560000000001</v>
          </cell>
          <cell r="H1025">
            <v>1698.1799999999998</v>
          </cell>
          <cell r="I1025">
            <v>11731.740000000002</v>
          </cell>
        </row>
        <row r="1026">
          <cell r="A1026">
            <v>0</v>
          </cell>
          <cell r="B1026" t="str">
            <v>Mano de Obra Acero</v>
          </cell>
          <cell r="C1026">
            <v>5.5555555555555554</v>
          </cell>
          <cell r="D1026">
            <v>0</v>
          </cell>
          <cell r="E1026">
            <v>107.87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>
            <v>103.11000000000004</v>
          </cell>
          <cell r="B1027" t="str">
            <v>PLATEA DE HORMIGÓN ARMADO PARA BADENES E=0.25M, F'C=210KG/CM2 (LIGADORA), Ø1/2"@0.20M AD Y AC</v>
          </cell>
          <cell r="C1027">
            <v>1</v>
          </cell>
          <cell r="D1027" t="str">
            <v>M3</v>
          </cell>
          <cell r="E1027">
            <v>0</v>
          </cell>
          <cell r="F1027">
            <v>0</v>
          </cell>
          <cell r="G1027">
            <v>13201.86</v>
          </cell>
          <cell r="H1027">
            <v>2151.7799999999997</v>
          </cell>
          <cell r="I1027">
            <v>15353.64</v>
          </cell>
        </row>
        <row r="1028">
          <cell r="A1028">
            <v>0</v>
          </cell>
          <cell r="B1028" t="str">
            <v>Volumen Análisis</v>
          </cell>
          <cell r="C1028">
            <v>1</v>
          </cell>
          <cell r="D1028" t="str">
            <v>M3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A1029">
            <v>0</v>
          </cell>
          <cell r="B1029" t="str">
            <v>Materiales y Equipos</v>
          </cell>
          <cell r="C1029">
            <v>1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16520.36</v>
          </cell>
        </row>
        <row r="1030">
          <cell r="A1030" t="str">
            <v>AE002</v>
          </cell>
          <cell r="B1030" t="str">
            <v>Acero Estruc. Grado 40-60, 1/2" x 20 a 30 pies</v>
          </cell>
          <cell r="C1030">
            <v>2.242</v>
          </cell>
          <cell r="D1030" t="str">
            <v>QQ</v>
          </cell>
          <cell r="E1030">
            <v>2796.6101694915255</v>
          </cell>
          <cell r="F1030">
            <v>503.38983050847457</v>
          </cell>
          <cell r="G1030">
            <v>6270</v>
          </cell>
          <cell r="H1030">
            <v>1128.5999999999999</v>
          </cell>
          <cell r="I1030">
            <v>0</v>
          </cell>
        </row>
        <row r="1031">
          <cell r="A1031">
            <v>102.05000000000003</v>
          </cell>
          <cell r="B1031" t="str">
            <v>Vaciado y ligado Hormigón 1:2:4 - 10% desp</v>
          </cell>
          <cell r="C1031">
            <v>1.1000000000000001</v>
          </cell>
          <cell r="D1031" t="str">
            <v>M3</v>
          </cell>
          <cell r="E1031">
            <v>5256.28</v>
          </cell>
          <cell r="F1031">
            <v>861.76</v>
          </cell>
          <cell r="G1031">
            <v>5781.91</v>
          </cell>
          <cell r="H1031">
            <v>947.94</v>
          </cell>
        </row>
        <row r="1032">
          <cell r="A1032" t="str">
            <v>AE016</v>
          </cell>
          <cell r="B1032" t="str">
            <v>Alambre Galvanizado Calibre 18 (Varillas)</v>
          </cell>
          <cell r="C1032">
            <v>4.484</v>
          </cell>
          <cell r="D1032" t="str">
            <v>LB</v>
          </cell>
          <cell r="E1032">
            <v>93.220338983050851</v>
          </cell>
          <cell r="F1032">
            <v>16.779661016949152</v>
          </cell>
          <cell r="G1032">
            <v>418</v>
          </cell>
          <cell r="H1032">
            <v>75.239999999999995</v>
          </cell>
        </row>
        <row r="1033">
          <cell r="A1033">
            <v>0</v>
          </cell>
          <cell r="B1033" t="str">
            <v>Mano de Obra</v>
          </cell>
          <cell r="C1033">
            <v>1.1000000000000001</v>
          </cell>
          <cell r="D1033">
            <v>0</v>
          </cell>
          <cell r="E1033">
            <v>5585.14</v>
          </cell>
          <cell r="F1033">
            <v>920.96</v>
          </cell>
          <cell r="G1033">
            <v>0</v>
          </cell>
          <cell r="H1033">
            <v>0</v>
          </cell>
        </row>
        <row r="1034">
          <cell r="A1034">
            <v>200.05999999999995</v>
          </cell>
          <cell r="B1034" t="str">
            <v>Coloc. acero normal</v>
          </cell>
          <cell r="C1034">
            <v>2.242</v>
          </cell>
          <cell r="D1034" t="str">
            <v>QQ</v>
          </cell>
          <cell r="E1034">
            <v>326.47275741487186</v>
          </cell>
          <cell r="F1034">
            <v>0</v>
          </cell>
          <cell r="G1034">
            <v>731.95</v>
          </cell>
          <cell r="H1034">
            <v>0</v>
          </cell>
        </row>
        <row r="1035">
          <cell r="A1035">
            <v>0</v>
          </cell>
          <cell r="B1035" t="str">
            <v>Total/UND</v>
          </cell>
          <cell r="D1035">
            <v>0</v>
          </cell>
          <cell r="G1035">
            <v>13201.86</v>
          </cell>
          <cell r="H1035">
            <v>2151.7799999999997</v>
          </cell>
          <cell r="I1035">
            <v>15353.64</v>
          </cell>
        </row>
        <row r="1036">
          <cell r="A1036">
            <v>0</v>
          </cell>
          <cell r="B1036" t="str">
            <v>Coloc. acero normal</v>
          </cell>
          <cell r="C1036">
            <v>2.242</v>
          </cell>
          <cell r="D1036">
            <v>0</v>
          </cell>
          <cell r="E1036">
            <v>326.47275741487186</v>
          </cell>
          <cell r="F1036">
            <v>0</v>
          </cell>
          <cell r="G1036">
            <v>0</v>
          </cell>
          <cell r="H1036">
            <v>0</v>
          </cell>
        </row>
        <row r="1037">
          <cell r="A1037">
            <v>103.12000000000005</v>
          </cell>
          <cell r="B1037" t="str">
            <v xml:space="preserve">PLATEA DE HORMIGÓN ARMADO PARA FILTRANTES E=0.12M, F'C=210KG/CM2 (LIGADORA), Ø3/8"@0.20M AD </v>
          </cell>
          <cell r="C1037">
            <v>1</v>
          </cell>
          <cell r="D1037" t="str">
            <v>M3</v>
          </cell>
          <cell r="E1037">
            <v>0</v>
          </cell>
          <cell r="F1037">
            <v>0</v>
          </cell>
          <cell r="G1037">
            <v>10590.64</v>
          </cell>
          <cell r="H1037">
            <v>1728.1299999999999</v>
          </cell>
          <cell r="I1037">
            <v>12318.769999999999</v>
          </cell>
        </row>
        <row r="1038">
          <cell r="A1038">
            <v>0</v>
          </cell>
          <cell r="B1038" t="str">
            <v>Volumen Análisis</v>
          </cell>
          <cell r="C1038">
            <v>1</v>
          </cell>
          <cell r="D1038" t="str">
            <v>M3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A1039">
            <v>0</v>
          </cell>
          <cell r="B1039" t="str">
            <v>Materiales y Equipos</v>
          </cell>
          <cell r="C1039">
            <v>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13225.119999999999</v>
          </cell>
        </row>
        <row r="1040">
          <cell r="A1040" t="str">
            <v>AE001</v>
          </cell>
          <cell r="B1040" t="str">
            <v>Acero Estruc. Grado 40-60, 3/8" x 20 a 30 pies</v>
          </cell>
          <cell r="C1040">
            <v>1.4530000000000001</v>
          </cell>
          <cell r="D1040" t="str">
            <v>QQ</v>
          </cell>
          <cell r="E1040">
            <v>2796.6101694915255</v>
          </cell>
          <cell r="F1040">
            <v>503.38983050847457</v>
          </cell>
          <cell r="G1040">
            <v>4063.47</v>
          </cell>
          <cell r="H1040">
            <v>731.43</v>
          </cell>
          <cell r="I1040">
            <v>0</v>
          </cell>
        </row>
        <row r="1041">
          <cell r="A1041">
            <v>102.05000000000003</v>
          </cell>
          <cell r="B1041" t="str">
            <v>Vaciado y ligado Hormigón 1:2:4 - 10% desp</v>
          </cell>
          <cell r="C1041">
            <v>1.1000000000000001</v>
          </cell>
          <cell r="D1041" t="str">
            <v>M3</v>
          </cell>
          <cell r="E1041">
            <v>5256.28</v>
          </cell>
          <cell r="F1041">
            <v>861.76</v>
          </cell>
          <cell r="G1041">
            <v>5781.91</v>
          </cell>
          <cell r="H1041">
            <v>947.94</v>
          </cell>
        </row>
        <row r="1042">
          <cell r="A1042" t="str">
            <v>AE016</v>
          </cell>
          <cell r="B1042" t="str">
            <v>Alambre Galvanizado Calibre 18 (Varillas)</v>
          </cell>
          <cell r="C1042">
            <v>2.9060000000000001</v>
          </cell>
          <cell r="D1042" t="str">
            <v>LB</v>
          </cell>
          <cell r="E1042">
            <v>93.220338983050851</v>
          </cell>
          <cell r="F1042">
            <v>16.779661016949152</v>
          </cell>
          <cell r="G1042">
            <v>270.89999999999998</v>
          </cell>
          <cell r="H1042">
            <v>48.76</v>
          </cell>
        </row>
        <row r="1043">
          <cell r="A1043">
            <v>0</v>
          </cell>
          <cell r="B1043" t="str">
            <v>Mano de Obra</v>
          </cell>
          <cell r="C1043">
            <v>1.1000000000000001</v>
          </cell>
          <cell r="D1043">
            <v>0</v>
          </cell>
          <cell r="E1043">
            <v>5585.14</v>
          </cell>
          <cell r="F1043">
            <v>920.96</v>
          </cell>
          <cell r="G1043">
            <v>0</v>
          </cell>
          <cell r="H1043">
            <v>0</v>
          </cell>
        </row>
        <row r="1044">
          <cell r="A1044">
            <v>200.05999999999995</v>
          </cell>
          <cell r="B1044" t="str">
            <v>Coloc. acero normal</v>
          </cell>
          <cell r="C1044">
            <v>1.4530000000000001</v>
          </cell>
          <cell r="D1044" t="str">
            <v>QQ</v>
          </cell>
          <cell r="E1044">
            <v>326.47275741487186</v>
          </cell>
          <cell r="F1044">
            <v>0</v>
          </cell>
          <cell r="G1044">
            <v>474.36</v>
          </cell>
          <cell r="H1044">
            <v>0</v>
          </cell>
        </row>
        <row r="1045">
          <cell r="A1045">
            <v>0</v>
          </cell>
          <cell r="B1045" t="str">
            <v>Total/UND</v>
          </cell>
          <cell r="D1045">
            <v>0</v>
          </cell>
          <cell r="G1045">
            <v>10590.64</v>
          </cell>
          <cell r="H1045">
            <v>1728.1299999999999</v>
          </cell>
          <cell r="I1045">
            <v>12318.769999999999</v>
          </cell>
        </row>
        <row r="1046">
          <cell r="A1046">
            <v>0</v>
          </cell>
          <cell r="B1046" t="str">
            <v>Coloc. acero normal</v>
          </cell>
          <cell r="C1046">
            <v>1.4530000000000001</v>
          </cell>
          <cell r="D1046">
            <v>0</v>
          </cell>
          <cell r="E1046">
            <v>326.47275741487186</v>
          </cell>
          <cell r="F1046">
            <v>0</v>
          </cell>
          <cell r="G1046">
            <v>0</v>
          </cell>
          <cell r="H1046">
            <v>0</v>
          </cell>
        </row>
        <row r="1047">
          <cell r="A1047">
            <v>103.13000000000005</v>
          </cell>
          <cell r="B1047" t="str">
            <v xml:space="preserve">PLATEA DE HORMIGÓN ARMADO PARA REGISTROS E=0.10M, F'C=210KG/CM2 (LIGADORA), Ø3/8"@0.20M AD </v>
          </cell>
          <cell r="C1047">
            <v>1</v>
          </cell>
          <cell r="D1047" t="str">
            <v>M3</v>
          </cell>
          <cell r="E1047">
            <v>0</v>
          </cell>
          <cell r="F1047">
            <v>0</v>
          </cell>
          <cell r="G1047">
            <v>11550.41</v>
          </cell>
          <cell r="H1047">
            <v>1883.84</v>
          </cell>
          <cell r="I1047">
            <v>13434.25</v>
          </cell>
        </row>
        <row r="1048">
          <cell r="A1048">
            <v>0</v>
          </cell>
          <cell r="B1048" t="str">
            <v>Volumen Análisis</v>
          </cell>
          <cell r="C1048">
            <v>1</v>
          </cell>
          <cell r="D1048" t="str">
            <v>M3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0</v>
          </cell>
          <cell r="B1049" t="str">
            <v>Materiales y Equipos</v>
          </cell>
          <cell r="C1049">
            <v>1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14436.3</v>
          </cell>
        </row>
        <row r="1050">
          <cell r="A1050" t="str">
            <v>AE001</v>
          </cell>
          <cell r="B1050" t="str">
            <v>Acero Estruc. Grado 40-60, 3/8" x 20 a 30 pies</v>
          </cell>
          <cell r="C1050">
            <v>1.7430000000000001</v>
          </cell>
          <cell r="D1050" t="str">
            <v>QQ</v>
          </cell>
          <cell r="E1050">
            <v>2796.6101694915255</v>
          </cell>
          <cell r="F1050">
            <v>503.38983050847457</v>
          </cell>
          <cell r="G1050">
            <v>4874.49</v>
          </cell>
          <cell r="H1050">
            <v>877.41</v>
          </cell>
          <cell r="I1050">
            <v>0</v>
          </cell>
        </row>
        <row r="1051">
          <cell r="A1051">
            <v>102.05000000000003</v>
          </cell>
          <cell r="B1051" t="str">
            <v>Vaciado y ligado Hormigón 1:2:4 - 10% desp</v>
          </cell>
          <cell r="C1051">
            <v>1.1000000000000001</v>
          </cell>
          <cell r="D1051" t="str">
            <v>M3</v>
          </cell>
          <cell r="E1051">
            <v>5256.28</v>
          </cell>
          <cell r="F1051">
            <v>861.76</v>
          </cell>
          <cell r="G1051">
            <v>5781.91</v>
          </cell>
          <cell r="H1051">
            <v>947.94</v>
          </cell>
        </row>
        <row r="1052">
          <cell r="A1052" t="str">
            <v>AE016</v>
          </cell>
          <cell r="B1052" t="str">
            <v>Alambre Galvanizado Calibre 18 (Varillas)</v>
          </cell>
          <cell r="C1052">
            <v>3.4860000000000002</v>
          </cell>
          <cell r="D1052" t="str">
            <v>LB</v>
          </cell>
          <cell r="E1052">
            <v>93.220338983050851</v>
          </cell>
          <cell r="F1052">
            <v>16.779661016949152</v>
          </cell>
          <cell r="G1052">
            <v>324.97000000000003</v>
          </cell>
          <cell r="H1052">
            <v>58.49</v>
          </cell>
        </row>
        <row r="1053">
          <cell r="A1053">
            <v>0</v>
          </cell>
          <cell r="B1053" t="str">
            <v>Mano de Obra</v>
          </cell>
          <cell r="C1053">
            <v>1.1000000000000001</v>
          </cell>
          <cell r="D1053">
            <v>0</v>
          </cell>
          <cell r="E1053">
            <v>5585.14</v>
          </cell>
          <cell r="F1053">
            <v>920.96</v>
          </cell>
          <cell r="G1053">
            <v>0</v>
          </cell>
          <cell r="H1053">
            <v>0</v>
          </cell>
        </row>
        <row r="1054">
          <cell r="A1054">
            <v>200.05999999999995</v>
          </cell>
          <cell r="B1054" t="str">
            <v>Coloc. acero normal</v>
          </cell>
          <cell r="C1054">
            <v>1.7430000000000001</v>
          </cell>
          <cell r="D1054" t="str">
            <v>QQ</v>
          </cell>
          <cell r="E1054">
            <v>326.47275741487186</v>
          </cell>
          <cell r="F1054">
            <v>0</v>
          </cell>
          <cell r="G1054">
            <v>569.04</v>
          </cell>
          <cell r="H1054">
            <v>0</v>
          </cell>
        </row>
        <row r="1055">
          <cell r="A1055">
            <v>0</v>
          </cell>
          <cell r="B1055" t="str">
            <v>Total/UND</v>
          </cell>
          <cell r="D1055">
            <v>0</v>
          </cell>
          <cell r="G1055">
            <v>11550.41</v>
          </cell>
          <cell r="H1055">
            <v>1883.84</v>
          </cell>
          <cell r="I1055">
            <v>13434.25</v>
          </cell>
        </row>
        <row r="1056">
          <cell r="A1056">
            <v>0</v>
          </cell>
          <cell r="B1056" t="str">
            <v>Coloc. acero normal</v>
          </cell>
          <cell r="C1056">
            <v>1.7430000000000001</v>
          </cell>
          <cell r="D1056">
            <v>0</v>
          </cell>
          <cell r="E1056">
            <v>326.47275741487186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>
            <v>103.14000000000006</v>
          </cell>
          <cell r="B1057" t="str">
            <v xml:space="preserve">PLATEA DE HORMIGÓN ARMADO PARA REGISTROS E=0.15M, F'C=210KG/CM2 (LIGADORA), Ø1/2"@0.20M AD </v>
          </cell>
          <cell r="C1057">
            <v>1</v>
          </cell>
          <cell r="D1057" t="str">
            <v>M3</v>
          </cell>
          <cell r="E1057">
            <v>0</v>
          </cell>
          <cell r="F1057">
            <v>0</v>
          </cell>
          <cell r="G1057">
            <v>13493.1</v>
          </cell>
          <cell r="H1057">
            <v>2199.0300000000002</v>
          </cell>
          <cell r="I1057">
            <v>15692.130000000001</v>
          </cell>
        </row>
        <row r="1058">
          <cell r="A1058">
            <v>0</v>
          </cell>
          <cell r="B1058" t="str">
            <v>Volumen Análisis</v>
          </cell>
          <cell r="C1058">
            <v>1</v>
          </cell>
          <cell r="D1058" t="str">
            <v>M3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0</v>
          </cell>
          <cell r="B1059" t="str">
            <v>Materiales y Equipos</v>
          </cell>
          <cell r="C1059">
            <v>1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16887.89</v>
          </cell>
        </row>
        <row r="1060">
          <cell r="A1060" t="str">
            <v>AE001</v>
          </cell>
          <cell r="B1060" t="str">
            <v>Acero Estruc. Grado 40-60, 3/8" x 20 a 30 pies</v>
          </cell>
          <cell r="C1060">
            <v>2.33</v>
          </cell>
          <cell r="D1060" t="str">
            <v>QQ</v>
          </cell>
          <cell r="E1060">
            <v>2796.6101694915255</v>
          </cell>
          <cell r="F1060">
            <v>503.38983050847457</v>
          </cell>
          <cell r="G1060">
            <v>6516.1</v>
          </cell>
          <cell r="H1060">
            <v>1172.9000000000001</v>
          </cell>
          <cell r="I1060">
            <v>0</v>
          </cell>
        </row>
        <row r="1061">
          <cell r="A1061">
            <v>102.05000000000003</v>
          </cell>
          <cell r="B1061" t="str">
            <v>Vaciado y ligado Hormigón 1:2:4 - 10% desp</v>
          </cell>
          <cell r="C1061">
            <v>1.1000000000000001</v>
          </cell>
          <cell r="D1061" t="str">
            <v>M3</v>
          </cell>
          <cell r="E1061">
            <v>5256.28</v>
          </cell>
          <cell r="F1061">
            <v>861.76</v>
          </cell>
          <cell r="G1061">
            <v>5781.91</v>
          </cell>
          <cell r="H1061">
            <v>947.94</v>
          </cell>
        </row>
        <row r="1062">
          <cell r="A1062" t="str">
            <v>AE016</v>
          </cell>
          <cell r="B1062" t="str">
            <v>Alambre Galvanizado Calibre 18 (Varillas)</v>
          </cell>
          <cell r="C1062">
            <v>4.66</v>
          </cell>
          <cell r="D1062" t="str">
            <v>LB</v>
          </cell>
          <cell r="E1062">
            <v>93.220338983050851</v>
          </cell>
          <cell r="F1062">
            <v>16.779661016949152</v>
          </cell>
          <cell r="G1062">
            <v>434.41</v>
          </cell>
          <cell r="H1062">
            <v>78.19</v>
          </cell>
        </row>
        <row r="1063">
          <cell r="A1063">
            <v>0</v>
          </cell>
          <cell r="B1063" t="str">
            <v>Mano de Obra</v>
          </cell>
          <cell r="C1063">
            <v>1.1000000000000001</v>
          </cell>
          <cell r="D1063">
            <v>0</v>
          </cell>
          <cell r="E1063">
            <v>5585.14</v>
          </cell>
          <cell r="F1063">
            <v>920.96</v>
          </cell>
          <cell r="G1063">
            <v>0</v>
          </cell>
          <cell r="H1063">
            <v>0</v>
          </cell>
        </row>
        <row r="1064">
          <cell r="A1064">
            <v>200.05999999999995</v>
          </cell>
          <cell r="B1064" t="str">
            <v>Coloc. acero normal</v>
          </cell>
          <cell r="C1064">
            <v>2.33</v>
          </cell>
          <cell r="D1064" t="str">
            <v>QQ</v>
          </cell>
          <cell r="E1064">
            <v>326.47275741487186</v>
          </cell>
          <cell r="F1064">
            <v>0</v>
          </cell>
          <cell r="G1064">
            <v>760.68</v>
          </cell>
          <cell r="H1064">
            <v>0</v>
          </cell>
        </row>
        <row r="1065">
          <cell r="A1065">
            <v>0</v>
          </cell>
          <cell r="B1065" t="str">
            <v>Total/UND</v>
          </cell>
          <cell r="D1065">
            <v>0</v>
          </cell>
          <cell r="G1065">
            <v>13493.1</v>
          </cell>
          <cell r="H1065">
            <v>2199.0300000000002</v>
          </cell>
          <cell r="I1065">
            <v>15692.130000000001</v>
          </cell>
        </row>
        <row r="1066">
          <cell r="A1066">
            <v>0</v>
          </cell>
          <cell r="B1066" t="str">
            <v>Coloc. acero normal</v>
          </cell>
          <cell r="C1066">
            <v>2.33</v>
          </cell>
          <cell r="D1066">
            <v>0</v>
          </cell>
          <cell r="E1066">
            <v>326.47275741487186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CAT-001</v>
          </cell>
          <cell r="B1067" t="str">
            <v>ZAPATAS DE HA PARA COLUMNA Z1(1.20x1.20x0.30)M, f'c=210KG/CM2, ACERO Ø1/2"@0.11M A.D (CENTRO DE ATENCION PRIMARIA-HIGUERO)</v>
          </cell>
          <cell r="C1067">
            <v>1</v>
          </cell>
          <cell r="D1067" t="str">
            <v>M3</v>
          </cell>
          <cell r="E1067">
            <v>0</v>
          </cell>
          <cell r="F1067">
            <v>0</v>
          </cell>
          <cell r="G1067">
            <v>11242.63</v>
          </cell>
          <cell r="H1067">
            <v>1833.9</v>
          </cell>
          <cell r="I1067">
            <v>13076.529999999999</v>
          </cell>
        </row>
        <row r="1068">
          <cell r="A1068">
            <v>0</v>
          </cell>
          <cell r="B1068" t="str">
            <v>Volumen Análisis</v>
          </cell>
          <cell r="C1068">
            <v>1</v>
          </cell>
          <cell r="D1068" t="str">
            <v>M3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</row>
        <row r="1069">
          <cell r="A1069">
            <v>0</v>
          </cell>
          <cell r="B1069" t="str">
            <v>Materiales y Equipos</v>
          </cell>
          <cell r="C1069">
            <v>1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14047.89</v>
          </cell>
        </row>
        <row r="1070">
          <cell r="A1070" t="str">
            <v>AE002</v>
          </cell>
          <cell r="B1070" t="str">
            <v>Acero Estruc. Grado 40-60, 1/2" x 20 a 30 pies</v>
          </cell>
          <cell r="C1070">
            <v>1.65</v>
          </cell>
          <cell r="D1070" t="str">
            <v>QQ</v>
          </cell>
          <cell r="E1070">
            <v>2796.6101694915255</v>
          </cell>
          <cell r="F1070">
            <v>503.38983050847457</v>
          </cell>
          <cell r="G1070">
            <v>4614.41</v>
          </cell>
          <cell r="H1070">
            <v>830.59</v>
          </cell>
          <cell r="I1070">
            <v>0</v>
          </cell>
        </row>
        <row r="1071">
          <cell r="A1071" t="str">
            <v>AE001</v>
          </cell>
          <cell r="B1071" t="str">
            <v>Acero Estruc. Grado 40-60, 3/8" x 20 a 30 pies</v>
          </cell>
          <cell r="C1071">
            <v>0</v>
          </cell>
          <cell r="D1071">
            <v>0</v>
          </cell>
          <cell r="E1071">
            <v>2796.6101694915255</v>
          </cell>
          <cell r="F1071">
            <v>503.38983050847457</v>
          </cell>
          <cell r="G1071">
            <v>0</v>
          </cell>
          <cell r="H1071">
            <v>0</v>
          </cell>
          <cell r="I1071">
            <v>0</v>
          </cell>
        </row>
        <row r="1072">
          <cell r="A1072">
            <v>102.05000000000003</v>
          </cell>
          <cell r="B1072" t="str">
            <v>Vaciado y ligado Hormigón 1:2:4 - 10% desp</v>
          </cell>
          <cell r="C1072">
            <v>1.1000000000000001</v>
          </cell>
          <cell r="D1072" t="str">
            <v>M3</v>
          </cell>
          <cell r="E1072">
            <v>5256.28</v>
          </cell>
          <cell r="F1072">
            <v>861.76</v>
          </cell>
          <cell r="G1072">
            <v>5781.91</v>
          </cell>
          <cell r="H1072">
            <v>947.94</v>
          </cell>
          <cell r="I1072">
            <v>0</v>
          </cell>
        </row>
        <row r="1073">
          <cell r="A1073" t="str">
            <v>AE016</v>
          </cell>
          <cell r="B1073" t="str">
            <v>Alambre Galvanizado Calibre 18 (Varillas)</v>
          </cell>
          <cell r="C1073">
            <v>3.3</v>
          </cell>
          <cell r="D1073" t="str">
            <v>LB</v>
          </cell>
          <cell r="E1073">
            <v>93.220338983050851</v>
          </cell>
          <cell r="F1073">
            <v>16.779661016949152</v>
          </cell>
          <cell r="G1073">
            <v>307.63</v>
          </cell>
          <cell r="H1073">
            <v>55.37</v>
          </cell>
          <cell r="I1073">
            <v>0</v>
          </cell>
        </row>
        <row r="1074">
          <cell r="A1074">
            <v>0</v>
          </cell>
          <cell r="B1074" t="str">
            <v>Mano de Obra</v>
          </cell>
          <cell r="C1074">
            <v>0</v>
          </cell>
          <cell r="D1074">
            <v>0</v>
          </cell>
          <cell r="E1074">
            <v>5585.14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>
            <v>200.05999999999995</v>
          </cell>
          <cell r="B1075" t="str">
            <v>Mano de Obra Acero</v>
          </cell>
          <cell r="C1075">
            <v>1.65</v>
          </cell>
          <cell r="D1075" t="str">
            <v>QQ</v>
          </cell>
          <cell r="E1075">
            <v>326.47275741487186</v>
          </cell>
          <cell r="F1075">
            <v>0</v>
          </cell>
          <cell r="G1075">
            <v>538.67999999999995</v>
          </cell>
          <cell r="H1075">
            <v>0</v>
          </cell>
        </row>
        <row r="1076">
          <cell r="A1076">
            <v>0</v>
          </cell>
          <cell r="B1076" t="str">
            <v>Total/UND</v>
          </cell>
          <cell r="C1076">
            <v>0</v>
          </cell>
          <cell r="D1076">
            <v>0</v>
          </cell>
          <cell r="F1076">
            <v>0</v>
          </cell>
          <cell r="G1076">
            <v>11242.63</v>
          </cell>
          <cell r="H1076">
            <v>1833.9</v>
          </cell>
          <cell r="I1076">
            <v>13076.529999999999</v>
          </cell>
        </row>
        <row r="1077">
          <cell r="A1077">
            <v>0</v>
          </cell>
          <cell r="B1077" t="str">
            <v>Mano de Obra Acero</v>
          </cell>
          <cell r="C1077">
            <v>1.65</v>
          </cell>
          <cell r="D1077">
            <v>0</v>
          </cell>
          <cell r="E1077">
            <v>326.47275741487186</v>
          </cell>
          <cell r="F1077">
            <v>0</v>
          </cell>
          <cell r="G1077">
            <v>0</v>
          </cell>
          <cell r="H1077">
            <v>0</v>
          </cell>
        </row>
        <row r="1078">
          <cell r="A1078" t="str">
            <v>CAT-002</v>
          </cell>
          <cell r="B1078" t="str">
            <v xml:space="preserve">ZAPATAS DE HA PARA COLUMNA Z2(1.20x1.20x0.35)M, f'c=210KG/CM2, ACERO INFERIOR Ø1/2"@0.11M A.D Y ACERO SUPERIOR Ø1/2"@0.15M A.D (CENTRO DE ATENCION PRIMARIA-HIGUERO) </v>
          </cell>
          <cell r="C1078">
            <v>1</v>
          </cell>
          <cell r="D1078" t="str">
            <v>M3</v>
          </cell>
          <cell r="E1078">
            <v>0</v>
          </cell>
          <cell r="F1078">
            <v>0</v>
          </cell>
          <cell r="G1078">
            <v>15644.289999999999</v>
          </cell>
          <cell r="H1078">
            <v>2548.0500000000002</v>
          </cell>
          <cell r="I1078">
            <v>18192.34</v>
          </cell>
        </row>
        <row r="1079">
          <cell r="A1079">
            <v>0</v>
          </cell>
          <cell r="B1079" t="str">
            <v>Volumen Análisis</v>
          </cell>
          <cell r="C1079">
            <v>1</v>
          </cell>
          <cell r="D1079" t="str">
            <v>M3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</row>
        <row r="1080">
          <cell r="A1080">
            <v>0</v>
          </cell>
          <cell r="B1080" t="str">
            <v>Materiales y Equipos</v>
          </cell>
          <cell r="C1080">
            <v>1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19602.600000000002</v>
          </cell>
        </row>
        <row r="1081">
          <cell r="A1081" t="str">
            <v>AE002</v>
          </cell>
          <cell r="B1081" t="str">
            <v>Acero Estruc. Grado 40-60, 1/2" x 20 a 30 pies</v>
          </cell>
          <cell r="C1081">
            <v>2.98</v>
          </cell>
          <cell r="D1081" t="str">
            <v>QQ</v>
          </cell>
          <cell r="E1081">
            <v>2796.6101694915255</v>
          </cell>
          <cell r="F1081">
            <v>503.38983050847457</v>
          </cell>
          <cell r="G1081">
            <v>8333.9</v>
          </cell>
          <cell r="H1081">
            <v>1500.1</v>
          </cell>
          <cell r="I1081">
            <v>0</v>
          </cell>
        </row>
        <row r="1082">
          <cell r="A1082" t="str">
            <v>AE001</v>
          </cell>
          <cell r="B1082" t="str">
            <v>Acero Estruc. Grado 40-60, 3/8" x 20 a 30 pies</v>
          </cell>
          <cell r="C1082">
            <v>0</v>
          </cell>
          <cell r="D1082">
            <v>0</v>
          </cell>
          <cell r="E1082">
            <v>2796.6101694915255</v>
          </cell>
          <cell r="F1082">
            <v>503.38983050847457</v>
          </cell>
          <cell r="G1082">
            <v>0</v>
          </cell>
          <cell r="H1082">
            <v>0</v>
          </cell>
          <cell r="I1082">
            <v>0</v>
          </cell>
        </row>
        <row r="1083">
          <cell r="A1083">
            <v>102.05000000000003</v>
          </cell>
          <cell r="B1083" t="str">
            <v>Vaciado y ligado Hormigón 1:2:4 - 10% desp</v>
          </cell>
          <cell r="C1083">
            <v>1.1000000000000001</v>
          </cell>
          <cell r="D1083" t="str">
            <v>M3</v>
          </cell>
          <cell r="E1083">
            <v>5256.28</v>
          </cell>
          <cell r="F1083">
            <v>861.76</v>
          </cell>
          <cell r="G1083">
            <v>5781.91</v>
          </cell>
          <cell r="H1083">
            <v>947.94</v>
          </cell>
          <cell r="I1083">
            <v>0</v>
          </cell>
        </row>
        <row r="1084">
          <cell r="A1084" t="str">
            <v>AE016</v>
          </cell>
          <cell r="B1084" t="str">
            <v>Alambre Galvanizado Calibre 18 (Varillas)</v>
          </cell>
          <cell r="C1084">
            <v>5.96</v>
          </cell>
          <cell r="D1084" t="str">
            <v>LB</v>
          </cell>
          <cell r="E1084">
            <v>93.220338983050851</v>
          </cell>
          <cell r="F1084">
            <v>16.779661016949152</v>
          </cell>
          <cell r="G1084">
            <v>555.59</v>
          </cell>
          <cell r="H1084">
            <v>100.01</v>
          </cell>
          <cell r="I1084">
            <v>0</v>
          </cell>
        </row>
        <row r="1085">
          <cell r="A1085">
            <v>0</v>
          </cell>
          <cell r="B1085" t="str">
            <v>Mano de Obra</v>
          </cell>
          <cell r="C1085">
            <v>0</v>
          </cell>
          <cell r="D1085">
            <v>0</v>
          </cell>
          <cell r="E1085">
            <v>5585.14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200.05999999999995</v>
          </cell>
          <cell r="B1086" t="str">
            <v>Mano de Obra Acero</v>
          </cell>
          <cell r="C1086">
            <v>2.98</v>
          </cell>
          <cell r="D1086" t="str">
            <v>QQ</v>
          </cell>
          <cell r="E1086">
            <v>326.47275741487186</v>
          </cell>
          <cell r="F1086">
            <v>0</v>
          </cell>
          <cell r="G1086">
            <v>972.89</v>
          </cell>
          <cell r="H1086">
            <v>0</v>
          </cell>
        </row>
        <row r="1087">
          <cell r="A1087">
            <v>0</v>
          </cell>
          <cell r="B1087" t="str">
            <v>Total/UND</v>
          </cell>
          <cell r="C1087">
            <v>0</v>
          </cell>
          <cell r="D1087">
            <v>0</v>
          </cell>
          <cell r="F1087">
            <v>0</v>
          </cell>
          <cell r="G1087">
            <v>15644.289999999999</v>
          </cell>
          <cell r="H1087">
            <v>2548.0500000000002</v>
          </cell>
          <cell r="I1087">
            <v>18192.34</v>
          </cell>
        </row>
        <row r="1088">
          <cell r="A1088">
            <v>0</v>
          </cell>
          <cell r="B1088" t="str">
            <v>Mano de Obra Acero</v>
          </cell>
          <cell r="C1088">
            <v>2.98</v>
          </cell>
          <cell r="D1088">
            <v>0</v>
          </cell>
          <cell r="E1088">
            <v>326.47275741487186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CC-001</v>
          </cell>
          <cell r="B1089" t="str">
            <v xml:space="preserve">ZAPATAS DE HA PARA COLUMNA Z1 (1.20x1.20x0.35)M, f'c=210KG/CM2, ACERO INFERIOR Ø1/2"@0.11M A.D Y ACERO SUPERIOR Ø1/2"@0.15M A.D (CENTRO COMUNAL) </v>
          </cell>
          <cell r="C1089">
            <v>1</v>
          </cell>
          <cell r="D1089" t="str">
            <v>M3</v>
          </cell>
          <cell r="E1089">
            <v>0</v>
          </cell>
          <cell r="F1089">
            <v>0</v>
          </cell>
          <cell r="G1089">
            <v>15797.55</v>
          </cell>
          <cell r="H1089">
            <v>2668.44</v>
          </cell>
          <cell r="I1089">
            <v>18465.989999999998</v>
          </cell>
        </row>
        <row r="1090">
          <cell r="A1090">
            <v>0</v>
          </cell>
          <cell r="B1090" t="str">
            <v>Volumen Análisis</v>
          </cell>
          <cell r="C1090">
            <v>1</v>
          </cell>
          <cell r="D1090" t="str">
            <v>M3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0</v>
          </cell>
          <cell r="B1091" t="str">
            <v>Materiales y Equipos</v>
          </cell>
          <cell r="C1091">
            <v>1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19449.390000000003</v>
          </cell>
        </row>
        <row r="1092">
          <cell r="A1092" t="str">
            <v>AE002</v>
          </cell>
          <cell r="B1092" t="str">
            <v>Acero Estruc. Grado 40-60, 1/2" x 20 a 30 pies</v>
          </cell>
          <cell r="C1092">
            <v>2.98</v>
          </cell>
          <cell r="D1092" t="str">
            <v>QQ</v>
          </cell>
          <cell r="E1092">
            <v>2796.6101694915255</v>
          </cell>
          <cell r="F1092">
            <v>503.38983050847457</v>
          </cell>
          <cell r="G1092">
            <v>8333.9</v>
          </cell>
          <cell r="H1092">
            <v>1500.1</v>
          </cell>
          <cell r="I1092">
            <v>0</v>
          </cell>
        </row>
        <row r="1093">
          <cell r="A1093" t="str">
            <v>AE001</v>
          </cell>
          <cell r="B1093" t="str">
            <v>Acero Estruc. Grado 40-60, 3/8" x 20 a 30 pies</v>
          </cell>
          <cell r="C1093">
            <v>0</v>
          </cell>
          <cell r="D1093">
            <v>0</v>
          </cell>
          <cell r="E1093">
            <v>2796.6101694915255</v>
          </cell>
          <cell r="F1093">
            <v>503.38983050847457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 t="str">
            <v>HI002</v>
          </cell>
          <cell r="B1094" t="str">
            <v>Hormigón 210 Kg/cm2 (incluye bomba y colocación)</v>
          </cell>
          <cell r="C1094">
            <v>1.05</v>
          </cell>
          <cell r="D1094">
            <v>0</v>
          </cell>
          <cell r="E1094">
            <v>5652.5423728813566</v>
          </cell>
          <cell r="F1094">
            <v>1017.4576271186442</v>
          </cell>
          <cell r="G1094">
            <v>5935.17</v>
          </cell>
          <cell r="H1094">
            <v>1068.33</v>
          </cell>
          <cell r="I1094">
            <v>0</v>
          </cell>
        </row>
        <row r="1095">
          <cell r="A1095" t="str">
            <v>AE016</v>
          </cell>
          <cell r="B1095" t="str">
            <v>Alambre Galvanizado Calibre 18 (Varillas)</v>
          </cell>
          <cell r="C1095">
            <v>5.96</v>
          </cell>
          <cell r="D1095" t="str">
            <v>LB</v>
          </cell>
          <cell r="E1095">
            <v>93.220338983050851</v>
          </cell>
          <cell r="F1095">
            <v>16.779661016949152</v>
          </cell>
          <cell r="G1095">
            <v>555.59</v>
          </cell>
          <cell r="H1095">
            <v>100.01</v>
          </cell>
          <cell r="I1095">
            <v>0</v>
          </cell>
        </row>
        <row r="1096">
          <cell r="A1096">
            <v>0</v>
          </cell>
          <cell r="B1096" t="str">
            <v>Mano de Obra</v>
          </cell>
          <cell r="C1096">
            <v>0</v>
          </cell>
          <cell r="D1096">
            <v>0</v>
          </cell>
          <cell r="E1096">
            <v>5652.5423728813566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>
            <v>200.05999999999995</v>
          </cell>
          <cell r="B1097" t="str">
            <v>Mano de Obra Acero</v>
          </cell>
          <cell r="C1097">
            <v>2.98</v>
          </cell>
          <cell r="D1097" t="str">
            <v>QQ</v>
          </cell>
          <cell r="E1097">
            <v>326.47275741487186</v>
          </cell>
          <cell r="F1097">
            <v>0</v>
          </cell>
          <cell r="G1097">
            <v>972.89</v>
          </cell>
          <cell r="H1097">
            <v>0</v>
          </cell>
        </row>
        <row r="1098">
          <cell r="A1098">
            <v>0</v>
          </cell>
          <cell r="B1098" t="str">
            <v>Total/UND</v>
          </cell>
          <cell r="C1098">
            <v>0</v>
          </cell>
          <cell r="D1098">
            <v>0</v>
          </cell>
          <cell r="F1098">
            <v>0</v>
          </cell>
          <cell r="G1098">
            <v>15797.55</v>
          </cell>
          <cell r="H1098">
            <v>2668.44</v>
          </cell>
          <cell r="I1098">
            <v>18465.989999999998</v>
          </cell>
        </row>
        <row r="1099">
          <cell r="A1099">
            <v>0</v>
          </cell>
          <cell r="B1099" t="str">
            <v>Mano de Obra Acero</v>
          </cell>
          <cell r="C1099">
            <v>2.98</v>
          </cell>
          <cell r="D1099">
            <v>0</v>
          </cell>
          <cell r="E1099">
            <v>326.47275741487186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CC-002</v>
          </cell>
          <cell r="B1100" t="str">
            <v xml:space="preserve">ZAPATAS DE HA PARA COLUMNA Z1 (1.20x1.20x0.30)M, f'c=210KG/CM2, Ø1/2"@0.11M A.D  (CENTRO COMUNAL) </v>
          </cell>
          <cell r="C1100">
            <v>1</v>
          </cell>
          <cell r="D1100" t="str">
            <v>M3</v>
          </cell>
          <cell r="E1100">
            <v>0</v>
          </cell>
          <cell r="F1100">
            <v>0</v>
          </cell>
          <cell r="G1100">
            <v>11395.89</v>
          </cell>
          <cell r="H1100">
            <v>1954.29</v>
          </cell>
          <cell r="I1100">
            <v>13350.18</v>
          </cell>
        </row>
        <row r="1101">
          <cell r="A1101">
            <v>0</v>
          </cell>
          <cell r="B1101" t="str">
            <v>Volumen Análisis</v>
          </cell>
          <cell r="C1101">
            <v>1</v>
          </cell>
          <cell r="D1101" t="str">
            <v>M3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</row>
        <row r="1102">
          <cell r="A1102">
            <v>0</v>
          </cell>
          <cell r="B1102" t="str">
            <v>Materiales y Equipos</v>
          </cell>
          <cell r="C1102">
            <v>1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13894.68</v>
          </cell>
        </row>
        <row r="1103">
          <cell r="A1103" t="str">
            <v>AE002</v>
          </cell>
          <cell r="B1103" t="str">
            <v>Acero Estruc. Grado 40-60, 1/2" x 20 a 30 pies</v>
          </cell>
          <cell r="C1103">
            <v>1.65</v>
          </cell>
          <cell r="D1103" t="str">
            <v>QQ</v>
          </cell>
          <cell r="E1103">
            <v>2796.6101694915255</v>
          </cell>
          <cell r="F1103">
            <v>503.38983050847457</v>
          </cell>
          <cell r="G1103">
            <v>4614.41</v>
          </cell>
          <cell r="H1103">
            <v>830.59</v>
          </cell>
          <cell r="I1103">
            <v>0</v>
          </cell>
        </row>
        <row r="1104">
          <cell r="A1104" t="str">
            <v>AE001</v>
          </cell>
          <cell r="B1104" t="str">
            <v>Acero Estruc. Grado 40-60, 3/8" x 20 a 30 pies</v>
          </cell>
          <cell r="C1104">
            <v>0</v>
          </cell>
          <cell r="D1104">
            <v>0</v>
          </cell>
          <cell r="E1104">
            <v>2796.6101694915255</v>
          </cell>
          <cell r="F1104">
            <v>503.38983050847457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 t="str">
            <v>HI002</v>
          </cell>
          <cell r="B1105" t="str">
            <v>Hormigón 210 Kg/cm2 (incluye bomba y colocación)</v>
          </cell>
          <cell r="C1105">
            <v>1.05</v>
          </cell>
          <cell r="D1105">
            <v>0</v>
          </cell>
          <cell r="E1105">
            <v>5652.5423728813566</v>
          </cell>
          <cell r="F1105">
            <v>1017.4576271186442</v>
          </cell>
          <cell r="G1105">
            <v>5935.17</v>
          </cell>
          <cell r="H1105">
            <v>1068.33</v>
          </cell>
          <cell r="I1105">
            <v>0</v>
          </cell>
        </row>
        <row r="1106">
          <cell r="A1106" t="str">
            <v>AE016</v>
          </cell>
          <cell r="B1106" t="str">
            <v>Alambre Galvanizado Calibre 18 (Varillas)</v>
          </cell>
          <cell r="C1106">
            <v>3.3</v>
          </cell>
          <cell r="D1106" t="str">
            <v>LB</v>
          </cell>
          <cell r="E1106">
            <v>93.220338983050851</v>
          </cell>
          <cell r="F1106">
            <v>16.779661016949152</v>
          </cell>
          <cell r="G1106">
            <v>307.63</v>
          </cell>
          <cell r="H1106">
            <v>55.37</v>
          </cell>
          <cell r="I1106">
            <v>0</v>
          </cell>
        </row>
        <row r="1107">
          <cell r="A1107">
            <v>0</v>
          </cell>
          <cell r="B1107" t="str">
            <v>Mano de Obra</v>
          </cell>
          <cell r="C1107">
            <v>0</v>
          </cell>
          <cell r="D1107">
            <v>0</v>
          </cell>
          <cell r="E1107">
            <v>5652.5423728813566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>
            <v>200.05999999999995</v>
          </cell>
          <cell r="B1108" t="str">
            <v>Mano de Obra Acero</v>
          </cell>
          <cell r="C1108">
            <v>1.65</v>
          </cell>
          <cell r="D1108" t="str">
            <v>QQ</v>
          </cell>
          <cell r="E1108">
            <v>326.47275741487186</v>
          </cell>
          <cell r="F1108">
            <v>0</v>
          </cell>
          <cell r="G1108">
            <v>538.67999999999995</v>
          </cell>
          <cell r="H1108">
            <v>0</v>
          </cell>
        </row>
        <row r="1109">
          <cell r="A1109">
            <v>0</v>
          </cell>
          <cell r="B1109" t="str">
            <v>Total/UND</v>
          </cell>
          <cell r="C1109">
            <v>0</v>
          </cell>
          <cell r="D1109">
            <v>0</v>
          </cell>
          <cell r="F1109">
            <v>0</v>
          </cell>
          <cell r="G1109">
            <v>11395.89</v>
          </cell>
          <cell r="H1109">
            <v>1954.29</v>
          </cell>
          <cell r="I1109">
            <v>13350.18</v>
          </cell>
        </row>
        <row r="1110">
          <cell r="A1110">
            <v>0</v>
          </cell>
          <cell r="B1110" t="str">
            <v>Mano de Obra Acero</v>
          </cell>
          <cell r="C1110">
            <v>1.65</v>
          </cell>
          <cell r="D1110">
            <v>0</v>
          </cell>
          <cell r="E1110">
            <v>326.47275741487186</v>
          </cell>
          <cell r="F1110">
            <v>0</v>
          </cell>
          <cell r="G1110">
            <v>0</v>
          </cell>
          <cell r="H1110">
            <v>0</v>
          </cell>
        </row>
        <row r="1111">
          <cell r="A1111" t="str">
            <v>CABE-001</v>
          </cell>
          <cell r="B1111" t="str">
            <v xml:space="preserve">ZAPATAS DE HA PARA CABEZAL (0.90x0.30)M, f'c=210KG/CM2, ACERO INFERIOR Ø1/2"@0.10M A.D (CABEZAL ALCANTARILLA DE Ø60") </v>
          </cell>
          <cell r="C1111">
            <v>1</v>
          </cell>
          <cell r="D1111" t="str">
            <v>M3</v>
          </cell>
          <cell r="E1111">
            <v>0</v>
          </cell>
          <cell r="F1111">
            <v>0</v>
          </cell>
          <cell r="G1111">
            <v>11952.491582491582</v>
          </cell>
          <cell r="H1111">
            <v>2044.6015712682376</v>
          </cell>
          <cell r="I1111">
            <v>13997.093153759821</v>
          </cell>
        </row>
        <row r="1112">
          <cell r="A1112">
            <v>0</v>
          </cell>
          <cell r="B1112" t="str">
            <v>Volumen Análisis</v>
          </cell>
          <cell r="C1112">
            <v>0.89100000000000001</v>
          </cell>
          <cell r="D1112" t="str">
            <v>M3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</row>
        <row r="1113">
          <cell r="A1113">
            <v>0</v>
          </cell>
          <cell r="B1113" t="str">
            <v>Materiales y Equipos</v>
          </cell>
          <cell r="C1113">
            <v>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14597.093153759819</v>
          </cell>
        </row>
        <row r="1114">
          <cell r="A1114" t="str">
            <v>AE002</v>
          </cell>
          <cell r="B1114" t="str">
            <v>Acero Estruc. Grado 40-60, 1/2" x 20 a 30 pies</v>
          </cell>
          <cell r="C1114">
            <v>1.62</v>
          </cell>
          <cell r="D1114" t="str">
            <v>QQ</v>
          </cell>
          <cell r="E1114">
            <v>2796.6101694915255</v>
          </cell>
          <cell r="F1114">
            <v>503.38983050847457</v>
          </cell>
          <cell r="G1114">
            <v>4530.51</v>
          </cell>
          <cell r="H1114">
            <v>815.49</v>
          </cell>
          <cell r="I1114">
            <v>0</v>
          </cell>
        </row>
        <row r="1115">
          <cell r="A1115" t="str">
            <v>HI002</v>
          </cell>
          <cell r="B1115" t="str">
            <v>Hormigón Industrial 210kg/cm2 - 10% desp</v>
          </cell>
          <cell r="C1115">
            <v>0.89100000000000001</v>
          </cell>
          <cell r="D1115" t="str">
            <v>M3</v>
          </cell>
          <cell r="E1115">
            <v>5935.17</v>
          </cell>
          <cell r="F1115">
            <v>1068.33</v>
          </cell>
          <cell r="G1115">
            <v>5288.24</v>
          </cell>
          <cell r="H1115">
            <v>951.88</v>
          </cell>
        </row>
        <row r="1116">
          <cell r="A1116" t="str">
            <v>AE016</v>
          </cell>
          <cell r="B1116" t="str">
            <v>Alambre Galvanizado Calibre 18 (Varillas)</v>
          </cell>
          <cell r="C1116">
            <v>3.24</v>
          </cell>
          <cell r="D1116" t="str">
            <v>LB</v>
          </cell>
          <cell r="E1116">
            <v>93.220338983050851</v>
          </cell>
          <cell r="F1116">
            <v>16.779661016949152</v>
          </cell>
          <cell r="G1116">
            <v>302.02999999999997</v>
          </cell>
          <cell r="H1116">
            <v>54.37</v>
          </cell>
          <cell r="I1116">
            <v>0</v>
          </cell>
        </row>
        <row r="1117">
          <cell r="A1117">
            <v>0</v>
          </cell>
          <cell r="B1117" t="str">
            <v>Mano de Obra</v>
          </cell>
          <cell r="C1117">
            <v>0</v>
          </cell>
          <cell r="D1117">
            <v>0</v>
          </cell>
          <cell r="E1117">
            <v>5935.17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</row>
        <row r="1118">
          <cell r="A1118">
            <v>200.05999999999995</v>
          </cell>
          <cell r="B1118" t="str">
            <v>Mano de Obra Acero</v>
          </cell>
          <cell r="C1118">
            <v>1.62</v>
          </cell>
          <cell r="D1118" t="str">
            <v>QQ</v>
          </cell>
          <cell r="E1118">
            <v>326.47275741487186</v>
          </cell>
          <cell r="F1118">
            <v>0</v>
          </cell>
          <cell r="G1118">
            <v>528.89</v>
          </cell>
          <cell r="H1118">
            <v>0</v>
          </cell>
        </row>
        <row r="1119">
          <cell r="A1119">
            <v>0</v>
          </cell>
          <cell r="B1119" t="str">
            <v>Total/UND</v>
          </cell>
          <cell r="C1119">
            <v>0</v>
          </cell>
          <cell r="D1119">
            <v>0</v>
          </cell>
          <cell r="F1119">
            <v>0</v>
          </cell>
          <cell r="G1119">
            <v>10649.67</v>
          </cell>
          <cell r="H1119">
            <v>1821.7399999999998</v>
          </cell>
          <cell r="I1119">
            <v>12471.41</v>
          </cell>
        </row>
        <row r="1120">
          <cell r="A1120">
            <v>0</v>
          </cell>
          <cell r="B1120" t="str">
            <v>Mano de Obra Acero</v>
          </cell>
          <cell r="C1120">
            <v>1.62</v>
          </cell>
          <cell r="D1120">
            <v>0</v>
          </cell>
          <cell r="E1120">
            <v>326.47275741487186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>
            <v>103.15000000000006</v>
          </cell>
          <cell r="B1121" t="str">
            <v>PLATEA DE HORMIGÓN ARMADO E=0.40M, F'C=210KG/CM2, Ø1/2"@0.15M AD AC (TANQUE DE H. A.)</v>
          </cell>
          <cell r="C1121">
            <v>1</v>
          </cell>
          <cell r="D1121" t="str">
            <v>M3</v>
          </cell>
          <cell r="E1121">
            <v>0</v>
          </cell>
          <cell r="F1121">
            <v>0</v>
          </cell>
          <cell r="G1121">
            <v>12760.150000000001</v>
          </cell>
          <cell r="H1121">
            <v>2047.8600000000001</v>
          </cell>
          <cell r="I1121">
            <v>14808.010000000002</v>
          </cell>
        </row>
        <row r="1122">
          <cell r="A1122">
            <v>0</v>
          </cell>
          <cell r="B1122" t="str">
            <v>Volumen Análisis</v>
          </cell>
          <cell r="C1122">
            <v>1</v>
          </cell>
          <cell r="D1122" t="str">
            <v>M3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A1123">
            <v>0</v>
          </cell>
          <cell r="B1123" t="str">
            <v>Materiales y Equipos</v>
          </cell>
          <cell r="C1123">
            <v>1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15348.63</v>
          </cell>
        </row>
        <row r="1124">
          <cell r="A1124" t="str">
            <v>AE002</v>
          </cell>
          <cell r="B1124" t="str">
            <v>Acero Estruc. Grado 40-60, 1/2" x 20 a 30 pies</v>
          </cell>
          <cell r="C1124">
            <v>1.6359999999999999</v>
          </cell>
          <cell r="D1124" t="str">
            <v>QQ</v>
          </cell>
          <cell r="E1124">
            <v>2796.6101694915255</v>
          </cell>
          <cell r="F1124">
            <v>503.38983050847457</v>
          </cell>
          <cell r="G1124">
            <v>4575.25</v>
          </cell>
          <cell r="H1124">
            <v>823.55</v>
          </cell>
          <cell r="I1124">
            <v>0</v>
          </cell>
        </row>
        <row r="1125">
          <cell r="A1125" t="str">
            <v>HI002</v>
          </cell>
          <cell r="B1125" t="str">
            <v>Hormigón 210 Kg/cm2 (incluye bomba y colocación)</v>
          </cell>
          <cell r="C1125">
            <v>1.05</v>
          </cell>
          <cell r="D1125" t="str">
            <v>M3</v>
          </cell>
          <cell r="E1125">
            <v>5935.17</v>
          </cell>
          <cell r="F1125">
            <v>1068.33</v>
          </cell>
          <cell r="G1125">
            <v>6231.93</v>
          </cell>
          <cell r="H1125">
            <v>1121.75</v>
          </cell>
        </row>
        <row r="1126">
          <cell r="A1126">
            <v>101.01</v>
          </cell>
          <cell r="B1126" t="str">
            <v>Vaciado a mano</v>
          </cell>
          <cell r="C1126">
            <v>1.05</v>
          </cell>
          <cell r="D1126" t="str">
            <v>M3</v>
          </cell>
          <cell r="E1126">
            <v>1060.7985714285714</v>
          </cell>
          <cell r="F1126">
            <v>45.387142857142855</v>
          </cell>
          <cell r="G1126">
            <v>1113.8399999999999</v>
          </cell>
          <cell r="H1126">
            <v>47.66</v>
          </cell>
        </row>
        <row r="1127">
          <cell r="A1127" t="str">
            <v>AE016</v>
          </cell>
          <cell r="B1127" t="str">
            <v>Alambre Galvanizado Calibre 18 (Varillas)</v>
          </cell>
          <cell r="C1127">
            <v>3.2719999999999998</v>
          </cell>
          <cell r="D1127" t="str">
            <v>LB</v>
          </cell>
          <cell r="E1127">
            <v>93.220338983050851</v>
          </cell>
          <cell r="F1127">
            <v>16.779661016949152</v>
          </cell>
          <cell r="G1127">
            <v>305.02</v>
          </cell>
          <cell r="H1127">
            <v>54.9</v>
          </cell>
        </row>
        <row r="1128">
          <cell r="A1128">
            <v>0</v>
          </cell>
          <cell r="B1128" t="str">
            <v>Mano de Obra</v>
          </cell>
          <cell r="C1128">
            <v>1.05</v>
          </cell>
          <cell r="D1128">
            <v>0</v>
          </cell>
          <cell r="E1128">
            <v>1061.4035714285715</v>
          </cell>
          <cell r="F1128">
            <v>45.496428571428567</v>
          </cell>
          <cell r="G1128">
            <v>0</v>
          </cell>
          <cell r="H1128">
            <v>0</v>
          </cell>
        </row>
        <row r="1129">
          <cell r="A1129">
            <v>200.05999999999995</v>
          </cell>
          <cell r="B1129" t="str">
            <v>Coloc. acero normal</v>
          </cell>
          <cell r="C1129">
            <v>1.6359999999999999</v>
          </cell>
          <cell r="D1129" t="str">
            <v>QQ</v>
          </cell>
          <cell r="E1129">
            <v>326.47275741487186</v>
          </cell>
          <cell r="F1129">
            <v>0</v>
          </cell>
          <cell r="G1129">
            <v>534.11</v>
          </cell>
          <cell r="H1129">
            <v>0</v>
          </cell>
        </row>
        <row r="1130">
          <cell r="A1130">
            <v>0</v>
          </cell>
          <cell r="B1130" t="str">
            <v>Total/UND</v>
          </cell>
          <cell r="D1130">
            <v>0</v>
          </cell>
          <cell r="G1130">
            <v>12760.150000000001</v>
          </cell>
          <cell r="H1130">
            <v>2047.8600000000001</v>
          </cell>
          <cell r="I1130">
            <v>14808.010000000002</v>
          </cell>
        </row>
        <row r="1131">
          <cell r="A1131">
            <v>0</v>
          </cell>
          <cell r="B1131" t="str">
            <v>Coloc. acero normal</v>
          </cell>
          <cell r="C1131">
            <v>1.6359999999999999</v>
          </cell>
          <cell r="D1131">
            <v>0</v>
          </cell>
          <cell r="E1131">
            <v>326.47275741487186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>
            <v>103.16000000000007</v>
          </cell>
          <cell r="B1132" t="str">
            <v>ZAPATAS PARA MUROS (0.45X0.25)M, F'C=210KG/CM2 (LIG.), 3Ø3/8 Y  Ø3/8@0.20M</v>
          </cell>
          <cell r="C1132">
            <v>1</v>
          </cell>
          <cell r="D1132" t="str">
            <v>M3</v>
          </cell>
          <cell r="E1132">
            <v>0</v>
          </cell>
          <cell r="F1132">
            <v>0</v>
          </cell>
          <cell r="G1132">
            <v>8733.43</v>
          </cell>
          <cell r="H1132">
            <v>1306.6200000000001</v>
          </cell>
          <cell r="I1132">
            <v>10040.050000000001</v>
          </cell>
        </row>
        <row r="1133">
          <cell r="A1133">
            <v>0</v>
          </cell>
          <cell r="B1133" t="str">
            <v>Volumen Análisis</v>
          </cell>
          <cell r="C1133">
            <v>1</v>
          </cell>
          <cell r="D1133" t="str">
            <v>M3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A1134">
            <v>0</v>
          </cell>
          <cell r="B1134" t="str">
            <v>Materiales y Equipos</v>
          </cell>
          <cell r="C1134">
            <v>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10687.349999999999</v>
          </cell>
        </row>
        <row r="1135">
          <cell r="A1135" t="str">
            <v>AE002</v>
          </cell>
          <cell r="B1135" t="str">
            <v>Acero Estruc. Grado 40-60, 1/2" x 20 a 30 pies</v>
          </cell>
          <cell r="C1135">
            <v>0</v>
          </cell>
          <cell r="D1135" t="str">
            <v>QQ</v>
          </cell>
          <cell r="E1135">
            <v>2796.6101694915255</v>
          </cell>
          <cell r="F1135">
            <v>503.38983050847457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 t="str">
            <v>AE001</v>
          </cell>
          <cell r="B1136" t="str">
            <v>Acero Estruc. Grado 40-60, 3/8" x 20 a 30 pies</v>
          </cell>
          <cell r="C1136">
            <v>0.66800000000000004</v>
          </cell>
          <cell r="D1136" t="str">
            <v>QQ</v>
          </cell>
          <cell r="E1136">
            <v>2796.6101694915255</v>
          </cell>
          <cell r="F1136">
            <v>503.38983050847457</v>
          </cell>
          <cell r="G1136">
            <v>1868.14</v>
          </cell>
          <cell r="H1136">
            <v>336.26</v>
          </cell>
        </row>
        <row r="1137">
          <cell r="A1137">
            <v>102.05000000000003</v>
          </cell>
          <cell r="B1137" t="str">
            <v>Vaciado y ligado Hormigón 1:2:4 - 10% desp</v>
          </cell>
          <cell r="C1137">
            <v>1.1000000000000001</v>
          </cell>
          <cell r="D1137" t="str">
            <v>M3</v>
          </cell>
          <cell r="E1137">
            <v>5256.28</v>
          </cell>
          <cell r="F1137">
            <v>861.76</v>
          </cell>
          <cell r="G1137">
            <v>5781.91</v>
          </cell>
          <cell r="H1137">
            <v>947.94</v>
          </cell>
        </row>
        <row r="1138">
          <cell r="A1138" t="str">
            <v>AE016</v>
          </cell>
          <cell r="B1138" t="str">
            <v>Alambre Galvanizado Calibre 18 (Varillas)</v>
          </cell>
          <cell r="C1138">
            <v>1.3360000000000001</v>
          </cell>
          <cell r="D1138" t="str">
            <v>LB</v>
          </cell>
          <cell r="E1138">
            <v>93.220338983050851</v>
          </cell>
          <cell r="F1138">
            <v>16.779661016949152</v>
          </cell>
          <cell r="G1138">
            <v>124.54</v>
          </cell>
          <cell r="H1138">
            <v>22.42</v>
          </cell>
        </row>
        <row r="1139">
          <cell r="A1139">
            <v>0</v>
          </cell>
          <cell r="B1139" t="str">
            <v>Mano de Obra</v>
          </cell>
          <cell r="C1139">
            <v>1.1000000000000001</v>
          </cell>
          <cell r="D1139">
            <v>0</v>
          </cell>
          <cell r="E1139">
            <v>5585.14</v>
          </cell>
          <cell r="F1139">
            <v>920.96</v>
          </cell>
          <cell r="G1139">
            <v>0</v>
          </cell>
          <cell r="H1139">
            <v>0</v>
          </cell>
        </row>
        <row r="1140">
          <cell r="A1140">
            <v>200.09999999999991</v>
          </cell>
          <cell r="B1140" t="str">
            <v>Mano de Obra Acero</v>
          </cell>
          <cell r="C1140">
            <v>8.8888888888888893</v>
          </cell>
          <cell r="D1140" t="str">
            <v>ML</v>
          </cell>
          <cell r="E1140">
            <v>107.87</v>
          </cell>
          <cell r="F1140">
            <v>0</v>
          </cell>
          <cell r="G1140">
            <v>958.84</v>
          </cell>
          <cell r="H1140">
            <v>0</v>
          </cell>
        </row>
        <row r="1141">
          <cell r="A1141">
            <v>0</v>
          </cell>
          <cell r="B1141" t="str">
            <v>Total/UND</v>
          </cell>
          <cell r="D1141">
            <v>0</v>
          </cell>
          <cell r="G1141">
            <v>8733.43</v>
          </cell>
          <cell r="H1141">
            <v>1306.6200000000001</v>
          </cell>
          <cell r="I1141">
            <v>10040.050000000001</v>
          </cell>
        </row>
        <row r="1142">
          <cell r="A1142">
            <v>0</v>
          </cell>
          <cell r="B1142" t="str">
            <v>Mano de Obra Acero</v>
          </cell>
          <cell r="C1142">
            <v>8.8888888888888893</v>
          </cell>
          <cell r="D1142">
            <v>0</v>
          </cell>
          <cell r="E1142">
            <v>107.87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>
            <v>103.17000000000007</v>
          </cell>
          <cell r="B1143" t="str">
            <v>ZAPATAS PARA COLUMNA (0.70X0.70X0.25)M, F'C=210KG/CM2 (LIG.), Ø1/2 @0.20M AD</v>
          </cell>
          <cell r="C1143">
            <v>1</v>
          </cell>
          <cell r="D1143" t="str">
            <v>M3</v>
          </cell>
          <cell r="E1143">
            <v>0</v>
          </cell>
          <cell r="F1143">
            <v>0</v>
          </cell>
          <cell r="G1143">
            <v>20218.04</v>
          </cell>
          <cell r="H1143">
            <v>3290.12</v>
          </cell>
          <cell r="I1143">
            <v>23508.16</v>
          </cell>
        </row>
        <row r="1144">
          <cell r="A1144">
            <v>0</v>
          </cell>
          <cell r="B1144" t="str">
            <v>Volumen Análisis</v>
          </cell>
          <cell r="C1144">
            <v>1</v>
          </cell>
          <cell r="D1144" t="str">
            <v>M3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>
            <v>0</v>
          </cell>
          <cell r="B1145" t="str">
            <v>Materiales y Equipos</v>
          </cell>
          <cell r="C1145">
            <v>1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25374.48</v>
          </cell>
        </row>
        <row r="1146">
          <cell r="A1146" t="str">
            <v>AE002</v>
          </cell>
          <cell r="B1146" t="str">
            <v>Acero Estruc. Grado 40-60, 1/2" x 20 a 30 pies</v>
          </cell>
          <cell r="C1146">
            <v>4.3620000000000001</v>
          </cell>
          <cell r="D1146" t="str">
            <v>QQ</v>
          </cell>
          <cell r="E1146">
            <v>2796.6101694915255</v>
          </cell>
          <cell r="F1146">
            <v>503.38983050847457</v>
          </cell>
          <cell r="G1146">
            <v>12198.81</v>
          </cell>
          <cell r="H1146">
            <v>2195.79</v>
          </cell>
          <cell r="I1146">
            <v>0</v>
          </cell>
        </row>
        <row r="1147">
          <cell r="A1147" t="str">
            <v>AE001</v>
          </cell>
          <cell r="B1147" t="str">
            <v>Acero Estruc. Grado 40-60, 3/8" x 20 a 30 pies</v>
          </cell>
          <cell r="C1147">
            <v>0</v>
          </cell>
          <cell r="D1147" t="str">
            <v>QQ</v>
          </cell>
          <cell r="E1147">
            <v>2796.6101694915255</v>
          </cell>
          <cell r="F1147">
            <v>503.38983050847457</v>
          </cell>
          <cell r="G1147">
            <v>0</v>
          </cell>
          <cell r="H1147">
            <v>0</v>
          </cell>
        </row>
        <row r="1148">
          <cell r="A1148">
            <v>102.05000000000003</v>
          </cell>
          <cell r="B1148" t="str">
            <v>Vaciado y ligado Hormigón 1:2:4 - 10% desp</v>
          </cell>
          <cell r="C1148">
            <v>1.1000000000000001</v>
          </cell>
          <cell r="D1148" t="str">
            <v>M3</v>
          </cell>
          <cell r="E1148">
            <v>5256.28</v>
          </cell>
          <cell r="F1148">
            <v>861.76</v>
          </cell>
          <cell r="G1148">
            <v>5781.91</v>
          </cell>
          <cell r="H1148">
            <v>947.94</v>
          </cell>
        </row>
        <row r="1149">
          <cell r="A1149" t="str">
            <v>AE016</v>
          </cell>
          <cell r="B1149" t="str">
            <v>Alambre Galvanizado Calibre 18 (Varillas)</v>
          </cell>
          <cell r="C1149">
            <v>8.7240000000000002</v>
          </cell>
          <cell r="D1149" t="str">
            <v>LB</v>
          </cell>
          <cell r="E1149">
            <v>93.220338983050851</v>
          </cell>
          <cell r="F1149">
            <v>16.779661016949152</v>
          </cell>
          <cell r="G1149">
            <v>813.25</v>
          </cell>
          <cell r="H1149">
            <v>146.38999999999999</v>
          </cell>
        </row>
        <row r="1150">
          <cell r="A1150">
            <v>0</v>
          </cell>
          <cell r="B1150" t="str">
            <v>Mano de Obra</v>
          </cell>
          <cell r="C1150">
            <v>1.1000000000000001</v>
          </cell>
          <cell r="D1150">
            <v>0</v>
          </cell>
          <cell r="E1150">
            <v>5585.14</v>
          </cell>
          <cell r="F1150">
            <v>920.96</v>
          </cell>
          <cell r="G1150">
            <v>0</v>
          </cell>
          <cell r="H1150">
            <v>0</v>
          </cell>
        </row>
        <row r="1151">
          <cell r="A1151">
            <v>200.05999999999995</v>
          </cell>
          <cell r="B1151" t="str">
            <v>Mano de Obra Acero</v>
          </cell>
          <cell r="C1151">
            <v>4.3620000000000001</v>
          </cell>
          <cell r="D1151" t="str">
            <v>QQ</v>
          </cell>
          <cell r="E1151">
            <v>326.47275741487186</v>
          </cell>
          <cell r="F1151">
            <v>0</v>
          </cell>
          <cell r="G1151">
            <v>1424.07</v>
          </cell>
          <cell r="H1151">
            <v>0</v>
          </cell>
        </row>
        <row r="1152">
          <cell r="A1152">
            <v>0</v>
          </cell>
          <cell r="B1152" t="str">
            <v>Total/UND</v>
          </cell>
          <cell r="D1152">
            <v>0</v>
          </cell>
          <cell r="G1152">
            <v>20218.04</v>
          </cell>
          <cell r="H1152">
            <v>3290.12</v>
          </cell>
          <cell r="I1152">
            <v>23508.16</v>
          </cell>
        </row>
        <row r="1153">
          <cell r="A1153">
            <v>0</v>
          </cell>
          <cell r="B1153" t="str">
            <v>Mano de Obra Acero</v>
          </cell>
          <cell r="C1153">
            <v>4.3620000000000001</v>
          </cell>
          <cell r="D1153">
            <v>0</v>
          </cell>
          <cell r="E1153">
            <v>326.47275741487186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>
            <v>103.18000000000008</v>
          </cell>
          <cell r="B1154" t="str">
            <v xml:space="preserve">ZAPATAS PARA COLUMNA Z1,(0.60X0.60X0.30)M, F'C=210KG/CM,Ø3/8"@0.10mt  A.D </v>
          </cell>
          <cell r="C1154">
            <v>1</v>
          </cell>
          <cell r="D1154" t="str">
            <v>M3</v>
          </cell>
          <cell r="E1154">
            <v>0</v>
          </cell>
          <cell r="F1154">
            <v>0</v>
          </cell>
          <cell r="G1154">
            <v>6546.91</v>
          </cell>
          <cell r="H1154">
            <v>1124.5099999999998</v>
          </cell>
          <cell r="I1154">
            <v>7671.42</v>
          </cell>
        </row>
        <row r="1155">
          <cell r="A1155">
            <v>0</v>
          </cell>
          <cell r="B1155" t="str">
            <v>Volumen Análisis</v>
          </cell>
          <cell r="C1155">
            <v>1</v>
          </cell>
          <cell r="D1155" t="str">
            <v>M3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</row>
        <row r="1156">
          <cell r="A1156">
            <v>0</v>
          </cell>
          <cell r="B1156" t="str">
            <v>Materiales y Equipos</v>
          </cell>
          <cell r="C1156">
            <v>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7707.0599999999995</v>
          </cell>
        </row>
        <row r="1157">
          <cell r="A1157" t="str">
            <v>AE002</v>
          </cell>
          <cell r="B1157" t="str">
            <v>Acero Estruc. Grado 40-60, 1/2" x 20 a 30 pies</v>
          </cell>
          <cell r="C1157">
            <v>0</v>
          </cell>
          <cell r="D1157" t="str">
            <v>QQ</v>
          </cell>
          <cell r="E1157">
            <v>2796.6101694915255</v>
          </cell>
          <cell r="F1157">
            <v>503.38983050847457</v>
          </cell>
          <cell r="G1157">
            <v>0</v>
          </cell>
          <cell r="H1157">
            <v>0</v>
          </cell>
          <cell r="I1157">
            <v>0</v>
          </cell>
        </row>
        <row r="1158">
          <cell r="A1158" t="str">
            <v>AE001</v>
          </cell>
          <cell r="B1158" t="str">
            <v>Acero Estruc. Grado 40-60, 3/8" x 20 a 30 pies</v>
          </cell>
          <cell r="C1158">
            <v>0.108</v>
          </cell>
          <cell r="D1158" t="str">
            <v>QQ</v>
          </cell>
          <cell r="E1158">
            <v>2796.6101694915255</v>
          </cell>
          <cell r="F1158">
            <v>503.38983050847457</v>
          </cell>
          <cell r="G1158">
            <v>302.02999999999997</v>
          </cell>
          <cell r="H1158">
            <v>54.37</v>
          </cell>
        </row>
        <row r="1159">
          <cell r="A1159" t="str">
            <v>HI002</v>
          </cell>
          <cell r="B1159" t="str">
            <v>Hormigón 210 Kg/cm2 (incluye bomba y colocación)</v>
          </cell>
          <cell r="C1159">
            <v>1.05</v>
          </cell>
          <cell r="D1159" t="str">
            <v>M3</v>
          </cell>
          <cell r="E1159">
            <v>5652.5423728813566</v>
          </cell>
          <cell r="F1159">
            <v>1017.4576271186442</v>
          </cell>
          <cell r="G1159">
            <v>5935.17</v>
          </cell>
          <cell r="H1159">
            <v>1068.33</v>
          </cell>
        </row>
        <row r="1160">
          <cell r="A1160" t="str">
            <v>AE016</v>
          </cell>
          <cell r="B1160" t="str">
            <v>Alambre Galvanizado Calibre 18 (Varillas)</v>
          </cell>
          <cell r="C1160">
            <v>0.108</v>
          </cell>
          <cell r="D1160" t="str">
            <v>LB</v>
          </cell>
          <cell r="E1160">
            <v>93.220338983050851</v>
          </cell>
          <cell r="F1160">
            <v>16.779661016949152</v>
          </cell>
          <cell r="G1160">
            <v>10.07</v>
          </cell>
          <cell r="H1160">
            <v>1.81</v>
          </cell>
          <cell r="I1160">
            <v>0</v>
          </cell>
        </row>
        <row r="1161">
          <cell r="A1161">
            <v>0</v>
          </cell>
          <cell r="B1161" t="str">
            <v>Mano de Obra</v>
          </cell>
          <cell r="C1161">
            <v>0</v>
          </cell>
          <cell r="D1161">
            <v>0</v>
          </cell>
          <cell r="E1161">
            <v>5652.5423728813566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A1162">
            <v>200.09999999999991</v>
          </cell>
          <cell r="B1162" t="str">
            <v>Mano de Obra Acero</v>
          </cell>
          <cell r="C1162">
            <v>2.7777777777777777</v>
          </cell>
          <cell r="D1162" t="str">
            <v>ML</v>
          </cell>
          <cell r="E1162">
            <v>107.87</v>
          </cell>
          <cell r="F1162">
            <v>0</v>
          </cell>
          <cell r="G1162">
            <v>299.64</v>
          </cell>
          <cell r="H1162">
            <v>0</v>
          </cell>
          <cell r="I1162">
            <v>0</v>
          </cell>
        </row>
        <row r="1163">
          <cell r="A1163">
            <v>0</v>
          </cell>
          <cell r="B1163" t="str">
            <v>Total/UND</v>
          </cell>
          <cell r="C1163">
            <v>0</v>
          </cell>
          <cell r="D1163">
            <v>0</v>
          </cell>
          <cell r="F1163">
            <v>0</v>
          </cell>
          <cell r="G1163">
            <v>6546.91</v>
          </cell>
          <cell r="H1163">
            <v>1124.5099999999998</v>
          </cell>
          <cell r="I1163">
            <v>7671.42</v>
          </cell>
        </row>
        <row r="1164">
          <cell r="A1164">
            <v>0</v>
          </cell>
          <cell r="B1164" t="str">
            <v>Mano de Obra Acero</v>
          </cell>
          <cell r="C1164">
            <v>2.7777777777777777</v>
          </cell>
          <cell r="D1164">
            <v>0</v>
          </cell>
          <cell r="E1164">
            <v>107.87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>
            <v>103.19000000000008</v>
          </cell>
          <cell r="B1165" t="str">
            <v xml:space="preserve">ZAPATAS PARA RAMPA DE ESCALERA (0.80X0.25X0.55)M, F'C=210KG/CM,  4Ø1/2´´ y trans. Ø1/2´´@0.25mts Ø3/8"@0.10mt  A.D </v>
          </cell>
          <cell r="C1165">
            <v>1</v>
          </cell>
          <cell r="D1165" t="str">
            <v>M3</v>
          </cell>
          <cell r="E1165">
            <v>0</v>
          </cell>
          <cell r="F1165">
            <v>0</v>
          </cell>
          <cell r="G1165">
            <v>16998.899999999998</v>
          </cell>
          <cell r="H1165">
            <v>2962.73</v>
          </cell>
          <cell r="I1165">
            <v>19961.629999999997</v>
          </cell>
        </row>
        <row r="1166">
          <cell r="A1166">
            <v>0</v>
          </cell>
          <cell r="B1166" t="str">
            <v>Volumen Análisis</v>
          </cell>
          <cell r="C1166">
            <v>1</v>
          </cell>
          <cell r="D1166" t="str">
            <v>M3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>
            <v>0</v>
          </cell>
          <cell r="B1167" t="str">
            <v>Materiales y Equipos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A1168" t="str">
            <v>AE002</v>
          </cell>
          <cell r="B1168" t="str">
            <v>Acero Estruc. Grado 40-60, 1/2" x 20 a 30 pies</v>
          </cell>
          <cell r="C1168">
            <v>3.516</v>
          </cell>
          <cell r="D1168" t="str">
            <v>QQ</v>
          </cell>
          <cell r="E1168">
            <v>2796.6101694915255</v>
          </cell>
          <cell r="F1168">
            <v>503.38983050847457</v>
          </cell>
          <cell r="G1168">
            <v>9832.8799999999992</v>
          </cell>
          <cell r="H1168">
            <v>1769.92</v>
          </cell>
          <cell r="I1168">
            <v>0</v>
          </cell>
        </row>
        <row r="1169">
          <cell r="A1169" t="str">
            <v>AE001</v>
          </cell>
          <cell r="B1169" t="str">
            <v>Acero Estruc. Grado 40-60, 3/8" x 20 a 30 pies</v>
          </cell>
          <cell r="C1169">
            <v>0.33100000000000002</v>
          </cell>
          <cell r="D1169" t="str">
            <v>QQ</v>
          </cell>
          <cell r="E1169">
            <v>2796.6101694915255</v>
          </cell>
          <cell r="F1169">
            <v>503.38983050847457</v>
          </cell>
          <cell r="G1169">
            <v>302.02999999999997</v>
          </cell>
          <cell r="H1169">
            <v>54.37</v>
          </cell>
          <cell r="I1169">
            <v>0</v>
          </cell>
        </row>
        <row r="1170">
          <cell r="A1170" t="str">
            <v>HI002</v>
          </cell>
          <cell r="B1170" t="str">
            <v>Hormigón 210 Kg/cm2 (incluye bomba y colocación)</v>
          </cell>
          <cell r="C1170">
            <v>1.05</v>
          </cell>
          <cell r="D1170" t="str">
            <v>M3</v>
          </cell>
          <cell r="E1170">
            <v>5652.5423728813566</v>
          </cell>
          <cell r="F1170">
            <v>1017.4576271186442</v>
          </cell>
          <cell r="G1170">
            <v>5935.17</v>
          </cell>
          <cell r="H1170">
            <v>1068.33</v>
          </cell>
          <cell r="I1170">
            <v>0</v>
          </cell>
        </row>
        <row r="1171">
          <cell r="A1171" t="str">
            <v>AE016</v>
          </cell>
          <cell r="B1171" t="str">
            <v>Alambre Galvanizado Calibre 18 (Varillas)</v>
          </cell>
          <cell r="C1171">
            <v>4.1779999999999999</v>
          </cell>
          <cell r="D1171" t="str">
            <v>LB</v>
          </cell>
          <cell r="E1171">
            <v>93.220338983050851</v>
          </cell>
          <cell r="F1171">
            <v>16.779661016949152</v>
          </cell>
          <cell r="G1171">
            <v>389.47</v>
          </cell>
          <cell r="H1171">
            <v>70.11</v>
          </cell>
          <cell r="I1171">
            <v>0</v>
          </cell>
        </row>
        <row r="1172">
          <cell r="A1172">
            <v>0</v>
          </cell>
          <cell r="B1172" t="str">
            <v>Mano de Obra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>
            <v>200.09999999999991</v>
          </cell>
          <cell r="B1173" t="str">
            <v>Mano de Obra Acero</v>
          </cell>
          <cell r="C1173">
            <v>5</v>
          </cell>
          <cell r="D1173" t="str">
            <v>ML</v>
          </cell>
          <cell r="E1173">
            <v>107.87</v>
          </cell>
          <cell r="F1173">
            <v>0</v>
          </cell>
          <cell r="G1173">
            <v>539.35</v>
          </cell>
          <cell r="H1173">
            <v>0</v>
          </cell>
          <cell r="I1173">
            <v>0</v>
          </cell>
        </row>
        <row r="1174">
          <cell r="A1174">
            <v>0</v>
          </cell>
          <cell r="B1174" t="str">
            <v>Total/UND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16998.899999999998</v>
          </cell>
          <cell r="H1174">
            <v>2962.73</v>
          </cell>
          <cell r="I1174">
            <v>19961.629999999997</v>
          </cell>
        </row>
        <row r="1175">
          <cell r="A1175">
            <v>0</v>
          </cell>
          <cell r="B1175" t="str">
            <v>Mano de Obra Acero</v>
          </cell>
          <cell r="C1175">
            <v>5</v>
          </cell>
          <cell r="D1175">
            <v>0</v>
          </cell>
          <cell r="E1175">
            <v>107.87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A1176">
            <v>103.20000000000009</v>
          </cell>
          <cell r="B1176" t="str">
            <v xml:space="preserve">ZAPATAS PARA COLUMNA Z1,(0.90X0.90X0.30)M, F'C=210KG/CM,Ø3/8"@0.15mt  A.D </v>
          </cell>
          <cell r="C1176">
            <v>1</v>
          </cell>
          <cell r="D1176" t="str">
            <v>M3</v>
          </cell>
          <cell r="E1176">
            <v>0</v>
          </cell>
          <cell r="F1176">
            <v>0</v>
          </cell>
          <cell r="G1176">
            <v>10319.279999999999</v>
          </cell>
          <cell r="H1176">
            <v>1833.5</v>
          </cell>
          <cell r="I1176">
            <v>12152.779999999999</v>
          </cell>
        </row>
        <row r="1177">
          <cell r="A1177">
            <v>0</v>
          </cell>
          <cell r="B1177" t="str">
            <v>Volumen Análisis</v>
          </cell>
          <cell r="C1177">
            <v>1</v>
          </cell>
          <cell r="D1177" t="str">
            <v>M3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>
            <v>0</v>
          </cell>
          <cell r="B1178" t="str">
            <v>Materiales y Equipos</v>
          </cell>
          <cell r="C1178">
            <v>1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12638.21</v>
          </cell>
        </row>
        <row r="1179">
          <cell r="A1179" t="str">
            <v>AE002</v>
          </cell>
          <cell r="B1179" t="str">
            <v>Acero Estruc. Grado 40-60, 1/2" x 20 a 30 pies</v>
          </cell>
          <cell r="C1179">
            <v>0</v>
          </cell>
          <cell r="D1179" t="str">
            <v>QQ</v>
          </cell>
          <cell r="E1179">
            <v>2796.6101694915255</v>
          </cell>
          <cell r="F1179">
            <v>503.38983050847457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 t="str">
            <v>AE001</v>
          </cell>
          <cell r="B1180" t="str">
            <v>Acero Estruc. Grado 40-60, 3/8" x 20 a 30 pies</v>
          </cell>
          <cell r="C1180">
            <v>1.4710000000000001</v>
          </cell>
          <cell r="D1180" t="str">
            <v>QQ</v>
          </cell>
          <cell r="E1180">
            <v>2796.6101694915255</v>
          </cell>
          <cell r="F1180">
            <v>503.38983050847457</v>
          </cell>
          <cell r="G1180">
            <v>4113.8100000000004</v>
          </cell>
          <cell r="H1180">
            <v>740.49</v>
          </cell>
        </row>
        <row r="1181">
          <cell r="A1181" t="str">
            <v>HI002</v>
          </cell>
          <cell r="B1181" t="str">
            <v>Hormigón 210 Kg/cm2 (incluye bomba y colocación)</v>
          </cell>
          <cell r="C1181">
            <v>1.05</v>
          </cell>
          <cell r="D1181" t="str">
            <v>M3</v>
          </cell>
          <cell r="E1181">
            <v>5652.5423728813566</v>
          </cell>
          <cell r="F1181">
            <v>1017.4576271186442</v>
          </cell>
          <cell r="G1181">
            <v>5935.17</v>
          </cell>
          <cell r="H1181">
            <v>1068.33</v>
          </cell>
        </row>
        <row r="1182">
          <cell r="A1182" t="str">
            <v>AE016</v>
          </cell>
          <cell r="B1182" t="str">
            <v>Alambre Galvanizado Calibre 18 (Varillas)</v>
          </cell>
          <cell r="C1182">
            <v>1.4710000000000001</v>
          </cell>
          <cell r="D1182" t="str">
            <v>LB</v>
          </cell>
          <cell r="E1182">
            <v>93.220338983050851</v>
          </cell>
          <cell r="F1182">
            <v>16.779661016949152</v>
          </cell>
          <cell r="G1182">
            <v>137.13</v>
          </cell>
          <cell r="H1182">
            <v>24.68</v>
          </cell>
          <cell r="I1182">
            <v>0</v>
          </cell>
        </row>
        <row r="1183">
          <cell r="A1183">
            <v>0</v>
          </cell>
          <cell r="B1183" t="str">
            <v>Mano de Obra</v>
          </cell>
          <cell r="C1183">
            <v>0</v>
          </cell>
          <cell r="D1183">
            <v>0</v>
          </cell>
          <cell r="E1183">
            <v>5652.5423728813566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A1184">
            <v>200.09999999999991</v>
          </cell>
          <cell r="B1184" t="str">
            <v>Mano de Obra Acero</v>
          </cell>
          <cell r="C1184">
            <v>1.2345679012345678</v>
          </cell>
          <cell r="D1184" t="str">
            <v>ML</v>
          </cell>
          <cell r="E1184">
            <v>107.87</v>
          </cell>
          <cell r="F1184">
            <v>0</v>
          </cell>
          <cell r="G1184">
            <v>133.16999999999999</v>
          </cell>
          <cell r="H1184">
            <v>0</v>
          </cell>
          <cell r="I1184">
            <v>0</v>
          </cell>
        </row>
        <row r="1185">
          <cell r="A1185">
            <v>0</v>
          </cell>
          <cell r="B1185" t="str">
            <v>Total/UND</v>
          </cell>
          <cell r="C1185">
            <v>0</v>
          </cell>
          <cell r="D1185">
            <v>0</v>
          </cell>
          <cell r="F1185">
            <v>0</v>
          </cell>
          <cell r="G1185">
            <v>10319.279999999999</v>
          </cell>
          <cell r="H1185">
            <v>1833.5</v>
          </cell>
          <cell r="I1185">
            <v>12152.779999999999</v>
          </cell>
        </row>
        <row r="1186">
          <cell r="A1186">
            <v>0</v>
          </cell>
          <cell r="B1186" t="str">
            <v>Mano de Obra Acero</v>
          </cell>
          <cell r="C1186">
            <v>1.2345679012345678</v>
          </cell>
          <cell r="D1186">
            <v>0</v>
          </cell>
          <cell r="E1186">
            <v>107.87</v>
          </cell>
          <cell r="F1186">
            <v>0</v>
          </cell>
          <cell r="G1186">
            <v>0</v>
          </cell>
          <cell r="H1186">
            <v>0</v>
          </cell>
        </row>
        <row r="1187">
          <cell r="A1187">
            <v>103.21000000000009</v>
          </cell>
          <cell r="B1187" t="str">
            <v xml:space="preserve">ZAPATAS PARA COLUMNA Z1(1.40X1.40X0.35)M, F'C=210KG/CM2, Ø1/2"@0.09M  A.D </v>
          </cell>
          <cell r="C1187">
            <v>1</v>
          </cell>
          <cell r="D1187" t="str">
            <v>M3</v>
          </cell>
          <cell r="E1187">
            <v>0</v>
          </cell>
          <cell r="F1187">
            <v>0</v>
          </cell>
          <cell r="G1187">
            <v>8710.7500000000018</v>
          </cell>
          <cell r="H1187">
            <v>1558.0299999999997</v>
          </cell>
          <cell r="I1187">
            <v>10268.780000000002</v>
          </cell>
        </row>
        <row r="1188">
          <cell r="A1188">
            <v>0</v>
          </cell>
          <cell r="B1188" t="str">
            <v>Volumen Análisis</v>
          </cell>
          <cell r="C1188">
            <v>1</v>
          </cell>
          <cell r="D1188" t="str">
            <v>M3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>
            <v>0</v>
          </cell>
          <cell r="B1189" t="str">
            <v>Materiales y Equipos</v>
          </cell>
          <cell r="C1189">
            <v>1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10569.740000000002</v>
          </cell>
        </row>
        <row r="1190">
          <cell r="A1190" t="str">
            <v>AE002</v>
          </cell>
          <cell r="B1190" t="str">
            <v>Acero Estruc. Grado 40-60, 1/2" x 20 a 30 pies</v>
          </cell>
          <cell r="C1190">
            <v>0.91200000000000003</v>
          </cell>
          <cell r="D1190" t="str">
            <v>QQ</v>
          </cell>
          <cell r="E1190">
            <v>2796.6101694915255</v>
          </cell>
          <cell r="F1190">
            <v>503.38983050847457</v>
          </cell>
          <cell r="G1190">
            <v>2550.5100000000002</v>
          </cell>
          <cell r="H1190">
            <v>459.09</v>
          </cell>
          <cell r="I1190">
            <v>0</v>
          </cell>
        </row>
        <row r="1191">
          <cell r="A1191" t="str">
            <v>HI002</v>
          </cell>
          <cell r="B1191" t="str">
            <v>Hormigón 210 Kg/cm2 (incluye bomba y colocación)</v>
          </cell>
          <cell r="C1191">
            <v>1.05</v>
          </cell>
          <cell r="D1191" t="str">
            <v>M3</v>
          </cell>
          <cell r="E1191">
            <v>5652.5423728813566</v>
          </cell>
          <cell r="F1191">
            <v>1017.4576271186442</v>
          </cell>
          <cell r="G1191">
            <v>5935.17</v>
          </cell>
          <cell r="H1191">
            <v>1068.33</v>
          </cell>
        </row>
        <row r="1192">
          <cell r="A1192" t="str">
            <v>AE016</v>
          </cell>
          <cell r="B1192" t="str">
            <v>Alambre Galvanizado Calibre 18 (Varillas)</v>
          </cell>
          <cell r="C1192">
            <v>1.8240000000000001</v>
          </cell>
          <cell r="D1192" t="str">
            <v>LB</v>
          </cell>
          <cell r="E1192">
            <v>93.220338983050851</v>
          </cell>
          <cell r="F1192">
            <v>16.779661016949152</v>
          </cell>
          <cell r="G1192">
            <v>170.03</v>
          </cell>
          <cell r="H1192">
            <v>30.61</v>
          </cell>
          <cell r="I1192">
            <v>0</v>
          </cell>
        </row>
        <row r="1193">
          <cell r="A1193">
            <v>0</v>
          </cell>
          <cell r="B1193" t="str">
            <v>Mano de Obra</v>
          </cell>
          <cell r="C1193">
            <v>0</v>
          </cell>
          <cell r="D1193">
            <v>0</v>
          </cell>
          <cell r="E1193">
            <v>5652.5423728813566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A1194">
            <v>200.09999999999991</v>
          </cell>
          <cell r="B1194" t="str">
            <v>Mano de Obra Acero</v>
          </cell>
          <cell r="C1194">
            <v>0.51020408163265318</v>
          </cell>
          <cell r="D1194" t="str">
            <v>ML</v>
          </cell>
          <cell r="E1194">
            <v>107.87</v>
          </cell>
          <cell r="F1194">
            <v>0</v>
          </cell>
          <cell r="G1194">
            <v>55.04</v>
          </cell>
          <cell r="H1194">
            <v>0</v>
          </cell>
        </row>
        <row r="1195">
          <cell r="A1195">
            <v>0</v>
          </cell>
          <cell r="B1195" t="str">
            <v>Total/UND</v>
          </cell>
          <cell r="C1195">
            <v>0</v>
          </cell>
          <cell r="D1195">
            <v>0</v>
          </cell>
          <cell r="F1195">
            <v>0</v>
          </cell>
          <cell r="G1195">
            <v>8710.7500000000018</v>
          </cell>
          <cell r="H1195">
            <v>1558.0299999999997</v>
          </cell>
          <cell r="I1195">
            <v>10268.780000000002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103.2200000000001</v>
          </cell>
          <cell r="B1197" t="str">
            <v xml:space="preserve">ZAPATAS PARA COLUMNA Z2(1.40X1.40X0.35)M, F'C=210KG/CM2, Ø1/2"@0.09M A.D Y A.C. </v>
          </cell>
          <cell r="C1197">
            <v>1</v>
          </cell>
          <cell r="D1197" t="str">
            <v>M3</v>
          </cell>
          <cell r="E1197">
            <v>0</v>
          </cell>
          <cell r="F1197">
            <v>0</v>
          </cell>
          <cell r="G1197">
            <v>11431.300000000001</v>
          </cell>
          <cell r="H1197">
            <v>2047.7199999999998</v>
          </cell>
          <cell r="I1197">
            <v>13479.02</v>
          </cell>
        </row>
        <row r="1198">
          <cell r="A1198">
            <v>0</v>
          </cell>
          <cell r="B1198" t="str">
            <v>Volumen Análisis</v>
          </cell>
          <cell r="C1198">
            <v>1</v>
          </cell>
          <cell r="D1198" t="str">
            <v>M3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>
            <v>0</v>
          </cell>
          <cell r="B1199" t="str">
            <v>Materiales y Equipos</v>
          </cell>
          <cell r="C1199">
            <v>1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14080.940000000002</v>
          </cell>
        </row>
        <row r="1200">
          <cell r="A1200" t="str">
            <v>AE002</v>
          </cell>
          <cell r="B1200" t="str">
            <v>Acero Estruc. Grado 40-60, 1/2" x 20 a 30 pies</v>
          </cell>
          <cell r="C1200">
            <v>1.8240000000000001</v>
          </cell>
          <cell r="D1200" t="str">
            <v>QQ</v>
          </cell>
          <cell r="E1200">
            <v>2796.6101694915255</v>
          </cell>
          <cell r="F1200">
            <v>503.38983050847457</v>
          </cell>
          <cell r="G1200">
            <v>5101.0200000000004</v>
          </cell>
          <cell r="H1200">
            <v>918.18</v>
          </cell>
          <cell r="I1200">
            <v>0</v>
          </cell>
        </row>
        <row r="1201">
          <cell r="A1201" t="str">
            <v>HI002</v>
          </cell>
          <cell r="B1201" t="str">
            <v>Hormigón 210 Kg/cm2 (incluye bomba y colocación)</v>
          </cell>
          <cell r="C1201">
            <v>1.05</v>
          </cell>
          <cell r="D1201" t="str">
            <v>M3</v>
          </cell>
          <cell r="E1201">
            <v>5652.5423728813566</v>
          </cell>
          <cell r="F1201">
            <v>1017.4576271186442</v>
          </cell>
          <cell r="G1201">
            <v>5935.17</v>
          </cell>
          <cell r="H1201">
            <v>1068.33</v>
          </cell>
        </row>
        <row r="1202">
          <cell r="A1202" t="str">
            <v>AE016</v>
          </cell>
          <cell r="B1202" t="str">
            <v>Alambre Galvanizado Calibre 18 (Varillas)</v>
          </cell>
          <cell r="C1202">
            <v>3.6480000000000001</v>
          </cell>
          <cell r="D1202" t="str">
            <v>LB</v>
          </cell>
          <cell r="E1202">
            <v>93.220338983050851</v>
          </cell>
          <cell r="F1202">
            <v>16.779661016949152</v>
          </cell>
          <cell r="G1202">
            <v>340.07</v>
          </cell>
          <cell r="H1202">
            <v>61.21</v>
          </cell>
          <cell r="I1202">
            <v>0</v>
          </cell>
        </row>
        <row r="1203">
          <cell r="A1203">
            <v>0</v>
          </cell>
          <cell r="B1203" t="str">
            <v>Mano de Obra</v>
          </cell>
          <cell r="C1203">
            <v>0</v>
          </cell>
          <cell r="D1203">
            <v>0</v>
          </cell>
          <cell r="E1203">
            <v>5652.5423728813566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A1204">
            <v>200.09999999999991</v>
          </cell>
          <cell r="B1204" t="str">
            <v>Mano de Obra Acero</v>
          </cell>
          <cell r="C1204">
            <v>0.51020408163265318</v>
          </cell>
          <cell r="D1204" t="str">
            <v>ML</v>
          </cell>
          <cell r="E1204">
            <v>107.87</v>
          </cell>
          <cell r="F1204">
            <v>0</v>
          </cell>
          <cell r="G1204">
            <v>55.04</v>
          </cell>
          <cell r="H1204">
            <v>0</v>
          </cell>
        </row>
        <row r="1205">
          <cell r="A1205">
            <v>0</v>
          </cell>
          <cell r="B1205" t="str">
            <v>Total/UND</v>
          </cell>
          <cell r="C1205">
            <v>0</v>
          </cell>
          <cell r="D1205">
            <v>0</v>
          </cell>
          <cell r="F1205">
            <v>0</v>
          </cell>
          <cell r="G1205">
            <v>11431.300000000001</v>
          </cell>
          <cell r="H1205">
            <v>2047.7199999999998</v>
          </cell>
          <cell r="I1205">
            <v>13479.02</v>
          </cell>
        </row>
        <row r="1206">
          <cell r="A1206">
            <v>0</v>
          </cell>
          <cell r="B1206" t="str">
            <v>Mano de Obra Acero</v>
          </cell>
          <cell r="C1206">
            <v>0.51020408163265318</v>
          </cell>
          <cell r="D1206">
            <v>0</v>
          </cell>
          <cell r="E1206">
            <v>107.87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>
            <v>103.2300000000001</v>
          </cell>
          <cell r="B1207" t="str">
            <v>ZAPATAS PARA COLUMNA (1.10X1.10X0.30)M, F'C=210KG/CM2, Ø1/2"@0.15M A.D</v>
          </cell>
          <cell r="C1207">
            <v>1</v>
          </cell>
          <cell r="D1207" t="str">
            <v>M3</v>
          </cell>
          <cell r="E1207">
            <v>0</v>
          </cell>
          <cell r="F1207">
            <v>0</v>
          </cell>
          <cell r="G1207">
            <v>8347.09</v>
          </cell>
          <cell r="H1207">
            <v>1438.2899999999997</v>
          </cell>
          <cell r="I1207">
            <v>9785.3799999999992</v>
          </cell>
        </row>
        <row r="1208">
          <cell r="A1208">
            <v>0</v>
          </cell>
          <cell r="B1208" t="str">
            <v>Volumen Análisis</v>
          </cell>
          <cell r="C1208">
            <v>1</v>
          </cell>
          <cell r="D1208" t="str">
            <v>M3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>
            <v>0</v>
          </cell>
          <cell r="B1209" t="str">
            <v>Materiales y Equipos</v>
          </cell>
          <cell r="C1209">
            <v>1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10012.75</v>
          </cell>
        </row>
        <row r="1210">
          <cell r="A1210" t="str">
            <v>AE002</v>
          </cell>
          <cell r="B1210" t="str">
            <v>Acero Estruc. Grado 40-60, 1/2" x 20 a 30 pies</v>
          </cell>
          <cell r="C1210">
            <v>0.68899999999999995</v>
          </cell>
          <cell r="D1210" t="str">
            <v>QQ</v>
          </cell>
          <cell r="E1210">
            <v>2796.6101694915255</v>
          </cell>
          <cell r="F1210">
            <v>503.38983050847457</v>
          </cell>
          <cell r="G1210">
            <v>1926.86</v>
          </cell>
          <cell r="H1210">
            <v>346.84</v>
          </cell>
          <cell r="I1210">
            <v>0</v>
          </cell>
        </row>
        <row r="1211">
          <cell r="A1211" t="str">
            <v>HI002</v>
          </cell>
          <cell r="B1211" t="str">
            <v>Hormigón 210 Kg/cm2 (incluye bomba y colocación)</v>
          </cell>
          <cell r="C1211">
            <v>1.05</v>
          </cell>
          <cell r="D1211" t="str">
            <v>M3</v>
          </cell>
          <cell r="E1211">
            <v>5652.5423728813566</v>
          </cell>
          <cell r="F1211">
            <v>1017.4576271186442</v>
          </cell>
          <cell r="G1211">
            <v>5935.17</v>
          </cell>
          <cell r="H1211">
            <v>1068.33</v>
          </cell>
        </row>
        <row r="1212">
          <cell r="A1212" t="str">
            <v>AE016</v>
          </cell>
          <cell r="B1212" t="str">
            <v>Alambre Galvanizado Calibre 18 (Varillas)</v>
          </cell>
          <cell r="C1212">
            <v>1.3779999999999999</v>
          </cell>
          <cell r="D1212" t="str">
            <v>LB</v>
          </cell>
          <cell r="E1212">
            <v>93.220338983050851</v>
          </cell>
          <cell r="F1212">
            <v>16.779661016949152</v>
          </cell>
          <cell r="G1212">
            <v>128.46</v>
          </cell>
          <cell r="H1212">
            <v>23.12</v>
          </cell>
          <cell r="I1212">
            <v>0</v>
          </cell>
        </row>
        <row r="1213">
          <cell r="A1213">
            <v>0</v>
          </cell>
          <cell r="B1213" t="str">
            <v>Mano de Obra</v>
          </cell>
          <cell r="C1213">
            <v>0</v>
          </cell>
          <cell r="D1213">
            <v>0</v>
          </cell>
          <cell r="E1213">
            <v>5652.5423728813566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>
            <v>200.09999999999991</v>
          </cell>
          <cell r="B1214" t="str">
            <v>Mano de Obra Acero</v>
          </cell>
          <cell r="C1214">
            <v>3.3057851239669418</v>
          </cell>
          <cell r="D1214" t="str">
            <v>ML</v>
          </cell>
          <cell r="E1214">
            <v>107.87</v>
          </cell>
          <cell r="F1214">
            <v>0</v>
          </cell>
          <cell r="G1214">
            <v>356.6</v>
          </cell>
          <cell r="H1214">
            <v>0</v>
          </cell>
        </row>
        <row r="1215">
          <cell r="A1215">
            <v>0</v>
          </cell>
          <cell r="B1215" t="str">
            <v>Total/UND</v>
          </cell>
          <cell r="C1215">
            <v>0</v>
          </cell>
          <cell r="D1215">
            <v>0</v>
          </cell>
          <cell r="F1215">
            <v>0</v>
          </cell>
          <cell r="G1215">
            <v>8347.09</v>
          </cell>
          <cell r="H1215">
            <v>1438.2899999999997</v>
          </cell>
          <cell r="I1215">
            <v>9785.3799999999992</v>
          </cell>
        </row>
        <row r="1216">
          <cell r="A1216">
            <v>0</v>
          </cell>
          <cell r="B1216" t="str">
            <v>Mano de Obra Acero</v>
          </cell>
          <cell r="C1216">
            <v>3.3057851239669418</v>
          </cell>
          <cell r="D1216">
            <v>0</v>
          </cell>
          <cell r="E1216">
            <v>107.87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>
            <v>103.24</v>
          </cell>
          <cell r="B1217" t="str">
            <v>ZAPATAS PARA MUROS (0.60X0.25)M, F'C=210KG/CM2, 4Ø3/8" Y  Ø3/8@0.15M</v>
          </cell>
          <cell r="C1217">
            <v>1</v>
          </cell>
          <cell r="D1217" t="str">
            <v>M3</v>
          </cell>
          <cell r="E1217">
            <v>0</v>
          </cell>
          <cell r="F1217">
            <v>0</v>
          </cell>
          <cell r="G1217">
            <v>9516.82</v>
          </cell>
          <cell r="H1217">
            <v>1365.55</v>
          </cell>
          <cell r="I1217">
            <v>10882.369999999999</v>
          </cell>
        </row>
        <row r="1218">
          <cell r="A1218">
            <v>0</v>
          </cell>
          <cell r="B1218" t="str">
            <v>Volumen Análisis</v>
          </cell>
          <cell r="C1218">
            <v>1</v>
          </cell>
          <cell r="D1218" t="str">
            <v>M3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>
            <v>0</v>
          </cell>
          <cell r="B1219" t="str">
            <v>Materiales y Equipos</v>
          </cell>
          <cell r="C1219">
            <v>1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11572.98</v>
          </cell>
        </row>
        <row r="1220">
          <cell r="A1220" t="str">
            <v>AE001</v>
          </cell>
          <cell r="B1220" t="str">
            <v>Acero Estruc. Grado 40-60, 3/8" x 20 a 30 pies</v>
          </cell>
          <cell r="C1220">
            <v>0.85799999999999998</v>
          </cell>
          <cell r="D1220" t="str">
            <v>QQ</v>
          </cell>
          <cell r="E1220">
            <v>2796.6101694915255</v>
          </cell>
          <cell r="F1220">
            <v>503.38983050847457</v>
          </cell>
          <cell r="G1220">
            <v>2399.4899999999998</v>
          </cell>
          <cell r="H1220">
            <v>431.91</v>
          </cell>
          <cell r="I1220">
            <v>0</v>
          </cell>
        </row>
        <row r="1221">
          <cell r="A1221">
            <v>102.05000000000003</v>
          </cell>
          <cell r="B1221" t="str">
            <v>Vaciado y ligado Hormigón 1:2:4 - 10% desp</v>
          </cell>
          <cell r="C1221">
            <v>1.05</v>
          </cell>
          <cell r="D1221" t="str">
            <v>M3</v>
          </cell>
          <cell r="E1221">
            <v>5256.28</v>
          </cell>
          <cell r="F1221">
            <v>861.76</v>
          </cell>
          <cell r="G1221">
            <v>5519.09</v>
          </cell>
          <cell r="H1221">
            <v>904.85</v>
          </cell>
        </row>
        <row r="1222">
          <cell r="A1222" t="str">
            <v>AE016</v>
          </cell>
          <cell r="B1222" t="str">
            <v>Alambre Dulce No. 18</v>
          </cell>
          <cell r="C1222">
            <v>1.716</v>
          </cell>
          <cell r="D1222" t="str">
            <v>LB</v>
          </cell>
          <cell r="E1222">
            <v>93.220338983050851</v>
          </cell>
          <cell r="F1222">
            <v>16.779661016949152</v>
          </cell>
          <cell r="G1222">
            <v>159.97</v>
          </cell>
          <cell r="H1222">
            <v>28.79</v>
          </cell>
        </row>
        <row r="1223">
          <cell r="A1223">
            <v>0</v>
          </cell>
          <cell r="B1223" t="str">
            <v>Mano de Obra</v>
          </cell>
          <cell r="C1223">
            <v>1.05</v>
          </cell>
          <cell r="D1223">
            <v>0</v>
          </cell>
          <cell r="E1223">
            <v>5585.14</v>
          </cell>
          <cell r="F1223">
            <v>920.96</v>
          </cell>
          <cell r="G1223">
            <v>0</v>
          </cell>
          <cell r="H1223">
            <v>0</v>
          </cell>
        </row>
        <row r="1224">
          <cell r="A1224">
            <v>200.09999999999991</v>
          </cell>
          <cell r="B1224" t="str">
            <v>Mano de Obra Acero</v>
          </cell>
          <cell r="C1224">
            <v>13.333333333333334</v>
          </cell>
          <cell r="D1224" t="str">
            <v>ML</v>
          </cell>
          <cell r="E1224">
            <v>107.87</v>
          </cell>
          <cell r="F1224">
            <v>0</v>
          </cell>
          <cell r="G1224">
            <v>1438.27</v>
          </cell>
          <cell r="H1224">
            <v>0</v>
          </cell>
        </row>
        <row r="1225">
          <cell r="A1225">
            <v>0</v>
          </cell>
          <cell r="B1225" t="str">
            <v>Total/UND</v>
          </cell>
          <cell r="D1225">
            <v>0</v>
          </cell>
          <cell r="G1225">
            <v>9516.82</v>
          </cell>
          <cell r="H1225">
            <v>1365.55</v>
          </cell>
          <cell r="I1225">
            <v>10882.369999999999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103.25</v>
          </cell>
          <cell r="B1227" t="str">
            <v>ZAPATA PARA BORDILLOS EN CANCHA (0.45X0.20)M, F'C=210KG/CM2 (ligad), 3Ø3/8" Y  Ø3/8@0.25M</v>
          </cell>
          <cell r="C1227">
            <v>1</v>
          </cell>
          <cell r="D1227" t="str">
            <v>M3</v>
          </cell>
          <cell r="E1227">
            <v>0</v>
          </cell>
          <cell r="F1227">
            <v>0</v>
          </cell>
          <cell r="G1227">
            <v>9098.1200000000008</v>
          </cell>
          <cell r="H1227">
            <v>1333.34</v>
          </cell>
          <cell r="I1227">
            <v>10431.460000000001</v>
          </cell>
        </row>
        <row r="1228">
          <cell r="A1228">
            <v>0</v>
          </cell>
          <cell r="B1228" t="str">
            <v>Volumen Análisis</v>
          </cell>
          <cell r="C1228">
            <v>1</v>
          </cell>
          <cell r="D1228" t="str">
            <v>M3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0</v>
          </cell>
          <cell r="B1229" t="str">
            <v>Materiales y Equipos</v>
          </cell>
          <cell r="C1229">
            <v>1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11102.27</v>
          </cell>
        </row>
        <row r="1230">
          <cell r="A1230" t="str">
            <v>AE001</v>
          </cell>
          <cell r="B1230" t="str">
            <v>Acero Estruc. Grado 40-60, 3/8" x 20 a 30 pies</v>
          </cell>
          <cell r="C1230">
            <v>0.79800000000000004</v>
          </cell>
          <cell r="D1230" t="str">
            <v>QQ</v>
          </cell>
          <cell r="E1230">
            <v>2796.6101694915255</v>
          </cell>
          <cell r="F1230">
            <v>503.38983050847457</v>
          </cell>
          <cell r="G1230">
            <v>2231.69</v>
          </cell>
          <cell r="H1230">
            <v>401.71</v>
          </cell>
          <cell r="I1230">
            <v>0</v>
          </cell>
        </row>
        <row r="1231">
          <cell r="A1231">
            <v>102.05000000000003</v>
          </cell>
          <cell r="B1231" t="str">
            <v>Vaciado y ligado Hormigón 1:2:4 - 10% desp</v>
          </cell>
          <cell r="C1231">
            <v>1.05</v>
          </cell>
          <cell r="D1231" t="str">
            <v>M3</v>
          </cell>
          <cell r="E1231">
            <v>5256.28</v>
          </cell>
          <cell r="F1231">
            <v>861.76</v>
          </cell>
          <cell r="G1231">
            <v>5519.09</v>
          </cell>
          <cell r="H1231">
            <v>904.85</v>
          </cell>
        </row>
        <row r="1232">
          <cell r="A1232" t="str">
            <v>AE016</v>
          </cell>
          <cell r="B1232" t="str">
            <v>Alambre Dulce No. 18</v>
          </cell>
          <cell r="C1232">
            <v>1.5960000000000001</v>
          </cell>
          <cell r="D1232" t="str">
            <v>LB</v>
          </cell>
          <cell r="E1232">
            <v>93.220338983050851</v>
          </cell>
          <cell r="F1232">
            <v>16.779661016949152</v>
          </cell>
          <cell r="G1232">
            <v>148.78</v>
          </cell>
          <cell r="H1232">
            <v>26.78</v>
          </cell>
        </row>
        <row r="1233">
          <cell r="A1233">
            <v>0</v>
          </cell>
          <cell r="B1233" t="str">
            <v>Mano de Obra</v>
          </cell>
          <cell r="C1233">
            <v>1.05</v>
          </cell>
          <cell r="D1233">
            <v>0</v>
          </cell>
          <cell r="E1233">
            <v>5585.14</v>
          </cell>
          <cell r="F1233">
            <v>920.96</v>
          </cell>
          <cell r="G1233">
            <v>0</v>
          </cell>
          <cell r="H1233">
            <v>0</v>
          </cell>
        </row>
        <row r="1234">
          <cell r="A1234">
            <v>200.09999999999991</v>
          </cell>
          <cell r="B1234" t="str">
            <v>Mano de Obra Acero</v>
          </cell>
          <cell r="C1234">
            <v>11.111111111111109</v>
          </cell>
          <cell r="D1234" t="str">
            <v>ML</v>
          </cell>
          <cell r="E1234">
            <v>107.87</v>
          </cell>
          <cell r="F1234">
            <v>0</v>
          </cell>
          <cell r="G1234">
            <v>1198.56</v>
          </cell>
          <cell r="H1234">
            <v>0</v>
          </cell>
        </row>
        <row r="1235">
          <cell r="A1235">
            <v>0</v>
          </cell>
          <cell r="B1235" t="str">
            <v>Total/UND</v>
          </cell>
          <cell r="D1235">
            <v>0</v>
          </cell>
          <cell r="G1235">
            <v>9098.1200000000008</v>
          </cell>
          <cell r="H1235">
            <v>1333.34</v>
          </cell>
          <cell r="I1235">
            <v>10431.460000000001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103.26</v>
          </cell>
          <cell r="B1237" t="str">
            <v>ZAPATA PARA PEDESTAL DE CANCHA (1.70X1.00)M, F'C=210KG/CM2 (ligad), Ø1/2" @ 0.15M A. D.</v>
          </cell>
          <cell r="C1237">
            <v>1</v>
          </cell>
          <cell r="D1237" t="str">
            <v>M3</v>
          </cell>
          <cell r="E1237">
            <v>0</v>
          </cell>
          <cell r="F1237">
            <v>0</v>
          </cell>
          <cell r="G1237">
            <v>8281.65</v>
          </cell>
          <cell r="H1237">
            <v>1356.42</v>
          </cell>
          <cell r="I1237">
            <v>9638.07</v>
          </cell>
        </row>
        <row r="1238">
          <cell r="A1238">
            <v>0</v>
          </cell>
          <cell r="B1238" t="str">
            <v>Volumen Análisis</v>
          </cell>
          <cell r="C1238">
            <v>1</v>
          </cell>
          <cell r="D1238" t="str">
            <v>M3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0</v>
          </cell>
          <cell r="B1239" t="str">
            <v>Materiales y Equipos</v>
          </cell>
          <cell r="C1239">
            <v>1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10323.069999999998</v>
          </cell>
        </row>
        <row r="1240">
          <cell r="A1240" t="str">
            <v>AE002</v>
          </cell>
          <cell r="B1240" t="str">
            <v>Acero Estruc. Grado 40-60, 1/2" x 20 a 30 pies</v>
          </cell>
          <cell r="C1240">
            <v>0.84099999999999997</v>
          </cell>
          <cell r="D1240" t="str">
            <v>QQ</v>
          </cell>
          <cell r="E1240">
            <v>2796.6101694915255</v>
          </cell>
          <cell r="F1240">
            <v>503.38983050847457</v>
          </cell>
          <cell r="G1240">
            <v>2351.9499999999998</v>
          </cell>
          <cell r="H1240">
            <v>423.35</v>
          </cell>
          <cell r="I1240">
            <v>0</v>
          </cell>
        </row>
        <row r="1241">
          <cell r="A1241">
            <v>102.05000000000003</v>
          </cell>
          <cell r="B1241" t="str">
            <v>Vaciado y ligado Hormigón 1:2:4 - 10% desp</v>
          </cell>
          <cell r="C1241">
            <v>1.05</v>
          </cell>
          <cell r="D1241" t="str">
            <v>M3</v>
          </cell>
          <cell r="E1241">
            <v>5256.28</v>
          </cell>
          <cell r="F1241">
            <v>861.76</v>
          </cell>
          <cell r="G1241">
            <v>5519.09</v>
          </cell>
          <cell r="H1241">
            <v>904.85</v>
          </cell>
        </row>
        <row r="1242">
          <cell r="A1242" t="str">
            <v>AE016</v>
          </cell>
          <cell r="B1242" t="str">
            <v>Alambre Dulce No. 18</v>
          </cell>
          <cell r="C1242">
            <v>1.6819999999999999</v>
          </cell>
          <cell r="D1242" t="str">
            <v>LB</v>
          </cell>
          <cell r="E1242">
            <v>93.220338983050851</v>
          </cell>
          <cell r="F1242">
            <v>16.779661016949152</v>
          </cell>
          <cell r="G1242">
            <v>156.80000000000001</v>
          </cell>
          <cell r="H1242">
            <v>28.22</v>
          </cell>
        </row>
        <row r="1243">
          <cell r="A1243">
            <v>0</v>
          </cell>
          <cell r="B1243" t="str">
            <v>Mano de Obra</v>
          </cell>
          <cell r="C1243">
            <v>1.05</v>
          </cell>
          <cell r="D1243">
            <v>0</v>
          </cell>
          <cell r="E1243">
            <v>5585.14</v>
          </cell>
          <cell r="F1243">
            <v>920.96</v>
          </cell>
          <cell r="G1243">
            <v>0</v>
          </cell>
          <cell r="H1243">
            <v>0</v>
          </cell>
        </row>
        <row r="1244">
          <cell r="A1244">
            <v>200.09999999999991</v>
          </cell>
          <cell r="B1244" t="str">
            <v>Mano de Obra Acero</v>
          </cell>
          <cell r="C1244">
            <v>2.3529411764705883</v>
          </cell>
          <cell r="D1244" t="str">
            <v>ML</v>
          </cell>
          <cell r="E1244">
            <v>107.87</v>
          </cell>
          <cell r="F1244">
            <v>0</v>
          </cell>
          <cell r="G1244">
            <v>253.81</v>
          </cell>
          <cell r="H1244">
            <v>0</v>
          </cell>
        </row>
        <row r="1245">
          <cell r="A1245">
            <v>0</v>
          </cell>
          <cell r="B1245" t="str">
            <v>Total/UND</v>
          </cell>
          <cell r="D1245">
            <v>0</v>
          </cell>
          <cell r="G1245">
            <v>8281.65</v>
          </cell>
          <cell r="H1245">
            <v>1356.42</v>
          </cell>
          <cell r="I1245">
            <v>9638.07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A1247">
            <v>103.27000000000001</v>
          </cell>
          <cell r="B1247" t="str">
            <v>ZAPATAS PARA COLUMNA (1.50X1.50X0.30)M, F'C=210KG/CM2, Ø1/2"@0.15M A.D</v>
          </cell>
          <cell r="C1247">
            <v>1</v>
          </cell>
          <cell r="D1247" t="str">
            <v>M3</v>
          </cell>
          <cell r="E1247">
            <v>0</v>
          </cell>
          <cell r="F1247">
            <v>0</v>
          </cell>
          <cell r="G1247">
            <v>9080.16</v>
          </cell>
          <cell r="H1247">
            <v>1599.91</v>
          </cell>
          <cell r="I1247">
            <v>10680.07</v>
          </cell>
        </row>
        <row r="1248">
          <cell r="A1248">
            <v>0</v>
          </cell>
          <cell r="B1248" t="str">
            <v>Volumen Análisis</v>
          </cell>
          <cell r="C1248">
            <v>1</v>
          </cell>
          <cell r="D1248" t="str">
            <v>M3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0</v>
          </cell>
          <cell r="B1249" t="str">
            <v>Materiales y Equipos</v>
          </cell>
          <cell r="C1249">
            <v>1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11006.77</v>
          </cell>
        </row>
        <row r="1250">
          <cell r="A1250" t="str">
            <v>AE002</v>
          </cell>
          <cell r="B1250" t="str">
            <v>Acero Estruc. Grado 40-60, 1/2" x 20 a 30 pies</v>
          </cell>
          <cell r="C1250">
            <v>0.99</v>
          </cell>
          <cell r="D1250" t="str">
            <v>QQ</v>
          </cell>
          <cell r="E1250">
            <v>2796.6101694915255</v>
          </cell>
          <cell r="F1250">
            <v>503.38983050847457</v>
          </cell>
          <cell r="G1250">
            <v>2768.64</v>
          </cell>
          <cell r="H1250">
            <v>498.36</v>
          </cell>
          <cell r="I1250">
            <v>0</v>
          </cell>
        </row>
        <row r="1251">
          <cell r="A1251" t="str">
            <v>HI002</v>
          </cell>
          <cell r="B1251" t="str">
            <v>Hormigón 210 Kg/cm2 (incluye bomba y colocación)</v>
          </cell>
          <cell r="C1251">
            <v>1.05</v>
          </cell>
          <cell r="D1251" t="str">
            <v>M3</v>
          </cell>
          <cell r="E1251">
            <v>5652.5423728813566</v>
          </cell>
          <cell r="F1251">
            <v>1017.4576271186442</v>
          </cell>
          <cell r="G1251">
            <v>5935.17</v>
          </cell>
          <cell r="H1251">
            <v>1068.33</v>
          </cell>
        </row>
        <row r="1252">
          <cell r="A1252" t="str">
            <v>AE016</v>
          </cell>
          <cell r="B1252" t="str">
            <v>Alambre Galvanizado Calibre 18 (Varillas)</v>
          </cell>
          <cell r="C1252">
            <v>1.98</v>
          </cell>
          <cell r="D1252" t="str">
            <v>LB</v>
          </cell>
          <cell r="E1252">
            <v>93.220338983050851</v>
          </cell>
          <cell r="F1252">
            <v>16.779661016949152</v>
          </cell>
          <cell r="G1252">
            <v>184.58</v>
          </cell>
          <cell r="H1252">
            <v>33.22</v>
          </cell>
          <cell r="I1252">
            <v>0</v>
          </cell>
        </row>
        <row r="1253">
          <cell r="A1253">
            <v>0</v>
          </cell>
          <cell r="B1253" t="str">
            <v>Mano de Obra</v>
          </cell>
          <cell r="C1253">
            <v>0</v>
          </cell>
          <cell r="D1253">
            <v>0</v>
          </cell>
          <cell r="E1253">
            <v>5652.5423728813566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A1254">
            <v>200.09999999999991</v>
          </cell>
          <cell r="B1254" t="str">
            <v>Mano de Obra Acero</v>
          </cell>
          <cell r="C1254">
            <v>1.7777777777777777</v>
          </cell>
          <cell r="D1254" t="str">
            <v>ML</v>
          </cell>
          <cell r="E1254">
            <v>107.87</v>
          </cell>
          <cell r="F1254">
            <v>0</v>
          </cell>
          <cell r="G1254">
            <v>191.77</v>
          </cell>
          <cell r="H1254">
            <v>0</v>
          </cell>
        </row>
        <row r="1255">
          <cell r="A1255">
            <v>0</v>
          </cell>
          <cell r="B1255" t="str">
            <v>Total/UND</v>
          </cell>
          <cell r="C1255">
            <v>0</v>
          </cell>
          <cell r="D1255">
            <v>0</v>
          </cell>
          <cell r="F1255">
            <v>0</v>
          </cell>
          <cell r="G1255">
            <v>9080.16</v>
          </cell>
          <cell r="H1255">
            <v>1599.91</v>
          </cell>
          <cell r="I1255">
            <v>10680.07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>
            <v>104</v>
          </cell>
          <cell r="B1257" t="str">
            <v>COLUMNA EN HORMIGON ARMADO</v>
          </cell>
          <cell r="C1257">
            <v>1</v>
          </cell>
          <cell r="D1257" t="str">
            <v>M3</v>
          </cell>
          <cell r="E1257">
            <v>0</v>
          </cell>
          <cell r="F1257">
            <v>0</v>
          </cell>
          <cell r="G1257">
            <v>14838.93</v>
          </cell>
          <cell r="H1257">
            <v>2558.79</v>
          </cell>
          <cell r="I1257">
            <v>17397.72</v>
          </cell>
        </row>
        <row r="1258">
          <cell r="A1258">
            <v>104.01</v>
          </cell>
          <cell r="B1258" t="str">
            <v>COLUMNA C1(0.30X0.30)MTS, F'C=210KG/CM2, 8Ø1/2, EST. DOBLE Ø3/8"@0.15M(ESC. LABORAL LOS PALMARES)</v>
          </cell>
          <cell r="C1258">
            <v>1</v>
          </cell>
          <cell r="D1258" t="str">
            <v>M3</v>
          </cell>
          <cell r="E1258">
            <v>0</v>
          </cell>
          <cell r="F1258">
            <v>0</v>
          </cell>
          <cell r="G1258">
            <v>25903.010000000002</v>
          </cell>
          <cell r="H1258">
            <v>4029.3199999999997</v>
          </cell>
          <cell r="I1258">
            <v>29932.33</v>
          </cell>
        </row>
        <row r="1259">
          <cell r="A1259">
            <v>0</v>
          </cell>
          <cell r="B1259" t="str">
            <v>Volumen Análisis</v>
          </cell>
          <cell r="C1259">
            <v>1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12525.88</v>
          </cell>
        </row>
        <row r="1260">
          <cell r="A1260" t="str">
            <v>AE002</v>
          </cell>
          <cell r="B1260" t="str">
            <v>Materiales y Equipos</v>
          </cell>
          <cell r="C1260">
            <v>3</v>
          </cell>
          <cell r="D1260" t="str">
            <v>QQ</v>
          </cell>
          <cell r="E1260">
            <v>2796.6101694915255</v>
          </cell>
          <cell r="F1260">
            <v>503.38983050847457</v>
          </cell>
          <cell r="G1260">
            <v>8389.83</v>
          </cell>
          <cell r="H1260">
            <v>1510.17</v>
          </cell>
          <cell r="I1260">
            <v>0</v>
          </cell>
        </row>
        <row r="1261">
          <cell r="A1261" t="str">
            <v>AE004</v>
          </cell>
          <cell r="B1261" t="str">
            <v>Acero Estruc. Grado 40-60, 1" x 20 a 30 pies</v>
          </cell>
          <cell r="C1261">
            <v>0</v>
          </cell>
          <cell r="D1261" t="str">
            <v>QQ</v>
          </cell>
          <cell r="E1261">
            <v>2796.6101694915255</v>
          </cell>
          <cell r="F1261">
            <v>503.38983050847457</v>
          </cell>
          <cell r="G1261">
            <v>0</v>
          </cell>
          <cell r="H1261">
            <v>0</v>
          </cell>
          <cell r="I1261">
            <v>0</v>
          </cell>
        </row>
        <row r="1262">
          <cell r="A1262" t="str">
            <v>AE003</v>
          </cell>
          <cell r="B1262" t="str">
            <v>Acero Estruc. Grado 40-60, 3/4" x 20 a 30 pies</v>
          </cell>
          <cell r="C1262">
            <v>1.1000000000000001</v>
          </cell>
          <cell r="D1262" t="str">
            <v>QQ</v>
          </cell>
          <cell r="E1262">
            <v>2796.6101694915255</v>
          </cell>
          <cell r="F1262">
            <v>503.38983050847457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 t="str">
            <v>AE002</v>
          </cell>
          <cell r="B1263" t="str">
            <v>Acero Estruc. Grado 40-60, 1/2" x 20 a 30 pies</v>
          </cell>
          <cell r="C1263">
            <v>2.44</v>
          </cell>
          <cell r="D1263" t="str">
            <v>QQ</v>
          </cell>
          <cell r="E1263">
            <v>2796.6101694915255</v>
          </cell>
          <cell r="F1263">
            <v>503.38983050847457</v>
          </cell>
          <cell r="G1263">
            <v>6823.73</v>
          </cell>
          <cell r="H1263">
            <v>1228.27</v>
          </cell>
          <cell r="I1263">
            <v>0</v>
          </cell>
        </row>
        <row r="1264">
          <cell r="A1264" t="str">
            <v>AE001</v>
          </cell>
          <cell r="B1264" t="str">
            <v>Acero Estruc. Grado 40-60, 3/8" x 20 a 30 pies</v>
          </cell>
          <cell r="C1264">
            <v>2.9750000000000001</v>
          </cell>
          <cell r="D1264" t="str">
            <v>QQ</v>
          </cell>
          <cell r="E1264">
            <v>2796.6101694915255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 t="str">
            <v>HI002</v>
          </cell>
          <cell r="B1265" t="str">
            <v>Hormigón 210 Kg/cm2 (incluye bomba y colocación)</v>
          </cell>
          <cell r="C1265">
            <v>1.05</v>
          </cell>
          <cell r="D1265" t="str">
            <v>M3</v>
          </cell>
          <cell r="E1265">
            <v>5935.17</v>
          </cell>
          <cell r="F1265">
            <v>1068.33</v>
          </cell>
          <cell r="G1265">
            <v>6231.93</v>
          </cell>
          <cell r="H1265">
            <v>1121.75</v>
          </cell>
          <cell r="I1265">
            <v>0</v>
          </cell>
        </row>
        <row r="1266">
          <cell r="A1266" t="str">
            <v>AE016</v>
          </cell>
          <cell r="B1266" t="str">
            <v>Alambre Galvanizado Calibre 18 (Varillas)</v>
          </cell>
          <cell r="C1266">
            <v>10.83</v>
          </cell>
          <cell r="D1266">
            <v>0</v>
          </cell>
          <cell r="E1266">
            <v>93.220338983050851</v>
          </cell>
          <cell r="F1266">
            <v>16.779661016949152</v>
          </cell>
          <cell r="G1266">
            <v>14838.93</v>
          </cell>
          <cell r="H1266">
            <v>2558.79</v>
          </cell>
          <cell r="I1266">
            <v>17397.72</v>
          </cell>
        </row>
        <row r="1267">
          <cell r="A1267">
            <v>0</v>
          </cell>
          <cell r="B1267" t="str">
            <v>Mano de Obra</v>
          </cell>
          <cell r="C1267">
            <v>2.4691358024691357</v>
          </cell>
          <cell r="D1267">
            <v>0</v>
          </cell>
          <cell r="E1267">
            <v>107.87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A1268">
            <v>200.05999999999995</v>
          </cell>
          <cell r="B1268" t="str">
            <v>Coloc. acero normal</v>
          </cell>
          <cell r="C1268">
            <v>5.415</v>
          </cell>
          <cell r="D1268" t="str">
            <v>QQ</v>
          </cell>
          <cell r="E1268">
            <v>326.47275741487186</v>
          </cell>
          <cell r="F1268">
            <v>0</v>
          </cell>
          <cell r="G1268">
            <v>1767.85</v>
          </cell>
          <cell r="H1268">
            <v>0</v>
          </cell>
          <cell r="I1268">
            <v>0</v>
          </cell>
        </row>
        <row r="1269">
          <cell r="A1269">
            <v>300.26999999999975</v>
          </cell>
          <cell r="B1269" t="str">
            <v>COLUMNA &lt; 0.30m de cara, por cara</v>
          </cell>
          <cell r="C1269">
            <v>11.111111111111111</v>
          </cell>
          <cell r="D1269" t="str">
            <v>ML</v>
          </cell>
          <cell r="E1269">
            <v>157.5</v>
          </cell>
          <cell r="F1269">
            <v>0</v>
          </cell>
          <cell r="G1269">
            <v>1750</v>
          </cell>
          <cell r="H1269">
            <v>0</v>
          </cell>
          <cell r="I1269">
            <v>29932.33</v>
          </cell>
        </row>
        <row r="1270">
          <cell r="A1270">
            <v>0</v>
          </cell>
          <cell r="B1270" t="str">
            <v>Total/UND</v>
          </cell>
          <cell r="C1270">
            <v>1</v>
          </cell>
          <cell r="D1270" t="str">
            <v>M3</v>
          </cell>
          <cell r="E1270">
            <v>0</v>
          </cell>
          <cell r="F1270">
            <v>0</v>
          </cell>
          <cell r="G1270">
            <v>25903.010000000002</v>
          </cell>
          <cell r="H1270">
            <v>4029.3199999999997</v>
          </cell>
          <cell r="I1270">
            <v>29932.33</v>
          </cell>
        </row>
        <row r="1271">
          <cell r="A1271">
            <v>0</v>
          </cell>
          <cell r="B1271" t="str">
            <v>Materiales y Equipos</v>
          </cell>
          <cell r="C1271">
            <v>1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>
            <v>104.02000000000001</v>
          </cell>
          <cell r="B1272" t="str">
            <v>COLUMNA C2(0.30X0.30)MTS, F'C=210KG/CM2, 10Ø1/2, EST. DOBLE Ø3/8"@0.15M (ESC. LABORAL LOS PALMARES)</v>
          </cell>
          <cell r="C1272">
            <v>1</v>
          </cell>
          <cell r="D1272" t="str">
            <v>QQ</v>
          </cell>
          <cell r="E1272">
            <v>2796.6101694915255</v>
          </cell>
          <cell r="F1272">
            <v>503.38983050847457</v>
          </cell>
          <cell r="G1272">
            <v>29268.789999999997</v>
          </cell>
          <cell r="H1272">
            <v>4575.4000000000005</v>
          </cell>
          <cell r="I1272">
            <v>33844.189999999995</v>
          </cell>
        </row>
        <row r="1273">
          <cell r="A1273" t="str">
            <v>AE003</v>
          </cell>
          <cell r="B1273" t="str">
            <v>Volumen Análisis</v>
          </cell>
          <cell r="C1273">
            <v>1</v>
          </cell>
          <cell r="D1273" t="str">
            <v>QQ</v>
          </cell>
          <cell r="E1273">
            <v>2796.6101694915255</v>
          </cell>
          <cell r="F1273">
            <v>503.38983050847457</v>
          </cell>
          <cell r="G1273">
            <v>0</v>
          </cell>
          <cell r="H1273">
            <v>0</v>
          </cell>
        </row>
        <row r="1274">
          <cell r="A1274" t="str">
            <v>AE002</v>
          </cell>
          <cell r="B1274" t="str">
            <v>Materiales y Equipos</v>
          </cell>
          <cell r="C1274">
            <v>2.44</v>
          </cell>
          <cell r="D1274" t="str">
            <v>QQ</v>
          </cell>
          <cell r="E1274">
            <v>2796.6101694915255</v>
          </cell>
          <cell r="F1274">
            <v>503.38983050847457</v>
          </cell>
          <cell r="G1274">
            <v>6823.73</v>
          </cell>
          <cell r="H1274">
            <v>1228.27</v>
          </cell>
        </row>
        <row r="1275">
          <cell r="A1275" t="str">
            <v>AE004</v>
          </cell>
          <cell r="B1275" t="str">
            <v>Acero Estruc. Grado 40-60, 1" x 20 a 30 pies</v>
          </cell>
          <cell r="C1275">
            <v>2.9750000000000001</v>
          </cell>
          <cell r="D1275" t="str">
            <v>QQ</v>
          </cell>
          <cell r="E1275">
            <v>2796.6101694915255</v>
          </cell>
          <cell r="F1275">
            <v>503.38983050847457</v>
          </cell>
          <cell r="G1275">
            <v>0</v>
          </cell>
          <cell r="H1275">
            <v>0</v>
          </cell>
        </row>
        <row r="1276">
          <cell r="A1276" t="str">
            <v>AE003</v>
          </cell>
          <cell r="B1276" t="str">
            <v>Acero Estruc. Grado 40-60, 3/4" x 20 a 30 pies</v>
          </cell>
          <cell r="C1276">
            <v>1.05</v>
          </cell>
          <cell r="D1276" t="str">
            <v>QQ</v>
          </cell>
          <cell r="E1276">
            <v>2796.6101694915255</v>
          </cell>
          <cell r="F1276">
            <v>503.38983050847457</v>
          </cell>
          <cell r="G1276">
            <v>0</v>
          </cell>
          <cell r="H1276">
            <v>0</v>
          </cell>
        </row>
        <row r="1277">
          <cell r="A1277" t="str">
            <v>AE002</v>
          </cell>
          <cell r="B1277" t="str">
            <v>Acero Estruc. Grado 40-60, 1/2" x 20 a 30 pies</v>
          </cell>
          <cell r="C1277">
            <v>3.05</v>
          </cell>
          <cell r="D1277" t="str">
            <v>QQ</v>
          </cell>
          <cell r="E1277">
            <v>2796.6101694915255</v>
          </cell>
          <cell r="F1277">
            <v>503.38983050847457</v>
          </cell>
          <cell r="G1277">
            <v>8529.66</v>
          </cell>
          <cell r="H1277">
            <v>1535.34</v>
          </cell>
        </row>
        <row r="1278">
          <cell r="A1278" t="str">
            <v>AE001</v>
          </cell>
          <cell r="B1278" t="str">
            <v>Acero Estruc. Grado 40-60, 3/8" x 20 a 30 pies</v>
          </cell>
          <cell r="C1278">
            <v>3.3820000000000001</v>
          </cell>
          <cell r="D1278" t="str">
            <v>QQ</v>
          </cell>
          <cell r="E1278">
            <v>2796.6101694915255</v>
          </cell>
          <cell r="F1278">
            <v>503.38983050847457</v>
          </cell>
          <cell r="G1278">
            <v>0</v>
          </cell>
          <cell r="H1278">
            <v>0</v>
          </cell>
          <cell r="I1278">
            <v>0</v>
          </cell>
        </row>
        <row r="1279">
          <cell r="A1279" t="str">
            <v>HI002</v>
          </cell>
          <cell r="B1279" t="str">
            <v>Hormigón 210 Kg/cm2 (incluye bomba y colocación)</v>
          </cell>
          <cell r="C1279">
            <v>1.05</v>
          </cell>
          <cell r="D1279" t="str">
            <v>M3</v>
          </cell>
          <cell r="E1279">
            <v>5935.17</v>
          </cell>
          <cell r="F1279">
            <v>1068.33</v>
          </cell>
          <cell r="G1279">
            <v>6231.93</v>
          </cell>
          <cell r="H1279">
            <v>1121.75</v>
          </cell>
          <cell r="I1279">
            <v>11003.05</v>
          </cell>
        </row>
        <row r="1280">
          <cell r="A1280" t="str">
            <v>AE016</v>
          </cell>
          <cell r="B1280" t="str">
            <v>Alambre Galvanizado Calibre 18 (Varillas)</v>
          </cell>
          <cell r="C1280">
            <v>12.864000000000001</v>
          </cell>
          <cell r="D1280" t="str">
            <v>LB</v>
          </cell>
          <cell r="E1280">
            <v>93.220338983050851</v>
          </cell>
          <cell r="F1280">
            <v>16.779661016949152</v>
          </cell>
          <cell r="G1280">
            <v>1199.19</v>
          </cell>
          <cell r="H1280">
            <v>215.85</v>
          </cell>
          <cell r="I1280">
            <v>0</v>
          </cell>
        </row>
        <row r="1281">
          <cell r="A1281">
            <v>0</v>
          </cell>
          <cell r="B1281" t="str">
            <v>Mano de Obra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25903.010000000002</v>
          </cell>
          <cell r="H1281">
            <v>4029.3199999999997</v>
          </cell>
          <cell r="I1281">
            <v>29932.33</v>
          </cell>
        </row>
        <row r="1282">
          <cell r="A1282">
            <v>200.05999999999995</v>
          </cell>
          <cell r="B1282" t="str">
            <v>Coloc. acero normal</v>
          </cell>
          <cell r="C1282">
            <v>6.4320000000000004</v>
          </cell>
          <cell r="D1282">
            <v>0</v>
          </cell>
          <cell r="E1282">
            <v>326.47275741487186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A1283">
            <v>300.26999999999975</v>
          </cell>
          <cell r="B1283" t="str">
            <v>Columnas &lt; 0.30m de cara, por cara</v>
          </cell>
          <cell r="C1283">
            <v>11.111111111111111</v>
          </cell>
          <cell r="D1283" t="str">
            <v>ML</v>
          </cell>
          <cell r="E1283">
            <v>157.5</v>
          </cell>
          <cell r="F1283">
            <v>0</v>
          </cell>
          <cell r="G1283">
            <v>1750</v>
          </cell>
          <cell r="H1283">
            <v>0</v>
          </cell>
          <cell r="I1283">
            <v>33844.189999999995</v>
          </cell>
        </row>
        <row r="1284">
          <cell r="A1284">
            <v>0</v>
          </cell>
          <cell r="B1284" t="str">
            <v>Total/UND</v>
          </cell>
          <cell r="C1284">
            <v>1</v>
          </cell>
          <cell r="D1284" t="str">
            <v>M3</v>
          </cell>
          <cell r="E1284">
            <v>0</v>
          </cell>
          <cell r="F1284">
            <v>0</v>
          </cell>
          <cell r="G1284">
            <v>29268.789999999997</v>
          </cell>
          <cell r="H1284">
            <v>4575.4000000000005</v>
          </cell>
          <cell r="I1284">
            <v>33844.189999999995</v>
          </cell>
        </row>
        <row r="1285">
          <cell r="A1285">
            <v>0</v>
          </cell>
          <cell r="B1285" t="str">
            <v>Materiales y Equipos</v>
          </cell>
          <cell r="D1285">
            <v>0</v>
          </cell>
          <cell r="G1285">
            <v>0</v>
          </cell>
          <cell r="H1285">
            <v>0</v>
          </cell>
        </row>
        <row r="1286">
          <cell r="A1286">
            <v>104.03000000000002</v>
          </cell>
          <cell r="B1286" t="str">
            <v>COLUMNA C2 (0.2x0.25)M, F'C=210KG/CM2 (LIGADORA), 4Ø1/2+4Ø3/8", EST. DOBLE Ø3/8"@0.20M (VIVIENDA TIPO)</v>
          </cell>
          <cell r="C1286">
            <v>1</v>
          </cell>
          <cell r="D1286" t="str">
            <v>QQ</v>
          </cell>
          <cell r="E1286">
            <v>2796.6101694915255</v>
          </cell>
          <cell r="F1286">
            <v>503.38983050847457</v>
          </cell>
          <cell r="G1286">
            <v>30545.22</v>
          </cell>
          <cell r="H1286">
            <v>4556.7699999999995</v>
          </cell>
          <cell r="I1286">
            <v>35101.99</v>
          </cell>
        </row>
        <row r="1287">
          <cell r="A1287" t="str">
            <v>AE003</v>
          </cell>
          <cell r="B1287" t="str">
            <v>Volumen Análisis</v>
          </cell>
          <cell r="C1287">
            <v>1</v>
          </cell>
          <cell r="D1287" t="str">
            <v>QQ</v>
          </cell>
          <cell r="E1287">
            <v>2796.6101694915255</v>
          </cell>
          <cell r="F1287">
            <v>503.38983050847457</v>
          </cell>
          <cell r="G1287">
            <v>0</v>
          </cell>
          <cell r="H1287">
            <v>0</v>
          </cell>
        </row>
        <row r="1288">
          <cell r="A1288" t="str">
            <v>AE002</v>
          </cell>
          <cell r="B1288" t="str">
            <v>Materiales y Equipos</v>
          </cell>
          <cell r="C1288">
            <v>3.05</v>
          </cell>
          <cell r="D1288" t="str">
            <v>QQ</v>
          </cell>
          <cell r="E1288">
            <v>2796.6101694915255</v>
          </cell>
          <cell r="F1288">
            <v>503.38983050847457</v>
          </cell>
          <cell r="G1288">
            <v>8529.66</v>
          </cell>
          <cell r="H1288">
            <v>1535.34</v>
          </cell>
        </row>
        <row r="1289">
          <cell r="A1289" t="str">
            <v>AE004</v>
          </cell>
          <cell r="B1289" t="str">
            <v>Acero Estruc. Grado 40-60, 1" x 20 a 30 pies</v>
          </cell>
          <cell r="C1289">
            <v>3.3820000000000001</v>
          </cell>
          <cell r="D1289" t="str">
            <v>QQ</v>
          </cell>
          <cell r="E1289">
            <v>2796.6101694915255</v>
          </cell>
          <cell r="F1289">
            <v>503.38983050847457</v>
          </cell>
          <cell r="G1289">
            <v>0</v>
          </cell>
          <cell r="H1289">
            <v>0</v>
          </cell>
        </row>
        <row r="1290">
          <cell r="A1290" t="str">
            <v>AE003</v>
          </cell>
          <cell r="B1290" t="str">
            <v>Acero Estruc. Grado 40-60, 3/4" x 20 a 30 pies</v>
          </cell>
          <cell r="C1290">
            <v>1.05</v>
          </cell>
          <cell r="D1290" t="str">
            <v>QQ</v>
          </cell>
          <cell r="E1290">
            <v>2796.6101694915255</v>
          </cell>
          <cell r="F1290">
            <v>503.38983050847457</v>
          </cell>
          <cell r="G1290">
            <v>0</v>
          </cell>
          <cell r="H1290">
            <v>0</v>
          </cell>
        </row>
        <row r="1291">
          <cell r="A1291" t="str">
            <v>AE002</v>
          </cell>
          <cell r="B1291" t="str">
            <v>Acero Estruc. Grado 40-60, 1/2" x 20 a 30 pies</v>
          </cell>
          <cell r="C1291">
            <v>2.3010000000000002</v>
          </cell>
          <cell r="D1291" t="str">
            <v>QQ</v>
          </cell>
          <cell r="E1291">
            <v>2796.6101694915255</v>
          </cell>
          <cell r="F1291">
            <v>503.38983050847457</v>
          </cell>
          <cell r="G1291">
            <v>6435</v>
          </cell>
          <cell r="H1291">
            <v>1158.3</v>
          </cell>
        </row>
        <row r="1292">
          <cell r="A1292" t="str">
            <v>AE001</v>
          </cell>
          <cell r="B1292" t="str">
            <v>Acero Estruc. Grado 40-60, 3/8" x 20 a 30 pies</v>
          </cell>
          <cell r="C1292">
            <v>4.42</v>
          </cell>
          <cell r="D1292" t="str">
            <v>QQ</v>
          </cell>
          <cell r="E1292">
            <v>2796.6101694915255</v>
          </cell>
          <cell r="F1292">
            <v>503.38983050847457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>
            <v>102.05000000000003</v>
          </cell>
          <cell r="B1293" t="str">
            <v>Vaciado y ligado Hormigón 1:2:4 - 10% desp</v>
          </cell>
          <cell r="C1293">
            <v>1.1000000000000001</v>
          </cell>
          <cell r="D1293" t="str">
            <v>M3</v>
          </cell>
          <cell r="E1293">
            <v>5256.28</v>
          </cell>
          <cell r="F1293">
            <v>861.76</v>
          </cell>
          <cell r="G1293">
            <v>5781.91</v>
          </cell>
          <cell r="H1293">
            <v>947.94</v>
          </cell>
        </row>
        <row r="1294">
          <cell r="A1294" t="str">
            <v>AE016</v>
          </cell>
          <cell r="B1294" t="str">
            <v>Alambre Galvanizado Calibre 18 (Varillas)</v>
          </cell>
          <cell r="C1294">
            <v>13.442</v>
          </cell>
          <cell r="D1294" t="str">
            <v>LB</v>
          </cell>
          <cell r="E1294">
            <v>93.220338983050851</v>
          </cell>
          <cell r="F1294">
            <v>16.779661016949152</v>
          </cell>
          <cell r="G1294">
            <v>1253.07</v>
          </cell>
          <cell r="H1294">
            <v>225.55</v>
          </cell>
        </row>
        <row r="1295">
          <cell r="A1295">
            <v>0</v>
          </cell>
          <cell r="B1295" t="str">
            <v>Mano de Obra</v>
          </cell>
          <cell r="D1295">
            <v>0</v>
          </cell>
          <cell r="G1295">
            <v>29268.789999999997</v>
          </cell>
          <cell r="H1295">
            <v>4575.4000000000005</v>
          </cell>
          <cell r="I1295">
            <v>33844.189999999995</v>
          </cell>
        </row>
        <row r="1296">
          <cell r="A1296">
            <v>200.05999999999995</v>
          </cell>
          <cell r="B1296" t="str">
            <v>Coloc. acero normal</v>
          </cell>
          <cell r="C1296">
            <v>6.7210000000000001</v>
          </cell>
          <cell r="D1296">
            <v>0</v>
          </cell>
          <cell r="E1296">
            <v>326.47275741487186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>
            <v>300.26999999999975</v>
          </cell>
          <cell r="B1297" t="str">
            <v>Columnas &lt; 0.30m de cara, por cara</v>
          </cell>
          <cell r="C1297">
            <v>16</v>
          </cell>
          <cell r="D1297" t="str">
            <v>ML</v>
          </cell>
          <cell r="E1297">
            <v>157.5</v>
          </cell>
          <cell r="F1297">
            <v>0</v>
          </cell>
          <cell r="G1297">
            <v>2520</v>
          </cell>
          <cell r="H1297">
            <v>0</v>
          </cell>
          <cell r="I1297">
            <v>35101.99</v>
          </cell>
        </row>
        <row r="1298">
          <cell r="A1298">
            <v>0</v>
          </cell>
          <cell r="B1298" t="str">
            <v>Total/UND</v>
          </cell>
          <cell r="C1298">
            <v>1</v>
          </cell>
          <cell r="D1298" t="str">
            <v>M3</v>
          </cell>
          <cell r="E1298">
            <v>0</v>
          </cell>
          <cell r="F1298">
            <v>0</v>
          </cell>
          <cell r="G1298">
            <v>30545.22</v>
          </cell>
          <cell r="H1298">
            <v>4556.7699999999995</v>
          </cell>
          <cell r="I1298">
            <v>35101.99</v>
          </cell>
        </row>
        <row r="1299">
          <cell r="A1299">
            <v>0</v>
          </cell>
          <cell r="B1299" t="str">
            <v>Materiales y Equipos</v>
          </cell>
          <cell r="D1299">
            <v>0</v>
          </cell>
          <cell r="G1299">
            <v>0</v>
          </cell>
          <cell r="H1299">
            <v>0</v>
          </cell>
        </row>
        <row r="1300">
          <cell r="A1300">
            <v>104.04000000000002</v>
          </cell>
          <cell r="B1300" t="str">
            <v xml:space="preserve">COLUMNA (0.25x0.25)M, F'C=210KG/CM2 (LIGADORA), 4Ø1/2+4Ø3/8", EST.Ø3/8"@0.15M </v>
          </cell>
          <cell r="C1300">
            <v>1</v>
          </cell>
          <cell r="D1300" t="str">
            <v>QQ</v>
          </cell>
          <cell r="E1300">
            <v>2796.6101694915255</v>
          </cell>
          <cell r="F1300">
            <v>503.38983050847457</v>
          </cell>
          <cell r="G1300">
            <v>29939.579999999998</v>
          </cell>
          <cell r="H1300">
            <v>4458.51</v>
          </cell>
          <cell r="I1300">
            <v>34398.089999999997</v>
          </cell>
        </row>
        <row r="1301">
          <cell r="A1301" t="str">
            <v>AE003</v>
          </cell>
          <cell r="B1301" t="str">
            <v>Volumen Análisis</v>
          </cell>
          <cell r="C1301">
            <v>1</v>
          </cell>
          <cell r="D1301" t="str">
            <v>QQ</v>
          </cell>
          <cell r="E1301">
            <v>2796.6101694915255</v>
          </cell>
          <cell r="F1301">
            <v>503.38983050847457</v>
          </cell>
          <cell r="G1301">
            <v>0</v>
          </cell>
          <cell r="H1301">
            <v>0</v>
          </cell>
        </row>
        <row r="1302">
          <cell r="A1302" t="str">
            <v>AE002</v>
          </cell>
          <cell r="B1302" t="str">
            <v>Materiales y Equipos</v>
          </cell>
          <cell r="C1302">
            <v>2.3010000000000002</v>
          </cell>
          <cell r="D1302" t="str">
            <v>QQ</v>
          </cell>
          <cell r="E1302">
            <v>2796.6101694915255</v>
          </cell>
          <cell r="F1302">
            <v>503.38983050847457</v>
          </cell>
          <cell r="G1302">
            <v>6435</v>
          </cell>
          <cell r="H1302">
            <v>1158.3</v>
          </cell>
        </row>
        <row r="1303">
          <cell r="A1303" t="str">
            <v>AE004</v>
          </cell>
          <cell r="B1303" t="str">
            <v>Acero Estruc. Grado 40-60, 1" x 20 a 30 pies</v>
          </cell>
          <cell r="C1303">
            <v>4.42</v>
          </cell>
          <cell r="D1303" t="str">
            <v>QQ</v>
          </cell>
          <cell r="E1303">
            <v>2796.6101694915255</v>
          </cell>
          <cell r="F1303">
            <v>503.38983050847457</v>
          </cell>
          <cell r="G1303">
            <v>0</v>
          </cell>
          <cell r="H1303">
            <v>0</v>
          </cell>
        </row>
        <row r="1304">
          <cell r="A1304" t="str">
            <v>AE003</v>
          </cell>
          <cell r="B1304" t="str">
            <v>Acero Estruc. Grado 40-60, 3/4" x 20 a 30 pies</v>
          </cell>
          <cell r="C1304">
            <v>1.1000000000000001</v>
          </cell>
          <cell r="D1304" t="str">
            <v>QQ</v>
          </cell>
          <cell r="E1304">
            <v>2796.6101694915255</v>
          </cell>
          <cell r="F1304">
            <v>503.38983050847457</v>
          </cell>
          <cell r="G1304">
            <v>0</v>
          </cell>
          <cell r="H1304">
            <v>0</v>
          </cell>
        </row>
        <row r="1305">
          <cell r="A1305" t="str">
            <v>AE002</v>
          </cell>
          <cell r="B1305" t="str">
            <v>Acero Estruc. Grado 40-60, 1/2" x 20 a 30 pies</v>
          </cell>
          <cell r="C1305">
            <v>2.012</v>
          </cell>
          <cell r="D1305" t="str">
            <v>QQ</v>
          </cell>
          <cell r="E1305">
            <v>2796.6101694915255</v>
          </cell>
          <cell r="F1305">
            <v>503.38983050847457</v>
          </cell>
          <cell r="G1305">
            <v>5626.78</v>
          </cell>
          <cell r="H1305">
            <v>1012.82</v>
          </cell>
        </row>
        <row r="1306">
          <cell r="A1306" t="str">
            <v>AE001</v>
          </cell>
          <cell r="B1306" t="str">
            <v>Acero Estruc. Grado 40-60, 3/8" x 20 a 30 pies</v>
          </cell>
          <cell r="C1306">
            <v>4.5259999999999998</v>
          </cell>
          <cell r="D1306" t="str">
            <v>QQ</v>
          </cell>
          <cell r="E1306">
            <v>2796.6101694915255</v>
          </cell>
          <cell r="F1306">
            <v>503.38983050847457</v>
          </cell>
          <cell r="G1306">
            <v>0</v>
          </cell>
          <cell r="H1306">
            <v>0</v>
          </cell>
          <cell r="I1306">
            <v>0</v>
          </cell>
        </row>
        <row r="1307">
          <cell r="A1307">
            <v>102.05000000000003</v>
          </cell>
          <cell r="B1307" t="str">
            <v>Vaciado y ligado Hormigón 1:2:4 - 10% desp</v>
          </cell>
          <cell r="C1307">
            <v>1.1000000000000001</v>
          </cell>
          <cell r="D1307" t="str">
            <v>M3</v>
          </cell>
          <cell r="E1307">
            <v>5256.28</v>
          </cell>
          <cell r="F1307">
            <v>861.76</v>
          </cell>
          <cell r="G1307">
            <v>5781.91</v>
          </cell>
          <cell r="H1307">
            <v>947.94</v>
          </cell>
        </row>
        <row r="1308">
          <cell r="A1308" t="str">
            <v>AE016</v>
          </cell>
          <cell r="B1308" t="str">
            <v>Alambre Galvanizado Calibre 18 (Varillas)</v>
          </cell>
          <cell r="C1308">
            <v>13.076000000000001</v>
          </cell>
          <cell r="D1308" t="str">
            <v>LB</v>
          </cell>
          <cell r="E1308">
            <v>93.220338983050851</v>
          </cell>
          <cell r="F1308">
            <v>16.779661016949152</v>
          </cell>
          <cell r="G1308">
            <v>1218.95</v>
          </cell>
          <cell r="H1308">
            <v>219.41</v>
          </cell>
        </row>
        <row r="1309">
          <cell r="A1309">
            <v>0</v>
          </cell>
          <cell r="B1309" t="str">
            <v>Mano de Obra</v>
          </cell>
          <cell r="D1309">
            <v>0</v>
          </cell>
          <cell r="G1309">
            <v>30545.22</v>
          </cell>
          <cell r="H1309">
            <v>4556.7699999999995</v>
          </cell>
          <cell r="I1309">
            <v>35101.99</v>
          </cell>
        </row>
        <row r="1310">
          <cell r="A1310">
            <v>200.05999999999995</v>
          </cell>
          <cell r="B1310" t="str">
            <v>Coloc. acero normal</v>
          </cell>
          <cell r="C1310">
            <v>6.5380000000000003</v>
          </cell>
          <cell r="D1310">
            <v>0</v>
          </cell>
          <cell r="E1310">
            <v>326.47275741487186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>
            <v>300.26999999999975</v>
          </cell>
          <cell r="B1311" t="str">
            <v>Columnas &lt; 0.30m de cara, por cara</v>
          </cell>
          <cell r="C1311">
            <v>16</v>
          </cell>
          <cell r="D1311" t="str">
            <v>ML</v>
          </cell>
          <cell r="E1311">
            <v>157.5</v>
          </cell>
          <cell r="F1311">
            <v>0</v>
          </cell>
          <cell r="G1311">
            <v>2520</v>
          </cell>
          <cell r="H1311">
            <v>0</v>
          </cell>
          <cell r="I1311">
            <v>34398.089999999997</v>
          </cell>
        </row>
        <row r="1312">
          <cell r="A1312">
            <v>0</v>
          </cell>
          <cell r="B1312" t="str">
            <v>Total/UND</v>
          </cell>
          <cell r="C1312">
            <v>1</v>
          </cell>
          <cell r="D1312" t="str">
            <v>M3</v>
          </cell>
          <cell r="E1312">
            <v>0</v>
          </cell>
          <cell r="F1312">
            <v>0</v>
          </cell>
          <cell r="G1312">
            <v>29939.579999999998</v>
          </cell>
          <cell r="H1312">
            <v>4458.51</v>
          </cell>
          <cell r="I1312">
            <v>34398.089999999997</v>
          </cell>
        </row>
        <row r="1313">
          <cell r="A1313">
            <v>0</v>
          </cell>
          <cell r="B1313" t="str">
            <v>Materiales y Equipos</v>
          </cell>
          <cell r="D1313">
            <v>0</v>
          </cell>
          <cell r="G1313">
            <v>0</v>
          </cell>
          <cell r="H1313">
            <v>0</v>
          </cell>
        </row>
        <row r="1314">
          <cell r="A1314">
            <v>104.05000000000003</v>
          </cell>
          <cell r="B1314" t="str">
            <v xml:space="preserve">COLUMNA (0.15x0.20)M, F'C=210KG/CM2 (LIGADORA), 4Ø3/8", EST.Ø3/8"@0.20M </v>
          </cell>
          <cell r="C1314">
            <v>1</v>
          </cell>
          <cell r="D1314" t="str">
            <v>QQ</v>
          </cell>
          <cell r="E1314">
            <v>2796.6101694915255</v>
          </cell>
          <cell r="F1314">
            <v>503.38983050847457</v>
          </cell>
          <cell r="G1314">
            <v>20861.190000000002</v>
          </cell>
          <cell r="H1314">
            <v>2542.6800000000003</v>
          </cell>
          <cell r="I1314">
            <v>23403.870000000003</v>
          </cell>
        </row>
        <row r="1315">
          <cell r="A1315" t="str">
            <v>AE003</v>
          </cell>
          <cell r="B1315" t="str">
            <v>Volumen Análisis</v>
          </cell>
          <cell r="C1315">
            <v>1</v>
          </cell>
          <cell r="D1315" t="str">
            <v>QQ</v>
          </cell>
          <cell r="E1315">
            <v>2796.6101694915255</v>
          </cell>
          <cell r="F1315">
            <v>503.38983050847457</v>
          </cell>
          <cell r="G1315">
            <v>0</v>
          </cell>
          <cell r="H1315">
            <v>0</v>
          </cell>
        </row>
        <row r="1316">
          <cell r="A1316" t="str">
            <v>AE002</v>
          </cell>
          <cell r="B1316" t="str">
            <v>Materiales y Equipos</v>
          </cell>
          <cell r="C1316">
            <v>2.012</v>
          </cell>
          <cell r="D1316" t="str">
            <v>QQ</v>
          </cell>
          <cell r="E1316">
            <v>2796.6101694915255</v>
          </cell>
          <cell r="F1316">
            <v>503.38983050847457</v>
          </cell>
          <cell r="G1316">
            <v>5626.78</v>
          </cell>
          <cell r="H1316">
            <v>1012.82</v>
          </cell>
        </row>
        <row r="1317">
          <cell r="A1317" t="str">
            <v>AE004</v>
          </cell>
          <cell r="B1317" t="str">
            <v>Acero Estruc. Grado 40-60, 1" x 20 a 30 pies</v>
          </cell>
          <cell r="C1317">
            <v>4.5259999999999998</v>
          </cell>
          <cell r="D1317" t="str">
            <v>QQ</v>
          </cell>
          <cell r="E1317">
            <v>2796.6101694915255</v>
          </cell>
          <cell r="F1317">
            <v>503.38983050847457</v>
          </cell>
          <cell r="G1317">
            <v>0</v>
          </cell>
          <cell r="H1317">
            <v>0</v>
          </cell>
        </row>
        <row r="1318">
          <cell r="A1318" t="str">
            <v>AE003</v>
          </cell>
          <cell r="B1318" t="str">
            <v>Acero Estruc. Grado 40-60, 3/4" x 20 a 30 pies</v>
          </cell>
          <cell r="C1318">
            <v>1.1000000000000001</v>
          </cell>
          <cell r="D1318" t="str">
            <v>QQ</v>
          </cell>
          <cell r="E1318">
            <v>2796.6101694915255</v>
          </cell>
          <cell r="F1318">
            <v>503.38983050847457</v>
          </cell>
          <cell r="G1318">
            <v>0</v>
          </cell>
          <cell r="H1318">
            <v>0</v>
          </cell>
        </row>
        <row r="1319">
          <cell r="A1319" t="str">
            <v>AE002</v>
          </cell>
          <cell r="B1319" t="str">
            <v>Acero Estruc. Grado 40-60, 1/2" x 20 a 30 pies</v>
          </cell>
          <cell r="C1319">
            <v>13.076000000000001</v>
          </cell>
          <cell r="D1319" t="str">
            <v>QQ</v>
          </cell>
          <cell r="E1319">
            <v>2796.6101694915255</v>
          </cell>
          <cell r="F1319">
            <v>503.38983050847457</v>
          </cell>
          <cell r="G1319">
            <v>0</v>
          </cell>
          <cell r="H1319">
            <v>0</v>
          </cell>
        </row>
        <row r="1320">
          <cell r="A1320" t="str">
            <v>AE001</v>
          </cell>
          <cell r="B1320" t="str">
            <v>Acero Estruc. Grado 40-60, 3/8" x 20 a 30 pies</v>
          </cell>
          <cell r="C1320">
            <v>2.97</v>
          </cell>
          <cell r="D1320" t="str">
            <v>QQ</v>
          </cell>
          <cell r="E1320">
            <v>2796.6101694915255</v>
          </cell>
          <cell r="F1320">
            <v>503.38983050847457</v>
          </cell>
          <cell r="G1320">
            <v>0</v>
          </cell>
          <cell r="H1320">
            <v>0</v>
          </cell>
          <cell r="I1320">
            <v>0</v>
          </cell>
        </row>
        <row r="1321">
          <cell r="A1321">
            <v>102.05000000000003</v>
          </cell>
          <cell r="B1321" t="str">
            <v>Vaciado y ligado Hormigón 1:2:4 - 10% desp</v>
          </cell>
          <cell r="C1321">
            <v>1.1000000000000001</v>
          </cell>
          <cell r="D1321" t="str">
            <v>M3</v>
          </cell>
          <cell r="E1321">
            <v>5256.28</v>
          </cell>
          <cell r="F1321">
            <v>861.76</v>
          </cell>
          <cell r="G1321">
            <v>5781.91</v>
          </cell>
          <cell r="H1321">
            <v>947.94</v>
          </cell>
        </row>
        <row r="1322">
          <cell r="A1322" t="str">
            <v>AE016</v>
          </cell>
          <cell r="B1322" t="str">
            <v>Alambre Galvanizado Calibre 18 (Varillas)</v>
          </cell>
          <cell r="C1322">
            <v>5.94</v>
          </cell>
          <cell r="D1322" t="str">
            <v>LB</v>
          </cell>
          <cell r="E1322">
            <v>93.220338983050851</v>
          </cell>
          <cell r="F1322">
            <v>16.779661016949152</v>
          </cell>
          <cell r="G1322">
            <v>553.73</v>
          </cell>
          <cell r="H1322">
            <v>99.67</v>
          </cell>
        </row>
        <row r="1323">
          <cell r="A1323">
            <v>0</v>
          </cell>
          <cell r="B1323" t="str">
            <v>Mano de Obra</v>
          </cell>
          <cell r="D1323">
            <v>0</v>
          </cell>
          <cell r="G1323">
            <v>29939.579999999998</v>
          </cell>
          <cell r="H1323">
            <v>4458.51</v>
          </cell>
          <cell r="I1323">
            <v>34398.089999999997</v>
          </cell>
        </row>
        <row r="1324">
          <cell r="A1324">
            <v>200.05999999999995</v>
          </cell>
          <cell r="B1324" t="str">
            <v>Coloc. acero normal</v>
          </cell>
          <cell r="C1324">
            <v>2.97</v>
          </cell>
          <cell r="D1324">
            <v>0</v>
          </cell>
          <cell r="E1324">
            <v>326.47275741487186</v>
          </cell>
          <cell r="F1324">
            <v>0</v>
          </cell>
          <cell r="G1324">
            <v>0</v>
          </cell>
          <cell r="H1324">
            <v>0</v>
          </cell>
        </row>
        <row r="1325">
          <cell r="A1325">
            <v>300.26999999999975</v>
          </cell>
          <cell r="B1325" t="str">
            <v>Columnas &lt; 0.30m de cara, por cara</v>
          </cell>
          <cell r="C1325">
            <v>33.333333333333336</v>
          </cell>
          <cell r="D1325" t="str">
            <v>ML</v>
          </cell>
          <cell r="E1325">
            <v>157.5</v>
          </cell>
          <cell r="F1325">
            <v>0</v>
          </cell>
          <cell r="G1325">
            <v>5250</v>
          </cell>
          <cell r="H1325">
            <v>0</v>
          </cell>
          <cell r="I1325">
            <v>23403.870000000003</v>
          </cell>
        </row>
        <row r="1326">
          <cell r="A1326">
            <v>0</v>
          </cell>
          <cell r="B1326" t="str">
            <v>Total/UND</v>
          </cell>
          <cell r="C1326">
            <v>1</v>
          </cell>
          <cell r="D1326" t="str">
            <v>M3</v>
          </cell>
          <cell r="E1326">
            <v>0</v>
          </cell>
          <cell r="F1326">
            <v>0</v>
          </cell>
          <cell r="G1326">
            <v>20861.190000000002</v>
          </cell>
          <cell r="H1326">
            <v>2542.6800000000003</v>
          </cell>
          <cell r="I1326">
            <v>23403.870000000003</v>
          </cell>
        </row>
        <row r="1327">
          <cell r="A1327">
            <v>0</v>
          </cell>
          <cell r="B1327" t="str">
            <v>Materiales y Equipos</v>
          </cell>
          <cell r="D1327">
            <v>0</v>
          </cell>
          <cell r="G1327">
            <v>0</v>
          </cell>
          <cell r="H1327">
            <v>0</v>
          </cell>
        </row>
        <row r="1328">
          <cell r="A1328" t="str">
            <v>FUN-015</v>
          </cell>
          <cell r="B1328" t="str">
            <v>COLUMNA C1(0.30X0.30)MTS, F'C=210KG/CM2, 8Ø1/2, EST. DOBLE Ø3/8"@0.15M   (FUNERARIA NUEVA ESPERANZA)</v>
          </cell>
          <cell r="C1328">
            <v>1</v>
          </cell>
          <cell r="D1328" t="str">
            <v>QQ</v>
          </cell>
          <cell r="E1328">
            <v>2796.6101694915255</v>
          </cell>
          <cell r="F1328">
            <v>503.38983050847457</v>
          </cell>
          <cell r="G1328">
            <v>22573.620000000003</v>
          </cell>
          <cell r="H1328">
            <v>3489.16</v>
          </cell>
          <cell r="I1328">
            <v>26062.780000000002</v>
          </cell>
        </row>
        <row r="1329">
          <cell r="A1329" t="str">
            <v>AE003</v>
          </cell>
          <cell r="B1329" t="str">
            <v>Volumen Análisis</v>
          </cell>
          <cell r="C1329">
            <v>1</v>
          </cell>
          <cell r="D1329" t="str">
            <v>QQ</v>
          </cell>
          <cell r="E1329">
            <v>2796.6101694915255</v>
          </cell>
          <cell r="F1329">
            <v>503.38983050847457</v>
          </cell>
          <cell r="G1329">
            <v>0</v>
          </cell>
          <cell r="H1329">
            <v>0</v>
          </cell>
        </row>
        <row r="1330">
          <cell r="A1330" t="str">
            <v>AE002</v>
          </cell>
          <cell r="B1330" t="str">
            <v>Materiales y Equipos</v>
          </cell>
          <cell r="C1330">
            <v>2.012</v>
          </cell>
          <cell r="D1330" t="str">
            <v>QQ</v>
          </cell>
          <cell r="E1330">
            <v>2796.6101694915255</v>
          </cell>
          <cell r="F1330">
            <v>503.38983050847457</v>
          </cell>
          <cell r="G1330">
            <v>0</v>
          </cell>
          <cell r="H1330">
            <v>0</v>
          </cell>
        </row>
        <row r="1331">
          <cell r="A1331" t="str">
            <v>AE004</v>
          </cell>
          <cell r="B1331" t="str">
            <v>Acero Estruc. Grado 40-60, 1" x 20 a 30 pies</v>
          </cell>
          <cell r="C1331">
            <v>2.97</v>
          </cell>
          <cell r="D1331" t="str">
            <v>QQ</v>
          </cell>
          <cell r="E1331">
            <v>2796.6101694915255</v>
          </cell>
          <cell r="F1331">
            <v>503.38983050847457</v>
          </cell>
          <cell r="G1331">
            <v>0</v>
          </cell>
          <cell r="H1331">
            <v>0</v>
          </cell>
        </row>
        <row r="1332">
          <cell r="A1332" t="str">
            <v>AE003</v>
          </cell>
          <cell r="B1332" t="str">
            <v>Acero Estruc. Grado 40-60, 3/4" x 20 a 30 pies</v>
          </cell>
          <cell r="C1332">
            <v>1.1000000000000001</v>
          </cell>
          <cell r="D1332" t="str">
            <v>QQ</v>
          </cell>
          <cell r="E1332">
            <v>2796.6101694915255</v>
          </cell>
          <cell r="F1332">
            <v>503.38983050847457</v>
          </cell>
          <cell r="G1332">
            <v>0</v>
          </cell>
          <cell r="H1332">
            <v>0</v>
          </cell>
        </row>
        <row r="1333">
          <cell r="A1333" t="str">
            <v>AE002</v>
          </cell>
          <cell r="B1333" t="str">
            <v>Acero Estruc. Grado 40-60, 1/2" x 20 a 30 pies</v>
          </cell>
          <cell r="C1333">
            <v>2.3860000000000001</v>
          </cell>
          <cell r="D1333" t="str">
            <v>QQ</v>
          </cell>
          <cell r="E1333">
            <v>2796.6101694915255</v>
          </cell>
          <cell r="F1333">
            <v>503.38983050847457</v>
          </cell>
          <cell r="G1333">
            <v>6672.71</v>
          </cell>
          <cell r="H1333">
            <v>1201.0899999999999</v>
          </cell>
        </row>
        <row r="1334">
          <cell r="A1334" t="str">
            <v>AE001</v>
          </cell>
          <cell r="B1334" t="str">
            <v>Acero Estruc. Grado 40-60, 3/8" x 20 a 30 pies</v>
          </cell>
          <cell r="C1334">
            <v>2.0230000000000001</v>
          </cell>
          <cell r="D1334" t="str">
            <v>QQ</v>
          </cell>
          <cell r="E1334">
            <v>2796.6101694915255</v>
          </cell>
          <cell r="F1334">
            <v>503.38983050847457</v>
          </cell>
          <cell r="G1334">
            <v>0</v>
          </cell>
          <cell r="H1334">
            <v>0</v>
          </cell>
          <cell r="I1334">
            <v>0</v>
          </cell>
        </row>
        <row r="1335">
          <cell r="A1335" t="str">
            <v>HI002</v>
          </cell>
          <cell r="B1335" t="str">
            <v>Hormigón 210 Kg/cm2 (incluye bomba y colocación)</v>
          </cell>
          <cell r="C1335">
            <v>1.05</v>
          </cell>
          <cell r="D1335" t="str">
            <v>M3</v>
          </cell>
          <cell r="E1335">
            <v>5935.17</v>
          </cell>
          <cell r="F1335">
            <v>1068.33</v>
          </cell>
          <cell r="G1335">
            <v>6231.93</v>
          </cell>
          <cell r="H1335">
            <v>1121.75</v>
          </cell>
        </row>
        <row r="1336">
          <cell r="A1336" t="str">
            <v>AE016</v>
          </cell>
          <cell r="B1336" t="str">
            <v>Alambre Galvanizado Calibre 18 (Varillas)</v>
          </cell>
          <cell r="C1336">
            <v>8.8180000000000014</v>
          </cell>
          <cell r="D1336" t="str">
            <v>LB</v>
          </cell>
          <cell r="E1336">
            <v>93.220338983050851</v>
          </cell>
          <cell r="F1336">
            <v>16.779661016949152</v>
          </cell>
          <cell r="G1336">
            <v>822.02</v>
          </cell>
          <cell r="H1336">
            <v>147.96</v>
          </cell>
        </row>
        <row r="1337">
          <cell r="A1337">
            <v>0</v>
          </cell>
          <cell r="B1337" t="str">
            <v>Mano de Obra</v>
          </cell>
          <cell r="D1337">
            <v>0</v>
          </cell>
          <cell r="G1337">
            <v>20861.190000000002</v>
          </cell>
          <cell r="H1337">
            <v>2542.6800000000003</v>
          </cell>
          <cell r="I1337">
            <v>23403.870000000003</v>
          </cell>
        </row>
        <row r="1338">
          <cell r="A1338">
            <v>200.05999999999995</v>
          </cell>
          <cell r="B1338" t="str">
            <v>Coloc. acero normal</v>
          </cell>
          <cell r="C1338">
            <v>4.4090000000000007</v>
          </cell>
          <cell r="D1338">
            <v>0</v>
          </cell>
          <cell r="E1338">
            <v>326.47275741487186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>
            <v>300.26999999999975</v>
          </cell>
          <cell r="B1339" t="str">
            <v>Columnas &lt; 0.30m de cara, por cara</v>
          </cell>
          <cell r="C1339">
            <v>11.111111111111111</v>
          </cell>
          <cell r="D1339" t="str">
            <v>ML</v>
          </cell>
          <cell r="E1339">
            <v>157.5</v>
          </cell>
          <cell r="F1339">
            <v>0</v>
          </cell>
          <cell r="G1339">
            <v>1750</v>
          </cell>
          <cell r="H1339">
            <v>0</v>
          </cell>
          <cell r="I1339">
            <v>26062.780000000002</v>
          </cell>
        </row>
        <row r="1340">
          <cell r="A1340">
            <v>0</v>
          </cell>
          <cell r="B1340" t="str">
            <v>Total/UND</v>
          </cell>
          <cell r="C1340">
            <v>1</v>
          </cell>
          <cell r="D1340" t="str">
            <v>M3</v>
          </cell>
          <cell r="E1340">
            <v>0</v>
          </cell>
          <cell r="F1340">
            <v>0</v>
          </cell>
          <cell r="G1340">
            <v>22573.620000000003</v>
          </cell>
          <cell r="H1340">
            <v>3489.16</v>
          </cell>
          <cell r="I1340">
            <v>26062.780000000002</v>
          </cell>
        </row>
        <row r="1341">
          <cell r="A1341">
            <v>0</v>
          </cell>
          <cell r="B1341" t="str">
            <v>Materiales y Equipos</v>
          </cell>
          <cell r="D1341">
            <v>0</v>
          </cell>
          <cell r="G1341">
            <v>0</v>
          </cell>
          <cell r="H1341">
            <v>0</v>
          </cell>
        </row>
        <row r="1342">
          <cell r="A1342" t="str">
            <v>FUN-016</v>
          </cell>
          <cell r="B1342" t="str">
            <v>COLUMNA C2(0.30X0.30)MTS, F'C=210KG/CM2, 10Ø1/2", EST. DOBLE Ø3/8"@0.15M   (FUNERARIA NUEVA ESPERANZA)</v>
          </cell>
          <cell r="C1342">
            <v>1</v>
          </cell>
          <cell r="D1342" t="str">
            <v>QQ</v>
          </cell>
          <cell r="E1342">
            <v>2796.6101694915255</v>
          </cell>
          <cell r="F1342">
            <v>503.38983050847457</v>
          </cell>
          <cell r="G1342">
            <v>22464.39</v>
          </cell>
          <cell r="H1342">
            <v>3471.4500000000003</v>
          </cell>
          <cell r="I1342">
            <v>25935.84</v>
          </cell>
        </row>
        <row r="1343">
          <cell r="A1343" t="str">
            <v>AE003</v>
          </cell>
          <cell r="B1343" t="str">
            <v>Volumen Análisis</v>
          </cell>
          <cell r="C1343">
            <v>1</v>
          </cell>
          <cell r="D1343" t="str">
            <v>QQ</v>
          </cell>
          <cell r="E1343">
            <v>2796.6101694915255</v>
          </cell>
          <cell r="F1343">
            <v>503.38983050847457</v>
          </cell>
          <cell r="G1343">
            <v>0</v>
          </cell>
          <cell r="H1343">
            <v>0</v>
          </cell>
        </row>
        <row r="1344">
          <cell r="A1344" t="str">
            <v>AE002</v>
          </cell>
          <cell r="B1344" t="str">
            <v>Materiales y Equipos</v>
          </cell>
          <cell r="C1344">
            <v>2.3860000000000001</v>
          </cell>
          <cell r="D1344" t="str">
            <v>QQ</v>
          </cell>
          <cell r="E1344">
            <v>2796.6101694915255</v>
          </cell>
          <cell r="F1344">
            <v>503.38983050847457</v>
          </cell>
          <cell r="G1344">
            <v>6672.71</v>
          </cell>
          <cell r="H1344">
            <v>1201.0899999999999</v>
          </cell>
        </row>
        <row r="1345">
          <cell r="A1345" t="str">
            <v>AE004</v>
          </cell>
          <cell r="B1345" t="str">
            <v>Acero Estruc. Grado 40-60, 1" x 20 a 30 pies</v>
          </cell>
          <cell r="C1345">
            <v>2.0230000000000001</v>
          </cell>
          <cell r="D1345" t="str">
            <v>QQ</v>
          </cell>
          <cell r="E1345">
            <v>2796.6101694915255</v>
          </cell>
          <cell r="F1345">
            <v>503.38983050847457</v>
          </cell>
          <cell r="G1345">
            <v>0</v>
          </cell>
          <cell r="H1345">
            <v>0</v>
          </cell>
        </row>
        <row r="1346">
          <cell r="A1346" t="str">
            <v>AE003</v>
          </cell>
          <cell r="B1346" t="str">
            <v>Acero Estruc. Grado 40-60, 3/4" x 20 a 30 pies</v>
          </cell>
          <cell r="C1346">
            <v>1.05</v>
          </cell>
          <cell r="D1346" t="str">
            <v>QQ</v>
          </cell>
          <cell r="E1346">
            <v>2796.6101694915255</v>
          </cell>
          <cell r="F1346">
            <v>503.38983050847457</v>
          </cell>
          <cell r="G1346">
            <v>0</v>
          </cell>
          <cell r="H1346">
            <v>0</v>
          </cell>
        </row>
        <row r="1347">
          <cell r="A1347" t="str">
            <v>AE002</v>
          </cell>
          <cell r="B1347" t="str">
            <v>Acero Estruc. Grado 40-60, 1/2" x 20 a 30 pies</v>
          </cell>
          <cell r="C1347">
            <v>2.9849999999999999</v>
          </cell>
          <cell r="D1347" t="str">
            <v>QQ</v>
          </cell>
          <cell r="E1347">
            <v>2796.6101694915255</v>
          </cell>
          <cell r="F1347">
            <v>503.38983050847457</v>
          </cell>
          <cell r="G1347">
            <v>8347.8799999999992</v>
          </cell>
          <cell r="H1347">
            <v>1502.62</v>
          </cell>
        </row>
        <row r="1348">
          <cell r="A1348" t="str">
            <v>AE001</v>
          </cell>
          <cell r="B1348" t="str">
            <v>Acero Estruc. Grado 40-60, 3/8" x 20 a 30 pies</v>
          </cell>
          <cell r="C1348">
            <v>1.391</v>
          </cell>
          <cell r="D1348" t="str">
            <v>QQ</v>
          </cell>
          <cell r="E1348">
            <v>2796.6101694915255</v>
          </cell>
          <cell r="F1348">
            <v>503.38983050847457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 t="str">
            <v>HI002</v>
          </cell>
          <cell r="B1349" t="str">
            <v>Hormigón 210 Kg/cm2 (incluye bomba y colocación)</v>
          </cell>
          <cell r="C1349">
            <v>1.05</v>
          </cell>
          <cell r="D1349" t="str">
            <v>M3</v>
          </cell>
          <cell r="E1349">
            <v>5935.17</v>
          </cell>
          <cell r="F1349">
            <v>1068.33</v>
          </cell>
          <cell r="G1349">
            <v>6231.93</v>
          </cell>
          <cell r="H1349">
            <v>1121.75</v>
          </cell>
        </row>
        <row r="1350">
          <cell r="A1350" t="str">
            <v>AE016</v>
          </cell>
          <cell r="B1350" t="str">
            <v>Alambre Galvanizado Calibre 18 (Varillas)</v>
          </cell>
          <cell r="C1350">
            <v>8.7519999999999989</v>
          </cell>
          <cell r="D1350" t="str">
            <v>LB</v>
          </cell>
          <cell r="E1350">
            <v>93.220338983050851</v>
          </cell>
          <cell r="F1350">
            <v>16.779661016949152</v>
          </cell>
          <cell r="G1350">
            <v>815.86</v>
          </cell>
          <cell r="H1350">
            <v>146.86000000000001</v>
          </cell>
        </row>
        <row r="1351">
          <cell r="A1351">
            <v>0</v>
          </cell>
          <cell r="B1351" t="str">
            <v>Mano de Obra</v>
          </cell>
          <cell r="D1351">
            <v>0</v>
          </cell>
          <cell r="G1351">
            <v>22573.620000000003</v>
          </cell>
          <cell r="H1351">
            <v>3489.16</v>
          </cell>
          <cell r="I1351">
            <v>26062.780000000002</v>
          </cell>
        </row>
        <row r="1352">
          <cell r="A1352">
            <v>200.05999999999995</v>
          </cell>
          <cell r="B1352" t="str">
            <v>Coloc. acero normal</v>
          </cell>
          <cell r="C1352">
            <v>4.3759999999999994</v>
          </cell>
          <cell r="D1352">
            <v>0</v>
          </cell>
          <cell r="E1352">
            <v>326.47275741487186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>
            <v>300.26999999999975</v>
          </cell>
          <cell r="B1353" t="str">
            <v>Columnas &lt; 0.30m de cara, por cara</v>
          </cell>
          <cell r="C1353">
            <v>11.111111111111111</v>
          </cell>
          <cell r="D1353" t="str">
            <v>ML</v>
          </cell>
          <cell r="E1353">
            <v>157.5</v>
          </cell>
          <cell r="F1353">
            <v>0</v>
          </cell>
          <cell r="G1353">
            <v>1750</v>
          </cell>
          <cell r="H1353">
            <v>0</v>
          </cell>
          <cell r="I1353">
            <v>25935.84</v>
          </cell>
        </row>
        <row r="1354">
          <cell r="A1354">
            <v>0</v>
          </cell>
          <cell r="B1354" t="str">
            <v>Total/UND</v>
          </cell>
          <cell r="C1354">
            <v>1</v>
          </cell>
          <cell r="D1354" t="str">
            <v>M3</v>
          </cell>
          <cell r="E1354">
            <v>0</v>
          </cell>
          <cell r="F1354">
            <v>0</v>
          </cell>
          <cell r="G1354">
            <v>22464.39</v>
          </cell>
          <cell r="H1354">
            <v>3471.4500000000003</v>
          </cell>
          <cell r="I1354">
            <v>25935.84</v>
          </cell>
        </row>
        <row r="1355">
          <cell r="A1355">
            <v>0</v>
          </cell>
          <cell r="B1355" t="str">
            <v>Materiales y Equipos</v>
          </cell>
          <cell r="D1355">
            <v>0</v>
          </cell>
          <cell r="G1355">
            <v>0</v>
          </cell>
          <cell r="H1355">
            <v>0</v>
          </cell>
        </row>
        <row r="1356">
          <cell r="A1356">
            <v>104.06000000000003</v>
          </cell>
          <cell r="B1356" t="str">
            <v xml:space="preserve">COLUMNA (0.20X0.20)MTS, F'C=210KG/CM2, 4Ø1/2", EST. Ø3/8" @ 0.20M </v>
          </cell>
          <cell r="C1356">
            <v>1</v>
          </cell>
          <cell r="D1356" t="str">
            <v>QQ</v>
          </cell>
          <cell r="E1356">
            <v>2796.6101694915255</v>
          </cell>
          <cell r="F1356">
            <v>503.38983050847457</v>
          </cell>
          <cell r="G1356">
            <v>24625.5</v>
          </cell>
          <cell r="H1356">
            <v>3366.36</v>
          </cell>
          <cell r="I1356">
            <v>27991.86</v>
          </cell>
        </row>
        <row r="1357">
          <cell r="A1357" t="str">
            <v>AE003</v>
          </cell>
          <cell r="B1357" t="str">
            <v>Volumen Análisis</v>
          </cell>
          <cell r="C1357">
            <v>1</v>
          </cell>
          <cell r="D1357" t="str">
            <v>QQ</v>
          </cell>
          <cell r="E1357">
            <v>2796.6101694915255</v>
          </cell>
          <cell r="F1357">
            <v>503.38983050847457</v>
          </cell>
          <cell r="G1357">
            <v>0</v>
          </cell>
          <cell r="H1357">
            <v>0</v>
          </cell>
        </row>
        <row r="1358">
          <cell r="A1358" t="str">
            <v>AE002</v>
          </cell>
          <cell r="B1358" t="str">
            <v>Materiales y Equipos</v>
          </cell>
          <cell r="C1358">
            <v>2.9849999999999999</v>
          </cell>
          <cell r="D1358" t="str">
            <v>QQ</v>
          </cell>
          <cell r="E1358">
            <v>2796.6101694915255</v>
          </cell>
          <cell r="F1358">
            <v>503.38983050847457</v>
          </cell>
          <cell r="G1358">
            <v>8347.8799999999992</v>
          </cell>
          <cell r="H1358">
            <v>1502.62</v>
          </cell>
        </row>
        <row r="1359">
          <cell r="A1359" t="str">
            <v>AE004</v>
          </cell>
          <cell r="B1359" t="str">
            <v>Acero Estruc. Grado 40-60, 1" x 20 a 30 pies</v>
          </cell>
          <cell r="C1359">
            <v>1.391</v>
          </cell>
          <cell r="D1359" t="str">
            <v>QQ</v>
          </cell>
          <cell r="E1359">
            <v>2796.6101694915255</v>
          </cell>
          <cell r="F1359">
            <v>503.38983050847457</v>
          </cell>
          <cell r="G1359">
            <v>0</v>
          </cell>
          <cell r="H1359">
            <v>0</v>
          </cell>
        </row>
        <row r="1360">
          <cell r="A1360" t="str">
            <v>AE003</v>
          </cell>
          <cell r="B1360" t="str">
            <v>Acero Estruc. Grado 40-60, 3/4" x 20 a 30 pies</v>
          </cell>
          <cell r="C1360">
            <v>1.05</v>
          </cell>
          <cell r="D1360" t="str">
            <v>QQ</v>
          </cell>
          <cell r="E1360">
            <v>2796.6101694915255</v>
          </cell>
          <cell r="F1360">
            <v>503.38983050847457</v>
          </cell>
          <cell r="G1360">
            <v>0</v>
          </cell>
          <cell r="H1360">
            <v>0</v>
          </cell>
        </row>
        <row r="1361">
          <cell r="A1361" t="str">
            <v>AE002</v>
          </cell>
          <cell r="B1361" t="str">
            <v>Acero Estruc. Grado 40-60, 1/2" x 20 a 30 pies</v>
          </cell>
          <cell r="C1361">
            <v>2.8780000000000001</v>
          </cell>
          <cell r="D1361" t="str">
            <v>QQ</v>
          </cell>
          <cell r="E1361">
            <v>2796.6101694915255</v>
          </cell>
          <cell r="F1361">
            <v>503.38983050847457</v>
          </cell>
          <cell r="G1361">
            <v>8048.64</v>
          </cell>
          <cell r="H1361">
            <v>1448.76</v>
          </cell>
        </row>
        <row r="1362">
          <cell r="A1362" t="str">
            <v>AE001</v>
          </cell>
          <cell r="B1362" t="str">
            <v>Acero Estruc. Grado 40-60, 3/8" x 20 a 30 pies</v>
          </cell>
          <cell r="C1362">
            <v>1.6259999999999999</v>
          </cell>
          <cell r="D1362" t="str">
            <v>QQ</v>
          </cell>
          <cell r="E1362">
            <v>2796.6101694915255</v>
          </cell>
          <cell r="F1362">
            <v>503.38983050847457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102.05000000000003</v>
          </cell>
          <cell r="B1363" t="str">
            <v>Vaciado y ligado Hormigón 1:2:4 - 10% desp</v>
          </cell>
          <cell r="C1363">
            <v>1.1000000000000001</v>
          </cell>
          <cell r="D1363" t="str">
            <v>M3</v>
          </cell>
          <cell r="E1363">
            <v>5256.28</v>
          </cell>
          <cell r="F1363">
            <v>861.76</v>
          </cell>
          <cell r="G1363">
            <v>5781.91</v>
          </cell>
          <cell r="H1363">
            <v>947.94</v>
          </cell>
        </row>
        <row r="1364">
          <cell r="A1364" t="str">
            <v>AE016</v>
          </cell>
          <cell r="B1364" t="str">
            <v>Alambre Galvanizado Calibre 18 (Varillas)</v>
          </cell>
          <cell r="C1364">
            <v>9.0079999999999991</v>
          </cell>
          <cell r="D1364" t="str">
            <v>LB</v>
          </cell>
          <cell r="E1364">
            <v>93.220338983050851</v>
          </cell>
          <cell r="F1364">
            <v>16.779661016949152</v>
          </cell>
          <cell r="G1364">
            <v>839.73</v>
          </cell>
          <cell r="H1364">
            <v>151.15</v>
          </cell>
        </row>
        <row r="1365">
          <cell r="A1365">
            <v>0</v>
          </cell>
          <cell r="B1365" t="str">
            <v>Mano de Obra</v>
          </cell>
          <cell r="D1365">
            <v>0</v>
          </cell>
          <cell r="G1365">
            <v>22464.39</v>
          </cell>
          <cell r="H1365">
            <v>3471.4500000000003</v>
          </cell>
          <cell r="I1365">
            <v>25935.84</v>
          </cell>
        </row>
        <row r="1366">
          <cell r="A1366">
            <v>200.05999999999995</v>
          </cell>
          <cell r="B1366" t="str">
            <v>Coloc. acero normal</v>
          </cell>
          <cell r="C1366">
            <v>4.5039999999999996</v>
          </cell>
          <cell r="D1366">
            <v>0</v>
          </cell>
          <cell r="E1366">
            <v>326.47275741487186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>
            <v>300.26999999999975</v>
          </cell>
          <cell r="B1367" t="str">
            <v>Columnas &lt; 0.30m de cara, por cara</v>
          </cell>
          <cell r="C1367">
            <v>24.999999999999996</v>
          </cell>
          <cell r="D1367" t="str">
            <v>ML</v>
          </cell>
          <cell r="E1367">
            <v>157.5</v>
          </cell>
          <cell r="F1367">
            <v>0</v>
          </cell>
          <cell r="G1367">
            <v>3937.5</v>
          </cell>
          <cell r="H1367">
            <v>0</v>
          </cell>
          <cell r="I1367">
            <v>27991.86</v>
          </cell>
        </row>
        <row r="1368">
          <cell r="A1368">
            <v>0</v>
          </cell>
          <cell r="B1368" t="str">
            <v>Total/UND</v>
          </cell>
          <cell r="C1368">
            <v>1</v>
          </cell>
          <cell r="D1368" t="str">
            <v>M3</v>
          </cell>
          <cell r="E1368">
            <v>0</v>
          </cell>
          <cell r="F1368">
            <v>0</v>
          </cell>
          <cell r="G1368">
            <v>24625.5</v>
          </cell>
          <cell r="H1368">
            <v>3366.36</v>
          </cell>
          <cell r="I1368">
            <v>27991.86</v>
          </cell>
        </row>
        <row r="1369">
          <cell r="A1369">
            <v>0</v>
          </cell>
          <cell r="B1369" t="str">
            <v>Materiales y Equipos</v>
          </cell>
          <cell r="D1369">
            <v>0</v>
          </cell>
          <cell r="G1369">
            <v>0</v>
          </cell>
          <cell r="H1369">
            <v>0</v>
          </cell>
        </row>
        <row r="1370">
          <cell r="A1370">
            <v>104.07000000000004</v>
          </cell>
          <cell r="B1370" t="str">
            <v>CABEZAL EN H.A PARA ALCANTARILLA DE Ø60"</v>
          </cell>
          <cell r="C1370">
            <v>1</v>
          </cell>
          <cell r="D1370" t="str">
            <v>QQ</v>
          </cell>
          <cell r="E1370">
            <v>2796.6101694915255</v>
          </cell>
          <cell r="F1370">
            <v>503.38983050847457</v>
          </cell>
          <cell r="G1370">
            <v>18143.334935054041</v>
          </cell>
          <cell r="H1370">
            <v>2610.5606785194004</v>
          </cell>
          <cell r="I1370">
            <v>20753.895613573441</v>
          </cell>
        </row>
        <row r="1371">
          <cell r="A1371" t="str">
            <v>AE003</v>
          </cell>
          <cell r="B1371" t="str">
            <v>Volumen Análisis</v>
          </cell>
          <cell r="C1371">
            <v>2.6221799999999997</v>
          </cell>
          <cell r="D1371" t="str">
            <v>QQ</v>
          </cell>
          <cell r="E1371">
            <v>2796.6101694915255</v>
          </cell>
          <cell r="F1371">
            <v>503.38983050847457</v>
          </cell>
          <cell r="G1371">
            <v>0</v>
          </cell>
          <cell r="H1371">
            <v>0</v>
          </cell>
        </row>
        <row r="1372">
          <cell r="A1372" t="str">
            <v>AE002</v>
          </cell>
          <cell r="B1372" t="str">
            <v>Materiales y Equipos</v>
          </cell>
          <cell r="C1372">
            <v>2.8780000000000001</v>
          </cell>
          <cell r="D1372" t="str">
            <v>QQ</v>
          </cell>
          <cell r="E1372">
            <v>2796.6101694915255</v>
          </cell>
          <cell r="F1372">
            <v>503.38983050847457</v>
          </cell>
          <cell r="G1372">
            <v>8048.64</v>
          </cell>
          <cell r="H1372">
            <v>1448.76</v>
          </cell>
        </row>
        <row r="1373">
          <cell r="A1373" t="str">
            <v>AE001</v>
          </cell>
          <cell r="B1373" t="str">
            <v xml:space="preserve">Acero en VIGA superior e inferior </v>
          </cell>
          <cell r="C1373">
            <v>1.6259999999999999</v>
          </cell>
          <cell r="D1373" t="str">
            <v>QQ</v>
          </cell>
          <cell r="E1373">
            <v>2796.6101694915255</v>
          </cell>
          <cell r="F1373">
            <v>503.38983050847457</v>
          </cell>
          <cell r="G1373">
            <v>4547.29</v>
          </cell>
          <cell r="H1373">
            <v>818.51</v>
          </cell>
        </row>
        <row r="1374">
          <cell r="A1374" t="str">
            <v>AE002</v>
          </cell>
          <cell r="B1374" t="str">
            <v>Acero Estruc. Grado 40-60, 1/2" x 20 a 30 pies</v>
          </cell>
          <cell r="C1374">
            <v>0.78</v>
          </cell>
          <cell r="D1374" t="str">
            <v>QQ</v>
          </cell>
          <cell r="E1374">
            <v>2796.6101694915255</v>
          </cell>
          <cell r="F1374">
            <v>503.38983050847457</v>
          </cell>
          <cell r="G1374">
            <v>2181.36</v>
          </cell>
          <cell r="H1374">
            <v>392.64</v>
          </cell>
        </row>
        <row r="1375">
          <cell r="A1375" t="str">
            <v>AE001</v>
          </cell>
          <cell r="B1375" t="str">
            <v>Acero Estruc. Grado 40-60, 3/8" x 20 a 30 pies</v>
          </cell>
          <cell r="C1375">
            <v>0.43000000000000005</v>
          </cell>
          <cell r="D1375" t="str">
            <v>QQ</v>
          </cell>
          <cell r="E1375">
            <v>2796.6101694915255</v>
          </cell>
          <cell r="F1375">
            <v>503.38983050847457</v>
          </cell>
          <cell r="G1375">
            <v>1202.54</v>
          </cell>
          <cell r="H1375">
            <v>216.46</v>
          </cell>
        </row>
        <row r="1376">
          <cell r="A1376">
            <v>0</v>
          </cell>
          <cell r="B1376" t="str">
            <v xml:space="preserve">Acero en COLUMNA </v>
          </cell>
          <cell r="C1376">
            <v>0</v>
          </cell>
          <cell r="D1376">
            <v>0</v>
          </cell>
          <cell r="G1376">
            <v>0</v>
          </cell>
          <cell r="H1376">
            <v>0</v>
          </cell>
          <cell r="I1376">
            <v>0</v>
          </cell>
        </row>
        <row r="1377">
          <cell r="A1377" t="str">
            <v>AE002</v>
          </cell>
          <cell r="B1377" t="str">
            <v>Acero Estruc. Grado 40-60, 1/2" x 20 a 30 pies</v>
          </cell>
          <cell r="C1377">
            <v>0.9</v>
          </cell>
          <cell r="D1377" t="str">
            <v>QQ</v>
          </cell>
          <cell r="E1377">
            <v>2796.6101694915255</v>
          </cell>
          <cell r="F1377">
            <v>503.38983050847457</v>
          </cell>
          <cell r="G1377">
            <v>2516.9499999999998</v>
          </cell>
          <cell r="H1377">
            <v>453.05</v>
          </cell>
        </row>
        <row r="1378">
          <cell r="A1378" t="str">
            <v>AE001</v>
          </cell>
          <cell r="B1378" t="str">
            <v>Acero Estruc. Grado 40-60, 3/8" x 20 a 30 pies</v>
          </cell>
          <cell r="C1378">
            <v>0.51</v>
          </cell>
          <cell r="D1378" t="str">
            <v>QQ</v>
          </cell>
          <cell r="E1378">
            <v>2796.6101694915255</v>
          </cell>
          <cell r="F1378">
            <v>503.38983050847457</v>
          </cell>
          <cell r="G1378">
            <v>1426.27</v>
          </cell>
          <cell r="H1378">
            <v>256.73</v>
          </cell>
        </row>
        <row r="1379">
          <cell r="A1379">
            <v>0</v>
          </cell>
          <cell r="B1379" t="str">
            <v xml:space="preserve">Acero en muros </v>
          </cell>
          <cell r="D1379">
            <v>0</v>
          </cell>
          <cell r="G1379">
            <v>24625.5</v>
          </cell>
          <cell r="H1379">
            <v>3366.36</v>
          </cell>
          <cell r="I1379">
            <v>27991.86</v>
          </cell>
        </row>
        <row r="1380">
          <cell r="A1380" t="str">
            <v>AE002</v>
          </cell>
          <cell r="B1380" t="str">
            <v>Acero Estruc. Grado 40-60, 1/2" x 20 a 30 pies</v>
          </cell>
          <cell r="C1380">
            <v>1.0699999999999998</v>
          </cell>
          <cell r="D1380">
            <v>0</v>
          </cell>
          <cell r="E1380">
            <v>2796.6101694915255</v>
          </cell>
          <cell r="F1380">
            <v>503.38983050847457</v>
          </cell>
          <cell r="G1380">
            <v>0</v>
          </cell>
          <cell r="H1380">
            <v>0</v>
          </cell>
        </row>
        <row r="1381">
          <cell r="A1381" t="str">
            <v>AE001</v>
          </cell>
          <cell r="B1381" t="str">
            <v>Acero Estruc. Grado 40-60, 3/8" x 20 a 30 pies</v>
          </cell>
          <cell r="C1381">
            <v>1.01</v>
          </cell>
          <cell r="D1381" t="str">
            <v>QQ</v>
          </cell>
          <cell r="E1381">
            <v>2796.6101694915255</v>
          </cell>
          <cell r="F1381">
            <v>503.38983050847457</v>
          </cell>
          <cell r="G1381">
            <v>2824.58</v>
          </cell>
          <cell r="H1381">
            <v>508.42</v>
          </cell>
          <cell r="I1381">
            <v>20753.895613573441</v>
          </cell>
        </row>
        <row r="1382">
          <cell r="A1382" t="str">
            <v>HI002</v>
          </cell>
          <cell r="B1382" t="str">
            <v>Hormigón Industrial 210kg/cm2 - 10% desp</v>
          </cell>
          <cell r="C1382">
            <v>2.6221799999999997</v>
          </cell>
          <cell r="D1382" t="str">
            <v>M3</v>
          </cell>
          <cell r="E1382">
            <v>5935.17</v>
          </cell>
          <cell r="F1382">
            <v>1068.33</v>
          </cell>
          <cell r="G1382">
            <v>15563.08</v>
          </cell>
          <cell r="H1382">
            <v>2801.35</v>
          </cell>
          <cell r="I1382">
            <v>0</v>
          </cell>
        </row>
        <row r="1383">
          <cell r="A1383" t="str">
            <v>AE016</v>
          </cell>
          <cell r="B1383" t="str">
            <v>Alambre Galvanizado Calibre 18 (Varillas)</v>
          </cell>
          <cell r="C1383">
            <v>9.4</v>
          </cell>
          <cell r="D1383">
            <v>0</v>
          </cell>
          <cell r="E1383">
            <v>93.220338983050851</v>
          </cell>
          <cell r="F1383">
            <v>16.779661016949152</v>
          </cell>
          <cell r="G1383">
            <v>0</v>
          </cell>
          <cell r="H1383">
            <v>0</v>
          </cell>
        </row>
        <row r="1384">
          <cell r="A1384">
            <v>0</v>
          </cell>
          <cell r="B1384" t="str">
            <v xml:space="preserve">Fraguache </v>
          </cell>
          <cell r="C1384">
            <v>18.489999999999998</v>
          </cell>
          <cell r="D1384">
            <v>0</v>
          </cell>
          <cell r="E1384">
            <v>62.822033898305087</v>
          </cell>
          <cell r="F1384">
            <v>11.307966101694916</v>
          </cell>
          <cell r="G1384">
            <v>0</v>
          </cell>
          <cell r="H1384">
            <v>0</v>
          </cell>
        </row>
        <row r="1385">
          <cell r="A1385" t="str">
            <v>AE002</v>
          </cell>
          <cell r="B1385" t="str">
            <v xml:space="preserve">Pañete pulido </v>
          </cell>
          <cell r="C1385">
            <v>15.891999999999999</v>
          </cell>
          <cell r="D1385" t="str">
            <v>M2</v>
          </cell>
          <cell r="E1385">
            <v>353.96610169491527</v>
          </cell>
          <cell r="F1385">
            <v>63.713898305084747</v>
          </cell>
          <cell r="G1385">
            <v>5625.23</v>
          </cell>
          <cell r="H1385">
            <v>1012.54</v>
          </cell>
        </row>
        <row r="1386">
          <cell r="A1386" t="str">
            <v>AE001</v>
          </cell>
          <cell r="B1386" t="str">
            <v xml:space="preserve">Cantos </v>
          </cell>
          <cell r="C1386">
            <v>17.32</v>
          </cell>
          <cell r="D1386" t="str">
            <v>ML</v>
          </cell>
          <cell r="E1386">
            <v>95.822033898305094</v>
          </cell>
          <cell r="F1386">
            <v>17.247966101694917</v>
          </cell>
          <cell r="G1386">
            <v>1659.64</v>
          </cell>
          <cell r="H1386">
            <v>298.73</v>
          </cell>
        </row>
        <row r="1387">
          <cell r="A1387">
            <v>0</v>
          </cell>
          <cell r="B1387" t="str">
            <v>Mano de Obra</v>
          </cell>
          <cell r="C1387">
            <v>1.6259999999999999</v>
          </cell>
          <cell r="D1387">
            <v>0</v>
          </cell>
          <cell r="E1387">
            <v>3076.2711864406783</v>
          </cell>
          <cell r="F1387">
            <v>553.72881355932202</v>
          </cell>
          <cell r="G1387">
            <v>0</v>
          </cell>
          <cell r="H1387">
            <v>0</v>
          </cell>
        </row>
        <row r="1388">
          <cell r="A1388">
            <v>200.01</v>
          </cell>
          <cell r="B1388" t="str">
            <v>Coloc. acero alta resistencia</v>
          </cell>
          <cell r="C1388">
            <v>4.7</v>
          </cell>
          <cell r="D1388" t="str">
            <v>QQ</v>
          </cell>
          <cell r="E1388">
            <v>486.5</v>
          </cell>
          <cell r="F1388">
            <v>0</v>
          </cell>
          <cell r="G1388">
            <v>2286.5500000000002</v>
          </cell>
          <cell r="H1388">
            <v>0</v>
          </cell>
        </row>
        <row r="1389">
          <cell r="A1389">
            <v>300.31999999999971</v>
          </cell>
          <cell r="B1389" t="str">
            <v>Encofrado de muros en HA por cara</v>
          </cell>
          <cell r="C1389">
            <v>15.891999999999999</v>
          </cell>
          <cell r="D1389" t="str">
            <v>M2</v>
          </cell>
          <cell r="E1389">
            <v>456.75</v>
          </cell>
          <cell r="F1389">
            <v>0</v>
          </cell>
          <cell r="G1389">
            <v>7258.67</v>
          </cell>
          <cell r="H1389">
            <v>0</v>
          </cell>
        </row>
        <row r="1390">
          <cell r="A1390">
            <v>0</v>
          </cell>
          <cell r="B1390" t="str">
            <v>Total/UND</v>
          </cell>
          <cell r="C1390">
            <v>0</v>
          </cell>
          <cell r="D1390">
            <v>0</v>
          </cell>
          <cell r="G1390">
            <v>47575.09</v>
          </cell>
          <cell r="H1390">
            <v>6845.3600000000006</v>
          </cell>
          <cell r="I1390">
            <v>54420.45</v>
          </cell>
        </row>
        <row r="1391">
          <cell r="A1391" t="str">
            <v>AE002</v>
          </cell>
          <cell r="B1391" t="str">
            <v>Acero Estruc. Grado 40-60, 1/2" x 20 a 30 pies</v>
          </cell>
          <cell r="C1391">
            <v>1.0699999999999998</v>
          </cell>
          <cell r="D1391" t="str">
            <v>QQ</v>
          </cell>
          <cell r="E1391">
            <v>2796.6101694915255</v>
          </cell>
          <cell r="F1391">
            <v>503.38983050847457</v>
          </cell>
          <cell r="G1391">
            <v>2992.37</v>
          </cell>
          <cell r="H1391">
            <v>538.63</v>
          </cell>
        </row>
        <row r="1392">
          <cell r="A1392">
            <v>104.08000000000004</v>
          </cell>
          <cell r="B1392" t="str">
            <v>COLUMNA (0.50X0.50)MTS, F'C=210KG/CM2, 12Ø3/4", EST. Ø3/8" @ 0.10M (TANQUE H. A.)</v>
          </cell>
          <cell r="C1392">
            <v>1</v>
          </cell>
          <cell r="D1392" t="str">
            <v>M3</v>
          </cell>
          <cell r="E1392">
            <v>2796.6101694915255</v>
          </cell>
          <cell r="F1392">
            <v>503.38983050847457</v>
          </cell>
          <cell r="G1392">
            <v>24349.120000000003</v>
          </cell>
          <cell r="H1392">
            <v>3660.1</v>
          </cell>
          <cell r="I1392">
            <v>28009.22</v>
          </cell>
        </row>
        <row r="1393">
          <cell r="A1393" t="str">
            <v>HI002</v>
          </cell>
          <cell r="B1393" t="str">
            <v>Volumen Análisis</v>
          </cell>
          <cell r="C1393">
            <v>1</v>
          </cell>
          <cell r="D1393" t="str">
            <v>M3</v>
          </cell>
          <cell r="E1393">
            <v>5935.17</v>
          </cell>
          <cell r="F1393">
            <v>1068.33</v>
          </cell>
          <cell r="G1393">
            <v>15563.08</v>
          </cell>
          <cell r="H1393">
            <v>2801.35</v>
          </cell>
          <cell r="I1393">
            <v>29905.040000000001</v>
          </cell>
        </row>
        <row r="1394">
          <cell r="A1394" t="str">
            <v>AE016</v>
          </cell>
          <cell r="B1394" t="str">
            <v>Materiales y Equipos</v>
          </cell>
          <cell r="C1394">
            <v>9.4</v>
          </cell>
          <cell r="D1394" t="str">
            <v>LB</v>
          </cell>
          <cell r="E1394">
            <v>93.220338983050851</v>
          </cell>
          <cell r="F1394">
            <v>16.779661016949152</v>
          </cell>
          <cell r="G1394">
            <v>876.27</v>
          </cell>
          <cell r="H1394">
            <v>157.72999999999999</v>
          </cell>
        </row>
        <row r="1395">
          <cell r="A1395" t="str">
            <v>AE004</v>
          </cell>
          <cell r="B1395" t="str">
            <v>Acero Estruc. Grado 40-60, 1" x 20 a 30 pies</v>
          </cell>
          <cell r="C1395">
            <v>18.489999999999998</v>
          </cell>
          <cell r="D1395" t="str">
            <v>QQ</v>
          </cell>
          <cell r="E1395">
            <v>2796.6101694915255</v>
          </cell>
          <cell r="F1395">
            <v>503.38983050847457</v>
          </cell>
          <cell r="G1395">
            <v>0</v>
          </cell>
          <cell r="H1395">
            <v>0</v>
          </cell>
          <cell r="I1395">
            <v>21420.703384207038</v>
          </cell>
        </row>
        <row r="1396">
          <cell r="A1396" t="str">
            <v>AE003</v>
          </cell>
          <cell r="B1396" t="str">
            <v>Acero Estruc. Grado 40-60, 3/4" x 20 a 30 pies</v>
          </cell>
          <cell r="C1396">
            <v>3.1139999999999999</v>
          </cell>
          <cell r="D1396" t="str">
            <v>QQ</v>
          </cell>
          <cell r="E1396">
            <v>2796.6101694915255</v>
          </cell>
          <cell r="F1396">
            <v>503.38983050847457</v>
          </cell>
          <cell r="G1396">
            <v>8708.64</v>
          </cell>
          <cell r="H1396">
            <v>1567.56</v>
          </cell>
          <cell r="I1396">
            <v>0</v>
          </cell>
        </row>
        <row r="1397">
          <cell r="A1397" t="str">
            <v>AE002</v>
          </cell>
          <cell r="B1397" t="str">
            <v>Acero Estruc. Grado 40-60, 1/2" x 20 a 30 pies</v>
          </cell>
          <cell r="C1397">
            <v>17.32</v>
          </cell>
          <cell r="D1397" t="str">
            <v>QQ</v>
          </cell>
          <cell r="E1397">
            <v>2796.6101694915255</v>
          </cell>
          <cell r="F1397">
            <v>503.38983050847457</v>
          </cell>
          <cell r="G1397">
            <v>0</v>
          </cell>
          <cell r="H1397">
            <v>0</v>
          </cell>
        </row>
        <row r="1398">
          <cell r="A1398" t="str">
            <v>AE001</v>
          </cell>
          <cell r="B1398" t="str">
            <v>Acero Estruc. Grado 40-60, 3/8" x 20 a 30 pies</v>
          </cell>
          <cell r="C1398">
            <v>1.2410000000000001</v>
          </cell>
          <cell r="D1398" t="str">
            <v>QQ</v>
          </cell>
          <cell r="E1398">
            <v>2796.6101694915255</v>
          </cell>
          <cell r="F1398">
            <v>503.38983050847457</v>
          </cell>
          <cell r="G1398">
            <v>0</v>
          </cell>
          <cell r="H1398">
            <v>0</v>
          </cell>
          <cell r="I1398">
            <v>0</v>
          </cell>
        </row>
        <row r="1399">
          <cell r="A1399" t="str">
            <v>HI003</v>
          </cell>
          <cell r="B1399" t="str">
            <v>Hormigón Industrial 240kg/cm2 - 10% desp</v>
          </cell>
          <cell r="C1399">
            <v>1.05</v>
          </cell>
          <cell r="D1399" t="str">
            <v>M3</v>
          </cell>
          <cell r="E1399">
            <v>5932.203389830509</v>
          </cell>
          <cell r="F1399">
            <v>1067.7966101694915</v>
          </cell>
          <cell r="G1399">
            <v>6228.81</v>
          </cell>
          <cell r="H1399">
            <v>1121.19</v>
          </cell>
        </row>
        <row r="1400">
          <cell r="A1400">
            <v>101.01</v>
          </cell>
          <cell r="B1400" t="str">
            <v>Vaciado a mano</v>
          </cell>
          <cell r="C1400">
            <v>1.05</v>
          </cell>
          <cell r="D1400" t="str">
            <v>M3</v>
          </cell>
          <cell r="E1400">
            <v>1060.7985714285714</v>
          </cell>
          <cell r="F1400">
            <v>190.94374285714287</v>
          </cell>
          <cell r="G1400">
            <v>1113.8399999999999</v>
          </cell>
          <cell r="H1400">
            <v>200.49</v>
          </cell>
        </row>
        <row r="1401">
          <cell r="A1401" t="str">
            <v>AE016</v>
          </cell>
          <cell r="B1401" t="str">
            <v>Alambre Galvanizado Calibre 18 (Varillas)</v>
          </cell>
          <cell r="C1401">
            <v>8.7100000000000009</v>
          </cell>
          <cell r="D1401">
            <v>0</v>
          </cell>
          <cell r="E1401">
            <v>93.220338983050851</v>
          </cell>
          <cell r="F1401">
            <v>16.779661016949152</v>
          </cell>
          <cell r="G1401">
            <v>47575.09</v>
          </cell>
          <cell r="H1401">
            <v>6845.3600000000006</v>
          </cell>
          <cell r="I1401">
            <v>54420.45</v>
          </cell>
        </row>
        <row r="1402">
          <cell r="A1402">
            <v>0</v>
          </cell>
          <cell r="B1402" t="str">
            <v>Mano de Obra</v>
          </cell>
          <cell r="C1402">
            <v>0.9</v>
          </cell>
          <cell r="D1402">
            <v>0</v>
          </cell>
          <cell r="E1402">
            <v>3076.2711864406783</v>
          </cell>
          <cell r="F1402">
            <v>553.72881355932202</v>
          </cell>
          <cell r="G1402">
            <v>0</v>
          </cell>
          <cell r="H1402">
            <v>0</v>
          </cell>
        </row>
        <row r="1403">
          <cell r="A1403">
            <v>200.05999999999995</v>
          </cell>
          <cell r="B1403" t="str">
            <v>Coloc. acero normal</v>
          </cell>
          <cell r="C1403">
            <v>4.3550000000000004</v>
          </cell>
          <cell r="D1403" t="str">
            <v>QQ</v>
          </cell>
          <cell r="E1403">
            <v>326.47275741487186</v>
          </cell>
          <cell r="F1403">
            <v>0</v>
          </cell>
          <cell r="G1403">
            <v>1421.79</v>
          </cell>
          <cell r="H1403">
            <v>0</v>
          </cell>
          <cell r="I1403">
            <v>28009.22</v>
          </cell>
        </row>
        <row r="1404">
          <cell r="A1404">
            <v>300.26999999999975</v>
          </cell>
          <cell r="B1404" t="str">
            <v>Columnas &lt; 0.30m de cara, por cara</v>
          </cell>
          <cell r="C1404">
            <v>16</v>
          </cell>
          <cell r="D1404" t="str">
            <v>ML</v>
          </cell>
          <cell r="E1404">
            <v>157.5</v>
          </cell>
          <cell r="F1404">
            <v>0</v>
          </cell>
          <cell r="G1404">
            <v>2520</v>
          </cell>
          <cell r="H1404">
            <v>0</v>
          </cell>
          <cell r="I1404">
            <v>0</v>
          </cell>
        </row>
        <row r="1405">
          <cell r="A1405">
            <v>300.27999999999975</v>
          </cell>
          <cell r="B1405" t="str">
            <v>Columnas &gt; 0.30m de cara, por cada 0.10m de ancho hasta 0.80m, a partir de 0.80m se considera muro</v>
          </cell>
          <cell r="C1405">
            <v>2</v>
          </cell>
          <cell r="D1405">
            <v>0</v>
          </cell>
          <cell r="E1405">
            <v>36.75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AE004</v>
          </cell>
          <cell r="B1406" t="str">
            <v>Total/UND</v>
          </cell>
          <cell r="C1406">
            <v>1.01</v>
          </cell>
          <cell r="D1406" t="str">
            <v>QQ</v>
          </cell>
          <cell r="E1406">
            <v>2796.6101694915255</v>
          </cell>
          <cell r="F1406">
            <v>503.38983050847457</v>
          </cell>
          <cell r="G1406">
            <v>24349.120000000003</v>
          </cell>
          <cell r="H1406">
            <v>3660.1</v>
          </cell>
          <cell r="I1406">
            <v>28009.22</v>
          </cell>
        </row>
        <row r="1407">
          <cell r="A1407" t="str">
            <v>AE003</v>
          </cell>
          <cell r="B1407" t="str">
            <v>Acero Estruc. Grado 40-60, 3/4" x 20 a 30 pies</v>
          </cell>
          <cell r="C1407">
            <v>3.1139999999999999</v>
          </cell>
          <cell r="D1407" t="str">
            <v>QQ</v>
          </cell>
          <cell r="E1407">
            <v>2796.6101694915255</v>
          </cell>
          <cell r="F1407">
            <v>503.38983050847457</v>
          </cell>
          <cell r="G1407">
            <v>8708.64</v>
          </cell>
          <cell r="H1407">
            <v>1567.56</v>
          </cell>
        </row>
        <row r="1408">
          <cell r="A1408">
            <v>104.09000000000005</v>
          </cell>
          <cell r="B1408" t="str">
            <v xml:space="preserve">COLUMNA (0.15X0.15)MTS, F'C=210KG/CM2, 6Ø3/8", EST. Ø3/8" @ 0.15M </v>
          </cell>
          <cell r="C1408">
            <v>1</v>
          </cell>
          <cell r="D1408" t="str">
            <v>QQ</v>
          </cell>
          <cell r="E1408">
            <v>2796.6101694915255</v>
          </cell>
          <cell r="F1408">
            <v>503.38983050847457</v>
          </cell>
          <cell r="G1408">
            <v>39141.130000000005</v>
          </cell>
          <cell r="H1408">
            <v>5330.57</v>
          </cell>
          <cell r="I1408">
            <v>44471.700000000004</v>
          </cell>
        </row>
        <row r="1409">
          <cell r="A1409" t="str">
            <v>AE001</v>
          </cell>
          <cell r="B1409" t="str">
            <v>Volumen Análisis</v>
          </cell>
          <cell r="C1409">
            <v>1</v>
          </cell>
          <cell r="D1409" t="str">
            <v>M3</v>
          </cell>
          <cell r="E1409">
            <v>2796.6101694915255</v>
          </cell>
          <cell r="F1409">
            <v>503.38983050847457</v>
          </cell>
          <cell r="G1409">
            <v>3470.59</v>
          </cell>
          <cell r="H1409">
            <v>624.71</v>
          </cell>
        </row>
        <row r="1410">
          <cell r="A1410" t="str">
            <v>HI003</v>
          </cell>
          <cell r="B1410" t="str">
            <v>Materiales y Equipos</v>
          </cell>
          <cell r="C1410">
            <v>1.05</v>
          </cell>
          <cell r="D1410" t="str">
            <v>M3</v>
          </cell>
          <cell r="E1410">
            <v>5932.203389830509</v>
          </cell>
          <cell r="F1410">
            <v>1067.7966101694915</v>
          </cell>
          <cell r="G1410">
            <v>6228.81</v>
          </cell>
          <cell r="H1410">
            <v>1121.19</v>
          </cell>
        </row>
        <row r="1411">
          <cell r="A1411" t="str">
            <v>AE004</v>
          </cell>
          <cell r="B1411" t="str">
            <v>Acero Estruc. Grado 40-60, 1" x 20 a 30 pies</v>
          </cell>
          <cell r="C1411">
            <v>1.05</v>
          </cell>
          <cell r="D1411" t="str">
            <v>QQ</v>
          </cell>
          <cell r="E1411">
            <v>2796.6101694915255</v>
          </cell>
          <cell r="F1411">
            <v>503.38983050847457</v>
          </cell>
          <cell r="G1411">
            <v>0</v>
          </cell>
          <cell r="H1411">
            <v>0</v>
          </cell>
        </row>
        <row r="1412">
          <cell r="A1412" t="str">
            <v>AE003</v>
          </cell>
          <cell r="B1412" t="str">
            <v>Acero Estruc. Grado 40-60, 3/4" x 20 a 30 pies</v>
          </cell>
          <cell r="C1412">
            <v>8.7100000000000009</v>
          </cell>
          <cell r="D1412" t="str">
            <v>QQ</v>
          </cell>
          <cell r="E1412">
            <v>2796.6101694915255</v>
          </cell>
          <cell r="F1412">
            <v>503.38983050847457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 t="str">
            <v>AE002</v>
          </cell>
          <cell r="B1413" t="str">
            <v>Acero Estruc. Grado 40-60, 1/2" x 20 a 30 pies</v>
          </cell>
          <cell r="C1413">
            <v>0</v>
          </cell>
          <cell r="D1413" t="str">
            <v>QQ</v>
          </cell>
          <cell r="E1413">
            <v>2796.6101694915255</v>
          </cell>
          <cell r="F1413">
            <v>503.38983050847457</v>
          </cell>
          <cell r="G1413">
            <v>0</v>
          </cell>
          <cell r="H1413">
            <v>0</v>
          </cell>
          <cell r="I1413">
            <v>0</v>
          </cell>
        </row>
        <row r="1414">
          <cell r="A1414" t="str">
            <v>AE001</v>
          </cell>
          <cell r="B1414" t="str">
            <v>Acero Estruc. Grado 40-60, 3/8" x 20 a 30 pies</v>
          </cell>
          <cell r="C1414">
            <v>7.74</v>
          </cell>
          <cell r="D1414" t="str">
            <v>QQ</v>
          </cell>
          <cell r="E1414">
            <v>2796.6101694915255</v>
          </cell>
          <cell r="F1414">
            <v>503.38983050847457</v>
          </cell>
          <cell r="G1414">
            <v>21645.759999999998</v>
          </cell>
          <cell r="H1414">
            <v>3896.24</v>
          </cell>
        </row>
        <row r="1415">
          <cell r="A1415" t="str">
            <v>HI003</v>
          </cell>
          <cell r="B1415" t="str">
            <v>Hormigón Industrial 210kg/cm2 - 10% desp</v>
          </cell>
          <cell r="C1415">
            <v>1.1000000000000001</v>
          </cell>
          <cell r="D1415" t="str">
            <v>M3</v>
          </cell>
          <cell r="E1415">
            <v>5932.203389830509</v>
          </cell>
          <cell r="F1415">
            <v>1067.7966101694915</v>
          </cell>
          <cell r="G1415">
            <v>6525.42</v>
          </cell>
          <cell r="H1415">
            <v>1174.58</v>
          </cell>
          <cell r="I1415">
            <v>56168.94</v>
          </cell>
        </row>
        <row r="1416">
          <cell r="A1416" t="str">
            <v>AE016</v>
          </cell>
          <cell r="B1416" t="str">
            <v>Alambre Galvanizado Calibre 18 (Varillas)</v>
          </cell>
          <cell r="C1416">
            <v>15.48</v>
          </cell>
          <cell r="D1416" t="str">
            <v>LB</v>
          </cell>
          <cell r="E1416">
            <v>93.220338983050851</v>
          </cell>
          <cell r="F1416">
            <v>16.779661016949152</v>
          </cell>
          <cell r="G1416">
            <v>1443.05</v>
          </cell>
          <cell r="H1416">
            <v>259.75</v>
          </cell>
        </row>
        <row r="1417">
          <cell r="A1417">
            <v>0</v>
          </cell>
          <cell r="B1417" t="str">
            <v>Mano de Obra</v>
          </cell>
          <cell r="C1417">
            <v>1</v>
          </cell>
          <cell r="D1417">
            <v>0</v>
          </cell>
          <cell r="E1417">
            <v>0</v>
          </cell>
          <cell r="F1417">
            <v>0</v>
          </cell>
          <cell r="G1417">
            <v>24349.120000000003</v>
          </cell>
          <cell r="H1417">
            <v>3660.1</v>
          </cell>
          <cell r="I1417">
            <v>28009.22</v>
          </cell>
        </row>
        <row r="1418">
          <cell r="A1418">
            <v>200.05999999999995</v>
          </cell>
          <cell r="B1418" t="str">
            <v>Coloc. acero normal</v>
          </cell>
          <cell r="C1418">
            <v>7.74</v>
          </cell>
          <cell r="D1418">
            <v>0</v>
          </cell>
          <cell r="E1418">
            <v>326.47275741487186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A1419">
            <v>300.26999999999975</v>
          </cell>
          <cell r="B1419" t="str">
            <v>Columnas &lt; 0.30m de cara, por cara</v>
          </cell>
          <cell r="C1419">
            <v>44.444444444444443</v>
          </cell>
          <cell r="D1419" t="str">
            <v>ML</v>
          </cell>
          <cell r="E1419">
            <v>157.5</v>
          </cell>
          <cell r="F1419">
            <v>0</v>
          </cell>
          <cell r="G1419">
            <v>7000</v>
          </cell>
          <cell r="H1419">
            <v>0</v>
          </cell>
          <cell r="I1419">
            <v>44471.700000000004</v>
          </cell>
        </row>
        <row r="1420">
          <cell r="A1420">
            <v>0</v>
          </cell>
          <cell r="B1420" t="str">
            <v>Total/UND</v>
          </cell>
          <cell r="C1420">
            <v>1</v>
          </cell>
          <cell r="D1420" t="str">
            <v>M3</v>
          </cell>
          <cell r="E1420">
            <v>0</v>
          </cell>
          <cell r="F1420">
            <v>0</v>
          </cell>
          <cell r="G1420">
            <v>39141.130000000005</v>
          </cell>
          <cell r="H1420">
            <v>5330.57</v>
          </cell>
          <cell r="I1420">
            <v>44471.700000000004</v>
          </cell>
        </row>
        <row r="1421">
          <cell r="A1421">
            <v>0</v>
          </cell>
          <cell r="B1421" t="str">
            <v>Materiales y Equipos</v>
          </cell>
          <cell r="C1421">
            <v>3.1139999999999999</v>
          </cell>
          <cell r="D1421">
            <v>0</v>
          </cell>
          <cell r="E1421">
            <v>3076.2711864406783</v>
          </cell>
          <cell r="F1421">
            <v>553.72881355932202</v>
          </cell>
          <cell r="G1421">
            <v>0</v>
          </cell>
          <cell r="H1421">
            <v>0</v>
          </cell>
        </row>
        <row r="1422">
          <cell r="A1422">
            <v>104.10000000000005</v>
          </cell>
          <cell r="B1422" t="str">
            <v xml:space="preserve">COLUMNA (0.40X0.25)MTS, F'C=210KG/CM2, 10Ø1/2 y 2Ø3/8", EST. Doble Ø3/8" @ 0.20M </v>
          </cell>
          <cell r="C1422">
            <v>1</v>
          </cell>
          <cell r="D1422" t="str">
            <v>QQ</v>
          </cell>
          <cell r="E1422">
            <v>2796.6101694915255</v>
          </cell>
          <cell r="F1422">
            <v>503.38983050847457</v>
          </cell>
          <cell r="G1422">
            <v>22483.279999999999</v>
          </cell>
          <cell r="H1422">
            <v>3508.1099999999997</v>
          </cell>
          <cell r="I1422">
            <v>25991.39</v>
          </cell>
        </row>
        <row r="1423">
          <cell r="A1423" t="str">
            <v>AE003</v>
          </cell>
          <cell r="B1423" t="str">
            <v>Volumen Análisis</v>
          </cell>
          <cell r="C1423">
            <v>1</v>
          </cell>
          <cell r="D1423" t="str">
            <v>QQ</v>
          </cell>
          <cell r="E1423">
            <v>2796.6101694915255</v>
          </cell>
          <cell r="F1423">
            <v>503.38983050847457</v>
          </cell>
          <cell r="G1423">
            <v>0</v>
          </cell>
          <cell r="H1423">
            <v>0</v>
          </cell>
        </row>
        <row r="1424">
          <cell r="A1424" t="str">
            <v>AE002</v>
          </cell>
          <cell r="B1424" t="str">
            <v>Materiales y Equipos</v>
          </cell>
          <cell r="C1424">
            <v>1.05</v>
          </cell>
          <cell r="D1424" t="str">
            <v>QQ</v>
          </cell>
          <cell r="E1424">
            <v>2796.6101694915255</v>
          </cell>
          <cell r="F1424">
            <v>503.38983050847457</v>
          </cell>
          <cell r="G1424">
            <v>0</v>
          </cell>
          <cell r="H1424">
            <v>0</v>
          </cell>
        </row>
        <row r="1425">
          <cell r="A1425" t="str">
            <v>AE004</v>
          </cell>
          <cell r="B1425" t="str">
            <v>Acero Estruc. Grado 40-60, 1" x 20 a 30 pies</v>
          </cell>
          <cell r="C1425">
            <v>0</v>
          </cell>
          <cell r="D1425" t="str">
            <v>QQ</v>
          </cell>
          <cell r="E1425">
            <v>2796.6101694915255</v>
          </cell>
          <cell r="F1425">
            <v>503.38983050847457</v>
          </cell>
          <cell r="G1425">
            <v>0</v>
          </cell>
          <cell r="H1425">
            <v>0</v>
          </cell>
        </row>
        <row r="1426">
          <cell r="A1426" t="str">
            <v>AE003</v>
          </cell>
          <cell r="B1426" t="str">
            <v>Acero Estruc. Grado 40-60, 3/4" x 20 a 30 pies</v>
          </cell>
          <cell r="C1426">
            <v>0</v>
          </cell>
          <cell r="D1426" t="str">
            <v>QQ</v>
          </cell>
          <cell r="E1426">
            <v>2796.6101694915255</v>
          </cell>
          <cell r="F1426">
            <v>503.38983050847457</v>
          </cell>
          <cell r="G1426">
            <v>0</v>
          </cell>
          <cell r="H1426">
            <v>0</v>
          </cell>
        </row>
        <row r="1427">
          <cell r="A1427" t="str">
            <v>AE002</v>
          </cell>
          <cell r="B1427" t="str">
            <v>Acero Estruc. Grado 40-60, 1/2" x 20 a 30 pies</v>
          </cell>
          <cell r="C1427">
            <v>2.68</v>
          </cell>
          <cell r="D1427" t="str">
            <v>QQ</v>
          </cell>
          <cell r="E1427">
            <v>2796.6101694915255</v>
          </cell>
          <cell r="F1427">
            <v>503.38983050847457</v>
          </cell>
          <cell r="G1427">
            <v>7494.92</v>
          </cell>
          <cell r="H1427">
            <v>1349.08</v>
          </cell>
          <cell r="I1427">
            <v>0</v>
          </cell>
        </row>
        <row r="1428">
          <cell r="A1428" t="str">
            <v>AE001</v>
          </cell>
          <cell r="B1428" t="str">
            <v>Acero Estruc. Grado 40-60, 3/8" x 20 a 30 pies</v>
          </cell>
          <cell r="C1428">
            <v>1.6658999999999999</v>
          </cell>
          <cell r="D1428" t="str">
            <v>QQ</v>
          </cell>
          <cell r="E1428">
            <v>2796.6101694915255</v>
          </cell>
          <cell r="F1428">
            <v>503.38983050847457</v>
          </cell>
          <cell r="G1428">
            <v>0</v>
          </cell>
          <cell r="H1428">
            <v>0</v>
          </cell>
          <cell r="I1428">
            <v>0</v>
          </cell>
        </row>
        <row r="1429">
          <cell r="A1429" t="str">
            <v>HI003</v>
          </cell>
          <cell r="B1429" t="str">
            <v>Hormigón Industrial 210kg/cm2 - 10% desp</v>
          </cell>
          <cell r="C1429">
            <v>1.1000000000000001</v>
          </cell>
          <cell r="D1429" t="str">
            <v>M3</v>
          </cell>
          <cell r="E1429">
            <v>5932.203389830509</v>
          </cell>
          <cell r="F1429">
            <v>1067.7966101694915</v>
          </cell>
          <cell r="G1429">
            <v>6525.42</v>
          </cell>
          <cell r="H1429">
            <v>1174.58</v>
          </cell>
        </row>
        <row r="1430">
          <cell r="A1430" t="str">
            <v>AE016</v>
          </cell>
          <cell r="B1430" t="str">
            <v>Alambre Galvanizado Calibre 18 (Varillas)</v>
          </cell>
          <cell r="C1430">
            <v>8.6918000000000006</v>
          </cell>
          <cell r="D1430" t="str">
            <v>LB</v>
          </cell>
          <cell r="E1430">
            <v>93.220338983050851</v>
          </cell>
          <cell r="F1430">
            <v>16.779661016949152</v>
          </cell>
          <cell r="G1430">
            <v>810.25</v>
          </cell>
          <cell r="H1430">
            <v>145.85</v>
          </cell>
        </row>
        <row r="1431">
          <cell r="A1431">
            <v>0</v>
          </cell>
          <cell r="B1431" t="str">
            <v>Mano de Obra</v>
          </cell>
          <cell r="D1431">
            <v>0</v>
          </cell>
          <cell r="G1431">
            <v>39141.130000000005</v>
          </cell>
          <cell r="H1431">
            <v>5330.57</v>
          </cell>
          <cell r="I1431">
            <v>44471.700000000004</v>
          </cell>
        </row>
        <row r="1432">
          <cell r="A1432">
            <v>200.05999999999995</v>
          </cell>
          <cell r="B1432" t="str">
            <v>Coloc. acero normal</v>
          </cell>
          <cell r="C1432">
            <v>4.3459000000000003</v>
          </cell>
          <cell r="D1432">
            <v>0</v>
          </cell>
          <cell r="E1432">
            <v>326.47275741487186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>
            <v>300.26999999999975</v>
          </cell>
          <cell r="B1433" t="str">
            <v>Columnas &lt; 0.30m de cara, por cara</v>
          </cell>
          <cell r="C1433">
            <v>10</v>
          </cell>
          <cell r="D1433" t="str">
            <v>ML</v>
          </cell>
          <cell r="E1433">
            <v>157.5</v>
          </cell>
          <cell r="F1433">
            <v>0</v>
          </cell>
          <cell r="G1433">
            <v>1575</v>
          </cell>
          <cell r="H1433">
            <v>0</v>
          </cell>
          <cell r="I1433">
            <v>25991.39</v>
          </cell>
        </row>
        <row r="1434">
          <cell r="A1434">
            <v>0</v>
          </cell>
          <cell r="B1434" t="str">
            <v>Total/UND</v>
          </cell>
          <cell r="C1434">
            <v>1</v>
          </cell>
          <cell r="D1434" t="str">
            <v>M3</v>
          </cell>
          <cell r="E1434">
            <v>0</v>
          </cell>
          <cell r="F1434">
            <v>0</v>
          </cell>
          <cell r="G1434">
            <v>22483.279999999999</v>
          </cell>
          <cell r="H1434">
            <v>3508.1099999999997</v>
          </cell>
          <cell r="I1434">
            <v>25991.39</v>
          </cell>
        </row>
        <row r="1435">
          <cell r="A1435">
            <v>0</v>
          </cell>
          <cell r="B1435" t="str">
            <v>Materiales y Equipos</v>
          </cell>
          <cell r="D1435">
            <v>0</v>
          </cell>
          <cell r="G1435">
            <v>0</v>
          </cell>
          <cell r="H1435">
            <v>0</v>
          </cell>
        </row>
        <row r="1436">
          <cell r="A1436">
            <v>104.11000000000006</v>
          </cell>
          <cell r="B1436" t="str">
            <v xml:space="preserve">COLUMNA (0.25X0.25)MTS, F'C=210KG/CM2, 8Ø1/2  EST. Doble Ø3/8" @ 0.20M </v>
          </cell>
          <cell r="C1436">
            <v>1</v>
          </cell>
          <cell r="D1436" t="str">
            <v>M3</v>
          </cell>
          <cell r="E1436">
            <v>2796.6101694915255</v>
          </cell>
          <cell r="F1436">
            <v>503.38983050847457</v>
          </cell>
          <cell r="G1436">
            <v>21637.170000000002</v>
          </cell>
          <cell r="H1436">
            <v>3217.4999999999995</v>
          </cell>
          <cell r="I1436">
            <v>24854.670000000002</v>
          </cell>
        </row>
        <row r="1437">
          <cell r="A1437" t="str">
            <v>AE003</v>
          </cell>
          <cell r="B1437" t="str">
            <v>Volumen Análisis</v>
          </cell>
          <cell r="C1437">
            <v>1</v>
          </cell>
          <cell r="D1437" t="str">
            <v>M3</v>
          </cell>
          <cell r="E1437">
            <v>2796.6101694915255</v>
          </cell>
          <cell r="F1437">
            <v>503.38983050847457</v>
          </cell>
          <cell r="G1437">
            <v>0</v>
          </cell>
          <cell r="H1437">
            <v>0</v>
          </cell>
        </row>
        <row r="1438">
          <cell r="A1438" t="str">
            <v>AE002</v>
          </cell>
          <cell r="B1438" t="str">
            <v>Materiales y Equipos</v>
          </cell>
          <cell r="C1438">
            <v>2.68</v>
          </cell>
          <cell r="D1438" t="str">
            <v>QQ</v>
          </cell>
          <cell r="E1438">
            <v>2796.6101694915255</v>
          </cell>
          <cell r="F1438">
            <v>503.38983050847457</v>
          </cell>
          <cell r="G1438">
            <v>7494.92</v>
          </cell>
          <cell r="H1438">
            <v>1349.08</v>
          </cell>
        </row>
        <row r="1439">
          <cell r="A1439" t="str">
            <v>AE004</v>
          </cell>
          <cell r="B1439" t="str">
            <v>Acero Estruc. Grado 40-60, 1" x 20 a 30 pies</v>
          </cell>
          <cell r="C1439">
            <v>0</v>
          </cell>
          <cell r="D1439" t="str">
            <v>QQ</v>
          </cell>
          <cell r="E1439">
            <v>2796.6101694915255</v>
          </cell>
          <cell r="F1439">
            <v>503.38983050847457</v>
          </cell>
          <cell r="G1439">
            <v>0</v>
          </cell>
          <cell r="H1439">
            <v>0</v>
          </cell>
        </row>
        <row r="1440">
          <cell r="A1440" t="str">
            <v>AE003</v>
          </cell>
          <cell r="B1440" t="str">
            <v>Acero Estruc. Grado 40-60, 3/4" x 20 a 30 pies</v>
          </cell>
          <cell r="C1440">
            <v>0.25109999999999999</v>
          </cell>
          <cell r="D1440" t="str">
            <v>QQ</v>
          </cell>
          <cell r="E1440">
            <v>2796.6101694915255</v>
          </cell>
          <cell r="F1440">
            <v>503.38983050847457</v>
          </cell>
          <cell r="G1440">
            <v>702.23</v>
          </cell>
          <cell r="H1440">
            <v>126.4</v>
          </cell>
        </row>
        <row r="1441">
          <cell r="A1441" t="str">
            <v>AE002</v>
          </cell>
          <cell r="B1441" t="str">
            <v>Acero Estruc. Grado 40-60, 1/2" x 20 a 30 pies</v>
          </cell>
          <cell r="C1441">
            <v>2.2336</v>
          </cell>
          <cell r="D1441" t="str">
            <v>QQ</v>
          </cell>
          <cell r="E1441">
            <v>2796.6101694915255</v>
          </cell>
          <cell r="F1441">
            <v>503.38983050847457</v>
          </cell>
          <cell r="G1441">
            <v>6246.51</v>
          </cell>
          <cell r="H1441">
            <v>1124.3699999999999</v>
          </cell>
        </row>
        <row r="1442">
          <cell r="A1442" t="str">
            <v>AE001</v>
          </cell>
          <cell r="B1442" t="str">
            <v>Acero Estruc. Grado 40-60, 3/8" x 20 a 30 pies</v>
          </cell>
          <cell r="C1442">
            <v>1.32</v>
          </cell>
          <cell r="D1442" t="str">
            <v>QQ</v>
          </cell>
          <cell r="E1442">
            <v>2796.6101694915255</v>
          </cell>
          <cell r="F1442">
            <v>503.38983050847457</v>
          </cell>
          <cell r="G1442">
            <v>0</v>
          </cell>
          <cell r="H1442">
            <v>0</v>
          </cell>
          <cell r="I1442">
            <v>0</v>
          </cell>
        </row>
        <row r="1443">
          <cell r="A1443" t="str">
            <v>HI003</v>
          </cell>
          <cell r="B1443" t="str">
            <v>Hormigón Industrial 210kg/cm2 - 10% desp</v>
          </cell>
          <cell r="C1443">
            <v>1.1000000000000001</v>
          </cell>
          <cell r="D1443" t="str">
            <v>M3</v>
          </cell>
          <cell r="E1443">
            <v>5932.203389830509</v>
          </cell>
          <cell r="F1443">
            <v>1067.7966101694915</v>
          </cell>
          <cell r="G1443">
            <v>6525.42</v>
          </cell>
          <cell r="H1443">
            <v>1174.58</v>
          </cell>
        </row>
        <row r="1444">
          <cell r="A1444" t="str">
            <v>AE016</v>
          </cell>
          <cell r="B1444" t="str">
            <v>Alambre Galvanizado Calibre 18 (Varillas)</v>
          </cell>
          <cell r="C1444">
            <v>7.6094000000000008</v>
          </cell>
          <cell r="D1444" t="str">
            <v>LB</v>
          </cell>
          <cell r="E1444">
            <v>93.220338983050851</v>
          </cell>
          <cell r="F1444">
            <v>16.779661016949152</v>
          </cell>
          <cell r="G1444">
            <v>709.35</v>
          </cell>
          <cell r="H1444">
            <v>127.68</v>
          </cell>
        </row>
        <row r="1445">
          <cell r="A1445">
            <v>0</v>
          </cell>
          <cell r="B1445" t="str">
            <v>Mano de Obra</v>
          </cell>
          <cell r="D1445">
            <v>0</v>
          </cell>
          <cell r="G1445">
            <v>22483.279999999999</v>
          </cell>
          <cell r="H1445">
            <v>3508.1099999999997</v>
          </cell>
          <cell r="I1445">
            <v>25991.39</v>
          </cell>
        </row>
        <row r="1446">
          <cell r="A1446">
            <v>200.05999999999995</v>
          </cell>
          <cell r="B1446" t="str">
            <v>Coloc. acero normal</v>
          </cell>
          <cell r="C1446">
            <v>3.8047000000000004</v>
          </cell>
          <cell r="D1446">
            <v>0</v>
          </cell>
          <cell r="E1446">
            <v>326.47275741487186</v>
          </cell>
          <cell r="F1446">
            <v>0</v>
          </cell>
          <cell r="G1446">
            <v>0</v>
          </cell>
          <cell r="H1446">
            <v>0</v>
          </cell>
        </row>
        <row r="1447">
          <cell r="A1447">
            <v>300.26999999999975</v>
          </cell>
          <cell r="B1447" t="str">
            <v>Columnas &lt; 0.30m de cara, por cara</v>
          </cell>
          <cell r="C1447">
            <v>16</v>
          </cell>
          <cell r="D1447" t="str">
            <v>ML</v>
          </cell>
          <cell r="E1447">
            <v>157.5</v>
          </cell>
          <cell r="F1447">
            <v>0</v>
          </cell>
          <cell r="G1447">
            <v>2520</v>
          </cell>
          <cell r="H1447">
            <v>0</v>
          </cell>
          <cell r="I1447">
            <v>24854.670000000002</v>
          </cell>
        </row>
        <row r="1448">
          <cell r="A1448">
            <v>0</v>
          </cell>
          <cell r="B1448" t="str">
            <v>Total/UND</v>
          </cell>
          <cell r="C1448">
            <v>1</v>
          </cell>
          <cell r="D1448" t="str">
            <v>M3</v>
          </cell>
          <cell r="E1448">
            <v>0</v>
          </cell>
          <cell r="F1448">
            <v>0</v>
          </cell>
          <cell r="G1448">
            <v>21637.170000000002</v>
          </cell>
          <cell r="H1448">
            <v>3217.4999999999995</v>
          </cell>
          <cell r="I1448">
            <v>24854.670000000002</v>
          </cell>
        </row>
        <row r="1449">
          <cell r="A1449">
            <v>0</v>
          </cell>
          <cell r="B1449" t="str">
            <v>Materiales y Equipos</v>
          </cell>
          <cell r="D1449">
            <v>0</v>
          </cell>
          <cell r="G1449">
            <v>0</v>
          </cell>
          <cell r="H1449">
            <v>0</v>
          </cell>
        </row>
        <row r="1450">
          <cell r="A1450">
            <v>104.12000000000006</v>
          </cell>
          <cell r="B1450" t="str">
            <v>COLUMNA C1(0.30X0.30)MTS, F'C=210KG/CM2, 5Ø1/2", EST. Ø3/8"@0.20M ,</v>
          </cell>
          <cell r="C1450">
            <v>1</v>
          </cell>
          <cell r="D1450" t="str">
            <v>M3</v>
          </cell>
          <cell r="E1450">
            <v>2796.6101694915255</v>
          </cell>
          <cell r="F1450">
            <v>503.38983050847457</v>
          </cell>
          <cell r="G1450">
            <v>19813.48</v>
          </cell>
          <cell r="H1450">
            <v>3041.3399999999997</v>
          </cell>
          <cell r="I1450">
            <v>22854.82</v>
          </cell>
        </row>
        <row r="1451">
          <cell r="A1451" t="str">
            <v>AE003</v>
          </cell>
          <cell r="B1451" t="str">
            <v>Volumen Análisis</v>
          </cell>
          <cell r="C1451">
            <v>1</v>
          </cell>
          <cell r="D1451" t="str">
            <v>M3</v>
          </cell>
          <cell r="E1451">
            <v>2796.6101694915255</v>
          </cell>
          <cell r="F1451">
            <v>503.38983050847457</v>
          </cell>
          <cell r="G1451">
            <v>702.23</v>
          </cell>
          <cell r="H1451">
            <v>126.4</v>
          </cell>
        </row>
        <row r="1452">
          <cell r="A1452" t="str">
            <v>AE002</v>
          </cell>
          <cell r="B1452" t="str">
            <v>Materiales y Equipos</v>
          </cell>
          <cell r="C1452">
            <v>2.2336</v>
          </cell>
          <cell r="D1452" t="str">
            <v>QQ</v>
          </cell>
          <cell r="E1452">
            <v>2796.6101694915255</v>
          </cell>
          <cell r="F1452">
            <v>503.38983050847457</v>
          </cell>
          <cell r="G1452">
            <v>6246.51</v>
          </cell>
          <cell r="H1452">
            <v>1124.3699999999999</v>
          </cell>
        </row>
        <row r="1453">
          <cell r="A1453" t="str">
            <v>AE004</v>
          </cell>
          <cell r="B1453" t="str">
            <v>Acero Estruc. Grado 40-60, 1" x 20 a 30 pies</v>
          </cell>
          <cell r="C1453">
            <v>0</v>
          </cell>
          <cell r="D1453" t="str">
            <v>QQ</v>
          </cell>
          <cell r="E1453">
            <v>2796.6101694915255</v>
          </cell>
          <cell r="F1453">
            <v>503.38983050847457</v>
          </cell>
          <cell r="G1453">
            <v>0</v>
          </cell>
          <cell r="H1453">
            <v>0</v>
          </cell>
        </row>
        <row r="1454">
          <cell r="A1454" t="str">
            <v>AE003</v>
          </cell>
          <cell r="B1454" t="str">
            <v>Acero Estruc. Grado 40-60, 3/4" x 20 a 30 pies</v>
          </cell>
          <cell r="C1454">
            <v>0</v>
          </cell>
          <cell r="D1454" t="str">
            <v>QQ</v>
          </cell>
          <cell r="E1454">
            <v>2796.6101694915255</v>
          </cell>
          <cell r="F1454">
            <v>503.38983050847457</v>
          </cell>
          <cell r="G1454">
            <v>0</v>
          </cell>
          <cell r="H1454">
            <v>0</v>
          </cell>
        </row>
        <row r="1455">
          <cell r="A1455" t="str">
            <v>AE002</v>
          </cell>
          <cell r="B1455" t="str">
            <v>Acero Estruc. Grado 40-60, 1/2" x 20 a 30 pies</v>
          </cell>
          <cell r="C1455">
            <v>2.54</v>
          </cell>
          <cell r="D1455" t="str">
            <v>QQ</v>
          </cell>
          <cell r="E1455">
            <v>2796.6101694915255</v>
          </cell>
          <cell r="F1455">
            <v>503.38983050847457</v>
          </cell>
          <cell r="G1455">
            <v>7103.39</v>
          </cell>
          <cell r="H1455">
            <v>1278.6099999999999</v>
          </cell>
        </row>
        <row r="1456">
          <cell r="A1456" t="str">
            <v>AE001</v>
          </cell>
          <cell r="B1456" t="str">
            <v>Acero Estruc. Grado 40-60, 3/8" x 20 a 30 pies</v>
          </cell>
          <cell r="C1456">
            <v>1.0349999999999999</v>
          </cell>
          <cell r="D1456" t="str">
            <v>QQ</v>
          </cell>
          <cell r="E1456">
            <v>2796.6101694915255</v>
          </cell>
          <cell r="F1456">
            <v>503.38983050847457</v>
          </cell>
          <cell r="G1456">
            <v>0</v>
          </cell>
          <cell r="H1456">
            <v>0</v>
          </cell>
          <cell r="I1456">
            <v>0</v>
          </cell>
        </row>
        <row r="1457">
          <cell r="A1457" t="str">
            <v>HI002</v>
          </cell>
          <cell r="B1457" t="str">
            <v>Hormigón 210 Kg/cm2 (incluye bomba y colocación)</v>
          </cell>
          <cell r="C1457">
            <v>1.05</v>
          </cell>
          <cell r="D1457" t="str">
            <v>M3</v>
          </cell>
          <cell r="E1457">
            <v>5935.17</v>
          </cell>
          <cell r="F1457">
            <v>1068.33</v>
          </cell>
          <cell r="G1457">
            <v>6231.93</v>
          </cell>
          <cell r="H1457">
            <v>1121.75</v>
          </cell>
        </row>
        <row r="1458">
          <cell r="A1458" t="str">
            <v>AE016</v>
          </cell>
          <cell r="B1458" t="str">
            <v>Alambre Galvanizado Calibre 18 (Varillas)</v>
          </cell>
          <cell r="C1458">
            <v>7.15</v>
          </cell>
          <cell r="D1458" t="str">
            <v>LB</v>
          </cell>
          <cell r="E1458">
            <v>93.220338983050851</v>
          </cell>
          <cell r="F1458">
            <v>16.779661016949152</v>
          </cell>
          <cell r="G1458">
            <v>666.53</v>
          </cell>
          <cell r="H1458">
            <v>119.97</v>
          </cell>
        </row>
        <row r="1459">
          <cell r="A1459">
            <v>0</v>
          </cell>
          <cell r="B1459" t="str">
            <v>Mano de Obra</v>
          </cell>
          <cell r="D1459">
            <v>0</v>
          </cell>
          <cell r="G1459">
            <v>21637.170000000002</v>
          </cell>
          <cell r="H1459">
            <v>3217.4999999999995</v>
          </cell>
          <cell r="I1459">
            <v>24854.670000000002</v>
          </cell>
        </row>
        <row r="1460">
          <cell r="A1460">
            <v>200.05999999999995</v>
          </cell>
          <cell r="B1460" t="str">
            <v>Coloc. acero normal</v>
          </cell>
          <cell r="C1460">
            <v>3.5750000000000002</v>
          </cell>
          <cell r="D1460">
            <v>0</v>
          </cell>
          <cell r="E1460">
            <v>326.47275741487186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>
            <v>300.26999999999975</v>
          </cell>
          <cell r="B1461" t="str">
            <v>COLUMNA &lt; 0.30m de cara, por cara</v>
          </cell>
          <cell r="C1461">
            <v>11.111111111111111</v>
          </cell>
          <cell r="D1461" t="str">
            <v>ML</v>
          </cell>
          <cell r="E1461">
            <v>157.5</v>
          </cell>
          <cell r="F1461">
            <v>0</v>
          </cell>
          <cell r="G1461">
            <v>1750</v>
          </cell>
          <cell r="H1461">
            <v>0</v>
          </cell>
          <cell r="I1461">
            <v>22854.82</v>
          </cell>
        </row>
        <row r="1462">
          <cell r="A1462">
            <v>0</v>
          </cell>
          <cell r="B1462" t="str">
            <v>Total/UND</v>
          </cell>
          <cell r="C1462">
            <v>1</v>
          </cell>
          <cell r="D1462" t="str">
            <v>M3</v>
          </cell>
          <cell r="E1462">
            <v>0</v>
          </cell>
          <cell r="F1462">
            <v>0</v>
          </cell>
          <cell r="G1462">
            <v>19813.48</v>
          </cell>
          <cell r="H1462">
            <v>3041.3399999999997</v>
          </cell>
          <cell r="I1462">
            <v>22854.82</v>
          </cell>
        </row>
        <row r="1463">
          <cell r="A1463">
            <v>0</v>
          </cell>
          <cell r="B1463" t="str">
            <v>Materiales y Equipos</v>
          </cell>
          <cell r="D1463">
            <v>0</v>
          </cell>
          <cell r="G1463">
            <v>0</v>
          </cell>
          <cell r="H1463">
            <v>0</v>
          </cell>
        </row>
        <row r="1464">
          <cell r="A1464">
            <v>104.13000000000007</v>
          </cell>
          <cell r="B1464" t="str">
            <v xml:space="preserve">COLUMNA (0.25X0.25)MTS, F'C=210KG/CM2, 6Ø1/2  EST. Doble Ø3/8" @ 0.10M </v>
          </cell>
          <cell r="C1464">
            <v>1</v>
          </cell>
          <cell r="D1464" t="str">
            <v>M3</v>
          </cell>
          <cell r="E1464">
            <v>2796.6101694915255</v>
          </cell>
          <cell r="F1464">
            <v>503.38983050847457</v>
          </cell>
          <cell r="G1464">
            <v>30186.659999999996</v>
          </cell>
          <cell r="H1464">
            <v>4604.6099999999997</v>
          </cell>
          <cell r="I1464">
            <v>34791.269999999997</v>
          </cell>
        </row>
        <row r="1465">
          <cell r="A1465" t="str">
            <v>AE003</v>
          </cell>
          <cell r="B1465" t="str">
            <v>Volumen Análisis</v>
          </cell>
          <cell r="C1465">
            <v>1</v>
          </cell>
          <cell r="D1465" t="str">
            <v>M3</v>
          </cell>
          <cell r="E1465">
            <v>2796.6101694915255</v>
          </cell>
          <cell r="F1465">
            <v>503.38983050847457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 t="str">
            <v>AE002</v>
          </cell>
          <cell r="B1466" t="str">
            <v>Materiales y Equipos</v>
          </cell>
          <cell r="C1466">
            <v>2.54</v>
          </cell>
          <cell r="D1466" t="str">
            <v>QQ</v>
          </cell>
          <cell r="E1466">
            <v>2796.6101694915255</v>
          </cell>
          <cell r="F1466">
            <v>503.38983050847457</v>
          </cell>
          <cell r="G1466">
            <v>7103.39</v>
          </cell>
          <cell r="H1466">
            <v>1278.6099999999999</v>
          </cell>
        </row>
        <row r="1467">
          <cell r="A1467" t="str">
            <v>AE004</v>
          </cell>
          <cell r="B1467" t="str">
            <v>Acero Estruc. Grado 40-60, 1" x 20 a 30 pies</v>
          </cell>
          <cell r="C1467">
            <v>0</v>
          </cell>
          <cell r="D1467" t="str">
            <v>QQ</v>
          </cell>
          <cell r="E1467">
            <v>2796.6101694915255</v>
          </cell>
          <cell r="F1467">
            <v>503.38983050847457</v>
          </cell>
          <cell r="G1467">
            <v>0</v>
          </cell>
          <cell r="H1467">
            <v>0</v>
          </cell>
        </row>
        <row r="1468">
          <cell r="A1468" t="str">
            <v>AE003</v>
          </cell>
          <cell r="B1468" t="str">
            <v>Acero Estruc. Grado 40-60, 3/4" x 20 a 30 pies</v>
          </cell>
          <cell r="C1468">
            <v>0</v>
          </cell>
          <cell r="D1468" t="str">
            <v>QQ</v>
          </cell>
          <cell r="E1468">
            <v>2796.6101694915255</v>
          </cell>
          <cell r="F1468">
            <v>503.38983050847457</v>
          </cell>
          <cell r="G1468">
            <v>0</v>
          </cell>
          <cell r="H1468">
            <v>0</v>
          </cell>
        </row>
        <row r="1469">
          <cell r="A1469" t="str">
            <v>AE002</v>
          </cell>
          <cell r="B1469" t="str">
            <v>Acero Estruc. Grado 40-60, 1/2" x 20 a 30 pies</v>
          </cell>
          <cell r="C1469">
            <v>2.8570000000000002</v>
          </cell>
          <cell r="D1469" t="str">
            <v>QQ</v>
          </cell>
          <cell r="E1469">
            <v>2796.6101694915255</v>
          </cell>
          <cell r="F1469">
            <v>503.38983050847457</v>
          </cell>
          <cell r="G1469">
            <v>7989.92</v>
          </cell>
          <cell r="H1469">
            <v>1438.18</v>
          </cell>
        </row>
        <row r="1470">
          <cell r="A1470" t="str">
            <v>AE001</v>
          </cell>
          <cell r="B1470" t="str">
            <v>Acero Estruc. Grado 40-60, 3/8" x 20 a 30 pies</v>
          </cell>
          <cell r="C1470">
            <v>3.5310000000000001</v>
          </cell>
          <cell r="D1470" t="str">
            <v>QQ</v>
          </cell>
          <cell r="E1470">
            <v>2796.6101694915255</v>
          </cell>
          <cell r="F1470">
            <v>503.38983050847457</v>
          </cell>
          <cell r="G1470">
            <v>0</v>
          </cell>
          <cell r="H1470">
            <v>0</v>
          </cell>
          <cell r="I1470">
            <v>0</v>
          </cell>
        </row>
        <row r="1471">
          <cell r="A1471" t="str">
            <v>HI003</v>
          </cell>
          <cell r="B1471" t="str">
            <v>Hormigón Industrial 210kg/cm2 - 10% desp</v>
          </cell>
          <cell r="C1471">
            <v>1.1000000000000001</v>
          </cell>
          <cell r="D1471" t="str">
            <v>M3</v>
          </cell>
          <cell r="E1471">
            <v>5932.203389830509</v>
          </cell>
          <cell r="F1471">
            <v>1067.7966101694915</v>
          </cell>
          <cell r="G1471">
            <v>6525.42</v>
          </cell>
          <cell r="H1471">
            <v>1174.58</v>
          </cell>
        </row>
        <row r="1472">
          <cell r="A1472" t="str">
            <v>AE016</v>
          </cell>
          <cell r="B1472" t="str">
            <v>Alambre Galvanizado Calibre 18 (Varillas)</v>
          </cell>
          <cell r="C1472">
            <v>12.776</v>
          </cell>
          <cell r="D1472" t="str">
            <v>LB</v>
          </cell>
          <cell r="E1472">
            <v>93.220338983050851</v>
          </cell>
          <cell r="F1472">
            <v>16.779661016949152</v>
          </cell>
          <cell r="G1472">
            <v>1190.98</v>
          </cell>
          <cell r="H1472">
            <v>214.38</v>
          </cell>
        </row>
        <row r="1473">
          <cell r="A1473">
            <v>0</v>
          </cell>
          <cell r="B1473" t="str">
            <v>Mano de Obra</v>
          </cell>
          <cell r="D1473">
            <v>0</v>
          </cell>
          <cell r="G1473">
            <v>19813.48</v>
          </cell>
          <cell r="H1473">
            <v>3041.3399999999997</v>
          </cell>
          <cell r="I1473">
            <v>22854.82</v>
          </cell>
        </row>
        <row r="1474">
          <cell r="A1474">
            <v>200.05999999999995</v>
          </cell>
          <cell r="B1474" t="str">
            <v>Coloc. acero normal</v>
          </cell>
          <cell r="C1474">
            <v>6.3879999999999999</v>
          </cell>
          <cell r="D1474">
            <v>0</v>
          </cell>
          <cell r="E1474">
            <v>326.47275741487186</v>
          </cell>
          <cell r="F1474">
            <v>0</v>
          </cell>
          <cell r="G1474">
            <v>0</v>
          </cell>
          <cell r="H1474">
            <v>0</v>
          </cell>
        </row>
        <row r="1475">
          <cell r="A1475">
            <v>300.26999999999975</v>
          </cell>
          <cell r="B1475" t="str">
            <v>Columnas &lt; 0.30m de cara, por cara</v>
          </cell>
          <cell r="C1475">
            <v>16</v>
          </cell>
          <cell r="D1475" t="str">
            <v>ML</v>
          </cell>
          <cell r="E1475">
            <v>157.5</v>
          </cell>
          <cell r="F1475">
            <v>0</v>
          </cell>
          <cell r="G1475">
            <v>2520</v>
          </cell>
          <cell r="H1475">
            <v>0</v>
          </cell>
          <cell r="I1475">
            <v>34791.269999999997</v>
          </cell>
        </row>
        <row r="1476">
          <cell r="A1476">
            <v>0</v>
          </cell>
          <cell r="B1476" t="str">
            <v>Total/UND</v>
          </cell>
          <cell r="C1476">
            <v>1</v>
          </cell>
          <cell r="D1476" t="str">
            <v>M3</v>
          </cell>
          <cell r="E1476">
            <v>0</v>
          </cell>
          <cell r="F1476">
            <v>0</v>
          </cell>
          <cell r="G1476">
            <v>30186.659999999996</v>
          </cell>
          <cell r="H1476">
            <v>4604.6099999999997</v>
          </cell>
          <cell r="I1476">
            <v>34791.269999999997</v>
          </cell>
        </row>
        <row r="1477">
          <cell r="A1477">
            <v>0</v>
          </cell>
          <cell r="B1477" t="str">
            <v>Materiales y Equipos</v>
          </cell>
          <cell r="D1477">
            <v>0</v>
          </cell>
          <cell r="G1477">
            <v>0</v>
          </cell>
          <cell r="H1477">
            <v>0</v>
          </cell>
        </row>
        <row r="1478">
          <cell r="A1478">
            <v>104.14000000000007</v>
          </cell>
          <cell r="B1478" t="str">
            <v xml:space="preserve">COLUMNA (0.20X0.30)MTS, F'C=210KG/CM2, 5Ø1/2  EST. Ø3/8" @ 0.20M </v>
          </cell>
          <cell r="C1478">
            <v>1</v>
          </cell>
          <cell r="D1478" t="str">
            <v>M3</v>
          </cell>
          <cell r="E1478">
            <v>2796.6101694915255</v>
          </cell>
          <cell r="F1478">
            <v>503.38983050847457</v>
          </cell>
          <cell r="G1478">
            <v>21124.27</v>
          </cell>
          <cell r="H1478">
            <v>3117.27</v>
          </cell>
          <cell r="I1478">
            <v>24241.54</v>
          </cell>
        </row>
        <row r="1479">
          <cell r="A1479" t="str">
            <v>AE003</v>
          </cell>
          <cell r="B1479" t="str">
            <v>Volumen Análisis</v>
          </cell>
          <cell r="C1479">
            <v>1</v>
          </cell>
          <cell r="D1479" t="str">
            <v>M3</v>
          </cell>
          <cell r="E1479">
            <v>2796.6101694915255</v>
          </cell>
          <cell r="F1479">
            <v>503.38983050847457</v>
          </cell>
          <cell r="G1479">
            <v>0</v>
          </cell>
          <cell r="H1479">
            <v>0</v>
          </cell>
        </row>
        <row r="1480">
          <cell r="A1480" t="str">
            <v>AE002</v>
          </cell>
          <cell r="B1480" t="str">
            <v>Materiales y Equipos</v>
          </cell>
          <cell r="C1480">
            <v>2.8570000000000002</v>
          </cell>
          <cell r="D1480" t="str">
            <v>QQ</v>
          </cell>
          <cell r="E1480">
            <v>2796.6101694915255</v>
          </cell>
          <cell r="F1480">
            <v>503.38983050847457</v>
          </cell>
          <cell r="G1480">
            <v>7989.92</v>
          </cell>
          <cell r="H1480">
            <v>1438.18</v>
          </cell>
        </row>
        <row r="1481">
          <cell r="A1481" t="str">
            <v>AE004</v>
          </cell>
          <cell r="B1481" t="str">
            <v>Acero Estruc. Grado 40-60, 1" x 20 a 30 pies</v>
          </cell>
          <cell r="C1481">
            <v>0</v>
          </cell>
          <cell r="D1481" t="str">
            <v>QQ</v>
          </cell>
          <cell r="E1481">
            <v>2796.6101694915255</v>
          </cell>
          <cell r="F1481">
            <v>503.38983050847457</v>
          </cell>
          <cell r="G1481">
            <v>0</v>
          </cell>
          <cell r="H1481">
            <v>0</v>
          </cell>
        </row>
        <row r="1482">
          <cell r="A1482" t="str">
            <v>AE003</v>
          </cell>
          <cell r="B1482" t="str">
            <v>Acero Estruc. Grado 40-60, 3/4" x 20 a 30 pies</v>
          </cell>
          <cell r="C1482">
            <v>0</v>
          </cell>
          <cell r="D1482" t="str">
            <v>QQ</v>
          </cell>
          <cell r="E1482">
            <v>2796.6101694915255</v>
          </cell>
          <cell r="F1482">
            <v>503.38983050847457</v>
          </cell>
          <cell r="G1482">
            <v>0</v>
          </cell>
          <cell r="H1482">
            <v>0</v>
          </cell>
        </row>
        <row r="1483">
          <cell r="A1483" t="str">
            <v>AE002</v>
          </cell>
          <cell r="B1483" t="str">
            <v>Acero Estruc. Grado 40-60, 1/2" x 20 a 30 pies</v>
          </cell>
          <cell r="C1483">
            <v>2.274</v>
          </cell>
          <cell r="D1483" t="str">
            <v>QQ</v>
          </cell>
          <cell r="E1483">
            <v>2796.6101694915255</v>
          </cell>
          <cell r="F1483">
            <v>503.38983050847457</v>
          </cell>
          <cell r="G1483">
            <v>6359.49</v>
          </cell>
          <cell r="H1483">
            <v>1144.71</v>
          </cell>
        </row>
        <row r="1484">
          <cell r="A1484" t="str">
            <v>AE001</v>
          </cell>
          <cell r="B1484" t="str">
            <v>Acero Estruc. Grado 40-60, 3/8" x 20 a 30 pies</v>
          </cell>
          <cell r="C1484">
            <v>1.3440000000000001</v>
          </cell>
          <cell r="D1484" t="str">
            <v>QQ</v>
          </cell>
          <cell r="E1484">
            <v>2796.6101694915255</v>
          </cell>
          <cell r="F1484">
            <v>503.38983050847457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 t="str">
            <v>HI003</v>
          </cell>
          <cell r="B1485" t="str">
            <v>Hormigón Industrial 210kg/cm2 - 10% desp</v>
          </cell>
          <cell r="C1485">
            <v>1.1000000000000001</v>
          </cell>
          <cell r="D1485" t="str">
            <v>M3</v>
          </cell>
          <cell r="E1485">
            <v>5932.203389830509</v>
          </cell>
          <cell r="F1485">
            <v>1067.7966101694915</v>
          </cell>
          <cell r="G1485">
            <v>6525.42</v>
          </cell>
          <cell r="H1485">
            <v>1174.58</v>
          </cell>
        </row>
        <row r="1486">
          <cell r="A1486" t="str">
            <v>AE016</v>
          </cell>
          <cell r="B1486" t="str">
            <v>Alambre Galvanizado Calibre 18 (Varillas)</v>
          </cell>
          <cell r="C1486">
            <v>7.2360000000000007</v>
          </cell>
          <cell r="D1486" t="str">
            <v>LB</v>
          </cell>
          <cell r="E1486">
            <v>93.220338983050851</v>
          </cell>
          <cell r="F1486">
            <v>16.779661016949152</v>
          </cell>
          <cell r="G1486">
            <v>674.54</v>
          </cell>
          <cell r="H1486">
            <v>121.42</v>
          </cell>
        </row>
        <row r="1487">
          <cell r="A1487">
            <v>0</v>
          </cell>
          <cell r="B1487" t="str">
            <v>Mano de Obra</v>
          </cell>
          <cell r="D1487">
            <v>0</v>
          </cell>
          <cell r="G1487">
            <v>30186.659999999996</v>
          </cell>
          <cell r="H1487">
            <v>4604.6099999999997</v>
          </cell>
          <cell r="I1487">
            <v>34791.269999999997</v>
          </cell>
        </row>
        <row r="1488">
          <cell r="A1488">
            <v>200.05999999999995</v>
          </cell>
          <cell r="B1488" t="str">
            <v>Coloc. acero normal</v>
          </cell>
          <cell r="C1488">
            <v>3.6180000000000003</v>
          </cell>
          <cell r="D1488">
            <v>0</v>
          </cell>
          <cell r="E1488">
            <v>326.47275741487186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>
            <v>300.26999999999975</v>
          </cell>
          <cell r="B1489" t="str">
            <v>Columnas &lt; 0.30m de cara, por cara</v>
          </cell>
          <cell r="C1489">
            <v>16.666666666666668</v>
          </cell>
          <cell r="D1489" t="str">
            <v>ML</v>
          </cell>
          <cell r="E1489">
            <v>157.5</v>
          </cell>
          <cell r="F1489">
            <v>0</v>
          </cell>
          <cell r="G1489">
            <v>2625</v>
          </cell>
          <cell r="H1489">
            <v>0</v>
          </cell>
          <cell r="I1489">
            <v>24241.54</v>
          </cell>
        </row>
        <row r="1490">
          <cell r="A1490">
            <v>0</v>
          </cell>
          <cell r="B1490" t="str">
            <v>Total/UND</v>
          </cell>
          <cell r="C1490">
            <v>1</v>
          </cell>
          <cell r="D1490" t="str">
            <v>M3</v>
          </cell>
          <cell r="E1490">
            <v>0</v>
          </cell>
          <cell r="F1490">
            <v>0</v>
          </cell>
          <cell r="G1490">
            <v>21124.27</v>
          </cell>
          <cell r="H1490">
            <v>3117.27</v>
          </cell>
          <cell r="I1490">
            <v>24241.54</v>
          </cell>
        </row>
        <row r="1491">
          <cell r="A1491">
            <v>0</v>
          </cell>
          <cell r="B1491" t="str">
            <v>Materiales y Equipos</v>
          </cell>
          <cell r="D1491">
            <v>0</v>
          </cell>
          <cell r="G1491">
            <v>0</v>
          </cell>
          <cell r="H1491">
            <v>0</v>
          </cell>
        </row>
        <row r="1492">
          <cell r="A1492">
            <v>104.15000000000008</v>
          </cell>
          <cell r="B1492" t="str">
            <v xml:space="preserve">COLUMNA (0.20X0.20)MTS, F'C=210KG/CM2, 6Ø1/2", EST. Ø3/8" @ 0.20M </v>
          </cell>
          <cell r="C1492">
            <v>1</v>
          </cell>
          <cell r="D1492" t="str">
            <v>M3</v>
          </cell>
          <cell r="E1492">
            <v>2796.6101694915255</v>
          </cell>
          <cell r="F1492">
            <v>503.38983050847457</v>
          </cell>
          <cell r="G1492">
            <v>29381.279999999999</v>
          </cell>
          <cell r="H1492">
            <v>4137.96</v>
          </cell>
          <cell r="I1492">
            <v>33519.24</v>
          </cell>
        </row>
        <row r="1493">
          <cell r="A1493" t="str">
            <v>AE003</v>
          </cell>
          <cell r="B1493" t="str">
            <v>Volumen Análisis</v>
          </cell>
          <cell r="C1493">
            <v>1</v>
          </cell>
          <cell r="D1493" t="str">
            <v>M3</v>
          </cell>
          <cell r="E1493">
            <v>2796.6101694915255</v>
          </cell>
          <cell r="F1493">
            <v>503.38983050847457</v>
          </cell>
          <cell r="G1493">
            <v>0</v>
          </cell>
          <cell r="H1493">
            <v>0</v>
          </cell>
        </row>
        <row r="1494">
          <cell r="A1494" t="str">
            <v>AE002</v>
          </cell>
          <cell r="B1494" t="str">
            <v>Materiales y Equipos</v>
          </cell>
          <cell r="C1494">
            <v>2.274</v>
          </cell>
          <cell r="D1494" t="str">
            <v>QQ</v>
          </cell>
          <cell r="E1494">
            <v>2796.6101694915255</v>
          </cell>
          <cell r="F1494">
            <v>503.38983050847457</v>
          </cell>
          <cell r="G1494">
            <v>6359.49</v>
          </cell>
          <cell r="H1494">
            <v>1144.71</v>
          </cell>
        </row>
        <row r="1495">
          <cell r="A1495" t="str">
            <v>AE004</v>
          </cell>
          <cell r="B1495" t="str">
            <v>Acero Estruc. Grado 40-60, 1" x 20 a 30 pies</v>
          </cell>
          <cell r="C1495">
            <v>1.3440000000000001</v>
          </cell>
          <cell r="D1495" t="str">
            <v>QQ</v>
          </cell>
          <cell r="E1495">
            <v>2796.6101694915255</v>
          </cell>
          <cell r="F1495">
            <v>503.38983050847457</v>
          </cell>
          <cell r="G1495">
            <v>0</v>
          </cell>
          <cell r="H1495">
            <v>0</v>
          </cell>
        </row>
        <row r="1496">
          <cell r="A1496" t="str">
            <v>AE003</v>
          </cell>
          <cell r="B1496" t="str">
            <v>Acero Estruc. Grado 40-60, 3/4" x 20 a 30 pies</v>
          </cell>
          <cell r="C1496">
            <v>1.1000000000000001</v>
          </cell>
          <cell r="D1496" t="str">
            <v>QQ</v>
          </cell>
          <cell r="E1496">
            <v>2796.6101694915255</v>
          </cell>
          <cell r="F1496">
            <v>503.38983050847457</v>
          </cell>
          <cell r="G1496">
            <v>0</v>
          </cell>
          <cell r="H1496">
            <v>0</v>
          </cell>
        </row>
        <row r="1497">
          <cell r="A1497" t="str">
            <v>AE002</v>
          </cell>
          <cell r="B1497" t="str">
            <v>Acero Estruc. Grado 40-60, 1/2" x 20 a 30 pies</v>
          </cell>
          <cell r="C1497">
            <v>4.6369999999999996</v>
          </cell>
          <cell r="D1497" t="str">
            <v>QQ</v>
          </cell>
          <cell r="E1497">
            <v>2796.6101694915255</v>
          </cell>
          <cell r="F1497">
            <v>503.38983050847457</v>
          </cell>
          <cell r="G1497">
            <v>12967.88</v>
          </cell>
          <cell r="H1497">
            <v>2334.2199999999998</v>
          </cell>
        </row>
        <row r="1498">
          <cell r="A1498" t="str">
            <v>AE001</v>
          </cell>
          <cell r="B1498" t="str">
            <v>Acero Estruc. Grado 40-60, 3/8" x 20 a 30 pies</v>
          </cell>
          <cell r="C1498">
            <v>1.304</v>
          </cell>
          <cell r="D1498" t="str">
            <v>QQ</v>
          </cell>
          <cell r="E1498">
            <v>2796.6101694915255</v>
          </cell>
          <cell r="F1498">
            <v>503.38983050847457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>
            <v>102.05000000000003</v>
          </cell>
          <cell r="B1499" t="str">
            <v>Vaciado y ligado Hormigón 1:2:4 - 10% desp</v>
          </cell>
          <cell r="C1499">
            <v>1.1000000000000001</v>
          </cell>
          <cell r="D1499" t="str">
            <v>M3</v>
          </cell>
          <cell r="E1499">
            <v>5256.28</v>
          </cell>
          <cell r="F1499">
            <v>861.76</v>
          </cell>
          <cell r="G1499">
            <v>5781.91</v>
          </cell>
          <cell r="H1499">
            <v>947.94</v>
          </cell>
        </row>
        <row r="1500">
          <cell r="A1500" t="str">
            <v>AE016</v>
          </cell>
          <cell r="B1500" t="str">
            <v>Alambre Galvanizado Calibre 18 (Varillas)</v>
          </cell>
          <cell r="C1500">
            <v>11.882</v>
          </cell>
          <cell r="D1500" t="str">
            <v>LB</v>
          </cell>
          <cell r="E1500">
            <v>93.220338983050851</v>
          </cell>
          <cell r="F1500">
            <v>16.779661016949152</v>
          </cell>
          <cell r="G1500">
            <v>1107.6400000000001</v>
          </cell>
          <cell r="H1500">
            <v>199.38</v>
          </cell>
        </row>
        <row r="1501">
          <cell r="A1501">
            <v>0</v>
          </cell>
          <cell r="B1501" t="str">
            <v>Mano de Obra</v>
          </cell>
          <cell r="D1501">
            <v>0</v>
          </cell>
          <cell r="G1501">
            <v>21124.27</v>
          </cell>
          <cell r="H1501">
            <v>3117.27</v>
          </cell>
          <cell r="I1501">
            <v>24241.54</v>
          </cell>
        </row>
        <row r="1502">
          <cell r="A1502">
            <v>200.05999999999995</v>
          </cell>
          <cell r="B1502" t="str">
            <v>Coloc. acero normal</v>
          </cell>
          <cell r="C1502">
            <v>5.9409999999999998</v>
          </cell>
          <cell r="D1502">
            <v>0</v>
          </cell>
          <cell r="E1502">
            <v>326.47275741487186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>
            <v>300.26999999999975</v>
          </cell>
          <cell r="B1503" t="str">
            <v>Columnas &lt; 0.30m de cara, por cara</v>
          </cell>
          <cell r="C1503">
            <v>24.999999999999996</v>
          </cell>
          <cell r="D1503" t="str">
            <v>ML</v>
          </cell>
          <cell r="E1503">
            <v>157.5</v>
          </cell>
          <cell r="F1503">
            <v>0</v>
          </cell>
          <cell r="G1503">
            <v>3937.5</v>
          </cell>
          <cell r="H1503">
            <v>0</v>
          </cell>
          <cell r="I1503">
            <v>33519.24</v>
          </cell>
        </row>
        <row r="1504">
          <cell r="A1504">
            <v>0</v>
          </cell>
          <cell r="B1504" t="str">
            <v>Total/UND</v>
          </cell>
          <cell r="C1504">
            <v>1</v>
          </cell>
          <cell r="D1504" t="str">
            <v>M3</v>
          </cell>
          <cell r="E1504">
            <v>0</v>
          </cell>
          <cell r="F1504">
            <v>0</v>
          </cell>
          <cell r="G1504">
            <v>29381.279999999999</v>
          </cell>
          <cell r="H1504">
            <v>4137.96</v>
          </cell>
          <cell r="I1504">
            <v>33519.24</v>
          </cell>
        </row>
        <row r="1505">
          <cell r="A1505">
            <v>0</v>
          </cell>
          <cell r="B1505" t="str">
            <v>Materiales y Equipos</v>
          </cell>
          <cell r="D1505">
            <v>0</v>
          </cell>
          <cell r="G1505">
            <v>0</v>
          </cell>
          <cell r="H1505">
            <v>0</v>
          </cell>
        </row>
        <row r="1506">
          <cell r="A1506">
            <v>104.16000000000008</v>
          </cell>
          <cell r="B1506" t="str">
            <v xml:space="preserve">COLUMNA (0.35X0.35)MTS, F'C=210KG/CM2, 4Ø3/4"+4Ø1/2", EST. DOBLE Ø3/8" @ 0.15M </v>
          </cell>
          <cell r="C1506">
            <v>1</v>
          </cell>
          <cell r="D1506" t="str">
            <v>QQ</v>
          </cell>
          <cell r="E1506">
            <v>2796.6101694915255</v>
          </cell>
          <cell r="F1506">
            <v>503.38983050847457</v>
          </cell>
          <cell r="G1506">
            <v>24068.649999999998</v>
          </cell>
          <cell r="H1506">
            <v>3706.24</v>
          </cell>
          <cell r="I1506">
            <v>27774.89</v>
          </cell>
        </row>
        <row r="1507">
          <cell r="A1507" t="str">
            <v>AE003</v>
          </cell>
          <cell r="B1507" t="str">
            <v>Volumen Análisis</v>
          </cell>
          <cell r="C1507">
            <v>1</v>
          </cell>
          <cell r="D1507" t="str">
            <v>QQ</v>
          </cell>
          <cell r="E1507">
            <v>2796.6101694915255</v>
          </cell>
          <cell r="F1507">
            <v>503.38983050847457</v>
          </cell>
          <cell r="G1507">
            <v>0</v>
          </cell>
          <cell r="H1507">
            <v>0</v>
          </cell>
        </row>
        <row r="1508">
          <cell r="A1508" t="str">
            <v>AE002</v>
          </cell>
          <cell r="B1508" t="str">
            <v>Materiales y Equipos</v>
          </cell>
          <cell r="C1508">
            <v>4.6369999999999996</v>
          </cell>
          <cell r="D1508" t="str">
            <v>QQ</v>
          </cell>
          <cell r="E1508">
            <v>2796.6101694915255</v>
          </cell>
          <cell r="F1508">
            <v>503.38983050847457</v>
          </cell>
          <cell r="G1508">
            <v>12967.88</v>
          </cell>
          <cell r="H1508">
            <v>2334.2199999999998</v>
          </cell>
        </row>
        <row r="1509">
          <cell r="A1509" t="str">
            <v>AE004</v>
          </cell>
          <cell r="B1509" t="str">
            <v>Acero Estruc. Grado 40-60, 1" x 20 a 30 pies</v>
          </cell>
          <cell r="C1509">
            <v>1.304</v>
          </cell>
          <cell r="D1509" t="str">
            <v>QQ</v>
          </cell>
          <cell r="E1509">
            <v>2796.6101694915255</v>
          </cell>
          <cell r="F1509">
            <v>503.38983050847457</v>
          </cell>
          <cell r="G1509">
            <v>0</v>
          </cell>
          <cell r="H1509">
            <v>0</v>
          </cell>
        </row>
        <row r="1510">
          <cell r="A1510" t="str">
            <v>AE003</v>
          </cell>
          <cell r="B1510" t="str">
            <v>Acero Estruc. Grado 40-60, 3/4" x 20 a 30 pies</v>
          </cell>
          <cell r="C1510">
            <v>1.9690000000000001</v>
          </cell>
          <cell r="D1510" t="str">
            <v>QQ</v>
          </cell>
          <cell r="E1510">
            <v>2796.6101694915255</v>
          </cell>
          <cell r="F1510">
            <v>503.38983050847457</v>
          </cell>
          <cell r="G1510">
            <v>5506.53</v>
          </cell>
          <cell r="H1510">
            <v>991.17</v>
          </cell>
        </row>
        <row r="1511">
          <cell r="A1511" t="str">
            <v>AE002</v>
          </cell>
          <cell r="B1511" t="str">
            <v>Acero Estruc. Grado 40-60, 1/2" x 20 a 30 pies</v>
          </cell>
          <cell r="C1511">
            <v>0.877</v>
          </cell>
          <cell r="D1511" t="str">
            <v>QQ</v>
          </cell>
          <cell r="E1511">
            <v>2796.6101694915255</v>
          </cell>
          <cell r="F1511">
            <v>503.38983050847457</v>
          </cell>
          <cell r="G1511">
            <v>2452.63</v>
          </cell>
          <cell r="H1511">
            <v>441.47</v>
          </cell>
        </row>
        <row r="1512">
          <cell r="A1512" t="str">
            <v>AE001</v>
          </cell>
          <cell r="B1512" t="str">
            <v>Acero Estruc. Grado 40-60, 3/8" x 20 a 30 pies</v>
          </cell>
          <cell r="C1512">
            <v>2.2909999999999999</v>
          </cell>
          <cell r="D1512" t="str">
            <v>QQ</v>
          </cell>
          <cell r="E1512">
            <v>2796.6101694915255</v>
          </cell>
          <cell r="F1512">
            <v>503.38983050847457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102.05000000000003</v>
          </cell>
          <cell r="B1513" t="str">
            <v>Vaciado y ligado Hormigón 1:2:4 - 10% desp</v>
          </cell>
          <cell r="C1513">
            <v>1.1000000000000001</v>
          </cell>
          <cell r="D1513" t="str">
            <v>M3</v>
          </cell>
          <cell r="E1513">
            <v>5256.28</v>
          </cell>
          <cell r="F1513">
            <v>861.76</v>
          </cell>
          <cell r="G1513">
            <v>5781.91</v>
          </cell>
          <cell r="H1513">
            <v>947.94</v>
          </cell>
        </row>
        <row r="1514">
          <cell r="A1514" t="str">
            <v>AE016</v>
          </cell>
          <cell r="B1514" t="str">
            <v>Alambre Galvanizado Calibre 18 (Varillas)</v>
          </cell>
          <cell r="C1514">
            <v>10.274000000000001</v>
          </cell>
          <cell r="D1514" t="str">
            <v>LB</v>
          </cell>
          <cell r="E1514">
            <v>93.220338983050851</v>
          </cell>
          <cell r="F1514">
            <v>16.779661016949152</v>
          </cell>
          <cell r="G1514">
            <v>957.75</v>
          </cell>
          <cell r="H1514">
            <v>172.39</v>
          </cell>
        </row>
        <row r="1515">
          <cell r="A1515">
            <v>0</v>
          </cell>
          <cell r="B1515" t="str">
            <v>Mano de Obra</v>
          </cell>
          <cell r="D1515">
            <v>0</v>
          </cell>
          <cell r="G1515">
            <v>29381.279999999999</v>
          </cell>
          <cell r="H1515">
            <v>4137.96</v>
          </cell>
          <cell r="I1515">
            <v>33519.24</v>
          </cell>
        </row>
        <row r="1516">
          <cell r="A1516">
            <v>200.05999999999995</v>
          </cell>
          <cell r="B1516" t="str">
            <v>Coloc. acero normal</v>
          </cell>
          <cell r="C1516">
            <v>5.1370000000000005</v>
          </cell>
          <cell r="D1516">
            <v>0</v>
          </cell>
          <cell r="E1516">
            <v>326.47275741487186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>
            <v>300.26999999999975</v>
          </cell>
          <cell r="B1517" t="str">
            <v>Columnas &lt; 0.30m de cara, por cara</v>
          </cell>
          <cell r="C1517">
            <v>8.1632653061224509</v>
          </cell>
          <cell r="D1517" t="str">
            <v>ML</v>
          </cell>
          <cell r="E1517">
            <v>157.5</v>
          </cell>
          <cell r="F1517">
            <v>0</v>
          </cell>
          <cell r="G1517">
            <v>1285.71</v>
          </cell>
          <cell r="H1517">
            <v>0</v>
          </cell>
          <cell r="I1517">
            <v>27774.89</v>
          </cell>
        </row>
        <row r="1518">
          <cell r="A1518">
            <v>0</v>
          </cell>
          <cell r="B1518" t="str">
            <v>Total/UND</v>
          </cell>
          <cell r="C1518">
            <v>1</v>
          </cell>
          <cell r="D1518" t="str">
            <v>M3</v>
          </cell>
          <cell r="E1518">
            <v>0</v>
          </cell>
          <cell r="F1518">
            <v>0</v>
          </cell>
          <cell r="G1518">
            <v>24068.649999999998</v>
          </cell>
          <cell r="H1518">
            <v>3706.24</v>
          </cell>
          <cell r="I1518">
            <v>27774.89</v>
          </cell>
        </row>
        <row r="1519">
          <cell r="A1519">
            <v>0</v>
          </cell>
          <cell r="B1519" t="str">
            <v>Materiales y Equipos</v>
          </cell>
          <cell r="D1519">
            <v>0</v>
          </cell>
          <cell r="G1519">
            <v>0</v>
          </cell>
          <cell r="H1519">
            <v>0</v>
          </cell>
        </row>
        <row r="1520">
          <cell r="A1520">
            <v>104.17000000000009</v>
          </cell>
          <cell r="B1520" t="str">
            <v>COLUMNA C1 Y C2 (0.30X0.30)MTS, F'C=210KG/CM2, 8Ø1/2, EST. DOBLE Ø3/8"@0.20M  C.A.T</v>
          </cell>
          <cell r="C1520">
            <v>1</v>
          </cell>
          <cell r="D1520" t="str">
            <v>QQ</v>
          </cell>
          <cell r="E1520">
            <v>2796.6101694915255</v>
          </cell>
          <cell r="F1520">
            <v>503.38983050847457</v>
          </cell>
          <cell r="G1520">
            <v>21686.660000000003</v>
          </cell>
          <cell r="H1520">
            <v>3345.2599999999998</v>
          </cell>
          <cell r="I1520">
            <v>25031.920000000002</v>
          </cell>
        </row>
        <row r="1521">
          <cell r="A1521" t="str">
            <v>AE003</v>
          </cell>
          <cell r="B1521" t="str">
            <v>Volumen Análisis</v>
          </cell>
          <cell r="C1521">
            <v>1</v>
          </cell>
          <cell r="D1521" t="str">
            <v>M3</v>
          </cell>
          <cell r="E1521">
            <v>2796.6101694915255</v>
          </cell>
          <cell r="F1521">
            <v>503.38983050847457</v>
          </cell>
          <cell r="G1521">
            <v>5506.53</v>
          </cell>
          <cell r="H1521">
            <v>991.17</v>
          </cell>
        </row>
        <row r="1522">
          <cell r="A1522" t="str">
            <v>AE002</v>
          </cell>
          <cell r="B1522" t="str">
            <v>Materiales y Equipos</v>
          </cell>
          <cell r="C1522">
            <v>0.877</v>
          </cell>
          <cell r="D1522" t="str">
            <v>QQ</v>
          </cell>
          <cell r="E1522">
            <v>2796.6101694915255</v>
          </cell>
          <cell r="F1522">
            <v>503.38983050847457</v>
          </cell>
          <cell r="G1522">
            <v>2452.63</v>
          </cell>
          <cell r="H1522">
            <v>441.47</v>
          </cell>
        </row>
        <row r="1523">
          <cell r="A1523" t="str">
            <v>AE004</v>
          </cell>
          <cell r="B1523" t="str">
            <v>Acero Estruc. Grado 40-60, 1" x 20 a 30 pies</v>
          </cell>
          <cell r="C1523">
            <v>2.2909999999999999</v>
          </cell>
          <cell r="D1523" t="str">
            <v>QQ</v>
          </cell>
          <cell r="E1523">
            <v>2796.6101694915255</v>
          </cell>
          <cell r="F1523">
            <v>503.38983050847457</v>
          </cell>
          <cell r="G1523">
            <v>0</v>
          </cell>
          <cell r="H1523">
            <v>0</v>
          </cell>
        </row>
        <row r="1524">
          <cell r="A1524" t="str">
            <v>AE003</v>
          </cell>
          <cell r="B1524" t="str">
            <v>Acero Estruc. Grado 40-60, 3/4" x 20 a 30 pies</v>
          </cell>
          <cell r="C1524">
            <v>1.1000000000000001</v>
          </cell>
          <cell r="D1524" t="str">
            <v>QQ</v>
          </cell>
          <cell r="E1524">
            <v>2796.6101694915255</v>
          </cell>
          <cell r="F1524">
            <v>503.38983050847457</v>
          </cell>
          <cell r="G1524">
            <v>0</v>
          </cell>
          <cell r="H1524">
            <v>0</v>
          </cell>
        </row>
        <row r="1525">
          <cell r="A1525" t="str">
            <v>AE002</v>
          </cell>
          <cell r="B1525" t="str">
            <v>Acero Estruc. Grado 40-60, 1/2" x 20 a 30 pies</v>
          </cell>
          <cell r="C1525">
            <v>2.5569999999999999</v>
          </cell>
          <cell r="D1525" t="str">
            <v>QQ</v>
          </cell>
          <cell r="E1525">
            <v>2796.6101694915255</v>
          </cell>
          <cell r="F1525">
            <v>503.38983050847457</v>
          </cell>
          <cell r="G1525">
            <v>7150.93</v>
          </cell>
          <cell r="H1525">
            <v>1287.17</v>
          </cell>
        </row>
        <row r="1526">
          <cell r="A1526" t="str">
            <v>AE001</v>
          </cell>
          <cell r="B1526" t="str">
            <v>Acero Estruc. Grado 40-60, 3/8" x 20 a 30 pies</v>
          </cell>
          <cell r="C1526">
            <v>1.5840000000000001</v>
          </cell>
          <cell r="D1526" t="str">
            <v>QQ</v>
          </cell>
          <cell r="E1526">
            <v>2796.6101694915255</v>
          </cell>
          <cell r="F1526">
            <v>503.38983050847457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 t="str">
            <v>HI002</v>
          </cell>
          <cell r="B1527" t="str">
            <v>Hormigón 210 Kg/cm2 (incluye bomba y colocación)</v>
          </cell>
          <cell r="C1527">
            <v>1.05</v>
          </cell>
          <cell r="D1527" t="str">
            <v>M3</v>
          </cell>
          <cell r="E1527">
            <v>5935.17</v>
          </cell>
          <cell r="F1527">
            <v>1068.33</v>
          </cell>
          <cell r="G1527">
            <v>6231.93</v>
          </cell>
          <cell r="H1527">
            <v>1121.75</v>
          </cell>
        </row>
        <row r="1528">
          <cell r="A1528" t="str">
            <v>AE016</v>
          </cell>
          <cell r="B1528" t="str">
            <v>Alambre Galvanizado Calibre 18 (Varillas)</v>
          </cell>
          <cell r="C1528">
            <v>8.282</v>
          </cell>
          <cell r="D1528" t="str">
            <v>LB</v>
          </cell>
          <cell r="E1528">
            <v>93.220338983050851</v>
          </cell>
          <cell r="F1528">
            <v>16.779661016949152</v>
          </cell>
          <cell r="G1528">
            <v>772.05</v>
          </cell>
          <cell r="H1528">
            <v>138.97</v>
          </cell>
        </row>
        <row r="1529">
          <cell r="A1529">
            <v>0</v>
          </cell>
          <cell r="B1529" t="str">
            <v>Mano de Obra</v>
          </cell>
          <cell r="D1529">
            <v>0</v>
          </cell>
          <cell r="G1529">
            <v>24068.649999999998</v>
          </cell>
          <cell r="H1529">
            <v>3706.24</v>
          </cell>
          <cell r="I1529">
            <v>27774.89</v>
          </cell>
        </row>
        <row r="1530">
          <cell r="A1530">
            <v>200.05999999999995</v>
          </cell>
          <cell r="B1530" t="str">
            <v>Coloc. acero normal</v>
          </cell>
          <cell r="C1530">
            <v>4.141</v>
          </cell>
          <cell r="D1530">
            <v>0</v>
          </cell>
          <cell r="E1530">
            <v>326.47275741487186</v>
          </cell>
          <cell r="F1530">
            <v>0</v>
          </cell>
          <cell r="G1530">
            <v>0</v>
          </cell>
          <cell r="H1530">
            <v>0</v>
          </cell>
        </row>
        <row r="1531">
          <cell r="A1531">
            <v>300.26999999999975</v>
          </cell>
          <cell r="B1531" t="str">
            <v>Columnas &lt; 0.30m de cara, por cara</v>
          </cell>
          <cell r="C1531">
            <v>11.111111111111111</v>
          </cell>
          <cell r="D1531" t="str">
            <v>ML</v>
          </cell>
          <cell r="E1531">
            <v>157.5</v>
          </cell>
          <cell r="F1531">
            <v>0</v>
          </cell>
          <cell r="G1531">
            <v>1750</v>
          </cell>
          <cell r="H1531">
            <v>0</v>
          </cell>
          <cell r="I1531">
            <v>25031.920000000002</v>
          </cell>
        </row>
        <row r="1532">
          <cell r="A1532">
            <v>0</v>
          </cell>
          <cell r="B1532" t="str">
            <v>Total/UND</v>
          </cell>
          <cell r="C1532">
            <v>1</v>
          </cell>
          <cell r="D1532" t="str">
            <v>M3</v>
          </cell>
          <cell r="E1532">
            <v>0</v>
          </cell>
          <cell r="F1532">
            <v>0</v>
          </cell>
          <cell r="G1532">
            <v>21686.660000000003</v>
          </cell>
          <cell r="H1532">
            <v>3345.2599999999998</v>
          </cell>
          <cell r="I1532">
            <v>25031.920000000002</v>
          </cell>
        </row>
        <row r="1533">
          <cell r="A1533">
            <v>0</v>
          </cell>
          <cell r="B1533" t="str">
            <v>Materiales y Equipos</v>
          </cell>
          <cell r="D1533">
            <v>0</v>
          </cell>
          <cell r="G1533">
            <v>0</v>
          </cell>
          <cell r="H1533">
            <v>0</v>
          </cell>
        </row>
        <row r="1534">
          <cell r="A1534">
            <v>104.18000000000009</v>
          </cell>
          <cell r="B1534" t="str">
            <v xml:space="preserve">COLUMNA EN CANCHA (0.30X0.50)MTS, F'C=210KG/CM2, 6Ø3/4"+2Ø1/2, EST. Ø3/8"@0.15M  </v>
          </cell>
          <cell r="C1534">
            <v>1</v>
          </cell>
          <cell r="D1534" t="str">
            <v>QQ</v>
          </cell>
          <cell r="E1534">
            <v>2796.6101694915255</v>
          </cell>
          <cell r="F1534">
            <v>503.38983050847457</v>
          </cell>
          <cell r="G1534">
            <v>22935.97</v>
          </cell>
          <cell r="H1534">
            <v>3661.5299999999997</v>
          </cell>
          <cell r="I1534">
            <v>26597.5</v>
          </cell>
        </row>
        <row r="1535">
          <cell r="A1535" t="str">
            <v>AE003</v>
          </cell>
          <cell r="B1535" t="str">
            <v>Volumen Análisis</v>
          </cell>
          <cell r="C1535">
            <v>1</v>
          </cell>
          <cell r="D1535" t="str">
            <v>QQ</v>
          </cell>
          <cell r="E1535">
            <v>2796.6101694915255</v>
          </cell>
          <cell r="F1535">
            <v>503.38983050847457</v>
          </cell>
          <cell r="G1535">
            <v>0</v>
          </cell>
          <cell r="H1535">
            <v>0</v>
          </cell>
        </row>
        <row r="1536">
          <cell r="A1536" t="str">
            <v>AE002</v>
          </cell>
          <cell r="B1536" t="str">
            <v>Materiales y Equipos</v>
          </cell>
          <cell r="C1536">
            <v>2.5569999999999999</v>
          </cell>
          <cell r="D1536" t="str">
            <v>QQ</v>
          </cell>
          <cell r="E1536">
            <v>2796.6101694915255</v>
          </cell>
          <cell r="F1536">
            <v>503.38983050847457</v>
          </cell>
          <cell r="G1536">
            <v>7150.93</v>
          </cell>
          <cell r="H1536">
            <v>1287.17</v>
          </cell>
        </row>
        <row r="1537">
          <cell r="A1537" t="str">
            <v>AE004</v>
          </cell>
          <cell r="B1537" t="str">
            <v>Acero Estruc. Grado 40-60, 1" x 20 a 30 pies</v>
          </cell>
          <cell r="C1537">
            <v>1.5840000000000001</v>
          </cell>
          <cell r="D1537" t="str">
            <v>QQ</v>
          </cell>
          <cell r="E1537">
            <v>2796.6101694915255</v>
          </cell>
          <cell r="F1537">
            <v>503.38983050847457</v>
          </cell>
          <cell r="G1537">
            <v>0</v>
          </cell>
          <cell r="H1537">
            <v>0</v>
          </cell>
        </row>
        <row r="1538">
          <cell r="A1538" t="str">
            <v>AE003</v>
          </cell>
          <cell r="B1538" t="str">
            <v>Acero Estruc. Grado 40-60, 3/4" x 20 a 30 pies</v>
          </cell>
          <cell r="C1538">
            <v>2.6110000000000002</v>
          </cell>
          <cell r="D1538" t="str">
            <v>QQ</v>
          </cell>
          <cell r="E1538">
            <v>2796.6101694915255</v>
          </cell>
          <cell r="F1538">
            <v>503.38983050847457</v>
          </cell>
          <cell r="G1538">
            <v>7301.95</v>
          </cell>
          <cell r="H1538">
            <v>1314.35</v>
          </cell>
        </row>
        <row r="1539">
          <cell r="A1539" t="str">
            <v>AE002</v>
          </cell>
          <cell r="B1539" t="str">
            <v>Acero Estruc. Grado 40-60, 1/2" x 20 a 30 pies</v>
          </cell>
          <cell r="C1539">
            <v>0.38500000000000001</v>
          </cell>
          <cell r="D1539" t="str">
            <v>QQ</v>
          </cell>
          <cell r="E1539">
            <v>2796.6101694915255</v>
          </cell>
          <cell r="F1539">
            <v>503.38983050847457</v>
          </cell>
          <cell r="G1539">
            <v>1076.69</v>
          </cell>
          <cell r="H1539">
            <v>193.81</v>
          </cell>
        </row>
        <row r="1540">
          <cell r="A1540" t="str">
            <v>AE001</v>
          </cell>
          <cell r="B1540" t="str">
            <v>Acero Estruc. Grado 40-60, 3/8" x 20 a 30 pies</v>
          </cell>
          <cell r="C1540">
            <v>1.734</v>
          </cell>
          <cell r="D1540" t="str">
            <v>QQ</v>
          </cell>
          <cell r="E1540">
            <v>2796.6101694915255</v>
          </cell>
          <cell r="F1540">
            <v>503.38983050847457</v>
          </cell>
          <cell r="G1540">
            <v>0</v>
          </cell>
          <cell r="H1540">
            <v>0</v>
          </cell>
          <cell r="I1540">
            <v>0</v>
          </cell>
        </row>
        <row r="1541">
          <cell r="A1541" t="str">
            <v>HI002</v>
          </cell>
          <cell r="B1541" t="str">
            <v>Hormigón 210 Kg/cm2 (incluye bomba y colocación)</v>
          </cell>
          <cell r="C1541">
            <v>1.05</v>
          </cell>
          <cell r="D1541" t="str">
            <v>M3</v>
          </cell>
          <cell r="E1541">
            <v>5935.17</v>
          </cell>
          <cell r="F1541">
            <v>1068.33</v>
          </cell>
          <cell r="G1541">
            <v>6231.93</v>
          </cell>
          <cell r="H1541">
            <v>1121.75</v>
          </cell>
        </row>
        <row r="1542">
          <cell r="A1542" t="str">
            <v>AE016</v>
          </cell>
          <cell r="B1542" t="str">
            <v>Alambre Galvanizado Calibre 18 (Varillas)</v>
          </cell>
          <cell r="C1542">
            <v>9.4600000000000009</v>
          </cell>
          <cell r="D1542" t="str">
            <v>LB</v>
          </cell>
          <cell r="E1542">
            <v>93.220338983050851</v>
          </cell>
          <cell r="F1542">
            <v>16.779661016949152</v>
          </cell>
          <cell r="G1542">
            <v>881.86</v>
          </cell>
          <cell r="H1542">
            <v>158.74</v>
          </cell>
        </row>
        <row r="1543">
          <cell r="A1543">
            <v>0</v>
          </cell>
          <cell r="B1543" t="str">
            <v>Mano de Obra</v>
          </cell>
          <cell r="D1543">
            <v>0</v>
          </cell>
          <cell r="G1543">
            <v>21686.660000000003</v>
          </cell>
          <cell r="H1543">
            <v>3345.2599999999998</v>
          </cell>
          <cell r="I1543">
            <v>25031.920000000002</v>
          </cell>
        </row>
        <row r="1544">
          <cell r="A1544">
            <v>200.05999999999995</v>
          </cell>
          <cell r="B1544" t="str">
            <v>Coloc. acero normal</v>
          </cell>
          <cell r="C1544">
            <v>4.7300000000000004</v>
          </cell>
          <cell r="D1544" t="str">
            <v>QQ</v>
          </cell>
          <cell r="E1544">
            <v>326.47275741487186</v>
          </cell>
          <cell r="F1544">
            <v>0</v>
          </cell>
          <cell r="G1544">
            <v>1544.22</v>
          </cell>
          <cell r="H1544">
            <v>0</v>
          </cell>
          <cell r="I1544">
            <v>0</v>
          </cell>
        </row>
        <row r="1545">
          <cell r="A1545">
            <v>300.26999999999975</v>
          </cell>
          <cell r="B1545" t="str">
            <v>Columnas &lt; 0.30m de cara, por cara</v>
          </cell>
          <cell r="C1545">
            <v>6.666666666666667</v>
          </cell>
          <cell r="D1545" t="str">
            <v>ML</v>
          </cell>
          <cell r="E1545">
            <v>157.5</v>
          </cell>
          <cell r="F1545">
            <v>0</v>
          </cell>
          <cell r="G1545">
            <v>1050</v>
          </cell>
          <cell r="H1545">
            <v>0</v>
          </cell>
          <cell r="I1545">
            <v>26597.5</v>
          </cell>
        </row>
        <row r="1546">
          <cell r="A1546">
            <v>0</v>
          </cell>
          <cell r="B1546" t="str">
            <v>Total/UND</v>
          </cell>
          <cell r="C1546">
            <v>1</v>
          </cell>
          <cell r="D1546" t="str">
            <v>M3</v>
          </cell>
          <cell r="E1546">
            <v>0</v>
          </cell>
          <cell r="F1546">
            <v>0</v>
          </cell>
          <cell r="G1546">
            <v>22935.97</v>
          </cell>
          <cell r="H1546">
            <v>3661.5299999999997</v>
          </cell>
          <cell r="I1546">
            <v>26597.5</v>
          </cell>
        </row>
        <row r="1547">
          <cell r="A1547">
            <v>0</v>
          </cell>
          <cell r="B1547" t="str">
            <v>Materiales y Equipos</v>
          </cell>
          <cell r="D1547">
            <v>0</v>
          </cell>
          <cell r="G1547">
            <v>0</v>
          </cell>
          <cell r="H1547">
            <v>0</v>
          </cell>
        </row>
        <row r="1548">
          <cell r="A1548">
            <v>104.1900000000001</v>
          </cell>
          <cell r="B1548" t="str">
            <v>COLUMNA C1(0.30X0.30)MTS, F'C=210KG/CM2, 8Ø1/2, EST. Ø3/8"@0.20M</v>
          </cell>
          <cell r="C1548">
            <v>1</v>
          </cell>
          <cell r="D1548" t="str">
            <v>QQ</v>
          </cell>
          <cell r="E1548">
            <v>2796.6101694915255</v>
          </cell>
          <cell r="F1548">
            <v>503.38983050847457</v>
          </cell>
          <cell r="G1548">
            <v>17420.690000000002</v>
          </cell>
          <cell r="H1548">
            <v>2653.13</v>
          </cell>
          <cell r="I1548">
            <v>20073.820000000003</v>
          </cell>
        </row>
        <row r="1549">
          <cell r="A1549" t="str">
            <v>AE003</v>
          </cell>
          <cell r="B1549" t="str">
            <v>Volumen Análisis</v>
          </cell>
          <cell r="C1549">
            <v>1</v>
          </cell>
          <cell r="D1549" t="str">
            <v>M3</v>
          </cell>
          <cell r="E1549">
            <v>2796.6101694915255</v>
          </cell>
          <cell r="F1549">
            <v>503.38983050847457</v>
          </cell>
          <cell r="G1549">
            <v>7301.95</v>
          </cell>
          <cell r="H1549">
            <v>1314.35</v>
          </cell>
        </row>
        <row r="1550">
          <cell r="A1550" t="str">
            <v>AE002</v>
          </cell>
          <cell r="B1550" t="str">
            <v>Materiales y Equipos</v>
          </cell>
          <cell r="C1550">
            <v>0.38500000000000001</v>
          </cell>
          <cell r="D1550" t="str">
            <v>QQ</v>
          </cell>
          <cell r="E1550">
            <v>2796.6101694915255</v>
          </cell>
          <cell r="F1550">
            <v>503.38983050847457</v>
          </cell>
          <cell r="G1550">
            <v>1076.69</v>
          </cell>
          <cell r="H1550">
            <v>193.81</v>
          </cell>
        </row>
        <row r="1551">
          <cell r="A1551" t="str">
            <v>AE004</v>
          </cell>
          <cell r="B1551" t="str">
            <v>Acero Estruc. Grado 40-60, 1" x 20 a 30 pies</v>
          </cell>
          <cell r="C1551">
            <v>1.734</v>
          </cell>
          <cell r="D1551" t="str">
            <v>QQ</v>
          </cell>
          <cell r="E1551">
            <v>2796.6101694915255</v>
          </cell>
          <cell r="F1551">
            <v>503.38983050847457</v>
          </cell>
          <cell r="G1551">
            <v>0</v>
          </cell>
          <cell r="H1551">
            <v>0</v>
          </cell>
        </row>
        <row r="1552">
          <cell r="A1552" t="str">
            <v>AE003</v>
          </cell>
          <cell r="B1552" t="str">
            <v>Acero Estruc. Grado 40-60, 3/4" x 20 a 30 pies</v>
          </cell>
          <cell r="C1552">
            <v>1.05</v>
          </cell>
          <cell r="D1552" t="str">
            <v>QQ</v>
          </cell>
          <cell r="E1552">
            <v>2796.6101694915255</v>
          </cell>
          <cell r="F1552">
            <v>503.38983050847457</v>
          </cell>
          <cell r="G1552">
            <v>0</v>
          </cell>
          <cell r="H1552">
            <v>0</v>
          </cell>
        </row>
        <row r="1553">
          <cell r="A1553" t="str">
            <v>AE002</v>
          </cell>
          <cell r="B1553" t="str">
            <v>Acero Estruc. Grado 40-60, 1/2" x 20 a 30 pies</v>
          </cell>
          <cell r="C1553">
            <v>1.802</v>
          </cell>
          <cell r="D1553" t="str">
            <v>QQ</v>
          </cell>
          <cell r="E1553">
            <v>2796.6101694915255</v>
          </cell>
          <cell r="F1553">
            <v>503.38983050847457</v>
          </cell>
          <cell r="G1553">
            <v>5039.49</v>
          </cell>
          <cell r="H1553">
            <v>907.11</v>
          </cell>
        </row>
        <row r="1554">
          <cell r="A1554" t="str">
            <v>AE001</v>
          </cell>
          <cell r="B1554" t="str">
            <v>Acero Estruc. Grado 40-60, 3/8" x 20 a 30 pies</v>
          </cell>
          <cell r="C1554">
            <v>1.05</v>
          </cell>
          <cell r="D1554" t="str">
            <v>QQ</v>
          </cell>
          <cell r="E1554">
            <v>2796.6101694915255</v>
          </cell>
          <cell r="F1554">
            <v>503.38983050847457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 t="str">
            <v>HI002</v>
          </cell>
          <cell r="B1555" t="str">
            <v>Hormigón 210 Kg/cm2 (incluye bomba y colocación)</v>
          </cell>
          <cell r="C1555">
            <v>1.05</v>
          </cell>
          <cell r="D1555" t="str">
            <v>M3</v>
          </cell>
          <cell r="E1555">
            <v>5935.17</v>
          </cell>
          <cell r="F1555">
            <v>1068.33</v>
          </cell>
          <cell r="G1555">
            <v>6231.93</v>
          </cell>
          <cell r="H1555">
            <v>1121.75</v>
          </cell>
        </row>
        <row r="1556">
          <cell r="A1556" t="str">
            <v>AE016</v>
          </cell>
          <cell r="B1556" t="str">
            <v>Alambre Galvanizado Calibre 18 (Varillas)</v>
          </cell>
          <cell r="C1556">
            <v>5.7040000000000006</v>
          </cell>
          <cell r="D1556" t="str">
            <v>LB</v>
          </cell>
          <cell r="E1556">
            <v>93.220338983050851</v>
          </cell>
          <cell r="F1556">
            <v>16.779661016949152</v>
          </cell>
          <cell r="G1556">
            <v>531.73</v>
          </cell>
          <cell r="H1556">
            <v>95.71</v>
          </cell>
        </row>
        <row r="1557">
          <cell r="A1557">
            <v>0</v>
          </cell>
          <cell r="B1557" t="str">
            <v>Mano de Obra</v>
          </cell>
          <cell r="D1557">
            <v>0</v>
          </cell>
          <cell r="G1557">
            <v>22935.97</v>
          </cell>
          <cell r="H1557">
            <v>3661.5299999999997</v>
          </cell>
          <cell r="I1557">
            <v>26597.5</v>
          </cell>
        </row>
        <row r="1558">
          <cell r="A1558">
            <v>200.05999999999995</v>
          </cell>
          <cell r="B1558" t="str">
            <v>Coloc. acero normal</v>
          </cell>
          <cell r="C1558">
            <v>2.8520000000000003</v>
          </cell>
          <cell r="D1558" t="str">
            <v>QQ</v>
          </cell>
          <cell r="E1558">
            <v>326.47275741487186</v>
          </cell>
          <cell r="F1558">
            <v>0</v>
          </cell>
          <cell r="G1558">
            <v>931.1</v>
          </cell>
          <cell r="H1558">
            <v>0</v>
          </cell>
          <cell r="I1558">
            <v>0</v>
          </cell>
        </row>
        <row r="1559">
          <cell r="A1559">
            <v>300.26999999999975</v>
          </cell>
          <cell r="B1559" t="str">
            <v>COLUMNA &lt; 0.30m de cara, por cara</v>
          </cell>
          <cell r="C1559">
            <v>11.111111111111111</v>
          </cell>
          <cell r="D1559" t="str">
            <v>ML</v>
          </cell>
          <cell r="E1559">
            <v>157.5</v>
          </cell>
          <cell r="F1559">
            <v>0</v>
          </cell>
          <cell r="G1559">
            <v>1750</v>
          </cell>
          <cell r="H1559">
            <v>0</v>
          </cell>
          <cell r="I1559">
            <v>20073.820000000003</v>
          </cell>
        </row>
        <row r="1560">
          <cell r="A1560">
            <v>0</v>
          </cell>
          <cell r="B1560" t="str">
            <v>Total/UND</v>
          </cell>
          <cell r="C1560">
            <v>1</v>
          </cell>
          <cell r="D1560" t="str">
            <v>M3</v>
          </cell>
          <cell r="E1560">
            <v>0</v>
          </cell>
          <cell r="F1560">
            <v>0</v>
          </cell>
          <cell r="G1560">
            <v>17420.690000000002</v>
          </cell>
          <cell r="H1560">
            <v>2653.13</v>
          </cell>
          <cell r="I1560">
            <v>20073.820000000003</v>
          </cell>
        </row>
        <row r="1561">
          <cell r="A1561">
            <v>0</v>
          </cell>
          <cell r="B1561" t="str">
            <v>Materiales y Equipos</v>
          </cell>
          <cell r="D1561">
            <v>0</v>
          </cell>
          <cell r="G1561">
            <v>0</v>
          </cell>
          <cell r="H1561">
            <v>0</v>
          </cell>
        </row>
        <row r="1562">
          <cell r="A1562">
            <v>104.2000000000001</v>
          </cell>
          <cell r="B1562" t="str">
            <v>COLUMNA C1(0.15X0.20)MTS, F'C=210KG/CM2, 4Ø1/2, EST. Ø3/8"@0.20M</v>
          </cell>
          <cell r="C1562">
            <v>1</v>
          </cell>
          <cell r="D1562" t="str">
            <v>QQ</v>
          </cell>
          <cell r="E1562">
            <v>2796.6101694915255</v>
          </cell>
          <cell r="F1562">
            <v>503.38983050847457</v>
          </cell>
          <cell r="G1562">
            <v>30313.13</v>
          </cell>
          <cell r="H1562">
            <v>4176.9799999999996</v>
          </cell>
          <cell r="I1562">
            <v>34490.11</v>
          </cell>
        </row>
        <row r="1563">
          <cell r="A1563" t="str">
            <v>AE003</v>
          </cell>
          <cell r="B1563" t="str">
            <v>Volumen Análisis</v>
          </cell>
          <cell r="C1563">
            <v>1</v>
          </cell>
          <cell r="D1563" t="str">
            <v>QQ</v>
          </cell>
          <cell r="E1563">
            <v>2796.6101694915255</v>
          </cell>
          <cell r="F1563">
            <v>503.38983050847457</v>
          </cell>
          <cell r="G1563">
            <v>0</v>
          </cell>
          <cell r="H1563">
            <v>0</v>
          </cell>
        </row>
        <row r="1564">
          <cell r="A1564" t="str">
            <v>AE002</v>
          </cell>
          <cell r="B1564" t="str">
            <v>Materiales y Equipos</v>
          </cell>
          <cell r="C1564">
            <v>1.802</v>
          </cell>
          <cell r="D1564" t="str">
            <v>QQ</v>
          </cell>
          <cell r="E1564">
            <v>2796.6101694915255</v>
          </cell>
          <cell r="F1564">
            <v>503.38983050847457</v>
          </cell>
          <cell r="G1564">
            <v>5039.49</v>
          </cell>
          <cell r="H1564">
            <v>907.11</v>
          </cell>
        </row>
        <row r="1565">
          <cell r="A1565" t="str">
            <v>AE004</v>
          </cell>
          <cell r="B1565" t="str">
            <v>Acero Estruc. Grado 40-60, 1" x 20 a 30 pies</v>
          </cell>
          <cell r="C1565">
            <v>1.05</v>
          </cell>
          <cell r="D1565" t="str">
            <v>QQ</v>
          </cell>
          <cell r="E1565">
            <v>2796.6101694915255</v>
          </cell>
          <cell r="F1565">
            <v>503.38983050847457</v>
          </cell>
          <cell r="G1565">
            <v>0</v>
          </cell>
          <cell r="H1565">
            <v>0</v>
          </cell>
        </row>
        <row r="1566">
          <cell r="A1566" t="str">
            <v>AE003</v>
          </cell>
          <cell r="B1566" t="str">
            <v>Acero Estruc. Grado 40-60, 3/4" x 20 a 30 pies</v>
          </cell>
          <cell r="C1566">
            <v>1.05</v>
          </cell>
          <cell r="D1566" t="str">
            <v>QQ</v>
          </cell>
          <cell r="E1566">
            <v>2796.6101694915255</v>
          </cell>
          <cell r="F1566">
            <v>503.38983050847457</v>
          </cell>
          <cell r="G1566">
            <v>0</v>
          </cell>
          <cell r="H1566">
            <v>0</v>
          </cell>
        </row>
        <row r="1567">
          <cell r="A1567" t="str">
            <v>AE002</v>
          </cell>
          <cell r="B1567" t="str">
            <v>Acero Estruc. Grado 40-60, 1/2" x 20 a 30 pies</v>
          </cell>
          <cell r="C1567">
            <v>3.6</v>
          </cell>
          <cell r="D1567" t="str">
            <v>QQ</v>
          </cell>
          <cell r="E1567">
            <v>2796.6101694915255</v>
          </cell>
          <cell r="F1567">
            <v>503.38983050847457</v>
          </cell>
          <cell r="G1567">
            <v>10067.799999999999</v>
          </cell>
          <cell r="H1567">
            <v>1812.2</v>
          </cell>
        </row>
        <row r="1568">
          <cell r="A1568" t="str">
            <v>AE001</v>
          </cell>
          <cell r="B1568" t="str">
            <v>Acero Estruc. Grado 40-60, 3/8" x 20 a 30 pies</v>
          </cell>
          <cell r="C1568">
            <v>2.09</v>
          </cell>
          <cell r="D1568" t="str">
            <v>QQ</v>
          </cell>
          <cell r="E1568">
            <v>2796.6101694915255</v>
          </cell>
          <cell r="F1568">
            <v>503.38983050847457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 t="str">
            <v>HI002</v>
          </cell>
          <cell r="B1569" t="str">
            <v>Hormigón 210 Kg/cm2 (incluye bomba y colocación)</v>
          </cell>
          <cell r="C1569">
            <v>1.05</v>
          </cell>
          <cell r="D1569" t="str">
            <v>M3</v>
          </cell>
          <cell r="E1569">
            <v>5935.17</v>
          </cell>
          <cell r="F1569">
            <v>1068.33</v>
          </cell>
          <cell r="G1569">
            <v>6231.93</v>
          </cell>
          <cell r="H1569">
            <v>1121.75</v>
          </cell>
        </row>
        <row r="1570">
          <cell r="A1570" t="str">
            <v>AE016</v>
          </cell>
          <cell r="B1570" t="str">
            <v>Alambre Galvanizado Calibre 18 (Varillas)</v>
          </cell>
          <cell r="C1570">
            <v>11.379999999999999</v>
          </cell>
          <cell r="D1570" t="str">
            <v>LB</v>
          </cell>
          <cell r="E1570">
            <v>93.220338983050851</v>
          </cell>
          <cell r="F1570">
            <v>16.779661016949152</v>
          </cell>
          <cell r="G1570">
            <v>1060.8499999999999</v>
          </cell>
          <cell r="H1570">
            <v>190.95</v>
          </cell>
        </row>
        <row r="1571">
          <cell r="A1571">
            <v>0</v>
          </cell>
          <cell r="B1571" t="str">
            <v>Mano de Obra</v>
          </cell>
          <cell r="D1571">
            <v>0</v>
          </cell>
          <cell r="G1571">
            <v>17420.690000000002</v>
          </cell>
          <cell r="H1571">
            <v>2653.13</v>
          </cell>
          <cell r="I1571">
            <v>20073.820000000003</v>
          </cell>
        </row>
        <row r="1572">
          <cell r="A1572">
            <v>200.05999999999995</v>
          </cell>
          <cell r="B1572" t="str">
            <v>Coloc. acero normal</v>
          </cell>
          <cell r="C1572">
            <v>5.6899999999999995</v>
          </cell>
          <cell r="D1572">
            <v>0</v>
          </cell>
          <cell r="E1572">
            <v>326.47275741487186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300.26999999999975</v>
          </cell>
          <cell r="B1573" t="str">
            <v>COLUMNA &lt; 0.30m de cara, por cara</v>
          </cell>
          <cell r="C1573">
            <v>33.333333333333336</v>
          </cell>
          <cell r="D1573" t="str">
            <v>ML</v>
          </cell>
          <cell r="E1573">
            <v>157.5</v>
          </cell>
          <cell r="F1573">
            <v>0</v>
          </cell>
          <cell r="G1573">
            <v>5250</v>
          </cell>
          <cell r="H1573">
            <v>0</v>
          </cell>
          <cell r="I1573">
            <v>34490.11</v>
          </cell>
        </row>
        <row r="1574">
          <cell r="A1574">
            <v>0</v>
          </cell>
          <cell r="B1574" t="str">
            <v>Total/UND</v>
          </cell>
          <cell r="C1574">
            <v>1</v>
          </cell>
          <cell r="D1574" t="str">
            <v>M3</v>
          </cell>
          <cell r="E1574">
            <v>0</v>
          </cell>
          <cell r="F1574">
            <v>0</v>
          </cell>
          <cell r="G1574">
            <v>30313.13</v>
          </cell>
          <cell r="H1574">
            <v>4176.9799999999996</v>
          </cell>
          <cell r="I1574">
            <v>34490.11</v>
          </cell>
        </row>
        <row r="1575">
          <cell r="A1575">
            <v>0</v>
          </cell>
          <cell r="B1575" t="str">
            <v>Materiales y Equipos</v>
          </cell>
          <cell r="D1575">
            <v>0</v>
          </cell>
          <cell r="G1575">
            <v>0</v>
          </cell>
          <cell r="H1575">
            <v>0</v>
          </cell>
        </row>
        <row r="1576">
          <cell r="A1576">
            <v>104.21000000000011</v>
          </cell>
          <cell r="B1576" t="str">
            <v>COLUMNA (0.20X0.30)MTS, F'C=210KG/CM2, 6Ø1/2, EST. Ø3/8"@0.20M</v>
          </cell>
          <cell r="C1576">
            <v>1</v>
          </cell>
          <cell r="D1576" t="str">
            <v>QQ</v>
          </cell>
          <cell r="E1576">
            <v>2796.6101694915255</v>
          </cell>
          <cell r="F1576">
            <v>503.38983050847457</v>
          </cell>
          <cell r="G1576">
            <v>25017.339999999997</v>
          </cell>
          <cell r="H1576">
            <v>3743.67</v>
          </cell>
          <cell r="I1576">
            <v>28761.009999999995</v>
          </cell>
        </row>
        <row r="1577">
          <cell r="A1577" t="str">
            <v>AE003</v>
          </cell>
          <cell r="B1577" t="str">
            <v>Volumen Análisis</v>
          </cell>
          <cell r="C1577">
            <v>1</v>
          </cell>
          <cell r="D1577" t="str">
            <v>QQ</v>
          </cell>
          <cell r="E1577">
            <v>2796.6101694915255</v>
          </cell>
          <cell r="F1577">
            <v>503.38983050847457</v>
          </cell>
          <cell r="G1577">
            <v>0</v>
          </cell>
          <cell r="H1577">
            <v>0</v>
          </cell>
        </row>
        <row r="1578">
          <cell r="A1578" t="str">
            <v>AE002</v>
          </cell>
          <cell r="B1578" t="str">
            <v>Materiales y Equipos</v>
          </cell>
          <cell r="C1578">
            <v>3.6</v>
          </cell>
          <cell r="D1578" t="str">
            <v>QQ</v>
          </cell>
          <cell r="E1578">
            <v>2796.6101694915255</v>
          </cell>
          <cell r="F1578">
            <v>503.38983050847457</v>
          </cell>
          <cell r="G1578">
            <v>10067.799999999999</v>
          </cell>
          <cell r="H1578">
            <v>1812.2</v>
          </cell>
        </row>
        <row r="1579">
          <cell r="A1579" t="str">
            <v>AE004</v>
          </cell>
          <cell r="B1579" t="str">
            <v>Acero Estruc. Grado 40-60, 1" x 20 a 30 pies</v>
          </cell>
          <cell r="C1579">
            <v>2.09</v>
          </cell>
          <cell r="D1579" t="str">
            <v>QQ</v>
          </cell>
          <cell r="E1579">
            <v>2796.6101694915255</v>
          </cell>
          <cell r="F1579">
            <v>503.38983050847457</v>
          </cell>
          <cell r="G1579">
            <v>0</v>
          </cell>
          <cell r="H1579">
            <v>0</v>
          </cell>
        </row>
        <row r="1580">
          <cell r="A1580" t="str">
            <v>AE003</v>
          </cell>
          <cell r="B1580" t="str">
            <v>Acero Estruc. Grado 40-60, 3/4" x 20 a 30 pies</v>
          </cell>
          <cell r="C1580">
            <v>1.05</v>
          </cell>
          <cell r="D1580" t="str">
            <v>QQ</v>
          </cell>
          <cell r="E1580">
            <v>2796.6101694915255</v>
          </cell>
          <cell r="F1580">
            <v>503.38983050847457</v>
          </cell>
          <cell r="G1580">
            <v>0</v>
          </cell>
          <cell r="H1580">
            <v>0</v>
          </cell>
        </row>
        <row r="1581">
          <cell r="A1581" t="str">
            <v>AE002</v>
          </cell>
          <cell r="B1581" t="str">
            <v>Acero Estruc. Grado 40-60, 1/2" x 20 a 30 pies</v>
          </cell>
          <cell r="C1581">
            <v>2.7930000000000001</v>
          </cell>
          <cell r="D1581" t="str">
            <v>QQ</v>
          </cell>
          <cell r="E1581">
            <v>2796.6101694915255</v>
          </cell>
          <cell r="F1581">
            <v>503.38983050847457</v>
          </cell>
          <cell r="G1581">
            <v>7810.93</v>
          </cell>
          <cell r="H1581">
            <v>1405.97</v>
          </cell>
        </row>
        <row r="1582">
          <cell r="A1582" t="str">
            <v>AE001</v>
          </cell>
          <cell r="B1582" t="str">
            <v>Acero Estruc. Grado 40-60, 3/8" x 20 a 30 pies</v>
          </cell>
          <cell r="C1582">
            <v>2.09</v>
          </cell>
          <cell r="D1582" t="str">
            <v>QQ</v>
          </cell>
          <cell r="E1582">
            <v>2796.6101694915255</v>
          </cell>
          <cell r="F1582">
            <v>503.38983050847457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 t="str">
            <v>HI002</v>
          </cell>
          <cell r="B1583" t="str">
            <v>Hormigón 210 Kg/cm2 (incluye bomba y colocación)</v>
          </cell>
          <cell r="C1583">
            <v>1.05</v>
          </cell>
          <cell r="D1583" t="str">
            <v>M3</v>
          </cell>
          <cell r="E1583">
            <v>5935.17</v>
          </cell>
          <cell r="F1583">
            <v>1068.33</v>
          </cell>
          <cell r="G1583">
            <v>6231.93</v>
          </cell>
          <cell r="H1583">
            <v>1121.75</v>
          </cell>
        </row>
        <row r="1584">
          <cell r="A1584" t="str">
            <v>AE016</v>
          </cell>
          <cell r="B1584" t="str">
            <v>Alambre Galvanizado Calibre 18 (Varillas)</v>
          </cell>
          <cell r="C1584">
            <v>9.766</v>
          </cell>
          <cell r="D1584" t="str">
            <v>LB</v>
          </cell>
          <cell r="E1584">
            <v>93.220338983050851</v>
          </cell>
          <cell r="F1584">
            <v>16.779661016949152</v>
          </cell>
          <cell r="G1584">
            <v>910.39</v>
          </cell>
          <cell r="H1584">
            <v>163.87</v>
          </cell>
        </row>
        <row r="1585">
          <cell r="A1585">
            <v>0</v>
          </cell>
          <cell r="B1585" t="str">
            <v>Mano de Obra</v>
          </cell>
          <cell r="D1585">
            <v>0</v>
          </cell>
          <cell r="G1585">
            <v>30313.13</v>
          </cell>
          <cell r="H1585">
            <v>4176.9799999999996</v>
          </cell>
          <cell r="I1585">
            <v>34490.11</v>
          </cell>
        </row>
        <row r="1586">
          <cell r="A1586">
            <v>200.05999999999995</v>
          </cell>
          <cell r="B1586" t="str">
            <v>Coloc. acero normal</v>
          </cell>
          <cell r="C1586">
            <v>4.883</v>
          </cell>
          <cell r="D1586">
            <v>0</v>
          </cell>
          <cell r="E1586">
            <v>326.47275741487186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>
            <v>300.26999999999975</v>
          </cell>
          <cell r="B1587" t="str">
            <v>COLUMNA &lt; 0.30m de cara, por cara</v>
          </cell>
          <cell r="C1587">
            <v>16.666666666666668</v>
          </cell>
          <cell r="D1587" t="str">
            <v>ML</v>
          </cell>
          <cell r="E1587">
            <v>157.5</v>
          </cell>
          <cell r="F1587">
            <v>0</v>
          </cell>
          <cell r="G1587">
            <v>2625</v>
          </cell>
          <cell r="H1587">
            <v>0</v>
          </cell>
          <cell r="I1587">
            <v>28761.009999999995</v>
          </cell>
        </row>
        <row r="1588">
          <cell r="A1588">
            <v>0</v>
          </cell>
          <cell r="B1588" t="str">
            <v>Total/UND</v>
          </cell>
          <cell r="C1588">
            <v>1</v>
          </cell>
          <cell r="D1588" t="str">
            <v>M3</v>
          </cell>
          <cell r="E1588">
            <v>0</v>
          </cell>
          <cell r="F1588">
            <v>0</v>
          </cell>
          <cell r="G1588">
            <v>25017.339999999997</v>
          </cell>
          <cell r="H1588">
            <v>3743.67</v>
          </cell>
          <cell r="I1588">
            <v>28761.009999999995</v>
          </cell>
        </row>
        <row r="1589">
          <cell r="A1589">
            <v>0</v>
          </cell>
          <cell r="B1589" t="str">
            <v>Materiales y Equipos</v>
          </cell>
          <cell r="D1589">
            <v>0</v>
          </cell>
          <cell r="G1589">
            <v>0</v>
          </cell>
          <cell r="H1589">
            <v>0</v>
          </cell>
        </row>
        <row r="1590">
          <cell r="A1590">
            <v>104.22000000000011</v>
          </cell>
          <cell r="B1590" t="str">
            <v>COLUMNA CIRCULAR (0.30)MTS, F'C=210KG/CM2, 6Ø1/2, EST. Ø3/8"@0.20M</v>
          </cell>
          <cell r="C1590">
            <v>1</v>
          </cell>
          <cell r="D1590" t="str">
            <v>QQ</v>
          </cell>
          <cell r="E1590">
            <v>2796.6101694915255</v>
          </cell>
          <cell r="F1590">
            <v>503.38983050847457</v>
          </cell>
          <cell r="G1590">
            <v>30010.690000000002</v>
          </cell>
          <cell r="H1590">
            <v>3388.75</v>
          </cell>
          <cell r="I1590">
            <v>33399.440000000002</v>
          </cell>
        </row>
        <row r="1591">
          <cell r="A1591" t="str">
            <v>AE003</v>
          </cell>
          <cell r="B1591" t="str">
            <v>Volumen Análisis</v>
          </cell>
          <cell r="C1591">
            <v>1</v>
          </cell>
          <cell r="D1591" t="str">
            <v>QQ</v>
          </cell>
          <cell r="E1591">
            <v>2796.6101694915255</v>
          </cell>
          <cell r="F1591">
            <v>503.38983050847457</v>
          </cell>
          <cell r="G1591">
            <v>0</v>
          </cell>
          <cell r="H1591">
            <v>0</v>
          </cell>
        </row>
        <row r="1592">
          <cell r="A1592" t="str">
            <v>AE002</v>
          </cell>
          <cell r="B1592" t="str">
            <v>Materiales y Equipos</v>
          </cell>
          <cell r="C1592">
            <v>2.7930000000000001</v>
          </cell>
          <cell r="D1592" t="str">
            <v>QQ</v>
          </cell>
          <cell r="E1592">
            <v>2796.6101694915255</v>
          </cell>
          <cell r="F1592">
            <v>503.38983050847457</v>
          </cell>
          <cell r="G1592">
            <v>7810.93</v>
          </cell>
          <cell r="H1592">
            <v>1405.97</v>
          </cell>
        </row>
        <row r="1593">
          <cell r="A1593" t="str">
            <v>AE004</v>
          </cell>
          <cell r="B1593" t="str">
            <v>Acero Estruc. Grado 40-60, 1" x 20 a 30 pies</v>
          </cell>
          <cell r="C1593">
            <v>2.09</v>
          </cell>
          <cell r="D1593" t="str">
            <v>QQ</v>
          </cell>
          <cell r="E1593">
            <v>2796.6101694915255</v>
          </cell>
          <cell r="F1593">
            <v>503.38983050847457</v>
          </cell>
          <cell r="G1593">
            <v>0</v>
          </cell>
          <cell r="H1593">
            <v>0</v>
          </cell>
        </row>
        <row r="1594">
          <cell r="A1594" t="str">
            <v>AE003</v>
          </cell>
          <cell r="B1594" t="str">
            <v>Acero Estruc. Grado 40-60, 3/4" x 20 a 30 pies</v>
          </cell>
          <cell r="C1594">
            <v>1.05</v>
          </cell>
          <cell r="D1594" t="str">
            <v>QQ</v>
          </cell>
          <cell r="E1594">
            <v>2796.6101694915255</v>
          </cell>
          <cell r="F1594">
            <v>503.38983050847457</v>
          </cell>
          <cell r="G1594">
            <v>0</v>
          </cell>
          <cell r="H1594">
            <v>0</v>
          </cell>
        </row>
        <row r="1595">
          <cell r="A1595" t="str">
            <v>AE002</v>
          </cell>
          <cell r="B1595" t="str">
            <v>Acero Estruc. Grado 40-60, 1/2" x 20 a 30 pies</v>
          </cell>
          <cell r="C1595">
            <v>4.2220000000000004</v>
          </cell>
          <cell r="D1595" t="str">
            <v>QQ</v>
          </cell>
          <cell r="E1595">
            <v>2796.6101694915255</v>
          </cell>
          <cell r="F1595">
            <v>503.38983050847457</v>
          </cell>
          <cell r="G1595">
            <v>11807.29</v>
          </cell>
          <cell r="H1595">
            <v>2125.31</v>
          </cell>
        </row>
        <row r="1596">
          <cell r="A1596" t="str">
            <v>AE001</v>
          </cell>
          <cell r="B1596" t="str">
            <v>Acero Estruc. Grado 40-60, 3/8" x 20 a 30 pies</v>
          </cell>
          <cell r="C1596">
            <v>0</v>
          </cell>
          <cell r="D1596" t="str">
            <v>QQ</v>
          </cell>
          <cell r="E1596">
            <v>2796.6101694915255</v>
          </cell>
          <cell r="F1596">
            <v>503.38983050847457</v>
          </cell>
          <cell r="G1596">
            <v>0</v>
          </cell>
          <cell r="H1596">
            <v>0</v>
          </cell>
          <cell r="I1596">
            <v>0</v>
          </cell>
        </row>
        <row r="1597">
          <cell r="A1597" t="str">
            <v>HI002</v>
          </cell>
          <cell r="B1597" t="str">
            <v>Hormigón 210 Kg/cm2 (incluye bomba y colocación)</v>
          </cell>
          <cell r="C1597">
            <v>1.05</v>
          </cell>
          <cell r="D1597" t="str">
            <v>M3</v>
          </cell>
          <cell r="E1597">
            <v>5935.17</v>
          </cell>
          <cell r="F1597">
            <v>1068.33</v>
          </cell>
          <cell r="G1597">
            <v>6231.93</v>
          </cell>
          <cell r="H1597">
            <v>1121.75</v>
          </cell>
        </row>
        <row r="1598">
          <cell r="A1598" t="str">
            <v>AE016</v>
          </cell>
          <cell r="B1598" t="str">
            <v>Alambre Galvanizado Calibre 18 (Varillas)</v>
          </cell>
          <cell r="C1598">
            <v>8.4440000000000008</v>
          </cell>
          <cell r="D1598" t="str">
            <v>LB</v>
          </cell>
          <cell r="E1598">
            <v>93.220338983050851</v>
          </cell>
          <cell r="F1598">
            <v>16.779661016949152</v>
          </cell>
          <cell r="G1598">
            <v>787.15</v>
          </cell>
          <cell r="H1598">
            <v>141.69</v>
          </cell>
        </row>
        <row r="1599">
          <cell r="A1599">
            <v>0</v>
          </cell>
          <cell r="B1599" t="str">
            <v>Mano de Obra</v>
          </cell>
          <cell r="D1599">
            <v>0</v>
          </cell>
          <cell r="G1599">
            <v>25017.339999999997</v>
          </cell>
          <cell r="H1599">
            <v>3743.67</v>
          </cell>
          <cell r="I1599">
            <v>28761.009999999995</v>
          </cell>
        </row>
        <row r="1600">
          <cell r="A1600">
            <v>200.05999999999995</v>
          </cell>
          <cell r="B1600" t="str">
            <v>Coloc. acero normal</v>
          </cell>
          <cell r="C1600">
            <v>4.2220000000000004</v>
          </cell>
          <cell r="D1600">
            <v>0</v>
          </cell>
          <cell r="E1600">
            <v>326.47275741487186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>
            <v>300.29999999999973</v>
          </cell>
          <cell r="B1601" t="str">
            <v>Columnas cilíndricas de 0.30m</v>
          </cell>
          <cell r="C1601">
            <v>14.15</v>
          </cell>
          <cell r="D1601" t="str">
            <v>ML</v>
          </cell>
          <cell r="E1601">
            <v>693</v>
          </cell>
          <cell r="F1601">
            <v>0</v>
          </cell>
          <cell r="G1601">
            <v>9805.9500000000007</v>
          </cell>
          <cell r="H1601">
            <v>0</v>
          </cell>
          <cell r="I1601">
            <v>33399.440000000002</v>
          </cell>
        </row>
        <row r="1602">
          <cell r="A1602">
            <v>0</v>
          </cell>
          <cell r="B1602" t="str">
            <v>Total/UND</v>
          </cell>
          <cell r="C1602">
            <v>1</v>
          </cell>
          <cell r="D1602" t="str">
            <v>M3</v>
          </cell>
          <cell r="E1602">
            <v>0</v>
          </cell>
          <cell r="F1602">
            <v>0</v>
          </cell>
          <cell r="G1602">
            <v>30010.690000000002</v>
          </cell>
          <cell r="H1602">
            <v>3388.75</v>
          </cell>
          <cell r="I1602">
            <v>33399.440000000002</v>
          </cell>
        </row>
        <row r="1603">
          <cell r="A1603">
            <v>0</v>
          </cell>
          <cell r="B1603" t="str">
            <v>Materiales y Equipos</v>
          </cell>
          <cell r="D1603">
            <v>0</v>
          </cell>
          <cell r="G1603">
            <v>0</v>
          </cell>
          <cell r="H1603">
            <v>0</v>
          </cell>
        </row>
        <row r="1604">
          <cell r="A1604">
            <v>105</v>
          </cell>
          <cell r="B1604" t="str">
            <v xml:space="preserve">VIGA EN HORMIGON ARMADO </v>
          </cell>
          <cell r="D1604" t="str">
            <v>QQ</v>
          </cell>
          <cell r="E1604">
            <v>2796.6101694915255</v>
          </cell>
          <cell r="F1604">
            <v>503.38983050847457</v>
          </cell>
          <cell r="G1604">
            <v>0</v>
          </cell>
          <cell r="H1604">
            <v>0</v>
          </cell>
        </row>
        <row r="1605">
          <cell r="A1605">
            <v>105.01</v>
          </cell>
          <cell r="B1605" t="str">
            <v xml:space="preserve">Viga VP (0.20x0.30)mts, f'c=210kg/cm2, 6Ø1/2" est. Ø3/8"@0.15m, anclaje a losa exist.: tresb,Ø3/8"@0.20 c/ resina HILTI-500 </v>
          </cell>
          <cell r="C1605">
            <v>1</v>
          </cell>
          <cell r="D1605" t="str">
            <v>QQ</v>
          </cell>
          <cell r="E1605">
            <v>2796.6101694915255</v>
          </cell>
          <cell r="F1605">
            <v>503.38983050847457</v>
          </cell>
          <cell r="G1605">
            <v>67716.700000000012</v>
          </cell>
          <cell r="H1605">
            <v>10111.77</v>
          </cell>
          <cell r="I1605">
            <v>77828.470000000016</v>
          </cell>
        </row>
        <row r="1606">
          <cell r="A1606" t="str">
            <v>AE002</v>
          </cell>
          <cell r="B1606" t="str">
            <v>Volumen Análisis</v>
          </cell>
          <cell r="C1606">
            <v>1</v>
          </cell>
          <cell r="D1606" t="str">
            <v>M3</v>
          </cell>
          <cell r="E1606">
            <v>2796.6101694915255</v>
          </cell>
          <cell r="F1606">
            <v>503.38983050847457</v>
          </cell>
          <cell r="G1606">
            <v>11807.29</v>
          </cell>
          <cell r="H1606">
            <v>2125.31</v>
          </cell>
        </row>
        <row r="1607">
          <cell r="A1607" t="str">
            <v>AE001</v>
          </cell>
          <cell r="B1607" t="str">
            <v>Materiales y Equipos</v>
          </cell>
          <cell r="C1607">
            <v>0</v>
          </cell>
          <cell r="D1607" t="str">
            <v>QQ</v>
          </cell>
          <cell r="E1607">
            <v>2796.6101694915255</v>
          </cell>
          <cell r="F1607">
            <v>503.38983050847457</v>
          </cell>
          <cell r="G1607">
            <v>0</v>
          </cell>
          <cell r="H1607">
            <v>0</v>
          </cell>
        </row>
        <row r="1608">
          <cell r="A1608" t="str">
            <v>AE004</v>
          </cell>
          <cell r="B1608" t="str">
            <v>Acero Estruc. Grado 40-60, 1" x 20 a 30 pies</v>
          </cell>
          <cell r="C1608">
            <v>1.05</v>
          </cell>
          <cell r="D1608" t="str">
            <v>QQ</v>
          </cell>
          <cell r="E1608">
            <v>2796.6101694915255</v>
          </cell>
          <cell r="F1608">
            <v>503.38983050847457</v>
          </cell>
          <cell r="G1608">
            <v>0</v>
          </cell>
          <cell r="H1608">
            <v>0</v>
          </cell>
        </row>
        <row r="1609">
          <cell r="A1609" t="str">
            <v>AE003</v>
          </cell>
          <cell r="B1609" t="str">
            <v>Acero Estruc. Grado 40-60, 3/4" x 20 a 30 pies</v>
          </cell>
          <cell r="C1609">
            <v>8.4440000000000008</v>
          </cell>
          <cell r="D1609" t="str">
            <v>QQ</v>
          </cell>
          <cell r="E1609">
            <v>2796.6101694915255</v>
          </cell>
          <cell r="F1609">
            <v>503.38983050847457</v>
          </cell>
          <cell r="G1609">
            <v>0</v>
          </cell>
          <cell r="H1609">
            <v>0</v>
          </cell>
        </row>
        <row r="1610">
          <cell r="A1610" t="str">
            <v>AE002</v>
          </cell>
          <cell r="B1610" t="str">
            <v>Acero Estruc. Grado 40-60, 1/2" x 20 a 30 pies</v>
          </cell>
          <cell r="C1610">
            <v>2.4009999999999998</v>
          </cell>
          <cell r="D1610" t="str">
            <v>QQ</v>
          </cell>
          <cell r="E1610">
            <v>2796.6101694915255</v>
          </cell>
          <cell r="F1610">
            <v>503.38983050847457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 t="str">
            <v>AE001</v>
          </cell>
          <cell r="B1611" t="str">
            <v>Acero Estruc. Grado 40-60, 3/8" x 20 a 30 pies</v>
          </cell>
          <cell r="C1611">
            <v>3.157</v>
          </cell>
          <cell r="D1611" t="str">
            <v>QQ</v>
          </cell>
          <cell r="E1611">
            <v>2796.6101694915255</v>
          </cell>
          <cell r="F1611">
            <v>503.38983050847457</v>
          </cell>
          <cell r="G1611">
            <v>8828.9</v>
          </cell>
          <cell r="H1611">
            <v>1589.2</v>
          </cell>
        </row>
        <row r="1612">
          <cell r="A1612" t="str">
            <v>HI002</v>
          </cell>
          <cell r="B1612" t="str">
            <v>Hormigón 210 Kg/cm2 (incluye bomba y colocación)</v>
          </cell>
          <cell r="C1612">
            <v>1.05</v>
          </cell>
          <cell r="D1612" t="str">
            <v>M3</v>
          </cell>
          <cell r="E1612">
            <v>5935.17</v>
          </cell>
          <cell r="F1612">
            <v>1068.3306</v>
          </cell>
          <cell r="G1612">
            <v>6231.93</v>
          </cell>
          <cell r="H1612">
            <v>1121.75</v>
          </cell>
        </row>
        <row r="1613">
          <cell r="A1613" t="str">
            <v>AE016</v>
          </cell>
          <cell r="B1613" t="str">
            <v>Alambre Galvanizado Calibre 18 (Varillas)</v>
          </cell>
          <cell r="C1613">
            <v>11.116</v>
          </cell>
          <cell r="D1613">
            <v>0</v>
          </cell>
          <cell r="E1613">
            <v>93.220338983050851</v>
          </cell>
          <cell r="F1613">
            <v>16.779661016949152</v>
          </cell>
          <cell r="G1613">
            <v>30010.690000000002</v>
          </cell>
          <cell r="H1613">
            <v>3388.75</v>
          </cell>
          <cell r="I1613">
            <v>33399.440000000002</v>
          </cell>
        </row>
        <row r="1614">
          <cell r="A1614">
            <v>0</v>
          </cell>
          <cell r="B1614" t="str">
            <v>Resina HILTI-500 C/ APLICADOR</v>
          </cell>
          <cell r="C1614">
            <v>247</v>
          </cell>
          <cell r="D1614">
            <v>0</v>
          </cell>
          <cell r="E1614">
            <v>135.08000000000001</v>
          </cell>
          <cell r="F1614">
            <v>24.314400000000003</v>
          </cell>
          <cell r="G1614">
            <v>0</v>
          </cell>
          <cell r="H1614">
            <v>0</v>
          </cell>
        </row>
        <row r="1615">
          <cell r="A1615">
            <v>104.23000000000012</v>
          </cell>
          <cell r="B1615" t="str">
            <v>COLUMNA CIRCULAR (0.30)MTS, F'C=210KG/CM2, 8Ø1/2, EST. Ø3/8"@0.20M</v>
          </cell>
          <cell r="C1615">
            <v>1</v>
          </cell>
          <cell r="D1615" t="str">
            <v>M3</v>
          </cell>
          <cell r="E1615">
            <v>0</v>
          </cell>
          <cell r="F1615">
            <v>0</v>
          </cell>
          <cell r="G1615">
            <v>27720.510000000002</v>
          </cell>
          <cell r="H1615">
            <v>3017.17</v>
          </cell>
          <cell r="I1615">
            <v>30737.68</v>
          </cell>
        </row>
        <row r="1616">
          <cell r="A1616">
            <v>0</v>
          </cell>
          <cell r="B1616" t="str">
            <v>Mano de Obra</v>
          </cell>
          <cell r="C1616">
            <v>1</v>
          </cell>
          <cell r="D1616" t="str">
            <v>M3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200.05999999999995</v>
          </cell>
          <cell r="B1617" t="str">
            <v>Coloc. acero normal</v>
          </cell>
          <cell r="C1617">
            <v>5.5579999999999998</v>
          </cell>
          <cell r="D1617">
            <v>0</v>
          </cell>
          <cell r="E1617">
            <v>326.47275741487186</v>
          </cell>
          <cell r="F1617">
            <v>0</v>
          </cell>
          <cell r="G1617">
            <v>0</v>
          </cell>
          <cell r="H1617">
            <v>0</v>
          </cell>
        </row>
        <row r="1618">
          <cell r="A1618">
            <v>300.20999999999981</v>
          </cell>
          <cell r="B1618" t="str">
            <v>Vigas de carga 0.15m a 0.20m x Altura &lt; 0.40m</v>
          </cell>
          <cell r="C1618">
            <v>16.666666666666668</v>
          </cell>
          <cell r="D1618" t="str">
            <v>QQ</v>
          </cell>
          <cell r="E1618">
            <v>2796.6101694915255</v>
          </cell>
          <cell r="F1618">
            <v>503.38983050847457</v>
          </cell>
          <cell r="G1618">
            <v>0</v>
          </cell>
          <cell r="H1618">
            <v>0</v>
          </cell>
        </row>
        <row r="1619">
          <cell r="A1619" t="str">
            <v>AE003</v>
          </cell>
          <cell r="B1619" t="str">
            <v>Taladros y colocaciòn anclajes</v>
          </cell>
          <cell r="C1619">
            <v>247</v>
          </cell>
          <cell r="D1619" t="str">
            <v>QQ</v>
          </cell>
          <cell r="E1619">
            <v>2796.6101694915255</v>
          </cell>
          <cell r="F1619">
            <v>503.38983050847457</v>
          </cell>
          <cell r="G1619">
            <v>0</v>
          </cell>
          <cell r="H1619">
            <v>0</v>
          </cell>
        </row>
        <row r="1620">
          <cell r="A1620" t="str">
            <v>AE002</v>
          </cell>
          <cell r="B1620" t="str">
            <v>SUBIDA MATERIAL</v>
          </cell>
          <cell r="C1620">
            <v>1</v>
          </cell>
          <cell r="D1620" t="str">
            <v>P.A</v>
          </cell>
          <cell r="E1620">
            <v>130</v>
          </cell>
          <cell r="F1620">
            <v>0</v>
          </cell>
          <cell r="G1620">
            <v>130</v>
          </cell>
          <cell r="H1620">
            <v>0</v>
          </cell>
        </row>
        <row r="1621">
          <cell r="A1621" t="str">
            <v>AE001</v>
          </cell>
          <cell r="B1621" t="str">
            <v>Total/UND</v>
          </cell>
          <cell r="C1621">
            <v>0.6</v>
          </cell>
          <cell r="D1621" t="str">
            <v>QQ</v>
          </cell>
          <cell r="E1621">
            <v>2796.6101694915255</v>
          </cell>
          <cell r="F1621">
            <v>503.38983050847457</v>
          </cell>
          <cell r="G1621">
            <v>67716.700000000012</v>
          </cell>
          <cell r="H1621">
            <v>10111.77</v>
          </cell>
          <cell r="I1621">
            <v>77828.470000000016</v>
          </cell>
        </row>
        <row r="1622">
          <cell r="A1622" t="str">
            <v>HI002</v>
          </cell>
          <cell r="B1622" t="str">
            <v>Hormigón 210 Kg/cm2 (incluye bomba y colocación)</v>
          </cell>
          <cell r="C1622">
            <v>1.05</v>
          </cell>
          <cell r="D1622" t="str">
            <v>M3</v>
          </cell>
          <cell r="E1622">
            <v>5935.17</v>
          </cell>
          <cell r="F1622">
            <v>1068.33</v>
          </cell>
          <cell r="G1622">
            <v>6231.93</v>
          </cell>
          <cell r="H1622">
            <v>1121.75</v>
          </cell>
        </row>
        <row r="1623">
          <cell r="A1623">
            <v>105.02000000000001</v>
          </cell>
          <cell r="B1623" t="str">
            <v>VIGA V1-T(0.20X0.40)MTS, F'C=210KG/CM2, 5Ø1/2", ADIC. EN APOYOS 2Ø1/2" EST. Ø3/8"@0.18M (ESC. LABORAL LOS PALMARES)</v>
          </cell>
          <cell r="C1623">
            <v>1</v>
          </cell>
          <cell r="D1623" t="str">
            <v>M3</v>
          </cell>
          <cell r="E1623">
            <v>93.220338983050851</v>
          </cell>
          <cell r="F1623">
            <v>16.779661016949152</v>
          </cell>
          <cell r="G1623">
            <v>21163.620000000003</v>
          </cell>
          <cell r="H1623">
            <v>2587.08</v>
          </cell>
          <cell r="I1623">
            <v>23750.700000000004</v>
          </cell>
        </row>
        <row r="1624">
          <cell r="A1624">
            <v>0</v>
          </cell>
          <cell r="B1624" t="str">
            <v>Volumen Análisis</v>
          </cell>
          <cell r="C1624">
            <v>1</v>
          </cell>
          <cell r="D1624" t="str">
            <v>M3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200.05999999999995</v>
          </cell>
          <cell r="B1625" t="str">
            <v>Materiales y Equipos</v>
          </cell>
          <cell r="C1625">
            <v>3.5300000000000002</v>
          </cell>
          <cell r="D1625" t="str">
            <v>QQ</v>
          </cell>
          <cell r="E1625">
            <v>326.47275741487186</v>
          </cell>
          <cell r="F1625">
            <v>0</v>
          </cell>
          <cell r="G1625">
            <v>1152.45</v>
          </cell>
          <cell r="H1625">
            <v>0</v>
          </cell>
        </row>
        <row r="1626">
          <cell r="A1626" t="str">
            <v>AE004</v>
          </cell>
          <cell r="B1626" t="str">
            <v>Acero Estruc. Grado 40-60, 1" x 20 a 30 pies</v>
          </cell>
          <cell r="C1626">
            <v>14.15</v>
          </cell>
          <cell r="D1626" t="str">
            <v>QQ</v>
          </cell>
          <cell r="E1626">
            <v>2796.6101694915255</v>
          </cell>
          <cell r="F1626">
            <v>503.38983050847457</v>
          </cell>
          <cell r="G1626">
            <v>0</v>
          </cell>
          <cell r="H1626">
            <v>0</v>
          </cell>
        </row>
        <row r="1627">
          <cell r="A1627" t="str">
            <v>AE003</v>
          </cell>
          <cell r="B1627" t="str">
            <v>Acero Estruc. Grado 40-60, 3/4" x 20 a 30 pies</v>
          </cell>
          <cell r="D1627" t="str">
            <v>QQ</v>
          </cell>
          <cell r="E1627">
            <v>2796.6101694915255</v>
          </cell>
          <cell r="F1627">
            <v>503.38983050847457</v>
          </cell>
          <cell r="G1627">
            <v>27720.510000000002</v>
          </cell>
          <cell r="H1627">
            <v>3017.17</v>
          </cell>
          <cell r="I1627">
            <v>30737.68</v>
          </cell>
        </row>
        <row r="1628">
          <cell r="A1628" t="str">
            <v>AE002</v>
          </cell>
          <cell r="B1628" t="str">
            <v>Acero Estruc. Grado 40-60, 1/2" x 20 a 30 pies</v>
          </cell>
          <cell r="C1628">
            <v>1.8620000000000001</v>
          </cell>
          <cell r="D1628" t="str">
            <v>QQ</v>
          </cell>
          <cell r="E1628">
            <v>2796.6101694915255</v>
          </cell>
          <cell r="F1628">
            <v>503.38983050847457</v>
          </cell>
          <cell r="G1628">
            <v>5207.29</v>
          </cell>
          <cell r="H1628">
            <v>937.31</v>
          </cell>
          <cell r="I1628">
            <v>0</v>
          </cell>
        </row>
        <row r="1629">
          <cell r="A1629" t="str">
            <v>AE001</v>
          </cell>
          <cell r="B1629" t="str">
            <v>Acero Estruc. Grado 40-60, 3/8" x 20 a 30 pies</v>
          </cell>
          <cell r="C1629">
            <v>0.86699999999999999</v>
          </cell>
          <cell r="D1629" t="str">
            <v>QQ</v>
          </cell>
          <cell r="E1629">
            <v>2796.6101694915255</v>
          </cell>
          <cell r="F1629">
            <v>503.38983050847457</v>
          </cell>
          <cell r="G1629">
            <v>2424.66</v>
          </cell>
          <cell r="H1629">
            <v>436.44</v>
          </cell>
          <cell r="I1629">
            <v>0</v>
          </cell>
        </row>
        <row r="1630">
          <cell r="A1630" t="str">
            <v>HI002</v>
          </cell>
          <cell r="B1630" t="str">
            <v>Hormigón 210 Kg/cm2 (incluye bomba y colocación)</v>
          </cell>
          <cell r="C1630">
            <v>1.05</v>
          </cell>
          <cell r="D1630" t="str">
            <v>M3</v>
          </cell>
          <cell r="E1630">
            <v>5935.17</v>
          </cell>
          <cell r="F1630">
            <v>1068.3306</v>
          </cell>
          <cell r="G1630">
            <v>6231.93</v>
          </cell>
          <cell r="H1630">
            <v>1121.75</v>
          </cell>
          <cell r="I1630">
            <v>77828.470000000016</v>
          </cell>
        </row>
        <row r="1631">
          <cell r="A1631" t="str">
            <v>AE016</v>
          </cell>
          <cell r="B1631" t="str">
            <v>Alambre Galvanizado Calibre 18 (Varillas)</v>
          </cell>
          <cell r="C1631">
            <v>5.4580000000000002</v>
          </cell>
          <cell r="D1631" t="str">
            <v>LB</v>
          </cell>
          <cell r="E1631">
            <v>93.220338983050851</v>
          </cell>
          <cell r="F1631">
            <v>16.779661016949152</v>
          </cell>
          <cell r="G1631">
            <v>508.8</v>
          </cell>
          <cell r="H1631">
            <v>91.58</v>
          </cell>
          <cell r="I1631">
            <v>0</v>
          </cell>
        </row>
        <row r="1632">
          <cell r="A1632">
            <v>0</v>
          </cell>
          <cell r="B1632" t="str">
            <v>Mano de Obra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</row>
        <row r="1633">
          <cell r="A1633">
            <v>200.05999999999995</v>
          </cell>
          <cell r="B1633" t="str">
            <v>Coloc. acero normal</v>
          </cell>
          <cell r="C1633">
            <v>2.7290000000000001</v>
          </cell>
          <cell r="D1633" t="str">
            <v>QQ</v>
          </cell>
          <cell r="E1633">
            <v>2796.6101694915255</v>
          </cell>
          <cell r="F1633">
            <v>503.38983050847457</v>
          </cell>
          <cell r="G1633">
            <v>0</v>
          </cell>
          <cell r="H1633">
            <v>0</v>
          </cell>
        </row>
        <row r="1634">
          <cell r="A1634">
            <v>300.20999999999981</v>
          </cell>
          <cell r="B1634" t="str">
            <v>Vigas de carga 0.15m a 0.20m x Altura &lt; 0.40m</v>
          </cell>
          <cell r="C1634">
            <v>12.499999999999998</v>
          </cell>
          <cell r="D1634" t="str">
            <v>QQ</v>
          </cell>
          <cell r="E1634">
            <v>2796.6101694915255</v>
          </cell>
          <cell r="F1634">
            <v>503.38983050847457</v>
          </cell>
          <cell r="G1634">
            <v>0</v>
          </cell>
          <cell r="H1634">
            <v>0</v>
          </cell>
        </row>
        <row r="1635">
          <cell r="A1635" t="str">
            <v>AE002</v>
          </cell>
          <cell r="B1635" t="str">
            <v>Total/UND</v>
          </cell>
          <cell r="C1635">
            <v>2.4009999999999998</v>
          </cell>
          <cell r="D1635" t="str">
            <v>QQ</v>
          </cell>
          <cell r="E1635">
            <v>2796.6101694915255</v>
          </cell>
          <cell r="F1635">
            <v>503.38983050847457</v>
          </cell>
          <cell r="G1635">
            <v>21163.620000000003</v>
          </cell>
          <cell r="H1635">
            <v>2587.08</v>
          </cell>
          <cell r="I1635">
            <v>23750.700000000004</v>
          </cell>
        </row>
        <row r="1636">
          <cell r="A1636" t="str">
            <v>AE001</v>
          </cell>
          <cell r="B1636" t="str">
            <v>Acero Estruc. Grado 40-60, 3/8" x 20 a 30 pies</v>
          </cell>
          <cell r="C1636">
            <v>3.157</v>
          </cell>
          <cell r="D1636" t="str">
            <v>QQ</v>
          </cell>
          <cell r="E1636">
            <v>2796.6101694915255</v>
          </cell>
          <cell r="F1636">
            <v>503.38983050847457</v>
          </cell>
          <cell r="G1636">
            <v>8828.9</v>
          </cell>
          <cell r="H1636">
            <v>1589.2</v>
          </cell>
        </row>
        <row r="1637">
          <cell r="A1637">
            <v>105.03000000000002</v>
          </cell>
          <cell r="B1637" t="str">
            <v>VIGA V2-T (0.20X0.40)MTS, F'C=210KG/CM2, 4Ø3/4"+5Ø1/2", EST. Ø3/8"@0.15M (ESC. LABORAL LOS PALMARES)</v>
          </cell>
          <cell r="C1637">
            <v>1</v>
          </cell>
          <cell r="D1637" t="str">
            <v>M3</v>
          </cell>
          <cell r="E1637">
            <v>5935.17</v>
          </cell>
          <cell r="F1637">
            <v>1068.3306</v>
          </cell>
          <cell r="G1637">
            <v>32571.56</v>
          </cell>
          <cell r="H1637">
            <v>4437.9400000000005</v>
          </cell>
          <cell r="I1637">
            <v>37009.5</v>
          </cell>
        </row>
        <row r="1638">
          <cell r="A1638" t="str">
            <v>AE016</v>
          </cell>
          <cell r="B1638" t="str">
            <v>Volumen Análisis</v>
          </cell>
          <cell r="C1638">
            <v>1</v>
          </cell>
          <cell r="D1638" t="str">
            <v>M3</v>
          </cell>
          <cell r="E1638">
            <v>93.220338983050851</v>
          </cell>
          <cell r="F1638">
            <v>16.779661016949152</v>
          </cell>
          <cell r="G1638">
            <v>1036.24</v>
          </cell>
          <cell r="H1638">
            <v>186.52</v>
          </cell>
          <cell r="I1638">
            <v>0</v>
          </cell>
        </row>
        <row r="1639">
          <cell r="A1639">
            <v>0</v>
          </cell>
          <cell r="B1639" t="str">
            <v>Materiales y Equipos</v>
          </cell>
          <cell r="C1639">
            <v>247</v>
          </cell>
          <cell r="D1639" t="str">
            <v>UND</v>
          </cell>
          <cell r="E1639">
            <v>135.08000000000001</v>
          </cell>
          <cell r="F1639">
            <v>24.314400000000003</v>
          </cell>
          <cell r="G1639">
            <v>33364.76</v>
          </cell>
          <cell r="H1639">
            <v>6005.66</v>
          </cell>
        </row>
        <row r="1640">
          <cell r="A1640" t="str">
            <v>AE004</v>
          </cell>
          <cell r="B1640" t="str">
            <v>Acero Estruc. Grado 40-60, 1" x 20 a 30 pies</v>
          </cell>
          <cell r="C1640">
            <v>0</v>
          </cell>
          <cell r="D1640" t="str">
            <v>QQ</v>
          </cell>
          <cell r="E1640">
            <v>2796.6101694915255</v>
          </cell>
          <cell r="F1640">
            <v>503.38983050847457</v>
          </cell>
          <cell r="G1640">
            <v>0</v>
          </cell>
          <cell r="H1640">
            <v>0</v>
          </cell>
        </row>
        <row r="1641">
          <cell r="A1641" t="str">
            <v>AE003</v>
          </cell>
          <cell r="B1641" t="str">
            <v>Acero Estruc. Grado 40-60, 3/4" x 20 a 30 pies</v>
          </cell>
          <cell r="C1641">
            <v>5.0890000000000004</v>
          </cell>
          <cell r="D1641">
            <v>0</v>
          </cell>
          <cell r="E1641">
            <v>2796.6101694915255</v>
          </cell>
          <cell r="F1641">
            <v>503.38983050847457</v>
          </cell>
          <cell r="G1641">
            <v>0</v>
          </cell>
          <cell r="H1641">
            <v>0</v>
          </cell>
          <cell r="I1641">
            <v>31902.58</v>
          </cell>
        </row>
        <row r="1642">
          <cell r="A1642" t="str">
            <v>AE002</v>
          </cell>
          <cell r="B1642" t="str">
            <v>Acero Estruc. Grado 40-60, 1/2" x 20 a 30 pies</v>
          </cell>
          <cell r="C1642">
            <v>5.5579999999999998</v>
          </cell>
          <cell r="D1642" t="str">
            <v>QQ</v>
          </cell>
          <cell r="E1642">
            <v>2796.6101694915255</v>
          </cell>
          <cell r="F1642">
            <v>503.38983050847457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 t="str">
            <v>AE001</v>
          </cell>
          <cell r="B1643" t="str">
            <v>Acero Estruc. Grado 40-60, 3/8" x 20 a 30 pies</v>
          </cell>
          <cell r="C1643">
            <v>1.087</v>
          </cell>
          <cell r="D1643" t="str">
            <v>QQ</v>
          </cell>
          <cell r="E1643">
            <v>2796.6101694915255</v>
          </cell>
          <cell r="F1643">
            <v>503.38983050847457</v>
          </cell>
          <cell r="G1643">
            <v>3039.92</v>
          </cell>
          <cell r="H1643">
            <v>547.17999999999995</v>
          </cell>
          <cell r="I1643">
            <v>28092.450000000004</v>
          </cell>
        </row>
        <row r="1644">
          <cell r="A1644" t="str">
            <v>HI002</v>
          </cell>
          <cell r="B1644" t="str">
            <v>Hormigón 210 Kg/cm2 (incluye bomba y colocación)</v>
          </cell>
          <cell r="C1644">
            <v>1.05</v>
          </cell>
          <cell r="D1644" t="str">
            <v>M3</v>
          </cell>
          <cell r="E1644">
            <v>5935.17</v>
          </cell>
          <cell r="F1644">
            <v>1068.3306</v>
          </cell>
          <cell r="G1644">
            <v>6231.93</v>
          </cell>
          <cell r="H1644">
            <v>1121.75</v>
          </cell>
          <cell r="I1644">
            <v>0</v>
          </cell>
        </row>
        <row r="1645">
          <cell r="A1645" t="str">
            <v>AE016</v>
          </cell>
          <cell r="B1645" t="str">
            <v>Alambre Galvanizado Calibre 18 (Varillas)</v>
          </cell>
          <cell r="C1645">
            <v>12.352</v>
          </cell>
          <cell r="D1645" t="str">
            <v>LB</v>
          </cell>
          <cell r="E1645">
            <v>93.220338983050851</v>
          </cell>
          <cell r="F1645">
            <v>16.779661016949152</v>
          </cell>
          <cell r="G1645">
            <v>1151.46</v>
          </cell>
          <cell r="H1645">
            <v>207.26</v>
          </cell>
        </row>
        <row r="1646">
          <cell r="A1646">
            <v>0</v>
          </cell>
          <cell r="B1646" t="str">
            <v>Mano de Obra</v>
          </cell>
          <cell r="D1646">
            <v>0</v>
          </cell>
          <cell r="E1646">
            <v>3076.2711864406783</v>
          </cell>
          <cell r="F1646">
            <v>553.72881355932202</v>
          </cell>
          <cell r="G1646">
            <v>67716.700000000012</v>
          </cell>
          <cell r="H1646">
            <v>10111.77</v>
          </cell>
          <cell r="I1646">
            <v>77828.470000000016</v>
          </cell>
        </row>
        <row r="1647">
          <cell r="A1647">
            <v>200.05999999999995</v>
          </cell>
          <cell r="B1647" t="str">
            <v>Coloc. acero normal</v>
          </cell>
          <cell r="C1647">
            <v>6.1760000000000002</v>
          </cell>
          <cell r="D1647">
            <v>0</v>
          </cell>
          <cell r="E1647">
            <v>326.47275741487186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>
            <v>300.20999999999981</v>
          </cell>
          <cell r="B1648" t="str">
            <v>Vigas de carga 0.15m a 0.20m x Altura &lt; 0.40m</v>
          </cell>
          <cell r="C1648">
            <v>12.499999999999998</v>
          </cell>
          <cell r="D1648" t="str">
            <v>ML</v>
          </cell>
          <cell r="E1648">
            <v>472</v>
          </cell>
          <cell r="F1648">
            <v>0</v>
          </cell>
          <cell r="G1648">
            <v>5900</v>
          </cell>
          <cell r="H1648">
            <v>0</v>
          </cell>
          <cell r="I1648">
            <v>23750.700000000004</v>
          </cell>
        </row>
        <row r="1649">
          <cell r="A1649">
            <v>0</v>
          </cell>
          <cell r="B1649" t="str">
            <v>Total/UND</v>
          </cell>
          <cell r="C1649">
            <v>1</v>
          </cell>
          <cell r="D1649" t="str">
            <v>M3</v>
          </cell>
          <cell r="E1649">
            <v>0</v>
          </cell>
          <cell r="F1649">
            <v>0</v>
          </cell>
          <cell r="G1649">
            <v>32571.56</v>
          </cell>
          <cell r="H1649">
            <v>4437.9400000000005</v>
          </cell>
          <cell r="I1649">
            <v>37009.5</v>
          </cell>
        </row>
        <row r="1650">
          <cell r="A1650">
            <v>0</v>
          </cell>
          <cell r="B1650" t="str">
            <v>Materiales y Equipos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105.04000000000002</v>
          </cell>
          <cell r="B1651" t="str">
            <v>VIGA V3-T (0.20X0.40)MTS, F'C=210KG/CM2, 7Ø1/2", EST. Ø3/8"@0.18M (ESC. LABORAL LOS PALMARES)</v>
          </cell>
          <cell r="C1651">
            <v>1</v>
          </cell>
          <cell r="D1651" t="str">
            <v>QQ</v>
          </cell>
          <cell r="E1651">
            <v>2796.6101694915255</v>
          </cell>
          <cell r="F1651">
            <v>503.38983050847457</v>
          </cell>
          <cell r="G1651">
            <v>23248.62</v>
          </cell>
          <cell r="H1651">
            <v>2925.36</v>
          </cell>
          <cell r="I1651">
            <v>26173.98</v>
          </cell>
        </row>
        <row r="1652">
          <cell r="A1652" t="str">
            <v>AE003</v>
          </cell>
          <cell r="B1652" t="str">
            <v>Volumen Análisis</v>
          </cell>
          <cell r="C1652">
            <v>1</v>
          </cell>
          <cell r="D1652" t="str">
            <v>QQ</v>
          </cell>
          <cell r="E1652">
            <v>2796.6101694915255</v>
          </cell>
          <cell r="F1652">
            <v>503.38983050847457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 t="str">
            <v>AE002</v>
          </cell>
          <cell r="B1653" t="str">
            <v>Materiales y Equipos</v>
          </cell>
          <cell r="C1653">
            <v>1.8620000000000001</v>
          </cell>
          <cell r="D1653" t="str">
            <v>QQ</v>
          </cell>
          <cell r="E1653">
            <v>2796.6101694915255</v>
          </cell>
          <cell r="F1653">
            <v>503.38983050847457</v>
          </cell>
          <cell r="G1653">
            <v>5207.29</v>
          </cell>
          <cell r="H1653">
            <v>937.31</v>
          </cell>
        </row>
        <row r="1654">
          <cell r="A1654" t="str">
            <v>AE004</v>
          </cell>
          <cell r="B1654" t="str">
            <v>Acero Estruc. Grado 40-60, 1" x 20 a 30 pies</v>
          </cell>
          <cell r="C1654">
            <v>0.86699999999999999</v>
          </cell>
          <cell r="D1654" t="str">
            <v>QQ</v>
          </cell>
          <cell r="E1654">
            <v>2796.6101694915255</v>
          </cell>
          <cell r="F1654">
            <v>503.38983050847457</v>
          </cell>
          <cell r="G1654">
            <v>0</v>
          </cell>
          <cell r="H1654">
            <v>0</v>
          </cell>
        </row>
        <row r="1655">
          <cell r="A1655" t="str">
            <v>AE003</v>
          </cell>
          <cell r="B1655" t="str">
            <v>Acero Estruc. Grado 40-60, 3/4" x 20 a 30 pies</v>
          </cell>
          <cell r="C1655">
            <v>1.05</v>
          </cell>
          <cell r="D1655" t="str">
            <v>QQ</v>
          </cell>
          <cell r="E1655">
            <v>2796.6101694915255</v>
          </cell>
          <cell r="F1655">
            <v>503.38983050847457</v>
          </cell>
          <cell r="G1655">
            <v>0</v>
          </cell>
          <cell r="H1655">
            <v>0</v>
          </cell>
          <cell r="I1655">
            <v>28092.450000000004</v>
          </cell>
        </row>
        <row r="1656">
          <cell r="A1656" t="str">
            <v>AE002</v>
          </cell>
          <cell r="B1656" t="str">
            <v>Acero Estruc. Grado 40-60, 1/2" x 20 a 30 pies</v>
          </cell>
          <cell r="C1656">
            <v>2.4670000000000001</v>
          </cell>
          <cell r="D1656" t="str">
            <v>QQ</v>
          </cell>
          <cell r="E1656">
            <v>2796.6101694915255</v>
          </cell>
          <cell r="F1656">
            <v>503.38983050847457</v>
          </cell>
          <cell r="G1656">
            <v>6899.24</v>
          </cell>
          <cell r="H1656">
            <v>1241.8599999999999</v>
          </cell>
        </row>
        <row r="1657">
          <cell r="A1657" t="str">
            <v>AE001</v>
          </cell>
          <cell r="B1657" t="str">
            <v>Acero Estruc. Grado 40-60, 3/8" x 20 a 30 pies</v>
          </cell>
          <cell r="C1657">
            <v>0.89200000000000002</v>
          </cell>
          <cell r="D1657">
            <v>0</v>
          </cell>
          <cell r="E1657">
            <v>2796.6101694915255</v>
          </cell>
          <cell r="F1657">
            <v>503.38983050847457</v>
          </cell>
          <cell r="G1657">
            <v>0</v>
          </cell>
          <cell r="H1657">
            <v>0</v>
          </cell>
          <cell r="I1657">
            <v>0</v>
          </cell>
        </row>
        <row r="1658">
          <cell r="A1658" t="str">
            <v>HI002</v>
          </cell>
          <cell r="B1658" t="str">
            <v>Hormigón 210 Kg/cm2 (incluye bomba y colocación)</v>
          </cell>
          <cell r="C1658">
            <v>1.05</v>
          </cell>
          <cell r="D1658" t="str">
            <v>M3</v>
          </cell>
          <cell r="E1658">
            <v>5935.17</v>
          </cell>
          <cell r="F1658">
            <v>1068.3306</v>
          </cell>
          <cell r="G1658">
            <v>6231.93</v>
          </cell>
          <cell r="H1658">
            <v>1121.75</v>
          </cell>
          <cell r="I1658">
            <v>0</v>
          </cell>
        </row>
        <row r="1659">
          <cell r="A1659" t="str">
            <v>AE016</v>
          </cell>
          <cell r="B1659" t="str">
            <v>Alambre Galvanizado Calibre 18 (Varillas)</v>
          </cell>
          <cell r="C1659">
            <v>6.718</v>
          </cell>
          <cell r="D1659" t="str">
            <v>LB</v>
          </cell>
          <cell r="E1659">
            <v>93.220338983050851</v>
          </cell>
          <cell r="F1659">
            <v>16.779661016949152</v>
          </cell>
          <cell r="G1659">
            <v>626.25</v>
          </cell>
          <cell r="H1659">
            <v>112.73</v>
          </cell>
          <cell r="I1659">
            <v>79662.610000000015</v>
          </cell>
        </row>
        <row r="1660">
          <cell r="A1660">
            <v>0</v>
          </cell>
          <cell r="B1660" t="str">
            <v>Mano de Obra</v>
          </cell>
          <cell r="C1660">
            <v>1</v>
          </cell>
          <cell r="D1660">
            <v>0</v>
          </cell>
          <cell r="E1660">
            <v>0</v>
          </cell>
          <cell r="F1660">
            <v>0</v>
          </cell>
          <cell r="G1660">
            <v>21163.620000000003</v>
          </cell>
          <cell r="H1660">
            <v>2587.08</v>
          </cell>
          <cell r="I1660">
            <v>23750.700000000004</v>
          </cell>
        </row>
        <row r="1661">
          <cell r="A1661">
            <v>200.05999999999995</v>
          </cell>
          <cell r="B1661" t="str">
            <v>Coloc. acero normal</v>
          </cell>
          <cell r="C1661">
            <v>3.359</v>
          </cell>
          <cell r="D1661">
            <v>0</v>
          </cell>
          <cell r="E1661">
            <v>326.47275741487186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A1662">
            <v>300.20999999999981</v>
          </cell>
          <cell r="B1662" t="str">
            <v>Vigas de carga 0.15m a 0.20m x Altura &lt; 0.40m</v>
          </cell>
          <cell r="C1662">
            <v>12.499999999999998</v>
          </cell>
          <cell r="D1662" t="str">
            <v>ML</v>
          </cell>
          <cell r="E1662">
            <v>472</v>
          </cell>
          <cell r="F1662">
            <v>0</v>
          </cell>
          <cell r="G1662">
            <v>5900</v>
          </cell>
          <cell r="H1662">
            <v>0</v>
          </cell>
          <cell r="I1662">
            <v>37009.5</v>
          </cell>
        </row>
        <row r="1663">
          <cell r="A1663">
            <v>0</v>
          </cell>
          <cell r="B1663" t="str">
            <v>Total/UND</v>
          </cell>
          <cell r="C1663">
            <v>1</v>
          </cell>
          <cell r="D1663" t="str">
            <v>M3</v>
          </cell>
          <cell r="E1663">
            <v>0</v>
          </cell>
          <cell r="F1663">
            <v>0</v>
          </cell>
          <cell r="G1663">
            <v>23248.62</v>
          </cell>
          <cell r="H1663">
            <v>2925.36</v>
          </cell>
          <cell r="I1663">
            <v>26173.98</v>
          </cell>
        </row>
        <row r="1664">
          <cell r="A1664">
            <v>0</v>
          </cell>
          <cell r="B1664" t="str">
            <v>Materiales y Equipos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>
            <v>105.05000000000003</v>
          </cell>
          <cell r="B1665" t="str">
            <v>VIGA V4-T(0.20X0.40)MTS, F'C=210KG/CM2, 5Ø1/2", EST. Ø3/8"@0.18M (ESC. LABORAL LOS PALMARES)</v>
          </cell>
          <cell r="C1665">
            <v>1</v>
          </cell>
          <cell r="D1665" t="str">
            <v>QQ</v>
          </cell>
          <cell r="E1665">
            <v>2796.6101694915255</v>
          </cell>
          <cell r="F1665">
            <v>503.38983050847457</v>
          </cell>
          <cell r="G1665">
            <v>22120.06</v>
          </cell>
          <cell r="H1665">
            <v>2742.27</v>
          </cell>
          <cell r="I1665">
            <v>24862.33</v>
          </cell>
        </row>
        <row r="1666">
          <cell r="A1666" t="str">
            <v>AE003</v>
          </cell>
          <cell r="B1666" t="str">
            <v>Volumen Análisis</v>
          </cell>
          <cell r="C1666">
            <v>1</v>
          </cell>
          <cell r="D1666" t="str">
            <v>M3</v>
          </cell>
          <cell r="E1666">
            <v>2796.6101694915255</v>
          </cell>
          <cell r="F1666">
            <v>503.38983050847457</v>
          </cell>
          <cell r="G1666">
            <v>14231.95</v>
          </cell>
          <cell r="H1666">
            <v>2561.75</v>
          </cell>
        </row>
        <row r="1667">
          <cell r="A1667" t="str">
            <v>AE002</v>
          </cell>
          <cell r="B1667" t="str">
            <v>Materiales y Equipos</v>
          </cell>
          <cell r="C1667">
            <v>11.116</v>
          </cell>
          <cell r="D1667" t="str">
            <v>QQ</v>
          </cell>
          <cell r="E1667">
            <v>2796.6101694915255</v>
          </cell>
          <cell r="F1667">
            <v>503.38983050847457</v>
          </cell>
          <cell r="G1667">
            <v>0</v>
          </cell>
          <cell r="H1667">
            <v>0</v>
          </cell>
        </row>
        <row r="1668">
          <cell r="A1668" t="str">
            <v>AE004</v>
          </cell>
          <cell r="B1668" t="str">
            <v>Acero Estruc. Grado 40-60, 1" x 20 a 30 pies</v>
          </cell>
          <cell r="C1668">
            <v>1.087</v>
          </cell>
          <cell r="D1668" t="str">
            <v>QQ</v>
          </cell>
          <cell r="E1668">
            <v>2796.6101694915255</v>
          </cell>
          <cell r="F1668">
            <v>503.38983050847457</v>
          </cell>
          <cell r="G1668">
            <v>0</v>
          </cell>
          <cell r="H1668">
            <v>0</v>
          </cell>
        </row>
        <row r="1669">
          <cell r="A1669" t="str">
            <v>AE003</v>
          </cell>
          <cell r="B1669" t="str">
            <v>Acero Estruc. Grado 40-60, 3/4" x 20 a 30 pies</v>
          </cell>
          <cell r="C1669">
            <v>1.05</v>
          </cell>
          <cell r="D1669" t="str">
            <v>QQ</v>
          </cell>
          <cell r="E1669">
            <v>2796.6101694915255</v>
          </cell>
          <cell r="F1669">
            <v>503.38983050847457</v>
          </cell>
          <cell r="G1669">
            <v>0</v>
          </cell>
          <cell r="H1669">
            <v>0</v>
          </cell>
        </row>
        <row r="1670">
          <cell r="A1670" t="str">
            <v>AE002</v>
          </cell>
          <cell r="B1670" t="str">
            <v>Acero Estruc. Grado 40-60, 1/2" x 20 a 30 pies</v>
          </cell>
          <cell r="C1670">
            <v>2.0990000000000002</v>
          </cell>
          <cell r="D1670" t="str">
            <v>QQ</v>
          </cell>
          <cell r="E1670">
            <v>2796.6101694915255</v>
          </cell>
          <cell r="F1670">
            <v>503.38983050847457</v>
          </cell>
          <cell r="G1670">
            <v>5870.08</v>
          </cell>
          <cell r="H1670">
            <v>1056.6199999999999</v>
          </cell>
        </row>
        <row r="1671">
          <cell r="A1671" t="str">
            <v>AE001</v>
          </cell>
          <cell r="B1671" t="str">
            <v>Acero Estruc. Grado 40-60, 3/8" x 20 a 30 pies</v>
          </cell>
          <cell r="C1671">
            <v>0.91900000000000004</v>
          </cell>
          <cell r="D1671">
            <v>0</v>
          </cell>
          <cell r="E1671">
            <v>2796.6101694915255</v>
          </cell>
          <cell r="F1671">
            <v>503.38983050847457</v>
          </cell>
          <cell r="G1671">
            <v>0</v>
          </cell>
          <cell r="H1671">
            <v>0</v>
          </cell>
        </row>
        <row r="1672">
          <cell r="A1672" t="str">
            <v>HI002</v>
          </cell>
          <cell r="B1672" t="str">
            <v>Hormigón 210 Kg/cm2 (incluye bomba y colocación)</v>
          </cell>
          <cell r="C1672">
            <v>1.05</v>
          </cell>
          <cell r="D1672" t="str">
            <v>M3</v>
          </cell>
          <cell r="E1672">
            <v>5935.17</v>
          </cell>
          <cell r="F1672">
            <v>1068.3306</v>
          </cell>
          <cell r="G1672">
            <v>6231.93</v>
          </cell>
          <cell r="H1672">
            <v>1121.75</v>
          </cell>
        </row>
        <row r="1673">
          <cell r="A1673" t="str">
            <v>AE016</v>
          </cell>
          <cell r="B1673" t="str">
            <v>Alambre Galvanizado Calibre 18 (Varillas)</v>
          </cell>
          <cell r="C1673">
            <v>6.0360000000000005</v>
          </cell>
          <cell r="D1673" t="str">
            <v>LB</v>
          </cell>
          <cell r="E1673">
            <v>93.220338983050851</v>
          </cell>
          <cell r="F1673">
            <v>16.779661016949152</v>
          </cell>
          <cell r="G1673">
            <v>562.67999999999995</v>
          </cell>
          <cell r="H1673">
            <v>101.28</v>
          </cell>
        </row>
        <row r="1674">
          <cell r="A1674">
            <v>0</v>
          </cell>
          <cell r="B1674" t="str">
            <v>Mano de Obra</v>
          </cell>
          <cell r="C1674">
            <v>1</v>
          </cell>
          <cell r="D1674">
            <v>0</v>
          </cell>
          <cell r="E1674">
            <v>130</v>
          </cell>
          <cell r="F1674">
            <v>0</v>
          </cell>
          <cell r="G1674">
            <v>32571.56</v>
          </cell>
          <cell r="H1674">
            <v>4437.9400000000005</v>
          </cell>
          <cell r="I1674">
            <v>37009.5</v>
          </cell>
        </row>
        <row r="1675">
          <cell r="A1675">
            <v>200.05999999999995</v>
          </cell>
          <cell r="B1675" t="str">
            <v>Coloc. acero normal</v>
          </cell>
          <cell r="C1675">
            <v>3.0180000000000002</v>
          </cell>
          <cell r="D1675">
            <v>0</v>
          </cell>
          <cell r="E1675">
            <v>326.47275741487186</v>
          </cell>
          <cell r="F1675">
            <v>0</v>
          </cell>
          <cell r="G1675">
            <v>0</v>
          </cell>
          <cell r="H1675">
            <v>0</v>
          </cell>
          <cell r="I1675">
            <v>79662.610000000015</v>
          </cell>
        </row>
        <row r="1676">
          <cell r="A1676">
            <v>300.20999999999981</v>
          </cell>
          <cell r="B1676" t="str">
            <v>Vigas de carga 0.15m a 0.20m x Altura &lt; 0.40m</v>
          </cell>
          <cell r="C1676">
            <v>12.499999999999998</v>
          </cell>
          <cell r="D1676" t="str">
            <v>ML</v>
          </cell>
          <cell r="E1676">
            <v>472</v>
          </cell>
          <cell r="F1676">
            <v>0</v>
          </cell>
          <cell r="G1676">
            <v>5900</v>
          </cell>
          <cell r="H1676">
            <v>0</v>
          </cell>
          <cell r="I1676">
            <v>26173.98</v>
          </cell>
        </row>
        <row r="1677">
          <cell r="A1677">
            <v>0</v>
          </cell>
          <cell r="B1677" t="str">
            <v>Total/UND</v>
          </cell>
          <cell r="C1677">
            <v>1</v>
          </cell>
          <cell r="D1677" t="str">
            <v>M3</v>
          </cell>
          <cell r="E1677">
            <v>0</v>
          </cell>
          <cell r="F1677">
            <v>0</v>
          </cell>
          <cell r="G1677">
            <v>22120.06</v>
          </cell>
          <cell r="H1677">
            <v>2742.27</v>
          </cell>
          <cell r="I1677">
            <v>24862.33</v>
          </cell>
        </row>
        <row r="1678">
          <cell r="A1678">
            <v>0</v>
          </cell>
          <cell r="B1678" t="str">
            <v>Materiales y Equipos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105.06000000000003</v>
          </cell>
          <cell r="B1679" t="str">
            <v>VIGA VA (0.20X0.35)MTS, F'C=210KG/CM2, 5Ø1/2", EST. Ø3/8"@0.20M (ESC. LABORAL LOS PALMARES)</v>
          </cell>
          <cell r="C1679">
            <v>1</v>
          </cell>
          <cell r="D1679" t="str">
            <v>QQ</v>
          </cell>
          <cell r="E1679">
            <v>2796.6101694915255</v>
          </cell>
          <cell r="F1679">
            <v>503.38983050847457</v>
          </cell>
          <cell r="G1679">
            <v>23849.88</v>
          </cell>
          <cell r="H1679">
            <v>2886.1700000000005</v>
          </cell>
          <cell r="I1679">
            <v>26736.050000000003</v>
          </cell>
        </row>
        <row r="1680">
          <cell r="A1680" t="str">
            <v>AE003</v>
          </cell>
          <cell r="B1680" t="str">
            <v>Volumen Análisis</v>
          </cell>
          <cell r="C1680">
            <v>1</v>
          </cell>
          <cell r="D1680" t="str">
            <v>QQ</v>
          </cell>
          <cell r="E1680">
            <v>2796.6101694915255</v>
          </cell>
          <cell r="F1680">
            <v>503.38983050847457</v>
          </cell>
          <cell r="G1680">
            <v>0</v>
          </cell>
          <cell r="H1680">
            <v>0</v>
          </cell>
        </row>
        <row r="1681">
          <cell r="A1681" t="str">
            <v>AE002</v>
          </cell>
          <cell r="B1681" t="str">
            <v>Materiales y Equipos</v>
          </cell>
          <cell r="C1681">
            <v>2.4670000000000001</v>
          </cell>
          <cell r="D1681" t="str">
            <v>QQ</v>
          </cell>
          <cell r="E1681">
            <v>2796.6101694915255</v>
          </cell>
          <cell r="F1681">
            <v>503.38983050847457</v>
          </cell>
          <cell r="G1681">
            <v>6899.24</v>
          </cell>
          <cell r="H1681">
            <v>1241.8599999999999</v>
          </cell>
        </row>
        <row r="1682">
          <cell r="A1682" t="str">
            <v>AE004</v>
          </cell>
          <cell r="B1682" t="str">
            <v>Acero Estruc. Grado 40-60, 1" x 20 a 30 pies</v>
          </cell>
          <cell r="C1682">
            <v>0.89200000000000002</v>
          </cell>
          <cell r="D1682" t="str">
            <v>QQ</v>
          </cell>
          <cell r="E1682">
            <v>2796.6101694915255</v>
          </cell>
          <cell r="F1682">
            <v>503.38983050847457</v>
          </cell>
          <cell r="G1682">
            <v>0</v>
          </cell>
          <cell r="H1682">
            <v>0</v>
          </cell>
        </row>
        <row r="1683">
          <cell r="A1683" t="str">
            <v>AE003</v>
          </cell>
          <cell r="B1683" t="str">
            <v>Acero Estruc. Grado 40-60, 3/4" x 20 a 30 pies</v>
          </cell>
          <cell r="C1683">
            <v>1.05</v>
          </cell>
          <cell r="D1683" t="str">
            <v>QQ</v>
          </cell>
          <cell r="E1683">
            <v>2796.6101694915255</v>
          </cell>
          <cell r="F1683">
            <v>503.38983050847457</v>
          </cell>
          <cell r="G1683">
            <v>0</v>
          </cell>
          <cell r="H1683">
            <v>0</v>
          </cell>
        </row>
        <row r="1684">
          <cell r="A1684" t="str">
            <v>AE002</v>
          </cell>
          <cell r="B1684" t="str">
            <v>Acero Estruc. Grado 40-60, 1/2" x 20 a 30 pies</v>
          </cell>
          <cell r="C1684">
            <v>2.343</v>
          </cell>
          <cell r="D1684" t="str">
            <v>QQ</v>
          </cell>
          <cell r="E1684">
            <v>2796.6101694915255</v>
          </cell>
          <cell r="F1684">
            <v>503.38983050847457</v>
          </cell>
          <cell r="G1684">
            <v>6552.46</v>
          </cell>
          <cell r="H1684">
            <v>1179.44</v>
          </cell>
        </row>
        <row r="1685">
          <cell r="A1685" t="str">
            <v>AE001</v>
          </cell>
          <cell r="B1685" t="str">
            <v>Acero Estruc. Grado 40-60, 3/8" x 20 a 30 pies</v>
          </cell>
          <cell r="C1685">
            <v>0.94299999999999995</v>
          </cell>
          <cell r="D1685">
            <v>0</v>
          </cell>
          <cell r="E1685">
            <v>2796.6101694915255</v>
          </cell>
          <cell r="F1685">
            <v>503.38983050847457</v>
          </cell>
          <cell r="G1685">
            <v>0</v>
          </cell>
          <cell r="H1685">
            <v>0</v>
          </cell>
        </row>
        <row r="1686">
          <cell r="A1686" t="str">
            <v>HI002</v>
          </cell>
          <cell r="B1686" t="str">
            <v>Hormigón 210 Kg/cm2 (incluye bomba y colocación)</v>
          </cell>
          <cell r="C1686">
            <v>1.05</v>
          </cell>
          <cell r="D1686" t="str">
            <v>M3</v>
          </cell>
          <cell r="E1686">
            <v>5935.17</v>
          </cell>
          <cell r="F1686">
            <v>1068.3306</v>
          </cell>
          <cell r="G1686">
            <v>6231.93</v>
          </cell>
          <cell r="H1686">
            <v>1121.75</v>
          </cell>
        </row>
        <row r="1687">
          <cell r="A1687" t="str">
            <v>AE016</v>
          </cell>
          <cell r="B1687" t="str">
            <v>Alambre Galvanizado Calibre 18 (Varillas)</v>
          </cell>
          <cell r="C1687">
            <v>6.5720000000000001</v>
          </cell>
          <cell r="D1687" t="str">
            <v>LB</v>
          </cell>
          <cell r="E1687">
            <v>93.220338983050851</v>
          </cell>
          <cell r="F1687">
            <v>16.779661016949152</v>
          </cell>
          <cell r="G1687">
            <v>612.64</v>
          </cell>
          <cell r="H1687">
            <v>110.28</v>
          </cell>
        </row>
        <row r="1688">
          <cell r="A1688">
            <v>0</v>
          </cell>
          <cell r="B1688" t="str">
            <v>Mano de Obra</v>
          </cell>
          <cell r="C1688">
            <v>12.499999999999998</v>
          </cell>
          <cell r="D1688">
            <v>0</v>
          </cell>
          <cell r="E1688">
            <v>472</v>
          </cell>
          <cell r="F1688">
            <v>0</v>
          </cell>
          <cell r="G1688">
            <v>23248.62</v>
          </cell>
          <cell r="H1688">
            <v>2925.36</v>
          </cell>
          <cell r="I1688">
            <v>26173.98</v>
          </cell>
        </row>
        <row r="1689">
          <cell r="A1689">
            <v>200.05999999999995</v>
          </cell>
          <cell r="B1689" t="str">
            <v>Coloc. acero normal</v>
          </cell>
          <cell r="C1689">
            <v>3.286</v>
          </cell>
          <cell r="D1689">
            <v>0</v>
          </cell>
          <cell r="E1689">
            <v>326.47275741487186</v>
          </cell>
          <cell r="F1689">
            <v>0</v>
          </cell>
          <cell r="G1689">
            <v>0</v>
          </cell>
          <cell r="H1689">
            <v>0</v>
          </cell>
          <cell r="I1689">
            <v>24651.27</v>
          </cell>
        </row>
        <row r="1690">
          <cell r="A1690">
            <v>300.20999999999981</v>
          </cell>
          <cell r="B1690" t="str">
            <v>Vigas de carga 0.15m a 0.20m x Altura &lt; 0.40m</v>
          </cell>
          <cell r="C1690">
            <v>14.285714285714286</v>
          </cell>
          <cell r="D1690" t="str">
            <v>ML</v>
          </cell>
          <cell r="E1690">
            <v>472</v>
          </cell>
          <cell r="F1690">
            <v>0</v>
          </cell>
          <cell r="G1690">
            <v>6742.86</v>
          </cell>
          <cell r="H1690">
            <v>0</v>
          </cell>
          <cell r="I1690">
            <v>24862.33</v>
          </cell>
        </row>
        <row r="1691">
          <cell r="A1691">
            <v>0</v>
          </cell>
          <cell r="B1691" t="str">
            <v>Total/UND</v>
          </cell>
          <cell r="C1691">
            <v>1</v>
          </cell>
          <cell r="D1691" t="str">
            <v>M3</v>
          </cell>
          <cell r="E1691">
            <v>0</v>
          </cell>
          <cell r="F1691">
            <v>0</v>
          </cell>
          <cell r="G1691">
            <v>23849.88</v>
          </cell>
          <cell r="H1691">
            <v>2886.1700000000005</v>
          </cell>
          <cell r="I1691">
            <v>26736.050000000003</v>
          </cell>
        </row>
        <row r="1692">
          <cell r="A1692">
            <v>0</v>
          </cell>
          <cell r="B1692" t="str">
            <v>Materiales y Equipos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105.07000000000004</v>
          </cell>
          <cell r="B1693" t="str">
            <v>VIGA V5-T (0.20X0.40)MTS, F'C=210KG/CM2, 5Ø1/2", ADIC. EN APOYOS 2Ø1/2" EST. Ø3/8"@0.18M (ESC. LABORAL LOS PALMARES)</v>
          </cell>
          <cell r="C1693">
            <v>1</v>
          </cell>
          <cell r="D1693" t="str">
            <v>QQ</v>
          </cell>
          <cell r="E1693">
            <v>2796.6101694915255</v>
          </cell>
          <cell r="F1693">
            <v>503.38983050847457</v>
          </cell>
          <cell r="G1693">
            <v>21246.36</v>
          </cell>
          <cell r="H1693">
            <v>2600.5100000000002</v>
          </cell>
          <cell r="I1693">
            <v>23846.870000000003</v>
          </cell>
        </row>
        <row r="1694">
          <cell r="A1694" t="str">
            <v>AE003</v>
          </cell>
          <cell r="B1694" t="str">
            <v>Volumen Análisis</v>
          </cell>
          <cell r="C1694">
            <v>1</v>
          </cell>
          <cell r="D1694" t="str">
            <v>QQ</v>
          </cell>
          <cell r="E1694">
            <v>2796.6101694915255</v>
          </cell>
          <cell r="F1694">
            <v>503.38983050847457</v>
          </cell>
          <cell r="G1694">
            <v>0</v>
          </cell>
          <cell r="H1694">
            <v>0</v>
          </cell>
        </row>
        <row r="1695">
          <cell r="A1695" t="str">
            <v>AE002</v>
          </cell>
          <cell r="B1695" t="str">
            <v>Materiales y Equipos</v>
          </cell>
          <cell r="C1695">
            <v>2.0990000000000002</v>
          </cell>
          <cell r="D1695" t="str">
            <v>QQ</v>
          </cell>
          <cell r="E1695">
            <v>2796.6101694915255</v>
          </cell>
          <cell r="F1695">
            <v>503.38983050847457</v>
          </cell>
          <cell r="G1695">
            <v>5870.08</v>
          </cell>
          <cell r="H1695">
            <v>1056.6199999999999</v>
          </cell>
        </row>
        <row r="1696">
          <cell r="A1696" t="str">
            <v>AE004</v>
          </cell>
          <cell r="B1696" t="str">
            <v>Acero Estruc. Grado 40-60, 1" x 20 a 30 pies</v>
          </cell>
          <cell r="C1696">
            <v>0.91900000000000004</v>
          </cell>
          <cell r="D1696" t="str">
            <v>QQ</v>
          </cell>
          <cell r="E1696">
            <v>2796.6101694915255</v>
          </cell>
          <cell r="F1696">
            <v>503.38983050847457</v>
          </cell>
          <cell r="G1696">
            <v>0</v>
          </cell>
          <cell r="H1696">
            <v>0</v>
          </cell>
        </row>
        <row r="1697">
          <cell r="A1697" t="str">
            <v>AE003</v>
          </cell>
          <cell r="B1697" t="str">
            <v>Acero Estruc. Grado 40-60, 3/4" x 20 a 30 pies</v>
          </cell>
          <cell r="C1697">
            <v>1.05</v>
          </cell>
          <cell r="D1697" t="str">
            <v>QQ</v>
          </cell>
          <cell r="E1697">
            <v>2796.6101694915255</v>
          </cell>
          <cell r="F1697">
            <v>503.38983050847457</v>
          </cell>
          <cell r="G1697">
            <v>0</v>
          </cell>
          <cell r="H1697">
            <v>0</v>
          </cell>
        </row>
        <row r="1698">
          <cell r="A1698" t="str">
            <v>AE002</v>
          </cell>
          <cell r="B1698" t="str">
            <v>Acero Estruc. Grado 40-60, 1/2" x 20 a 30 pies</v>
          </cell>
          <cell r="C1698">
            <v>1.8819999999999999</v>
          </cell>
          <cell r="D1698" t="str">
            <v>QQ</v>
          </cell>
          <cell r="E1698">
            <v>2796.6101694915255</v>
          </cell>
          <cell r="F1698">
            <v>503.38983050847457</v>
          </cell>
          <cell r="G1698">
            <v>5263.22</v>
          </cell>
          <cell r="H1698">
            <v>947.38</v>
          </cell>
        </row>
        <row r="1699">
          <cell r="A1699" t="str">
            <v>AE001</v>
          </cell>
          <cell r="B1699" t="str">
            <v>Acero Estruc. Grado 40-60, 3/8" x 20 a 30 pies</v>
          </cell>
          <cell r="C1699">
            <v>0.872</v>
          </cell>
          <cell r="D1699">
            <v>0</v>
          </cell>
          <cell r="E1699">
            <v>2796.6101694915255</v>
          </cell>
          <cell r="F1699">
            <v>503.38983050847457</v>
          </cell>
          <cell r="G1699">
            <v>0</v>
          </cell>
          <cell r="H1699">
            <v>0</v>
          </cell>
        </row>
        <row r="1700">
          <cell r="A1700" t="str">
            <v>HI002</v>
          </cell>
          <cell r="B1700" t="str">
            <v>Hormigón 210 Kg/cm2 (incluye bomba y colocación)</v>
          </cell>
          <cell r="C1700">
            <v>1.05</v>
          </cell>
          <cell r="D1700" t="str">
            <v>M3</v>
          </cell>
          <cell r="E1700">
            <v>5935.17</v>
          </cell>
          <cell r="F1700">
            <v>1068.3306</v>
          </cell>
          <cell r="G1700">
            <v>6231.93</v>
          </cell>
          <cell r="H1700">
            <v>1121.75</v>
          </cell>
        </row>
        <row r="1701">
          <cell r="A1701" t="str">
            <v>AE016</v>
          </cell>
          <cell r="B1701" t="str">
            <v>Alambre Galvanizado Calibre 18 (Varillas)</v>
          </cell>
          <cell r="C1701">
            <v>5.508</v>
          </cell>
          <cell r="D1701" t="str">
            <v>LB</v>
          </cell>
          <cell r="E1701">
            <v>93.220338983050851</v>
          </cell>
          <cell r="F1701">
            <v>16.779661016949152</v>
          </cell>
          <cell r="G1701">
            <v>513.46</v>
          </cell>
          <cell r="H1701">
            <v>92.42</v>
          </cell>
        </row>
        <row r="1702">
          <cell r="A1702">
            <v>0</v>
          </cell>
          <cell r="B1702" t="str">
            <v>Mano de Obra</v>
          </cell>
          <cell r="C1702">
            <v>12.499999999999998</v>
          </cell>
          <cell r="D1702">
            <v>0</v>
          </cell>
          <cell r="E1702">
            <v>472</v>
          </cell>
          <cell r="F1702">
            <v>0</v>
          </cell>
          <cell r="G1702">
            <v>22120.06</v>
          </cell>
          <cell r="H1702">
            <v>2742.27</v>
          </cell>
          <cell r="I1702">
            <v>24862.33</v>
          </cell>
        </row>
        <row r="1703">
          <cell r="A1703">
            <v>200.05999999999995</v>
          </cell>
          <cell r="B1703" t="str">
            <v>Coloc. acero normal</v>
          </cell>
          <cell r="C1703">
            <v>2.754</v>
          </cell>
          <cell r="D1703">
            <v>0</v>
          </cell>
          <cell r="E1703">
            <v>326.47275741487186</v>
          </cell>
          <cell r="F1703">
            <v>0</v>
          </cell>
          <cell r="G1703">
            <v>0</v>
          </cell>
          <cell r="H1703">
            <v>0</v>
          </cell>
          <cell r="I1703">
            <v>39047.58</v>
          </cell>
        </row>
        <row r="1704">
          <cell r="A1704">
            <v>300.20999999999981</v>
          </cell>
          <cell r="B1704" t="str">
            <v>Vigas de carga 0.15m a 0.20m x Altura &lt; 0.40m</v>
          </cell>
          <cell r="C1704">
            <v>12.499999999999998</v>
          </cell>
          <cell r="D1704" t="str">
            <v>ML</v>
          </cell>
          <cell r="E1704">
            <v>472</v>
          </cell>
          <cell r="F1704">
            <v>0</v>
          </cell>
          <cell r="G1704">
            <v>5900</v>
          </cell>
          <cell r="H1704">
            <v>0</v>
          </cell>
          <cell r="I1704">
            <v>26736.050000000003</v>
          </cell>
        </row>
        <row r="1705">
          <cell r="A1705">
            <v>0</v>
          </cell>
          <cell r="B1705" t="str">
            <v>Total/UND</v>
          </cell>
          <cell r="C1705">
            <v>1</v>
          </cell>
          <cell r="D1705" t="str">
            <v>M3</v>
          </cell>
          <cell r="E1705">
            <v>0</v>
          </cell>
          <cell r="F1705">
            <v>0</v>
          </cell>
          <cell r="G1705">
            <v>21246.36</v>
          </cell>
          <cell r="H1705">
            <v>2600.5100000000002</v>
          </cell>
          <cell r="I1705">
            <v>23846.870000000003</v>
          </cell>
        </row>
        <row r="1706">
          <cell r="A1706">
            <v>0</v>
          </cell>
          <cell r="B1706" t="str">
            <v>Materiales y Equipos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105.08000000000004</v>
          </cell>
          <cell r="B1707" t="str">
            <v>VIGA (0.25X0.35)MTS, 3Ø1/2"+2Ø1/2", EST. Ø3/8"@0.15M, HORM. LIGADORA F'C=210KG/CM2</v>
          </cell>
          <cell r="C1707">
            <v>1</v>
          </cell>
          <cell r="D1707" t="str">
            <v>QQ</v>
          </cell>
          <cell r="E1707">
            <v>2796.6101694915255</v>
          </cell>
          <cell r="F1707">
            <v>503.38983050847457</v>
          </cell>
          <cell r="G1707">
            <v>19701.46</v>
          </cell>
          <cell r="H1707">
            <v>2431.9</v>
          </cell>
          <cell r="I1707">
            <v>22133.360000000001</v>
          </cell>
        </row>
        <row r="1708">
          <cell r="A1708" t="str">
            <v>AE003</v>
          </cell>
          <cell r="B1708" t="str">
            <v>Volumen Análisis</v>
          </cell>
          <cell r="C1708">
            <v>1</v>
          </cell>
          <cell r="D1708" t="str">
            <v>QQ</v>
          </cell>
          <cell r="E1708">
            <v>2796.6101694915255</v>
          </cell>
          <cell r="F1708">
            <v>503.38983050847457</v>
          </cell>
          <cell r="G1708">
            <v>0</v>
          </cell>
          <cell r="H1708">
            <v>0</v>
          </cell>
        </row>
        <row r="1709">
          <cell r="A1709" t="str">
            <v>AE002</v>
          </cell>
          <cell r="B1709" t="str">
            <v>Materiales y Equipos</v>
          </cell>
          <cell r="C1709">
            <v>2.343</v>
          </cell>
          <cell r="D1709" t="str">
            <v>QQ</v>
          </cell>
          <cell r="E1709">
            <v>2796.6101694915255</v>
          </cell>
          <cell r="F1709">
            <v>503.38983050847457</v>
          </cell>
          <cell r="G1709">
            <v>6552.46</v>
          </cell>
          <cell r="H1709">
            <v>1179.44</v>
          </cell>
        </row>
        <row r="1710">
          <cell r="A1710" t="str">
            <v>AE004</v>
          </cell>
          <cell r="B1710" t="str">
            <v>Acero Estruc. Grado 40-60, 1" x 20 a 30 pies</v>
          </cell>
          <cell r="C1710">
            <v>0.94299999999999995</v>
          </cell>
          <cell r="D1710" t="str">
            <v>QQ</v>
          </cell>
          <cell r="E1710">
            <v>2796.6101694915255</v>
          </cell>
          <cell r="F1710">
            <v>503.38983050847457</v>
          </cell>
          <cell r="G1710">
            <v>0</v>
          </cell>
          <cell r="H1710">
            <v>0</v>
          </cell>
        </row>
        <row r="1711">
          <cell r="A1711" t="str">
            <v>AE003</v>
          </cell>
          <cell r="B1711" t="str">
            <v>Acero Estruc. Grado 40-60, 3/4" x 20 a 30 pies</v>
          </cell>
          <cell r="C1711">
            <v>1.05</v>
          </cell>
          <cell r="D1711" t="str">
            <v>QQ</v>
          </cell>
          <cell r="E1711">
            <v>2796.6101694915255</v>
          </cell>
          <cell r="F1711">
            <v>503.38983050847457</v>
          </cell>
          <cell r="G1711">
            <v>0</v>
          </cell>
          <cell r="H1711">
            <v>0</v>
          </cell>
        </row>
        <row r="1712">
          <cell r="A1712" t="str">
            <v>AE002</v>
          </cell>
          <cell r="B1712" t="str">
            <v>Acero Estruc. Grado 40-60, 1/2" x 20 a 30 pies</v>
          </cell>
          <cell r="C1712">
            <v>1.6339999999999999</v>
          </cell>
          <cell r="D1712" t="str">
            <v>QQ</v>
          </cell>
          <cell r="E1712">
            <v>2796.6101694915255</v>
          </cell>
          <cell r="F1712">
            <v>503.38983050847457</v>
          </cell>
          <cell r="G1712">
            <v>4569.66</v>
          </cell>
          <cell r="H1712">
            <v>822.54</v>
          </cell>
        </row>
        <row r="1713">
          <cell r="A1713" t="str">
            <v>AE001</v>
          </cell>
          <cell r="B1713" t="str">
            <v>Acero Estruc. Grado 40-60, 3/8" x 20 a 30 pies</v>
          </cell>
          <cell r="C1713">
            <v>0.80600000000000005</v>
          </cell>
          <cell r="D1713">
            <v>0</v>
          </cell>
          <cell r="E1713">
            <v>2796.6101694915255</v>
          </cell>
          <cell r="F1713">
            <v>503.38983050847457</v>
          </cell>
          <cell r="G1713">
            <v>0</v>
          </cell>
          <cell r="H1713">
            <v>0</v>
          </cell>
        </row>
        <row r="1714">
          <cell r="A1714" t="str">
            <v>HI002</v>
          </cell>
          <cell r="B1714" t="str">
            <v>Hormigón 210 Kg/cm2 (incluye bomba y colocación)</v>
          </cell>
          <cell r="C1714">
            <v>1.05</v>
          </cell>
          <cell r="D1714" t="str">
            <v>M3</v>
          </cell>
          <cell r="E1714">
            <v>5935.17</v>
          </cell>
          <cell r="F1714">
            <v>1068.3306</v>
          </cell>
          <cell r="G1714">
            <v>6231.93</v>
          </cell>
          <cell r="H1714">
            <v>1121.75</v>
          </cell>
        </row>
        <row r="1715">
          <cell r="A1715" t="str">
            <v>AE016</v>
          </cell>
          <cell r="B1715" t="str">
            <v>Alambre Galvanizado Calibre 18 (Varillas)</v>
          </cell>
          <cell r="C1715">
            <v>4.88</v>
          </cell>
          <cell r="D1715" t="str">
            <v>LB</v>
          </cell>
          <cell r="E1715">
            <v>93.220338983050851</v>
          </cell>
          <cell r="F1715">
            <v>16.779661016949152</v>
          </cell>
          <cell r="G1715">
            <v>454.92</v>
          </cell>
          <cell r="H1715">
            <v>81.88</v>
          </cell>
        </row>
        <row r="1716">
          <cell r="A1716">
            <v>0</v>
          </cell>
          <cell r="B1716" t="str">
            <v>Mano de Obra</v>
          </cell>
          <cell r="C1716">
            <v>12.499999999999998</v>
          </cell>
          <cell r="D1716">
            <v>0</v>
          </cell>
          <cell r="E1716">
            <v>472</v>
          </cell>
          <cell r="F1716">
            <v>0</v>
          </cell>
          <cell r="G1716">
            <v>23849.88</v>
          </cell>
          <cell r="H1716">
            <v>2886.1700000000005</v>
          </cell>
          <cell r="I1716">
            <v>26736.050000000003</v>
          </cell>
        </row>
        <row r="1717">
          <cell r="A1717">
            <v>200.05999999999995</v>
          </cell>
          <cell r="B1717" t="str">
            <v>Coloc. acero normal</v>
          </cell>
          <cell r="C1717">
            <v>2.44</v>
          </cell>
          <cell r="D1717">
            <v>0</v>
          </cell>
          <cell r="E1717">
            <v>326.47275741487186</v>
          </cell>
          <cell r="F1717">
            <v>0</v>
          </cell>
          <cell r="G1717">
            <v>0</v>
          </cell>
          <cell r="H1717">
            <v>0</v>
          </cell>
          <cell r="I1717">
            <v>27282.45</v>
          </cell>
        </row>
        <row r="1718">
          <cell r="A1718">
            <v>300.20999999999981</v>
          </cell>
          <cell r="B1718" t="str">
            <v>Vigas de carga 0.15m a 0.20m x Altura &lt; 0.40m</v>
          </cell>
          <cell r="C1718">
            <v>11.428571428571429</v>
          </cell>
          <cell r="D1718" t="str">
            <v>ML</v>
          </cell>
          <cell r="E1718">
            <v>472</v>
          </cell>
          <cell r="F1718">
            <v>0</v>
          </cell>
          <cell r="G1718">
            <v>5394.29</v>
          </cell>
          <cell r="H1718">
            <v>0</v>
          </cell>
          <cell r="I1718">
            <v>23846.870000000003</v>
          </cell>
        </row>
        <row r="1719">
          <cell r="A1719">
            <v>0</v>
          </cell>
          <cell r="B1719" t="str">
            <v>Total/UND</v>
          </cell>
          <cell r="C1719">
            <v>1</v>
          </cell>
          <cell r="D1719" t="str">
            <v>M3</v>
          </cell>
          <cell r="E1719">
            <v>0</v>
          </cell>
          <cell r="F1719">
            <v>0</v>
          </cell>
          <cell r="G1719">
            <v>19701.46</v>
          </cell>
          <cell r="H1719">
            <v>2431.9</v>
          </cell>
          <cell r="I1719">
            <v>22133.360000000001</v>
          </cell>
        </row>
        <row r="1720">
          <cell r="A1720">
            <v>0</v>
          </cell>
          <cell r="B1720" t="str">
            <v>Materiales y Equipos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105.09000000000005</v>
          </cell>
          <cell r="B1721" t="str">
            <v>VIGA (0.15X0.20)MTS, 4Ø3/8", EST. Ø3/8"@0.20M, HORM. LIGADORA F'C=210KG/CM2</v>
          </cell>
          <cell r="C1721">
            <v>1</v>
          </cell>
          <cell r="D1721" t="str">
            <v>QQ</v>
          </cell>
          <cell r="E1721">
            <v>2796.6101694915255</v>
          </cell>
          <cell r="F1721">
            <v>503.38983050847457</v>
          </cell>
          <cell r="G1721">
            <v>34078.11</v>
          </cell>
          <cell r="H1721">
            <v>3086.99</v>
          </cell>
          <cell r="I1721">
            <v>37165.1</v>
          </cell>
        </row>
        <row r="1722">
          <cell r="A1722" t="str">
            <v>AE003</v>
          </cell>
          <cell r="B1722" t="str">
            <v>Volumen Análisis</v>
          </cell>
          <cell r="C1722">
            <v>1</v>
          </cell>
          <cell r="D1722" t="str">
            <v>QQ</v>
          </cell>
          <cell r="E1722">
            <v>2796.6101694915255</v>
          </cell>
          <cell r="F1722">
            <v>503.38983050847457</v>
          </cell>
          <cell r="G1722">
            <v>0</v>
          </cell>
          <cell r="H1722">
            <v>0</v>
          </cell>
        </row>
        <row r="1723">
          <cell r="A1723" t="str">
            <v>AE002</v>
          </cell>
          <cell r="B1723" t="str">
            <v>Materiales y Equipos</v>
          </cell>
          <cell r="C1723">
            <v>1.8819999999999999</v>
          </cell>
          <cell r="D1723" t="str">
            <v>QQ</v>
          </cell>
          <cell r="E1723">
            <v>2796.6101694915255</v>
          </cell>
          <cell r="F1723">
            <v>503.38983050847457</v>
          </cell>
          <cell r="G1723">
            <v>5263.22</v>
          </cell>
          <cell r="H1723">
            <v>947.38</v>
          </cell>
        </row>
        <row r="1724">
          <cell r="A1724" t="str">
            <v>AE004</v>
          </cell>
          <cell r="B1724" t="str">
            <v>Acero Estruc. Grado 40-60, 1" x 20 a 30 pies</v>
          </cell>
          <cell r="C1724">
            <v>0.872</v>
          </cell>
          <cell r="D1724" t="str">
            <v>QQ</v>
          </cell>
          <cell r="E1724">
            <v>2796.6101694915255</v>
          </cell>
          <cell r="F1724">
            <v>503.38983050847457</v>
          </cell>
          <cell r="G1724">
            <v>0</v>
          </cell>
          <cell r="H1724">
            <v>0</v>
          </cell>
        </row>
        <row r="1725">
          <cell r="A1725" t="str">
            <v>AE003</v>
          </cell>
          <cell r="B1725" t="str">
            <v>Acero Estruc. Grado 40-60, 3/4" x 20 a 30 pies</v>
          </cell>
          <cell r="C1725">
            <v>1.05</v>
          </cell>
          <cell r="D1725" t="str">
            <v>QQ</v>
          </cell>
          <cell r="E1725">
            <v>2796.6101694915255</v>
          </cell>
          <cell r="F1725">
            <v>503.38983050847457</v>
          </cell>
          <cell r="G1725">
            <v>0</v>
          </cell>
          <cell r="H1725">
            <v>0</v>
          </cell>
        </row>
        <row r="1726">
          <cell r="A1726" t="str">
            <v>AE002</v>
          </cell>
          <cell r="B1726" t="str">
            <v>Acero Estruc. Grado 40-60, 1/2" x 20 a 30 pies</v>
          </cell>
          <cell r="C1726">
            <v>5.508</v>
          </cell>
          <cell r="D1726" t="str">
            <v>QQ</v>
          </cell>
          <cell r="E1726">
            <v>2796.6101694915255</v>
          </cell>
          <cell r="F1726">
            <v>503.38983050847457</v>
          </cell>
          <cell r="G1726">
            <v>0</v>
          </cell>
          <cell r="H1726">
            <v>0</v>
          </cell>
        </row>
        <row r="1727">
          <cell r="A1727" t="str">
            <v>AE001</v>
          </cell>
          <cell r="B1727" t="str">
            <v>Acero Estruc. Grado 40-60, 3/8" x 20 a 30 pies</v>
          </cell>
          <cell r="C1727">
            <v>3.66</v>
          </cell>
          <cell r="D1727">
            <v>0</v>
          </cell>
          <cell r="E1727">
            <v>2796.6101694915255</v>
          </cell>
          <cell r="F1727">
            <v>503.38983050847457</v>
          </cell>
          <cell r="G1727">
            <v>0</v>
          </cell>
          <cell r="H1727">
            <v>0</v>
          </cell>
        </row>
        <row r="1728">
          <cell r="A1728" t="str">
            <v>HI002</v>
          </cell>
          <cell r="B1728" t="str">
            <v>Hormigón 210 Kg/cm2 (incluye bomba y colocación)</v>
          </cell>
          <cell r="C1728">
            <v>1.05</v>
          </cell>
          <cell r="D1728" t="str">
            <v>M3</v>
          </cell>
          <cell r="E1728">
            <v>5935.17</v>
          </cell>
          <cell r="F1728">
            <v>1068.3306</v>
          </cell>
          <cell r="G1728">
            <v>6231.93</v>
          </cell>
          <cell r="H1728">
            <v>1121.75</v>
          </cell>
        </row>
        <row r="1729">
          <cell r="A1729" t="str">
            <v>AE016</v>
          </cell>
          <cell r="B1729" t="str">
            <v>Alambre Galvanizado Calibre 18 (Varillas)</v>
          </cell>
          <cell r="C1729">
            <v>7.32</v>
          </cell>
          <cell r="D1729" t="str">
            <v>LB</v>
          </cell>
          <cell r="E1729">
            <v>93.220338983050851</v>
          </cell>
          <cell r="F1729">
            <v>16.779661016949152</v>
          </cell>
          <cell r="G1729">
            <v>682.37</v>
          </cell>
          <cell r="H1729">
            <v>122.83</v>
          </cell>
        </row>
        <row r="1730">
          <cell r="A1730">
            <v>0</v>
          </cell>
          <cell r="B1730" t="str">
            <v>Mano de Obra</v>
          </cell>
          <cell r="C1730">
            <v>12.499999999999998</v>
          </cell>
          <cell r="D1730">
            <v>0</v>
          </cell>
          <cell r="E1730">
            <v>472</v>
          </cell>
          <cell r="F1730">
            <v>0</v>
          </cell>
          <cell r="G1730">
            <v>21246.36</v>
          </cell>
          <cell r="H1730">
            <v>2600.5100000000002</v>
          </cell>
          <cell r="I1730">
            <v>23846.870000000003</v>
          </cell>
        </row>
        <row r="1731">
          <cell r="A1731">
            <v>200.05999999999995</v>
          </cell>
          <cell r="B1731" t="str">
            <v>Coloc. acero normal</v>
          </cell>
          <cell r="C1731">
            <v>3.66</v>
          </cell>
          <cell r="D1731">
            <v>0</v>
          </cell>
          <cell r="E1731">
            <v>326.47275741487186</v>
          </cell>
          <cell r="F1731">
            <v>0</v>
          </cell>
          <cell r="G1731">
            <v>0</v>
          </cell>
          <cell r="H1731">
            <v>0</v>
          </cell>
          <cell r="I1731">
            <v>25858.27</v>
          </cell>
        </row>
        <row r="1732">
          <cell r="A1732">
            <v>300.20999999999981</v>
          </cell>
          <cell r="B1732" t="str">
            <v>Vigas de carga 0.15m a 0.20m x Altura &lt; 0.40m</v>
          </cell>
          <cell r="C1732">
            <v>33.333333333333336</v>
          </cell>
          <cell r="D1732" t="str">
            <v>ML</v>
          </cell>
          <cell r="E1732">
            <v>472</v>
          </cell>
          <cell r="F1732">
            <v>0</v>
          </cell>
          <cell r="G1732">
            <v>15733.33</v>
          </cell>
          <cell r="H1732">
            <v>0</v>
          </cell>
          <cell r="I1732">
            <v>22133.360000000001</v>
          </cell>
        </row>
        <row r="1733">
          <cell r="A1733">
            <v>0</v>
          </cell>
          <cell r="B1733" t="str">
            <v>Total/UND</v>
          </cell>
          <cell r="C1733">
            <v>1</v>
          </cell>
          <cell r="D1733" t="str">
            <v>M3</v>
          </cell>
          <cell r="E1733">
            <v>0</v>
          </cell>
          <cell r="F1733">
            <v>0</v>
          </cell>
          <cell r="G1733">
            <v>34078.11</v>
          </cell>
          <cell r="H1733">
            <v>3086.99</v>
          </cell>
          <cell r="I1733">
            <v>37165.1</v>
          </cell>
        </row>
        <row r="1734">
          <cell r="A1734">
            <v>0</v>
          </cell>
          <cell r="B1734" t="str">
            <v>Materiales y Equipos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105.09100000000004</v>
          </cell>
          <cell r="B1735" t="str">
            <v>VIGA (0.25X0.30)MTS, 3Ø1/2"+2Ø1/2", ADIC. EN APOYOS 2Ø3/8" EST. Ø3/8"@0.15M, HORM. LIGADORA F'C=210KG/CM2</v>
          </cell>
          <cell r="C1735">
            <v>1</v>
          </cell>
          <cell r="D1735" t="str">
            <v>QQ</v>
          </cell>
          <cell r="E1735">
            <v>2796.6101694915255</v>
          </cell>
          <cell r="F1735">
            <v>503.38983050847457</v>
          </cell>
          <cell r="G1735">
            <v>20865.260000000002</v>
          </cell>
          <cell r="H1735">
            <v>2474.86</v>
          </cell>
          <cell r="I1735">
            <v>23340.120000000003</v>
          </cell>
        </row>
        <row r="1736">
          <cell r="A1736" t="str">
            <v>AE003</v>
          </cell>
          <cell r="B1736" t="str">
            <v>Volumen Análisis</v>
          </cell>
          <cell r="C1736">
            <v>1</v>
          </cell>
          <cell r="D1736" t="str">
            <v>QQ</v>
          </cell>
          <cell r="E1736">
            <v>2796.6101694915255</v>
          </cell>
          <cell r="F1736">
            <v>503.38983050847457</v>
          </cell>
          <cell r="G1736">
            <v>0</v>
          </cell>
          <cell r="H1736">
            <v>0</v>
          </cell>
        </row>
        <row r="1737">
          <cell r="A1737" t="str">
            <v>AE002</v>
          </cell>
          <cell r="B1737" t="str">
            <v>Materiales y Equipos</v>
          </cell>
          <cell r="C1737">
            <v>1.6339999999999999</v>
          </cell>
          <cell r="D1737" t="str">
            <v>QQ</v>
          </cell>
          <cell r="E1737">
            <v>2796.6101694915255</v>
          </cell>
          <cell r="F1737">
            <v>503.38983050847457</v>
          </cell>
          <cell r="G1737">
            <v>4569.66</v>
          </cell>
          <cell r="H1737">
            <v>822.54</v>
          </cell>
        </row>
        <row r="1738">
          <cell r="A1738" t="str">
            <v>AE004</v>
          </cell>
          <cell r="B1738" t="str">
            <v>Acero Estruc. Grado 40-60, 1" x 20 a 30 pies</v>
          </cell>
          <cell r="C1738">
            <v>0.80600000000000005</v>
          </cell>
          <cell r="D1738" t="str">
            <v>QQ</v>
          </cell>
          <cell r="E1738">
            <v>2796.6101694915255</v>
          </cell>
          <cell r="F1738">
            <v>503.38983050847457</v>
          </cell>
          <cell r="G1738">
            <v>0</v>
          </cell>
          <cell r="H1738">
            <v>0</v>
          </cell>
        </row>
        <row r="1739">
          <cell r="A1739" t="str">
            <v>AE003</v>
          </cell>
          <cell r="B1739" t="str">
            <v>Acero Estruc. Grado 40-60, 3/4" x 20 a 30 pies</v>
          </cell>
          <cell r="C1739">
            <v>1.05</v>
          </cell>
          <cell r="D1739" t="str">
            <v>QQ</v>
          </cell>
          <cell r="E1739">
            <v>2796.6101694915255</v>
          </cell>
          <cell r="F1739">
            <v>503.38983050847457</v>
          </cell>
          <cell r="G1739">
            <v>0</v>
          </cell>
          <cell r="H1739">
            <v>0</v>
          </cell>
        </row>
        <row r="1740">
          <cell r="A1740" t="str">
            <v>AE002</v>
          </cell>
          <cell r="B1740" t="str">
            <v>Acero Estruc. Grado 40-60, 1/2" x 20 a 30 pies</v>
          </cell>
          <cell r="C1740">
            <v>1.696</v>
          </cell>
          <cell r="D1740" t="str">
            <v>QQ</v>
          </cell>
          <cell r="E1740">
            <v>2796.6101694915255</v>
          </cell>
          <cell r="F1740">
            <v>503.38983050847457</v>
          </cell>
          <cell r="G1740">
            <v>4743.05</v>
          </cell>
          <cell r="H1740">
            <v>853.75</v>
          </cell>
        </row>
        <row r="1741">
          <cell r="A1741" t="str">
            <v>AE001</v>
          </cell>
          <cell r="B1741" t="str">
            <v>Acero Estruc. Grado 40-60, 3/8" x 20 a 30 pies</v>
          </cell>
          <cell r="C1741">
            <v>0.82399999999999995</v>
          </cell>
          <cell r="D1741">
            <v>0</v>
          </cell>
          <cell r="E1741">
            <v>2796.6101694915255</v>
          </cell>
          <cell r="F1741">
            <v>503.38983050847457</v>
          </cell>
          <cell r="G1741">
            <v>0</v>
          </cell>
          <cell r="H1741">
            <v>0</v>
          </cell>
        </row>
        <row r="1742">
          <cell r="A1742" t="str">
            <v>HI002</v>
          </cell>
          <cell r="B1742" t="str">
            <v>Hormigón 210 Kg/cm2 (incluye bomba y colocación)</v>
          </cell>
          <cell r="C1742">
            <v>1.05</v>
          </cell>
          <cell r="D1742" t="str">
            <v>M3</v>
          </cell>
          <cell r="E1742">
            <v>5935.17</v>
          </cell>
          <cell r="F1742">
            <v>1068.3306</v>
          </cell>
          <cell r="G1742">
            <v>6231.93</v>
          </cell>
          <cell r="H1742">
            <v>1121.75</v>
          </cell>
        </row>
        <row r="1743">
          <cell r="A1743" t="str">
            <v>AE016</v>
          </cell>
          <cell r="B1743" t="str">
            <v>Alambre Galvanizado Calibre 18 (Varillas)</v>
          </cell>
          <cell r="C1743">
            <v>5.04</v>
          </cell>
          <cell r="D1743" t="str">
            <v>LB</v>
          </cell>
          <cell r="E1743">
            <v>93.220338983050851</v>
          </cell>
          <cell r="F1743">
            <v>16.779661016949152</v>
          </cell>
          <cell r="G1743">
            <v>469.83</v>
          </cell>
          <cell r="H1743">
            <v>84.57</v>
          </cell>
        </row>
        <row r="1744">
          <cell r="A1744">
            <v>0</v>
          </cell>
          <cell r="B1744" t="str">
            <v>Mano de Obra</v>
          </cell>
          <cell r="C1744">
            <v>14.285714285714286</v>
          </cell>
          <cell r="D1744">
            <v>0</v>
          </cell>
          <cell r="E1744">
            <v>472</v>
          </cell>
          <cell r="F1744">
            <v>0</v>
          </cell>
          <cell r="G1744">
            <v>19701.46</v>
          </cell>
          <cell r="H1744">
            <v>2431.9</v>
          </cell>
          <cell r="I1744">
            <v>22133.360000000001</v>
          </cell>
        </row>
        <row r="1745">
          <cell r="A1745">
            <v>200.05999999999995</v>
          </cell>
          <cell r="B1745" t="str">
            <v>Coloc. acero normal</v>
          </cell>
          <cell r="C1745">
            <v>2.52</v>
          </cell>
          <cell r="D1745">
            <v>0</v>
          </cell>
          <cell r="E1745">
            <v>326.47275741487186</v>
          </cell>
          <cell r="F1745">
            <v>0</v>
          </cell>
          <cell r="G1745">
            <v>0</v>
          </cell>
          <cell r="H1745">
            <v>0</v>
          </cell>
          <cell r="I1745">
            <v>27820.43</v>
          </cell>
        </row>
        <row r="1746">
          <cell r="A1746">
            <v>300.20999999999981</v>
          </cell>
          <cell r="B1746" t="str">
            <v>Vigas de carga 0.15m a 0.20m x Altura &lt; 0.40m</v>
          </cell>
          <cell r="C1746">
            <v>13.333333333333334</v>
          </cell>
          <cell r="D1746" t="str">
            <v>ML</v>
          </cell>
          <cell r="E1746">
            <v>472</v>
          </cell>
          <cell r="F1746">
            <v>0</v>
          </cell>
          <cell r="G1746">
            <v>6293.33</v>
          </cell>
          <cell r="H1746">
            <v>0</v>
          </cell>
          <cell r="I1746">
            <v>37165.1</v>
          </cell>
        </row>
        <row r="1747">
          <cell r="A1747">
            <v>0</v>
          </cell>
          <cell r="B1747" t="str">
            <v>Total/UND</v>
          </cell>
          <cell r="C1747">
            <v>1</v>
          </cell>
          <cell r="D1747" t="str">
            <v>M3</v>
          </cell>
          <cell r="E1747">
            <v>0</v>
          </cell>
          <cell r="F1747">
            <v>0</v>
          </cell>
          <cell r="G1747">
            <v>20865.260000000002</v>
          </cell>
          <cell r="H1747">
            <v>2474.86</v>
          </cell>
          <cell r="I1747">
            <v>23340.120000000003</v>
          </cell>
        </row>
        <row r="1748">
          <cell r="A1748">
            <v>0</v>
          </cell>
          <cell r="B1748" t="str">
            <v>Materiales y Equipos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 t="str">
            <v>FUN-017</v>
          </cell>
          <cell r="B1749" t="str">
            <v>VIGA V1X-T (0.20X0.50)MTS, F'C=210KG/CM2, 7Ø3/4" EST. Ø3/8"@0.15M  (FUNERARIA NUEVA ESPERANZA)</v>
          </cell>
          <cell r="C1749">
            <v>1</v>
          </cell>
          <cell r="D1749" t="str">
            <v>QQ</v>
          </cell>
          <cell r="E1749">
            <v>2796.6101694915255</v>
          </cell>
          <cell r="F1749">
            <v>503.38983050847457</v>
          </cell>
          <cell r="G1749">
            <v>29726.86</v>
          </cell>
          <cell r="H1749">
            <v>4167.8599999999997</v>
          </cell>
          <cell r="I1749">
            <v>33894.720000000001</v>
          </cell>
        </row>
        <row r="1750">
          <cell r="A1750" t="str">
            <v>AE003</v>
          </cell>
          <cell r="B1750" t="str">
            <v>Volumen Análisis</v>
          </cell>
          <cell r="C1750">
            <v>1</v>
          </cell>
          <cell r="D1750" t="str">
            <v>QQ</v>
          </cell>
          <cell r="E1750">
            <v>2796.6101694915255</v>
          </cell>
          <cell r="F1750">
            <v>503.38983050847457</v>
          </cell>
          <cell r="G1750">
            <v>0</v>
          </cell>
          <cell r="H1750">
            <v>0</v>
          </cell>
        </row>
        <row r="1751">
          <cell r="A1751" t="str">
            <v>AE002</v>
          </cell>
          <cell r="B1751" t="str">
            <v>Materiales y Equipos</v>
          </cell>
          <cell r="D1751" t="str">
            <v>QQ</v>
          </cell>
          <cell r="E1751">
            <v>2796.6101694915255</v>
          </cell>
          <cell r="F1751">
            <v>503.38983050847457</v>
          </cell>
          <cell r="G1751">
            <v>0</v>
          </cell>
          <cell r="H1751">
            <v>0</v>
          </cell>
        </row>
        <row r="1752">
          <cell r="A1752" t="str">
            <v>AE004</v>
          </cell>
          <cell r="B1752" t="str">
            <v>Acero Estruc. Grado 40-60, 1" x 20 a 30 pies</v>
          </cell>
          <cell r="C1752">
            <v>3.66</v>
          </cell>
          <cell r="D1752" t="str">
            <v>QQ</v>
          </cell>
          <cell r="E1752">
            <v>2796.6101694915255</v>
          </cell>
          <cell r="F1752">
            <v>503.38983050847457</v>
          </cell>
          <cell r="G1752">
            <v>0</v>
          </cell>
          <cell r="H1752">
            <v>0</v>
          </cell>
        </row>
        <row r="1753">
          <cell r="A1753" t="str">
            <v>AE003</v>
          </cell>
          <cell r="B1753" t="str">
            <v>Acero Estruc. Grado 40-60, 3/4" x 20 a 30 pies</v>
          </cell>
          <cell r="C1753">
            <v>4.694</v>
          </cell>
          <cell r="D1753" t="str">
            <v>QQ</v>
          </cell>
          <cell r="E1753">
            <v>2796.6101694915255</v>
          </cell>
          <cell r="F1753">
            <v>503.38983050847457</v>
          </cell>
          <cell r="G1753">
            <v>13127.29</v>
          </cell>
          <cell r="H1753">
            <v>2362.91</v>
          </cell>
        </row>
        <row r="1754">
          <cell r="A1754" t="str">
            <v>AE002</v>
          </cell>
          <cell r="B1754" t="str">
            <v>Acero Estruc. Grado 40-60, 1/2" x 20 a 30 pies</v>
          </cell>
          <cell r="C1754">
            <v>7.32</v>
          </cell>
          <cell r="D1754" t="str">
            <v>QQ</v>
          </cell>
          <cell r="E1754">
            <v>2796.6101694915255</v>
          </cell>
          <cell r="F1754">
            <v>503.38983050847457</v>
          </cell>
          <cell r="G1754">
            <v>0</v>
          </cell>
          <cell r="H1754">
            <v>0</v>
          </cell>
        </row>
        <row r="1755">
          <cell r="A1755" t="str">
            <v>AE001</v>
          </cell>
          <cell r="B1755" t="str">
            <v>Acero Estruc. Grado 40-60, 3/8" x 20 a 30 pies</v>
          </cell>
          <cell r="C1755">
            <v>0.97899999999999998</v>
          </cell>
          <cell r="D1755">
            <v>0</v>
          </cell>
          <cell r="E1755">
            <v>2796.6101694915255</v>
          </cell>
          <cell r="F1755">
            <v>503.38983050847457</v>
          </cell>
          <cell r="G1755">
            <v>0</v>
          </cell>
          <cell r="H1755">
            <v>0</v>
          </cell>
        </row>
        <row r="1756">
          <cell r="A1756" t="str">
            <v>HI002</v>
          </cell>
          <cell r="B1756" t="str">
            <v>Hormigón 210 Kg/cm2 (incluye bomba y colocación)</v>
          </cell>
          <cell r="C1756">
            <v>1.05</v>
          </cell>
          <cell r="D1756" t="str">
            <v>M3</v>
          </cell>
          <cell r="E1756">
            <v>5935.17</v>
          </cell>
          <cell r="F1756">
            <v>1068.3306</v>
          </cell>
          <cell r="G1756">
            <v>6231.93</v>
          </cell>
          <cell r="H1756">
            <v>1121.75</v>
          </cell>
        </row>
        <row r="1757">
          <cell r="A1757" t="str">
            <v>AE016</v>
          </cell>
          <cell r="B1757" t="str">
            <v>Alambre Galvanizado Calibre 18 (Varillas)</v>
          </cell>
          <cell r="C1757">
            <v>11.346</v>
          </cell>
          <cell r="D1757" t="str">
            <v>LB</v>
          </cell>
          <cell r="E1757">
            <v>93.220338983050851</v>
          </cell>
          <cell r="F1757">
            <v>16.779661016949152</v>
          </cell>
          <cell r="G1757">
            <v>1057.68</v>
          </cell>
          <cell r="H1757">
            <v>190.38</v>
          </cell>
        </row>
        <row r="1758">
          <cell r="A1758">
            <v>0</v>
          </cell>
          <cell r="B1758" t="str">
            <v>Mano de Obra</v>
          </cell>
          <cell r="C1758">
            <v>12.499999999999998</v>
          </cell>
          <cell r="D1758">
            <v>0</v>
          </cell>
          <cell r="E1758">
            <v>472</v>
          </cell>
          <cell r="F1758">
            <v>0</v>
          </cell>
          <cell r="G1758">
            <v>34078.11</v>
          </cell>
          <cell r="H1758">
            <v>3086.99</v>
          </cell>
          <cell r="I1758">
            <v>37165.1</v>
          </cell>
        </row>
        <row r="1759">
          <cell r="A1759">
            <v>200.05999999999995</v>
          </cell>
          <cell r="B1759" t="str">
            <v>Coloc. acero normal</v>
          </cell>
          <cell r="C1759">
            <v>5.673</v>
          </cell>
          <cell r="D1759">
            <v>0</v>
          </cell>
          <cell r="E1759">
            <v>326.47275741487186</v>
          </cell>
          <cell r="F1759">
            <v>0</v>
          </cell>
          <cell r="G1759">
            <v>0</v>
          </cell>
          <cell r="H1759">
            <v>0</v>
          </cell>
          <cell r="I1759">
            <v>24755.69</v>
          </cell>
        </row>
        <row r="1760">
          <cell r="A1760">
            <v>300.20999999999981</v>
          </cell>
          <cell r="B1760" t="str">
            <v>Vigas de carga 0.15m a 0.20m x Altura &lt; 0.40m</v>
          </cell>
          <cell r="C1760">
            <v>10</v>
          </cell>
          <cell r="D1760" t="str">
            <v>ML</v>
          </cell>
          <cell r="E1760">
            <v>472</v>
          </cell>
          <cell r="F1760">
            <v>0</v>
          </cell>
          <cell r="G1760">
            <v>4720</v>
          </cell>
          <cell r="H1760">
            <v>0</v>
          </cell>
          <cell r="I1760">
            <v>23340.120000000003</v>
          </cell>
        </row>
        <row r="1761">
          <cell r="A1761">
            <v>0</v>
          </cell>
          <cell r="B1761" t="str">
            <v>Total/UND</v>
          </cell>
          <cell r="C1761">
            <v>1</v>
          </cell>
          <cell r="D1761" t="str">
            <v>M3</v>
          </cell>
          <cell r="E1761">
            <v>0</v>
          </cell>
          <cell r="F1761">
            <v>0</v>
          </cell>
          <cell r="G1761">
            <v>29726.86</v>
          </cell>
          <cell r="H1761">
            <v>4167.8599999999997</v>
          </cell>
          <cell r="I1761">
            <v>33894.720000000001</v>
          </cell>
        </row>
        <row r="1762">
          <cell r="A1762">
            <v>0</v>
          </cell>
          <cell r="B1762" t="str">
            <v>Materiales y Equipos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 t="str">
            <v>FUN-018</v>
          </cell>
          <cell r="B1763" t="str">
            <v>VIGA V2X-T (0.20X0.40-0.50)MTS, F'C=210KG/CM2, 5Ø1/2", ADIC. EN APOYOS 2Ø1/2" EST. Ø3/8"@0.20M   (FUNERARIA NUEVA ESPERANZA)</v>
          </cell>
          <cell r="C1763">
            <v>1</v>
          </cell>
          <cell r="D1763" t="str">
            <v>QQ</v>
          </cell>
          <cell r="E1763">
            <v>2796.6101694915255</v>
          </cell>
          <cell r="F1763">
            <v>503.38983050847457</v>
          </cell>
          <cell r="G1763">
            <v>19961.990000000002</v>
          </cell>
          <cell r="H1763">
            <v>2498.4900000000002</v>
          </cell>
          <cell r="I1763">
            <v>22460.480000000003</v>
          </cell>
        </row>
        <row r="1764">
          <cell r="A1764" t="str">
            <v>AE003</v>
          </cell>
          <cell r="B1764" t="str">
            <v>Volumen Análisis</v>
          </cell>
          <cell r="C1764">
            <v>1</v>
          </cell>
          <cell r="D1764" t="str">
            <v>QQ</v>
          </cell>
          <cell r="E1764">
            <v>2796.6101694915255</v>
          </cell>
          <cell r="F1764">
            <v>503.38983050847457</v>
          </cell>
          <cell r="G1764">
            <v>0</v>
          </cell>
          <cell r="H1764">
            <v>0</v>
          </cell>
        </row>
        <row r="1765">
          <cell r="A1765" t="str">
            <v>AE002</v>
          </cell>
          <cell r="B1765" t="str">
            <v>Materiales y Equipos</v>
          </cell>
          <cell r="C1765">
            <v>1.696</v>
          </cell>
          <cell r="D1765" t="str">
            <v>QQ</v>
          </cell>
          <cell r="E1765">
            <v>2796.6101694915255</v>
          </cell>
          <cell r="F1765">
            <v>503.38983050847457</v>
          </cell>
          <cell r="G1765">
            <v>4743.05</v>
          </cell>
          <cell r="H1765">
            <v>853.75</v>
          </cell>
        </row>
        <row r="1766">
          <cell r="A1766" t="str">
            <v>AE004</v>
          </cell>
          <cell r="B1766" t="str">
            <v>Acero Estruc. Grado 40-60, 1" x 20 a 30 pies</v>
          </cell>
          <cell r="C1766">
            <v>0.82399999999999995</v>
          </cell>
          <cell r="D1766" t="str">
            <v>QQ</v>
          </cell>
          <cell r="E1766">
            <v>2796.6101694915255</v>
          </cell>
          <cell r="F1766">
            <v>503.38983050847457</v>
          </cell>
          <cell r="G1766">
            <v>0</v>
          </cell>
          <cell r="H1766">
            <v>0</v>
          </cell>
        </row>
        <row r="1767">
          <cell r="A1767" t="str">
            <v>AE003</v>
          </cell>
          <cell r="B1767" t="str">
            <v>Acero Estruc. Grado 40-60, 3/4" x 20 a 30 pies</v>
          </cell>
          <cell r="C1767">
            <v>1.05</v>
          </cell>
          <cell r="D1767" t="str">
            <v>QQ</v>
          </cell>
          <cell r="E1767">
            <v>2796.6101694915255</v>
          </cell>
          <cell r="F1767">
            <v>503.38983050847457</v>
          </cell>
          <cell r="G1767">
            <v>0</v>
          </cell>
          <cell r="H1767">
            <v>0</v>
          </cell>
        </row>
        <row r="1768">
          <cell r="A1768" t="str">
            <v>AE002</v>
          </cell>
          <cell r="B1768" t="str">
            <v>Acero Estruc. Grado 40-60, 1/2" x 20 a 30 pies</v>
          </cell>
          <cell r="C1768">
            <v>1.835</v>
          </cell>
          <cell r="D1768" t="str">
            <v>QQ</v>
          </cell>
          <cell r="E1768">
            <v>2796.6101694915255</v>
          </cell>
          <cell r="F1768">
            <v>503.38983050847457</v>
          </cell>
          <cell r="G1768">
            <v>5131.78</v>
          </cell>
          <cell r="H1768">
            <v>923.72</v>
          </cell>
        </row>
        <row r="1769">
          <cell r="A1769" t="str">
            <v>AE001</v>
          </cell>
          <cell r="B1769" t="str">
            <v>Acero Estruc. Grado 40-60, 3/8" x 20 a 30 pies</v>
          </cell>
          <cell r="C1769">
            <v>0.72899999999999998</v>
          </cell>
          <cell r="D1769">
            <v>0</v>
          </cell>
          <cell r="E1769">
            <v>2796.6101694915255</v>
          </cell>
          <cell r="F1769">
            <v>503.38983050847457</v>
          </cell>
          <cell r="G1769">
            <v>0</v>
          </cell>
          <cell r="H1769">
            <v>0</v>
          </cell>
        </row>
        <row r="1770">
          <cell r="A1770" t="str">
            <v>HI002</v>
          </cell>
          <cell r="B1770" t="str">
            <v>Hormigón 210 Kg/cm2 (incluye bomba y colocación)</v>
          </cell>
          <cell r="C1770">
            <v>1.05</v>
          </cell>
          <cell r="D1770" t="str">
            <v>M3</v>
          </cell>
          <cell r="E1770">
            <v>5935.17</v>
          </cell>
          <cell r="F1770">
            <v>1068.3306</v>
          </cell>
          <cell r="G1770">
            <v>6231.93</v>
          </cell>
          <cell r="H1770">
            <v>1121.75</v>
          </cell>
        </row>
        <row r="1771">
          <cell r="A1771" t="str">
            <v>AE016</v>
          </cell>
          <cell r="B1771" t="str">
            <v>Alambre Galvanizado Calibre 18 (Varillas)</v>
          </cell>
          <cell r="C1771">
            <v>5.1280000000000001</v>
          </cell>
          <cell r="D1771" t="str">
            <v>LB</v>
          </cell>
          <cell r="E1771">
            <v>93.220338983050851</v>
          </cell>
          <cell r="F1771">
            <v>16.779661016949152</v>
          </cell>
          <cell r="G1771">
            <v>478.03</v>
          </cell>
          <cell r="H1771">
            <v>86.05</v>
          </cell>
        </row>
        <row r="1772">
          <cell r="A1772">
            <v>0</v>
          </cell>
          <cell r="B1772" t="str">
            <v>Mano de Obra</v>
          </cell>
          <cell r="C1772">
            <v>11.428571428571429</v>
          </cell>
          <cell r="D1772">
            <v>0</v>
          </cell>
          <cell r="E1772">
            <v>472</v>
          </cell>
          <cell r="F1772">
            <v>0</v>
          </cell>
          <cell r="G1772">
            <v>20865.260000000002</v>
          </cell>
          <cell r="H1772">
            <v>2474.86</v>
          </cell>
          <cell r="I1772">
            <v>23340.120000000003</v>
          </cell>
        </row>
        <row r="1773">
          <cell r="A1773">
            <v>200.05999999999995</v>
          </cell>
          <cell r="B1773" t="str">
            <v>Coloc. acero normal</v>
          </cell>
          <cell r="C1773">
            <v>2.5640000000000001</v>
          </cell>
          <cell r="D1773">
            <v>0</v>
          </cell>
          <cell r="E1773">
            <v>326.47275741487186</v>
          </cell>
          <cell r="F1773">
            <v>0</v>
          </cell>
          <cell r="G1773">
            <v>0</v>
          </cell>
          <cell r="H1773">
            <v>0</v>
          </cell>
          <cell r="I1773">
            <v>22938.560000000001</v>
          </cell>
        </row>
        <row r="1774">
          <cell r="A1774">
            <v>300.20999999999981</v>
          </cell>
          <cell r="B1774" t="str">
            <v>Vigas de carga 0.15m a 0.20m x Altura &lt; 0.40m</v>
          </cell>
          <cell r="C1774">
            <v>11.111111111111109</v>
          </cell>
          <cell r="D1774" t="str">
            <v>ML</v>
          </cell>
          <cell r="E1774">
            <v>472</v>
          </cell>
          <cell r="F1774">
            <v>0</v>
          </cell>
          <cell r="G1774">
            <v>5244.44</v>
          </cell>
          <cell r="H1774">
            <v>0</v>
          </cell>
          <cell r="I1774">
            <v>33894.720000000001</v>
          </cell>
        </row>
        <row r="1775">
          <cell r="A1775">
            <v>0</v>
          </cell>
          <cell r="B1775" t="str">
            <v>Total/UND</v>
          </cell>
          <cell r="C1775">
            <v>1</v>
          </cell>
          <cell r="D1775" t="str">
            <v>M3</v>
          </cell>
          <cell r="E1775">
            <v>0</v>
          </cell>
          <cell r="F1775">
            <v>0</v>
          </cell>
          <cell r="G1775">
            <v>19961.990000000002</v>
          </cell>
          <cell r="H1775">
            <v>2498.4900000000002</v>
          </cell>
          <cell r="I1775">
            <v>22460.480000000003</v>
          </cell>
        </row>
        <row r="1776">
          <cell r="A1776">
            <v>0</v>
          </cell>
          <cell r="B1776" t="str">
            <v>Materiales y Equipos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</row>
        <row r="1777">
          <cell r="A1777" t="str">
            <v>FUN-019</v>
          </cell>
          <cell r="B1777" t="str">
            <v>VIGA V3X-T (0.25X0.50)MTS, F'C=210KG/CM2, 9Ø3/4", EST. Ø3/8"@0.15M  (FUNERARIA NUEVA ESPERANZA)</v>
          </cell>
          <cell r="C1777">
            <v>1</v>
          </cell>
          <cell r="D1777" t="str">
            <v>QQ</v>
          </cell>
          <cell r="E1777">
            <v>2796.6101694915255</v>
          </cell>
          <cell r="F1777">
            <v>503.38983050847457</v>
          </cell>
          <cell r="G1777">
            <v>32757.590000000004</v>
          </cell>
          <cell r="H1777">
            <v>4812.74</v>
          </cell>
          <cell r="I1777">
            <v>37570.33</v>
          </cell>
        </row>
        <row r="1778">
          <cell r="A1778" t="str">
            <v>AE003</v>
          </cell>
          <cell r="B1778" t="str">
            <v>Volumen Análisis</v>
          </cell>
          <cell r="C1778">
            <v>1</v>
          </cell>
          <cell r="D1778" t="str">
            <v>M3</v>
          </cell>
          <cell r="E1778">
            <v>2796.6101694915255</v>
          </cell>
          <cell r="F1778">
            <v>503.38983050847457</v>
          </cell>
          <cell r="G1778">
            <v>13127.29</v>
          </cell>
          <cell r="H1778">
            <v>2362.91</v>
          </cell>
        </row>
        <row r="1779">
          <cell r="A1779" t="str">
            <v>AE002</v>
          </cell>
          <cell r="B1779" t="str">
            <v>Materiales y Equipos</v>
          </cell>
          <cell r="D1779" t="str">
            <v>QQ</v>
          </cell>
          <cell r="E1779">
            <v>2796.6101694915255</v>
          </cell>
          <cell r="F1779">
            <v>503.38983050847457</v>
          </cell>
          <cell r="G1779">
            <v>0</v>
          </cell>
          <cell r="H1779">
            <v>0</v>
          </cell>
        </row>
        <row r="1780">
          <cell r="A1780" t="str">
            <v>AE004</v>
          </cell>
          <cell r="B1780" t="str">
            <v>Acero Estruc. Grado 40-60, 1" x 20 a 30 pies</v>
          </cell>
          <cell r="C1780">
            <v>0.97899999999999998</v>
          </cell>
          <cell r="D1780" t="str">
            <v>QQ</v>
          </cell>
          <cell r="E1780">
            <v>2796.6101694915255</v>
          </cell>
          <cell r="F1780">
            <v>503.38983050847457</v>
          </cell>
          <cell r="G1780">
            <v>0</v>
          </cell>
          <cell r="H1780">
            <v>0</v>
          </cell>
        </row>
        <row r="1781">
          <cell r="A1781" t="str">
            <v>AE003</v>
          </cell>
          <cell r="B1781" t="str">
            <v>Acero Estruc. Grado 40-60, 3/4" x 20 a 30 pies</v>
          </cell>
          <cell r="C1781">
            <v>6.0350000000000001</v>
          </cell>
          <cell r="D1781" t="str">
            <v>QQ</v>
          </cell>
          <cell r="E1781">
            <v>2796.6101694915255</v>
          </cell>
          <cell r="F1781">
            <v>503.38983050847457</v>
          </cell>
          <cell r="G1781">
            <v>16877.54</v>
          </cell>
          <cell r="H1781">
            <v>3037.96</v>
          </cell>
        </row>
        <row r="1782">
          <cell r="A1782" t="str">
            <v>AE002</v>
          </cell>
          <cell r="B1782" t="str">
            <v>Acero Estruc. Grado 40-60, 1/2" x 20 a 30 pies</v>
          </cell>
          <cell r="C1782">
            <v>11.346</v>
          </cell>
          <cell r="D1782" t="str">
            <v>QQ</v>
          </cell>
          <cell r="E1782">
            <v>2796.6101694915255</v>
          </cell>
          <cell r="F1782">
            <v>503.38983050847457</v>
          </cell>
          <cell r="G1782">
            <v>0</v>
          </cell>
          <cell r="H1782">
            <v>0</v>
          </cell>
        </row>
        <row r="1783">
          <cell r="A1783" t="str">
            <v>AE001</v>
          </cell>
          <cell r="B1783" t="str">
            <v>Acero Estruc. Grado 40-60, 3/8" x 20 a 30 pies</v>
          </cell>
          <cell r="C1783">
            <v>0.83899999999999997</v>
          </cell>
          <cell r="D1783">
            <v>0</v>
          </cell>
          <cell r="E1783">
            <v>2796.6101694915255</v>
          </cell>
          <cell r="F1783">
            <v>503.38983050847457</v>
          </cell>
          <cell r="G1783">
            <v>0</v>
          </cell>
          <cell r="H1783">
            <v>0</v>
          </cell>
        </row>
        <row r="1784">
          <cell r="A1784" t="str">
            <v>HI002</v>
          </cell>
          <cell r="B1784" t="str">
            <v>Hormigón 210 Kg/cm2 (incluye bomba y colocación)</v>
          </cell>
          <cell r="C1784">
            <v>1.05</v>
          </cell>
          <cell r="D1784" t="str">
            <v>M3</v>
          </cell>
          <cell r="E1784">
            <v>5935.17</v>
          </cell>
          <cell r="F1784">
            <v>1068.3306</v>
          </cell>
          <cell r="G1784">
            <v>6231.93</v>
          </cell>
          <cell r="H1784">
            <v>1121.75</v>
          </cell>
        </row>
        <row r="1785">
          <cell r="A1785" t="str">
            <v>AE016</v>
          </cell>
          <cell r="B1785" t="str">
            <v>Alambre Galvanizado Calibre 18 (Varillas)</v>
          </cell>
          <cell r="C1785">
            <v>13.748000000000001</v>
          </cell>
          <cell r="D1785" t="str">
            <v>LB</v>
          </cell>
          <cell r="E1785">
            <v>93.220338983050851</v>
          </cell>
          <cell r="F1785">
            <v>16.779661016949152</v>
          </cell>
          <cell r="G1785">
            <v>1281.5899999999999</v>
          </cell>
          <cell r="H1785">
            <v>230.69</v>
          </cell>
        </row>
        <row r="1786">
          <cell r="A1786">
            <v>0</v>
          </cell>
          <cell r="B1786" t="str">
            <v>Mano de Obra</v>
          </cell>
          <cell r="C1786">
            <v>33.333333333333336</v>
          </cell>
          <cell r="D1786">
            <v>0</v>
          </cell>
          <cell r="E1786">
            <v>472</v>
          </cell>
          <cell r="F1786">
            <v>0</v>
          </cell>
          <cell r="G1786">
            <v>29726.86</v>
          </cell>
          <cell r="H1786">
            <v>4167.8599999999997</v>
          </cell>
          <cell r="I1786">
            <v>33894.720000000001</v>
          </cell>
        </row>
        <row r="1787">
          <cell r="A1787">
            <v>200.05999999999995</v>
          </cell>
          <cell r="B1787" t="str">
            <v>Coloc. acero normal</v>
          </cell>
          <cell r="C1787">
            <v>6.8740000000000006</v>
          </cell>
          <cell r="D1787">
            <v>0</v>
          </cell>
          <cell r="E1787">
            <v>326.47275741487186</v>
          </cell>
          <cell r="F1787">
            <v>0</v>
          </cell>
          <cell r="G1787">
            <v>0</v>
          </cell>
          <cell r="H1787">
            <v>0</v>
          </cell>
          <cell r="I1787">
            <v>38372.9</v>
          </cell>
        </row>
        <row r="1788">
          <cell r="A1788">
            <v>300.20999999999981</v>
          </cell>
          <cell r="B1788" t="str">
            <v>Vigas de carga 0.15m a 0.20m x Altura &lt; 0.40m</v>
          </cell>
          <cell r="C1788">
            <v>8</v>
          </cell>
          <cell r="D1788" t="str">
            <v>ML</v>
          </cell>
          <cell r="E1788">
            <v>472</v>
          </cell>
          <cell r="F1788">
            <v>0</v>
          </cell>
          <cell r="G1788">
            <v>3776</v>
          </cell>
          <cell r="H1788">
            <v>0</v>
          </cell>
          <cell r="I1788">
            <v>22460.480000000003</v>
          </cell>
        </row>
        <row r="1789">
          <cell r="A1789">
            <v>0</v>
          </cell>
          <cell r="B1789" t="str">
            <v>Total/UND</v>
          </cell>
          <cell r="C1789">
            <v>1</v>
          </cell>
          <cell r="D1789" t="str">
            <v>M3</v>
          </cell>
          <cell r="E1789">
            <v>0</v>
          </cell>
          <cell r="F1789">
            <v>0</v>
          </cell>
          <cell r="G1789">
            <v>32757.590000000004</v>
          </cell>
          <cell r="H1789">
            <v>4812.74</v>
          </cell>
          <cell r="I1789">
            <v>37570.33</v>
          </cell>
        </row>
        <row r="1790">
          <cell r="A1790">
            <v>0</v>
          </cell>
          <cell r="B1790" t="str">
            <v>Materiales y Equipos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 t="str">
            <v>FUN-020</v>
          </cell>
          <cell r="B1791" t="str">
            <v>VIGA V4X-T (0.20X0.40)MTS, F'C=210KG/CM2, 5Ø1/2", ADIC. EN APOYOS 2Ø1/2" EST. Ø3/8"@0.20M   (FUNERARIA NUEVA ESPERANZA)</v>
          </cell>
          <cell r="C1791">
            <v>1</v>
          </cell>
          <cell r="D1791" t="str">
            <v>QQ</v>
          </cell>
          <cell r="E1791">
            <v>2796.6101694915255</v>
          </cell>
          <cell r="F1791">
            <v>503.38983050847457</v>
          </cell>
          <cell r="G1791">
            <v>21004.77</v>
          </cell>
          <cell r="H1791">
            <v>2561.2999999999997</v>
          </cell>
          <cell r="I1791">
            <v>23566.07</v>
          </cell>
        </row>
        <row r="1792">
          <cell r="A1792" t="str">
            <v>AE003</v>
          </cell>
          <cell r="B1792" t="str">
            <v>Volumen Análisis</v>
          </cell>
          <cell r="C1792">
            <v>1</v>
          </cell>
          <cell r="D1792" t="str">
            <v>QQ</v>
          </cell>
          <cell r="E1792">
            <v>2796.6101694915255</v>
          </cell>
          <cell r="F1792">
            <v>503.38983050847457</v>
          </cell>
          <cell r="G1792">
            <v>0</v>
          </cell>
          <cell r="H1792">
            <v>0</v>
          </cell>
        </row>
        <row r="1793">
          <cell r="A1793" t="str">
            <v>AE002</v>
          </cell>
          <cell r="B1793" t="str">
            <v>Materiales y Equipos</v>
          </cell>
          <cell r="C1793">
            <v>1.835</v>
          </cell>
          <cell r="D1793" t="str">
            <v>QQ</v>
          </cell>
          <cell r="E1793">
            <v>2796.6101694915255</v>
          </cell>
          <cell r="F1793">
            <v>503.38983050847457</v>
          </cell>
          <cell r="G1793">
            <v>5131.78</v>
          </cell>
          <cell r="H1793">
            <v>923.72</v>
          </cell>
        </row>
        <row r="1794">
          <cell r="A1794" t="str">
            <v>AE004</v>
          </cell>
          <cell r="B1794" t="str">
            <v>Acero Estruc. Grado 40-60, 1" x 20 a 30 pies</v>
          </cell>
          <cell r="C1794">
            <v>0.72899999999999998</v>
          </cell>
          <cell r="D1794" t="str">
            <v>QQ</v>
          </cell>
          <cell r="E1794">
            <v>2796.6101694915255</v>
          </cell>
          <cell r="F1794">
            <v>503.38983050847457</v>
          </cell>
          <cell r="G1794">
            <v>0</v>
          </cell>
          <cell r="H1794">
            <v>0</v>
          </cell>
        </row>
        <row r="1795">
          <cell r="A1795" t="str">
            <v>AE003</v>
          </cell>
          <cell r="B1795" t="str">
            <v>Acero Estruc. Grado 40-60, 3/4" x 20 a 30 pies</v>
          </cell>
          <cell r="C1795">
            <v>1.05</v>
          </cell>
          <cell r="D1795" t="str">
            <v>QQ</v>
          </cell>
          <cell r="E1795">
            <v>2796.6101694915255</v>
          </cell>
          <cell r="F1795">
            <v>503.38983050847457</v>
          </cell>
          <cell r="G1795">
            <v>0</v>
          </cell>
          <cell r="H1795">
            <v>0</v>
          </cell>
        </row>
        <row r="1796">
          <cell r="A1796" t="str">
            <v>AE002</v>
          </cell>
          <cell r="B1796" t="str">
            <v>Acero Estruc. Grado 40-60, 1/2" x 20 a 30 pies</v>
          </cell>
          <cell r="C1796">
            <v>1.91</v>
          </cell>
          <cell r="D1796" t="str">
            <v>QQ</v>
          </cell>
          <cell r="E1796">
            <v>2796.6101694915255</v>
          </cell>
          <cell r="F1796">
            <v>503.38983050847457</v>
          </cell>
          <cell r="G1796">
            <v>5341.53</v>
          </cell>
          <cell r="H1796">
            <v>961.47</v>
          </cell>
        </row>
        <row r="1797">
          <cell r="A1797" t="str">
            <v>AE001</v>
          </cell>
          <cell r="B1797" t="str">
            <v>Acero Estruc. Grado 40-60, 3/8" x 20 a 30 pies</v>
          </cell>
          <cell r="C1797">
            <v>0.77100000000000002</v>
          </cell>
          <cell r="D1797">
            <v>0</v>
          </cell>
          <cell r="E1797">
            <v>2796.6101694915255</v>
          </cell>
          <cell r="F1797">
            <v>503.38983050847457</v>
          </cell>
          <cell r="G1797">
            <v>0</v>
          </cell>
          <cell r="H1797">
            <v>0</v>
          </cell>
        </row>
        <row r="1798">
          <cell r="A1798" t="str">
            <v>HI002</v>
          </cell>
          <cell r="B1798" t="str">
            <v>Hormigón 210 Kg/cm2 (incluye bomba y colocación)</v>
          </cell>
          <cell r="C1798">
            <v>1.05</v>
          </cell>
          <cell r="D1798" t="str">
            <v>M3</v>
          </cell>
          <cell r="E1798">
            <v>5935.17</v>
          </cell>
          <cell r="F1798">
            <v>1068.3306</v>
          </cell>
          <cell r="G1798">
            <v>6231.93</v>
          </cell>
          <cell r="H1798">
            <v>1121.75</v>
          </cell>
        </row>
        <row r="1799">
          <cell r="A1799" t="str">
            <v>AE016</v>
          </cell>
          <cell r="B1799" t="str">
            <v>Alambre Galvanizado Calibre 18 (Varillas)</v>
          </cell>
          <cell r="C1799">
            <v>5.3620000000000001</v>
          </cell>
          <cell r="D1799" t="str">
            <v>LB</v>
          </cell>
          <cell r="E1799">
            <v>93.220338983050851</v>
          </cell>
          <cell r="F1799">
            <v>16.779661016949152</v>
          </cell>
          <cell r="G1799">
            <v>499.85</v>
          </cell>
          <cell r="H1799">
            <v>89.97</v>
          </cell>
        </row>
        <row r="1800">
          <cell r="A1800">
            <v>0</v>
          </cell>
          <cell r="B1800" t="str">
            <v>Mano de Obra</v>
          </cell>
          <cell r="C1800">
            <v>13.333333333333334</v>
          </cell>
          <cell r="D1800">
            <v>0</v>
          </cell>
          <cell r="E1800">
            <v>472</v>
          </cell>
          <cell r="F1800">
            <v>0</v>
          </cell>
          <cell r="G1800">
            <v>19961.990000000002</v>
          </cell>
          <cell r="H1800">
            <v>2498.4900000000002</v>
          </cell>
          <cell r="I1800">
            <v>22460.480000000003</v>
          </cell>
        </row>
        <row r="1801">
          <cell r="A1801">
            <v>200.05999999999995</v>
          </cell>
          <cell r="B1801" t="str">
            <v>Coloc. acero normal</v>
          </cell>
          <cell r="C1801">
            <v>2.681</v>
          </cell>
          <cell r="D1801">
            <v>0</v>
          </cell>
          <cell r="E1801">
            <v>326.47275741487186</v>
          </cell>
          <cell r="F1801">
            <v>0</v>
          </cell>
          <cell r="G1801">
            <v>0</v>
          </cell>
          <cell r="H1801">
            <v>0</v>
          </cell>
          <cell r="I1801">
            <v>24171.72</v>
          </cell>
        </row>
        <row r="1802">
          <cell r="A1802">
            <v>300.20999999999981</v>
          </cell>
          <cell r="B1802" t="str">
            <v>Vigas de carga 0.15m a 0.20m x Altura &lt; 0.40m</v>
          </cell>
          <cell r="C1802">
            <v>12.499999999999998</v>
          </cell>
          <cell r="D1802" t="str">
            <v>ML</v>
          </cell>
          <cell r="E1802">
            <v>472</v>
          </cell>
          <cell r="F1802">
            <v>0</v>
          </cell>
          <cell r="G1802">
            <v>5900</v>
          </cell>
          <cell r="H1802">
            <v>0</v>
          </cell>
          <cell r="I1802">
            <v>37570.33</v>
          </cell>
        </row>
        <row r="1803">
          <cell r="A1803">
            <v>0</v>
          </cell>
          <cell r="B1803" t="str">
            <v>Total/UND</v>
          </cell>
          <cell r="C1803">
            <v>1</v>
          </cell>
          <cell r="D1803" t="str">
            <v>M3</v>
          </cell>
          <cell r="E1803">
            <v>0</v>
          </cell>
          <cell r="F1803">
            <v>0</v>
          </cell>
          <cell r="G1803">
            <v>21004.77</v>
          </cell>
          <cell r="H1803">
            <v>2561.2999999999997</v>
          </cell>
          <cell r="I1803">
            <v>23566.07</v>
          </cell>
        </row>
        <row r="1804">
          <cell r="A1804">
            <v>0</v>
          </cell>
          <cell r="B1804" t="str">
            <v>Materiales y Equipos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 t="str">
            <v>FUN-021</v>
          </cell>
          <cell r="B1805" t="str">
            <v>VIGA V5X-T (0.20X0.40)MTS, F'C=210KG/CM2, 6Ø1/2", EST. Ø3/8"@0.20M   (FUNERARIA NUEVA ESPERANZA)</v>
          </cell>
          <cell r="C1805">
            <v>1</v>
          </cell>
          <cell r="D1805" t="str">
            <v>QQ</v>
          </cell>
          <cell r="E1805">
            <v>2796.6101694915255</v>
          </cell>
          <cell r="F1805">
            <v>503.38983050847457</v>
          </cell>
          <cell r="G1805">
            <v>21537.590000000004</v>
          </cell>
          <cell r="H1805">
            <v>2647.7700000000004</v>
          </cell>
          <cell r="I1805">
            <v>24185.360000000004</v>
          </cell>
        </row>
        <row r="1806">
          <cell r="A1806" t="str">
            <v>AE003</v>
          </cell>
          <cell r="B1806" t="str">
            <v>Volumen Análisis</v>
          </cell>
          <cell r="C1806">
            <v>1</v>
          </cell>
          <cell r="D1806" t="str">
            <v>M3</v>
          </cell>
          <cell r="E1806">
            <v>2796.6101694915255</v>
          </cell>
          <cell r="F1806">
            <v>503.38983050847457</v>
          </cell>
          <cell r="G1806">
            <v>16877.54</v>
          </cell>
          <cell r="H1806">
            <v>3037.96</v>
          </cell>
        </row>
        <row r="1807">
          <cell r="A1807" t="str">
            <v>AE002</v>
          </cell>
          <cell r="B1807" t="str">
            <v>Materiales y Equipos</v>
          </cell>
          <cell r="C1807">
            <v>4.694</v>
          </cell>
          <cell r="D1807" t="str">
            <v>QQ</v>
          </cell>
          <cell r="E1807">
            <v>2796.6101694915255</v>
          </cell>
          <cell r="F1807">
            <v>503.38983050847457</v>
          </cell>
          <cell r="G1807">
            <v>0</v>
          </cell>
          <cell r="H1807">
            <v>0</v>
          </cell>
        </row>
        <row r="1808">
          <cell r="A1808" t="str">
            <v>AE004</v>
          </cell>
          <cell r="B1808" t="str">
            <v>Acero Estruc. Grado 40-60, 1" x 20 a 30 pies</v>
          </cell>
          <cell r="C1808">
            <v>0.83899999999999997</v>
          </cell>
          <cell r="D1808" t="str">
            <v>QQ</v>
          </cell>
          <cell r="E1808">
            <v>2796.6101694915255</v>
          </cell>
          <cell r="F1808">
            <v>503.38983050847457</v>
          </cell>
          <cell r="G1808">
            <v>0</v>
          </cell>
          <cell r="H1808">
            <v>0</v>
          </cell>
        </row>
        <row r="1809">
          <cell r="A1809" t="str">
            <v>AE003</v>
          </cell>
          <cell r="B1809" t="str">
            <v>Acero Estruc. Grado 40-60, 3/4" x 20 a 30 pies</v>
          </cell>
          <cell r="C1809">
            <v>1.05</v>
          </cell>
          <cell r="D1809" t="str">
            <v>QQ</v>
          </cell>
          <cell r="E1809">
            <v>2796.6101694915255</v>
          </cell>
          <cell r="F1809">
            <v>503.38983050847457</v>
          </cell>
          <cell r="G1809">
            <v>0</v>
          </cell>
          <cell r="H1809">
            <v>0</v>
          </cell>
        </row>
        <row r="1810">
          <cell r="A1810" t="str">
            <v>AE002</v>
          </cell>
          <cell r="B1810" t="str">
            <v>Acero Estruc. Grado 40-60, 1/2" x 20 a 30 pies</v>
          </cell>
          <cell r="C1810">
            <v>2.1030000000000002</v>
          </cell>
          <cell r="D1810" t="str">
            <v>QQ</v>
          </cell>
          <cell r="E1810">
            <v>2796.6101694915255</v>
          </cell>
          <cell r="F1810">
            <v>503.38983050847457</v>
          </cell>
          <cell r="G1810">
            <v>5881.27</v>
          </cell>
          <cell r="H1810">
            <v>1058.6300000000001</v>
          </cell>
        </row>
        <row r="1811">
          <cell r="A1811" t="str">
            <v>AE001</v>
          </cell>
          <cell r="B1811" t="str">
            <v>Acero Estruc. Grado 40-60, 3/8" x 20 a 30 pies</v>
          </cell>
          <cell r="C1811">
            <v>0.73899999999999999</v>
          </cell>
          <cell r="D1811">
            <v>0</v>
          </cell>
          <cell r="E1811">
            <v>2796.6101694915255</v>
          </cell>
          <cell r="F1811">
            <v>503.38983050847457</v>
          </cell>
          <cell r="G1811">
            <v>0</v>
          </cell>
          <cell r="H1811">
            <v>0</v>
          </cell>
        </row>
        <row r="1812">
          <cell r="A1812" t="str">
            <v>HI002</v>
          </cell>
          <cell r="B1812" t="str">
            <v>Hormigón 210 Kg/cm2 (incluye bomba y colocación)</v>
          </cell>
          <cell r="C1812">
            <v>1.05</v>
          </cell>
          <cell r="D1812" t="str">
            <v>M3</v>
          </cell>
          <cell r="E1812">
            <v>5935.17</v>
          </cell>
          <cell r="F1812">
            <v>1068.3306</v>
          </cell>
          <cell r="G1812">
            <v>6231.93</v>
          </cell>
          <cell r="H1812">
            <v>1121.75</v>
          </cell>
        </row>
        <row r="1813">
          <cell r="A1813" t="str">
            <v>AE016</v>
          </cell>
          <cell r="B1813" t="str">
            <v>Alambre Galvanizado Calibre 18 (Varillas)</v>
          </cell>
          <cell r="C1813">
            <v>5.6840000000000002</v>
          </cell>
          <cell r="D1813" t="str">
            <v>LB</v>
          </cell>
          <cell r="E1813">
            <v>93.220338983050851</v>
          </cell>
          <cell r="F1813">
            <v>16.779661016949152</v>
          </cell>
          <cell r="G1813">
            <v>529.86</v>
          </cell>
          <cell r="H1813">
            <v>95.38</v>
          </cell>
        </row>
        <row r="1814">
          <cell r="A1814">
            <v>0</v>
          </cell>
          <cell r="B1814" t="str">
            <v>Mano de Obra</v>
          </cell>
          <cell r="C1814">
            <v>10</v>
          </cell>
          <cell r="D1814">
            <v>0</v>
          </cell>
          <cell r="E1814">
            <v>472</v>
          </cell>
          <cell r="F1814">
            <v>0</v>
          </cell>
          <cell r="G1814">
            <v>32757.590000000004</v>
          </cell>
          <cell r="H1814">
            <v>4812.74</v>
          </cell>
          <cell r="I1814">
            <v>37570.33</v>
          </cell>
        </row>
        <row r="1815">
          <cell r="A1815">
            <v>200.05999999999995</v>
          </cell>
          <cell r="B1815" t="str">
            <v>Coloc. acero normal</v>
          </cell>
          <cell r="C1815">
            <v>2.8420000000000001</v>
          </cell>
          <cell r="D1815">
            <v>0</v>
          </cell>
          <cell r="E1815">
            <v>326.47275741487186</v>
          </cell>
          <cell r="F1815">
            <v>0</v>
          </cell>
          <cell r="G1815">
            <v>0</v>
          </cell>
          <cell r="H1815">
            <v>0</v>
          </cell>
          <cell r="I1815">
            <v>35766.810000000005</v>
          </cell>
        </row>
        <row r="1816">
          <cell r="A1816">
            <v>300.20999999999981</v>
          </cell>
          <cell r="B1816" t="str">
            <v>Vigas de carga 0.15m a 0.20m x Altura &lt; 0.40m</v>
          </cell>
          <cell r="C1816">
            <v>12.499999999999998</v>
          </cell>
          <cell r="D1816" t="str">
            <v>ML</v>
          </cell>
          <cell r="E1816">
            <v>472</v>
          </cell>
          <cell r="F1816">
            <v>0</v>
          </cell>
          <cell r="G1816">
            <v>5900</v>
          </cell>
          <cell r="H1816">
            <v>0</v>
          </cell>
          <cell r="I1816">
            <v>23566.07</v>
          </cell>
        </row>
        <row r="1817">
          <cell r="A1817">
            <v>0</v>
          </cell>
          <cell r="B1817" t="str">
            <v>Total/UND</v>
          </cell>
          <cell r="C1817">
            <v>1</v>
          </cell>
          <cell r="D1817" t="str">
            <v>M3</v>
          </cell>
          <cell r="E1817">
            <v>0</v>
          </cell>
          <cell r="F1817">
            <v>0</v>
          </cell>
          <cell r="G1817">
            <v>21537.590000000004</v>
          </cell>
          <cell r="H1817">
            <v>2647.7700000000004</v>
          </cell>
          <cell r="I1817">
            <v>24185.360000000004</v>
          </cell>
        </row>
        <row r="1818">
          <cell r="A1818">
            <v>0</v>
          </cell>
          <cell r="B1818" t="str">
            <v>Materiales y Equipos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 t="str">
            <v>FUN-022</v>
          </cell>
          <cell r="B1819" t="str">
            <v>VIGA V6X-T (0.20X0.40)MTS, F'C=210KG/CM2, 5Ø1/2", ADIC. EN APOYOS 2Ø1/2" EST. Ø3/8"@0.20M  (FUNERARIA NUEVA ESPERANZA)</v>
          </cell>
          <cell r="C1819">
            <v>1</v>
          </cell>
          <cell r="D1819" t="str">
            <v>QQ</v>
          </cell>
          <cell r="E1819">
            <v>2796.6101694915255</v>
          </cell>
          <cell r="F1819">
            <v>503.38983050847457</v>
          </cell>
          <cell r="G1819">
            <v>20634.099999999999</v>
          </cell>
          <cell r="H1819">
            <v>2501.17</v>
          </cell>
          <cell r="I1819">
            <v>23135.269999999997</v>
          </cell>
        </row>
        <row r="1820">
          <cell r="A1820" t="str">
            <v>AE003</v>
          </cell>
          <cell r="B1820" t="str">
            <v>Volumen Análisis</v>
          </cell>
          <cell r="C1820">
            <v>1</v>
          </cell>
          <cell r="D1820" t="str">
            <v>QQ</v>
          </cell>
          <cell r="E1820">
            <v>2796.6101694915255</v>
          </cell>
          <cell r="F1820">
            <v>503.38983050847457</v>
          </cell>
          <cell r="G1820">
            <v>0</v>
          </cell>
          <cell r="H1820">
            <v>0</v>
          </cell>
        </row>
        <row r="1821">
          <cell r="A1821" t="str">
            <v>AE002</v>
          </cell>
          <cell r="B1821" t="str">
            <v>Materiales y Equipos</v>
          </cell>
          <cell r="C1821">
            <v>1.91</v>
          </cell>
          <cell r="D1821" t="str">
            <v>QQ</v>
          </cell>
          <cell r="E1821">
            <v>2796.6101694915255</v>
          </cell>
          <cell r="F1821">
            <v>503.38983050847457</v>
          </cell>
          <cell r="G1821">
            <v>5341.53</v>
          </cell>
          <cell r="H1821">
            <v>961.47</v>
          </cell>
        </row>
        <row r="1822">
          <cell r="A1822" t="str">
            <v>AE004</v>
          </cell>
          <cell r="B1822" t="str">
            <v>Acero Estruc. Grado 40-60, 1" x 20 a 30 pies</v>
          </cell>
          <cell r="C1822">
            <v>0.77100000000000002</v>
          </cell>
          <cell r="D1822" t="str">
            <v>QQ</v>
          </cell>
          <cell r="E1822">
            <v>2796.6101694915255</v>
          </cell>
          <cell r="F1822">
            <v>503.38983050847457</v>
          </cell>
          <cell r="G1822">
            <v>0</v>
          </cell>
          <cell r="H1822">
            <v>0</v>
          </cell>
        </row>
        <row r="1823">
          <cell r="A1823" t="str">
            <v>AE003</v>
          </cell>
          <cell r="B1823" t="str">
            <v>Acero Estruc. Grado 40-60, 3/4" x 20 a 30 pies</v>
          </cell>
          <cell r="C1823">
            <v>1.05</v>
          </cell>
          <cell r="D1823" t="str">
            <v>QQ</v>
          </cell>
          <cell r="E1823">
            <v>2796.6101694915255</v>
          </cell>
          <cell r="F1823">
            <v>503.38983050847457</v>
          </cell>
          <cell r="G1823">
            <v>0</v>
          </cell>
          <cell r="H1823">
            <v>0</v>
          </cell>
        </row>
        <row r="1824">
          <cell r="A1824" t="str">
            <v>AE002</v>
          </cell>
          <cell r="B1824" t="str">
            <v>Acero Estruc. Grado 40-60, 1/2" x 20 a 30 pies</v>
          </cell>
          <cell r="C1824">
            <v>1.5780000000000001</v>
          </cell>
          <cell r="D1824" t="str">
            <v>QQ</v>
          </cell>
          <cell r="E1824">
            <v>2796.6101694915255</v>
          </cell>
          <cell r="F1824">
            <v>503.38983050847457</v>
          </cell>
          <cell r="G1824">
            <v>4413.05</v>
          </cell>
          <cell r="H1824">
            <v>794.35</v>
          </cell>
        </row>
        <row r="1825">
          <cell r="A1825" t="str">
            <v>AE001</v>
          </cell>
          <cell r="B1825" t="str">
            <v>Acero Estruc. Grado 40-60, 3/8" x 20 a 30 pies</v>
          </cell>
          <cell r="C1825">
            <v>0.99099999999999999</v>
          </cell>
          <cell r="D1825">
            <v>0</v>
          </cell>
          <cell r="E1825">
            <v>2796.6101694915255</v>
          </cell>
          <cell r="F1825">
            <v>503.38983050847457</v>
          </cell>
          <cell r="G1825">
            <v>0</v>
          </cell>
          <cell r="H1825">
            <v>0</v>
          </cell>
        </row>
        <row r="1826">
          <cell r="A1826" t="str">
            <v>HI002</v>
          </cell>
          <cell r="B1826" t="str">
            <v>Hormigón 210 Kg/cm2 (incluye bomba y colocación)</v>
          </cell>
          <cell r="C1826">
            <v>1.05</v>
          </cell>
          <cell r="D1826" t="str">
            <v>M3</v>
          </cell>
          <cell r="E1826">
            <v>5935.17</v>
          </cell>
          <cell r="F1826">
            <v>1068.3306</v>
          </cell>
          <cell r="G1826">
            <v>6231.93</v>
          </cell>
          <cell r="H1826">
            <v>1121.75</v>
          </cell>
        </row>
        <row r="1827">
          <cell r="A1827" t="str">
            <v>AE016</v>
          </cell>
          <cell r="B1827" t="str">
            <v>Alambre Galvanizado Calibre 18 (Varillas)</v>
          </cell>
          <cell r="C1827">
            <v>5.1379999999999999</v>
          </cell>
          <cell r="D1827" t="str">
            <v>LB</v>
          </cell>
          <cell r="E1827">
            <v>93.220338983050851</v>
          </cell>
          <cell r="F1827">
            <v>16.779661016949152</v>
          </cell>
          <cell r="G1827">
            <v>478.97</v>
          </cell>
          <cell r="H1827">
            <v>86.21</v>
          </cell>
        </row>
        <row r="1828">
          <cell r="A1828">
            <v>0</v>
          </cell>
          <cell r="B1828" t="str">
            <v>Mano de Obra</v>
          </cell>
          <cell r="C1828">
            <v>11.111111111111109</v>
          </cell>
          <cell r="D1828">
            <v>0</v>
          </cell>
          <cell r="E1828">
            <v>472</v>
          </cell>
          <cell r="F1828">
            <v>0</v>
          </cell>
          <cell r="G1828">
            <v>21004.77</v>
          </cell>
          <cell r="H1828">
            <v>2561.2999999999997</v>
          </cell>
          <cell r="I1828">
            <v>23566.07</v>
          </cell>
        </row>
        <row r="1829">
          <cell r="A1829">
            <v>200.05999999999995</v>
          </cell>
          <cell r="B1829" t="str">
            <v>Coloc. acero normal</v>
          </cell>
          <cell r="C1829">
            <v>2.569</v>
          </cell>
          <cell r="D1829">
            <v>0</v>
          </cell>
          <cell r="E1829">
            <v>326.47275741487186</v>
          </cell>
          <cell r="F1829">
            <v>0</v>
          </cell>
          <cell r="G1829">
            <v>0</v>
          </cell>
          <cell r="H1829">
            <v>0</v>
          </cell>
          <cell r="I1829">
            <v>23306.600000000002</v>
          </cell>
        </row>
        <row r="1830">
          <cell r="A1830">
            <v>300.20999999999981</v>
          </cell>
          <cell r="B1830" t="str">
            <v>Vigas de carga 0.15m a 0.20m x Altura &lt; 0.40m</v>
          </cell>
          <cell r="C1830">
            <v>12.499999999999998</v>
          </cell>
          <cell r="D1830" t="str">
            <v>ML</v>
          </cell>
          <cell r="E1830">
            <v>472</v>
          </cell>
          <cell r="F1830">
            <v>0</v>
          </cell>
          <cell r="G1830">
            <v>5900</v>
          </cell>
          <cell r="H1830">
            <v>0</v>
          </cell>
          <cell r="I1830">
            <v>24185.360000000004</v>
          </cell>
        </row>
        <row r="1831">
          <cell r="A1831">
            <v>0</v>
          </cell>
          <cell r="B1831" t="str">
            <v>Total/UND</v>
          </cell>
          <cell r="C1831">
            <v>1</v>
          </cell>
          <cell r="D1831" t="str">
            <v>M3</v>
          </cell>
          <cell r="E1831">
            <v>0</v>
          </cell>
          <cell r="F1831">
            <v>0</v>
          </cell>
          <cell r="G1831">
            <v>20634.099999999999</v>
          </cell>
          <cell r="H1831">
            <v>2501.17</v>
          </cell>
          <cell r="I1831">
            <v>23135.269999999997</v>
          </cell>
        </row>
        <row r="1832">
          <cell r="A1832">
            <v>0</v>
          </cell>
          <cell r="B1832" t="str">
            <v>Materiales y Equipos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 t="str">
            <v>FUN-023</v>
          </cell>
          <cell r="B1833" t="str">
            <v>VIGA V7X-T (0.20X0.40)MTS, F'C=210KG/CM2, 5Ø1/2", ADIC. EN APOYOS 2Ø1/2" EST. Ø3/8"@0.20M  (FUNERARIA NUEVA ESPERANZA)</v>
          </cell>
          <cell r="C1833">
            <v>1</v>
          </cell>
          <cell r="D1833" t="str">
            <v>QQ</v>
          </cell>
          <cell r="E1833">
            <v>2796.6101694915255</v>
          </cell>
          <cell r="F1833">
            <v>503.38983050847457</v>
          </cell>
          <cell r="G1833">
            <v>20634.099999999999</v>
          </cell>
          <cell r="H1833">
            <v>2501.17</v>
          </cell>
          <cell r="I1833">
            <v>23135.269999999997</v>
          </cell>
        </row>
        <row r="1834">
          <cell r="A1834" t="str">
            <v>AE003</v>
          </cell>
          <cell r="B1834" t="str">
            <v>Volumen Análisis</v>
          </cell>
          <cell r="C1834">
            <v>1</v>
          </cell>
          <cell r="D1834" t="str">
            <v>QQ</v>
          </cell>
          <cell r="E1834">
            <v>2796.6101694915255</v>
          </cell>
          <cell r="F1834">
            <v>503.38983050847457</v>
          </cell>
          <cell r="G1834">
            <v>0</v>
          </cell>
          <cell r="H1834">
            <v>0</v>
          </cell>
        </row>
        <row r="1835">
          <cell r="A1835" t="str">
            <v>AE002</v>
          </cell>
          <cell r="B1835" t="str">
            <v>Materiales y Equipos</v>
          </cell>
          <cell r="C1835">
            <v>2.1030000000000002</v>
          </cell>
          <cell r="D1835" t="str">
            <v>QQ</v>
          </cell>
          <cell r="E1835">
            <v>2796.6101694915255</v>
          </cell>
          <cell r="F1835">
            <v>503.38983050847457</v>
          </cell>
          <cell r="G1835">
            <v>5881.27</v>
          </cell>
          <cell r="H1835">
            <v>1058.6300000000001</v>
          </cell>
        </row>
        <row r="1836">
          <cell r="A1836" t="str">
            <v>AE004</v>
          </cell>
          <cell r="B1836" t="str">
            <v>Acero Estruc. Grado 40-60, 1" x 20 a 30 pies</v>
          </cell>
          <cell r="C1836">
            <v>0.73899999999999999</v>
          </cell>
          <cell r="D1836" t="str">
            <v>QQ</v>
          </cell>
          <cell r="E1836">
            <v>2796.6101694915255</v>
          </cell>
          <cell r="F1836">
            <v>503.38983050847457</v>
          </cell>
          <cell r="G1836">
            <v>0</v>
          </cell>
          <cell r="H1836">
            <v>0</v>
          </cell>
        </row>
        <row r="1837">
          <cell r="A1837" t="str">
            <v>AE003</v>
          </cell>
          <cell r="B1837" t="str">
            <v>Acero Estruc. Grado 40-60, 3/4" x 20 a 30 pies</v>
          </cell>
          <cell r="C1837">
            <v>1.05</v>
          </cell>
          <cell r="D1837" t="str">
            <v>QQ</v>
          </cell>
          <cell r="E1837">
            <v>2796.6101694915255</v>
          </cell>
          <cell r="F1837">
            <v>503.38983050847457</v>
          </cell>
          <cell r="G1837">
            <v>0</v>
          </cell>
          <cell r="H1837">
            <v>0</v>
          </cell>
        </row>
        <row r="1838">
          <cell r="A1838" t="str">
            <v>AE002</v>
          </cell>
          <cell r="B1838" t="str">
            <v>Acero Estruc. Grado 40-60, 1/2" x 20 a 30 pies</v>
          </cell>
          <cell r="C1838">
            <v>1.5780000000000001</v>
          </cell>
          <cell r="D1838" t="str">
            <v>QQ</v>
          </cell>
          <cell r="E1838">
            <v>2796.6101694915255</v>
          </cell>
          <cell r="F1838">
            <v>503.38983050847457</v>
          </cell>
          <cell r="G1838">
            <v>4413.05</v>
          </cell>
          <cell r="H1838">
            <v>794.35</v>
          </cell>
        </row>
        <row r="1839">
          <cell r="A1839" t="str">
            <v>AE001</v>
          </cell>
          <cell r="B1839" t="str">
            <v>Acero Estruc. Grado 40-60, 3/8" x 20 a 30 pies</v>
          </cell>
          <cell r="C1839">
            <v>0.99099999999999999</v>
          </cell>
          <cell r="D1839">
            <v>0</v>
          </cell>
          <cell r="E1839">
            <v>2796.6101694915255</v>
          </cell>
          <cell r="F1839">
            <v>503.38983050847457</v>
          </cell>
          <cell r="G1839">
            <v>0</v>
          </cell>
          <cell r="H1839">
            <v>0</v>
          </cell>
        </row>
        <row r="1840">
          <cell r="A1840" t="str">
            <v>HI002</v>
          </cell>
          <cell r="B1840" t="str">
            <v>Hormigón 210 Kg/cm2 (incluye bomba y colocación)</v>
          </cell>
          <cell r="C1840">
            <v>1.05</v>
          </cell>
          <cell r="D1840" t="str">
            <v>M3</v>
          </cell>
          <cell r="E1840">
            <v>5935.17</v>
          </cell>
          <cell r="F1840">
            <v>1068.3306</v>
          </cell>
          <cell r="G1840">
            <v>6231.93</v>
          </cell>
          <cell r="H1840">
            <v>1121.75</v>
          </cell>
        </row>
        <row r="1841">
          <cell r="A1841" t="str">
            <v>AE016</v>
          </cell>
          <cell r="B1841" t="str">
            <v>Alambre Galvanizado Calibre 18 (Varillas)</v>
          </cell>
          <cell r="C1841">
            <v>5.1379999999999999</v>
          </cell>
          <cell r="D1841" t="str">
            <v>LB</v>
          </cell>
          <cell r="E1841">
            <v>93.220338983050851</v>
          </cell>
          <cell r="F1841">
            <v>16.779661016949152</v>
          </cell>
          <cell r="G1841">
            <v>478.97</v>
          </cell>
          <cell r="H1841">
            <v>86.21</v>
          </cell>
        </row>
        <row r="1842">
          <cell r="A1842">
            <v>0</v>
          </cell>
          <cell r="B1842" t="str">
            <v>Mano de Obra</v>
          </cell>
          <cell r="C1842">
            <v>8</v>
          </cell>
          <cell r="D1842">
            <v>0</v>
          </cell>
          <cell r="E1842">
            <v>472</v>
          </cell>
          <cell r="F1842">
            <v>0</v>
          </cell>
          <cell r="G1842">
            <v>21537.590000000004</v>
          </cell>
          <cell r="H1842">
            <v>2647.7700000000004</v>
          </cell>
          <cell r="I1842">
            <v>24185.360000000004</v>
          </cell>
        </row>
        <row r="1843">
          <cell r="A1843">
            <v>200.05999999999995</v>
          </cell>
          <cell r="B1843" t="str">
            <v>Coloc. acero normal</v>
          </cell>
          <cell r="C1843">
            <v>2.569</v>
          </cell>
          <cell r="D1843">
            <v>0</v>
          </cell>
          <cell r="E1843">
            <v>326.47275741487186</v>
          </cell>
          <cell r="F1843">
            <v>0</v>
          </cell>
          <cell r="G1843">
            <v>0</v>
          </cell>
          <cell r="H1843">
            <v>0</v>
          </cell>
          <cell r="I1843">
            <v>39838.75</v>
          </cell>
        </row>
        <row r="1844">
          <cell r="A1844">
            <v>300.20999999999981</v>
          </cell>
          <cell r="B1844" t="str">
            <v>Vigas de carga 0.15m a 0.20m x Altura &lt; 0.40m</v>
          </cell>
          <cell r="C1844">
            <v>12.499999999999998</v>
          </cell>
          <cell r="D1844" t="str">
            <v>ML</v>
          </cell>
          <cell r="E1844">
            <v>472</v>
          </cell>
          <cell r="F1844">
            <v>0</v>
          </cell>
          <cell r="G1844">
            <v>5900</v>
          </cell>
          <cell r="H1844">
            <v>0</v>
          </cell>
          <cell r="I1844">
            <v>23135.269999999997</v>
          </cell>
        </row>
        <row r="1845">
          <cell r="A1845">
            <v>0</v>
          </cell>
          <cell r="B1845" t="str">
            <v>Total/UND</v>
          </cell>
          <cell r="C1845">
            <v>1</v>
          </cell>
          <cell r="D1845" t="str">
            <v>M3</v>
          </cell>
          <cell r="E1845">
            <v>0</v>
          </cell>
          <cell r="F1845">
            <v>0</v>
          </cell>
          <cell r="G1845">
            <v>20634.099999999999</v>
          </cell>
          <cell r="H1845">
            <v>2501.17</v>
          </cell>
          <cell r="I1845">
            <v>23135.269999999997</v>
          </cell>
        </row>
        <row r="1846">
          <cell r="A1846">
            <v>0</v>
          </cell>
          <cell r="B1846" t="str">
            <v>Materiales y Equipos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 t="str">
            <v>FUN-024</v>
          </cell>
          <cell r="B1847" t="str">
            <v>VIGA V8X-T (0.20X0.40)MTS, F'C=210KG/CM2, 5Ø1/2", ADIC. EN APOYOS 2Ø1/2" EST. Ø3/8"@0.20M  (FUNERARIA NUEVA ESPERANZA)</v>
          </cell>
          <cell r="C1847">
            <v>1</v>
          </cell>
          <cell r="D1847" t="str">
            <v>QQ</v>
          </cell>
          <cell r="E1847">
            <v>2796.6101694915255</v>
          </cell>
          <cell r="F1847">
            <v>503.38983050847457</v>
          </cell>
          <cell r="G1847">
            <v>24367.24</v>
          </cell>
          <cell r="H1847">
            <v>3106.85</v>
          </cell>
          <cell r="I1847">
            <v>27474.09</v>
          </cell>
        </row>
        <row r="1848">
          <cell r="A1848" t="str">
            <v>AE003</v>
          </cell>
          <cell r="B1848" t="str">
            <v>Volumen Análisis</v>
          </cell>
          <cell r="C1848">
            <v>1</v>
          </cell>
          <cell r="D1848" t="str">
            <v>QQ</v>
          </cell>
          <cell r="E1848">
            <v>2796.6101694915255</v>
          </cell>
          <cell r="F1848">
            <v>503.38983050847457</v>
          </cell>
          <cell r="G1848">
            <v>0</v>
          </cell>
          <cell r="H1848">
            <v>0</v>
          </cell>
        </row>
        <row r="1849">
          <cell r="A1849" t="str">
            <v>AE002</v>
          </cell>
          <cell r="B1849" t="str">
            <v>Materiales y Equipos</v>
          </cell>
          <cell r="C1849">
            <v>1.5780000000000001</v>
          </cell>
          <cell r="D1849" t="str">
            <v>QQ</v>
          </cell>
          <cell r="E1849">
            <v>2796.6101694915255</v>
          </cell>
          <cell r="F1849">
            <v>503.38983050847457</v>
          </cell>
          <cell r="G1849">
            <v>4413.05</v>
          </cell>
          <cell r="H1849">
            <v>794.35</v>
          </cell>
        </row>
        <row r="1850">
          <cell r="A1850" t="str">
            <v>AE004</v>
          </cell>
          <cell r="B1850" t="str">
            <v>Acero Estruc. Grado 40-60, 1" x 20 a 30 pies</v>
          </cell>
          <cell r="C1850">
            <v>0.99099999999999999</v>
          </cell>
          <cell r="D1850" t="str">
            <v>QQ</v>
          </cell>
          <cell r="E1850">
            <v>2796.6101694915255</v>
          </cell>
          <cell r="F1850">
            <v>503.38983050847457</v>
          </cell>
          <cell r="G1850">
            <v>0</v>
          </cell>
          <cell r="H1850">
            <v>0</v>
          </cell>
        </row>
        <row r="1851">
          <cell r="A1851" t="str">
            <v>AE003</v>
          </cell>
          <cell r="B1851" t="str">
            <v>Acero Estruc. Grado 40-60, 3/4" x 20 a 30 pies</v>
          </cell>
          <cell r="C1851">
            <v>1.05</v>
          </cell>
          <cell r="D1851" t="str">
            <v>QQ</v>
          </cell>
          <cell r="E1851">
            <v>2796.6101694915255</v>
          </cell>
          <cell r="F1851">
            <v>503.38983050847457</v>
          </cell>
          <cell r="G1851">
            <v>0</v>
          </cell>
          <cell r="H1851">
            <v>0</v>
          </cell>
        </row>
        <row r="1852">
          <cell r="A1852" t="str">
            <v>AE002</v>
          </cell>
          <cell r="B1852" t="str">
            <v>Acero Estruc. Grado 40-60, 1/2" x 20 a 30 pies</v>
          </cell>
          <cell r="C1852">
            <v>2.8969999999999998</v>
          </cell>
          <cell r="D1852" t="str">
            <v>QQ</v>
          </cell>
          <cell r="E1852">
            <v>2796.6101694915255</v>
          </cell>
          <cell r="F1852">
            <v>503.38983050847457</v>
          </cell>
          <cell r="G1852">
            <v>8101.78</v>
          </cell>
          <cell r="H1852">
            <v>1458.32</v>
          </cell>
        </row>
        <row r="1853">
          <cell r="A1853" t="str">
            <v>AE001</v>
          </cell>
          <cell r="B1853" t="str">
            <v>Acero Estruc. Grado 40-60, 3/8" x 20 a 30 pies</v>
          </cell>
          <cell r="C1853">
            <v>0.8</v>
          </cell>
          <cell r="D1853">
            <v>0</v>
          </cell>
          <cell r="E1853">
            <v>2796.6101694915255</v>
          </cell>
          <cell r="F1853">
            <v>503.38983050847457</v>
          </cell>
          <cell r="G1853">
            <v>0</v>
          </cell>
          <cell r="H1853">
            <v>0</v>
          </cell>
        </row>
        <row r="1854">
          <cell r="A1854" t="str">
            <v>HI002</v>
          </cell>
          <cell r="B1854" t="str">
            <v>Hormigón 210 Kg/cm2 (incluye bomba y colocación)</v>
          </cell>
          <cell r="C1854">
            <v>1.05</v>
          </cell>
          <cell r="D1854" t="str">
            <v>M3</v>
          </cell>
          <cell r="E1854">
            <v>5935.17</v>
          </cell>
          <cell r="F1854">
            <v>1068.3306</v>
          </cell>
          <cell r="G1854">
            <v>6231.93</v>
          </cell>
          <cell r="H1854">
            <v>1121.75</v>
          </cell>
        </row>
        <row r="1855">
          <cell r="A1855" t="str">
            <v>AE016</v>
          </cell>
          <cell r="B1855" t="str">
            <v>Alambre Galvanizado Calibre 18 (Varillas)</v>
          </cell>
          <cell r="C1855">
            <v>7.3940000000000001</v>
          </cell>
          <cell r="D1855" t="str">
            <v>LB</v>
          </cell>
          <cell r="E1855">
            <v>93.220338983050851</v>
          </cell>
          <cell r="F1855">
            <v>16.779661016949152</v>
          </cell>
          <cell r="G1855">
            <v>689.27</v>
          </cell>
          <cell r="H1855">
            <v>124.07</v>
          </cell>
        </row>
        <row r="1856">
          <cell r="A1856">
            <v>0</v>
          </cell>
          <cell r="B1856" t="str">
            <v>Mano de Obra</v>
          </cell>
          <cell r="C1856">
            <v>12.499999999999998</v>
          </cell>
          <cell r="D1856">
            <v>0</v>
          </cell>
          <cell r="E1856">
            <v>472</v>
          </cell>
          <cell r="F1856">
            <v>0</v>
          </cell>
          <cell r="G1856">
            <v>20634.099999999999</v>
          </cell>
          <cell r="H1856">
            <v>2501.17</v>
          </cell>
          <cell r="I1856">
            <v>23135.269999999997</v>
          </cell>
        </row>
        <row r="1857">
          <cell r="A1857">
            <v>200.05999999999995</v>
          </cell>
          <cell r="B1857" t="str">
            <v>Coloc. acero normal</v>
          </cell>
          <cell r="C1857">
            <v>3.6970000000000001</v>
          </cell>
          <cell r="D1857">
            <v>0</v>
          </cell>
          <cell r="E1857">
            <v>326.47275741487186</v>
          </cell>
          <cell r="F1857">
            <v>0</v>
          </cell>
          <cell r="G1857">
            <v>0</v>
          </cell>
          <cell r="H1857">
            <v>0</v>
          </cell>
          <cell r="I1857">
            <v>24450.799999999999</v>
          </cell>
        </row>
        <row r="1858">
          <cell r="A1858">
            <v>300.20999999999981</v>
          </cell>
          <cell r="B1858" t="str">
            <v>Vigas de carga 0.15m a 0.20m x Altura &lt; 0.40m</v>
          </cell>
          <cell r="C1858">
            <v>12.499999999999998</v>
          </cell>
          <cell r="D1858" t="str">
            <v>ML</v>
          </cell>
          <cell r="E1858">
            <v>472</v>
          </cell>
          <cell r="F1858">
            <v>0</v>
          </cell>
          <cell r="G1858">
            <v>5900</v>
          </cell>
          <cell r="H1858">
            <v>0</v>
          </cell>
          <cell r="I1858">
            <v>23135.269999999997</v>
          </cell>
        </row>
        <row r="1859">
          <cell r="A1859">
            <v>0</v>
          </cell>
          <cell r="B1859" t="str">
            <v>Total/UND</v>
          </cell>
          <cell r="C1859">
            <v>1</v>
          </cell>
          <cell r="D1859" t="str">
            <v>M3</v>
          </cell>
          <cell r="E1859">
            <v>0</v>
          </cell>
          <cell r="F1859">
            <v>0</v>
          </cell>
          <cell r="G1859">
            <v>24367.24</v>
          </cell>
          <cell r="H1859">
            <v>3106.85</v>
          </cell>
          <cell r="I1859">
            <v>27474.09</v>
          </cell>
        </row>
        <row r="1860">
          <cell r="A1860">
            <v>0</v>
          </cell>
          <cell r="B1860" t="str">
            <v>Materiales y Equipos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 t="str">
            <v>FUN-025</v>
          </cell>
          <cell r="B1861" t="str">
            <v>VIGA V9X-T (0.25X0.50)MTS, F'C=210KG/CM2, 7Ø3/4", EST. Ø3/8"@0.15M  (FUNERARIA NUEVA ESPERANZA)</v>
          </cell>
          <cell r="C1861">
            <v>1</v>
          </cell>
          <cell r="D1861" t="str">
            <v>QQ</v>
          </cell>
          <cell r="E1861">
            <v>2796.6101694915255</v>
          </cell>
          <cell r="F1861">
            <v>503.38983050847457</v>
          </cell>
          <cell r="G1861">
            <v>24910.71</v>
          </cell>
          <cell r="H1861">
            <v>3539.64</v>
          </cell>
          <cell r="I1861">
            <v>28450.35</v>
          </cell>
        </row>
        <row r="1862">
          <cell r="A1862" t="str">
            <v>AE003</v>
          </cell>
          <cell r="B1862" t="str">
            <v>Volumen Análisis</v>
          </cell>
          <cell r="C1862">
            <v>1</v>
          </cell>
          <cell r="D1862" t="str">
            <v>QQ</v>
          </cell>
          <cell r="E1862">
            <v>2796.6101694915255</v>
          </cell>
          <cell r="F1862">
            <v>503.38983050847457</v>
          </cell>
          <cell r="G1862">
            <v>0</v>
          </cell>
          <cell r="H1862">
            <v>0</v>
          </cell>
        </row>
        <row r="1863">
          <cell r="A1863" t="str">
            <v>AE002</v>
          </cell>
          <cell r="B1863" t="str">
            <v>Materiales y Equipos</v>
          </cell>
          <cell r="C1863">
            <v>1.5780000000000001</v>
          </cell>
          <cell r="D1863" t="str">
            <v>QQ</v>
          </cell>
          <cell r="E1863">
            <v>2796.6101694915255</v>
          </cell>
          <cell r="F1863">
            <v>503.38983050847457</v>
          </cell>
          <cell r="G1863">
            <v>4413.05</v>
          </cell>
          <cell r="H1863">
            <v>794.35</v>
          </cell>
        </row>
        <row r="1864">
          <cell r="A1864" t="str">
            <v>AE004</v>
          </cell>
          <cell r="B1864" t="str">
            <v>Acero Estruc. Grado 40-60, 1" x 20 a 30 pies</v>
          </cell>
          <cell r="C1864">
            <v>0.99099999999999999</v>
          </cell>
          <cell r="D1864" t="str">
            <v>QQ</v>
          </cell>
          <cell r="E1864">
            <v>2796.6101694915255</v>
          </cell>
          <cell r="F1864">
            <v>503.38983050847457</v>
          </cell>
          <cell r="G1864">
            <v>0</v>
          </cell>
          <cell r="H1864">
            <v>0</v>
          </cell>
        </row>
        <row r="1865">
          <cell r="A1865" t="str">
            <v>AE003</v>
          </cell>
          <cell r="B1865" t="str">
            <v>Acero Estruc. Grado 40-60, 3/4" x 20 a 30 pies</v>
          </cell>
          <cell r="C1865">
            <v>3.645</v>
          </cell>
          <cell r="D1865" t="str">
            <v>QQ</v>
          </cell>
          <cell r="E1865">
            <v>2796.6101694915255</v>
          </cell>
          <cell r="F1865">
            <v>503.38983050847457</v>
          </cell>
          <cell r="G1865">
            <v>10193.64</v>
          </cell>
          <cell r="H1865">
            <v>1834.86</v>
          </cell>
        </row>
        <row r="1866">
          <cell r="A1866" t="str">
            <v>AE002</v>
          </cell>
          <cell r="B1866" t="str">
            <v>Acero Estruc. Grado 40-60, 1/2" x 20 a 30 pies</v>
          </cell>
          <cell r="C1866">
            <v>5.1379999999999999</v>
          </cell>
          <cell r="D1866" t="str">
            <v>QQ</v>
          </cell>
          <cell r="E1866">
            <v>2796.6101694915255</v>
          </cell>
          <cell r="F1866">
            <v>503.38983050847457</v>
          </cell>
          <cell r="G1866">
            <v>0</v>
          </cell>
          <cell r="H1866">
            <v>0</v>
          </cell>
        </row>
        <row r="1867">
          <cell r="A1867" t="str">
            <v>AE001</v>
          </cell>
          <cell r="B1867" t="str">
            <v>Acero Estruc. Grado 40-60, 3/8" x 20 a 30 pies</v>
          </cell>
          <cell r="C1867">
            <v>0.85799999999999998</v>
          </cell>
          <cell r="D1867">
            <v>0</v>
          </cell>
          <cell r="E1867">
            <v>2796.6101694915255</v>
          </cell>
          <cell r="F1867">
            <v>503.38983050847457</v>
          </cell>
          <cell r="G1867">
            <v>0</v>
          </cell>
          <cell r="H1867">
            <v>0</v>
          </cell>
        </row>
        <row r="1868">
          <cell r="A1868" t="str">
            <v>HI002</v>
          </cell>
          <cell r="B1868" t="str">
            <v>Hormigón 210 Kg/cm2 (incluye bomba y colocación)</v>
          </cell>
          <cell r="C1868">
            <v>1.05</v>
          </cell>
          <cell r="D1868" t="str">
            <v>M3</v>
          </cell>
          <cell r="E1868">
            <v>5935.17</v>
          </cell>
          <cell r="F1868">
            <v>1068.3306</v>
          </cell>
          <cell r="G1868">
            <v>6231.93</v>
          </cell>
          <cell r="H1868">
            <v>1121.75</v>
          </cell>
        </row>
        <row r="1869">
          <cell r="A1869" t="str">
            <v>AE016</v>
          </cell>
          <cell r="B1869" t="str">
            <v>Alambre Galvanizado Calibre 18 (Varillas)</v>
          </cell>
          <cell r="C1869">
            <v>9.0060000000000002</v>
          </cell>
          <cell r="D1869" t="str">
            <v>LB</v>
          </cell>
          <cell r="E1869">
            <v>93.220338983050851</v>
          </cell>
          <cell r="F1869">
            <v>16.779661016949152</v>
          </cell>
          <cell r="G1869">
            <v>839.54</v>
          </cell>
          <cell r="H1869">
            <v>151.12</v>
          </cell>
        </row>
        <row r="1870">
          <cell r="A1870">
            <v>0</v>
          </cell>
          <cell r="B1870" t="str">
            <v>Mano de Obra</v>
          </cell>
          <cell r="C1870">
            <v>12.499999999999998</v>
          </cell>
          <cell r="D1870">
            <v>0</v>
          </cell>
          <cell r="E1870">
            <v>472</v>
          </cell>
          <cell r="F1870">
            <v>0</v>
          </cell>
          <cell r="G1870">
            <v>20634.099999999999</v>
          </cell>
          <cell r="H1870">
            <v>2501.17</v>
          </cell>
          <cell r="I1870">
            <v>23135.269999999997</v>
          </cell>
        </row>
        <row r="1871">
          <cell r="A1871">
            <v>200.05999999999995</v>
          </cell>
          <cell r="B1871" t="str">
            <v>Coloc. acero normal</v>
          </cell>
          <cell r="C1871">
            <v>4.5030000000000001</v>
          </cell>
          <cell r="D1871">
            <v>0</v>
          </cell>
          <cell r="E1871">
            <v>326.47275741487186</v>
          </cell>
          <cell r="F1871">
            <v>0</v>
          </cell>
          <cell r="G1871">
            <v>0</v>
          </cell>
          <cell r="H1871">
            <v>0</v>
          </cell>
          <cell r="I1871">
            <v>25123.22</v>
          </cell>
        </row>
        <row r="1872">
          <cell r="A1872">
            <v>300.20999999999981</v>
          </cell>
          <cell r="B1872" t="str">
            <v>Vigas de carga 0.15m a 0.20m x Altura &lt; 0.40m</v>
          </cell>
          <cell r="C1872">
            <v>8</v>
          </cell>
          <cell r="D1872" t="str">
            <v>ML</v>
          </cell>
          <cell r="E1872">
            <v>472</v>
          </cell>
          <cell r="F1872">
            <v>0</v>
          </cell>
          <cell r="G1872">
            <v>3776</v>
          </cell>
          <cell r="H1872">
            <v>0</v>
          </cell>
          <cell r="I1872">
            <v>27474.09</v>
          </cell>
        </row>
        <row r="1873">
          <cell r="A1873">
            <v>0</v>
          </cell>
          <cell r="B1873" t="str">
            <v>Total/UND</v>
          </cell>
          <cell r="C1873">
            <v>1</v>
          </cell>
          <cell r="D1873" t="str">
            <v>M3</v>
          </cell>
          <cell r="E1873">
            <v>0</v>
          </cell>
          <cell r="F1873">
            <v>0</v>
          </cell>
          <cell r="G1873">
            <v>24910.71</v>
          </cell>
          <cell r="H1873">
            <v>3539.64</v>
          </cell>
          <cell r="I1873">
            <v>28450.35</v>
          </cell>
        </row>
        <row r="1874">
          <cell r="A1874">
            <v>0</v>
          </cell>
          <cell r="B1874" t="str">
            <v>Materiales y Equipos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 t="str">
            <v>FUN-026</v>
          </cell>
          <cell r="B1875" t="str">
            <v>VIGA V10X-T (0.20X0.40)MTS, F'C=210KG/CM2, 7Ø1/2", ADIC. EN APOYOS 2Ø1/2" EST. Ø3/8"@0.20M  (FUNERARIA NUEVA ESPERANZA)</v>
          </cell>
          <cell r="C1875">
            <v>1</v>
          </cell>
          <cell r="D1875" t="str">
            <v>QQ</v>
          </cell>
          <cell r="E1875">
            <v>2796.6101694915255</v>
          </cell>
          <cell r="F1875">
            <v>503.38983050847457</v>
          </cell>
          <cell r="G1875">
            <v>23615.97</v>
          </cell>
          <cell r="H1875">
            <v>2984.97</v>
          </cell>
          <cell r="I1875">
            <v>26600.940000000002</v>
          </cell>
        </row>
        <row r="1876">
          <cell r="A1876" t="str">
            <v>AE003</v>
          </cell>
          <cell r="B1876" t="str">
            <v>Volumen Análisis</v>
          </cell>
          <cell r="C1876">
            <v>1</v>
          </cell>
          <cell r="D1876" t="str">
            <v>QQ</v>
          </cell>
          <cell r="E1876">
            <v>2796.6101694915255</v>
          </cell>
          <cell r="F1876">
            <v>503.38983050847457</v>
          </cell>
          <cell r="G1876">
            <v>0</v>
          </cell>
          <cell r="H1876">
            <v>0</v>
          </cell>
        </row>
        <row r="1877">
          <cell r="A1877" t="str">
            <v>AE002</v>
          </cell>
          <cell r="B1877" t="str">
            <v>Materiales y Equipos</v>
          </cell>
          <cell r="C1877">
            <v>2.8969999999999998</v>
          </cell>
          <cell r="D1877" t="str">
            <v>QQ</v>
          </cell>
          <cell r="E1877">
            <v>2796.6101694915255</v>
          </cell>
          <cell r="F1877">
            <v>503.38983050847457</v>
          </cell>
          <cell r="G1877">
            <v>8101.78</v>
          </cell>
          <cell r="H1877">
            <v>1458.32</v>
          </cell>
        </row>
        <row r="1878">
          <cell r="A1878" t="str">
            <v>AE004</v>
          </cell>
          <cell r="B1878" t="str">
            <v>Acero Estruc. Grado 40-60, 1" x 20 a 30 pies</v>
          </cell>
          <cell r="C1878">
            <v>0.8</v>
          </cell>
          <cell r="D1878" t="str">
            <v>QQ</v>
          </cell>
          <cell r="E1878">
            <v>2796.6101694915255</v>
          </cell>
          <cell r="F1878">
            <v>503.38983050847457</v>
          </cell>
          <cell r="G1878">
            <v>0</v>
          </cell>
          <cell r="H1878">
            <v>0</v>
          </cell>
        </row>
        <row r="1879">
          <cell r="A1879" t="str">
            <v>AE003</v>
          </cell>
          <cell r="B1879" t="str">
            <v>Acero Estruc. Grado 40-60, 3/4" x 20 a 30 pies</v>
          </cell>
          <cell r="C1879">
            <v>1.05</v>
          </cell>
          <cell r="D1879" t="str">
            <v>QQ</v>
          </cell>
          <cell r="E1879">
            <v>2796.6101694915255</v>
          </cell>
          <cell r="F1879">
            <v>503.38983050847457</v>
          </cell>
          <cell r="G1879">
            <v>0</v>
          </cell>
          <cell r="H1879">
            <v>0</v>
          </cell>
        </row>
        <row r="1880">
          <cell r="A1880" t="str">
            <v>AE002</v>
          </cell>
          <cell r="B1880" t="str">
            <v>Acero Estruc. Grado 40-60, 1/2" x 20 a 30 pies</v>
          </cell>
          <cell r="C1880">
            <v>2.456</v>
          </cell>
          <cell r="D1880" t="str">
            <v>QQ</v>
          </cell>
          <cell r="E1880">
            <v>2796.6101694915255</v>
          </cell>
          <cell r="F1880">
            <v>503.38983050847457</v>
          </cell>
          <cell r="G1880">
            <v>6868.47</v>
          </cell>
          <cell r="H1880">
            <v>1236.33</v>
          </cell>
        </row>
        <row r="1881">
          <cell r="A1881" t="str">
            <v>AE001</v>
          </cell>
          <cell r="B1881" t="str">
            <v>Acero Estruc. Grado 40-60, 3/8" x 20 a 30 pies</v>
          </cell>
          <cell r="C1881">
            <v>1.014</v>
          </cell>
          <cell r="D1881">
            <v>0</v>
          </cell>
          <cell r="E1881">
            <v>2796.6101694915255</v>
          </cell>
          <cell r="F1881">
            <v>503.38983050847457</v>
          </cell>
          <cell r="G1881">
            <v>0</v>
          </cell>
          <cell r="H1881">
            <v>0</v>
          </cell>
        </row>
        <row r="1882">
          <cell r="A1882" t="str">
            <v>HI002</v>
          </cell>
          <cell r="B1882" t="str">
            <v>Hormigón 210 Kg/cm2 (incluye bomba y colocación)</v>
          </cell>
          <cell r="C1882">
            <v>1.05</v>
          </cell>
          <cell r="D1882" t="str">
            <v>M3</v>
          </cell>
          <cell r="E1882">
            <v>5935.17</v>
          </cell>
          <cell r="F1882">
            <v>1068.3306</v>
          </cell>
          <cell r="G1882">
            <v>6231.93</v>
          </cell>
          <cell r="H1882">
            <v>1121.75</v>
          </cell>
        </row>
        <row r="1883">
          <cell r="A1883" t="str">
            <v>AE016</v>
          </cell>
          <cell r="B1883" t="str">
            <v>Alambre Galvanizado Calibre 18 (Varillas)</v>
          </cell>
          <cell r="C1883">
            <v>6.9399999999999995</v>
          </cell>
          <cell r="D1883" t="str">
            <v>LB</v>
          </cell>
          <cell r="E1883">
            <v>93.220338983050851</v>
          </cell>
          <cell r="F1883">
            <v>16.779661016949152</v>
          </cell>
          <cell r="G1883">
            <v>646.95000000000005</v>
          </cell>
          <cell r="H1883">
            <v>116.45</v>
          </cell>
        </row>
        <row r="1884">
          <cell r="A1884">
            <v>0</v>
          </cell>
          <cell r="B1884" t="str">
            <v>Mano de Obra</v>
          </cell>
          <cell r="C1884">
            <v>12.499999999999998</v>
          </cell>
          <cell r="D1884">
            <v>0</v>
          </cell>
          <cell r="E1884">
            <v>472</v>
          </cell>
          <cell r="F1884">
            <v>0</v>
          </cell>
          <cell r="G1884">
            <v>24367.24</v>
          </cell>
          <cell r="H1884">
            <v>3106.85</v>
          </cell>
          <cell r="I1884">
            <v>27474.09</v>
          </cell>
        </row>
        <row r="1885">
          <cell r="A1885">
            <v>200.05999999999995</v>
          </cell>
          <cell r="B1885" t="str">
            <v>Coloc. acero normal</v>
          </cell>
          <cell r="C1885">
            <v>3.4699999999999998</v>
          </cell>
          <cell r="D1885">
            <v>0</v>
          </cell>
          <cell r="E1885">
            <v>326.47275741487186</v>
          </cell>
          <cell r="F1885">
            <v>0</v>
          </cell>
          <cell r="G1885">
            <v>0</v>
          </cell>
          <cell r="H1885">
            <v>0</v>
          </cell>
          <cell r="I1885">
            <v>23983.040000000001</v>
          </cell>
        </row>
        <row r="1886">
          <cell r="A1886">
            <v>300.20999999999981</v>
          </cell>
          <cell r="B1886" t="str">
            <v>Vigas de carga 0.15m a 0.20m x Altura &lt; 0.40m</v>
          </cell>
          <cell r="C1886">
            <v>12.499999999999998</v>
          </cell>
          <cell r="D1886" t="str">
            <v>ML</v>
          </cell>
          <cell r="E1886">
            <v>472</v>
          </cell>
          <cell r="F1886">
            <v>0</v>
          </cell>
          <cell r="G1886">
            <v>5900</v>
          </cell>
          <cell r="H1886">
            <v>0</v>
          </cell>
          <cell r="I1886">
            <v>28450.35</v>
          </cell>
        </row>
        <row r="1887">
          <cell r="A1887">
            <v>0</v>
          </cell>
          <cell r="B1887" t="str">
            <v>Total/UND</v>
          </cell>
          <cell r="C1887">
            <v>1</v>
          </cell>
          <cell r="D1887" t="str">
            <v>M3</v>
          </cell>
          <cell r="E1887">
            <v>0</v>
          </cell>
          <cell r="F1887">
            <v>0</v>
          </cell>
          <cell r="G1887">
            <v>23615.97</v>
          </cell>
          <cell r="H1887">
            <v>2984.97</v>
          </cell>
          <cell r="I1887">
            <v>26600.940000000002</v>
          </cell>
        </row>
        <row r="1888">
          <cell r="A1888">
            <v>0</v>
          </cell>
          <cell r="B1888" t="str">
            <v>Materiales y Equipos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 t="str">
            <v>FUN-027</v>
          </cell>
          <cell r="B1889" t="str">
            <v>VIGA VA1X-T (0.20X0.40)MTS, F'C=210KG/CM2, 6Ø1/2", ADIC. EN APOYOS 2Ø1/2" EST. Ø3/8"@0.20M  (FUNERARIA NUEVA ESPERANZA)</v>
          </cell>
          <cell r="C1889">
            <v>1</v>
          </cell>
          <cell r="D1889" t="str">
            <v>QQ</v>
          </cell>
          <cell r="E1889">
            <v>2796.6101694915255</v>
          </cell>
          <cell r="F1889">
            <v>503.38983050847457</v>
          </cell>
          <cell r="G1889">
            <v>22801.83</v>
          </cell>
          <cell r="H1889">
            <v>2852.8799999999997</v>
          </cell>
          <cell r="I1889">
            <v>25654.710000000003</v>
          </cell>
        </row>
        <row r="1890">
          <cell r="A1890" t="str">
            <v>AE003</v>
          </cell>
          <cell r="B1890" t="str">
            <v>Volumen Análisis</v>
          </cell>
          <cell r="C1890">
            <v>1</v>
          </cell>
          <cell r="D1890" t="str">
            <v>M3</v>
          </cell>
          <cell r="E1890">
            <v>2796.6101694915255</v>
          </cell>
          <cell r="F1890">
            <v>503.38983050847457</v>
          </cell>
          <cell r="G1890">
            <v>10193.64</v>
          </cell>
          <cell r="H1890">
            <v>1834.86</v>
          </cell>
        </row>
        <row r="1891">
          <cell r="A1891" t="str">
            <v>AE002</v>
          </cell>
          <cell r="B1891" t="str">
            <v>Materiales y Equipos</v>
          </cell>
          <cell r="D1891" t="str">
            <v>QQ</v>
          </cell>
          <cell r="E1891">
            <v>2796.6101694915255</v>
          </cell>
          <cell r="F1891">
            <v>503.38983050847457</v>
          </cell>
          <cell r="G1891">
            <v>0</v>
          </cell>
          <cell r="H1891">
            <v>0</v>
          </cell>
        </row>
        <row r="1892">
          <cell r="A1892" t="str">
            <v>AE004</v>
          </cell>
          <cell r="B1892" t="str">
            <v>Acero Estruc. Grado 40-60, 1" x 20 a 30 pies</v>
          </cell>
          <cell r="C1892">
            <v>0.85799999999999998</v>
          </cell>
          <cell r="D1892" t="str">
            <v>QQ</v>
          </cell>
          <cell r="E1892">
            <v>2796.6101694915255</v>
          </cell>
          <cell r="F1892">
            <v>503.38983050847457</v>
          </cell>
          <cell r="G1892">
            <v>0</v>
          </cell>
          <cell r="H1892">
            <v>0</v>
          </cell>
        </row>
        <row r="1893">
          <cell r="A1893" t="str">
            <v>AE003</v>
          </cell>
          <cell r="B1893" t="str">
            <v>Acero Estruc. Grado 40-60, 3/4" x 20 a 30 pies</v>
          </cell>
          <cell r="C1893">
            <v>1.05</v>
          </cell>
          <cell r="D1893" t="str">
            <v>QQ</v>
          </cell>
          <cell r="E1893">
            <v>2796.6101694915255</v>
          </cell>
          <cell r="F1893">
            <v>503.38983050847457</v>
          </cell>
          <cell r="G1893">
            <v>0</v>
          </cell>
          <cell r="H1893">
            <v>0</v>
          </cell>
        </row>
        <row r="1894">
          <cell r="A1894" t="str">
            <v>AE002</v>
          </cell>
          <cell r="B1894" t="str">
            <v>Acero Estruc. Grado 40-60, 1/2" x 20 a 30 pies</v>
          </cell>
          <cell r="C1894">
            <v>2.1589999999999998</v>
          </cell>
          <cell r="D1894" t="str">
            <v>QQ</v>
          </cell>
          <cell r="E1894">
            <v>2796.6101694915255</v>
          </cell>
          <cell r="F1894">
            <v>503.38983050847457</v>
          </cell>
          <cell r="G1894">
            <v>6037.88</v>
          </cell>
          <cell r="H1894">
            <v>1086.82</v>
          </cell>
        </row>
        <row r="1895">
          <cell r="A1895" t="str">
            <v>AE001</v>
          </cell>
          <cell r="B1895" t="str">
            <v>Acero Estruc. Grado 40-60, 3/8" x 20 a 30 pies</v>
          </cell>
          <cell r="C1895">
            <v>1.0649999999999999</v>
          </cell>
          <cell r="D1895">
            <v>0</v>
          </cell>
          <cell r="E1895">
            <v>2796.6101694915255</v>
          </cell>
          <cell r="F1895">
            <v>503.38983050847457</v>
          </cell>
          <cell r="G1895">
            <v>0</v>
          </cell>
          <cell r="H1895">
            <v>0</v>
          </cell>
        </row>
        <row r="1896">
          <cell r="A1896" t="str">
            <v>HI002</v>
          </cell>
          <cell r="B1896" t="str">
            <v>Hormigón 210 Kg/cm2 (incluye bomba y colocación)</v>
          </cell>
          <cell r="C1896">
            <v>1.05</v>
          </cell>
          <cell r="D1896" t="str">
            <v>M3</v>
          </cell>
          <cell r="E1896">
            <v>5935.17</v>
          </cell>
          <cell r="F1896">
            <v>1068.3306</v>
          </cell>
          <cell r="G1896">
            <v>6231.93</v>
          </cell>
          <cell r="H1896">
            <v>1121.75</v>
          </cell>
        </row>
        <row r="1897">
          <cell r="A1897" t="str">
            <v>AE016</v>
          </cell>
          <cell r="B1897" t="str">
            <v>Alambre Galvanizado Calibre 18 (Varillas)</v>
          </cell>
          <cell r="C1897">
            <v>6.4479999999999995</v>
          </cell>
          <cell r="D1897" t="str">
            <v>LB</v>
          </cell>
          <cell r="E1897">
            <v>93.220338983050851</v>
          </cell>
          <cell r="F1897">
            <v>16.779661016949152</v>
          </cell>
          <cell r="G1897">
            <v>601.08000000000004</v>
          </cell>
          <cell r="H1897">
            <v>108.2</v>
          </cell>
        </row>
        <row r="1898">
          <cell r="A1898">
            <v>0</v>
          </cell>
          <cell r="B1898" t="str">
            <v>Mano de Obra</v>
          </cell>
          <cell r="C1898">
            <v>12.499999999999998</v>
          </cell>
          <cell r="D1898">
            <v>0</v>
          </cell>
          <cell r="E1898">
            <v>472</v>
          </cell>
          <cell r="F1898">
            <v>0</v>
          </cell>
          <cell r="G1898">
            <v>24910.71</v>
          </cell>
          <cell r="H1898">
            <v>3539.64</v>
          </cell>
          <cell r="I1898">
            <v>28450.35</v>
          </cell>
        </row>
        <row r="1899">
          <cell r="A1899">
            <v>200.05999999999995</v>
          </cell>
          <cell r="B1899" t="str">
            <v>Coloc. acero normal</v>
          </cell>
          <cell r="C1899">
            <v>3.2239999999999998</v>
          </cell>
          <cell r="D1899">
            <v>0</v>
          </cell>
          <cell r="E1899">
            <v>326.47275741487186</v>
          </cell>
          <cell r="F1899">
            <v>0</v>
          </cell>
          <cell r="G1899">
            <v>0</v>
          </cell>
          <cell r="H1899">
            <v>0</v>
          </cell>
          <cell r="I1899">
            <v>23983.040000000001</v>
          </cell>
        </row>
        <row r="1900">
          <cell r="A1900">
            <v>300.20999999999981</v>
          </cell>
          <cell r="B1900" t="str">
            <v>Vigas de carga 0.15m a 0.20m x Altura &lt; 0.40m</v>
          </cell>
          <cell r="C1900">
            <v>12.499999999999998</v>
          </cell>
          <cell r="D1900" t="str">
            <v>ML</v>
          </cell>
          <cell r="E1900">
            <v>472</v>
          </cell>
          <cell r="F1900">
            <v>0</v>
          </cell>
          <cell r="G1900">
            <v>5900</v>
          </cell>
          <cell r="H1900">
            <v>0</v>
          </cell>
          <cell r="I1900">
            <v>26600.940000000002</v>
          </cell>
        </row>
        <row r="1901">
          <cell r="A1901">
            <v>0</v>
          </cell>
          <cell r="B1901" t="str">
            <v>Total/UND</v>
          </cell>
          <cell r="C1901">
            <v>1</v>
          </cell>
          <cell r="D1901" t="str">
            <v>M3</v>
          </cell>
          <cell r="E1901">
            <v>0</v>
          </cell>
          <cell r="F1901">
            <v>0</v>
          </cell>
          <cell r="G1901">
            <v>22801.83</v>
          </cell>
          <cell r="H1901">
            <v>2852.8799999999997</v>
          </cell>
          <cell r="I1901">
            <v>25654.710000000003</v>
          </cell>
        </row>
        <row r="1902">
          <cell r="A1902">
            <v>0</v>
          </cell>
          <cell r="B1902" t="str">
            <v>Materiales y Equipos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 t="str">
            <v>FUN-028</v>
          </cell>
          <cell r="B1903" t="str">
            <v>VIGA V1Y-T (0.20X0.40)MTS, F'C=210KG/CM2, 4Ø3/4"+2Ø1/2", ADIC. EN APOYOS 2Ø1/2" EST. Ø3/8"@0.18M  (FUNERARIA NUEVA ESPERANZA)</v>
          </cell>
          <cell r="C1903">
            <v>1</v>
          </cell>
          <cell r="D1903" t="str">
            <v>QQ</v>
          </cell>
          <cell r="E1903">
            <v>2796.6101694915255</v>
          </cell>
          <cell r="F1903">
            <v>503.38983050847457</v>
          </cell>
          <cell r="G1903">
            <v>28871.5</v>
          </cell>
          <cell r="H1903">
            <v>3837.6400000000003</v>
          </cell>
          <cell r="I1903">
            <v>32709.14</v>
          </cell>
        </row>
        <row r="1904">
          <cell r="A1904" t="str">
            <v>AE003</v>
          </cell>
          <cell r="B1904" t="str">
            <v>Volumen Análisis</v>
          </cell>
          <cell r="C1904">
            <v>1</v>
          </cell>
          <cell r="D1904" t="str">
            <v>QQ</v>
          </cell>
          <cell r="E1904">
            <v>2796.6101694915255</v>
          </cell>
          <cell r="F1904">
            <v>503.38983050847457</v>
          </cell>
          <cell r="G1904">
            <v>0</v>
          </cell>
          <cell r="H1904">
            <v>0</v>
          </cell>
        </row>
        <row r="1905">
          <cell r="A1905" t="str">
            <v>AE002</v>
          </cell>
          <cell r="B1905" t="str">
            <v>Materiales y Equipos</v>
          </cell>
          <cell r="C1905">
            <v>2.456</v>
          </cell>
          <cell r="D1905" t="str">
            <v>QQ</v>
          </cell>
          <cell r="E1905">
            <v>2796.6101694915255</v>
          </cell>
          <cell r="F1905">
            <v>503.38983050847457</v>
          </cell>
          <cell r="G1905">
            <v>6868.47</v>
          </cell>
          <cell r="H1905">
            <v>1236.33</v>
          </cell>
        </row>
        <row r="1906">
          <cell r="A1906" t="str">
            <v>AE004</v>
          </cell>
          <cell r="B1906" t="str">
            <v>Acero Estruc. Grado 40-60, 1" x 20 a 30 pies</v>
          </cell>
          <cell r="C1906">
            <v>1.014</v>
          </cell>
          <cell r="D1906" t="str">
            <v>QQ</v>
          </cell>
          <cell r="E1906">
            <v>2796.6101694915255</v>
          </cell>
          <cell r="F1906">
            <v>503.38983050847457</v>
          </cell>
          <cell r="G1906">
            <v>0</v>
          </cell>
          <cell r="H1906">
            <v>0</v>
          </cell>
        </row>
        <row r="1907">
          <cell r="A1907" t="str">
            <v>AE003</v>
          </cell>
          <cell r="B1907" t="str">
            <v>Acero Estruc. Grado 40-60, 3/4" x 20 a 30 pies</v>
          </cell>
          <cell r="C1907">
            <v>2.996</v>
          </cell>
          <cell r="D1907" t="str">
            <v>QQ</v>
          </cell>
          <cell r="E1907">
            <v>2796.6101694915255</v>
          </cell>
          <cell r="F1907">
            <v>503.38983050847457</v>
          </cell>
          <cell r="G1907">
            <v>8378.64</v>
          </cell>
          <cell r="H1907">
            <v>1508.16</v>
          </cell>
        </row>
        <row r="1908">
          <cell r="A1908" t="str">
            <v>AE002</v>
          </cell>
          <cell r="B1908" t="str">
            <v>Acero Estruc. Grado 40-60, 1/2" x 20 a 30 pies</v>
          </cell>
          <cell r="C1908">
            <v>1.125</v>
          </cell>
          <cell r="D1908" t="str">
            <v>QQ</v>
          </cell>
          <cell r="E1908">
            <v>2796.6101694915255</v>
          </cell>
          <cell r="F1908">
            <v>503.38983050847457</v>
          </cell>
          <cell r="G1908">
            <v>3146.19</v>
          </cell>
          <cell r="H1908">
            <v>566.30999999999995</v>
          </cell>
        </row>
        <row r="1909">
          <cell r="A1909" t="str">
            <v>AE001</v>
          </cell>
          <cell r="B1909" t="str">
            <v>Acero Estruc. Grado 40-60, 3/8" x 20 a 30 pies</v>
          </cell>
          <cell r="C1909">
            <v>0.93700000000000006</v>
          </cell>
          <cell r="D1909">
            <v>0</v>
          </cell>
          <cell r="E1909">
            <v>2796.6101694915255</v>
          </cell>
          <cell r="F1909">
            <v>503.38983050847457</v>
          </cell>
          <cell r="G1909">
            <v>0</v>
          </cell>
          <cell r="H1909">
            <v>0</v>
          </cell>
        </row>
        <row r="1910">
          <cell r="A1910" t="str">
            <v>HI002</v>
          </cell>
          <cell r="B1910" t="str">
            <v>Hormigón 210 Kg/cm2 (incluye bomba y colocación)</v>
          </cell>
          <cell r="C1910">
            <v>1.05</v>
          </cell>
          <cell r="D1910" t="str">
            <v>M3</v>
          </cell>
          <cell r="E1910">
            <v>5935.17</v>
          </cell>
          <cell r="F1910">
            <v>1068.3306</v>
          </cell>
          <cell r="G1910">
            <v>6231.93</v>
          </cell>
          <cell r="H1910">
            <v>1121.75</v>
          </cell>
        </row>
        <row r="1911">
          <cell r="A1911" t="str">
            <v>AE016</v>
          </cell>
          <cell r="B1911" t="str">
            <v>Alambre Galvanizado Calibre 18 (Varillas)</v>
          </cell>
          <cell r="C1911">
            <v>10.116000000000001</v>
          </cell>
          <cell r="D1911" t="str">
            <v>LB</v>
          </cell>
          <cell r="E1911">
            <v>93.220338983050851</v>
          </cell>
          <cell r="F1911">
            <v>16.779661016949152</v>
          </cell>
          <cell r="G1911">
            <v>943.02</v>
          </cell>
          <cell r="H1911">
            <v>169.74</v>
          </cell>
        </row>
        <row r="1912">
          <cell r="A1912">
            <v>0</v>
          </cell>
          <cell r="B1912" t="str">
            <v>Mano de Obra</v>
          </cell>
          <cell r="C1912">
            <v>12.499999999999998</v>
          </cell>
          <cell r="D1912">
            <v>0</v>
          </cell>
          <cell r="E1912">
            <v>472</v>
          </cell>
          <cell r="F1912">
            <v>0</v>
          </cell>
          <cell r="G1912">
            <v>23615.97</v>
          </cell>
          <cell r="H1912">
            <v>2984.97</v>
          </cell>
          <cell r="I1912">
            <v>26600.940000000002</v>
          </cell>
        </row>
        <row r="1913">
          <cell r="A1913">
            <v>200.05999999999995</v>
          </cell>
          <cell r="B1913" t="str">
            <v>Coloc. acero normal</v>
          </cell>
          <cell r="C1913">
            <v>5.0580000000000007</v>
          </cell>
          <cell r="D1913">
            <v>0</v>
          </cell>
          <cell r="E1913">
            <v>326.47275741487186</v>
          </cell>
          <cell r="F1913">
            <v>0</v>
          </cell>
          <cell r="G1913">
            <v>0</v>
          </cell>
          <cell r="H1913">
            <v>0</v>
          </cell>
          <cell r="I1913">
            <v>28694.100000000002</v>
          </cell>
        </row>
        <row r="1914">
          <cell r="A1914">
            <v>300.20999999999981</v>
          </cell>
          <cell r="B1914" t="str">
            <v>Vigas de carga 0.15m a 0.20m x Altura &lt; 0.40m</v>
          </cell>
          <cell r="C1914">
            <v>12.499999999999998</v>
          </cell>
          <cell r="D1914" t="str">
            <v>ML</v>
          </cell>
          <cell r="E1914">
            <v>472</v>
          </cell>
          <cell r="F1914">
            <v>0</v>
          </cell>
          <cell r="G1914">
            <v>5900</v>
          </cell>
          <cell r="H1914">
            <v>0</v>
          </cell>
          <cell r="I1914">
            <v>25654.710000000003</v>
          </cell>
        </row>
        <row r="1915">
          <cell r="A1915">
            <v>0</v>
          </cell>
          <cell r="B1915" t="str">
            <v>Total/UND</v>
          </cell>
          <cell r="C1915">
            <v>1</v>
          </cell>
          <cell r="D1915" t="str">
            <v>M3</v>
          </cell>
          <cell r="E1915">
            <v>0</v>
          </cell>
          <cell r="F1915">
            <v>0</v>
          </cell>
          <cell r="G1915">
            <v>28871.5</v>
          </cell>
          <cell r="H1915">
            <v>3837.6400000000003</v>
          </cell>
          <cell r="I1915">
            <v>32709.14</v>
          </cell>
        </row>
        <row r="1916">
          <cell r="A1916">
            <v>0</v>
          </cell>
          <cell r="B1916" t="str">
            <v>Materiales y Equipos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 t="str">
            <v>FUN-029</v>
          </cell>
          <cell r="B1917" t="str">
            <v>VIGA V2Y-T (0.20X0.40)MTS, F'C=210KG/CM2, 4Ø3/4"+2Ø1/2", ADIC. EN APOYOS 2Ø1/2" EST. Ø3/8"@0.18M  (FUNERARIA NUEVA ESPERANZA)</v>
          </cell>
          <cell r="C1917">
            <v>1</v>
          </cell>
          <cell r="D1917" t="str">
            <v>QQ</v>
          </cell>
          <cell r="E1917">
            <v>2796.6101694915255</v>
          </cell>
          <cell r="F1917">
            <v>503.38983050847457</v>
          </cell>
          <cell r="G1917">
            <v>28871.5</v>
          </cell>
          <cell r="H1917">
            <v>3837.6400000000003</v>
          </cell>
          <cell r="I1917">
            <v>32709.14</v>
          </cell>
        </row>
        <row r="1918">
          <cell r="A1918" t="str">
            <v>AE003</v>
          </cell>
          <cell r="B1918" t="str">
            <v>Volumen Análisis</v>
          </cell>
          <cell r="C1918">
            <v>1</v>
          </cell>
          <cell r="D1918" t="str">
            <v>QQ</v>
          </cell>
          <cell r="E1918">
            <v>2796.6101694915255</v>
          </cell>
          <cell r="F1918">
            <v>503.38983050847457</v>
          </cell>
          <cell r="G1918">
            <v>0</v>
          </cell>
          <cell r="H1918">
            <v>0</v>
          </cell>
        </row>
        <row r="1919">
          <cell r="A1919" t="str">
            <v>AE002</v>
          </cell>
          <cell r="B1919" t="str">
            <v>Materiales y Equipos</v>
          </cell>
          <cell r="C1919">
            <v>2.1589999999999998</v>
          </cell>
          <cell r="D1919" t="str">
            <v>QQ</v>
          </cell>
          <cell r="E1919">
            <v>2796.6101694915255</v>
          </cell>
          <cell r="F1919">
            <v>503.38983050847457</v>
          </cell>
          <cell r="G1919">
            <v>6037.88</v>
          </cell>
          <cell r="H1919">
            <v>1086.82</v>
          </cell>
        </row>
        <row r="1920">
          <cell r="A1920" t="str">
            <v>AE004</v>
          </cell>
          <cell r="B1920" t="str">
            <v>Acero Estruc. Grado 40-60, 1" x 20 a 30 pies</v>
          </cell>
          <cell r="C1920">
            <v>1.0649999999999999</v>
          </cell>
          <cell r="D1920" t="str">
            <v>QQ</v>
          </cell>
          <cell r="E1920">
            <v>2796.6101694915255</v>
          </cell>
          <cell r="F1920">
            <v>503.38983050847457</v>
          </cell>
          <cell r="G1920">
            <v>0</v>
          </cell>
          <cell r="H1920">
            <v>0</v>
          </cell>
        </row>
        <row r="1921">
          <cell r="A1921" t="str">
            <v>AE003</v>
          </cell>
          <cell r="B1921" t="str">
            <v>Acero Estruc. Grado 40-60, 3/4" x 20 a 30 pies</v>
          </cell>
          <cell r="C1921">
            <v>2.996</v>
          </cell>
          <cell r="D1921" t="str">
            <v>QQ</v>
          </cell>
          <cell r="E1921">
            <v>2796.6101694915255</v>
          </cell>
          <cell r="F1921">
            <v>503.38983050847457</v>
          </cell>
          <cell r="G1921">
            <v>8378.64</v>
          </cell>
          <cell r="H1921">
            <v>1508.16</v>
          </cell>
        </row>
        <row r="1922">
          <cell r="A1922" t="str">
            <v>AE002</v>
          </cell>
          <cell r="B1922" t="str">
            <v>Acero Estruc. Grado 40-60, 1/2" x 20 a 30 pies</v>
          </cell>
          <cell r="C1922">
            <v>1.125</v>
          </cell>
          <cell r="D1922" t="str">
            <v>QQ</v>
          </cell>
          <cell r="E1922">
            <v>2796.6101694915255</v>
          </cell>
          <cell r="F1922">
            <v>503.38983050847457</v>
          </cell>
          <cell r="G1922">
            <v>3146.19</v>
          </cell>
          <cell r="H1922">
            <v>566.30999999999995</v>
          </cell>
        </row>
        <row r="1923">
          <cell r="A1923" t="str">
            <v>AE001</v>
          </cell>
          <cell r="B1923" t="str">
            <v>Acero Estruc. Grado 40-60, 3/8" x 20 a 30 pies</v>
          </cell>
          <cell r="C1923">
            <v>0.93700000000000006</v>
          </cell>
          <cell r="D1923">
            <v>0</v>
          </cell>
          <cell r="E1923">
            <v>2796.6101694915255</v>
          </cell>
          <cell r="F1923">
            <v>503.38983050847457</v>
          </cell>
          <cell r="G1923">
            <v>0</v>
          </cell>
          <cell r="H1923">
            <v>0</v>
          </cell>
        </row>
        <row r="1924">
          <cell r="A1924" t="str">
            <v>HI002</v>
          </cell>
          <cell r="B1924" t="str">
            <v>Hormigón 210 Kg/cm2 (incluye bomba y colocación)</v>
          </cell>
          <cell r="C1924">
            <v>1.05</v>
          </cell>
          <cell r="D1924" t="str">
            <v>M3</v>
          </cell>
          <cell r="E1924">
            <v>5935.17</v>
          </cell>
          <cell r="F1924">
            <v>1068.3306</v>
          </cell>
          <cell r="G1924">
            <v>6231.93</v>
          </cell>
          <cell r="H1924">
            <v>1121.75</v>
          </cell>
        </row>
        <row r="1925">
          <cell r="A1925" t="str">
            <v>AE016</v>
          </cell>
          <cell r="B1925" t="str">
            <v>Alambre Galvanizado Calibre 18 (Varillas)</v>
          </cell>
          <cell r="C1925">
            <v>10.116000000000001</v>
          </cell>
          <cell r="D1925" t="str">
            <v>LB</v>
          </cell>
          <cell r="E1925">
            <v>93.220338983050851</v>
          </cell>
          <cell r="F1925">
            <v>16.779661016949152</v>
          </cell>
          <cell r="G1925">
            <v>943.02</v>
          </cell>
          <cell r="H1925">
            <v>169.74</v>
          </cell>
        </row>
        <row r="1926">
          <cell r="A1926">
            <v>0</v>
          </cell>
          <cell r="B1926" t="str">
            <v>Mano de Obra</v>
          </cell>
          <cell r="C1926">
            <v>8</v>
          </cell>
          <cell r="D1926">
            <v>0</v>
          </cell>
          <cell r="E1926">
            <v>472</v>
          </cell>
          <cell r="F1926">
            <v>0</v>
          </cell>
          <cell r="G1926">
            <v>22801.83</v>
          </cell>
          <cell r="H1926">
            <v>2852.8799999999997</v>
          </cell>
          <cell r="I1926">
            <v>25654.710000000003</v>
          </cell>
        </row>
        <row r="1927">
          <cell r="A1927">
            <v>200.05999999999995</v>
          </cell>
          <cell r="B1927" t="str">
            <v>Coloc. acero normal</v>
          </cell>
          <cell r="C1927">
            <v>5.0580000000000007</v>
          </cell>
          <cell r="D1927">
            <v>0</v>
          </cell>
          <cell r="E1927">
            <v>326.47275741487186</v>
          </cell>
          <cell r="F1927">
            <v>0</v>
          </cell>
          <cell r="G1927">
            <v>0</v>
          </cell>
          <cell r="H1927">
            <v>0</v>
          </cell>
          <cell r="I1927">
            <v>29936.340000000004</v>
          </cell>
        </row>
        <row r="1928">
          <cell r="A1928">
            <v>300.20999999999981</v>
          </cell>
          <cell r="B1928" t="str">
            <v>Vigas de carga 0.15m a 0.20m x Altura &lt; 0.40m</v>
          </cell>
          <cell r="C1928">
            <v>12.499999999999998</v>
          </cell>
          <cell r="D1928" t="str">
            <v>ML</v>
          </cell>
          <cell r="E1928">
            <v>472</v>
          </cell>
          <cell r="F1928">
            <v>0</v>
          </cell>
          <cell r="G1928">
            <v>5900</v>
          </cell>
          <cell r="H1928">
            <v>0</v>
          </cell>
          <cell r="I1928">
            <v>32709.14</v>
          </cell>
        </row>
        <row r="1929">
          <cell r="A1929">
            <v>0</v>
          </cell>
          <cell r="B1929" t="str">
            <v>Total/UND</v>
          </cell>
          <cell r="C1929">
            <v>1</v>
          </cell>
          <cell r="D1929" t="str">
            <v>M3</v>
          </cell>
          <cell r="E1929">
            <v>0</v>
          </cell>
          <cell r="F1929">
            <v>0</v>
          </cell>
          <cell r="G1929">
            <v>28871.5</v>
          </cell>
          <cell r="H1929">
            <v>3837.6400000000003</v>
          </cell>
          <cell r="I1929">
            <v>32709.14</v>
          </cell>
        </row>
        <row r="1930">
          <cell r="A1930">
            <v>0</v>
          </cell>
          <cell r="B1930" t="str">
            <v>Materiales y Equipos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 t="str">
            <v>FUN-030</v>
          </cell>
          <cell r="B1931" t="str">
            <v>VIGA V3Y-T (0.25X0.50)MTS, F'C=210KG/CM2, 7Ø1", EST. Ø3/8"@0.18M  (FUNERARIA NUEVA ESPERANZA)</v>
          </cell>
          <cell r="C1931">
            <v>1</v>
          </cell>
          <cell r="D1931" t="str">
            <v>QQ</v>
          </cell>
          <cell r="E1931">
            <v>2796.6101694915255</v>
          </cell>
          <cell r="F1931">
            <v>503.38983050847457</v>
          </cell>
          <cell r="G1931">
            <v>35395.279999999999</v>
          </cell>
          <cell r="H1931">
            <v>5240.6900000000005</v>
          </cell>
          <cell r="I1931">
            <v>40635.97</v>
          </cell>
        </row>
        <row r="1932">
          <cell r="A1932" t="str">
            <v>AE003</v>
          </cell>
          <cell r="B1932" t="str">
            <v>Volumen Análisis</v>
          </cell>
          <cell r="C1932">
            <v>1</v>
          </cell>
          <cell r="D1932" t="str">
            <v>M3</v>
          </cell>
          <cell r="E1932">
            <v>2796.6101694915255</v>
          </cell>
          <cell r="F1932">
            <v>503.38983050847457</v>
          </cell>
          <cell r="G1932">
            <v>8378.64</v>
          </cell>
          <cell r="H1932">
            <v>1508.16</v>
          </cell>
        </row>
        <row r="1933">
          <cell r="A1933" t="str">
            <v>AE002</v>
          </cell>
          <cell r="B1933" t="str">
            <v>Materiales y Equipos</v>
          </cell>
          <cell r="C1933">
            <v>1.125</v>
          </cell>
          <cell r="D1933" t="str">
            <v>QQ</v>
          </cell>
          <cell r="E1933">
            <v>2796.6101694915255</v>
          </cell>
          <cell r="F1933">
            <v>503.38983050847457</v>
          </cell>
          <cell r="G1933">
            <v>3146.19</v>
          </cell>
          <cell r="H1933">
            <v>566.30999999999995</v>
          </cell>
        </row>
        <row r="1934">
          <cell r="A1934" t="str">
            <v>AE004</v>
          </cell>
          <cell r="B1934" t="str">
            <v>Acero Estruc. Grado 40-60, 1" x 20 a 30 pies</v>
          </cell>
          <cell r="C1934">
            <v>5.9820000000000002</v>
          </cell>
          <cell r="D1934" t="str">
            <v>QQ</v>
          </cell>
          <cell r="E1934">
            <v>2796.6101694915255</v>
          </cell>
          <cell r="F1934">
            <v>503.38983050847457</v>
          </cell>
          <cell r="G1934">
            <v>16729.32</v>
          </cell>
          <cell r="H1934">
            <v>3011.28</v>
          </cell>
        </row>
        <row r="1935">
          <cell r="A1935" t="str">
            <v>AE003</v>
          </cell>
          <cell r="B1935" t="str">
            <v>Acero Estruc. Grado 40-60, 3/4" x 20 a 30 pies</v>
          </cell>
          <cell r="C1935">
            <v>1.05</v>
          </cell>
          <cell r="D1935" t="str">
            <v>QQ</v>
          </cell>
          <cell r="E1935">
            <v>2796.6101694915255</v>
          </cell>
          <cell r="F1935">
            <v>503.38983050847457</v>
          </cell>
          <cell r="G1935">
            <v>0</v>
          </cell>
          <cell r="H1935">
            <v>0</v>
          </cell>
        </row>
        <row r="1936">
          <cell r="A1936" t="str">
            <v>AE002</v>
          </cell>
          <cell r="B1936" t="str">
            <v>Acero Estruc. Grado 40-60, 1/2" x 20 a 30 pies</v>
          </cell>
          <cell r="C1936">
            <v>0.752</v>
          </cell>
          <cell r="D1936" t="str">
            <v>QQ</v>
          </cell>
          <cell r="E1936">
            <v>2796.6101694915255</v>
          </cell>
          <cell r="F1936">
            <v>503.38983050847457</v>
          </cell>
          <cell r="G1936">
            <v>2103.0500000000002</v>
          </cell>
          <cell r="H1936">
            <v>378.55</v>
          </cell>
        </row>
        <row r="1937">
          <cell r="A1937" t="str">
            <v>AE001</v>
          </cell>
          <cell r="B1937" t="str">
            <v>Acero Estruc. Grado 40-60, 3/8" x 20 a 30 pies</v>
          </cell>
          <cell r="C1937">
            <v>0.93700000000000006</v>
          </cell>
          <cell r="D1937">
            <v>0</v>
          </cell>
          <cell r="E1937">
            <v>2796.6101694915255</v>
          </cell>
          <cell r="F1937">
            <v>503.38983050847457</v>
          </cell>
          <cell r="G1937">
            <v>0</v>
          </cell>
          <cell r="H1937">
            <v>0</v>
          </cell>
        </row>
        <row r="1938">
          <cell r="A1938" t="str">
            <v>HI002</v>
          </cell>
          <cell r="B1938" t="str">
            <v>Hormigón 210 Kg/cm2 (incluye bomba y colocación)</v>
          </cell>
          <cell r="C1938">
            <v>1.05</v>
          </cell>
          <cell r="D1938" t="str">
            <v>M3</v>
          </cell>
          <cell r="E1938">
            <v>5935.17</v>
          </cell>
          <cell r="F1938">
            <v>1068.3306</v>
          </cell>
          <cell r="G1938">
            <v>6231.93</v>
          </cell>
          <cell r="H1938">
            <v>1121.75</v>
          </cell>
        </row>
        <row r="1939">
          <cell r="A1939" t="str">
            <v>AE016</v>
          </cell>
          <cell r="B1939" t="str">
            <v>Alambre Galvanizado Calibre 18 (Varillas)</v>
          </cell>
          <cell r="C1939">
            <v>15.342000000000001</v>
          </cell>
          <cell r="D1939" t="str">
            <v>LB</v>
          </cell>
          <cell r="E1939">
            <v>93.220338983050851</v>
          </cell>
          <cell r="F1939">
            <v>16.779661016949152</v>
          </cell>
          <cell r="G1939">
            <v>1430.19</v>
          </cell>
          <cell r="H1939">
            <v>257.43</v>
          </cell>
        </row>
        <row r="1940">
          <cell r="A1940">
            <v>0</v>
          </cell>
          <cell r="B1940" t="str">
            <v>Mano de Obra</v>
          </cell>
          <cell r="C1940">
            <v>12.499999999999998</v>
          </cell>
          <cell r="D1940">
            <v>0</v>
          </cell>
          <cell r="E1940">
            <v>472</v>
          </cell>
          <cell r="F1940">
            <v>0</v>
          </cell>
          <cell r="G1940">
            <v>28871.5</v>
          </cell>
          <cell r="H1940">
            <v>3837.6400000000003</v>
          </cell>
          <cell r="I1940">
            <v>32709.14</v>
          </cell>
        </row>
        <row r="1941">
          <cell r="A1941">
            <v>200.05999999999995</v>
          </cell>
          <cell r="B1941" t="str">
            <v>Coloc. acero normal</v>
          </cell>
          <cell r="C1941">
            <v>7.6710000000000003</v>
          </cell>
          <cell r="D1941">
            <v>0</v>
          </cell>
          <cell r="E1941">
            <v>326.47275741487186</v>
          </cell>
          <cell r="F1941">
            <v>0</v>
          </cell>
          <cell r="G1941">
            <v>0</v>
          </cell>
          <cell r="H1941">
            <v>0</v>
          </cell>
          <cell r="I1941">
            <v>27746.04</v>
          </cell>
        </row>
        <row r="1942">
          <cell r="A1942">
            <v>300.20999999999981</v>
          </cell>
          <cell r="B1942" t="str">
            <v>Vigas de carga 0.15m a 0.20m x Altura &lt; 0.40m</v>
          </cell>
          <cell r="C1942">
            <v>8</v>
          </cell>
          <cell r="D1942" t="str">
            <v>ML</v>
          </cell>
          <cell r="E1942">
            <v>472</v>
          </cell>
          <cell r="F1942">
            <v>0</v>
          </cell>
          <cell r="G1942">
            <v>3776</v>
          </cell>
          <cell r="H1942">
            <v>0</v>
          </cell>
          <cell r="I1942">
            <v>32709.14</v>
          </cell>
        </row>
        <row r="1943">
          <cell r="A1943">
            <v>0</v>
          </cell>
          <cell r="B1943" t="str">
            <v>Total/UND</v>
          </cell>
          <cell r="C1943">
            <v>1</v>
          </cell>
          <cell r="D1943" t="str">
            <v>M3</v>
          </cell>
          <cell r="E1943">
            <v>0</v>
          </cell>
          <cell r="F1943">
            <v>0</v>
          </cell>
          <cell r="G1943">
            <v>35395.279999999999</v>
          </cell>
          <cell r="H1943">
            <v>5240.6900000000005</v>
          </cell>
          <cell r="I1943">
            <v>40635.97</v>
          </cell>
        </row>
        <row r="1944">
          <cell r="A1944">
            <v>0</v>
          </cell>
          <cell r="B1944" t="str">
            <v>Materiales y Equipos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 t="str">
            <v>FUN-031</v>
          </cell>
          <cell r="B1945" t="str">
            <v>VIGA V4Y-T (0.20X0.50)MTS, F'C=210KG/CM2, 7Ø3/4", EST. Ø3/8"@0.15M  (FUNERARIA NUEVA ESPERANZA)</v>
          </cell>
          <cell r="C1945">
            <v>1</v>
          </cell>
          <cell r="D1945" t="str">
            <v>QQ</v>
          </cell>
          <cell r="E1945">
            <v>2796.6101694915255</v>
          </cell>
          <cell r="F1945">
            <v>503.38983050847457</v>
          </cell>
          <cell r="G1945">
            <v>27708.05</v>
          </cell>
          <cell r="H1945">
            <v>3840.3199999999997</v>
          </cell>
          <cell r="I1945">
            <v>31548.37</v>
          </cell>
        </row>
        <row r="1946">
          <cell r="A1946" t="str">
            <v>AE003</v>
          </cell>
          <cell r="B1946" t="str">
            <v>Volumen Análisis</v>
          </cell>
          <cell r="C1946">
            <v>1</v>
          </cell>
          <cell r="D1946" t="str">
            <v>M3</v>
          </cell>
          <cell r="E1946">
            <v>2796.6101694915255</v>
          </cell>
          <cell r="F1946">
            <v>503.38983050847457</v>
          </cell>
          <cell r="G1946">
            <v>8378.64</v>
          </cell>
          <cell r="H1946">
            <v>1508.16</v>
          </cell>
        </row>
        <row r="1947">
          <cell r="A1947" t="str">
            <v>AE002</v>
          </cell>
          <cell r="B1947" t="str">
            <v>Materiales y Equipos</v>
          </cell>
          <cell r="C1947">
            <v>1.125</v>
          </cell>
          <cell r="D1947" t="str">
            <v>QQ</v>
          </cell>
          <cell r="E1947">
            <v>2796.6101694915255</v>
          </cell>
          <cell r="F1947">
            <v>503.38983050847457</v>
          </cell>
          <cell r="G1947">
            <v>3146.19</v>
          </cell>
          <cell r="H1947">
            <v>566.30999999999995</v>
          </cell>
        </row>
        <row r="1948">
          <cell r="A1948" t="str">
            <v>AE004</v>
          </cell>
          <cell r="B1948" t="str">
            <v>Acero Estruc. Grado 40-60, 1" x 20 a 30 pies</v>
          </cell>
          <cell r="C1948">
            <v>0.93700000000000006</v>
          </cell>
          <cell r="D1948" t="str">
            <v>QQ</v>
          </cell>
          <cell r="E1948">
            <v>2796.6101694915255</v>
          </cell>
          <cell r="F1948">
            <v>503.38983050847457</v>
          </cell>
          <cell r="G1948">
            <v>0</v>
          </cell>
          <cell r="H1948">
            <v>0</v>
          </cell>
        </row>
        <row r="1949">
          <cell r="A1949" t="str">
            <v>AE003</v>
          </cell>
          <cell r="B1949" t="str">
            <v>Acero Estruc. Grado 40-60, 3/4" x 20 a 30 pies</v>
          </cell>
          <cell r="C1949">
            <v>4.125</v>
          </cell>
          <cell r="D1949" t="str">
            <v>QQ</v>
          </cell>
          <cell r="E1949">
            <v>2796.6101694915255</v>
          </cell>
          <cell r="F1949">
            <v>503.38983050847457</v>
          </cell>
          <cell r="G1949">
            <v>11536.02</v>
          </cell>
          <cell r="H1949">
            <v>2076.48</v>
          </cell>
        </row>
        <row r="1950">
          <cell r="A1950" t="str">
            <v>AE002</v>
          </cell>
          <cell r="B1950" t="str">
            <v>Acero Estruc. Grado 40-60, 1/2" x 20 a 30 pies</v>
          </cell>
          <cell r="C1950">
            <v>10.116000000000001</v>
          </cell>
          <cell r="D1950" t="str">
            <v>QQ</v>
          </cell>
          <cell r="E1950">
            <v>2796.6101694915255</v>
          </cell>
          <cell r="F1950">
            <v>503.38983050847457</v>
          </cell>
          <cell r="G1950">
            <v>0</v>
          </cell>
          <cell r="H1950">
            <v>0</v>
          </cell>
        </row>
        <row r="1951">
          <cell r="A1951" t="str">
            <v>AE001</v>
          </cell>
          <cell r="B1951" t="str">
            <v>Acero Estruc. Grado 40-60, 3/8" x 20 a 30 pies</v>
          </cell>
          <cell r="C1951">
            <v>0.93799999999999994</v>
          </cell>
          <cell r="D1951">
            <v>0</v>
          </cell>
          <cell r="E1951">
            <v>2796.6101694915255</v>
          </cell>
          <cell r="F1951">
            <v>503.38983050847457</v>
          </cell>
          <cell r="G1951">
            <v>0</v>
          </cell>
          <cell r="H1951">
            <v>0</v>
          </cell>
        </row>
        <row r="1952">
          <cell r="A1952" t="str">
            <v>HI002</v>
          </cell>
          <cell r="B1952" t="str">
            <v>Hormigón 210 Kg/cm2 (incluye bomba y colocación)</v>
          </cell>
          <cell r="C1952">
            <v>1.05</v>
          </cell>
          <cell r="D1952" t="str">
            <v>M3</v>
          </cell>
          <cell r="E1952">
            <v>5935.17</v>
          </cell>
          <cell r="F1952">
            <v>1068.3306</v>
          </cell>
          <cell r="G1952">
            <v>6231.93</v>
          </cell>
          <cell r="H1952">
            <v>1121.75</v>
          </cell>
        </row>
        <row r="1953">
          <cell r="A1953" t="str">
            <v>AE016</v>
          </cell>
          <cell r="B1953" t="str">
            <v>Alambre Galvanizado Calibre 18 (Varillas)</v>
          </cell>
          <cell r="C1953">
            <v>10.125999999999999</v>
          </cell>
          <cell r="D1953" t="str">
            <v>LB</v>
          </cell>
          <cell r="E1953">
            <v>93.220338983050851</v>
          </cell>
          <cell r="F1953">
            <v>16.779661016949152</v>
          </cell>
          <cell r="G1953">
            <v>943.95</v>
          </cell>
          <cell r="H1953">
            <v>169.91</v>
          </cell>
        </row>
        <row r="1954">
          <cell r="A1954">
            <v>0</v>
          </cell>
          <cell r="B1954" t="str">
            <v>Mano de Obra</v>
          </cell>
          <cell r="C1954">
            <v>12.499999999999998</v>
          </cell>
          <cell r="D1954">
            <v>0</v>
          </cell>
          <cell r="E1954">
            <v>472</v>
          </cell>
          <cell r="F1954">
            <v>0</v>
          </cell>
          <cell r="G1954">
            <v>28871.5</v>
          </cell>
          <cell r="H1954">
            <v>3837.6400000000003</v>
          </cell>
          <cell r="I1954">
            <v>32709.14</v>
          </cell>
        </row>
        <row r="1955">
          <cell r="A1955">
            <v>200.05999999999995</v>
          </cell>
          <cell r="B1955" t="str">
            <v>Coloc. acero normal</v>
          </cell>
          <cell r="C1955">
            <v>5.0629999999999997</v>
          </cell>
          <cell r="D1955">
            <v>0</v>
          </cell>
          <cell r="E1955">
            <v>326.47275741487186</v>
          </cell>
          <cell r="F1955">
            <v>0</v>
          </cell>
          <cell r="G1955">
            <v>0</v>
          </cell>
          <cell r="H1955">
            <v>0</v>
          </cell>
          <cell r="I1955">
            <v>26718.629999999997</v>
          </cell>
        </row>
        <row r="1956">
          <cell r="A1956">
            <v>300.20999999999981</v>
          </cell>
          <cell r="B1956" t="str">
            <v>Vigas de carga 0.15m a 0.20m x Altura &lt; 0.40m</v>
          </cell>
          <cell r="C1956">
            <v>10</v>
          </cell>
          <cell r="D1956" t="str">
            <v>ML</v>
          </cell>
          <cell r="E1956">
            <v>472</v>
          </cell>
          <cell r="F1956">
            <v>0</v>
          </cell>
          <cell r="G1956">
            <v>4720</v>
          </cell>
          <cell r="H1956">
            <v>0</v>
          </cell>
          <cell r="I1956">
            <v>40635.97</v>
          </cell>
        </row>
        <row r="1957">
          <cell r="A1957">
            <v>0</v>
          </cell>
          <cell r="B1957" t="str">
            <v>Total/UND</v>
          </cell>
          <cell r="C1957">
            <v>1</v>
          </cell>
          <cell r="D1957" t="str">
            <v>M3</v>
          </cell>
          <cell r="E1957">
            <v>0</v>
          </cell>
          <cell r="F1957">
            <v>0</v>
          </cell>
          <cell r="G1957">
            <v>27708.05</v>
          </cell>
          <cell r="H1957">
            <v>3840.3199999999997</v>
          </cell>
          <cell r="I1957">
            <v>31548.37</v>
          </cell>
        </row>
        <row r="1958">
          <cell r="A1958">
            <v>0</v>
          </cell>
          <cell r="B1958" t="str">
            <v>Materiales y Equipos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</row>
        <row r="1959">
          <cell r="A1959" t="str">
            <v>FUN-032</v>
          </cell>
          <cell r="B1959" t="str">
            <v>VIGA V5Y-T (0.25X0.50)MTS, F'C=210KG/CM2, 7Ø1", EST. Ø3/8"@0.18M  (FUNERARIA NUEVA ESPERANZA)</v>
          </cell>
          <cell r="C1959">
            <v>1</v>
          </cell>
          <cell r="D1959" t="str">
            <v>M3</v>
          </cell>
          <cell r="E1959">
            <v>2796.6101694915255</v>
          </cell>
          <cell r="F1959">
            <v>503.38983050847457</v>
          </cell>
          <cell r="G1959">
            <v>35395.279999999999</v>
          </cell>
          <cell r="H1959">
            <v>5240.6900000000005</v>
          </cell>
          <cell r="I1959">
            <v>40635.97</v>
          </cell>
        </row>
        <row r="1960">
          <cell r="A1960" t="str">
            <v>AE003</v>
          </cell>
          <cell r="B1960" t="str">
            <v>Volumen Análisis</v>
          </cell>
          <cell r="C1960">
            <v>1</v>
          </cell>
          <cell r="D1960" t="str">
            <v>QQ</v>
          </cell>
          <cell r="E1960">
            <v>2796.6101694915255</v>
          </cell>
          <cell r="F1960">
            <v>503.38983050847457</v>
          </cell>
          <cell r="G1960">
            <v>0</v>
          </cell>
          <cell r="H1960">
            <v>0</v>
          </cell>
        </row>
        <row r="1961">
          <cell r="A1961" t="str">
            <v>AE002</v>
          </cell>
          <cell r="B1961" t="str">
            <v>Materiales y Equipos</v>
          </cell>
          <cell r="C1961">
            <v>0.752</v>
          </cell>
          <cell r="D1961" t="str">
            <v>QQ</v>
          </cell>
          <cell r="E1961">
            <v>2796.6101694915255</v>
          </cell>
          <cell r="F1961">
            <v>503.38983050847457</v>
          </cell>
          <cell r="G1961">
            <v>2103.0500000000002</v>
          </cell>
          <cell r="H1961">
            <v>378.55</v>
          </cell>
        </row>
        <row r="1962">
          <cell r="A1962" t="str">
            <v>AE004</v>
          </cell>
          <cell r="B1962" t="str">
            <v>Acero Estruc. Grado 40-60, 1" x 20 a 30 pies</v>
          </cell>
          <cell r="C1962">
            <v>5.9820000000000002</v>
          </cell>
          <cell r="D1962" t="str">
            <v>QQ</v>
          </cell>
          <cell r="E1962">
            <v>2796.6101694915255</v>
          </cell>
          <cell r="F1962">
            <v>503.38983050847457</v>
          </cell>
          <cell r="G1962">
            <v>16729.32</v>
          </cell>
          <cell r="H1962">
            <v>3011.28</v>
          </cell>
        </row>
        <row r="1963">
          <cell r="A1963" t="str">
            <v>AE003</v>
          </cell>
          <cell r="B1963" t="str">
            <v>Acero Estruc. Grado 40-60, 3/4" x 20 a 30 pies</v>
          </cell>
          <cell r="C1963">
            <v>1.05</v>
          </cell>
          <cell r="D1963" t="str">
            <v>QQ</v>
          </cell>
          <cell r="E1963">
            <v>2796.6101694915255</v>
          </cell>
          <cell r="F1963">
            <v>503.38983050847457</v>
          </cell>
          <cell r="G1963">
            <v>0</v>
          </cell>
          <cell r="H1963">
            <v>0</v>
          </cell>
        </row>
        <row r="1964">
          <cell r="A1964" t="str">
            <v>AE002</v>
          </cell>
          <cell r="B1964" t="str">
            <v>Acero Estruc. Grado 40-60, 1/2" x 20 a 30 pies</v>
          </cell>
          <cell r="C1964">
            <v>0.752</v>
          </cell>
          <cell r="D1964" t="str">
            <v>QQ</v>
          </cell>
          <cell r="E1964">
            <v>2796.6101694915255</v>
          </cell>
          <cell r="F1964">
            <v>503.38983050847457</v>
          </cell>
          <cell r="G1964">
            <v>2103.0500000000002</v>
          </cell>
          <cell r="H1964">
            <v>378.55</v>
          </cell>
        </row>
        <row r="1965">
          <cell r="A1965" t="str">
            <v>AE001</v>
          </cell>
          <cell r="B1965" t="str">
            <v>Acero Estruc. Grado 40-60, 3/8" x 20 a 30 pies</v>
          </cell>
          <cell r="C1965">
            <v>0.93700000000000006</v>
          </cell>
          <cell r="D1965">
            <v>0</v>
          </cell>
          <cell r="E1965">
            <v>2796.6101694915255</v>
          </cell>
          <cell r="F1965">
            <v>503.38983050847457</v>
          </cell>
          <cell r="G1965">
            <v>0</v>
          </cell>
          <cell r="H1965">
            <v>0</v>
          </cell>
        </row>
        <row r="1966">
          <cell r="A1966" t="str">
            <v>HI002</v>
          </cell>
          <cell r="B1966" t="str">
            <v>Hormigón 210 Kg/cm2 (incluye bomba y colocación)</v>
          </cell>
          <cell r="C1966">
            <v>1.05</v>
          </cell>
          <cell r="D1966" t="str">
            <v>M3</v>
          </cell>
          <cell r="E1966">
            <v>5935.17</v>
          </cell>
          <cell r="F1966">
            <v>1068.3306</v>
          </cell>
          <cell r="G1966">
            <v>6231.93</v>
          </cell>
          <cell r="H1966">
            <v>1121.75</v>
          </cell>
        </row>
        <row r="1967">
          <cell r="A1967" t="str">
            <v>AE016</v>
          </cell>
          <cell r="B1967" t="str">
            <v>Alambre Galvanizado Calibre 18 (Varillas)</v>
          </cell>
          <cell r="C1967">
            <v>15.342000000000001</v>
          </cell>
          <cell r="D1967" t="str">
            <v>LB</v>
          </cell>
          <cell r="E1967">
            <v>93.220338983050851</v>
          </cell>
          <cell r="F1967">
            <v>16.779661016949152</v>
          </cell>
          <cell r="G1967">
            <v>1430.19</v>
          </cell>
          <cell r="H1967">
            <v>257.43</v>
          </cell>
        </row>
        <row r="1968">
          <cell r="A1968">
            <v>0</v>
          </cell>
          <cell r="B1968" t="str">
            <v>Mano de Obra</v>
          </cell>
          <cell r="C1968">
            <v>12.499999999999998</v>
          </cell>
          <cell r="D1968">
            <v>0</v>
          </cell>
          <cell r="E1968">
            <v>472</v>
          </cell>
          <cell r="F1968">
            <v>0</v>
          </cell>
          <cell r="G1968">
            <v>35395.279999999999</v>
          </cell>
          <cell r="H1968">
            <v>5240.6900000000005</v>
          </cell>
          <cell r="I1968">
            <v>40635.97</v>
          </cell>
        </row>
        <row r="1969">
          <cell r="A1969">
            <v>200.05999999999995</v>
          </cell>
          <cell r="B1969" t="str">
            <v>Coloc. acero normal</v>
          </cell>
          <cell r="C1969">
            <v>7.6710000000000003</v>
          </cell>
          <cell r="D1969">
            <v>0</v>
          </cell>
          <cell r="E1969">
            <v>326.47275741487186</v>
          </cell>
          <cell r="F1969">
            <v>0</v>
          </cell>
          <cell r="G1969">
            <v>0</v>
          </cell>
          <cell r="H1969">
            <v>0</v>
          </cell>
          <cell r="I1969">
            <v>34378.28</v>
          </cell>
        </row>
        <row r="1970">
          <cell r="A1970">
            <v>300.20999999999981</v>
          </cell>
          <cell r="B1970" t="str">
            <v>Vigas de carga 0.15m a 0.20m x Altura &lt; 0.40m</v>
          </cell>
          <cell r="C1970">
            <v>8</v>
          </cell>
          <cell r="D1970" t="str">
            <v>ML</v>
          </cell>
          <cell r="E1970">
            <v>472</v>
          </cell>
          <cell r="F1970">
            <v>0</v>
          </cell>
          <cell r="G1970">
            <v>3776</v>
          </cell>
          <cell r="H1970">
            <v>0</v>
          </cell>
          <cell r="I1970">
            <v>31548.37</v>
          </cell>
        </row>
        <row r="1971">
          <cell r="A1971">
            <v>0</v>
          </cell>
          <cell r="B1971" t="str">
            <v>Total/UND</v>
          </cell>
          <cell r="C1971">
            <v>1</v>
          </cell>
          <cell r="D1971" t="str">
            <v>M3</v>
          </cell>
          <cell r="E1971">
            <v>0</v>
          </cell>
          <cell r="F1971">
            <v>0</v>
          </cell>
          <cell r="G1971">
            <v>35395.279999999999</v>
          </cell>
          <cell r="H1971">
            <v>5240.6900000000005</v>
          </cell>
          <cell r="I1971">
            <v>40635.97</v>
          </cell>
        </row>
        <row r="1972">
          <cell r="A1972">
            <v>0</v>
          </cell>
          <cell r="B1972" t="str">
            <v>Materiales y Equipos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 t="str">
            <v>FUN-033</v>
          </cell>
          <cell r="B1973" t="str">
            <v>VIGA V6Y-T (0.20X0.40)MTS, F'C=210KG/CM2, 6Ø1/2", EST. Ø3/8"@0.20M  (FUNERARIA NUEVA ESPERANZA)</v>
          </cell>
          <cell r="C1973">
            <v>1</v>
          </cell>
          <cell r="D1973" t="str">
            <v>QQ</v>
          </cell>
          <cell r="E1973">
            <v>2796.6101694915255</v>
          </cell>
          <cell r="F1973">
            <v>503.38983050847457</v>
          </cell>
          <cell r="G1973">
            <v>21610.41</v>
          </cell>
          <cell r="H1973">
            <v>2659.57</v>
          </cell>
          <cell r="I1973">
            <v>24269.98</v>
          </cell>
        </row>
        <row r="1974">
          <cell r="A1974" t="str">
            <v>AE003</v>
          </cell>
          <cell r="B1974" t="str">
            <v>Volumen Análisis</v>
          </cell>
          <cell r="C1974">
            <v>1</v>
          </cell>
          <cell r="D1974" t="str">
            <v>M3</v>
          </cell>
          <cell r="E1974">
            <v>2796.6101694915255</v>
          </cell>
          <cell r="F1974">
            <v>503.38983050847457</v>
          </cell>
          <cell r="G1974">
            <v>11536.02</v>
          </cell>
          <cell r="H1974">
            <v>2076.48</v>
          </cell>
        </row>
        <row r="1975">
          <cell r="A1975" t="str">
            <v>AE002</v>
          </cell>
          <cell r="B1975" t="str">
            <v>Materiales y Equipos</v>
          </cell>
          <cell r="C1975">
            <v>2.996</v>
          </cell>
          <cell r="D1975" t="str">
            <v>QQ</v>
          </cell>
          <cell r="E1975">
            <v>2796.6101694915255</v>
          </cell>
          <cell r="F1975">
            <v>503.38983050847457</v>
          </cell>
          <cell r="G1975">
            <v>0</v>
          </cell>
          <cell r="H1975">
            <v>0</v>
          </cell>
        </row>
        <row r="1976">
          <cell r="A1976" t="str">
            <v>AE004</v>
          </cell>
          <cell r="B1976" t="str">
            <v>Acero Estruc. Grado 40-60, 1" x 20 a 30 pies</v>
          </cell>
          <cell r="C1976">
            <v>0.93799999999999994</v>
          </cell>
          <cell r="D1976" t="str">
            <v>QQ</v>
          </cell>
          <cell r="E1976">
            <v>2796.6101694915255</v>
          </cell>
          <cell r="F1976">
            <v>503.38983050847457</v>
          </cell>
          <cell r="G1976">
            <v>0</v>
          </cell>
          <cell r="H1976">
            <v>0</v>
          </cell>
        </row>
        <row r="1977">
          <cell r="A1977" t="str">
            <v>AE003</v>
          </cell>
          <cell r="B1977" t="str">
            <v>Acero Estruc. Grado 40-60, 3/4" x 20 a 30 pies</v>
          </cell>
          <cell r="C1977">
            <v>1.05</v>
          </cell>
          <cell r="D1977" t="str">
            <v>QQ</v>
          </cell>
          <cell r="E1977">
            <v>2796.6101694915255</v>
          </cell>
          <cell r="F1977">
            <v>503.38983050847457</v>
          </cell>
          <cell r="G1977">
            <v>0</v>
          </cell>
          <cell r="H1977">
            <v>0</v>
          </cell>
        </row>
        <row r="1978">
          <cell r="A1978" t="str">
            <v>AE002</v>
          </cell>
          <cell r="B1978" t="str">
            <v>Acero Estruc. Grado 40-60, 1/2" x 20 a 30 pies</v>
          </cell>
          <cell r="C1978">
            <v>2.1179999999999999</v>
          </cell>
          <cell r="D1978" t="str">
            <v>QQ</v>
          </cell>
          <cell r="E1978">
            <v>2796.6101694915255</v>
          </cell>
          <cell r="F1978">
            <v>503.38983050847457</v>
          </cell>
          <cell r="G1978">
            <v>5923.22</v>
          </cell>
          <cell r="H1978">
            <v>1066.18</v>
          </cell>
        </row>
        <row r="1979">
          <cell r="A1979" t="str">
            <v>AE001</v>
          </cell>
          <cell r="B1979" t="str">
            <v>Acero Estruc. Grado 40-60, 3/8" x 20 a 30 pies</v>
          </cell>
          <cell r="C1979">
            <v>0.746</v>
          </cell>
          <cell r="D1979">
            <v>0</v>
          </cell>
          <cell r="E1979">
            <v>2796.6101694915255</v>
          </cell>
          <cell r="F1979">
            <v>503.38983050847457</v>
          </cell>
          <cell r="G1979">
            <v>0</v>
          </cell>
          <cell r="H1979">
            <v>0</v>
          </cell>
        </row>
        <row r="1980">
          <cell r="A1980" t="str">
            <v>HI002</v>
          </cell>
          <cell r="B1980" t="str">
            <v>Hormigón 210 Kg/cm2 (incluye bomba y colocación)</v>
          </cell>
          <cell r="C1980">
            <v>1.05</v>
          </cell>
          <cell r="D1980" t="str">
            <v>M3</v>
          </cell>
          <cell r="E1980">
            <v>5935.17</v>
          </cell>
          <cell r="F1980">
            <v>1068.3306</v>
          </cell>
          <cell r="G1980">
            <v>6231.93</v>
          </cell>
          <cell r="H1980">
            <v>1121.75</v>
          </cell>
        </row>
        <row r="1981">
          <cell r="A1981" t="str">
            <v>AE016</v>
          </cell>
          <cell r="B1981" t="str">
            <v>Alambre Galvanizado Calibre 18 (Varillas)</v>
          </cell>
          <cell r="C1981">
            <v>5.7279999999999998</v>
          </cell>
          <cell r="D1981" t="str">
            <v>LB</v>
          </cell>
          <cell r="E1981">
            <v>93.220338983050851</v>
          </cell>
          <cell r="F1981">
            <v>16.779661016949152</v>
          </cell>
          <cell r="G1981">
            <v>533.97</v>
          </cell>
          <cell r="H1981">
            <v>96.11</v>
          </cell>
        </row>
        <row r="1982">
          <cell r="A1982">
            <v>0</v>
          </cell>
          <cell r="B1982" t="str">
            <v>Mano de Obra</v>
          </cell>
          <cell r="C1982">
            <v>12.499999999999998</v>
          </cell>
          <cell r="D1982">
            <v>0</v>
          </cell>
          <cell r="E1982">
            <v>472</v>
          </cell>
          <cell r="F1982">
            <v>0</v>
          </cell>
          <cell r="G1982">
            <v>27708.05</v>
          </cell>
          <cell r="H1982">
            <v>3840.3199999999997</v>
          </cell>
          <cell r="I1982">
            <v>31548.37</v>
          </cell>
        </row>
        <row r="1983">
          <cell r="A1983">
            <v>200.05999999999995</v>
          </cell>
          <cell r="B1983" t="str">
            <v>Coloc. acero normal</v>
          </cell>
          <cell r="C1983">
            <v>2.8639999999999999</v>
          </cell>
          <cell r="D1983">
            <v>0</v>
          </cell>
          <cell r="E1983">
            <v>326.47275741487186</v>
          </cell>
          <cell r="F1983">
            <v>0</v>
          </cell>
          <cell r="G1983">
            <v>0</v>
          </cell>
          <cell r="H1983">
            <v>0</v>
          </cell>
          <cell r="I1983">
            <v>34378.28</v>
          </cell>
        </row>
        <row r="1984">
          <cell r="A1984">
            <v>300.20999999999981</v>
          </cell>
          <cell r="B1984" t="str">
            <v>Vigas de carga 0.15m a 0.20m x Altura &lt; 0.40m</v>
          </cell>
          <cell r="C1984">
            <v>12.499999999999998</v>
          </cell>
          <cell r="D1984" t="str">
            <v>ML</v>
          </cell>
          <cell r="E1984">
            <v>472</v>
          </cell>
          <cell r="F1984">
            <v>0</v>
          </cell>
          <cell r="G1984">
            <v>5900</v>
          </cell>
          <cell r="H1984">
            <v>0</v>
          </cell>
          <cell r="I1984">
            <v>40635.97</v>
          </cell>
        </row>
        <row r="1985">
          <cell r="A1985">
            <v>0</v>
          </cell>
          <cell r="B1985" t="str">
            <v>Total/UND</v>
          </cell>
          <cell r="C1985">
            <v>1</v>
          </cell>
          <cell r="D1985" t="str">
            <v>M3</v>
          </cell>
          <cell r="E1985">
            <v>0</v>
          </cell>
          <cell r="F1985">
            <v>0</v>
          </cell>
          <cell r="G1985">
            <v>21610.41</v>
          </cell>
          <cell r="H1985">
            <v>2659.57</v>
          </cell>
          <cell r="I1985">
            <v>24269.98</v>
          </cell>
        </row>
        <row r="1986">
          <cell r="A1986">
            <v>0</v>
          </cell>
          <cell r="B1986" t="str">
            <v>Materiales y Equipos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</row>
        <row r="1987">
          <cell r="A1987" t="str">
            <v>FUN-034</v>
          </cell>
          <cell r="B1987" t="str">
            <v>VIGA V7Y-T (0.20X0.40)MTS, F'C=210KG/CM2, 7Ø1/2", EST. Ø3/8"@0.18M  (FUNERARIA NUEVA ESPERANZA)</v>
          </cell>
          <cell r="C1987">
            <v>1</v>
          </cell>
          <cell r="D1987" t="str">
            <v>M3</v>
          </cell>
          <cell r="E1987">
            <v>2796.6101694915255</v>
          </cell>
          <cell r="F1987">
            <v>503.38983050847457</v>
          </cell>
          <cell r="G1987">
            <v>23185.730000000003</v>
          </cell>
          <cell r="H1987">
            <v>2915.17</v>
          </cell>
          <cell r="I1987">
            <v>26100.9</v>
          </cell>
        </row>
        <row r="1988">
          <cell r="A1988" t="str">
            <v>AE003</v>
          </cell>
          <cell r="B1988" t="str">
            <v>Volumen Análisis</v>
          </cell>
          <cell r="C1988">
            <v>1</v>
          </cell>
          <cell r="D1988" t="str">
            <v>QQ</v>
          </cell>
          <cell r="E1988">
            <v>2796.6101694915255</v>
          </cell>
          <cell r="F1988">
            <v>503.38983050847457</v>
          </cell>
          <cell r="G1988">
            <v>0</v>
          </cell>
          <cell r="H1988">
            <v>0</v>
          </cell>
        </row>
        <row r="1989">
          <cell r="A1989" t="str">
            <v>AE002</v>
          </cell>
          <cell r="B1989" t="str">
            <v>Materiales y Equipos</v>
          </cell>
          <cell r="C1989">
            <v>0.752</v>
          </cell>
          <cell r="D1989" t="str">
            <v>QQ</v>
          </cell>
          <cell r="E1989">
            <v>2796.6101694915255</v>
          </cell>
          <cell r="F1989">
            <v>503.38983050847457</v>
          </cell>
          <cell r="G1989">
            <v>2103.0500000000002</v>
          </cell>
          <cell r="H1989">
            <v>378.55</v>
          </cell>
        </row>
        <row r="1990">
          <cell r="A1990" t="str">
            <v>AE004</v>
          </cell>
          <cell r="B1990" t="str">
            <v>Acero Estruc. Grado 40-60, 1" x 20 a 30 pies</v>
          </cell>
          <cell r="C1990">
            <v>0.93700000000000006</v>
          </cell>
          <cell r="D1990" t="str">
            <v>QQ</v>
          </cell>
          <cell r="E1990">
            <v>2796.6101694915255</v>
          </cell>
          <cell r="F1990">
            <v>503.38983050847457</v>
          </cell>
          <cell r="G1990">
            <v>0</v>
          </cell>
          <cell r="H1990">
            <v>0</v>
          </cell>
        </row>
        <row r="1991">
          <cell r="A1991" t="str">
            <v>AE003</v>
          </cell>
          <cell r="B1991" t="str">
            <v>Acero Estruc. Grado 40-60, 3/4" x 20 a 30 pies</v>
          </cell>
          <cell r="C1991">
            <v>1.05</v>
          </cell>
          <cell r="D1991" t="str">
            <v>QQ</v>
          </cell>
          <cell r="E1991">
            <v>2796.6101694915255</v>
          </cell>
          <cell r="F1991">
            <v>503.38983050847457</v>
          </cell>
          <cell r="G1991">
            <v>0</v>
          </cell>
          <cell r="H1991">
            <v>0</v>
          </cell>
        </row>
        <row r="1992">
          <cell r="A1992" t="str">
            <v>AE002</v>
          </cell>
          <cell r="B1992" t="str">
            <v>Acero Estruc. Grado 40-60, 1/2" x 20 a 30 pies</v>
          </cell>
          <cell r="C1992">
            <v>2.4529999999999998</v>
          </cell>
          <cell r="D1992" t="str">
            <v>QQ</v>
          </cell>
          <cell r="E1992">
            <v>2796.6101694915255</v>
          </cell>
          <cell r="F1992">
            <v>503.38983050847457</v>
          </cell>
          <cell r="G1992">
            <v>6860.08</v>
          </cell>
          <cell r="H1992">
            <v>1234.82</v>
          </cell>
        </row>
        <row r="1993">
          <cell r="A1993" t="str">
            <v>AE001</v>
          </cell>
          <cell r="B1993" t="str">
            <v>Acero Estruc. Grado 40-60, 3/8" x 20 a 30 pies</v>
          </cell>
          <cell r="C1993">
            <v>0.88700000000000001</v>
          </cell>
          <cell r="D1993">
            <v>0</v>
          </cell>
          <cell r="E1993">
            <v>2796.6101694915255</v>
          </cell>
          <cell r="F1993">
            <v>503.38983050847457</v>
          </cell>
          <cell r="G1993">
            <v>0</v>
          </cell>
          <cell r="H1993">
            <v>0</v>
          </cell>
        </row>
        <row r="1994">
          <cell r="A1994" t="str">
            <v>HI002</v>
          </cell>
          <cell r="B1994" t="str">
            <v>Hormigón 210 Kg/cm2 (incluye bomba y colocación)</v>
          </cell>
          <cell r="C1994">
            <v>1.05</v>
          </cell>
          <cell r="D1994" t="str">
            <v>M3</v>
          </cell>
          <cell r="E1994">
            <v>5935.17</v>
          </cell>
          <cell r="F1994">
            <v>1068.3306</v>
          </cell>
          <cell r="G1994">
            <v>6231.93</v>
          </cell>
          <cell r="H1994">
            <v>1121.75</v>
          </cell>
        </row>
        <row r="1995">
          <cell r="A1995" t="str">
            <v>AE016</v>
          </cell>
          <cell r="B1995" t="str">
            <v>Alambre Galvanizado Calibre 18 (Varillas)</v>
          </cell>
          <cell r="C1995">
            <v>6.68</v>
          </cell>
          <cell r="D1995" t="str">
            <v>LB</v>
          </cell>
          <cell r="E1995">
            <v>93.220338983050851</v>
          </cell>
          <cell r="F1995">
            <v>16.779661016949152</v>
          </cell>
          <cell r="G1995">
            <v>622.71</v>
          </cell>
          <cell r="H1995">
            <v>112.09</v>
          </cell>
        </row>
        <row r="1996">
          <cell r="A1996">
            <v>0</v>
          </cell>
          <cell r="B1996" t="str">
            <v>Mano de Obra</v>
          </cell>
          <cell r="C1996">
            <v>8</v>
          </cell>
          <cell r="D1996">
            <v>0</v>
          </cell>
          <cell r="E1996">
            <v>472</v>
          </cell>
          <cell r="F1996">
            <v>0</v>
          </cell>
          <cell r="G1996">
            <v>35395.279999999999</v>
          </cell>
          <cell r="H1996">
            <v>5240.6900000000005</v>
          </cell>
          <cell r="I1996">
            <v>40635.97</v>
          </cell>
        </row>
        <row r="1997">
          <cell r="A1997">
            <v>200.05999999999995</v>
          </cell>
          <cell r="B1997" t="str">
            <v>Coloc. acero normal</v>
          </cell>
          <cell r="C1997">
            <v>3.34</v>
          </cell>
          <cell r="D1997">
            <v>0</v>
          </cell>
          <cell r="E1997">
            <v>326.47275741487186</v>
          </cell>
          <cell r="F1997">
            <v>0</v>
          </cell>
          <cell r="G1997">
            <v>0</v>
          </cell>
          <cell r="H1997">
            <v>0</v>
          </cell>
          <cell r="I1997">
            <v>43167.4</v>
          </cell>
        </row>
        <row r="1998">
          <cell r="A1998">
            <v>300.20999999999981</v>
          </cell>
          <cell r="B1998" t="str">
            <v>Vigas de carga 0.15m a 0.20m x Altura &lt; 0.40m</v>
          </cell>
          <cell r="C1998">
            <v>12.499999999999998</v>
          </cell>
          <cell r="D1998" t="str">
            <v>ML</v>
          </cell>
          <cell r="E1998">
            <v>472</v>
          </cell>
          <cell r="F1998">
            <v>0</v>
          </cell>
          <cell r="G1998">
            <v>5900</v>
          </cell>
          <cell r="H1998">
            <v>0</v>
          </cell>
          <cell r="I1998">
            <v>24269.98</v>
          </cell>
        </row>
        <row r="1999">
          <cell r="A1999">
            <v>0</v>
          </cell>
          <cell r="B1999" t="str">
            <v>Total/UND</v>
          </cell>
          <cell r="C1999">
            <v>1</v>
          </cell>
          <cell r="D1999" t="str">
            <v>M3</v>
          </cell>
          <cell r="E1999">
            <v>0</v>
          </cell>
          <cell r="F1999">
            <v>0</v>
          </cell>
          <cell r="G1999">
            <v>23185.730000000003</v>
          </cell>
          <cell r="H1999">
            <v>2915.17</v>
          </cell>
          <cell r="I1999">
            <v>26100.9</v>
          </cell>
        </row>
        <row r="2000">
          <cell r="A2000">
            <v>0</v>
          </cell>
          <cell r="B2000" t="str">
            <v>Materiales y Equipos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 t="str">
            <v>FUN-035</v>
          </cell>
          <cell r="B2001" t="str">
            <v>VIGA V8Y-T (0.20X0.40)MTS, F'C=210KG/CM2, 7Ø1/2", EST. Ø3/8"@0.20M  (FUNERARIA NUEVA ESPERANZA)</v>
          </cell>
          <cell r="C2001">
            <v>1</v>
          </cell>
          <cell r="D2001" t="str">
            <v>QQ</v>
          </cell>
          <cell r="E2001">
            <v>2796.6101694915255</v>
          </cell>
          <cell r="F2001">
            <v>503.38983050847457</v>
          </cell>
          <cell r="G2001">
            <v>22778.66</v>
          </cell>
          <cell r="H2001">
            <v>2849.12</v>
          </cell>
          <cell r="I2001">
            <v>25627.78</v>
          </cell>
        </row>
        <row r="2002">
          <cell r="A2002" t="str">
            <v>AE003</v>
          </cell>
          <cell r="B2002" t="str">
            <v>Volumen Análisis</v>
          </cell>
          <cell r="C2002">
            <v>1</v>
          </cell>
          <cell r="D2002" t="str">
            <v>QQ</v>
          </cell>
          <cell r="E2002">
            <v>2796.6101694915255</v>
          </cell>
          <cell r="F2002">
            <v>503.38983050847457</v>
          </cell>
          <cell r="G2002">
            <v>0</v>
          </cell>
          <cell r="H2002">
            <v>0</v>
          </cell>
        </row>
        <row r="2003">
          <cell r="A2003" t="str">
            <v>AE002</v>
          </cell>
          <cell r="B2003" t="str">
            <v>Materiales y Equipos</v>
          </cell>
          <cell r="C2003">
            <v>2.1179999999999999</v>
          </cell>
          <cell r="D2003" t="str">
            <v>QQ</v>
          </cell>
          <cell r="E2003">
            <v>2796.6101694915255</v>
          </cell>
          <cell r="F2003">
            <v>503.38983050847457</v>
          </cell>
          <cell r="G2003">
            <v>5923.22</v>
          </cell>
          <cell r="H2003">
            <v>1066.18</v>
          </cell>
        </row>
        <row r="2004">
          <cell r="A2004" t="str">
            <v>AE004</v>
          </cell>
          <cell r="B2004" t="str">
            <v>Acero Estruc. Grado 40-60, 1" x 20 a 30 pies</v>
          </cell>
          <cell r="C2004">
            <v>0.746</v>
          </cell>
          <cell r="D2004" t="str">
            <v>QQ</v>
          </cell>
          <cell r="E2004">
            <v>2796.6101694915255</v>
          </cell>
          <cell r="F2004">
            <v>503.38983050847457</v>
          </cell>
          <cell r="G2004">
            <v>0</v>
          </cell>
          <cell r="H2004">
            <v>0</v>
          </cell>
        </row>
        <row r="2005">
          <cell r="A2005" t="str">
            <v>AE003</v>
          </cell>
          <cell r="B2005" t="str">
            <v>Acero Estruc. Grado 40-60, 3/4" x 20 a 30 pies</v>
          </cell>
          <cell r="C2005">
            <v>1.05</v>
          </cell>
          <cell r="D2005" t="str">
            <v>QQ</v>
          </cell>
          <cell r="E2005">
            <v>2796.6101694915255</v>
          </cell>
          <cell r="F2005">
            <v>503.38983050847457</v>
          </cell>
          <cell r="G2005">
            <v>0</v>
          </cell>
          <cell r="H2005">
            <v>0</v>
          </cell>
        </row>
        <row r="2006">
          <cell r="A2006" t="str">
            <v>AE002</v>
          </cell>
          <cell r="B2006" t="str">
            <v>Acero Estruc. Grado 40-60, 1/2" x 20 a 30 pies</v>
          </cell>
          <cell r="C2006">
            <v>2.4710000000000001</v>
          </cell>
          <cell r="D2006" t="str">
            <v>QQ</v>
          </cell>
          <cell r="E2006">
            <v>2796.6101694915255</v>
          </cell>
          <cell r="F2006">
            <v>503.38983050847457</v>
          </cell>
          <cell r="G2006">
            <v>6910.42</v>
          </cell>
          <cell r="H2006">
            <v>1243.8800000000001</v>
          </cell>
        </row>
        <row r="2007">
          <cell r="A2007" t="str">
            <v>AE001</v>
          </cell>
          <cell r="B2007" t="str">
            <v>Acero Estruc. Grado 40-60, 3/8" x 20 a 30 pies</v>
          </cell>
          <cell r="C2007">
            <v>0.746</v>
          </cell>
          <cell r="D2007">
            <v>0</v>
          </cell>
          <cell r="E2007">
            <v>2796.6101694915255</v>
          </cell>
          <cell r="F2007">
            <v>503.38983050847457</v>
          </cell>
          <cell r="G2007">
            <v>0</v>
          </cell>
          <cell r="H2007">
            <v>0</v>
          </cell>
        </row>
        <row r="2008">
          <cell r="A2008" t="str">
            <v>HI002</v>
          </cell>
          <cell r="B2008" t="str">
            <v>Hormigón 210 Kg/cm2 (incluye bomba y colocación)</v>
          </cell>
          <cell r="C2008">
            <v>1.05</v>
          </cell>
          <cell r="D2008" t="str">
            <v>M3</v>
          </cell>
          <cell r="E2008">
            <v>5935.17</v>
          </cell>
          <cell r="F2008">
            <v>1068.3306</v>
          </cell>
          <cell r="G2008">
            <v>6231.93</v>
          </cell>
          <cell r="H2008">
            <v>1121.75</v>
          </cell>
        </row>
        <row r="2009">
          <cell r="A2009" t="str">
            <v>AE016</v>
          </cell>
          <cell r="B2009" t="str">
            <v>Alambre Galvanizado Calibre 18 (Varillas)</v>
          </cell>
          <cell r="C2009">
            <v>6.4340000000000002</v>
          </cell>
          <cell r="D2009" t="str">
            <v>LB</v>
          </cell>
          <cell r="E2009">
            <v>93.220338983050851</v>
          </cell>
          <cell r="F2009">
            <v>16.779661016949152</v>
          </cell>
          <cell r="G2009">
            <v>599.78</v>
          </cell>
          <cell r="H2009">
            <v>107.96</v>
          </cell>
        </row>
        <row r="2010">
          <cell r="A2010">
            <v>0</v>
          </cell>
          <cell r="B2010" t="str">
            <v>Mano de Obra</v>
          </cell>
          <cell r="C2010">
            <v>10</v>
          </cell>
          <cell r="D2010">
            <v>0</v>
          </cell>
          <cell r="E2010">
            <v>472</v>
          </cell>
          <cell r="F2010">
            <v>0</v>
          </cell>
          <cell r="G2010">
            <v>21610.41</v>
          </cell>
          <cell r="H2010">
            <v>2659.57</v>
          </cell>
          <cell r="I2010">
            <v>24269.98</v>
          </cell>
        </row>
        <row r="2011">
          <cell r="A2011">
            <v>200.05999999999995</v>
          </cell>
          <cell r="B2011" t="str">
            <v>Coloc. acero normal</v>
          </cell>
          <cell r="C2011">
            <v>3.2170000000000001</v>
          </cell>
          <cell r="D2011">
            <v>0</v>
          </cell>
          <cell r="E2011">
            <v>326.47275741487186</v>
          </cell>
          <cell r="F2011">
            <v>0</v>
          </cell>
          <cell r="G2011">
            <v>0</v>
          </cell>
          <cell r="H2011">
            <v>0</v>
          </cell>
          <cell r="I2011">
            <v>33219.160000000003</v>
          </cell>
        </row>
        <row r="2012">
          <cell r="A2012">
            <v>300.20999999999981</v>
          </cell>
          <cell r="B2012" t="str">
            <v>Vigas de carga 0.15m a 0.20m x Altura &lt; 0.40m</v>
          </cell>
          <cell r="C2012">
            <v>12.499999999999998</v>
          </cell>
          <cell r="D2012" t="str">
            <v>ML</v>
          </cell>
          <cell r="E2012">
            <v>472</v>
          </cell>
          <cell r="F2012">
            <v>0</v>
          </cell>
          <cell r="G2012">
            <v>5900</v>
          </cell>
          <cell r="H2012">
            <v>0</v>
          </cell>
          <cell r="I2012">
            <v>26100.9</v>
          </cell>
        </row>
        <row r="2013">
          <cell r="A2013">
            <v>0</v>
          </cell>
          <cell r="B2013" t="str">
            <v>Total/UND</v>
          </cell>
          <cell r="C2013">
            <v>1</v>
          </cell>
          <cell r="D2013" t="str">
            <v>M3</v>
          </cell>
          <cell r="E2013">
            <v>0</v>
          </cell>
          <cell r="F2013">
            <v>0</v>
          </cell>
          <cell r="G2013">
            <v>22778.66</v>
          </cell>
          <cell r="H2013">
            <v>2849.12</v>
          </cell>
          <cell r="I2013">
            <v>25627.78</v>
          </cell>
        </row>
        <row r="2014">
          <cell r="A2014">
            <v>0</v>
          </cell>
          <cell r="B2014" t="str">
            <v>Materiales y Equipos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 t="str">
            <v>FUN-036</v>
          </cell>
          <cell r="B2015" t="str">
            <v>VIGA V9Y-T (0.20X0.40)MTS, F'C=210KG/CM2, 7Ø1/2", EST. Ø3/8"@0.20M  (FUNERARIA NUEVA ESPERANZA)</v>
          </cell>
          <cell r="C2015">
            <v>1</v>
          </cell>
          <cell r="D2015" t="str">
            <v>QQ</v>
          </cell>
          <cell r="E2015">
            <v>2796.6101694915255</v>
          </cell>
          <cell r="F2015">
            <v>503.38983050847457</v>
          </cell>
          <cell r="G2015">
            <v>22778.66</v>
          </cell>
          <cell r="H2015">
            <v>2849.12</v>
          </cell>
          <cell r="I2015">
            <v>25627.78</v>
          </cell>
        </row>
        <row r="2016">
          <cell r="A2016" t="str">
            <v>AE003</v>
          </cell>
          <cell r="B2016" t="str">
            <v>Volumen Análisis</v>
          </cell>
          <cell r="C2016">
            <v>1</v>
          </cell>
          <cell r="D2016" t="str">
            <v>QQ</v>
          </cell>
          <cell r="E2016">
            <v>2796.6101694915255</v>
          </cell>
          <cell r="F2016">
            <v>503.38983050847457</v>
          </cell>
          <cell r="G2016">
            <v>0</v>
          </cell>
          <cell r="H2016">
            <v>0</v>
          </cell>
        </row>
        <row r="2017">
          <cell r="A2017" t="str">
            <v>AE002</v>
          </cell>
          <cell r="B2017" t="str">
            <v>Materiales y Equipos</v>
          </cell>
          <cell r="C2017">
            <v>2.4529999999999998</v>
          </cell>
          <cell r="D2017" t="str">
            <v>QQ</v>
          </cell>
          <cell r="E2017">
            <v>2796.6101694915255</v>
          </cell>
          <cell r="F2017">
            <v>503.38983050847457</v>
          </cell>
          <cell r="G2017">
            <v>6860.08</v>
          </cell>
          <cell r="H2017">
            <v>1234.82</v>
          </cell>
        </row>
        <row r="2018">
          <cell r="A2018" t="str">
            <v>AE004</v>
          </cell>
          <cell r="B2018" t="str">
            <v>Acero Estruc. Grado 40-60, 1" x 20 a 30 pies</v>
          </cell>
          <cell r="C2018">
            <v>0.88700000000000001</v>
          </cell>
          <cell r="D2018" t="str">
            <v>QQ</v>
          </cell>
          <cell r="E2018">
            <v>2796.6101694915255</v>
          </cell>
          <cell r="F2018">
            <v>503.38983050847457</v>
          </cell>
          <cell r="G2018">
            <v>0</v>
          </cell>
          <cell r="H2018">
            <v>0</v>
          </cell>
        </row>
        <row r="2019">
          <cell r="A2019" t="str">
            <v>AE003</v>
          </cell>
          <cell r="B2019" t="str">
            <v>Acero Estruc. Grado 40-60, 3/4" x 20 a 30 pies</v>
          </cell>
          <cell r="C2019">
            <v>1.05</v>
          </cell>
          <cell r="D2019" t="str">
            <v>QQ</v>
          </cell>
          <cell r="E2019">
            <v>2796.6101694915255</v>
          </cell>
          <cell r="F2019">
            <v>503.38983050847457</v>
          </cell>
          <cell r="G2019">
            <v>0</v>
          </cell>
          <cell r="H2019">
            <v>0</v>
          </cell>
        </row>
        <row r="2020">
          <cell r="A2020" t="str">
            <v>AE002</v>
          </cell>
          <cell r="B2020" t="str">
            <v>Acero Estruc. Grado 40-60, 1/2" x 20 a 30 pies</v>
          </cell>
          <cell r="C2020">
            <v>2.4710000000000001</v>
          </cell>
          <cell r="D2020" t="str">
            <v>QQ</v>
          </cell>
          <cell r="E2020">
            <v>2796.6101694915255</v>
          </cell>
          <cell r="F2020">
            <v>503.38983050847457</v>
          </cell>
          <cell r="G2020">
            <v>6910.42</v>
          </cell>
          <cell r="H2020">
            <v>1243.8800000000001</v>
          </cell>
        </row>
        <row r="2021">
          <cell r="A2021" t="str">
            <v>AE001</v>
          </cell>
          <cell r="B2021" t="str">
            <v>Acero Estruc. Grado 40-60, 3/8" x 20 a 30 pies</v>
          </cell>
          <cell r="C2021">
            <v>0.746</v>
          </cell>
          <cell r="D2021">
            <v>0</v>
          </cell>
          <cell r="E2021">
            <v>2796.6101694915255</v>
          </cell>
          <cell r="F2021">
            <v>503.38983050847457</v>
          </cell>
          <cell r="G2021">
            <v>0</v>
          </cell>
          <cell r="H2021">
            <v>0</v>
          </cell>
        </row>
        <row r="2022">
          <cell r="A2022" t="str">
            <v>HI002</v>
          </cell>
          <cell r="B2022" t="str">
            <v>Hormigón 210 Kg/cm2 (incluye bomba y colocación)</v>
          </cell>
          <cell r="C2022">
            <v>1.05</v>
          </cell>
          <cell r="D2022" t="str">
            <v>M3</v>
          </cell>
          <cell r="E2022">
            <v>5935.17</v>
          </cell>
          <cell r="F2022">
            <v>1068.3306</v>
          </cell>
          <cell r="G2022">
            <v>6231.93</v>
          </cell>
          <cell r="H2022">
            <v>1121.75</v>
          </cell>
        </row>
        <row r="2023">
          <cell r="A2023" t="str">
            <v>AE016</v>
          </cell>
          <cell r="B2023" t="str">
            <v>Alambre Galvanizado Calibre 18 (Varillas)</v>
          </cell>
          <cell r="C2023">
            <v>6.4340000000000002</v>
          </cell>
          <cell r="D2023" t="str">
            <v>LB</v>
          </cell>
          <cell r="E2023">
            <v>93.220338983050851</v>
          </cell>
          <cell r="F2023">
            <v>16.779661016949152</v>
          </cell>
          <cell r="G2023">
            <v>599.78</v>
          </cell>
          <cell r="H2023">
            <v>107.96</v>
          </cell>
        </row>
        <row r="2024">
          <cell r="A2024">
            <v>0</v>
          </cell>
          <cell r="B2024" t="str">
            <v>Mano de Obra</v>
          </cell>
          <cell r="C2024">
            <v>8</v>
          </cell>
          <cell r="D2024">
            <v>0</v>
          </cell>
          <cell r="E2024">
            <v>472</v>
          </cell>
          <cell r="F2024">
            <v>0</v>
          </cell>
          <cell r="G2024">
            <v>23185.730000000003</v>
          </cell>
          <cell r="H2024">
            <v>2915.17</v>
          </cell>
          <cell r="I2024">
            <v>26100.9</v>
          </cell>
        </row>
        <row r="2025">
          <cell r="A2025">
            <v>200.05999999999995</v>
          </cell>
          <cell r="B2025" t="str">
            <v>Coloc. acero normal</v>
          </cell>
          <cell r="C2025">
            <v>3.2170000000000001</v>
          </cell>
          <cell r="D2025">
            <v>0</v>
          </cell>
          <cell r="E2025">
            <v>326.47275741487186</v>
          </cell>
          <cell r="F2025">
            <v>0</v>
          </cell>
          <cell r="G2025">
            <v>0</v>
          </cell>
          <cell r="H2025">
            <v>0</v>
          </cell>
          <cell r="I2025">
            <v>43167.4</v>
          </cell>
        </row>
        <row r="2026">
          <cell r="A2026">
            <v>300.20999999999981</v>
          </cell>
          <cell r="B2026" t="str">
            <v>Vigas de carga 0.15m a 0.20m x Altura &lt; 0.40m</v>
          </cell>
          <cell r="C2026">
            <v>12.499999999999998</v>
          </cell>
          <cell r="D2026" t="str">
            <v>ML</v>
          </cell>
          <cell r="E2026">
            <v>472</v>
          </cell>
          <cell r="F2026">
            <v>0</v>
          </cell>
          <cell r="G2026">
            <v>5900</v>
          </cell>
          <cell r="H2026">
            <v>0</v>
          </cell>
          <cell r="I2026">
            <v>25627.78</v>
          </cell>
        </row>
        <row r="2027">
          <cell r="A2027">
            <v>0</v>
          </cell>
          <cell r="B2027" t="str">
            <v>Total/UND</v>
          </cell>
          <cell r="C2027">
            <v>1</v>
          </cell>
          <cell r="D2027" t="str">
            <v>M3</v>
          </cell>
          <cell r="E2027">
            <v>0</v>
          </cell>
          <cell r="F2027">
            <v>0</v>
          </cell>
          <cell r="G2027">
            <v>22778.66</v>
          </cell>
          <cell r="H2027">
            <v>2849.12</v>
          </cell>
          <cell r="I2027">
            <v>25627.78</v>
          </cell>
        </row>
        <row r="2028">
          <cell r="A2028">
            <v>0</v>
          </cell>
          <cell r="B2028" t="str">
            <v>Materiales y Equipos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 t="str">
            <v>FUN-037</v>
          </cell>
          <cell r="B2029" t="str">
            <v>VIGA V10Y-T (0.20X0.40)MTS, F'C=210KG/CM2, 7Ø1/2", EST. Ø3/8"@0.18M  (FUNERARIA NUEVA ESPERANZA)</v>
          </cell>
          <cell r="C2029">
            <v>1</v>
          </cell>
          <cell r="D2029" t="str">
            <v>QQ</v>
          </cell>
          <cell r="E2029">
            <v>2796.6101694915255</v>
          </cell>
          <cell r="F2029">
            <v>503.38983050847457</v>
          </cell>
          <cell r="G2029">
            <v>23271.79</v>
          </cell>
          <cell r="H2029">
            <v>2929.12</v>
          </cell>
          <cell r="I2029">
            <v>26200.91</v>
          </cell>
        </row>
        <row r="2030">
          <cell r="A2030" t="str">
            <v>AE003</v>
          </cell>
          <cell r="B2030" t="str">
            <v>Volumen Análisis</v>
          </cell>
          <cell r="C2030">
            <v>1</v>
          </cell>
          <cell r="D2030" t="str">
            <v>QQ</v>
          </cell>
          <cell r="E2030">
            <v>2796.6101694915255</v>
          </cell>
          <cell r="F2030">
            <v>503.38983050847457</v>
          </cell>
          <cell r="G2030">
            <v>0</v>
          </cell>
          <cell r="H2030">
            <v>0</v>
          </cell>
        </row>
        <row r="2031">
          <cell r="A2031" t="str">
            <v>AE002</v>
          </cell>
          <cell r="B2031" t="str">
            <v>Materiales y Equipos</v>
          </cell>
          <cell r="C2031">
            <v>2.4710000000000001</v>
          </cell>
          <cell r="D2031" t="str">
            <v>QQ</v>
          </cell>
          <cell r="E2031">
            <v>2796.6101694915255</v>
          </cell>
          <cell r="F2031">
            <v>503.38983050847457</v>
          </cell>
          <cell r="G2031">
            <v>6910.42</v>
          </cell>
          <cell r="H2031">
            <v>1243.8800000000001</v>
          </cell>
        </row>
        <row r="2032">
          <cell r="A2032" t="str">
            <v>AE004</v>
          </cell>
          <cell r="B2032" t="str">
            <v>Acero Estruc. Grado 40-60, 1" x 20 a 30 pies</v>
          </cell>
          <cell r="C2032">
            <v>0.746</v>
          </cell>
          <cell r="D2032" t="str">
            <v>QQ</v>
          </cell>
          <cell r="E2032">
            <v>2796.6101694915255</v>
          </cell>
          <cell r="F2032">
            <v>503.38983050847457</v>
          </cell>
          <cell r="G2032">
            <v>0</v>
          </cell>
          <cell r="H2032">
            <v>0</v>
          </cell>
        </row>
        <row r="2033">
          <cell r="A2033" t="str">
            <v>AE003</v>
          </cell>
          <cell r="B2033" t="str">
            <v>Acero Estruc. Grado 40-60, 3/4" x 20 a 30 pies</v>
          </cell>
          <cell r="C2033">
            <v>1.05</v>
          </cell>
          <cell r="D2033" t="str">
            <v>QQ</v>
          </cell>
          <cell r="E2033">
            <v>2796.6101694915255</v>
          </cell>
          <cell r="F2033">
            <v>503.38983050847457</v>
          </cell>
          <cell r="G2033">
            <v>0</v>
          </cell>
          <cell r="H2033">
            <v>0</v>
          </cell>
        </row>
        <row r="2034">
          <cell r="A2034" t="str">
            <v>AE002</v>
          </cell>
          <cell r="B2034" t="str">
            <v>Acero Estruc. Grado 40-60, 1/2" x 20 a 30 pies</v>
          </cell>
          <cell r="C2034">
            <v>2.4710000000000001</v>
          </cell>
          <cell r="D2034" t="str">
            <v>QQ</v>
          </cell>
          <cell r="E2034">
            <v>2796.6101694915255</v>
          </cell>
          <cell r="F2034">
            <v>503.38983050847457</v>
          </cell>
          <cell r="G2034">
            <v>6910.42</v>
          </cell>
          <cell r="H2034">
            <v>1243.8800000000001</v>
          </cell>
        </row>
        <row r="2035">
          <cell r="A2035" t="str">
            <v>AE001</v>
          </cell>
          <cell r="B2035" t="str">
            <v>Acero Estruc. Grado 40-60, 3/8" x 20 a 30 pies</v>
          </cell>
          <cell r="C2035">
            <v>0.89500000000000002</v>
          </cell>
          <cell r="D2035">
            <v>0</v>
          </cell>
          <cell r="E2035">
            <v>2796.6101694915255</v>
          </cell>
          <cell r="F2035">
            <v>503.38983050847457</v>
          </cell>
          <cell r="G2035">
            <v>0</v>
          </cell>
          <cell r="H2035">
            <v>0</v>
          </cell>
        </row>
        <row r="2036">
          <cell r="A2036" t="str">
            <v>HI002</v>
          </cell>
          <cell r="B2036" t="str">
            <v>Hormigón 210 Kg/cm2 (incluye bomba y colocación)</v>
          </cell>
          <cell r="C2036">
            <v>1.05</v>
          </cell>
          <cell r="D2036" t="str">
            <v>M3</v>
          </cell>
          <cell r="E2036">
            <v>5935.17</v>
          </cell>
          <cell r="F2036">
            <v>1068.3306</v>
          </cell>
          <cell r="G2036">
            <v>6231.93</v>
          </cell>
          <cell r="H2036">
            <v>1121.75</v>
          </cell>
        </row>
        <row r="2037">
          <cell r="A2037" t="str">
            <v>AE016</v>
          </cell>
          <cell r="B2037" t="str">
            <v>Alambre Galvanizado Calibre 18 (Varillas)</v>
          </cell>
          <cell r="C2037">
            <v>6.7320000000000002</v>
          </cell>
          <cell r="D2037" t="str">
            <v>LB</v>
          </cell>
          <cell r="E2037">
            <v>93.220338983050851</v>
          </cell>
          <cell r="F2037">
            <v>16.779661016949152</v>
          </cell>
          <cell r="G2037">
            <v>627.55999999999995</v>
          </cell>
          <cell r="H2037">
            <v>112.96</v>
          </cell>
        </row>
        <row r="2038">
          <cell r="A2038">
            <v>0</v>
          </cell>
          <cell r="B2038" t="str">
            <v>Mano de Obra</v>
          </cell>
          <cell r="C2038">
            <v>12.499999999999998</v>
          </cell>
          <cell r="D2038">
            <v>0</v>
          </cell>
          <cell r="E2038">
            <v>472</v>
          </cell>
          <cell r="F2038">
            <v>0</v>
          </cell>
          <cell r="G2038">
            <v>22778.66</v>
          </cell>
          <cell r="H2038">
            <v>2849.12</v>
          </cell>
          <cell r="I2038">
            <v>25627.78</v>
          </cell>
        </row>
        <row r="2039">
          <cell r="A2039">
            <v>200.05999999999995</v>
          </cell>
          <cell r="B2039" t="str">
            <v>Coloc. acero normal</v>
          </cell>
          <cell r="C2039">
            <v>3.3660000000000001</v>
          </cell>
          <cell r="D2039">
            <v>0</v>
          </cell>
          <cell r="E2039">
            <v>326.47275741487186</v>
          </cell>
          <cell r="F2039">
            <v>0</v>
          </cell>
          <cell r="G2039">
            <v>0</v>
          </cell>
          <cell r="H2039">
            <v>0</v>
          </cell>
          <cell r="I2039">
            <v>25215.100000000002</v>
          </cell>
        </row>
        <row r="2040">
          <cell r="A2040">
            <v>300.20999999999981</v>
          </cell>
          <cell r="B2040" t="str">
            <v>Vigas de carga 0.15m a 0.20m x Altura &lt; 0.40m</v>
          </cell>
          <cell r="C2040">
            <v>12.499999999999998</v>
          </cell>
          <cell r="D2040" t="str">
            <v>ML</v>
          </cell>
          <cell r="E2040">
            <v>472</v>
          </cell>
          <cell r="F2040">
            <v>0</v>
          </cell>
          <cell r="G2040">
            <v>5900</v>
          </cell>
          <cell r="H2040">
            <v>0</v>
          </cell>
          <cell r="I2040">
            <v>25627.78</v>
          </cell>
        </row>
        <row r="2041">
          <cell r="A2041">
            <v>0</v>
          </cell>
          <cell r="B2041" t="str">
            <v>Total/UND</v>
          </cell>
          <cell r="C2041">
            <v>1</v>
          </cell>
          <cell r="D2041" t="str">
            <v>M3</v>
          </cell>
          <cell r="E2041">
            <v>0</v>
          </cell>
          <cell r="F2041">
            <v>0</v>
          </cell>
          <cell r="G2041">
            <v>23271.79</v>
          </cell>
          <cell r="H2041">
            <v>2929.12</v>
          </cell>
          <cell r="I2041">
            <v>26200.91</v>
          </cell>
        </row>
        <row r="2042">
          <cell r="A2042">
            <v>0</v>
          </cell>
          <cell r="B2042" t="str">
            <v>Materiales y Equipos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</row>
        <row r="2043">
          <cell r="A2043" t="str">
            <v>FUN-038</v>
          </cell>
          <cell r="B2043" t="str">
            <v>VIGA V11Y-T (0.20X0.40)MTS, F'C=210KG/CM2, 5Ø1/2", ADIC. EN APOYOS 2Ø3/8" EST. Ø3/8"@0.20  (FUNERARIA NUEVA ESPERANZA)</v>
          </cell>
          <cell r="C2043">
            <v>1</v>
          </cell>
          <cell r="D2043" t="str">
            <v>QQ</v>
          </cell>
          <cell r="E2043">
            <v>2796.6101694915255</v>
          </cell>
          <cell r="F2043">
            <v>503.38983050847457</v>
          </cell>
          <cell r="G2043">
            <v>20634.099999999999</v>
          </cell>
          <cell r="H2043">
            <v>2501.17</v>
          </cell>
          <cell r="I2043">
            <v>23135.269999999997</v>
          </cell>
        </row>
        <row r="2044">
          <cell r="A2044" t="str">
            <v>AE003</v>
          </cell>
          <cell r="B2044" t="str">
            <v>Volumen Análisis</v>
          </cell>
          <cell r="C2044">
            <v>1</v>
          </cell>
          <cell r="D2044" t="str">
            <v>QQ</v>
          </cell>
          <cell r="E2044">
            <v>2796.6101694915255</v>
          </cell>
          <cell r="F2044">
            <v>503.38983050847457</v>
          </cell>
          <cell r="G2044">
            <v>0</v>
          </cell>
          <cell r="H2044">
            <v>0</v>
          </cell>
        </row>
        <row r="2045">
          <cell r="A2045" t="str">
            <v>AE002</v>
          </cell>
          <cell r="B2045" t="str">
            <v>Materiales y Equipos</v>
          </cell>
          <cell r="C2045">
            <v>2.4710000000000001</v>
          </cell>
          <cell r="D2045" t="str">
            <v>QQ</v>
          </cell>
          <cell r="E2045">
            <v>2796.6101694915255</v>
          </cell>
          <cell r="F2045">
            <v>503.38983050847457</v>
          </cell>
          <cell r="G2045">
            <v>6910.42</v>
          </cell>
          <cell r="H2045">
            <v>1243.8800000000001</v>
          </cell>
        </row>
        <row r="2046">
          <cell r="A2046" t="str">
            <v>AE004</v>
          </cell>
          <cell r="B2046" t="str">
            <v>Acero Estruc. Grado 40-60, 1" x 20 a 30 pies</v>
          </cell>
          <cell r="C2046">
            <v>0.746</v>
          </cell>
          <cell r="D2046" t="str">
            <v>QQ</v>
          </cell>
          <cell r="E2046">
            <v>2796.6101694915255</v>
          </cell>
          <cell r="F2046">
            <v>503.38983050847457</v>
          </cell>
          <cell r="G2046">
            <v>0</v>
          </cell>
          <cell r="H2046">
            <v>0</v>
          </cell>
        </row>
        <row r="2047">
          <cell r="A2047" t="str">
            <v>AE003</v>
          </cell>
          <cell r="B2047" t="str">
            <v>Acero Estruc. Grado 40-60, 3/4" x 20 a 30 pies</v>
          </cell>
          <cell r="C2047">
            <v>1.05</v>
          </cell>
          <cell r="D2047" t="str">
            <v>QQ</v>
          </cell>
          <cell r="E2047">
            <v>2796.6101694915255</v>
          </cell>
          <cell r="F2047">
            <v>503.38983050847457</v>
          </cell>
          <cell r="G2047">
            <v>0</v>
          </cell>
          <cell r="H2047">
            <v>0</v>
          </cell>
        </row>
        <row r="2048">
          <cell r="A2048" t="str">
            <v>AE002</v>
          </cell>
          <cell r="B2048" t="str">
            <v>Acero Estruc. Grado 40-60, 1/2" x 20 a 30 pies</v>
          </cell>
          <cell r="C2048">
            <v>1.5780000000000001</v>
          </cell>
          <cell r="D2048" t="str">
            <v>QQ</v>
          </cell>
          <cell r="E2048">
            <v>2796.6101694915255</v>
          </cell>
          <cell r="F2048">
            <v>503.38983050847457</v>
          </cell>
          <cell r="G2048">
            <v>4413.05</v>
          </cell>
          <cell r="H2048">
            <v>794.35</v>
          </cell>
        </row>
        <row r="2049">
          <cell r="A2049" t="str">
            <v>AE001</v>
          </cell>
          <cell r="B2049" t="str">
            <v>Acero Estruc. Grado 40-60, 3/8" x 20 a 30 pies</v>
          </cell>
          <cell r="C2049">
            <v>0.99099999999999999</v>
          </cell>
          <cell r="D2049">
            <v>0</v>
          </cell>
          <cell r="E2049">
            <v>2796.6101694915255</v>
          </cell>
          <cell r="F2049">
            <v>503.38983050847457</v>
          </cell>
          <cell r="G2049">
            <v>0</v>
          </cell>
          <cell r="H2049">
            <v>0</v>
          </cell>
        </row>
        <row r="2050">
          <cell r="A2050" t="str">
            <v>HI002</v>
          </cell>
          <cell r="B2050" t="str">
            <v>Hormigón 210 Kg/cm2 (incluye bomba y colocación)</v>
          </cell>
          <cell r="C2050">
            <v>1.05</v>
          </cell>
          <cell r="D2050" t="str">
            <v>M3</v>
          </cell>
          <cell r="E2050">
            <v>5935.17</v>
          </cell>
          <cell r="F2050">
            <v>1068.3306</v>
          </cell>
          <cell r="G2050">
            <v>6231.93</v>
          </cell>
          <cell r="H2050">
            <v>1121.75</v>
          </cell>
        </row>
        <row r="2051">
          <cell r="A2051" t="str">
            <v>AE016</v>
          </cell>
          <cell r="B2051" t="str">
            <v>Alambre Galvanizado Calibre 18 (Varillas)</v>
          </cell>
          <cell r="C2051">
            <v>5.1379999999999999</v>
          </cell>
          <cell r="D2051" t="str">
            <v>LB</v>
          </cell>
          <cell r="E2051">
            <v>93.220338983050851</v>
          </cell>
          <cell r="F2051">
            <v>16.779661016949152</v>
          </cell>
          <cell r="G2051">
            <v>478.97</v>
          </cell>
          <cell r="H2051">
            <v>86.21</v>
          </cell>
        </row>
        <row r="2052">
          <cell r="A2052">
            <v>0</v>
          </cell>
          <cell r="B2052" t="str">
            <v>Mano de Obra</v>
          </cell>
          <cell r="C2052">
            <v>12.499999999999998</v>
          </cell>
          <cell r="D2052">
            <v>0</v>
          </cell>
          <cell r="E2052">
            <v>472</v>
          </cell>
          <cell r="F2052">
            <v>0</v>
          </cell>
          <cell r="G2052">
            <v>22778.66</v>
          </cell>
          <cell r="H2052">
            <v>2849.12</v>
          </cell>
          <cell r="I2052">
            <v>25627.78</v>
          </cell>
        </row>
        <row r="2053">
          <cell r="A2053">
            <v>200.05999999999995</v>
          </cell>
          <cell r="B2053" t="str">
            <v>Coloc. acero normal</v>
          </cell>
          <cell r="C2053">
            <v>2.569</v>
          </cell>
          <cell r="D2053">
            <v>0</v>
          </cell>
          <cell r="E2053">
            <v>326.47275741487186</v>
          </cell>
          <cell r="F2053">
            <v>0</v>
          </cell>
          <cell r="G2053">
            <v>0</v>
          </cell>
          <cell r="H2053">
            <v>0</v>
          </cell>
          <cell r="I2053">
            <v>27203.099999999995</v>
          </cell>
        </row>
        <row r="2054">
          <cell r="A2054">
            <v>300.20999999999981</v>
          </cell>
          <cell r="B2054" t="str">
            <v>Vigas de carga 0.15m a 0.20m x Altura &lt; 0.40m</v>
          </cell>
          <cell r="C2054">
            <v>12.499999999999998</v>
          </cell>
          <cell r="D2054" t="str">
            <v>ML</v>
          </cell>
          <cell r="E2054">
            <v>472</v>
          </cell>
          <cell r="F2054">
            <v>0</v>
          </cell>
          <cell r="G2054">
            <v>5900</v>
          </cell>
          <cell r="H2054">
            <v>0</v>
          </cell>
          <cell r="I2054">
            <v>26200.91</v>
          </cell>
        </row>
        <row r="2055">
          <cell r="A2055">
            <v>0</v>
          </cell>
          <cell r="B2055" t="str">
            <v>Total/UND</v>
          </cell>
          <cell r="C2055">
            <v>1</v>
          </cell>
          <cell r="D2055" t="str">
            <v>M3</v>
          </cell>
          <cell r="E2055">
            <v>0</v>
          </cell>
          <cell r="F2055">
            <v>0</v>
          </cell>
          <cell r="G2055">
            <v>20634.099999999999</v>
          </cell>
          <cell r="H2055">
            <v>2501.17</v>
          </cell>
          <cell r="I2055">
            <v>23135.269999999997</v>
          </cell>
        </row>
        <row r="2056">
          <cell r="A2056">
            <v>0</v>
          </cell>
          <cell r="B2056" t="str">
            <v>Materiales y Equipos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</row>
        <row r="2057">
          <cell r="A2057" t="str">
            <v>FUN-039</v>
          </cell>
          <cell r="B2057" t="str">
            <v>VIGA VA1Y-T (0.20X0.40)MTS, F'C=210KG/CM2, 4Ø3/4"+3Ø1/2", ADIC. EN APOYOS 2Ø1/2" EST. Ø3/8"@0.20   (FUNERARIA NUEVA ESPERANZA)</v>
          </cell>
          <cell r="C2057">
            <v>1</v>
          </cell>
          <cell r="D2057" t="str">
            <v>QQ</v>
          </cell>
          <cell r="E2057">
            <v>2796.6101694915255</v>
          </cell>
          <cell r="F2057">
            <v>503.38983050847457</v>
          </cell>
          <cell r="G2057">
            <v>30350.86</v>
          </cell>
          <cell r="H2057">
            <v>4077.6499999999996</v>
          </cell>
          <cell r="I2057">
            <v>34428.51</v>
          </cell>
        </row>
        <row r="2058">
          <cell r="A2058" t="str">
            <v>AE003</v>
          </cell>
          <cell r="B2058" t="str">
            <v>Volumen Análisis</v>
          </cell>
          <cell r="C2058">
            <v>1</v>
          </cell>
          <cell r="D2058" t="str">
            <v>QQ</v>
          </cell>
          <cell r="E2058">
            <v>2796.6101694915255</v>
          </cell>
          <cell r="F2058">
            <v>503.38983050847457</v>
          </cell>
          <cell r="G2058">
            <v>0</v>
          </cell>
          <cell r="H2058">
            <v>0</v>
          </cell>
        </row>
        <row r="2059">
          <cell r="A2059" t="str">
            <v>AE002</v>
          </cell>
          <cell r="B2059" t="str">
            <v>Materiales y Equipos</v>
          </cell>
          <cell r="C2059">
            <v>2.4710000000000001</v>
          </cell>
          <cell r="D2059" t="str">
            <v>QQ</v>
          </cell>
          <cell r="E2059">
            <v>2796.6101694915255</v>
          </cell>
          <cell r="F2059">
            <v>503.38983050847457</v>
          </cell>
          <cell r="G2059">
            <v>6910.42</v>
          </cell>
          <cell r="H2059">
            <v>1243.8800000000001</v>
          </cell>
        </row>
        <row r="2060">
          <cell r="A2060" t="str">
            <v>AE004</v>
          </cell>
          <cell r="B2060" t="str">
            <v>Acero Estruc. Grado 40-60, 1" x 20 a 30 pies</v>
          </cell>
          <cell r="C2060">
            <v>0.89500000000000002</v>
          </cell>
          <cell r="D2060" t="str">
            <v>QQ</v>
          </cell>
          <cell r="E2060">
            <v>2796.6101694915255</v>
          </cell>
          <cell r="F2060">
            <v>503.38983050847457</v>
          </cell>
          <cell r="G2060">
            <v>0</v>
          </cell>
          <cell r="H2060">
            <v>0</v>
          </cell>
        </row>
        <row r="2061">
          <cell r="A2061" t="str">
            <v>AE003</v>
          </cell>
          <cell r="B2061" t="str">
            <v>Acero Estruc. Grado 40-60, 3/4" x 20 a 30 pies</v>
          </cell>
          <cell r="C2061">
            <v>2.964</v>
          </cell>
          <cell r="D2061" t="str">
            <v>QQ</v>
          </cell>
          <cell r="E2061">
            <v>2796.6101694915255</v>
          </cell>
          <cell r="F2061">
            <v>503.38983050847457</v>
          </cell>
          <cell r="G2061">
            <v>8289.15</v>
          </cell>
          <cell r="H2061">
            <v>1492.05</v>
          </cell>
        </row>
        <row r="2062">
          <cell r="A2062" t="str">
            <v>AE002</v>
          </cell>
          <cell r="B2062" t="str">
            <v>Acero Estruc. Grado 40-60, 1/2" x 20 a 30 pies</v>
          </cell>
          <cell r="C2062">
            <v>1.3009999999999999</v>
          </cell>
          <cell r="D2062" t="str">
            <v>QQ</v>
          </cell>
          <cell r="E2062">
            <v>2796.6101694915255</v>
          </cell>
          <cell r="F2062">
            <v>503.38983050847457</v>
          </cell>
          <cell r="G2062">
            <v>3638.39</v>
          </cell>
          <cell r="H2062">
            <v>654.91</v>
          </cell>
        </row>
        <row r="2063">
          <cell r="A2063" t="str">
            <v>AE001</v>
          </cell>
          <cell r="B2063" t="str">
            <v>Acero Estruc. Grado 40-60, 3/8" x 20 a 30 pies</v>
          </cell>
          <cell r="C2063">
            <v>1.24</v>
          </cell>
          <cell r="D2063">
            <v>0</v>
          </cell>
          <cell r="E2063">
            <v>2796.6101694915255</v>
          </cell>
          <cell r="F2063">
            <v>503.38983050847457</v>
          </cell>
          <cell r="G2063">
            <v>0</v>
          </cell>
          <cell r="H2063">
            <v>0</v>
          </cell>
        </row>
        <row r="2064">
          <cell r="A2064" t="str">
            <v>HI002</v>
          </cell>
          <cell r="B2064" t="str">
            <v>Hormigón 210 Kg/cm2 (incluye bomba y colocación)</v>
          </cell>
          <cell r="C2064">
            <v>1.05</v>
          </cell>
          <cell r="D2064" t="str">
            <v>M3</v>
          </cell>
          <cell r="E2064">
            <v>5935.17</v>
          </cell>
          <cell r="F2064">
            <v>1068.3306</v>
          </cell>
          <cell r="G2064">
            <v>6231.93</v>
          </cell>
          <cell r="H2064">
            <v>1121.75</v>
          </cell>
        </row>
        <row r="2065">
          <cell r="A2065" t="str">
            <v>AE016</v>
          </cell>
          <cell r="B2065" t="str">
            <v>Alambre Galvanizado Calibre 18 (Varillas)</v>
          </cell>
          <cell r="C2065">
            <v>11.01</v>
          </cell>
          <cell r="D2065" t="str">
            <v>LB</v>
          </cell>
          <cell r="E2065">
            <v>93.220338983050851</v>
          </cell>
          <cell r="F2065">
            <v>16.779661016949152</v>
          </cell>
          <cell r="G2065">
            <v>1026.3599999999999</v>
          </cell>
          <cell r="H2065">
            <v>184.74</v>
          </cell>
        </row>
        <row r="2066">
          <cell r="A2066">
            <v>0</v>
          </cell>
          <cell r="B2066" t="str">
            <v>Mano de Obra</v>
          </cell>
          <cell r="C2066">
            <v>12.499999999999998</v>
          </cell>
          <cell r="D2066">
            <v>0</v>
          </cell>
          <cell r="E2066">
            <v>472</v>
          </cell>
          <cell r="F2066">
            <v>0</v>
          </cell>
          <cell r="G2066">
            <v>23271.79</v>
          </cell>
          <cell r="H2066">
            <v>2929.12</v>
          </cell>
          <cell r="I2066">
            <v>26200.91</v>
          </cell>
        </row>
        <row r="2067">
          <cell r="A2067">
            <v>200.05999999999995</v>
          </cell>
          <cell r="B2067" t="str">
            <v>Coloc. acero normal</v>
          </cell>
          <cell r="C2067">
            <v>5.5049999999999999</v>
          </cell>
          <cell r="D2067">
            <v>0</v>
          </cell>
          <cell r="E2067">
            <v>326.47275741487186</v>
          </cell>
          <cell r="F2067">
            <v>0</v>
          </cell>
          <cell r="G2067">
            <v>0</v>
          </cell>
          <cell r="H2067">
            <v>0</v>
          </cell>
          <cell r="I2067">
            <v>26689.39</v>
          </cell>
        </row>
        <row r="2068">
          <cell r="A2068">
            <v>300.20999999999981</v>
          </cell>
          <cell r="B2068" t="str">
            <v>Vigas de carga 0.15m a 0.20m x Altura &lt; 0.40m</v>
          </cell>
          <cell r="C2068">
            <v>12.499999999999998</v>
          </cell>
          <cell r="D2068" t="str">
            <v>ML</v>
          </cell>
          <cell r="E2068">
            <v>472</v>
          </cell>
          <cell r="F2068">
            <v>0</v>
          </cell>
          <cell r="G2068">
            <v>5900</v>
          </cell>
          <cell r="H2068">
            <v>0</v>
          </cell>
          <cell r="I2068">
            <v>23135.269999999997</v>
          </cell>
        </row>
        <row r="2069">
          <cell r="A2069">
            <v>0</v>
          </cell>
          <cell r="B2069" t="str">
            <v>Total/UND</v>
          </cell>
          <cell r="C2069">
            <v>1</v>
          </cell>
          <cell r="D2069" t="str">
            <v>M3</v>
          </cell>
          <cell r="E2069">
            <v>0</v>
          </cell>
          <cell r="F2069">
            <v>0</v>
          </cell>
          <cell r="G2069">
            <v>30350.86</v>
          </cell>
          <cell r="H2069">
            <v>4077.6499999999996</v>
          </cell>
          <cell r="I2069">
            <v>34428.51</v>
          </cell>
        </row>
        <row r="2070">
          <cell r="A2070">
            <v>0</v>
          </cell>
          <cell r="B2070" t="str">
            <v>Materiales y Equipos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 t="str">
            <v>FUN-040</v>
          </cell>
          <cell r="B2071" t="str">
            <v>VIGA VA2Y-T (0.20X0.40)MTS, F'C=210KG/CM2, 7Ø1/2", ADIC. EN APOYOS 2Ø1/2" EST. Ø3/8"@0.18 (FUNERARIA NUEVA ESPERANZA)</v>
          </cell>
          <cell r="C2071">
            <v>1</v>
          </cell>
          <cell r="D2071" t="str">
            <v>QQ</v>
          </cell>
          <cell r="E2071">
            <v>2796.6101694915255</v>
          </cell>
          <cell r="F2071">
            <v>503.38983050847457</v>
          </cell>
          <cell r="G2071">
            <v>23662.31</v>
          </cell>
          <cell r="H2071">
            <v>2992.48</v>
          </cell>
          <cell r="I2071">
            <v>26654.79</v>
          </cell>
        </row>
        <row r="2072">
          <cell r="A2072" t="str">
            <v>AE003</v>
          </cell>
          <cell r="B2072" t="str">
            <v>Volumen Análisis</v>
          </cell>
          <cell r="C2072">
            <v>1</v>
          </cell>
          <cell r="D2072" t="str">
            <v>QQ</v>
          </cell>
          <cell r="E2072">
            <v>2796.6101694915255</v>
          </cell>
          <cell r="F2072">
            <v>503.38983050847457</v>
          </cell>
          <cell r="G2072">
            <v>0</v>
          </cell>
          <cell r="H2072">
            <v>0</v>
          </cell>
        </row>
        <row r="2073">
          <cell r="A2073" t="str">
            <v>AE002</v>
          </cell>
          <cell r="B2073" t="str">
            <v>Materiales y Equipos</v>
          </cell>
          <cell r="C2073">
            <v>1.5780000000000001</v>
          </cell>
          <cell r="D2073" t="str">
            <v>QQ</v>
          </cell>
          <cell r="E2073">
            <v>2796.6101694915255</v>
          </cell>
          <cell r="F2073">
            <v>503.38983050847457</v>
          </cell>
          <cell r="G2073">
            <v>4413.05</v>
          </cell>
          <cell r="H2073">
            <v>794.35</v>
          </cell>
        </row>
        <row r="2074">
          <cell r="A2074" t="str">
            <v>AE004</v>
          </cell>
          <cell r="B2074" t="str">
            <v>Acero Estruc. Grado 40-60, 1" x 20 a 30 pies</v>
          </cell>
          <cell r="C2074">
            <v>0.99099999999999999</v>
          </cell>
          <cell r="D2074" t="str">
            <v>QQ</v>
          </cell>
          <cell r="E2074">
            <v>2796.6101694915255</v>
          </cell>
          <cell r="F2074">
            <v>503.38983050847457</v>
          </cell>
          <cell r="G2074">
            <v>0</v>
          </cell>
          <cell r="H2074">
            <v>0</v>
          </cell>
        </row>
        <row r="2075">
          <cell r="A2075" t="str">
            <v>AE003</v>
          </cell>
          <cell r="B2075" t="str">
            <v>Acero Estruc. Grado 40-60, 3/4" x 20 a 30 pies</v>
          </cell>
          <cell r="C2075">
            <v>1.05</v>
          </cell>
          <cell r="D2075" t="str">
            <v>QQ</v>
          </cell>
          <cell r="E2075">
            <v>2796.6101694915255</v>
          </cell>
          <cell r="F2075">
            <v>503.38983050847457</v>
          </cell>
          <cell r="G2075">
            <v>0</v>
          </cell>
          <cell r="H2075">
            <v>0</v>
          </cell>
        </row>
        <row r="2076">
          <cell r="A2076" t="str">
            <v>AE002</v>
          </cell>
          <cell r="B2076" t="str">
            <v>Acero Estruc. Grado 40-60, 1/2" x 20 a 30 pies</v>
          </cell>
          <cell r="C2076">
            <v>2.5950000000000002</v>
          </cell>
          <cell r="D2076" t="str">
            <v>QQ</v>
          </cell>
          <cell r="E2076">
            <v>2796.6101694915255</v>
          </cell>
          <cell r="F2076">
            <v>503.38983050847457</v>
          </cell>
          <cell r="G2076">
            <v>7257.2</v>
          </cell>
          <cell r="H2076">
            <v>1306.3</v>
          </cell>
        </row>
        <row r="2077">
          <cell r="A2077" t="str">
            <v>AE001</v>
          </cell>
          <cell r="B2077" t="str">
            <v>Acero Estruc. Grado 40-60, 3/8" x 20 a 30 pies</v>
          </cell>
          <cell r="C2077">
            <v>0.88900000000000001</v>
          </cell>
          <cell r="D2077">
            <v>0</v>
          </cell>
          <cell r="E2077">
            <v>2796.6101694915255</v>
          </cell>
          <cell r="F2077">
            <v>503.38983050847457</v>
          </cell>
          <cell r="G2077">
            <v>0</v>
          </cell>
          <cell r="H2077">
            <v>0</v>
          </cell>
        </row>
        <row r="2078">
          <cell r="A2078" t="str">
            <v>HI002</v>
          </cell>
          <cell r="B2078" t="str">
            <v>Hormigón 210 Kg/cm2 (incluye bomba y colocación)</v>
          </cell>
          <cell r="C2078">
            <v>1.05</v>
          </cell>
          <cell r="D2078" t="str">
            <v>M3</v>
          </cell>
          <cell r="E2078">
            <v>5935.17</v>
          </cell>
          <cell r="F2078">
            <v>1068.3306</v>
          </cell>
          <cell r="G2078">
            <v>6231.93</v>
          </cell>
          <cell r="H2078">
            <v>1121.75</v>
          </cell>
        </row>
        <row r="2079">
          <cell r="A2079" t="str">
            <v>AE016</v>
          </cell>
          <cell r="B2079" t="str">
            <v>Alambre Galvanizado Calibre 18 (Varillas)</v>
          </cell>
          <cell r="C2079">
            <v>6.968</v>
          </cell>
          <cell r="D2079" t="str">
            <v>LB</v>
          </cell>
          <cell r="E2079">
            <v>93.220338983050851</v>
          </cell>
          <cell r="F2079">
            <v>16.779661016949152</v>
          </cell>
          <cell r="G2079">
            <v>649.55999999999995</v>
          </cell>
          <cell r="H2079">
            <v>116.92</v>
          </cell>
        </row>
        <row r="2080">
          <cell r="A2080">
            <v>0</v>
          </cell>
          <cell r="B2080" t="str">
            <v>Mano de Obra</v>
          </cell>
          <cell r="C2080">
            <v>12.499999999999998</v>
          </cell>
          <cell r="D2080">
            <v>0</v>
          </cell>
          <cell r="E2080">
            <v>472</v>
          </cell>
          <cell r="F2080">
            <v>0</v>
          </cell>
          <cell r="G2080">
            <v>20634.099999999999</v>
          </cell>
          <cell r="H2080">
            <v>2501.17</v>
          </cell>
          <cell r="I2080">
            <v>23135.269999999997</v>
          </cell>
        </row>
        <row r="2081">
          <cell r="A2081">
            <v>200.05999999999995</v>
          </cell>
          <cell r="B2081" t="str">
            <v>Coloc. acero normal</v>
          </cell>
          <cell r="C2081">
            <v>3.484</v>
          </cell>
          <cell r="D2081">
            <v>0</v>
          </cell>
          <cell r="E2081">
            <v>326.47275741487186</v>
          </cell>
          <cell r="F2081">
            <v>0</v>
          </cell>
          <cell r="G2081">
            <v>0</v>
          </cell>
          <cell r="H2081">
            <v>0</v>
          </cell>
          <cell r="I2081">
            <v>26689.39</v>
          </cell>
        </row>
        <row r="2082">
          <cell r="A2082">
            <v>300.20999999999981</v>
          </cell>
          <cell r="B2082" t="str">
            <v>Vigas de carga 0.15m a 0.20m x Altura &lt; 0.40m</v>
          </cell>
          <cell r="C2082">
            <v>12.499999999999998</v>
          </cell>
          <cell r="D2082" t="str">
            <v>ML</v>
          </cell>
          <cell r="E2082">
            <v>472</v>
          </cell>
          <cell r="F2082">
            <v>0</v>
          </cell>
          <cell r="G2082">
            <v>5900</v>
          </cell>
          <cell r="H2082">
            <v>0</v>
          </cell>
          <cell r="I2082">
            <v>34428.51</v>
          </cell>
        </row>
        <row r="2083">
          <cell r="A2083">
            <v>0</v>
          </cell>
          <cell r="B2083" t="str">
            <v>Total/UND</v>
          </cell>
          <cell r="C2083">
            <v>1</v>
          </cell>
          <cell r="D2083" t="str">
            <v>M3</v>
          </cell>
          <cell r="E2083">
            <v>0</v>
          </cell>
          <cell r="F2083">
            <v>0</v>
          </cell>
          <cell r="G2083">
            <v>23662.31</v>
          </cell>
          <cell r="H2083">
            <v>2992.48</v>
          </cell>
          <cell r="I2083">
            <v>26654.79</v>
          </cell>
        </row>
        <row r="2084">
          <cell r="A2084">
            <v>0</v>
          </cell>
          <cell r="B2084" t="str">
            <v>Materiales y Equipos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A2085">
            <v>105.10100000000004</v>
          </cell>
          <cell r="B2085" t="str">
            <v>VIGA VA (0.20X0.20)MTS, F'C=210KG/CM2 (LIGAD.), 4Ø3/8",  EST. Ø3/8"@0.20</v>
          </cell>
          <cell r="C2085">
            <v>1</v>
          </cell>
          <cell r="D2085" t="str">
            <v>QQ</v>
          </cell>
          <cell r="E2085">
            <v>2796.6101694915255</v>
          </cell>
          <cell r="F2085">
            <v>503.38983050847457</v>
          </cell>
          <cell r="G2085">
            <v>20627.620000000003</v>
          </cell>
          <cell r="H2085">
            <v>2350.9900000000002</v>
          </cell>
          <cell r="I2085">
            <v>22978.610000000004</v>
          </cell>
        </row>
        <row r="2086">
          <cell r="A2086" t="str">
            <v>AE003</v>
          </cell>
          <cell r="B2086" t="str">
            <v>Volumen Análisis</v>
          </cell>
          <cell r="C2086">
            <v>1</v>
          </cell>
          <cell r="D2086" t="str">
            <v>M3</v>
          </cell>
          <cell r="E2086">
            <v>2796.6101694915255</v>
          </cell>
          <cell r="F2086">
            <v>503.38983050847457</v>
          </cell>
          <cell r="G2086">
            <v>8289.15</v>
          </cell>
          <cell r="H2086">
            <v>1492.05</v>
          </cell>
        </row>
        <row r="2087">
          <cell r="A2087" t="str">
            <v>AE002</v>
          </cell>
          <cell r="B2087" t="str">
            <v>Materiales y Equipos</v>
          </cell>
          <cell r="C2087">
            <v>1.3009999999999999</v>
          </cell>
          <cell r="D2087" t="str">
            <v>QQ</v>
          </cell>
          <cell r="E2087">
            <v>2796.6101694915255</v>
          </cell>
          <cell r="F2087">
            <v>503.38983050847457</v>
          </cell>
          <cell r="G2087">
            <v>3638.39</v>
          </cell>
          <cell r="H2087">
            <v>654.91</v>
          </cell>
        </row>
        <row r="2088">
          <cell r="A2088" t="str">
            <v>AE004</v>
          </cell>
          <cell r="B2088" t="str">
            <v>Acero Estruc. Grado 40-60, 1" x 20 a 30 pies</v>
          </cell>
          <cell r="C2088">
            <v>1.24</v>
          </cell>
          <cell r="D2088" t="str">
            <v>QQ</v>
          </cell>
          <cell r="E2088">
            <v>2796.6101694915255</v>
          </cell>
          <cell r="F2088">
            <v>503.38983050847457</v>
          </cell>
          <cell r="G2088">
            <v>0</v>
          </cell>
          <cell r="H2088">
            <v>0</v>
          </cell>
        </row>
        <row r="2089">
          <cell r="A2089" t="str">
            <v>AE003</v>
          </cell>
          <cell r="B2089" t="str">
            <v>Acero Estruc. Grado 40-60, 3/4" x 20 a 30 pies</v>
          </cell>
          <cell r="C2089">
            <v>1.05</v>
          </cell>
          <cell r="D2089" t="str">
            <v>QQ</v>
          </cell>
          <cell r="E2089">
            <v>2796.6101694915255</v>
          </cell>
          <cell r="F2089">
            <v>503.38983050847457</v>
          </cell>
          <cell r="G2089">
            <v>0</v>
          </cell>
          <cell r="H2089">
            <v>0</v>
          </cell>
        </row>
        <row r="2090">
          <cell r="A2090" t="str">
            <v>AE002</v>
          </cell>
          <cell r="B2090" t="str">
            <v>Acero Estruc. Grado 40-60, 1/2" x 20 a 30 pies</v>
          </cell>
          <cell r="C2090">
            <v>11.01</v>
          </cell>
          <cell r="D2090" t="str">
            <v>QQ</v>
          </cell>
          <cell r="E2090">
            <v>2796.6101694915255</v>
          </cell>
          <cell r="F2090">
            <v>503.38983050847457</v>
          </cell>
          <cell r="G2090">
            <v>0</v>
          </cell>
          <cell r="H2090">
            <v>0</v>
          </cell>
        </row>
        <row r="2091">
          <cell r="A2091" t="str">
            <v>AE001</v>
          </cell>
          <cell r="B2091" t="str">
            <v>Acero Estruc. Grado 40-60, 3/8" x 20 a 30 pies</v>
          </cell>
          <cell r="C2091">
            <v>2.613</v>
          </cell>
          <cell r="D2091">
            <v>0</v>
          </cell>
          <cell r="E2091">
            <v>2796.6101694915255</v>
          </cell>
          <cell r="F2091">
            <v>503.38983050847457</v>
          </cell>
          <cell r="G2091">
            <v>0</v>
          </cell>
          <cell r="H2091">
            <v>0</v>
          </cell>
        </row>
        <row r="2092">
          <cell r="A2092">
            <v>102.05000000000003</v>
          </cell>
          <cell r="B2092" t="str">
            <v>Vaciado y ligado Hormigón 1:2:4 - 10% desp</v>
          </cell>
          <cell r="C2092">
            <v>1.1000000000000001</v>
          </cell>
          <cell r="D2092" t="str">
            <v>M3</v>
          </cell>
          <cell r="E2092">
            <v>6118.04</v>
          </cell>
          <cell r="F2092">
            <v>861.76</v>
          </cell>
          <cell r="G2092">
            <v>6729.84</v>
          </cell>
          <cell r="H2092">
            <v>947.94</v>
          </cell>
        </row>
        <row r="2093">
          <cell r="A2093" t="str">
            <v>AE016</v>
          </cell>
          <cell r="B2093" t="str">
            <v>Alambre Galvanizado Calibre 18 (Varillas)</v>
          </cell>
          <cell r="C2093">
            <v>5.226</v>
          </cell>
          <cell r="D2093" t="str">
            <v>LB</v>
          </cell>
          <cell r="E2093">
            <v>93.220338983050851</v>
          </cell>
          <cell r="F2093">
            <v>16.779661016949152</v>
          </cell>
          <cell r="G2093">
            <v>487.17</v>
          </cell>
          <cell r="H2093">
            <v>87.69</v>
          </cell>
        </row>
        <row r="2094">
          <cell r="A2094">
            <v>0</v>
          </cell>
          <cell r="B2094" t="str">
            <v>Mano de Obra</v>
          </cell>
          <cell r="C2094">
            <v>12.499999999999998</v>
          </cell>
          <cell r="D2094">
            <v>0</v>
          </cell>
          <cell r="E2094">
            <v>472</v>
          </cell>
          <cell r="F2094">
            <v>0</v>
          </cell>
          <cell r="G2094">
            <v>30350.86</v>
          </cell>
          <cell r="H2094">
            <v>4077.6499999999996</v>
          </cell>
          <cell r="I2094">
            <v>34428.51</v>
          </cell>
        </row>
        <row r="2095">
          <cell r="A2095">
            <v>200.05999999999995</v>
          </cell>
          <cell r="B2095" t="str">
            <v>Coloc. acero normal</v>
          </cell>
          <cell r="C2095">
            <v>2.613</v>
          </cell>
          <cell r="D2095">
            <v>0</v>
          </cell>
          <cell r="E2095">
            <v>326.47275741487186</v>
          </cell>
          <cell r="F2095">
            <v>0</v>
          </cell>
          <cell r="G2095">
            <v>0</v>
          </cell>
          <cell r="H2095">
            <v>0</v>
          </cell>
          <cell r="I2095">
            <v>27311.690000000002</v>
          </cell>
        </row>
        <row r="2096">
          <cell r="A2096">
            <v>300.17999999999984</v>
          </cell>
          <cell r="B2096" t="str">
            <v>VIGA de amarre &lt; 0.30m</v>
          </cell>
          <cell r="C2096">
            <v>24.999999999999996</v>
          </cell>
          <cell r="D2096" t="str">
            <v>ML</v>
          </cell>
          <cell r="E2096">
            <v>210</v>
          </cell>
          <cell r="F2096">
            <v>0</v>
          </cell>
          <cell r="G2096">
            <v>5250</v>
          </cell>
          <cell r="H2096">
            <v>0</v>
          </cell>
          <cell r="I2096">
            <v>26654.79</v>
          </cell>
        </row>
        <row r="2097">
          <cell r="A2097">
            <v>0</v>
          </cell>
          <cell r="B2097" t="str">
            <v>Total/UND</v>
          </cell>
          <cell r="C2097">
            <v>1</v>
          </cell>
          <cell r="D2097" t="str">
            <v>M3</v>
          </cell>
          <cell r="E2097">
            <v>0</v>
          </cell>
          <cell r="F2097">
            <v>0</v>
          </cell>
          <cell r="G2097">
            <v>20627.620000000003</v>
          </cell>
          <cell r="H2097">
            <v>2350.9900000000002</v>
          </cell>
          <cell r="I2097">
            <v>22978.610000000004</v>
          </cell>
        </row>
        <row r="2098">
          <cell r="A2098">
            <v>0</v>
          </cell>
          <cell r="B2098" t="str">
            <v>Materiales y Equipos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105.11100000000005</v>
          </cell>
          <cell r="B2099" t="str">
            <v>VIGA VA (0.15X0.20)MTS, F'C=210KG/CM2 (LIGAD.), 4Ø3/8",  EST. Ø3/8"@0.20</v>
          </cell>
          <cell r="C2099">
            <v>1</v>
          </cell>
          <cell r="D2099" t="str">
            <v>QQ</v>
          </cell>
          <cell r="E2099">
            <v>2796.6101694915255</v>
          </cell>
          <cell r="F2099">
            <v>503.38983050847457</v>
          </cell>
          <cell r="G2099">
            <v>24677.75</v>
          </cell>
          <cell r="H2099">
            <v>2724.1600000000003</v>
          </cell>
          <cell r="I2099">
            <v>27401.91</v>
          </cell>
        </row>
        <row r="2100">
          <cell r="A2100" t="str">
            <v>AE003</v>
          </cell>
          <cell r="B2100" t="str">
            <v>Volumen Análisis</v>
          </cell>
          <cell r="C2100">
            <v>1</v>
          </cell>
          <cell r="D2100" t="str">
            <v>QQ</v>
          </cell>
          <cell r="E2100">
            <v>2796.6101694915255</v>
          </cell>
          <cell r="F2100">
            <v>503.38983050847457</v>
          </cell>
          <cell r="G2100">
            <v>0</v>
          </cell>
          <cell r="H2100">
            <v>0</v>
          </cell>
        </row>
        <row r="2101">
          <cell r="A2101" t="str">
            <v>AE002</v>
          </cell>
          <cell r="B2101" t="str">
            <v>Materiales y Equipos</v>
          </cell>
          <cell r="C2101">
            <v>2.5950000000000002</v>
          </cell>
          <cell r="D2101" t="str">
            <v>QQ</v>
          </cell>
          <cell r="E2101">
            <v>2796.6101694915255</v>
          </cell>
          <cell r="F2101">
            <v>503.38983050847457</v>
          </cell>
          <cell r="G2101">
            <v>7257.2</v>
          </cell>
          <cell r="H2101">
            <v>1306.3</v>
          </cell>
        </row>
        <row r="2102">
          <cell r="A2102" t="str">
            <v>AE004</v>
          </cell>
          <cell r="B2102" t="str">
            <v>Acero Estruc. Grado 40-60, 1" x 20 a 30 pies</v>
          </cell>
          <cell r="C2102">
            <v>0.88900000000000001</v>
          </cell>
          <cell r="D2102" t="str">
            <v>QQ</v>
          </cell>
          <cell r="E2102">
            <v>2796.6101694915255</v>
          </cell>
          <cell r="F2102">
            <v>503.38983050847457</v>
          </cell>
          <cell r="G2102">
            <v>0</v>
          </cell>
          <cell r="H2102">
            <v>0</v>
          </cell>
        </row>
        <row r="2103">
          <cell r="A2103" t="str">
            <v>AE003</v>
          </cell>
          <cell r="B2103" t="str">
            <v>Acero Estruc. Grado 40-60, 3/4" x 20 a 30 pies</v>
          </cell>
          <cell r="C2103">
            <v>1.05</v>
          </cell>
          <cell r="D2103" t="str">
            <v>QQ</v>
          </cell>
          <cell r="E2103">
            <v>2796.6101694915255</v>
          </cell>
          <cell r="F2103">
            <v>503.38983050847457</v>
          </cell>
          <cell r="G2103">
            <v>0</v>
          </cell>
          <cell r="H2103">
            <v>0</v>
          </cell>
        </row>
        <row r="2104">
          <cell r="A2104" t="str">
            <v>AE002</v>
          </cell>
          <cell r="B2104" t="str">
            <v>Acero Estruc. Grado 40-60, 1/2" x 20 a 30 pies</v>
          </cell>
          <cell r="C2104">
            <v>6.968</v>
          </cell>
          <cell r="D2104" t="str">
            <v>QQ</v>
          </cell>
          <cell r="E2104">
            <v>2796.6101694915255</v>
          </cell>
          <cell r="F2104">
            <v>503.38983050847457</v>
          </cell>
          <cell r="G2104">
            <v>0</v>
          </cell>
          <cell r="H2104">
            <v>0</v>
          </cell>
        </row>
        <row r="2105">
          <cell r="A2105" t="str">
            <v>AE001</v>
          </cell>
          <cell r="B2105" t="str">
            <v>Acero Estruc. Grado 40-60, 3/8" x 20 a 30 pies</v>
          </cell>
          <cell r="C2105">
            <v>3.3079999999999998</v>
          </cell>
          <cell r="D2105">
            <v>0</v>
          </cell>
          <cell r="E2105">
            <v>2796.6101694915255</v>
          </cell>
          <cell r="F2105">
            <v>503.38983050847457</v>
          </cell>
          <cell r="G2105">
            <v>0</v>
          </cell>
          <cell r="H2105">
            <v>0</v>
          </cell>
        </row>
        <row r="2106">
          <cell r="A2106">
            <v>102.05000000000003</v>
          </cell>
          <cell r="B2106" t="str">
            <v>Vaciado y ligado Hormigón 1:2:4 - 10% desp</v>
          </cell>
          <cell r="C2106">
            <v>1.1000000000000001</v>
          </cell>
          <cell r="D2106" t="str">
            <v>M3</v>
          </cell>
          <cell r="E2106">
            <v>6118.04</v>
          </cell>
          <cell r="F2106">
            <v>861.76</v>
          </cell>
          <cell r="G2106">
            <v>6729.84</v>
          </cell>
          <cell r="H2106">
            <v>947.94</v>
          </cell>
        </row>
        <row r="2107">
          <cell r="A2107" t="str">
            <v>AE016</v>
          </cell>
          <cell r="B2107" t="str">
            <v>Alambre Galvanizado Calibre 18 (Varillas)</v>
          </cell>
          <cell r="C2107">
            <v>6.6159999999999997</v>
          </cell>
          <cell r="D2107" t="str">
            <v>LB</v>
          </cell>
          <cell r="E2107">
            <v>93.220338983050851</v>
          </cell>
          <cell r="F2107">
            <v>16.779661016949152</v>
          </cell>
          <cell r="G2107">
            <v>616.75</v>
          </cell>
          <cell r="H2107">
            <v>111.01</v>
          </cell>
        </row>
        <row r="2108">
          <cell r="A2108">
            <v>0</v>
          </cell>
          <cell r="B2108" t="str">
            <v>Mano de Obra</v>
          </cell>
          <cell r="C2108">
            <v>12.499999999999998</v>
          </cell>
          <cell r="D2108">
            <v>0</v>
          </cell>
          <cell r="E2108">
            <v>472</v>
          </cell>
          <cell r="F2108">
            <v>0</v>
          </cell>
          <cell r="G2108">
            <v>23662.31</v>
          </cell>
          <cell r="H2108">
            <v>2992.48</v>
          </cell>
          <cell r="I2108">
            <v>26654.79</v>
          </cell>
        </row>
        <row r="2109">
          <cell r="A2109">
            <v>200.05999999999995</v>
          </cell>
          <cell r="B2109" t="str">
            <v>Coloc. acero normal</v>
          </cell>
          <cell r="C2109">
            <v>3.3079999999999998</v>
          </cell>
          <cell r="D2109">
            <v>0</v>
          </cell>
          <cell r="E2109">
            <v>326.47275741487186</v>
          </cell>
          <cell r="F2109">
            <v>0</v>
          </cell>
          <cell r="G2109">
            <v>0</v>
          </cell>
          <cell r="H2109">
            <v>0</v>
          </cell>
          <cell r="I2109">
            <v>23983.040000000001</v>
          </cell>
        </row>
        <row r="2110">
          <cell r="A2110">
            <v>300.17999999999984</v>
          </cell>
          <cell r="B2110" t="str">
            <v>VIGA de amarre &lt; 0.30m</v>
          </cell>
          <cell r="C2110">
            <v>33.333333333333336</v>
          </cell>
          <cell r="D2110" t="str">
            <v>ML</v>
          </cell>
          <cell r="E2110">
            <v>210</v>
          </cell>
          <cell r="F2110">
            <v>0</v>
          </cell>
          <cell r="G2110">
            <v>7000</v>
          </cell>
          <cell r="H2110">
            <v>0</v>
          </cell>
          <cell r="I2110">
            <v>22978.610000000004</v>
          </cell>
        </row>
        <row r="2111">
          <cell r="A2111">
            <v>0</v>
          </cell>
          <cell r="B2111" t="str">
            <v>Total/UND</v>
          </cell>
          <cell r="C2111">
            <v>1</v>
          </cell>
          <cell r="D2111" t="str">
            <v>M3</v>
          </cell>
          <cell r="E2111">
            <v>0</v>
          </cell>
          <cell r="F2111">
            <v>0</v>
          </cell>
          <cell r="G2111">
            <v>24677.75</v>
          </cell>
          <cell r="H2111">
            <v>2724.1600000000003</v>
          </cell>
          <cell r="I2111">
            <v>27401.91</v>
          </cell>
        </row>
        <row r="2112">
          <cell r="A2112">
            <v>0</v>
          </cell>
          <cell r="B2112" t="str">
            <v>Materiales y Equipos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105.12100000000005</v>
          </cell>
          <cell r="B2113" t="str">
            <v>VIGA VA (0.15X0.20)MTS, F'C=210KG/CM2 (LIGAD.), 3Ø1/2"+2Ø3/8",  EST. Ø3/8"@0.20</v>
          </cell>
          <cell r="C2113">
            <v>1</v>
          </cell>
          <cell r="D2113" t="str">
            <v>QQ</v>
          </cell>
          <cell r="E2113">
            <v>2796.6101694915255</v>
          </cell>
          <cell r="F2113">
            <v>503.38983050847457</v>
          </cell>
          <cell r="G2113">
            <v>31028.720000000001</v>
          </cell>
          <cell r="H2113">
            <v>3754.57</v>
          </cell>
          <cell r="I2113">
            <v>34783.29</v>
          </cell>
        </row>
        <row r="2114">
          <cell r="A2114" t="str">
            <v>AE003</v>
          </cell>
          <cell r="B2114" t="str">
            <v>Volumen Análisis</v>
          </cell>
          <cell r="C2114">
            <v>1</v>
          </cell>
          <cell r="D2114" t="str">
            <v>QQ</v>
          </cell>
          <cell r="E2114">
            <v>2796.6101694915255</v>
          </cell>
          <cell r="F2114">
            <v>503.38983050847457</v>
          </cell>
          <cell r="G2114">
            <v>0</v>
          </cell>
          <cell r="H2114">
            <v>0</v>
          </cell>
        </row>
        <row r="2115">
          <cell r="A2115" t="str">
            <v>AE002</v>
          </cell>
          <cell r="B2115" t="str">
            <v>Materiales y Equipos</v>
          </cell>
          <cell r="C2115">
            <v>0</v>
          </cell>
          <cell r="D2115" t="str">
            <v>QQ</v>
          </cell>
          <cell r="E2115">
            <v>2796.6101694915255</v>
          </cell>
          <cell r="F2115">
            <v>503.38983050847457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 t="str">
            <v>AE004</v>
          </cell>
          <cell r="B2116" t="str">
            <v>Acero Estruc. Grado 40-60, 1" x 20 a 30 pies</v>
          </cell>
          <cell r="C2116">
            <v>2.613</v>
          </cell>
          <cell r="D2116" t="str">
            <v>QQ</v>
          </cell>
          <cell r="E2116">
            <v>2796.6101694915255</v>
          </cell>
          <cell r="F2116">
            <v>503.38983050847457</v>
          </cell>
          <cell r="G2116">
            <v>0</v>
          </cell>
          <cell r="H2116">
            <v>0</v>
          </cell>
        </row>
        <row r="2117">
          <cell r="A2117" t="str">
            <v>AE003</v>
          </cell>
          <cell r="B2117" t="str">
            <v>Acero Estruc. Grado 40-60, 3/4" x 20 a 30 pies</v>
          </cell>
          <cell r="C2117">
            <v>1.1000000000000001</v>
          </cell>
          <cell r="D2117" t="str">
            <v>QQ</v>
          </cell>
          <cell r="E2117">
            <v>2796.6101694915255</v>
          </cell>
          <cell r="F2117">
            <v>503.38983050847457</v>
          </cell>
          <cell r="G2117">
            <v>0</v>
          </cell>
          <cell r="H2117">
            <v>0</v>
          </cell>
        </row>
        <row r="2118">
          <cell r="A2118" t="str">
            <v>AE002</v>
          </cell>
          <cell r="B2118" t="str">
            <v>Acero Estruc. Grado 40-60, 1/2" x 20 a 30 pies</v>
          </cell>
          <cell r="C2118">
            <v>2.6970000000000001</v>
          </cell>
          <cell r="D2118" t="str">
            <v>QQ</v>
          </cell>
          <cell r="E2118">
            <v>2796.6101694915255</v>
          </cell>
          <cell r="F2118">
            <v>503.38983050847457</v>
          </cell>
          <cell r="G2118">
            <v>7542.46</v>
          </cell>
          <cell r="H2118">
            <v>1357.64</v>
          </cell>
        </row>
        <row r="2119">
          <cell r="A2119" t="str">
            <v>AE001</v>
          </cell>
          <cell r="B2119" t="str">
            <v>Acero Estruc. Grado 40-60, 3/8" x 20 a 30 pies</v>
          </cell>
          <cell r="C2119">
            <v>2.5299999999999998</v>
          </cell>
          <cell r="D2119">
            <v>0</v>
          </cell>
          <cell r="E2119">
            <v>2796.6101694915255</v>
          </cell>
          <cell r="F2119">
            <v>503.38983050847457</v>
          </cell>
          <cell r="G2119">
            <v>0</v>
          </cell>
          <cell r="H2119">
            <v>0</v>
          </cell>
        </row>
        <row r="2120">
          <cell r="A2120">
            <v>102.05000000000003</v>
          </cell>
          <cell r="B2120" t="str">
            <v>Vaciado y ligado Hormigón 1:2:4 - 10% desp</v>
          </cell>
          <cell r="C2120">
            <v>1.1000000000000001</v>
          </cell>
          <cell r="D2120" t="str">
            <v>M3</v>
          </cell>
          <cell r="E2120">
            <v>6118.04</v>
          </cell>
          <cell r="F2120">
            <v>861.76</v>
          </cell>
          <cell r="G2120">
            <v>6729.84</v>
          </cell>
          <cell r="H2120">
            <v>947.94</v>
          </cell>
        </row>
        <row r="2121">
          <cell r="A2121" t="str">
            <v>AE016</v>
          </cell>
          <cell r="B2121" t="str">
            <v>Alambre Galvanizado Calibre 18 (Varillas)</v>
          </cell>
          <cell r="C2121">
            <v>10.454000000000001</v>
          </cell>
          <cell r="D2121" t="str">
            <v>LB</v>
          </cell>
          <cell r="E2121">
            <v>93.220338983050851</v>
          </cell>
          <cell r="F2121">
            <v>16.779661016949152</v>
          </cell>
          <cell r="G2121">
            <v>974.53</v>
          </cell>
          <cell r="H2121">
            <v>175.41</v>
          </cell>
        </row>
        <row r="2122">
          <cell r="A2122">
            <v>0</v>
          </cell>
          <cell r="B2122" t="str">
            <v>Mano de Obra</v>
          </cell>
          <cell r="C2122">
            <v>12.499999999999998</v>
          </cell>
          <cell r="D2122">
            <v>0</v>
          </cell>
          <cell r="E2122">
            <v>472</v>
          </cell>
          <cell r="F2122">
            <v>0</v>
          </cell>
          <cell r="G2122">
            <v>20627.620000000003</v>
          </cell>
          <cell r="H2122">
            <v>2350.9900000000002</v>
          </cell>
          <cell r="I2122">
            <v>22978.610000000004</v>
          </cell>
        </row>
        <row r="2123">
          <cell r="A2123">
            <v>200.05999999999995</v>
          </cell>
          <cell r="B2123" t="str">
            <v>Coloc. acero normal</v>
          </cell>
          <cell r="C2123">
            <v>5.2270000000000003</v>
          </cell>
          <cell r="D2123">
            <v>0</v>
          </cell>
          <cell r="E2123">
            <v>326.47275741487186</v>
          </cell>
          <cell r="F2123">
            <v>0</v>
          </cell>
          <cell r="G2123">
            <v>0</v>
          </cell>
          <cell r="H2123">
            <v>0</v>
          </cell>
          <cell r="I2123">
            <v>36245.159999999996</v>
          </cell>
        </row>
        <row r="2124">
          <cell r="A2124">
            <v>300.17999999999984</v>
          </cell>
          <cell r="B2124" t="str">
            <v>VIGA de amarre &lt; 0.30m</v>
          </cell>
          <cell r="C2124">
            <v>33.333333333333336</v>
          </cell>
          <cell r="D2124" t="str">
            <v>ML</v>
          </cell>
          <cell r="E2124">
            <v>210</v>
          </cell>
          <cell r="F2124">
            <v>0</v>
          </cell>
          <cell r="G2124">
            <v>7000</v>
          </cell>
          <cell r="H2124">
            <v>0</v>
          </cell>
          <cell r="I2124">
            <v>27401.91</v>
          </cell>
        </row>
        <row r="2125">
          <cell r="A2125">
            <v>0</v>
          </cell>
          <cell r="B2125" t="str">
            <v>Total/UND</v>
          </cell>
          <cell r="C2125">
            <v>1</v>
          </cell>
          <cell r="D2125" t="str">
            <v>M3</v>
          </cell>
          <cell r="E2125">
            <v>0</v>
          </cell>
          <cell r="F2125">
            <v>0</v>
          </cell>
          <cell r="G2125">
            <v>31028.720000000001</v>
          </cell>
          <cell r="H2125">
            <v>3754.57</v>
          </cell>
          <cell r="I2125">
            <v>34783.29</v>
          </cell>
        </row>
        <row r="2126">
          <cell r="A2126">
            <v>0</v>
          </cell>
          <cell r="B2126" t="str">
            <v>Materiales y Equipos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</row>
        <row r="2127">
          <cell r="A2127">
            <v>105.13100000000006</v>
          </cell>
          <cell r="B2127" t="str">
            <v>VIGA (0.20X0.30)MTS, F'C=210KG/CM2 (LIGAD.), 4Ø3/8",  EST. Ø3/8"@0.20</v>
          </cell>
          <cell r="C2127">
            <v>1</v>
          </cell>
          <cell r="D2127" t="str">
            <v>QQ</v>
          </cell>
          <cell r="E2127">
            <v>2796.6101694915255</v>
          </cell>
          <cell r="F2127">
            <v>503.38983050847457</v>
          </cell>
          <cell r="G2127">
            <v>16789.32</v>
          </cell>
          <cell r="H2127">
            <v>2012.17</v>
          </cell>
          <cell r="I2127">
            <v>18801.489999999998</v>
          </cell>
        </row>
        <row r="2128">
          <cell r="A2128" t="str">
            <v>AE003</v>
          </cell>
          <cell r="B2128" t="str">
            <v>Volumen Análisis</v>
          </cell>
          <cell r="C2128">
            <v>1</v>
          </cell>
          <cell r="D2128" t="str">
            <v>QQ</v>
          </cell>
          <cell r="E2128">
            <v>2796.6101694915255</v>
          </cell>
          <cell r="F2128">
            <v>503.38983050847457</v>
          </cell>
          <cell r="G2128">
            <v>0</v>
          </cell>
          <cell r="H2128">
            <v>0</v>
          </cell>
        </row>
        <row r="2129">
          <cell r="A2129" t="str">
            <v>AE002</v>
          </cell>
          <cell r="B2129" t="str">
            <v>Materiales y Equipos</v>
          </cell>
          <cell r="D2129" t="str">
            <v>QQ</v>
          </cell>
          <cell r="E2129">
            <v>2796.6101694915255</v>
          </cell>
          <cell r="F2129">
            <v>503.38983050847457</v>
          </cell>
          <cell r="G2129">
            <v>0</v>
          </cell>
          <cell r="H2129">
            <v>0</v>
          </cell>
        </row>
        <row r="2130">
          <cell r="A2130" t="str">
            <v>AE004</v>
          </cell>
          <cell r="B2130" t="str">
            <v>Acero Estruc. Grado 40-60, 1" x 20 a 30 pies</v>
          </cell>
          <cell r="C2130">
            <v>3.3079999999999998</v>
          </cell>
          <cell r="D2130" t="str">
            <v>QQ</v>
          </cell>
          <cell r="E2130">
            <v>2796.6101694915255</v>
          </cell>
          <cell r="F2130">
            <v>503.38983050847457</v>
          </cell>
          <cell r="G2130">
            <v>0</v>
          </cell>
          <cell r="H2130">
            <v>0</v>
          </cell>
        </row>
        <row r="2131">
          <cell r="A2131" t="str">
            <v>AE003</v>
          </cell>
          <cell r="B2131" t="str">
            <v>Acero Estruc. Grado 40-60, 3/4" x 20 a 30 pies</v>
          </cell>
          <cell r="C2131">
            <v>1.1000000000000001</v>
          </cell>
          <cell r="D2131" t="str">
            <v>QQ</v>
          </cell>
          <cell r="E2131">
            <v>2796.6101694915255</v>
          </cell>
          <cell r="F2131">
            <v>503.38983050847457</v>
          </cell>
          <cell r="G2131">
            <v>0</v>
          </cell>
          <cell r="H2131">
            <v>0</v>
          </cell>
        </row>
        <row r="2132">
          <cell r="A2132" t="str">
            <v>AE002</v>
          </cell>
          <cell r="B2132" t="str">
            <v>Acero Estruc. Grado 40-60, 1/2" x 20 a 30 pies</v>
          </cell>
          <cell r="C2132">
            <v>6.6159999999999997</v>
          </cell>
          <cell r="D2132" t="str">
            <v>QQ</v>
          </cell>
          <cell r="E2132">
            <v>2796.6101694915255</v>
          </cell>
          <cell r="F2132">
            <v>503.38983050847457</v>
          </cell>
          <cell r="G2132">
            <v>0</v>
          </cell>
          <cell r="H2132">
            <v>0</v>
          </cell>
        </row>
        <row r="2133">
          <cell r="A2133" t="str">
            <v>AE001</v>
          </cell>
          <cell r="B2133" t="str">
            <v>Acero Estruc. Grado 40-60, 3/8" x 20 a 30 pies</v>
          </cell>
          <cell r="C2133">
            <v>1.982</v>
          </cell>
          <cell r="D2133">
            <v>0</v>
          </cell>
          <cell r="E2133">
            <v>2796.6101694915255</v>
          </cell>
          <cell r="F2133">
            <v>503.38983050847457</v>
          </cell>
          <cell r="G2133">
            <v>0</v>
          </cell>
          <cell r="H2133">
            <v>0</v>
          </cell>
        </row>
        <row r="2134">
          <cell r="A2134">
            <v>102.05000000000003</v>
          </cell>
          <cell r="B2134" t="str">
            <v>Vaciado y ligado Hormigón 1:2:4 - 10% desp</v>
          </cell>
          <cell r="C2134">
            <v>1.1000000000000001</v>
          </cell>
          <cell r="D2134" t="str">
            <v>M3</v>
          </cell>
          <cell r="E2134">
            <v>6118.04</v>
          </cell>
          <cell r="F2134">
            <v>861.76</v>
          </cell>
          <cell r="G2134">
            <v>6729.84</v>
          </cell>
          <cell r="H2134">
            <v>947.94</v>
          </cell>
        </row>
        <row r="2135">
          <cell r="A2135" t="str">
            <v>AE016</v>
          </cell>
          <cell r="B2135" t="str">
            <v>Alambre Galvanizado Calibre 18 (Varillas)</v>
          </cell>
          <cell r="C2135">
            <v>3.964</v>
          </cell>
          <cell r="D2135" t="str">
            <v>LB</v>
          </cell>
          <cell r="E2135">
            <v>93.220338983050851</v>
          </cell>
          <cell r="F2135">
            <v>16.779661016949152</v>
          </cell>
          <cell r="G2135">
            <v>369.53</v>
          </cell>
          <cell r="H2135">
            <v>66.510000000000005</v>
          </cell>
        </row>
        <row r="2136">
          <cell r="A2136">
            <v>0</v>
          </cell>
          <cell r="B2136" t="str">
            <v>Mano de Obra</v>
          </cell>
          <cell r="C2136">
            <v>12.499999999999998</v>
          </cell>
          <cell r="D2136">
            <v>0</v>
          </cell>
          <cell r="E2136">
            <v>472</v>
          </cell>
          <cell r="F2136">
            <v>0</v>
          </cell>
          <cell r="G2136">
            <v>24677.75</v>
          </cell>
          <cell r="H2136">
            <v>2724.1600000000003</v>
          </cell>
          <cell r="I2136">
            <v>27401.91</v>
          </cell>
        </row>
        <row r="2137">
          <cell r="A2137">
            <v>200.05999999999995</v>
          </cell>
          <cell r="B2137" t="str">
            <v>Coloc. acero normal</v>
          </cell>
          <cell r="C2137">
            <v>1.982</v>
          </cell>
          <cell r="D2137">
            <v>0</v>
          </cell>
          <cell r="E2137">
            <v>326.47275741487186</v>
          </cell>
          <cell r="F2137">
            <v>0</v>
          </cell>
          <cell r="G2137">
            <v>0</v>
          </cell>
          <cell r="H2137">
            <v>0</v>
          </cell>
          <cell r="I2137">
            <v>27804.510000000002</v>
          </cell>
        </row>
        <row r="2138">
          <cell r="A2138">
            <v>300.17999999999984</v>
          </cell>
          <cell r="B2138" t="str">
            <v>VIGA de amarre &lt; 0.30m</v>
          </cell>
          <cell r="C2138">
            <v>16.666666666666668</v>
          </cell>
          <cell r="D2138" t="str">
            <v>ML</v>
          </cell>
          <cell r="E2138">
            <v>210</v>
          </cell>
          <cell r="F2138">
            <v>0</v>
          </cell>
          <cell r="G2138">
            <v>3500</v>
          </cell>
          <cell r="H2138">
            <v>0</v>
          </cell>
          <cell r="I2138">
            <v>34783.29</v>
          </cell>
        </row>
        <row r="2139">
          <cell r="A2139">
            <v>0</v>
          </cell>
          <cell r="B2139" t="str">
            <v>Total/UND</v>
          </cell>
          <cell r="C2139">
            <v>1</v>
          </cell>
          <cell r="D2139" t="str">
            <v>M3</v>
          </cell>
          <cell r="E2139">
            <v>0</v>
          </cell>
          <cell r="F2139">
            <v>0</v>
          </cell>
          <cell r="G2139">
            <v>16789.32</v>
          </cell>
          <cell r="H2139">
            <v>2012.17</v>
          </cell>
          <cell r="I2139">
            <v>18801.489999999998</v>
          </cell>
        </row>
        <row r="2140">
          <cell r="A2140">
            <v>0</v>
          </cell>
          <cell r="B2140" t="str">
            <v>Materiales y Equipos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105.14100000000006</v>
          </cell>
          <cell r="B2141" t="str">
            <v>DINTEL (0.15X0.20)MTS, F'C=210KG/CM2, 3Ø1/2"+2Ø3/8", EST. Ø3/8"@0.20</v>
          </cell>
          <cell r="C2141">
            <v>1</v>
          </cell>
          <cell r="D2141" t="str">
            <v>QQ</v>
          </cell>
          <cell r="E2141">
            <v>2796.6101694915255</v>
          </cell>
          <cell r="F2141">
            <v>503.38983050847457</v>
          </cell>
          <cell r="G2141">
            <v>33501.839999999997</v>
          </cell>
          <cell r="H2141">
            <v>3997.1099999999997</v>
          </cell>
          <cell r="I2141">
            <v>37498.949999999997</v>
          </cell>
        </row>
        <row r="2142">
          <cell r="A2142" t="str">
            <v>AE003</v>
          </cell>
          <cell r="B2142" t="str">
            <v>Volumen Análisis</v>
          </cell>
          <cell r="C2142">
            <v>1</v>
          </cell>
          <cell r="D2142" t="str">
            <v>QQ</v>
          </cell>
          <cell r="E2142">
            <v>2796.6101694915255</v>
          </cell>
          <cell r="F2142">
            <v>503.38983050847457</v>
          </cell>
          <cell r="G2142">
            <v>0</v>
          </cell>
          <cell r="H2142">
            <v>0</v>
          </cell>
        </row>
        <row r="2143">
          <cell r="A2143" t="str">
            <v>AE002</v>
          </cell>
          <cell r="B2143" t="str">
            <v>Materiales y Equipos</v>
          </cell>
          <cell r="C2143">
            <v>2.6970000000000001</v>
          </cell>
          <cell r="D2143" t="str">
            <v>QQ</v>
          </cell>
          <cell r="E2143">
            <v>2796.6101694915255</v>
          </cell>
          <cell r="F2143">
            <v>503.38983050847457</v>
          </cell>
          <cell r="G2143">
            <v>7542.46</v>
          </cell>
          <cell r="H2143">
            <v>1357.64</v>
          </cell>
        </row>
        <row r="2144">
          <cell r="A2144" t="str">
            <v>AE002</v>
          </cell>
          <cell r="B2144" t="str">
            <v>Acero Estruc. Grado 40-60, 1/2" x 20 a 30 pies</v>
          </cell>
          <cell r="C2144">
            <v>2.9039999999999999</v>
          </cell>
          <cell r="D2144" t="str">
            <v>QQ</v>
          </cell>
          <cell r="E2144">
            <v>2796.6101694915255</v>
          </cell>
          <cell r="F2144">
            <v>503.38983050847457</v>
          </cell>
          <cell r="G2144">
            <v>8121.36</v>
          </cell>
          <cell r="H2144">
            <v>1461.84</v>
          </cell>
          <cell r="I2144">
            <v>0</v>
          </cell>
        </row>
        <row r="2145">
          <cell r="A2145" t="str">
            <v>AE001</v>
          </cell>
          <cell r="B2145" t="str">
            <v>Acero Estruc. Grado 40-60, 3/8" x 20 a 30 pies</v>
          </cell>
          <cell r="C2145">
            <v>2.4510000000000001</v>
          </cell>
          <cell r="D2145" t="str">
            <v>QQ</v>
          </cell>
          <cell r="E2145">
            <v>2796.6101694915255</v>
          </cell>
          <cell r="F2145">
            <v>503.38983050847457</v>
          </cell>
          <cell r="G2145">
            <v>6854.49</v>
          </cell>
          <cell r="H2145">
            <v>1233.81</v>
          </cell>
        </row>
        <row r="2146">
          <cell r="A2146" t="str">
            <v>HI002</v>
          </cell>
          <cell r="B2146" t="str">
            <v>Hormigón 210 Kg/cm2 (incluye bomba y colocación)</v>
          </cell>
          <cell r="C2146">
            <v>1.05</v>
          </cell>
          <cell r="D2146" t="str">
            <v>M3</v>
          </cell>
          <cell r="E2146">
            <v>5935.17</v>
          </cell>
          <cell r="F2146">
            <v>1068.3306</v>
          </cell>
          <cell r="G2146">
            <v>6231.93</v>
          </cell>
          <cell r="H2146">
            <v>1121.75</v>
          </cell>
        </row>
        <row r="2147">
          <cell r="A2147" t="str">
            <v>AE016</v>
          </cell>
          <cell r="B2147" t="str">
            <v>Alambre Galvanizado Calibre 18 (Varillas)</v>
          </cell>
          <cell r="C2147">
            <v>10.71</v>
          </cell>
          <cell r="D2147">
            <v>0</v>
          </cell>
          <cell r="E2147">
            <v>93.220338983050851</v>
          </cell>
          <cell r="F2147">
            <v>16.779661016949152</v>
          </cell>
          <cell r="G2147">
            <v>0</v>
          </cell>
          <cell r="H2147">
            <v>0</v>
          </cell>
        </row>
        <row r="2148">
          <cell r="A2148">
            <v>200.05999999999995</v>
          </cell>
          <cell r="B2148" t="str">
            <v>Mano de Obra</v>
          </cell>
          <cell r="C2148">
            <v>5.2270000000000003</v>
          </cell>
          <cell r="D2148" t="str">
            <v>QQ</v>
          </cell>
          <cell r="E2148">
            <v>326.47275741487186</v>
          </cell>
          <cell r="F2148">
            <v>0</v>
          </cell>
          <cell r="G2148">
            <v>1706.47</v>
          </cell>
          <cell r="H2148">
            <v>0</v>
          </cell>
        </row>
        <row r="2149">
          <cell r="A2149">
            <v>200.09999999999991</v>
          </cell>
          <cell r="B2149" t="str">
            <v>Coloc. acero zapata de muros, cols y vigas amarre</v>
          </cell>
          <cell r="C2149">
            <v>33.333333333333336</v>
          </cell>
          <cell r="D2149" t="str">
            <v>ML</v>
          </cell>
          <cell r="E2149">
            <v>107.87</v>
          </cell>
          <cell r="F2149">
            <v>0</v>
          </cell>
          <cell r="G2149">
            <v>3595.67</v>
          </cell>
          <cell r="H2149">
            <v>0</v>
          </cell>
        </row>
        <row r="2150">
          <cell r="A2150">
            <v>300.18999999999983</v>
          </cell>
          <cell r="B2150" t="str">
            <v>Vigas sobre muros &lt; 0.30m</v>
          </cell>
          <cell r="C2150">
            <v>33.333333333333336</v>
          </cell>
          <cell r="D2150">
            <v>0</v>
          </cell>
          <cell r="E2150">
            <v>231</v>
          </cell>
          <cell r="F2150">
            <v>0</v>
          </cell>
          <cell r="G2150">
            <v>31028.720000000001</v>
          </cell>
          <cell r="H2150">
            <v>3754.57</v>
          </cell>
          <cell r="I2150">
            <v>34783.29</v>
          </cell>
        </row>
        <row r="2151">
          <cell r="A2151">
            <v>0</v>
          </cell>
          <cell r="B2151" t="str">
            <v>Total/UND</v>
          </cell>
          <cell r="D2151">
            <v>0</v>
          </cell>
          <cell r="G2151">
            <v>33501.839999999997</v>
          </cell>
          <cell r="H2151">
            <v>3997.1099999999997</v>
          </cell>
          <cell r="I2151">
            <v>37498.949999999997</v>
          </cell>
        </row>
        <row r="2152">
          <cell r="A2152">
            <v>105.13100000000006</v>
          </cell>
          <cell r="B2152" t="str">
            <v>VIGA (0.20X0.30)MTS, F'C=210KG/CM2 (LIGAD.), 4Ø3/8",  EST. Ø3/8"@0.20</v>
          </cell>
          <cell r="C2152">
            <v>1</v>
          </cell>
          <cell r="D2152" t="str">
            <v>M3</v>
          </cell>
          <cell r="E2152">
            <v>0</v>
          </cell>
          <cell r="F2152">
            <v>0</v>
          </cell>
          <cell r="G2152">
            <v>16789.32</v>
          </cell>
          <cell r="H2152">
            <v>2012.17</v>
          </cell>
          <cell r="I2152">
            <v>18801.489999999998</v>
          </cell>
        </row>
        <row r="2153">
          <cell r="A2153" t="str">
            <v>CAT-003</v>
          </cell>
          <cell r="B2153" t="str">
            <v xml:space="preserve">VIGA V1-T EN HA (0.20X0.40)MTS, F'C=210KG/CM2, ACERO 2Ø1/2" Y 3Ø3/4", EST. Ø3/8"@0.20M (CENTRO DE ATENCION PRIMARIA-HIGUERO)  </v>
          </cell>
          <cell r="C2153">
            <v>1</v>
          </cell>
          <cell r="D2153" t="str">
            <v>M3</v>
          </cell>
          <cell r="E2153">
            <v>0</v>
          </cell>
          <cell r="F2153">
            <v>0</v>
          </cell>
          <cell r="G2153">
            <v>26627.640000000003</v>
          </cell>
          <cell r="H2153">
            <v>3473.59</v>
          </cell>
          <cell r="I2153">
            <v>30101.230000000003</v>
          </cell>
        </row>
        <row r="2154">
          <cell r="A2154">
            <v>0</v>
          </cell>
          <cell r="B2154" t="str">
            <v>Volumen Análisis</v>
          </cell>
          <cell r="C2154">
            <v>1</v>
          </cell>
          <cell r="D2154" t="str">
            <v>M3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 t="str">
            <v>AE004</v>
          </cell>
          <cell r="B2155" t="str">
            <v>Materiales y Equipos</v>
          </cell>
          <cell r="C2155">
            <v>0</v>
          </cell>
          <cell r="D2155" t="str">
            <v>QQ</v>
          </cell>
          <cell r="E2155">
            <v>2796.6101694915255</v>
          </cell>
          <cell r="F2155">
            <v>503.38983050847457</v>
          </cell>
          <cell r="G2155">
            <v>0</v>
          </cell>
          <cell r="H2155">
            <v>0</v>
          </cell>
          <cell r="I2155">
            <v>0</v>
          </cell>
        </row>
        <row r="2156">
          <cell r="A2156" t="str">
            <v>AE004</v>
          </cell>
          <cell r="B2156" t="str">
            <v>Acero Estruc. Grado 40-60, 1" x 20 a 30 pies</v>
          </cell>
          <cell r="D2156" t="str">
            <v>QQ</v>
          </cell>
          <cell r="E2156">
            <v>2796.6101694915255</v>
          </cell>
          <cell r="F2156">
            <v>503.38983050847457</v>
          </cell>
          <cell r="G2156">
            <v>0</v>
          </cell>
          <cell r="H2156">
            <v>0</v>
          </cell>
        </row>
        <row r="2157">
          <cell r="A2157" t="str">
            <v>AE003</v>
          </cell>
          <cell r="B2157" t="str">
            <v>Acero Estruc. Grado 40-60, 3/4" x 20 a 30 pies</v>
          </cell>
          <cell r="C2157">
            <v>2.5</v>
          </cell>
          <cell r="D2157" t="str">
            <v>QQ</v>
          </cell>
          <cell r="E2157">
            <v>2796.6101694915255</v>
          </cell>
          <cell r="F2157">
            <v>503.38983050847457</v>
          </cell>
          <cell r="G2157">
            <v>0</v>
          </cell>
          <cell r="H2157">
            <v>0</v>
          </cell>
        </row>
        <row r="2158">
          <cell r="A2158" t="str">
            <v>AE002</v>
          </cell>
          <cell r="B2158" t="str">
            <v>Acero Estruc. Grado 40-60, 1/2" x 20 a 30 pies</v>
          </cell>
          <cell r="C2158">
            <v>0.63</v>
          </cell>
          <cell r="D2158" t="str">
            <v>QQ</v>
          </cell>
          <cell r="E2158">
            <v>2796.6101694915255</v>
          </cell>
          <cell r="F2158">
            <v>503.38983050847457</v>
          </cell>
          <cell r="G2158">
            <v>1761.86</v>
          </cell>
          <cell r="H2158">
            <v>317.14</v>
          </cell>
        </row>
        <row r="2159">
          <cell r="A2159" t="str">
            <v>AE001</v>
          </cell>
          <cell r="B2159" t="str">
            <v>Acero Estruc. Grado 40-60, 3/8" x 20 a 30 pies</v>
          </cell>
          <cell r="C2159">
            <v>1.25</v>
          </cell>
          <cell r="D2159" t="str">
            <v>QQ</v>
          </cell>
          <cell r="E2159">
            <v>2796.6101694915255</v>
          </cell>
          <cell r="F2159">
            <v>503.38983050847457</v>
          </cell>
          <cell r="G2159">
            <v>3495.76</v>
          </cell>
          <cell r="H2159">
            <v>629.24</v>
          </cell>
        </row>
        <row r="2160">
          <cell r="A2160" t="str">
            <v>HI002</v>
          </cell>
          <cell r="B2160" t="str">
            <v>Hormigón 210 Kg/cm2 (incluye bomba y colocación)</v>
          </cell>
          <cell r="C2160">
            <v>1.05</v>
          </cell>
          <cell r="D2160" t="str">
            <v>M3</v>
          </cell>
          <cell r="E2160">
            <v>5935.17</v>
          </cell>
          <cell r="F2160">
            <v>1068.3306</v>
          </cell>
          <cell r="G2160">
            <v>6231.93</v>
          </cell>
          <cell r="H2160">
            <v>1121.75</v>
          </cell>
        </row>
        <row r="2161">
          <cell r="A2161" t="str">
            <v>AE016</v>
          </cell>
          <cell r="B2161" t="str">
            <v>Alambre Galvanizado Calibre 18 (Varillas)</v>
          </cell>
          <cell r="C2161">
            <v>8.76</v>
          </cell>
          <cell r="D2161">
            <v>0</v>
          </cell>
          <cell r="E2161">
            <v>93.220338983050851</v>
          </cell>
          <cell r="F2161">
            <v>16.779661016949152</v>
          </cell>
          <cell r="G2161">
            <v>0</v>
          </cell>
          <cell r="H2161">
            <v>0</v>
          </cell>
        </row>
        <row r="2162">
          <cell r="A2162">
            <v>200.05999999999995</v>
          </cell>
          <cell r="B2162" t="str">
            <v>Mano de Obra</v>
          </cell>
          <cell r="C2162">
            <v>1.982</v>
          </cell>
          <cell r="D2162" t="str">
            <v>QQ</v>
          </cell>
          <cell r="E2162">
            <v>326.47275741487186</v>
          </cell>
          <cell r="F2162">
            <v>0</v>
          </cell>
          <cell r="G2162">
            <v>647.07000000000005</v>
          </cell>
          <cell r="H2162">
            <v>0</v>
          </cell>
        </row>
        <row r="2163">
          <cell r="A2163">
            <v>200.05999999999995</v>
          </cell>
          <cell r="B2163" t="str">
            <v>Coloc. acero normal</v>
          </cell>
          <cell r="C2163">
            <v>4.38</v>
          </cell>
          <cell r="D2163" t="str">
            <v>QQ</v>
          </cell>
          <cell r="E2163">
            <v>326.47275741487186</v>
          </cell>
          <cell r="F2163">
            <v>0</v>
          </cell>
          <cell r="G2163">
            <v>1429.95</v>
          </cell>
          <cell r="H2163">
            <v>0</v>
          </cell>
        </row>
        <row r="2164">
          <cell r="A2164">
            <v>300.20999999999981</v>
          </cell>
          <cell r="B2164" t="str">
            <v>Vigas de carga 0.15m a 0.20m x Altura &lt; 0.40m</v>
          </cell>
          <cell r="C2164">
            <v>12.499999999999998</v>
          </cell>
          <cell r="D2164">
            <v>0</v>
          </cell>
          <cell r="E2164">
            <v>472</v>
          </cell>
          <cell r="F2164">
            <v>0</v>
          </cell>
          <cell r="G2164">
            <v>16789.32</v>
          </cell>
          <cell r="H2164">
            <v>2012.17</v>
          </cell>
          <cell r="I2164">
            <v>18801.489999999998</v>
          </cell>
        </row>
        <row r="2165">
          <cell r="A2165">
            <v>0</v>
          </cell>
          <cell r="B2165" t="str">
            <v>Total/UND</v>
          </cell>
          <cell r="D2165">
            <v>0</v>
          </cell>
          <cell r="G2165">
            <v>26627.640000000003</v>
          </cell>
          <cell r="H2165">
            <v>3473.59</v>
          </cell>
          <cell r="I2165">
            <v>30101.230000000003</v>
          </cell>
        </row>
        <row r="2166">
          <cell r="A2166">
            <v>105.14100000000006</v>
          </cell>
          <cell r="B2166" t="str">
            <v>DINTEL (0.15X0.20)MTS, F'C=210KG/CM2, 3Ø1/2"+2Ø3/8", EST. Ø3/8"@0.20</v>
          </cell>
          <cell r="C2166">
            <v>1</v>
          </cell>
          <cell r="D2166" t="str">
            <v>M3</v>
          </cell>
          <cell r="E2166">
            <v>0</v>
          </cell>
          <cell r="F2166">
            <v>0</v>
          </cell>
          <cell r="G2166">
            <v>33501.839999999997</v>
          </cell>
          <cell r="H2166">
            <v>3997.1099999999997</v>
          </cell>
          <cell r="I2166">
            <v>37498.949999999997</v>
          </cell>
        </row>
        <row r="2167">
          <cell r="A2167" t="str">
            <v>CAT-004</v>
          </cell>
          <cell r="B2167" t="str">
            <v xml:space="preserve">VIGA V2-T EN HA (0.20X0.40)MTS, F'C=210KG/CM2, ACERO 9Ø3/4", EST. Ø3/8"@0.15M (CENTRO DE ATENCION PRIMARIA-HIGUERO)  </v>
          </cell>
          <cell r="C2167">
            <v>1</v>
          </cell>
          <cell r="D2167" t="str">
            <v>M3</v>
          </cell>
          <cell r="E2167">
            <v>0</v>
          </cell>
          <cell r="F2167">
            <v>0</v>
          </cell>
          <cell r="G2167">
            <v>42347.88</v>
          </cell>
          <cell r="H2167">
            <v>6024.0999999999995</v>
          </cell>
          <cell r="I2167">
            <v>48371.979999999996</v>
          </cell>
        </row>
        <row r="2168">
          <cell r="A2168">
            <v>0</v>
          </cell>
          <cell r="B2168" t="str">
            <v>Volumen Análisis</v>
          </cell>
          <cell r="C2168">
            <v>1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A2169" t="str">
            <v>AE002</v>
          </cell>
          <cell r="B2169" t="str">
            <v>Materiales y Equipos</v>
          </cell>
          <cell r="C2169">
            <v>2.9039999999999999</v>
          </cell>
          <cell r="D2169" t="str">
            <v>QQ</v>
          </cell>
          <cell r="E2169">
            <v>2796.6101694915255</v>
          </cell>
          <cell r="F2169">
            <v>503.38983050847457</v>
          </cell>
          <cell r="G2169">
            <v>8121.36</v>
          </cell>
          <cell r="H2169">
            <v>1461.84</v>
          </cell>
          <cell r="I2169">
            <v>0</v>
          </cell>
        </row>
        <row r="2170">
          <cell r="A2170" t="str">
            <v>AE004</v>
          </cell>
          <cell r="B2170" t="str">
            <v>Acero Estruc. Grado 40-60, 1" x 20 a 30 pies</v>
          </cell>
          <cell r="C2170">
            <v>2.4510000000000001</v>
          </cell>
          <cell r="D2170" t="str">
            <v>QQ</v>
          </cell>
          <cell r="E2170">
            <v>2796.6101694915255</v>
          </cell>
          <cell r="F2170">
            <v>503.38983050847457</v>
          </cell>
          <cell r="G2170">
            <v>0</v>
          </cell>
          <cell r="H2170">
            <v>0</v>
          </cell>
        </row>
        <row r="2171">
          <cell r="A2171" t="str">
            <v>AE003</v>
          </cell>
          <cell r="B2171" t="str">
            <v>Acero Estruc. Grado 40-60, 3/4" x 20 a 30 pies</v>
          </cell>
          <cell r="C2171">
            <v>7.5</v>
          </cell>
          <cell r="D2171" t="str">
            <v>QQ</v>
          </cell>
          <cell r="E2171">
            <v>2796.6101694915255</v>
          </cell>
          <cell r="F2171">
            <v>503.38983050847457</v>
          </cell>
          <cell r="G2171">
            <v>20974.58</v>
          </cell>
          <cell r="H2171">
            <v>3775.42</v>
          </cell>
        </row>
        <row r="2172">
          <cell r="A2172" t="str">
            <v>AE002</v>
          </cell>
          <cell r="B2172" t="str">
            <v>Acero Estruc. Grado 40-60, 1/2" x 20 a 30 pies</v>
          </cell>
          <cell r="C2172">
            <v>10.71</v>
          </cell>
          <cell r="D2172" t="str">
            <v>QQ</v>
          </cell>
          <cell r="E2172">
            <v>2796.6101694915255</v>
          </cell>
          <cell r="F2172">
            <v>503.38983050847457</v>
          </cell>
          <cell r="G2172">
            <v>0</v>
          </cell>
          <cell r="H2172">
            <v>0</v>
          </cell>
        </row>
        <row r="2173">
          <cell r="A2173" t="str">
            <v>AE001</v>
          </cell>
          <cell r="B2173" t="str">
            <v>Acero Estruc. Grado 40-60, 3/8" x 20 a 30 pies</v>
          </cell>
          <cell r="C2173">
            <v>1.63</v>
          </cell>
          <cell r="D2173">
            <v>0</v>
          </cell>
          <cell r="E2173">
            <v>2796.6101694915255</v>
          </cell>
          <cell r="F2173">
            <v>503.38983050847457</v>
          </cell>
          <cell r="G2173">
            <v>0</v>
          </cell>
          <cell r="H2173">
            <v>0</v>
          </cell>
        </row>
        <row r="2174">
          <cell r="A2174" t="str">
            <v>HI002</v>
          </cell>
          <cell r="B2174" t="str">
            <v>Hormigón 210 Kg/cm2 (incluye bomba y colocación)</v>
          </cell>
          <cell r="C2174">
            <v>1.05</v>
          </cell>
          <cell r="D2174" t="str">
            <v>M3</v>
          </cell>
          <cell r="E2174">
            <v>5935.17</v>
          </cell>
          <cell r="F2174">
            <v>1068.3306</v>
          </cell>
          <cell r="G2174">
            <v>6231.93</v>
          </cell>
          <cell r="H2174">
            <v>1121.75</v>
          </cell>
        </row>
        <row r="2175">
          <cell r="A2175" t="str">
            <v>AE016</v>
          </cell>
          <cell r="B2175" t="str">
            <v>Alambre Galvanizado Calibre 18 (Varillas)</v>
          </cell>
          <cell r="C2175">
            <v>18.259999999999998</v>
          </cell>
          <cell r="D2175" t="str">
            <v>LB</v>
          </cell>
          <cell r="E2175">
            <v>93.220338983050851</v>
          </cell>
          <cell r="F2175">
            <v>16.779661016949152</v>
          </cell>
          <cell r="G2175">
            <v>1702.2</v>
          </cell>
          <cell r="H2175">
            <v>306.39999999999998</v>
          </cell>
          <cell r="I2175">
            <v>0</v>
          </cell>
        </row>
        <row r="2176">
          <cell r="A2176">
            <v>0</v>
          </cell>
          <cell r="B2176" t="str">
            <v>Mano de Obra</v>
          </cell>
          <cell r="D2176">
            <v>0</v>
          </cell>
          <cell r="G2176">
            <v>33501.839999999997</v>
          </cell>
          <cell r="H2176">
            <v>3997.1099999999997</v>
          </cell>
          <cell r="I2176">
            <v>37498.949999999997</v>
          </cell>
        </row>
        <row r="2177">
          <cell r="A2177">
            <v>200.05999999999995</v>
          </cell>
          <cell r="B2177" t="str">
            <v>Coloc. acero normal</v>
          </cell>
          <cell r="C2177">
            <v>9.129999999999999</v>
          </cell>
          <cell r="D2177">
            <v>0</v>
          </cell>
          <cell r="E2177">
            <v>326.47275741487186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300.20999999999981</v>
          </cell>
          <cell r="B2178" t="str">
            <v>Vigas de carga 0.15m a 0.20m x Altura &lt; 0.40m</v>
          </cell>
          <cell r="C2178">
            <v>12.499999999999998</v>
          </cell>
          <cell r="D2178" t="str">
            <v>ML</v>
          </cell>
          <cell r="E2178">
            <v>472</v>
          </cell>
          <cell r="F2178">
            <v>0</v>
          </cell>
          <cell r="G2178">
            <v>5900</v>
          </cell>
          <cell r="H2178">
            <v>0</v>
          </cell>
          <cell r="I2178">
            <v>30101.230000000003</v>
          </cell>
        </row>
        <row r="2179">
          <cell r="A2179">
            <v>0</v>
          </cell>
          <cell r="B2179" t="str">
            <v>Total/UND</v>
          </cell>
          <cell r="C2179">
            <v>1</v>
          </cell>
          <cell r="D2179" t="str">
            <v>M3</v>
          </cell>
          <cell r="E2179">
            <v>0</v>
          </cell>
          <cell r="F2179">
            <v>0</v>
          </cell>
          <cell r="G2179">
            <v>42347.88</v>
          </cell>
          <cell r="H2179">
            <v>6024.0999999999995</v>
          </cell>
          <cell r="I2179">
            <v>48371.979999999996</v>
          </cell>
        </row>
        <row r="2180">
          <cell r="A2180">
            <v>0</v>
          </cell>
          <cell r="B2180" t="str">
            <v>Materiales y Equipos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 t="str">
            <v>CAT-005</v>
          </cell>
          <cell r="B2181" t="str">
            <v>VIGA V3-T EN HA (0.20X0.40)MTS, F'C=210KG/CM2, ACERO 3Ø1/2" y 4Ø3/4", EST. Ø3/8"@0.18M (CENTRO DE ATENCION PRIMARIA-HIGUERO)</v>
          </cell>
          <cell r="C2181">
            <v>1</v>
          </cell>
          <cell r="D2181" t="str">
            <v>QQ</v>
          </cell>
          <cell r="E2181">
            <v>2796.6101694915255</v>
          </cell>
          <cell r="F2181">
            <v>503.38983050847457</v>
          </cell>
          <cell r="G2181">
            <v>31194.780000000002</v>
          </cell>
          <cell r="H2181">
            <v>4214.58</v>
          </cell>
          <cell r="I2181">
            <v>35409.360000000001</v>
          </cell>
        </row>
        <row r="2182">
          <cell r="A2182" t="str">
            <v>AE003</v>
          </cell>
          <cell r="B2182" t="str">
            <v>Volumen Análisis</v>
          </cell>
          <cell r="C2182">
            <v>1</v>
          </cell>
          <cell r="D2182" t="str">
            <v>M3</v>
          </cell>
          <cell r="E2182">
            <v>2796.6101694915255</v>
          </cell>
          <cell r="F2182">
            <v>503.38983050847457</v>
          </cell>
          <cell r="G2182">
            <v>6991.53</v>
          </cell>
          <cell r="H2182">
            <v>1258.47</v>
          </cell>
          <cell r="I2182">
            <v>0</v>
          </cell>
        </row>
        <row r="2183">
          <cell r="A2183" t="str">
            <v>AE002</v>
          </cell>
          <cell r="B2183" t="str">
            <v>Materiales y Equipos</v>
          </cell>
          <cell r="C2183">
            <v>0.63</v>
          </cell>
          <cell r="D2183" t="str">
            <v>QQ</v>
          </cell>
          <cell r="E2183">
            <v>2796.6101694915255</v>
          </cell>
          <cell r="F2183">
            <v>503.38983050847457</v>
          </cell>
          <cell r="G2183">
            <v>1761.86</v>
          </cell>
          <cell r="H2183">
            <v>317.14</v>
          </cell>
          <cell r="I2183">
            <v>0</v>
          </cell>
        </row>
        <row r="2184">
          <cell r="A2184" t="str">
            <v>AE004</v>
          </cell>
          <cell r="B2184" t="str">
            <v>Acero Estruc. Grado 40-60, 1" x 20 a 30 pies</v>
          </cell>
          <cell r="C2184">
            <v>1.25</v>
          </cell>
          <cell r="D2184" t="str">
            <v>QQ</v>
          </cell>
          <cell r="E2184">
            <v>2796.6101694915255</v>
          </cell>
          <cell r="F2184">
            <v>503.38983050847457</v>
          </cell>
          <cell r="G2184">
            <v>0</v>
          </cell>
          <cell r="H2184">
            <v>0</v>
          </cell>
        </row>
        <row r="2185">
          <cell r="A2185" t="str">
            <v>AE003</v>
          </cell>
          <cell r="B2185" t="str">
            <v>Acero Estruc. Grado 40-60, 3/4" x 20 a 30 pies</v>
          </cell>
          <cell r="C2185">
            <v>3.38</v>
          </cell>
          <cell r="D2185" t="str">
            <v>QQ</v>
          </cell>
          <cell r="E2185">
            <v>2796.6101694915255</v>
          </cell>
          <cell r="F2185">
            <v>503.38983050847457</v>
          </cell>
          <cell r="G2185">
            <v>9452.5400000000009</v>
          </cell>
          <cell r="H2185">
            <v>1701.46</v>
          </cell>
        </row>
        <row r="2186">
          <cell r="A2186" t="str">
            <v>AE002</v>
          </cell>
          <cell r="B2186" t="str">
            <v>Acero Estruc. Grado 40-60, 1/2" x 20 a 30 pies</v>
          </cell>
          <cell r="C2186">
            <v>1</v>
          </cell>
          <cell r="D2186" t="str">
            <v>QQ</v>
          </cell>
          <cell r="E2186">
            <v>2796.6101694915255</v>
          </cell>
          <cell r="F2186">
            <v>503.38983050847457</v>
          </cell>
          <cell r="G2186">
            <v>2796.61</v>
          </cell>
          <cell r="H2186">
            <v>503.39</v>
          </cell>
        </row>
        <row r="2187">
          <cell r="A2187" t="str">
            <v>AE001</v>
          </cell>
          <cell r="B2187" t="str">
            <v>Acero Estruc. Grado 40-60, 3/8" x 20 a 30 pies</v>
          </cell>
          <cell r="C2187">
            <v>1.38</v>
          </cell>
          <cell r="D2187">
            <v>0</v>
          </cell>
          <cell r="E2187">
            <v>2796.6101694915255</v>
          </cell>
          <cell r="F2187">
            <v>503.38983050847457</v>
          </cell>
          <cell r="G2187">
            <v>0</v>
          </cell>
          <cell r="H2187">
            <v>0</v>
          </cell>
        </row>
        <row r="2188">
          <cell r="A2188" t="str">
            <v>HI002</v>
          </cell>
          <cell r="B2188" t="str">
            <v>Hormigón 210 Kg/cm2 (incluye bomba y colocación)</v>
          </cell>
          <cell r="C2188">
            <v>1.05</v>
          </cell>
          <cell r="D2188" t="str">
            <v>M3</v>
          </cell>
          <cell r="E2188">
            <v>5935.17</v>
          </cell>
          <cell r="F2188">
            <v>1068.3306</v>
          </cell>
          <cell r="G2188">
            <v>6231.93</v>
          </cell>
          <cell r="H2188">
            <v>1121.75</v>
          </cell>
        </row>
        <row r="2189">
          <cell r="A2189" t="str">
            <v>AE016</v>
          </cell>
          <cell r="B2189" t="str">
            <v>Alambre Galvanizado Calibre 18 (Varillas)</v>
          </cell>
          <cell r="C2189">
            <v>11.52</v>
          </cell>
          <cell r="D2189" t="str">
            <v>LB</v>
          </cell>
          <cell r="E2189">
            <v>93.220338983050851</v>
          </cell>
          <cell r="F2189">
            <v>16.779661016949152</v>
          </cell>
          <cell r="G2189">
            <v>1073.9000000000001</v>
          </cell>
          <cell r="H2189">
            <v>193.3</v>
          </cell>
        </row>
        <row r="2190">
          <cell r="A2190">
            <v>0</v>
          </cell>
          <cell r="B2190" t="str">
            <v>Mano de Obra</v>
          </cell>
          <cell r="D2190">
            <v>0</v>
          </cell>
          <cell r="G2190">
            <v>26627.640000000003</v>
          </cell>
          <cell r="H2190">
            <v>3473.59</v>
          </cell>
          <cell r="I2190">
            <v>30101.230000000003</v>
          </cell>
        </row>
        <row r="2191">
          <cell r="A2191">
            <v>200.05999999999995</v>
          </cell>
          <cell r="B2191" t="str">
            <v>Coloc. acero normal</v>
          </cell>
          <cell r="C2191">
            <v>5.76</v>
          </cell>
          <cell r="D2191">
            <v>0</v>
          </cell>
          <cell r="E2191">
            <v>326.47275741487186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300.20999999999981</v>
          </cell>
          <cell r="B2192" t="str">
            <v>Vigas de carga 0.15m a 0.20m x Altura &lt; 0.40m</v>
          </cell>
          <cell r="C2192">
            <v>12.499999999999998</v>
          </cell>
          <cell r="D2192" t="str">
            <v>ML</v>
          </cell>
          <cell r="E2192">
            <v>472</v>
          </cell>
          <cell r="F2192">
            <v>0</v>
          </cell>
          <cell r="G2192">
            <v>5900</v>
          </cell>
          <cell r="H2192">
            <v>0</v>
          </cell>
          <cell r="I2192">
            <v>48371.979999999996</v>
          </cell>
        </row>
        <row r="2193">
          <cell r="A2193">
            <v>0</v>
          </cell>
          <cell r="B2193" t="str">
            <v>Total/UND</v>
          </cell>
          <cell r="C2193">
            <v>1</v>
          </cell>
          <cell r="D2193" t="str">
            <v>M3</v>
          </cell>
          <cell r="E2193">
            <v>0</v>
          </cell>
          <cell r="F2193">
            <v>0</v>
          </cell>
          <cell r="G2193">
            <v>31194.780000000002</v>
          </cell>
          <cell r="H2193">
            <v>4214.58</v>
          </cell>
          <cell r="I2193">
            <v>35409.360000000001</v>
          </cell>
        </row>
        <row r="2194">
          <cell r="A2194">
            <v>0</v>
          </cell>
          <cell r="B2194" t="str">
            <v>Materiales y Equipos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 t="str">
            <v>CAT-006</v>
          </cell>
          <cell r="B2195" t="str">
            <v>VIGA V4-T EN HA (0.20X0.30)MTS, F'C=210KG/CM2, ACERO 5Ø1/2", EST. Ø3/8"@0.20M (CENTRO DE ATENCION PRIMARIA-HIGUERO)</v>
          </cell>
          <cell r="C2195">
            <v>1</v>
          </cell>
          <cell r="D2195" t="str">
            <v>QQ</v>
          </cell>
          <cell r="E2195">
            <v>2796.6101694915255</v>
          </cell>
          <cell r="F2195">
            <v>503.38983050847457</v>
          </cell>
          <cell r="G2195">
            <v>26211.449999999997</v>
          </cell>
          <cell r="H2195">
            <v>3086.99</v>
          </cell>
          <cell r="I2195">
            <v>29298.439999999995</v>
          </cell>
        </row>
        <row r="2196">
          <cell r="A2196" t="str">
            <v>AE003</v>
          </cell>
          <cell r="B2196" t="str">
            <v>Volumen Análisis</v>
          </cell>
          <cell r="C2196">
            <v>1</v>
          </cell>
          <cell r="D2196" t="str">
            <v>M3</v>
          </cell>
          <cell r="E2196">
            <v>2796.6101694915255</v>
          </cell>
          <cell r="F2196">
            <v>503.38983050847457</v>
          </cell>
          <cell r="G2196">
            <v>20974.58</v>
          </cell>
          <cell r="H2196">
            <v>3775.42</v>
          </cell>
          <cell r="I2196">
            <v>0</v>
          </cell>
        </row>
        <row r="2197">
          <cell r="A2197" t="str">
            <v>AE002</v>
          </cell>
          <cell r="B2197" t="str">
            <v>Materiales y Equipos</v>
          </cell>
          <cell r="D2197" t="str">
            <v>QQ</v>
          </cell>
          <cell r="E2197">
            <v>2796.6101694915255</v>
          </cell>
          <cell r="F2197">
            <v>503.38983050847457</v>
          </cell>
          <cell r="G2197">
            <v>0</v>
          </cell>
          <cell r="H2197">
            <v>0</v>
          </cell>
        </row>
        <row r="2198">
          <cell r="A2198" t="str">
            <v>AE004</v>
          </cell>
          <cell r="B2198" t="str">
            <v>Acero Estruc. Grado 40-60, 1" x 20 a 30 pies</v>
          </cell>
          <cell r="C2198">
            <v>1.63</v>
          </cell>
          <cell r="D2198" t="str">
            <v>QQ</v>
          </cell>
          <cell r="E2198">
            <v>2796.6101694915255</v>
          </cell>
          <cell r="F2198">
            <v>503.38983050847457</v>
          </cell>
          <cell r="G2198">
            <v>0</v>
          </cell>
          <cell r="H2198">
            <v>0</v>
          </cell>
        </row>
        <row r="2199">
          <cell r="A2199" t="str">
            <v>AE003</v>
          </cell>
          <cell r="B2199" t="str">
            <v>Acero Estruc. Grado 40-60, 3/4" x 20 a 30 pies</v>
          </cell>
          <cell r="C2199">
            <v>1.05</v>
          </cell>
          <cell r="D2199" t="str">
            <v>QQ</v>
          </cell>
          <cell r="E2199">
            <v>2796.6101694915255</v>
          </cell>
          <cell r="F2199">
            <v>503.38983050847457</v>
          </cell>
          <cell r="G2199">
            <v>0</v>
          </cell>
          <cell r="H2199">
            <v>0</v>
          </cell>
        </row>
        <row r="2200">
          <cell r="A2200" t="str">
            <v>AE002</v>
          </cell>
          <cell r="B2200" t="str">
            <v>Acero Estruc. Grado 40-60, 1/2" x 20 a 30 pies</v>
          </cell>
          <cell r="C2200">
            <v>2.33</v>
          </cell>
          <cell r="D2200" t="str">
            <v>QQ</v>
          </cell>
          <cell r="E2200">
            <v>2796.6101694915255</v>
          </cell>
          <cell r="F2200">
            <v>503.38983050847457</v>
          </cell>
          <cell r="G2200">
            <v>6516.1</v>
          </cell>
          <cell r="H2200">
            <v>1172.9000000000001</v>
          </cell>
        </row>
        <row r="2201">
          <cell r="A2201" t="str">
            <v>AE001</v>
          </cell>
          <cell r="B2201" t="str">
            <v>Acero Estruc. Grado 40-60, 3/8" x 20 a 30 pies</v>
          </cell>
          <cell r="C2201">
            <v>1.33</v>
          </cell>
          <cell r="D2201">
            <v>0</v>
          </cell>
          <cell r="E2201">
            <v>2796.6101694915255</v>
          </cell>
          <cell r="F2201">
            <v>503.38983050847457</v>
          </cell>
          <cell r="G2201">
            <v>0</v>
          </cell>
          <cell r="H2201">
            <v>0</v>
          </cell>
        </row>
        <row r="2202">
          <cell r="A2202" t="str">
            <v>HI002</v>
          </cell>
          <cell r="B2202" t="str">
            <v>Hormigón 210 Kg/cm2 (incluye bomba y colocación)</v>
          </cell>
          <cell r="C2202">
            <v>1.05</v>
          </cell>
          <cell r="D2202" t="str">
            <v>M3</v>
          </cell>
          <cell r="E2202">
            <v>5935.17</v>
          </cell>
          <cell r="F2202">
            <v>1068.3306</v>
          </cell>
          <cell r="G2202">
            <v>6231.93</v>
          </cell>
          <cell r="H2202">
            <v>1121.75</v>
          </cell>
        </row>
        <row r="2203">
          <cell r="A2203" t="str">
            <v>AE016</v>
          </cell>
          <cell r="B2203" t="str">
            <v>Alambre Galvanizado Calibre 18 (Varillas)</v>
          </cell>
          <cell r="C2203">
            <v>7.32</v>
          </cell>
          <cell r="D2203" t="str">
            <v>LB</v>
          </cell>
          <cell r="E2203">
            <v>93.220338983050851</v>
          </cell>
          <cell r="F2203">
            <v>16.779661016949152</v>
          </cell>
          <cell r="G2203">
            <v>682.37</v>
          </cell>
          <cell r="H2203">
            <v>122.83</v>
          </cell>
        </row>
        <row r="2204">
          <cell r="A2204">
            <v>0</v>
          </cell>
          <cell r="B2204" t="str">
            <v>Mano de Obra</v>
          </cell>
          <cell r="C2204">
            <v>33.333333333333336</v>
          </cell>
          <cell r="D2204">
            <v>0</v>
          </cell>
          <cell r="E2204">
            <v>231</v>
          </cell>
          <cell r="F2204">
            <v>0</v>
          </cell>
          <cell r="G2204">
            <v>42347.88</v>
          </cell>
          <cell r="H2204">
            <v>6024.0999999999995</v>
          </cell>
          <cell r="I2204">
            <v>48371.979999999996</v>
          </cell>
        </row>
        <row r="2205">
          <cell r="A2205">
            <v>200.05999999999995</v>
          </cell>
          <cell r="B2205" t="str">
            <v>Coloc. acero normal</v>
          </cell>
          <cell r="C2205">
            <v>3.66</v>
          </cell>
          <cell r="D2205">
            <v>0</v>
          </cell>
          <cell r="E2205">
            <v>326.47275741487186</v>
          </cell>
          <cell r="F2205">
            <v>0</v>
          </cell>
          <cell r="G2205">
            <v>0</v>
          </cell>
          <cell r="H2205">
            <v>0</v>
          </cell>
          <cell r="I2205">
            <v>39266.1</v>
          </cell>
        </row>
        <row r="2206">
          <cell r="A2206">
            <v>300.20999999999981</v>
          </cell>
          <cell r="B2206" t="str">
            <v>Vigas de carga 0.15m a 0.20m x Altura &lt; 0.40m</v>
          </cell>
          <cell r="C2206">
            <v>16.666666666666668</v>
          </cell>
          <cell r="D2206" t="str">
            <v>ML</v>
          </cell>
          <cell r="E2206">
            <v>472</v>
          </cell>
          <cell r="F2206">
            <v>0</v>
          </cell>
          <cell r="G2206">
            <v>7866.67</v>
          </cell>
          <cell r="H2206">
            <v>0</v>
          </cell>
          <cell r="I2206">
            <v>35409.360000000001</v>
          </cell>
        </row>
        <row r="2207">
          <cell r="A2207">
            <v>0</v>
          </cell>
          <cell r="B2207" t="str">
            <v>Total/UND</v>
          </cell>
          <cell r="C2207">
            <v>1</v>
          </cell>
          <cell r="D2207" t="str">
            <v>M3</v>
          </cell>
          <cell r="E2207">
            <v>0</v>
          </cell>
          <cell r="F2207">
            <v>0</v>
          </cell>
          <cell r="G2207">
            <v>26211.449999999997</v>
          </cell>
          <cell r="H2207">
            <v>3086.99</v>
          </cell>
          <cell r="I2207">
            <v>29298.439999999995</v>
          </cell>
        </row>
        <row r="2208">
          <cell r="A2208">
            <v>0</v>
          </cell>
          <cell r="B2208" t="str">
            <v>Materiales y Equipos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</row>
        <row r="2209">
          <cell r="A2209" t="str">
            <v>CAT-007</v>
          </cell>
          <cell r="B2209" t="str">
            <v>VIGA V5-T EN HA (0.20X0.40)MTS, F'C=210KG/CM2, ACERO 6Ø1/2", EST. Ø3/8"@0.21M (CENTRO DE ATENCION PRIMARIA-HIGUERO)</v>
          </cell>
          <cell r="C2209">
            <v>1</v>
          </cell>
          <cell r="D2209" t="str">
            <v>QQ</v>
          </cell>
          <cell r="E2209">
            <v>2796.6101694915255</v>
          </cell>
          <cell r="F2209">
            <v>503.38983050847457</v>
          </cell>
          <cell r="G2209">
            <v>22887.88</v>
          </cell>
          <cell r="H2209">
            <v>2866.84</v>
          </cell>
          <cell r="I2209">
            <v>25754.720000000001</v>
          </cell>
        </row>
        <row r="2210">
          <cell r="A2210" t="str">
            <v>AE003</v>
          </cell>
          <cell r="B2210" t="str">
            <v>Volumen Análisis</v>
          </cell>
          <cell r="C2210">
            <v>1</v>
          </cell>
          <cell r="D2210" t="str">
            <v>M3</v>
          </cell>
          <cell r="E2210">
            <v>2796.6101694915255</v>
          </cell>
          <cell r="F2210">
            <v>503.38983050847457</v>
          </cell>
          <cell r="G2210">
            <v>9452.5400000000009</v>
          </cell>
          <cell r="H2210">
            <v>1701.46</v>
          </cell>
        </row>
        <row r="2211">
          <cell r="A2211" t="str">
            <v>AE002</v>
          </cell>
          <cell r="B2211" t="str">
            <v>Materiales y Equipos</v>
          </cell>
          <cell r="C2211">
            <v>1</v>
          </cell>
          <cell r="D2211" t="str">
            <v>QQ</v>
          </cell>
          <cell r="E2211">
            <v>2796.6101694915255</v>
          </cell>
          <cell r="F2211">
            <v>503.38983050847457</v>
          </cell>
          <cell r="G2211">
            <v>2796.61</v>
          </cell>
          <cell r="H2211">
            <v>503.39</v>
          </cell>
        </row>
        <row r="2212">
          <cell r="A2212" t="str">
            <v>AE004</v>
          </cell>
          <cell r="B2212" t="str">
            <v>Acero Estruc. Grado 40-60, 1" x 20 a 30 pies</v>
          </cell>
          <cell r="C2212">
            <v>1.38</v>
          </cell>
          <cell r="D2212" t="str">
            <v>QQ</v>
          </cell>
          <cell r="E2212">
            <v>2796.6101694915255</v>
          </cell>
          <cell r="F2212">
            <v>503.38983050847457</v>
          </cell>
          <cell r="G2212">
            <v>0</v>
          </cell>
          <cell r="H2212">
            <v>0</v>
          </cell>
        </row>
        <row r="2213">
          <cell r="A2213" t="str">
            <v>AE003</v>
          </cell>
          <cell r="B2213" t="str">
            <v>Acero Estruc. Grado 40-60, 3/4" x 20 a 30 pies</v>
          </cell>
          <cell r="C2213">
            <v>1.05</v>
          </cell>
          <cell r="D2213" t="str">
            <v>QQ</v>
          </cell>
          <cell r="E2213">
            <v>2796.6101694915255</v>
          </cell>
          <cell r="F2213">
            <v>503.38983050847457</v>
          </cell>
          <cell r="G2213">
            <v>0</v>
          </cell>
          <cell r="H2213">
            <v>0</v>
          </cell>
        </row>
        <row r="2214">
          <cell r="A2214" t="str">
            <v>AE002</v>
          </cell>
          <cell r="B2214" t="str">
            <v>Acero Estruc. Grado 40-60, 1/2" x 20 a 30 pies</v>
          </cell>
          <cell r="C2214">
            <v>2</v>
          </cell>
          <cell r="D2214" t="str">
            <v>QQ</v>
          </cell>
          <cell r="E2214">
            <v>2796.6101694915255</v>
          </cell>
          <cell r="F2214">
            <v>503.38983050847457</v>
          </cell>
          <cell r="G2214">
            <v>5593.22</v>
          </cell>
          <cell r="H2214">
            <v>1006.78</v>
          </cell>
        </row>
        <row r="2215">
          <cell r="A2215" t="str">
            <v>AE001</v>
          </cell>
          <cell r="B2215" t="str">
            <v>Acero Estruc. Grado 40-60, 3/8" x 20 a 30 pies</v>
          </cell>
          <cell r="C2215">
            <v>1.25</v>
          </cell>
          <cell r="D2215">
            <v>0</v>
          </cell>
          <cell r="E2215">
            <v>2796.6101694915255</v>
          </cell>
          <cell r="F2215">
            <v>503.38983050847457</v>
          </cell>
          <cell r="G2215">
            <v>0</v>
          </cell>
          <cell r="H2215">
            <v>0</v>
          </cell>
        </row>
        <row r="2216">
          <cell r="A2216" t="str">
            <v>HI002</v>
          </cell>
          <cell r="B2216" t="str">
            <v>Hormigón 210 Kg/cm2 (incluye bomba y colocación)</v>
          </cell>
          <cell r="C2216">
            <v>1.05</v>
          </cell>
          <cell r="D2216" t="str">
            <v>M3</v>
          </cell>
          <cell r="E2216">
            <v>5935.17</v>
          </cell>
          <cell r="F2216">
            <v>1068.3306</v>
          </cell>
          <cell r="G2216">
            <v>6231.93</v>
          </cell>
          <cell r="H2216">
            <v>1121.75</v>
          </cell>
        </row>
        <row r="2217">
          <cell r="A2217" t="str">
            <v>AE016</v>
          </cell>
          <cell r="B2217" t="str">
            <v>Alambre Galvanizado Calibre 18 (Varillas)</v>
          </cell>
          <cell r="C2217">
            <v>6.5</v>
          </cell>
          <cell r="D2217" t="str">
            <v>LB</v>
          </cell>
          <cell r="E2217">
            <v>93.220338983050851</v>
          </cell>
          <cell r="F2217">
            <v>16.779661016949152</v>
          </cell>
          <cell r="G2217">
            <v>605.92999999999995</v>
          </cell>
          <cell r="H2217">
            <v>109.07</v>
          </cell>
        </row>
        <row r="2218">
          <cell r="A2218">
            <v>0</v>
          </cell>
          <cell r="B2218" t="str">
            <v>Mano de Obra</v>
          </cell>
          <cell r="C2218">
            <v>12.499999999999998</v>
          </cell>
          <cell r="D2218">
            <v>0</v>
          </cell>
          <cell r="E2218">
            <v>472</v>
          </cell>
          <cell r="F2218">
            <v>0</v>
          </cell>
          <cell r="G2218">
            <v>31194.780000000002</v>
          </cell>
          <cell r="H2218">
            <v>4214.58</v>
          </cell>
          <cell r="I2218">
            <v>35409.360000000001</v>
          </cell>
        </row>
        <row r="2219">
          <cell r="A2219">
            <v>200.05999999999995</v>
          </cell>
          <cell r="B2219" t="str">
            <v>Coloc. acero normal</v>
          </cell>
          <cell r="C2219">
            <v>3.25</v>
          </cell>
          <cell r="D2219">
            <v>0</v>
          </cell>
          <cell r="E2219">
            <v>326.47275741487186</v>
          </cell>
          <cell r="F2219">
            <v>0</v>
          </cell>
          <cell r="G2219">
            <v>0</v>
          </cell>
          <cell r="H2219">
            <v>0</v>
          </cell>
          <cell r="I2219">
            <v>31546.63</v>
          </cell>
        </row>
        <row r="2220">
          <cell r="A2220">
            <v>300.20999999999981</v>
          </cell>
          <cell r="B2220" t="str">
            <v>Vigas de carga 0.15m a 0.20m x Altura &lt; 0.40m</v>
          </cell>
          <cell r="C2220">
            <v>12.499999999999998</v>
          </cell>
          <cell r="D2220" t="str">
            <v>ML</v>
          </cell>
          <cell r="E2220">
            <v>472</v>
          </cell>
          <cell r="F2220">
            <v>0</v>
          </cell>
          <cell r="G2220">
            <v>5900</v>
          </cell>
          <cell r="H2220">
            <v>0</v>
          </cell>
          <cell r="I2220">
            <v>29298.439999999995</v>
          </cell>
        </row>
        <row r="2221">
          <cell r="A2221">
            <v>0</v>
          </cell>
          <cell r="B2221" t="str">
            <v>Total/UND</v>
          </cell>
          <cell r="C2221">
            <v>1</v>
          </cell>
          <cell r="D2221" t="str">
            <v>M3</v>
          </cell>
          <cell r="E2221">
            <v>0</v>
          </cell>
          <cell r="F2221">
            <v>0</v>
          </cell>
          <cell r="G2221">
            <v>22887.88</v>
          </cell>
          <cell r="H2221">
            <v>2866.84</v>
          </cell>
          <cell r="I2221">
            <v>25754.720000000001</v>
          </cell>
        </row>
        <row r="2222">
          <cell r="A2222">
            <v>0</v>
          </cell>
          <cell r="B2222" t="str">
            <v>Materiales y Equipos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</row>
        <row r="2223">
          <cell r="A2223" t="str">
            <v>CAT-008</v>
          </cell>
          <cell r="B2223" t="str">
            <v>VIGA V6-T EN HA (0.20X0.40)MTS, F'C=210KG/CM2, ACERO 6Ø1/2", EST. Ø3/8"@0.18M (CENTRO DE ATENCION PRIMARIA-HIGUERO)</v>
          </cell>
          <cell r="C2223">
            <v>1</v>
          </cell>
          <cell r="D2223" t="str">
            <v>QQ</v>
          </cell>
          <cell r="E2223">
            <v>2796.6101694915255</v>
          </cell>
          <cell r="F2223">
            <v>503.38983050847457</v>
          </cell>
          <cell r="G2223">
            <v>23318.120000000003</v>
          </cell>
          <cell r="H2223">
            <v>2936.64</v>
          </cell>
          <cell r="I2223">
            <v>26254.760000000002</v>
          </cell>
        </row>
        <row r="2224">
          <cell r="A2224" t="str">
            <v>AE003</v>
          </cell>
          <cell r="B2224" t="str">
            <v>Volumen Análisis</v>
          </cell>
          <cell r="C2224">
            <v>1</v>
          </cell>
          <cell r="D2224" t="str">
            <v>QQ</v>
          </cell>
          <cell r="E2224">
            <v>2796.6101694915255</v>
          </cell>
          <cell r="F2224">
            <v>503.38983050847457</v>
          </cell>
          <cell r="G2224">
            <v>0</v>
          </cell>
          <cell r="H2224">
            <v>0</v>
          </cell>
        </row>
        <row r="2225">
          <cell r="A2225" t="str">
            <v>AE002</v>
          </cell>
          <cell r="B2225" t="str">
            <v>Materiales y Equipos</v>
          </cell>
          <cell r="C2225">
            <v>2.33</v>
          </cell>
          <cell r="D2225" t="str">
            <v>QQ</v>
          </cell>
          <cell r="E2225">
            <v>2796.6101694915255</v>
          </cell>
          <cell r="F2225">
            <v>503.38983050847457</v>
          </cell>
          <cell r="G2225">
            <v>6516.1</v>
          </cell>
          <cell r="H2225">
            <v>1172.9000000000001</v>
          </cell>
        </row>
        <row r="2226">
          <cell r="A2226" t="str">
            <v>AE004</v>
          </cell>
          <cell r="B2226" t="str">
            <v>Acero Estruc. Grado 40-60, 1" x 20 a 30 pies</v>
          </cell>
          <cell r="C2226">
            <v>1.33</v>
          </cell>
          <cell r="D2226" t="str">
            <v>QQ</v>
          </cell>
          <cell r="E2226">
            <v>2796.6101694915255</v>
          </cell>
          <cell r="F2226">
            <v>503.38983050847457</v>
          </cell>
          <cell r="G2226">
            <v>0</v>
          </cell>
          <cell r="H2226">
            <v>0</v>
          </cell>
        </row>
        <row r="2227">
          <cell r="A2227" t="str">
            <v>AE003</v>
          </cell>
          <cell r="B2227" t="str">
            <v>Acero Estruc. Grado 40-60, 3/4" x 20 a 30 pies</v>
          </cell>
          <cell r="C2227">
            <v>1.05</v>
          </cell>
          <cell r="D2227" t="str">
            <v>QQ</v>
          </cell>
          <cell r="E2227">
            <v>2796.6101694915255</v>
          </cell>
          <cell r="F2227">
            <v>503.38983050847457</v>
          </cell>
          <cell r="G2227">
            <v>0</v>
          </cell>
          <cell r="H2227">
            <v>0</v>
          </cell>
        </row>
        <row r="2228">
          <cell r="A2228" t="str">
            <v>AE002</v>
          </cell>
          <cell r="B2228" t="str">
            <v>Acero Estruc. Grado 40-60, 1/2" x 20 a 30 pies</v>
          </cell>
          <cell r="C2228">
            <v>2</v>
          </cell>
          <cell r="D2228" t="str">
            <v>QQ</v>
          </cell>
          <cell r="E2228">
            <v>2796.6101694915255</v>
          </cell>
          <cell r="F2228">
            <v>503.38983050847457</v>
          </cell>
          <cell r="G2228">
            <v>5593.22</v>
          </cell>
          <cell r="H2228">
            <v>1006.78</v>
          </cell>
        </row>
        <row r="2229">
          <cell r="A2229" t="str">
            <v>AE001</v>
          </cell>
          <cell r="B2229" t="str">
            <v>Acero Estruc. Grado 40-60, 3/8" x 20 a 30 pies</v>
          </cell>
          <cell r="C2229">
            <v>1.38</v>
          </cell>
          <cell r="D2229">
            <v>0</v>
          </cell>
          <cell r="E2229">
            <v>2796.6101694915255</v>
          </cell>
          <cell r="F2229">
            <v>503.38983050847457</v>
          </cell>
          <cell r="G2229">
            <v>0</v>
          </cell>
          <cell r="H2229">
            <v>0</v>
          </cell>
        </row>
        <row r="2230">
          <cell r="A2230" t="str">
            <v>HI002</v>
          </cell>
          <cell r="B2230" t="str">
            <v>Hormigón 210 Kg/cm2 (incluye bomba y colocación)</v>
          </cell>
          <cell r="C2230">
            <v>1.05</v>
          </cell>
          <cell r="D2230" t="str">
            <v>M3</v>
          </cell>
          <cell r="E2230">
            <v>5935.17</v>
          </cell>
          <cell r="F2230">
            <v>1068.3306</v>
          </cell>
          <cell r="G2230">
            <v>6231.93</v>
          </cell>
          <cell r="H2230">
            <v>1121.75</v>
          </cell>
        </row>
        <row r="2231">
          <cell r="A2231" t="str">
            <v>AE016</v>
          </cell>
          <cell r="B2231" t="str">
            <v>Alambre Galvanizado Calibre 18 (Varillas)</v>
          </cell>
          <cell r="C2231">
            <v>6.76</v>
          </cell>
          <cell r="D2231" t="str">
            <v>LB</v>
          </cell>
          <cell r="E2231">
            <v>93.220338983050851</v>
          </cell>
          <cell r="F2231">
            <v>16.779661016949152</v>
          </cell>
          <cell r="G2231">
            <v>630.16999999999996</v>
          </cell>
          <cell r="H2231">
            <v>113.43</v>
          </cell>
        </row>
        <row r="2232">
          <cell r="A2232">
            <v>0</v>
          </cell>
          <cell r="B2232" t="str">
            <v>Mano de Obra</v>
          </cell>
          <cell r="C2232">
            <v>12.499999999999998</v>
          </cell>
          <cell r="D2232">
            <v>0</v>
          </cell>
          <cell r="E2232">
            <v>472</v>
          </cell>
          <cell r="F2232">
            <v>0</v>
          </cell>
          <cell r="G2232">
            <v>26211.449999999997</v>
          </cell>
          <cell r="H2232">
            <v>3086.99</v>
          </cell>
          <cell r="I2232">
            <v>29298.439999999995</v>
          </cell>
        </row>
        <row r="2233">
          <cell r="A2233">
            <v>200.05999999999995</v>
          </cell>
          <cell r="B2233" t="str">
            <v>Coloc. acero normal</v>
          </cell>
          <cell r="C2233">
            <v>3.38</v>
          </cell>
          <cell r="D2233">
            <v>0</v>
          </cell>
          <cell r="E2233">
            <v>326.47275741487186</v>
          </cell>
          <cell r="F2233">
            <v>0</v>
          </cell>
          <cell r="G2233">
            <v>0</v>
          </cell>
          <cell r="H2233">
            <v>0</v>
          </cell>
          <cell r="I2233">
            <v>51384.87999999999</v>
          </cell>
        </row>
        <row r="2234">
          <cell r="A2234">
            <v>300.20999999999981</v>
          </cell>
          <cell r="B2234" t="str">
            <v>Vigas de carga 0.15m a 0.20m x Altura &lt; 0.40m</v>
          </cell>
          <cell r="C2234">
            <v>12.499999999999998</v>
          </cell>
          <cell r="D2234" t="str">
            <v>ML</v>
          </cell>
          <cell r="E2234">
            <v>472</v>
          </cell>
          <cell r="F2234">
            <v>0</v>
          </cell>
          <cell r="G2234">
            <v>5900</v>
          </cell>
          <cell r="H2234">
            <v>0</v>
          </cell>
          <cell r="I2234">
            <v>25754.720000000001</v>
          </cell>
        </row>
        <row r="2235">
          <cell r="A2235">
            <v>0</v>
          </cell>
          <cell r="B2235" t="str">
            <v>Total/UND</v>
          </cell>
          <cell r="C2235">
            <v>1</v>
          </cell>
          <cell r="D2235" t="str">
            <v>M3</v>
          </cell>
          <cell r="E2235">
            <v>0</v>
          </cell>
          <cell r="F2235">
            <v>0</v>
          </cell>
          <cell r="G2235">
            <v>23318.120000000003</v>
          </cell>
          <cell r="H2235">
            <v>2936.64</v>
          </cell>
          <cell r="I2235">
            <v>26254.760000000002</v>
          </cell>
        </row>
        <row r="2236">
          <cell r="A2236">
            <v>0</v>
          </cell>
          <cell r="B2236" t="str">
            <v>Materiales y Equipos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</row>
        <row r="2237">
          <cell r="A2237" t="str">
            <v>CAT-009</v>
          </cell>
          <cell r="B2237" t="str">
            <v>VIGA VA1-T EN HA (0.20X0.40)MTS, F'C=210KG/CM2, ACERO 5Ø1/2" Y 3Ø1/2" EN APOYOS, EST. Ø3/8"@0.20M (CENTRO DE ATENCION PRIMARIA-HIGUERO)</v>
          </cell>
          <cell r="C2237">
            <v>1</v>
          </cell>
          <cell r="D2237" t="str">
            <v>QQ</v>
          </cell>
          <cell r="E2237">
            <v>2796.6101694915255</v>
          </cell>
          <cell r="F2237">
            <v>503.38983050847457</v>
          </cell>
          <cell r="G2237">
            <v>22225.97</v>
          </cell>
          <cell r="H2237">
            <v>2759.4500000000003</v>
          </cell>
          <cell r="I2237">
            <v>24985.420000000002</v>
          </cell>
        </row>
        <row r="2238">
          <cell r="A2238" t="str">
            <v>AE003</v>
          </cell>
          <cell r="B2238" t="str">
            <v>Volumen Análisis</v>
          </cell>
          <cell r="C2238">
            <v>1</v>
          </cell>
          <cell r="D2238" t="str">
            <v>QQ</v>
          </cell>
          <cell r="E2238">
            <v>2796.6101694915255</v>
          </cell>
          <cell r="F2238">
            <v>503.38983050847457</v>
          </cell>
          <cell r="G2238">
            <v>0</v>
          </cell>
          <cell r="H2238">
            <v>0</v>
          </cell>
        </row>
        <row r="2239">
          <cell r="A2239" t="str">
            <v>AE002</v>
          </cell>
          <cell r="B2239" t="str">
            <v>Materiales y Equipos</v>
          </cell>
          <cell r="C2239">
            <v>2</v>
          </cell>
          <cell r="D2239" t="str">
            <v>QQ</v>
          </cell>
          <cell r="E2239">
            <v>2796.6101694915255</v>
          </cell>
          <cell r="F2239">
            <v>503.38983050847457</v>
          </cell>
          <cell r="G2239">
            <v>5593.22</v>
          </cell>
          <cell r="H2239">
            <v>1006.78</v>
          </cell>
        </row>
        <row r="2240">
          <cell r="A2240" t="str">
            <v>AE004</v>
          </cell>
          <cell r="B2240" t="str">
            <v>Acero Estruc. Grado 40-60, 1" x 20 a 30 pies</v>
          </cell>
          <cell r="C2240">
            <v>1.25</v>
          </cell>
          <cell r="D2240" t="str">
            <v>QQ</v>
          </cell>
          <cell r="E2240">
            <v>2796.6101694915255</v>
          </cell>
          <cell r="F2240">
            <v>503.38983050847457</v>
          </cell>
          <cell r="G2240">
            <v>0</v>
          </cell>
          <cell r="H2240">
            <v>0</v>
          </cell>
        </row>
        <row r="2241">
          <cell r="A2241" t="str">
            <v>AE003</v>
          </cell>
          <cell r="B2241" t="str">
            <v>Acero Estruc. Grado 40-60, 3/4" x 20 a 30 pies</v>
          </cell>
          <cell r="C2241">
            <v>1.05</v>
          </cell>
          <cell r="D2241" t="str">
            <v>QQ</v>
          </cell>
          <cell r="E2241">
            <v>2796.6101694915255</v>
          </cell>
          <cell r="F2241">
            <v>503.38983050847457</v>
          </cell>
          <cell r="G2241">
            <v>0</v>
          </cell>
          <cell r="H2241">
            <v>0</v>
          </cell>
        </row>
        <row r="2242">
          <cell r="A2242" t="str">
            <v>AE002</v>
          </cell>
          <cell r="B2242" t="str">
            <v>Acero Estruc. Grado 40-60, 1/2" x 20 a 30 pies</v>
          </cell>
          <cell r="C2242">
            <v>1.93</v>
          </cell>
          <cell r="D2242" t="str">
            <v>QQ</v>
          </cell>
          <cell r="E2242">
            <v>2796.6101694915255</v>
          </cell>
          <cell r="F2242">
            <v>503.38983050847457</v>
          </cell>
          <cell r="G2242">
            <v>5397.46</v>
          </cell>
          <cell r="H2242">
            <v>971.54</v>
          </cell>
        </row>
        <row r="2243">
          <cell r="A2243" t="str">
            <v>AE001</v>
          </cell>
          <cell r="B2243" t="str">
            <v>Acero Estruc. Grado 40-60, 3/8" x 20 a 30 pies</v>
          </cell>
          <cell r="C2243">
            <v>1.1200000000000001</v>
          </cell>
          <cell r="D2243">
            <v>0</v>
          </cell>
          <cell r="E2243">
            <v>2796.6101694915255</v>
          </cell>
          <cell r="F2243">
            <v>503.38983050847457</v>
          </cell>
          <cell r="G2243">
            <v>0</v>
          </cell>
          <cell r="H2243">
            <v>0</v>
          </cell>
        </row>
        <row r="2244">
          <cell r="A2244" t="str">
            <v>HI002</v>
          </cell>
          <cell r="B2244" t="str">
            <v>Hormigón 210 Kg/cm2 (incluye bomba y colocación)</v>
          </cell>
          <cell r="C2244">
            <v>1.05</v>
          </cell>
          <cell r="D2244" t="str">
            <v>M3</v>
          </cell>
          <cell r="E2244">
            <v>5935.17</v>
          </cell>
          <cell r="F2244">
            <v>1068.3306</v>
          </cell>
          <cell r="G2244">
            <v>6231.93</v>
          </cell>
          <cell r="H2244">
            <v>1121.75</v>
          </cell>
        </row>
        <row r="2245">
          <cell r="A2245" t="str">
            <v>AE016</v>
          </cell>
          <cell r="B2245" t="str">
            <v>Alambre Galvanizado Calibre 18 (Varillas)</v>
          </cell>
          <cell r="C2245">
            <v>6.1</v>
          </cell>
          <cell r="D2245" t="str">
            <v>LB</v>
          </cell>
          <cell r="E2245">
            <v>93.220338983050851</v>
          </cell>
          <cell r="F2245">
            <v>16.779661016949152</v>
          </cell>
          <cell r="G2245">
            <v>568.64</v>
          </cell>
          <cell r="H2245">
            <v>102.36</v>
          </cell>
        </row>
        <row r="2246">
          <cell r="A2246">
            <v>0</v>
          </cell>
          <cell r="B2246" t="str">
            <v>Mano de Obra</v>
          </cell>
          <cell r="C2246">
            <v>12.499999999999998</v>
          </cell>
          <cell r="D2246">
            <v>0</v>
          </cell>
          <cell r="E2246">
            <v>472</v>
          </cell>
          <cell r="F2246">
            <v>0</v>
          </cell>
          <cell r="G2246">
            <v>22887.88</v>
          </cell>
          <cell r="H2246">
            <v>2866.84</v>
          </cell>
          <cell r="I2246">
            <v>25754.720000000001</v>
          </cell>
        </row>
        <row r="2247">
          <cell r="A2247">
            <v>200.05999999999995</v>
          </cell>
          <cell r="B2247" t="str">
            <v>Coloc. acero normal</v>
          </cell>
          <cell r="C2247">
            <v>3.05</v>
          </cell>
          <cell r="D2247">
            <v>0</v>
          </cell>
          <cell r="E2247">
            <v>326.47275741487186</v>
          </cell>
          <cell r="F2247">
            <v>0</v>
          </cell>
          <cell r="G2247">
            <v>0</v>
          </cell>
          <cell r="H2247">
            <v>0</v>
          </cell>
          <cell r="I2247">
            <v>37310.160000000003</v>
          </cell>
        </row>
        <row r="2248">
          <cell r="A2248">
            <v>300.20999999999981</v>
          </cell>
          <cell r="B2248" t="str">
            <v>Vigas de carga 0.15m a 0.20m x Altura &lt; 0.40m</v>
          </cell>
          <cell r="C2248">
            <v>12.499999999999998</v>
          </cell>
          <cell r="D2248" t="str">
            <v>ML</v>
          </cell>
          <cell r="E2248">
            <v>472</v>
          </cell>
          <cell r="F2248">
            <v>0</v>
          </cell>
          <cell r="G2248">
            <v>5900</v>
          </cell>
          <cell r="H2248">
            <v>0</v>
          </cell>
          <cell r="I2248">
            <v>26254.760000000002</v>
          </cell>
        </row>
        <row r="2249">
          <cell r="A2249">
            <v>0</v>
          </cell>
          <cell r="B2249" t="str">
            <v>Total/UND</v>
          </cell>
          <cell r="C2249">
            <v>1</v>
          </cell>
          <cell r="D2249" t="str">
            <v>M3</v>
          </cell>
          <cell r="E2249">
            <v>0</v>
          </cell>
          <cell r="F2249">
            <v>0</v>
          </cell>
          <cell r="G2249">
            <v>22225.97</v>
          </cell>
          <cell r="H2249">
            <v>2759.4500000000003</v>
          </cell>
          <cell r="I2249">
            <v>24985.420000000002</v>
          </cell>
        </row>
        <row r="2250">
          <cell r="A2250">
            <v>0</v>
          </cell>
          <cell r="B2250" t="str">
            <v>Materiales y Equipos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</row>
        <row r="2251">
          <cell r="A2251" t="str">
            <v>CAT-010</v>
          </cell>
          <cell r="B2251" t="str">
            <v>VIGA VA2-T EN HA (0.20X0.40)MTS, F'C=210KG/CM2, ACERO 6Ø1/2" Y 2Ø1/2" EN APOYOS, EST. Ø3/8"@0.20M (CENTRO DE ATENCION PRIMARIA-HIGUERO)</v>
          </cell>
          <cell r="C2251">
            <v>1</v>
          </cell>
          <cell r="D2251" t="str">
            <v>QQ</v>
          </cell>
          <cell r="E2251">
            <v>2796.6101694915255</v>
          </cell>
          <cell r="F2251">
            <v>503.38983050847457</v>
          </cell>
          <cell r="G2251">
            <v>22358.36</v>
          </cell>
          <cell r="H2251">
            <v>2780.92</v>
          </cell>
          <cell r="I2251">
            <v>25139.279999999999</v>
          </cell>
        </row>
        <row r="2252">
          <cell r="A2252" t="str">
            <v>AE003</v>
          </cell>
          <cell r="B2252" t="str">
            <v>Volumen Análisis</v>
          </cell>
          <cell r="C2252">
            <v>1</v>
          </cell>
          <cell r="D2252" t="str">
            <v>QQ</v>
          </cell>
          <cell r="E2252">
            <v>2796.6101694915255</v>
          </cell>
          <cell r="F2252">
            <v>503.38983050847457</v>
          </cell>
          <cell r="G2252">
            <v>0</v>
          </cell>
          <cell r="H2252">
            <v>0</v>
          </cell>
        </row>
        <row r="2253">
          <cell r="A2253" t="str">
            <v>AE002</v>
          </cell>
          <cell r="B2253" t="str">
            <v>Materiales y Equipos</v>
          </cell>
          <cell r="C2253">
            <v>2</v>
          </cell>
          <cell r="D2253" t="str">
            <v>QQ</v>
          </cell>
          <cell r="E2253">
            <v>2796.6101694915255</v>
          </cell>
          <cell r="F2253">
            <v>503.38983050847457</v>
          </cell>
          <cell r="G2253">
            <v>5593.22</v>
          </cell>
          <cell r="H2253">
            <v>1006.78</v>
          </cell>
        </row>
        <row r="2254">
          <cell r="A2254" t="str">
            <v>AE004</v>
          </cell>
          <cell r="B2254" t="str">
            <v>Acero Estruc. Grado 40-60, 1" x 20 a 30 pies</v>
          </cell>
          <cell r="C2254">
            <v>1.38</v>
          </cell>
          <cell r="D2254" t="str">
            <v>QQ</v>
          </cell>
          <cell r="E2254">
            <v>2796.6101694915255</v>
          </cell>
          <cell r="F2254">
            <v>503.38983050847457</v>
          </cell>
          <cell r="G2254">
            <v>0</v>
          </cell>
          <cell r="H2254">
            <v>0</v>
          </cell>
        </row>
        <row r="2255">
          <cell r="A2255" t="str">
            <v>AE003</v>
          </cell>
          <cell r="B2255" t="str">
            <v>Acero Estruc. Grado 40-60, 3/4" x 20 a 30 pies</v>
          </cell>
          <cell r="C2255">
            <v>1.05</v>
          </cell>
          <cell r="D2255" t="str">
            <v>QQ</v>
          </cell>
          <cell r="E2255">
            <v>2796.6101694915255</v>
          </cell>
          <cell r="F2255">
            <v>503.38983050847457</v>
          </cell>
          <cell r="G2255">
            <v>0</v>
          </cell>
          <cell r="H2255">
            <v>0</v>
          </cell>
        </row>
        <row r="2256">
          <cell r="A2256" t="str">
            <v>AE002</v>
          </cell>
          <cell r="B2256" t="str">
            <v>Acero Estruc. Grado 40-60, 1/2" x 20 a 30 pies</v>
          </cell>
          <cell r="C2256">
            <v>2.06</v>
          </cell>
          <cell r="D2256" t="str">
            <v>QQ</v>
          </cell>
          <cell r="E2256">
            <v>2796.6101694915255</v>
          </cell>
          <cell r="F2256">
            <v>503.38983050847457</v>
          </cell>
          <cell r="G2256">
            <v>5761.02</v>
          </cell>
          <cell r="H2256">
            <v>1036.98</v>
          </cell>
        </row>
        <row r="2257">
          <cell r="A2257" t="str">
            <v>AE001</v>
          </cell>
          <cell r="B2257" t="str">
            <v>Acero Estruc. Grado 40-60, 3/8" x 20 a 30 pies</v>
          </cell>
          <cell r="C2257">
            <v>1.03</v>
          </cell>
          <cell r="D2257">
            <v>0</v>
          </cell>
          <cell r="E2257">
            <v>2796.6101694915255</v>
          </cell>
          <cell r="F2257">
            <v>503.38983050847457</v>
          </cell>
          <cell r="G2257">
            <v>0</v>
          </cell>
          <cell r="H2257">
            <v>0</v>
          </cell>
        </row>
        <row r="2258">
          <cell r="A2258" t="str">
            <v>HI002</v>
          </cell>
          <cell r="B2258" t="str">
            <v>Hormigón 210 Kg/cm2 (incluye bomba y colocación)</v>
          </cell>
          <cell r="C2258">
            <v>1.05</v>
          </cell>
          <cell r="D2258" t="str">
            <v>M3</v>
          </cell>
          <cell r="E2258">
            <v>5935.17</v>
          </cell>
          <cell r="F2258">
            <v>1068.3306</v>
          </cell>
          <cell r="G2258">
            <v>6231.93</v>
          </cell>
          <cell r="H2258">
            <v>1121.75</v>
          </cell>
        </row>
        <row r="2259">
          <cell r="A2259" t="str">
            <v>AE016</v>
          </cell>
          <cell r="B2259" t="str">
            <v>Alambre Galvanizado Calibre 18 (Varillas)</v>
          </cell>
          <cell r="C2259">
            <v>6.18</v>
          </cell>
          <cell r="D2259" t="str">
            <v>LB</v>
          </cell>
          <cell r="E2259">
            <v>93.220338983050851</v>
          </cell>
          <cell r="F2259">
            <v>16.779661016949152</v>
          </cell>
          <cell r="G2259">
            <v>576.1</v>
          </cell>
          <cell r="H2259">
            <v>103.7</v>
          </cell>
        </row>
        <row r="2260">
          <cell r="A2260">
            <v>0</v>
          </cell>
          <cell r="B2260" t="str">
            <v>Mano de Obra</v>
          </cell>
          <cell r="C2260">
            <v>16.666666666666668</v>
          </cell>
          <cell r="D2260">
            <v>0</v>
          </cell>
          <cell r="E2260">
            <v>472</v>
          </cell>
          <cell r="F2260">
            <v>0</v>
          </cell>
          <cell r="G2260">
            <v>23318.120000000003</v>
          </cell>
          <cell r="H2260">
            <v>2936.64</v>
          </cell>
          <cell r="I2260">
            <v>26254.760000000002</v>
          </cell>
        </row>
        <row r="2261">
          <cell r="A2261">
            <v>200.05999999999995</v>
          </cell>
          <cell r="B2261" t="str">
            <v>Coloc. acero normal</v>
          </cell>
          <cell r="C2261">
            <v>3.09</v>
          </cell>
          <cell r="D2261">
            <v>0</v>
          </cell>
          <cell r="E2261">
            <v>326.47275741487186</v>
          </cell>
          <cell r="F2261">
            <v>0</v>
          </cell>
          <cell r="G2261">
            <v>0</v>
          </cell>
          <cell r="H2261">
            <v>0</v>
          </cell>
          <cell r="I2261">
            <v>30506.240000000002</v>
          </cell>
        </row>
        <row r="2262">
          <cell r="A2262">
            <v>300.20999999999981</v>
          </cell>
          <cell r="B2262" t="str">
            <v>Vigas de carga 0.15m a 0.20m x Altura &lt; 0.40m</v>
          </cell>
          <cell r="C2262">
            <v>12.499999999999998</v>
          </cell>
          <cell r="D2262" t="str">
            <v>ML</v>
          </cell>
          <cell r="E2262">
            <v>472</v>
          </cell>
          <cell r="F2262">
            <v>0</v>
          </cell>
          <cell r="G2262">
            <v>5900</v>
          </cell>
          <cell r="H2262">
            <v>0</v>
          </cell>
          <cell r="I2262">
            <v>24985.420000000002</v>
          </cell>
        </row>
        <row r="2263">
          <cell r="A2263">
            <v>0</v>
          </cell>
          <cell r="B2263" t="str">
            <v>Total/UND</v>
          </cell>
          <cell r="C2263">
            <v>1</v>
          </cell>
          <cell r="D2263" t="str">
            <v>M3</v>
          </cell>
          <cell r="E2263">
            <v>0</v>
          </cell>
          <cell r="F2263">
            <v>0</v>
          </cell>
          <cell r="G2263">
            <v>22358.36</v>
          </cell>
          <cell r="H2263">
            <v>2780.92</v>
          </cell>
          <cell r="I2263">
            <v>25139.279999999999</v>
          </cell>
        </row>
        <row r="2264">
          <cell r="A2264">
            <v>0</v>
          </cell>
          <cell r="B2264" t="str">
            <v>Materiales y Equipos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 t="str">
            <v>CAT-011</v>
          </cell>
          <cell r="B2265" t="str">
            <v>VIGA VA3-T EN HA (0.20X0.40)MTS, F'C=210KG/CM2, ACERO 9Ø3/4" Y 4Ø1/2" EN APOYOS, EST. Ø3/8"@0.15M (CENTRO DE ATENCION PRIMARIA-HIGUERO)</v>
          </cell>
          <cell r="C2265">
            <v>1</v>
          </cell>
          <cell r="D2265" t="str">
            <v>QQ</v>
          </cell>
          <cell r="E2265">
            <v>2796.6101694915255</v>
          </cell>
          <cell r="F2265">
            <v>503.38983050847457</v>
          </cell>
          <cell r="G2265">
            <v>38244.080000000002</v>
          </cell>
          <cell r="H2265">
            <v>5358.2699999999995</v>
          </cell>
          <cell r="I2265">
            <v>43602.35</v>
          </cell>
        </row>
        <row r="2266">
          <cell r="A2266" t="str">
            <v>AE003</v>
          </cell>
          <cell r="B2266" t="str">
            <v>.</v>
          </cell>
          <cell r="C2266">
            <v>1</v>
          </cell>
          <cell r="D2266" t="str">
            <v>QQ</v>
          </cell>
          <cell r="E2266">
            <v>2796.6101694915255</v>
          </cell>
          <cell r="F2266">
            <v>503.38983050847457</v>
          </cell>
          <cell r="G2266">
            <v>0</v>
          </cell>
          <cell r="H2266">
            <v>0</v>
          </cell>
        </row>
        <row r="2267">
          <cell r="A2267" t="str">
            <v>AE002</v>
          </cell>
          <cell r="B2267" t="str">
            <v>Materiales y Equipos</v>
          </cell>
          <cell r="C2267">
            <v>1.93</v>
          </cell>
          <cell r="D2267" t="str">
            <v>QQ</v>
          </cell>
          <cell r="E2267">
            <v>2796.6101694915255</v>
          </cell>
          <cell r="F2267">
            <v>503.38983050847457</v>
          </cell>
          <cell r="G2267">
            <v>5397.46</v>
          </cell>
          <cell r="H2267">
            <v>971.54</v>
          </cell>
        </row>
        <row r="2268">
          <cell r="A2268" t="str">
            <v>AE004</v>
          </cell>
          <cell r="B2268" t="str">
            <v>Acero Estruc. Grado 40-60, 1" x 20 a 30 pies</v>
          </cell>
          <cell r="C2268">
            <v>1.1200000000000001</v>
          </cell>
          <cell r="D2268" t="str">
            <v>QQ</v>
          </cell>
          <cell r="E2268">
            <v>2796.6101694915255</v>
          </cell>
          <cell r="F2268">
            <v>503.38983050847457</v>
          </cell>
          <cell r="G2268">
            <v>0</v>
          </cell>
          <cell r="H2268">
            <v>0</v>
          </cell>
        </row>
        <row r="2269">
          <cell r="A2269" t="str">
            <v>AE003</v>
          </cell>
          <cell r="B2269" t="str">
            <v>Acero Estruc. Grado 40-60, 3/4" x 20 a 30 pies</v>
          </cell>
          <cell r="C2269">
            <v>6.09</v>
          </cell>
          <cell r="D2269" t="str">
            <v>QQ</v>
          </cell>
          <cell r="E2269">
            <v>2796.6101694915255</v>
          </cell>
          <cell r="F2269">
            <v>503.38983050847457</v>
          </cell>
          <cell r="G2269">
            <v>17031.36</v>
          </cell>
          <cell r="H2269">
            <v>3065.64</v>
          </cell>
        </row>
        <row r="2270">
          <cell r="A2270" t="str">
            <v>AE002</v>
          </cell>
          <cell r="B2270" t="str">
            <v>Acero Estruc. Grado 40-60, 1/2" x 20 a 30 pies</v>
          </cell>
          <cell r="C2270">
            <v>0.46</v>
          </cell>
          <cell r="D2270" t="str">
            <v>QQ</v>
          </cell>
          <cell r="E2270">
            <v>2796.6101694915255</v>
          </cell>
          <cell r="F2270">
            <v>503.38983050847457</v>
          </cell>
          <cell r="G2270">
            <v>1286.44</v>
          </cell>
          <cell r="H2270">
            <v>231.56</v>
          </cell>
        </row>
        <row r="2271">
          <cell r="A2271" t="str">
            <v>AE001</v>
          </cell>
          <cell r="B2271" t="str">
            <v>Acero Estruc. Grado 40-60, 3/8" x 20 a 30 pies</v>
          </cell>
          <cell r="C2271">
            <v>1.34</v>
          </cell>
          <cell r="D2271">
            <v>0</v>
          </cell>
          <cell r="E2271">
            <v>2796.6101694915255</v>
          </cell>
          <cell r="F2271">
            <v>503.38983050847457</v>
          </cell>
          <cell r="G2271">
            <v>0</v>
          </cell>
          <cell r="H2271">
            <v>0</v>
          </cell>
        </row>
        <row r="2272">
          <cell r="A2272" t="str">
            <v>HI002</v>
          </cell>
          <cell r="B2272" t="str">
            <v>Hormigón 210 Kg/cm2 (incluye bomba y colocación)</v>
          </cell>
          <cell r="C2272">
            <v>1.05</v>
          </cell>
          <cell r="D2272" t="str">
            <v>M3</v>
          </cell>
          <cell r="E2272">
            <v>5935.17</v>
          </cell>
          <cell r="F2272">
            <v>1068.3306</v>
          </cell>
          <cell r="G2272">
            <v>6231.93</v>
          </cell>
          <cell r="H2272">
            <v>1121.75</v>
          </cell>
        </row>
        <row r="2273">
          <cell r="A2273" t="str">
            <v>AE016</v>
          </cell>
          <cell r="B2273" t="str">
            <v>Alambre Galvanizado Calibre 18 (Varillas)</v>
          </cell>
          <cell r="C2273">
            <v>15.78</v>
          </cell>
          <cell r="D2273" t="str">
            <v>LB</v>
          </cell>
          <cell r="E2273">
            <v>93.220338983050851</v>
          </cell>
          <cell r="F2273">
            <v>16.779661016949152</v>
          </cell>
          <cell r="G2273">
            <v>1471.02</v>
          </cell>
          <cell r="H2273">
            <v>264.77999999999997</v>
          </cell>
        </row>
        <row r="2274">
          <cell r="A2274">
            <v>0</v>
          </cell>
          <cell r="B2274" t="str">
            <v>Mano de Obra</v>
          </cell>
          <cell r="C2274">
            <v>12.499999999999998</v>
          </cell>
          <cell r="D2274">
            <v>0</v>
          </cell>
          <cell r="E2274">
            <v>472</v>
          </cell>
          <cell r="F2274">
            <v>0</v>
          </cell>
          <cell r="G2274">
            <v>22225.97</v>
          </cell>
          <cell r="H2274">
            <v>2759.4500000000003</v>
          </cell>
          <cell r="I2274">
            <v>24985.420000000002</v>
          </cell>
        </row>
        <row r="2275">
          <cell r="A2275">
            <v>200.05999999999995</v>
          </cell>
          <cell r="B2275" t="str">
            <v>Coloc. acero normal</v>
          </cell>
          <cell r="C2275">
            <v>7.89</v>
          </cell>
          <cell r="D2275">
            <v>0</v>
          </cell>
          <cell r="E2275">
            <v>326.47275741487186</v>
          </cell>
          <cell r="F2275">
            <v>0</v>
          </cell>
          <cell r="G2275">
            <v>0</v>
          </cell>
          <cell r="H2275">
            <v>0</v>
          </cell>
          <cell r="I2275">
            <v>26827.22</v>
          </cell>
        </row>
        <row r="2276">
          <cell r="A2276">
            <v>300.20999999999981</v>
          </cell>
          <cell r="B2276" t="str">
            <v>Vigas de carga 0.15m a 0.20m x Altura &lt; 0.40m</v>
          </cell>
          <cell r="C2276">
            <v>12.499999999999998</v>
          </cell>
          <cell r="D2276" t="str">
            <v>ML</v>
          </cell>
          <cell r="E2276">
            <v>472</v>
          </cell>
          <cell r="F2276">
            <v>0</v>
          </cell>
          <cell r="G2276">
            <v>5900</v>
          </cell>
          <cell r="H2276">
            <v>0</v>
          </cell>
          <cell r="I2276">
            <v>25139.279999999999</v>
          </cell>
        </row>
        <row r="2277">
          <cell r="A2277">
            <v>0</v>
          </cell>
          <cell r="B2277" t="str">
            <v>Total/UND</v>
          </cell>
          <cell r="C2277">
            <v>1</v>
          </cell>
          <cell r="D2277" t="str">
            <v>M3</v>
          </cell>
          <cell r="E2277">
            <v>0</v>
          </cell>
          <cell r="F2277">
            <v>0</v>
          </cell>
          <cell r="G2277">
            <v>38244.080000000002</v>
          </cell>
          <cell r="H2277">
            <v>5358.2699999999995</v>
          </cell>
          <cell r="I2277">
            <v>43602.35</v>
          </cell>
        </row>
        <row r="2278">
          <cell r="A2278">
            <v>0</v>
          </cell>
          <cell r="B2278" t="str">
            <v>Materiales y Equipos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</row>
        <row r="2279">
          <cell r="A2279" t="str">
            <v>CAT-012</v>
          </cell>
          <cell r="B2279" t="str">
            <v>DINTEL (0.15X0.20)MTS, F'C=210KG/CM2, 5Ø3/8", EST. Ø3/8"@0.23M (CENTRO DE ATENCION PRIMARIA-HIGUERO)</v>
          </cell>
          <cell r="C2279">
            <v>1</v>
          </cell>
          <cell r="D2279" t="str">
            <v>QQ</v>
          </cell>
          <cell r="E2279">
            <v>2796.6101694915255</v>
          </cell>
          <cell r="F2279">
            <v>503.38983050847457</v>
          </cell>
          <cell r="G2279">
            <v>29608.950000000004</v>
          </cell>
          <cell r="H2279">
            <v>3296.4</v>
          </cell>
          <cell r="I2279">
            <v>32905.350000000006</v>
          </cell>
        </row>
        <row r="2280">
          <cell r="A2280" t="str">
            <v>AE003</v>
          </cell>
          <cell r="B2280" t="str">
            <v>Volumen Análisis</v>
          </cell>
          <cell r="C2280">
            <v>1</v>
          </cell>
          <cell r="D2280" t="str">
            <v>QQ</v>
          </cell>
          <cell r="E2280">
            <v>2796.6101694915255</v>
          </cell>
          <cell r="F2280">
            <v>503.38983050847457</v>
          </cell>
          <cell r="G2280">
            <v>0</v>
          </cell>
          <cell r="H2280">
            <v>0</v>
          </cell>
        </row>
        <row r="2281">
          <cell r="A2281" t="str">
            <v>AE002</v>
          </cell>
          <cell r="B2281" t="str">
            <v>Materiales y Equipos</v>
          </cell>
          <cell r="C2281">
            <v>2.06</v>
          </cell>
          <cell r="D2281" t="str">
            <v>QQ</v>
          </cell>
          <cell r="E2281">
            <v>2796.6101694915255</v>
          </cell>
          <cell r="F2281">
            <v>503.38983050847457</v>
          </cell>
          <cell r="G2281">
            <v>5761.02</v>
          </cell>
          <cell r="H2281">
            <v>1036.98</v>
          </cell>
        </row>
        <row r="2282">
          <cell r="A2282" t="str">
            <v>AE002</v>
          </cell>
          <cell r="B2282" t="str">
            <v>Acero Estruc. Grado 40-60, 1/2" x 20 a 30 pies</v>
          </cell>
          <cell r="C2282">
            <v>1.03</v>
          </cell>
          <cell r="D2282" t="str">
            <v>QQ</v>
          </cell>
          <cell r="E2282">
            <v>2796.6101694915255</v>
          </cell>
          <cell r="F2282">
            <v>503.38983050847457</v>
          </cell>
          <cell r="G2282">
            <v>0</v>
          </cell>
          <cell r="H2282">
            <v>0</v>
          </cell>
        </row>
        <row r="2283">
          <cell r="A2283" t="str">
            <v>AE001</v>
          </cell>
          <cell r="B2283" t="str">
            <v>Acero Estruc. Grado 40-60, 3/8" x 20 a 30 pies</v>
          </cell>
          <cell r="C2283">
            <v>4.05</v>
          </cell>
          <cell r="D2283" t="str">
            <v>QQ</v>
          </cell>
          <cell r="E2283">
            <v>2796.6101694915255</v>
          </cell>
          <cell r="F2283">
            <v>503.38983050847457</v>
          </cell>
          <cell r="G2283">
            <v>11326.27</v>
          </cell>
          <cell r="H2283">
            <v>2038.73</v>
          </cell>
        </row>
        <row r="2284">
          <cell r="A2284" t="str">
            <v>HI002</v>
          </cell>
          <cell r="B2284" t="str">
            <v>Hormigón 210 Kg/cm2 (incluye bomba y colocación)</v>
          </cell>
          <cell r="C2284">
            <v>1.05</v>
          </cell>
          <cell r="D2284" t="str">
            <v>M3</v>
          </cell>
          <cell r="E2284">
            <v>5935.17</v>
          </cell>
          <cell r="F2284">
            <v>1068.3306</v>
          </cell>
          <cell r="G2284">
            <v>6231.93</v>
          </cell>
          <cell r="H2284">
            <v>1121.75</v>
          </cell>
        </row>
        <row r="2285">
          <cell r="A2285" t="str">
            <v>AE016</v>
          </cell>
          <cell r="B2285" t="str">
            <v>Alambre Galvanizado Calibre 18 (Varillas)</v>
          </cell>
          <cell r="C2285">
            <v>8.1</v>
          </cell>
          <cell r="D2285">
            <v>0</v>
          </cell>
          <cell r="E2285">
            <v>93.220338983050851</v>
          </cell>
          <cell r="F2285">
            <v>16.779661016949152</v>
          </cell>
          <cell r="G2285">
            <v>0</v>
          </cell>
          <cell r="H2285">
            <v>0</v>
          </cell>
        </row>
        <row r="2286">
          <cell r="A2286">
            <v>200.05999999999995</v>
          </cell>
          <cell r="B2286" t="str">
            <v>Mano de Obra</v>
          </cell>
          <cell r="C2286">
            <v>3.09</v>
          </cell>
          <cell r="D2286" t="str">
            <v>QQ</v>
          </cell>
          <cell r="E2286">
            <v>326.47275741487186</v>
          </cell>
          <cell r="F2286">
            <v>0</v>
          </cell>
          <cell r="G2286">
            <v>1008.8</v>
          </cell>
          <cell r="H2286">
            <v>0</v>
          </cell>
        </row>
        <row r="2287">
          <cell r="A2287">
            <v>200.09999999999991</v>
          </cell>
          <cell r="B2287" t="str">
            <v>Coloc. acero zapata de muros, cols y vigas amarre</v>
          </cell>
          <cell r="C2287">
            <v>33.333333333333336</v>
          </cell>
          <cell r="D2287" t="str">
            <v>ML</v>
          </cell>
          <cell r="E2287">
            <v>107.87</v>
          </cell>
          <cell r="F2287">
            <v>0</v>
          </cell>
          <cell r="G2287">
            <v>3595.67</v>
          </cell>
          <cell r="H2287">
            <v>0</v>
          </cell>
        </row>
        <row r="2288">
          <cell r="A2288">
            <v>300.18999999999983</v>
          </cell>
          <cell r="B2288" t="str">
            <v>Vigas sobre muros &lt; 0.30m</v>
          </cell>
          <cell r="C2288">
            <v>33.333333333333336</v>
          </cell>
          <cell r="D2288">
            <v>0</v>
          </cell>
          <cell r="E2288">
            <v>231</v>
          </cell>
          <cell r="F2288">
            <v>0</v>
          </cell>
          <cell r="G2288">
            <v>22358.36</v>
          </cell>
          <cell r="H2288">
            <v>2780.92</v>
          </cell>
          <cell r="I2288">
            <v>25139.279999999999</v>
          </cell>
        </row>
        <row r="2289">
          <cell r="A2289">
            <v>0</v>
          </cell>
          <cell r="B2289" t="str">
            <v>Total/UND</v>
          </cell>
          <cell r="D2289">
            <v>0</v>
          </cell>
          <cell r="G2289">
            <v>29608.950000000004</v>
          </cell>
          <cell r="H2289">
            <v>3296.4</v>
          </cell>
          <cell r="I2289">
            <v>32905.350000000006</v>
          </cell>
        </row>
        <row r="2290">
          <cell r="A2290" t="str">
            <v>CAT-011</v>
          </cell>
          <cell r="B2290" t="str">
            <v>VIGA VA3-T EN HA (0.20X0.40)MTS, F'C=210KG/CM2, ACERO 9Ø3/4" Y 4Ø1/2" EN APOYOS, EST. Ø3/8"@0.15M (CENTRO DE ATENCION PRIMARIA-HIGUERO)</v>
          </cell>
          <cell r="C2290">
            <v>1</v>
          </cell>
          <cell r="D2290" t="str">
            <v>M3</v>
          </cell>
          <cell r="E2290">
            <v>0</v>
          </cell>
          <cell r="F2290">
            <v>0</v>
          </cell>
          <cell r="G2290">
            <v>38244.080000000002</v>
          </cell>
          <cell r="H2290">
            <v>5358.2699999999995</v>
          </cell>
          <cell r="I2290">
            <v>43602.35</v>
          </cell>
        </row>
        <row r="2291">
          <cell r="A2291">
            <v>105.15100000000007</v>
          </cell>
          <cell r="B2291" t="str">
            <v>VIGA (0.40X0.60)MTS, F'C=210KG/CM2, 8Ø3/4", EST. Ø3/8"@0.10M (TANQUE H. A.)</v>
          </cell>
          <cell r="C2291">
            <v>1</v>
          </cell>
          <cell r="D2291" t="str">
            <v>M3</v>
          </cell>
          <cell r="E2291">
            <v>0</v>
          </cell>
          <cell r="F2291">
            <v>0</v>
          </cell>
          <cell r="G2291">
            <v>26061.440000000002</v>
          </cell>
          <cell r="H2291">
            <v>4184.38</v>
          </cell>
          <cell r="I2291">
            <v>30245.820000000003</v>
          </cell>
        </row>
        <row r="2292">
          <cell r="A2292">
            <v>0</v>
          </cell>
          <cell r="B2292" t="str">
            <v>Volumen Análisis</v>
          </cell>
          <cell r="C2292">
            <v>1</v>
          </cell>
          <cell r="D2292" t="str">
            <v>M3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</row>
        <row r="2293">
          <cell r="A2293" t="str">
            <v>AE004</v>
          </cell>
          <cell r="B2293" t="str">
            <v>Materiales y Equipos</v>
          </cell>
          <cell r="C2293">
            <v>0</v>
          </cell>
          <cell r="D2293" t="str">
            <v>QQ</v>
          </cell>
          <cell r="E2293">
            <v>2796.6101694915255</v>
          </cell>
          <cell r="F2293">
            <v>503.38983050847457</v>
          </cell>
          <cell r="G2293">
            <v>0</v>
          </cell>
          <cell r="H2293">
            <v>0</v>
          </cell>
          <cell r="I2293">
            <v>0</v>
          </cell>
        </row>
        <row r="2294">
          <cell r="A2294" t="str">
            <v>AE002</v>
          </cell>
          <cell r="B2294" t="str">
            <v>Acero Estruc. Grado 40-60, 1/2" x 20 a 30 pies</v>
          </cell>
          <cell r="C2294">
            <v>2.2959999999999998</v>
          </cell>
          <cell r="D2294" t="str">
            <v>QQ</v>
          </cell>
          <cell r="E2294">
            <v>2796.6101694915255</v>
          </cell>
          <cell r="F2294">
            <v>503.38983050847457</v>
          </cell>
          <cell r="G2294">
            <v>6421.02</v>
          </cell>
          <cell r="H2294">
            <v>1155.78</v>
          </cell>
        </row>
        <row r="2295">
          <cell r="A2295" t="str">
            <v>AE001</v>
          </cell>
          <cell r="B2295" t="str">
            <v>Acero Estruc. Grado 40-60, 3/8" x 20 a 30 pies</v>
          </cell>
          <cell r="C2295">
            <v>0.57499999999999996</v>
          </cell>
          <cell r="D2295" t="str">
            <v>QQ</v>
          </cell>
          <cell r="E2295">
            <v>2796.6101694915255</v>
          </cell>
          <cell r="F2295">
            <v>503.38983050847457</v>
          </cell>
          <cell r="G2295">
            <v>1608.05</v>
          </cell>
          <cell r="H2295">
            <v>289.45</v>
          </cell>
        </row>
        <row r="2296">
          <cell r="A2296" t="str">
            <v>HI003</v>
          </cell>
          <cell r="B2296" t="str">
            <v xml:space="preserve">Hormigón 240 Kg/cm2 </v>
          </cell>
          <cell r="C2296">
            <v>1.05</v>
          </cell>
          <cell r="D2296" t="str">
            <v>M3</v>
          </cell>
          <cell r="E2296">
            <v>5932.203389830509</v>
          </cell>
          <cell r="F2296">
            <v>1067.7966101694915</v>
          </cell>
          <cell r="G2296">
            <v>6228.81</v>
          </cell>
          <cell r="H2296">
            <v>1121.19</v>
          </cell>
        </row>
        <row r="2297">
          <cell r="A2297" t="str">
            <v>HI010</v>
          </cell>
          <cell r="B2297" t="str">
            <v>Bombeado y Colocación</v>
          </cell>
          <cell r="C2297">
            <v>1.05</v>
          </cell>
          <cell r="D2297" t="str">
            <v>M3</v>
          </cell>
          <cell r="E2297">
            <v>1271.1864406779662</v>
          </cell>
          <cell r="F2297">
            <v>228.81355932203391</v>
          </cell>
          <cell r="G2297">
            <v>1334.75</v>
          </cell>
          <cell r="H2297">
            <v>240.25</v>
          </cell>
        </row>
        <row r="2298">
          <cell r="A2298" t="str">
            <v>HI011</v>
          </cell>
          <cell r="B2298" t="str">
            <v>Instalación Bomba y colocación</v>
          </cell>
          <cell r="C2298">
            <v>1.05</v>
          </cell>
          <cell r="D2298" t="str">
            <v>M3</v>
          </cell>
          <cell r="E2298">
            <v>6779.6610169491532</v>
          </cell>
          <cell r="F2298">
            <v>1220.3389830508474</v>
          </cell>
          <cell r="G2298">
            <v>7118.64</v>
          </cell>
          <cell r="H2298">
            <v>1281.3599999999999</v>
          </cell>
        </row>
        <row r="2299">
          <cell r="A2299" t="str">
            <v>AE016</v>
          </cell>
          <cell r="B2299" t="str">
            <v>Alambre Galvanizado Calibre 18 (Varillas)</v>
          </cell>
          <cell r="C2299">
            <v>5.7419999999999991</v>
          </cell>
          <cell r="D2299">
            <v>0</v>
          </cell>
          <cell r="E2299">
            <v>93.220338983050851</v>
          </cell>
          <cell r="F2299">
            <v>16.779661016949152</v>
          </cell>
          <cell r="G2299">
            <v>0</v>
          </cell>
          <cell r="H2299">
            <v>0</v>
          </cell>
        </row>
        <row r="2300">
          <cell r="A2300">
            <v>200.05999999999995</v>
          </cell>
          <cell r="B2300" t="str">
            <v>Mano de Obra</v>
          </cell>
          <cell r="C2300">
            <v>7.89</v>
          </cell>
          <cell r="D2300" t="str">
            <v>QQ</v>
          </cell>
          <cell r="E2300">
            <v>326.47275741487186</v>
          </cell>
          <cell r="F2300">
            <v>0</v>
          </cell>
          <cell r="G2300">
            <v>2575.87</v>
          </cell>
          <cell r="H2300">
            <v>0</v>
          </cell>
        </row>
        <row r="2301">
          <cell r="A2301">
            <v>200.09999999999991</v>
          </cell>
          <cell r="B2301" t="str">
            <v>Coloc. acero zapata de muros, cols y vigas amarre</v>
          </cell>
          <cell r="C2301">
            <v>12.159533073929961</v>
          </cell>
          <cell r="D2301" t="str">
            <v>ML</v>
          </cell>
          <cell r="E2301">
            <v>107.87</v>
          </cell>
          <cell r="F2301">
            <v>0</v>
          </cell>
          <cell r="G2301">
            <v>1311.65</v>
          </cell>
          <cell r="H2301">
            <v>0</v>
          </cell>
        </row>
        <row r="2302">
          <cell r="A2302">
            <v>300.18999999999983</v>
          </cell>
          <cell r="B2302" t="str">
            <v>Vigas sobre muros &lt; 0.30m</v>
          </cell>
          <cell r="C2302">
            <v>4.166666666666667</v>
          </cell>
          <cell r="D2302">
            <v>0</v>
          </cell>
          <cell r="E2302">
            <v>300.3</v>
          </cell>
          <cell r="F2302">
            <v>0</v>
          </cell>
          <cell r="G2302">
            <v>38244.080000000002</v>
          </cell>
          <cell r="H2302">
            <v>5358.2699999999995</v>
          </cell>
          <cell r="I2302">
            <v>43602.35</v>
          </cell>
        </row>
        <row r="2303">
          <cell r="A2303">
            <v>300.2199999999998</v>
          </cell>
          <cell r="B2303" t="str">
            <v>Vigas de carga 0.20m x Altura &gt; 0.40m, para cada cm adicional hasta 0.80m, a partir de 0.80m se considera muro</v>
          </cell>
          <cell r="C2303">
            <v>20</v>
          </cell>
          <cell r="D2303">
            <v>0</v>
          </cell>
          <cell r="E2303">
            <v>12.600000000000001</v>
          </cell>
          <cell r="F2303">
            <v>0</v>
          </cell>
          <cell r="G2303">
            <v>0</v>
          </cell>
          <cell r="H2303">
            <v>0</v>
          </cell>
          <cell r="I2303">
            <v>25991.920000000002</v>
          </cell>
        </row>
        <row r="2304">
          <cell r="A2304" t="str">
            <v>CAT-012</v>
          </cell>
          <cell r="B2304" t="str">
            <v>Total/UND</v>
          </cell>
          <cell r="C2304">
            <v>1</v>
          </cell>
          <cell r="D2304" t="str">
            <v>M3</v>
          </cell>
          <cell r="E2304">
            <v>0</v>
          </cell>
          <cell r="F2304">
            <v>0</v>
          </cell>
          <cell r="G2304">
            <v>26061.440000000002</v>
          </cell>
          <cell r="H2304">
            <v>4184.38</v>
          </cell>
          <cell r="I2304">
            <v>30245.820000000003</v>
          </cell>
        </row>
        <row r="2305">
          <cell r="A2305">
            <v>0</v>
          </cell>
          <cell r="B2305" t="str">
            <v>Volumen Análisis</v>
          </cell>
          <cell r="C2305">
            <v>1</v>
          </cell>
          <cell r="D2305" t="str">
            <v>M3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A2306">
            <v>105.16100000000007</v>
          </cell>
          <cell r="B2306" t="str">
            <v xml:space="preserve">VIGA (0.15X0.15)MTS, F'C=210KG/CM2, 5Ø3/8", EST. Ø3/8"@0.20M </v>
          </cell>
          <cell r="C2306">
            <v>1</v>
          </cell>
          <cell r="D2306">
            <v>0</v>
          </cell>
          <cell r="E2306">
            <v>0</v>
          </cell>
          <cell r="F2306">
            <v>0</v>
          </cell>
          <cell r="G2306">
            <v>41588.26</v>
          </cell>
          <cell r="H2306">
            <v>4774.93</v>
          </cell>
          <cell r="I2306">
            <v>46363.19</v>
          </cell>
        </row>
        <row r="2307">
          <cell r="A2307" t="str">
            <v>AE002</v>
          </cell>
          <cell r="B2307" t="str">
            <v>Volumen Análisis</v>
          </cell>
          <cell r="C2307">
            <v>1</v>
          </cell>
          <cell r="D2307" t="str">
            <v>QQ</v>
          </cell>
          <cell r="E2307">
            <v>2796.6101694915255</v>
          </cell>
          <cell r="F2307">
            <v>503.38983050847457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 t="str">
            <v>AE001</v>
          </cell>
          <cell r="B2308" t="str">
            <v>Materiales y Equipos</v>
          </cell>
          <cell r="C2308">
            <v>4.05</v>
          </cell>
          <cell r="D2308" t="str">
            <v>QQ</v>
          </cell>
          <cell r="E2308">
            <v>2796.6101694915255</v>
          </cell>
          <cell r="F2308">
            <v>503.38983050847457</v>
          </cell>
          <cell r="G2308">
            <v>11326.27</v>
          </cell>
          <cell r="H2308">
            <v>2038.73</v>
          </cell>
        </row>
        <row r="2309">
          <cell r="A2309" t="str">
            <v>AE002</v>
          </cell>
          <cell r="B2309" t="str">
            <v>Acero Estruc. Grado 40-60, 1/2" x 20 a 30 pies</v>
          </cell>
          <cell r="C2309">
            <v>0</v>
          </cell>
          <cell r="D2309" t="str">
            <v>QQ</v>
          </cell>
          <cell r="E2309">
            <v>2796.6101694915255</v>
          </cell>
          <cell r="F2309">
            <v>503.38983050847457</v>
          </cell>
          <cell r="G2309">
            <v>0</v>
          </cell>
          <cell r="H2309">
            <v>0</v>
          </cell>
        </row>
        <row r="2310">
          <cell r="A2310" t="str">
            <v>AE001</v>
          </cell>
          <cell r="B2310" t="str">
            <v>Acero Estruc. Grado 40-60, 3/8" x 20 a 30 pies</v>
          </cell>
          <cell r="C2310">
            <v>6.7051999999999996</v>
          </cell>
          <cell r="D2310" t="str">
            <v>QQ</v>
          </cell>
          <cell r="E2310">
            <v>2796.6101694915255</v>
          </cell>
          <cell r="F2310">
            <v>503.38983050847457</v>
          </cell>
          <cell r="G2310">
            <v>18751.830000000002</v>
          </cell>
          <cell r="H2310">
            <v>3375.33</v>
          </cell>
        </row>
        <row r="2311">
          <cell r="A2311" t="str">
            <v>HI003</v>
          </cell>
          <cell r="B2311" t="str">
            <v>Hormigón 240 Kg/cm2 (incluye bomba y colocación)</v>
          </cell>
          <cell r="C2311">
            <v>1.1000000000000001</v>
          </cell>
          <cell r="D2311">
            <v>0</v>
          </cell>
          <cell r="E2311">
            <v>5932.203389830509</v>
          </cell>
          <cell r="F2311">
            <v>1067.7966101694915</v>
          </cell>
          <cell r="G2311">
            <v>0</v>
          </cell>
          <cell r="H2311">
            <v>0</v>
          </cell>
        </row>
        <row r="2312">
          <cell r="A2312" t="str">
            <v>AE016</v>
          </cell>
          <cell r="B2312" t="str">
            <v>Alambre Galvanizado Calibre 18 (Varillas)</v>
          </cell>
          <cell r="C2312">
            <v>13.410399999999999</v>
          </cell>
          <cell r="D2312" t="str">
            <v>LB</v>
          </cell>
          <cell r="E2312">
            <v>93.220338983050851</v>
          </cell>
          <cell r="F2312">
            <v>16.779661016949152</v>
          </cell>
          <cell r="G2312">
            <v>1250.1199999999999</v>
          </cell>
          <cell r="H2312">
            <v>225.02</v>
          </cell>
        </row>
        <row r="2313">
          <cell r="A2313">
            <v>300.18999999999983</v>
          </cell>
          <cell r="B2313" t="str">
            <v>Mano de Obra</v>
          </cell>
          <cell r="C2313">
            <v>33.333333333333336</v>
          </cell>
          <cell r="D2313" t="str">
            <v>ML</v>
          </cell>
          <cell r="E2313">
            <v>231</v>
          </cell>
          <cell r="F2313">
            <v>0</v>
          </cell>
          <cell r="G2313">
            <v>7700</v>
          </cell>
          <cell r="H2313">
            <v>0</v>
          </cell>
          <cell r="I2313">
            <v>0</v>
          </cell>
        </row>
        <row r="2314">
          <cell r="A2314">
            <v>200.09999999999991</v>
          </cell>
          <cell r="B2314" t="str">
            <v>Coloc. acero zapata de muros, cols y vigas amarre</v>
          </cell>
          <cell r="C2314">
            <v>44.444444444444443</v>
          </cell>
          <cell r="D2314">
            <v>0</v>
          </cell>
          <cell r="E2314">
            <v>107.87</v>
          </cell>
          <cell r="F2314">
            <v>0</v>
          </cell>
          <cell r="G2314">
            <v>29608.950000000004</v>
          </cell>
          <cell r="H2314">
            <v>3296.4</v>
          </cell>
          <cell r="I2314">
            <v>32905.350000000006</v>
          </cell>
        </row>
        <row r="2315">
          <cell r="A2315">
            <v>300.18999999999983</v>
          </cell>
          <cell r="B2315" t="str">
            <v>Vigas sobre muros &lt; 0.30m</v>
          </cell>
          <cell r="C2315">
            <v>44.444444444444443</v>
          </cell>
          <cell r="D2315">
            <v>0</v>
          </cell>
          <cell r="E2315">
            <v>231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105.15100000000007</v>
          </cell>
          <cell r="B2316" t="str">
            <v>Total/UND</v>
          </cell>
          <cell r="C2316">
            <v>1</v>
          </cell>
          <cell r="D2316" t="str">
            <v>M3</v>
          </cell>
          <cell r="E2316">
            <v>0</v>
          </cell>
          <cell r="F2316">
            <v>0</v>
          </cell>
          <cell r="G2316">
            <v>41588.26</v>
          </cell>
          <cell r="H2316">
            <v>4774.93</v>
          </cell>
          <cell r="I2316">
            <v>46363.19</v>
          </cell>
        </row>
        <row r="2317">
          <cell r="A2317">
            <v>0</v>
          </cell>
          <cell r="B2317" t="str">
            <v>Volumen Análisis</v>
          </cell>
          <cell r="C2317">
            <v>1</v>
          </cell>
          <cell r="D2317" t="str">
            <v>M3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105.17100000000008</v>
          </cell>
          <cell r="B2318" t="str">
            <v xml:space="preserve">MUROS DE HORMIGON ARMADO DE 0.25M ESPESOR 3/8"@0.20m A.D. Y A.C. 210Kg/cm2 </v>
          </cell>
          <cell r="C2318">
            <v>1</v>
          </cell>
          <cell r="D2318">
            <v>0</v>
          </cell>
          <cell r="G2318">
            <v>14949.490000000002</v>
          </cell>
          <cell r="H2318">
            <v>1943.29</v>
          </cell>
          <cell r="I2318">
            <v>16892.780000000002</v>
          </cell>
        </row>
        <row r="2319">
          <cell r="A2319" t="str">
            <v>AE002</v>
          </cell>
          <cell r="B2319" t="str">
            <v>Muros HA 0.20m 3/8" @ 0.20m AD y AC</v>
          </cell>
          <cell r="C2319">
            <v>2.2959999999999998</v>
          </cell>
          <cell r="D2319" t="str">
            <v>QQ</v>
          </cell>
          <cell r="E2319">
            <v>2796.6101694915255</v>
          </cell>
          <cell r="F2319">
            <v>503.38983050847457</v>
          </cell>
          <cell r="G2319">
            <v>6421.02</v>
          </cell>
          <cell r="H2319">
            <v>1155.78</v>
          </cell>
          <cell r="I2319">
            <v>46206.05</v>
          </cell>
        </row>
        <row r="2320">
          <cell r="A2320" t="str">
            <v>AE001</v>
          </cell>
          <cell r="B2320" t="str">
            <v>Volumen Análisis</v>
          </cell>
          <cell r="C2320">
            <v>1</v>
          </cell>
          <cell r="D2320" t="str">
            <v>M3</v>
          </cell>
          <cell r="E2320">
            <v>2796.6101694915255</v>
          </cell>
          <cell r="F2320">
            <v>503.38983050847457</v>
          </cell>
          <cell r="G2320">
            <v>1608.05</v>
          </cell>
          <cell r="H2320">
            <v>289.45</v>
          </cell>
          <cell r="I2320">
            <v>0</v>
          </cell>
        </row>
        <row r="2321">
          <cell r="A2321" t="str">
            <v>AE002</v>
          </cell>
          <cell r="B2321" t="str">
            <v>Acero Estruc. Grado 40-60, 1/2" x 20 a 30 pies</v>
          </cell>
          <cell r="C2321">
            <v>1.05</v>
          </cell>
          <cell r="D2321" t="str">
            <v>QQ</v>
          </cell>
          <cell r="E2321">
            <v>2796.6101694915255</v>
          </cell>
          <cell r="F2321">
            <v>503.38983050847457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 t="str">
            <v>AE001</v>
          </cell>
          <cell r="B2322" t="str">
            <v>Acero Estruc. Grado 40-60, 3/8" x 20 a 30 pies</v>
          </cell>
          <cell r="C2322">
            <v>1.53</v>
          </cell>
          <cell r="D2322" t="str">
            <v>QQ</v>
          </cell>
          <cell r="E2322">
            <v>2796.6101694915255</v>
          </cell>
          <cell r="F2322">
            <v>503.38983050847457</v>
          </cell>
          <cell r="G2322">
            <v>4278.8100000000004</v>
          </cell>
          <cell r="H2322">
            <v>770.19</v>
          </cell>
        </row>
        <row r="2323">
          <cell r="A2323" t="str">
            <v>HI002</v>
          </cell>
          <cell r="B2323" t="str">
            <v>Hormigón 210 Kg/cm2 (incluye bomba y colocación)</v>
          </cell>
          <cell r="C2323">
            <v>1.05</v>
          </cell>
          <cell r="D2323" t="str">
            <v>M3</v>
          </cell>
          <cell r="E2323">
            <v>5935.17</v>
          </cell>
          <cell r="F2323">
            <v>1068.3306</v>
          </cell>
          <cell r="G2323">
            <v>6231.93</v>
          </cell>
          <cell r="H2323">
            <v>1121.75</v>
          </cell>
        </row>
        <row r="2324">
          <cell r="A2324" t="str">
            <v>AE016</v>
          </cell>
          <cell r="B2324" t="str">
            <v>Alambre Galvanizado Calibre 18 (Varillas)</v>
          </cell>
          <cell r="C2324">
            <v>3.06</v>
          </cell>
          <cell r="D2324" t="str">
            <v>LB</v>
          </cell>
          <cell r="E2324">
            <v>93.220338983050851</v>
          </cell>
          <cell r="F2324">
            <v>16.779661016949152</v>
          </cell>
          <cell r="G2324">
            <v>285.25</v>
          </cell>
          <cell r="H2324">
            <v>51.35</v>
          </cell>
        </row>
        <row r="2325">
          <cell r="A2325">
            <v>0</v>
          </cell>
          <cell r="B2325" t="str">
            <v>Mano de Obra</v>
          </cell>
          <cell r="C2325">
            <v>1.34</v>
          </cell>
          <cell r="D2325">
            <v>0</v>
          </cell>
          <cell r="E2325">
            <v>3076.2711864406783</v>
          </cell>
          <cell r="F2325">
            <v>553.72881355932202</v>
          </cell>
          <cell r="G2325">
            <v>0</v>
          </cell>
          <cell r="H2325">
            <v>0</v>
          </cell>
        </row>
        <row r="2326">
          <cell r="A2326">
            <v>200.05999999999995</v>
          </cell>
          <cell r="B2326" t="str">
            <v>Coloc. acero normal</v>
          </cell>
          <cell r="C2326">
            <v>1.53</v>
          </cell>
          <cell r="D2326" t="str">
            <v>QQ</v>
          </cell>
          <cell r="E2326">
            <v>326.47275741487186</v>
          </cell>
          <cell r="F2326">
            <v>0</v>
          </cell>
          <cell r="G2326">
            <v>499.5</v>
          </cell>
          <cell r="H2326">
            <v>0</v>
          </cell>
        </row>
        <row r="2327">
          <cell r="A2327">
            <v>300.31999999999971</v>
          </cell>
          <cell r="B2327" t="str">
            <v>Muros en columnas, por cara</v>
          </cell>
          <cell r="C2327">
            <v>8</v>
          </cell>
          <cell r="D2327" t="str">
            <v>M2</v>
          </cell>
          <cell r="E2327">
            <v>456.75</v>
          </cell>
          <cell r="F2327">
            <v>0</v>
          </cell>
          <cell r="G2327">
            <v>3654</v>
          </cell>
          <cell r="H2327">
            <v>0</v>
          </cell>
          <cell r="I2327">
            <v>0</v>
          </cell>
        </row>
        <row r="2328">
          <cell r="A2328">
            <v>300.2199999999998</v>
          </cell>
          <cell r="B2328" t="str">
            <v>Total/UND</v>
          </cell>
          <cell r="C2328">
            <v>20</v>
          </cell>
          <cell r="D2328" t="str">
            <v>CM</v>
          </cell>
          <cell r="E2328">
            <v>12.600000000000001</v>
          </cell>
          <cell r="F2328">
            <v>0</v>
          </cell>
          <cell r="G2328">
            <v>14949.490000000002</v>
          </cell>
          <cell r="H2328">
            <v>1943.29</v>
          </cell>
          <cell r="I2328">
            <v>16892.780000000002</v>
          </cell>
        </row>
        <row r="2329">
          <cell r="A2329">
            <v>0</v>
          </cell>
          <cell r="B2329" t="str">
            <v>Total/UND</v>
          </cell>
          <cell r="C2329">
            <v>7.89</v>
          </cell>
          <cell r="D2329">
            <v>0</v>
          </cell>
          <cell r="E2329">
            <v>326.47275741487186</v>
          </cell>
          <cell r="F2329">
            <v>0</v>
          </cell>
          <cell r="G2329">
            <v>26061.440000000002</v>
          </cell>
          <cell r="H2329">
            <v>4184.38</v>
          </cell>
          <cell r="I2329">
            <v>30245.820000000003</v>
          </cell>
        </row>
        <row r="2330">
          <cell r="A2330">
            <v>105.18100000000008</v>
          </cell>
          <cell r="B2330" t="str">
            <v>MUROS DE HORMIGON ARMADO DE 0.20M ESPESOR 1/2"@0.15m A. C. , 3/8"@0.20m  240Kg/cm2 (TANQUE H. A.)</v>
          </cell>
          <cell r="C2330">
            <v>1</v>
          </cell>
          <cell r="D2330">
            <v>0</v>
          </cell>
          <cell r="E2330">
            <v>472</v>
          </cell>
          <cell r="F2330">
            <v>0</v>
          </cell>
          <cell r="G2330">
            <v>32092.890000000003</v>
          </cell>
          <cell r="H2330">
            <v>3827.6200000000003</v>
          </cell>
          <cell r="I2330">
            <v>35920.51</v>
          </cell>
        </row>
        <row r="2331">
          <cell r="A2331">
            <v>105.16100000000007</v>
          </cell>
          <cell r="B2331" t="str">
            <v>Volumen Análisis</v>
          </cell>
          <cell r="C2331">
            <v>1</v>
          </cell>
          <cell r="D2331" t="str">
            <v>M3</v>
          </cell>
          <cell r="E2331">
            <v>0</v>
          </cell>
          <cell r="F2331">
            <v>0</v>
          </cell>
          <cell r="G2331">
            <v>41588.26</v>
          </cell>
          <cell r="H2331">
            <v>4774.93</v>
          </cell>
          <cell r="I2331">
            <v>46363.19</v>
          </cell>
        </row>
        <row r="2332">
          <cell r="A2332" t="str">
            <v>AE002</v>
          </cell>
          <cell r="B2332" t="str">
            <v>Acero Estruc. Grado 40-60, 1/2" x 20 a 30 pies</v>
          </cell>
          <cell r="C2332">
            <v>1.6479999999999999</v>
          </cell>
          <cell r="D2332" t="str">
            <v>QQ</v>
          </cell>
          <cell r="E2332">
            <v>2796.6101694915255</v>
          </cell>
          <cell r="F2332">
            <v>503.38983050847457</v>
          </cell>
          <cell r="G2332">
            <v>4608.8100000000004</v>
          </cell>
          <cell r="H2332">
            <v>829.59</v>
          </cell>
          <cell r="I2332">
            <v>0</v>
          </cell>
        </row>
        <row r="2333">
          <cell r="A2333" t="str">
            <v>AE001</v>
          </cell>
          <cell r="B2333" t="str">
            <v>Acero Estruc. Grado 40-60, 3/8" x 20 a 30 pies</v>
          </cell>
          <cell r="C2333">
            <v>1.006</v>
          </cell>
          <cell r="D2333">
            <v>0</v>
          </cell>
          <cell r="E2333">
            <v>2796.6101694915255</v>
          </cell>
          <cell r="F2333">
            <v>503.38983050847457</v>
          </cell>
          <cell r="G2333">
            <v>0</v>
          </cell>
          <cell r="H2333">
            <v>0</v>
          </cell>
          <cell r="I2333">
            <v>34241.85</v>
          </cell>
        </row>
        <row r="2334">
          <cell r="A2334" t="str">
            <v>HI003</v>
          </cell>
          <cell r="B2334" t="str">
            <v xml:space="preserve">Hormigón 240 Kg/cm2 </v>
          </cell>
          <cell r="C2334">
            <v>1.05</v>
          </cell>
          <cell r="D2334" t="str">
            <v>M3</v>
          </cell>
          <cell r="E2334">
            <v>5932.203389830509</v>
          </cell>
          <cell r="F2334">
            <v>1067.7966101694915</v>
          </cell>
          <cell r="G2334">
            <v>6228.81</v>
          </cell>
          <cell r="H2334">
            <v>1121.19</v>
          </cell>
          <cell r="I2334">
            <v>0</v>
          </cell>
        </row>
        <row r="2335">
          <cell r="A2335" t="str">
            <v>HI011</v>
          </cell>
          <cell r="B2335" t="str">
            <v>Instalación Bomba y colocación</v>
          </cell>
          <cell r="C2335">
            <v>1.05</v>
          </cell>
          <cell r="D2335" t="str">
            <v>UN</v>
          </cell>
          <cell r="E2335">
            <v>6779.6610169491532</v>
          </cell>
          <cell r="F2335">
            <v>1220.3389830508474</v>
          </cell>
          <cell r="G2335">
            <v>7118.64</v>
          </cell>
          <cell r="H2335">
            <v>1281.3599999999999</v>
          </cell>
        </row>
        <row r="2336">
          <cell r="A2336" t="str">
            <v>AE016</v>
          </cell>
          <cell r="B2336" t="str">
            <v>Alambre Galvanizado Calibre 18 (Varillas)</v>
          </cell>
          <cell r="C2336">
            <v>5.3079999999999998</v>
          </cell>
          <cell r="D2336" t="str">
            <v>LB</v>
          </cell>
          <cell r="E2336">
            <v>93.220338983050851</v>
          </cell>
          <cell r="F2336">
            <v>16.779661016949152</v>
          </cell>
          <cell r="G2336">
            <v>494.81</v>
          </cell>
          <cell r="H2336">
            <v>89.07</v>
          </cell>
        </row>
        <row r="2337">
          <cell r="A2337" t="str">
            <v>AE016</v>
          </cell>
          <cell r="B2337" t="str">
            <v>Mano de Obra</v>
          </cell>
          <cell r="C2337">
            <v>13.410399999999999</v>
          </cell>
          <cell r="D2337" t="str">
            <v>LB</v>
          </cell>
          <cell r="E2337">
            <v>93.220338983050851</v>
          </cell>
          <cell r="F2337">
            <v>16.779661016949152</v>
          </cell>
          <cell r="G2337">
            <v>1250.1199999999999</v>
          </cell>
          <cell r="H2337">
            <v>225.02</v>
          </cell>
        </row>
        <row r="2338">
          <cell r="A2338">
            <v>200.05999999999995</v>
          </cell>
          <cell r="B2338" t="str">
            <v>Coloc. acero normal</v>
          </cell>
          <cell r="C2338">
            <v>1.006</v>
          </cell>
          <cell r="D2338">
            <v>0</v>
          </cell>
          <cell r="E2338">
            <v>326.47275741487186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200.09999999999991</v>
          </cell>
          <cell r="B2339" t="e">
            <v>#N/A</v>
          </cell>
          <cell r="C2339">
            <v>10</v>
          </cell>
          <cell r="D2339" t="str">
            <v>M2</v>
          </cell>
          <cell r="E2339">
            <v>1050</v>
          </cell>
          <cell r="F2339">
            <v>0</v>
          </cell>
          <cell r="G2339">
            <v>10500</v>
          </cell>
          <cell r="H2339">
            <v>0</v>
          </cell>
        </row>
        <row r="2340">
          <cell r="A2340">
            <v>300.18999999999983</v>
          </cell>
          <cell r="B2340" t="str">
            <v>Total/UND</v>
          </cell>
          <cell r="C2340">
            <v>44.444444444444443</v>
          </cell>
          <cell r="D2340" t="str">
            <v>ML</v>
          </cell>
          <cell r="E2340">
            <v>231</v>
          </cell>
          <cell r="F2340">
            <v>0</v>
          </cell>
          <cell r="G2340">
            <v>32092.890000000003</v>
          </cell>
          <cell r="H2340">
            <v>3827.6200000000003</v>
          </cell>
          <cell r="I2340">
            <v>35920.51</v>
          </cell>
        </row>
        <row r="2341">
          <cell r="A2341">
            <v>0</v>
          </cell>
          <cell r="B2341" t="str">
            <v>Total/UND</v>
          </cell>
          <cell r="C2341">
            <v>33.333333333333336</v>
          </cell>
          <cell r="D2341">
            <v>0</v>
          </cell>
          <cell r="E2341">
            <v>107.87</v>
          </cell>
          <cell r="F2341">
            <v>0</v>
          </cell>
          <cell r="G2341">
            <v>41588.26</v>
          </cell>
          <cell r="H2341">
            <v>4774.93</v>
          </cell>
          <cell r="I2341">
            <v>46363.19</v>
          </cell>
        </row>
        <row r="2342">
          <cell r="A2342">
            <v>105.19100000000009</v>
          </cell>
          <cell r="B2342" t="str">
            <v>VIGA DE PORTICO "P" (0.20X0.35)MTS, F'C=210KG/CM2, 3Ø1/2 Y 2Ø3/4" , EST. Ø3/8"@0.20M 2Ø1/2 EN ADICIONALES</v>
          </cell>
          <cell r="C2342">
            <v>1</v>
          </cell>
          <cell r="D2342" t="str">
            <v>M3</v>
          </cell>
          <cell r="E2342">
            <v>0</v>
          </cell>
          <cell r="F2342">
            <v>0</v>
          </cell>
          <cell r="G2342">
            <v>19056.43</v>
          </cell>
          <cell r="H2342">
            <v>2558.7799999999997</v>
          </cell>
          <cell r="I2342">
            <v>21615.21</v>
          </cell>
        </row>
        <row r="2343">
          <cell r="A2343">
            <v>105.17100000000008</v>
          </cell>
          <cell r="B2343" t="str">
            <v>Volumen Análisis</v>
          </cell>
          <cell r="C2343">
            <v>1</v>
          </cell>
          <cell r="D2343" t="str">
            <v>M3</v>
          </cell>
          <cell r="E2343">
            <v>0</v>
          </cell>
          <cell r="F2343">
            <v>0</v>
          </cell>
          <cell r="G2343">
            <v>14949.490000000002</v>
          </cell>
          <cell r="H2343">
            <v>1943.29</v>
          </cell>
          <cell r="I2343">
            <v>16892.780000000002</v>
          </cell>
        </row>
        <row r="2344">
          <cell r="A2344">
            <v>0</v>
          </cell>
          <cell r="B2344" t="str">
            <v>Materiales y Equipos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A2345" t="str">
            <v>AE002</v>
          </cell>
          <cell r="B2345" t="str">
            <v>Acero Estruc. Grado 40-60, 1/2" x 20 a 30 pies</v>
          </cell>
          <cell r="C2345">
            <v>1.4039999999999999</v>
          </cell>
          <cell r="D2345" t="str">
            <v>QQ</v>
          </cell>
          <cell r="E2345">
            <v>2796.6101694915255</v>
          </cell>
          <cell r="F2345">
            <v>503.38983050847457</v>
          </cell>
          <cell r="G2345">
            <v>0</v>
          </cell>
          <cell r="H2345">
            <v>0</v>
          </cell>
          <cell r="I2345">
            <v>35393.250000000007</v>
          </cell>
        </row>
        <row r="2346">
          <cell r="A2346" t="str">
            <v>AE001</v>
          </cell>
          <cell r="B2346" t="str">
            <v>Acero Estruc. Grado 40-60, 3/8" x 20 a 30 pies</v>
          </cell>
          <cell r="C2346">
            <v>1.002</v>
          </cell>
          <cell r="D2346" t="str">
            <v>QQ</v>
          </cell>
          <cell r="E2346">
            <v>2796.6101694915255</v>
          </cell>
          <cell r="F2346">
            <v>503.38983050847457</v>
          </cell>
          <cell r="G2346">
            <v>0</v>
          </cell>
          <cell r="H2346">
            <v>0</v>
          </cell>
          <cell r="I2346">
            <v>0</v>
          </cell>
        </row>
        <row r="2347">
          <cell r="A2347" t="str">
            <v>AE003</v>
          </cell>
          <cell r="B2347" t="str">
            <v>Acero Estruc. Grado 40-60, 3/4" x 20 a 30 pies</v>
          </cell>
          <cell r="C2347">
            <v>0.1719</v>
          </cell>
          <cell r="D2347" t="str">
            <v>QQ</v>
          </cell>
          <cell r="E2347">
            <v>2796.6101694915255</v>
          </cell>
          <cell r="F2347">
            <v>503.38983050847457</v>
          </cell>
          <cell r="G2347">
            <v>480.74</v>
          </cell>
          <cell r="H2347">
            <v>86.53</v>
          </cell>
        </row>
        <row r="2348">
          <cell r="A2348" t="str">
            <v>HI003</v>
          </cell>
          <cell r="B2348" t="str">
            <v>Hormigón 240 Kg/cm2 (incluye bomba y colocación)</v>
          </cell>
          <cell r="C2348">
            <v>1.1000000000000001</v>
          </cell>
          <cell r="D2348" t="str">
            <v>M3</v>
          </cell>
          <cell r="E2348">
            <v>5932.203389830509</v>
          </cell>
          <cell r="F2348">
            <v>1067.7966101694915</v>
          </cell>
          <cell r="G2348">
            <v>6525.42</v>
          </cell>
          <cell r="H2348">
            <v>1174.58</v>
          </cell>
        </row>
        <row r="2349">
          <cell r="A2349" t="str">
            <v>AE016</v>
          </cell>
          <cell r="B2349" t="str">
            <v>Alambre Galvanizado Calibre 18 (Varillas)</v>
          </cell>
          <cell r="C2349">
            <v>5.1557999999999993</v>
          </cell>
          <cell r="D2349" t="str">
            <v>LB</v>
          </cell>
          <cell r="E2349">
            <v>93.220338983050851</v>
          </cell>
          <cell r="F2349">
            <v>16.779661016949152</v>
          </cell>
          <cell r="G2349">
            <v>480.63</v>
          </cell>
          <cell r="H2349">
            <v>86.51</v>
          </cell>
        </row>
        <row r="2350">
          <cell r="A2350">
            <v>0</v>
          </cell>
          <cell r="B2350" t="str">
            <v>Mano de Obra</v>
          </cell>
          <cell r="C2350">
            <v>1.05</v>
          </cell>
          <cell r="D2350">
            <v>0</v>
          </cell>
          <cell r="E2350">
            <v>5932.203389830509</v>
          </cell>
          <cell r="F2350">
            <v>1067.7966101694915</v>
          </cell>
          <cell r="G2350">
            <v>0</v>
          </cell>
          <cell r="H2350">
            <v>0</v>
          </cell>
        </row>
        <row r="2351">
          <cell r="A2351">
            <v>200.09999999999991</v>
          </cell>
          <cell r="B2351" t="str">
            <v>Coloc. acero zapata de muros, cols y vigas amarre</v>
          </cell>
          <cell r="C2351">
            <v>14.285714285714286</v>
          </cell>
          <cell r="D2351" t="str">
            <v>ML</v>
          </cell>
          <cell r="E2351">
            <v>107.87</v>
          </cell>
          <cell r="F2351">
            <v>0</v>
          </cell>
          <cell r="G2351">
            <v>1541</v>
          </cell>
          <cell r="H2351">
            <v>0</v>
          </cell>
        </row>
        <row r="2352">
          <cell r="A2352">
            <v>300.18999999999983</v>
          </cell>
          <cell r="B2352" t="str">
            <v>Vigas sobre muros &lt; 0.30m</v>
          </cell>
          <cell r="C2352">
            <v>14.285714285714286</v>
          </cell>
          <cell r="D2352" t="str">
            <v>ML</v>
          </cell>
          <cell r="E2352">
            <v>231</v>
          </cell>
          <cell r="F2352">
            <v>0</v>
          </cell>
          <cell r="G2352">
            <v>3300</v>
          </cell>
          <cell r="H2352">
            <v>0</v>
          </cell>
          <cell r="I2352">
            <v>0</v>
          </cell>
        </row>
        <row r="2353">
          <cell r="A2353">
            <v>0</v>
          </cell>
          <cell r="B2353" t="str">
            <v>Total/UND</v>
          </cell>
          <cell r="C2353">
            <v>5.7419999999999991</v>
          </cell>
          <cell r="D2353">
            <v>0</v>
          </cell>
          <cell r="E2353">
            <v>93.220338983050851</v>
          </cell>
          <cell r="F2353">
            <v>16.779661016949152</v>
          </cell>
          <cell r="G2353">
            <v>19056.43</v>
          </cell>
          <cell r="H2353">
            <v>2558.7799999999997</v>
          </cell>
          <cell r="I2353">
            <v>21615.21</v>
          </cell>
        </row>
        <row r="2354">
          <cell r="A2354">
            <v>0</v>
          </cell>
          <cell r="B2354" t="str">
            <v>Mano de Obra</v>
          </cell>
          <cell r="D2354">
            <v>0</v>
          </cell>
          <cell r="G2354">
            <v>0</v>
          </cell>
          <cell r="H2354">
            <v>0</v>
          </cell>
        </row>
        <row r="2355">
          <cell r="A2355">
            <v>105.20100000000009</v>
          </cell>
          <cell r="B2355" t="str">
            <v>VIGA V1- T (0.20X0.40)MTS, F'C=210KG/CM2, 5Ø1/2, EST. Ø3/8"@0.20M 2Ø1/2 EN ADICIONALES</v>
          </cell>
          <cell r="C2355">
            <v>1</v>
          </cell>
          <cell r="D2355" t="str">
            <v>M3</v>
          </cell>
          <cell r="E2355">
            <v>0</v>
          </cell>
          <cell r="F2355">
            <v>0</v>
          </cell>
          <cell r="G2355">
            <v>18716.8</v>
          </cell>
          <cell r="H2355">
            <v>2606.5699999999997</v>
          </cell>
          <cell r="I2355">
            <v>21323.37</v>
          </cell>
        </row>
        <row r="2356">
          <cell r="A2356">
            <v>0</v>
          </cell>
          <cell r="B2356" t="str">
            <v>Volumen Análisis</v>
          </cell>
          <cell r="C2356">
            <v>1</v>
          </cell>
          <cell r="D2356" t="str">
            <v>M3</v>
          </cell>
          <cell r="E2356">
            <v>300.3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 t="str">
            <v>AE002</v>
          </cell>
          <cell r="B2357" t="str">
            <v>Materiales y Equipos</v>
          </cell>
          <cell r="C2357">
            <v>1.6479999999999999</v>
          </cell>
          <cell r="D2357" t="str">
            <v>QQ</v>
          </cell>
          <cell r="E2357">
            <v>2796.6101694915255</v>
          </cell>
          <cell r="F2357">
            <v>503.38983050847457</v>
          </cell>
          <cell r="G2357">
            <v>4608.8100000000004</v>
          </cell>
          <cell r="H2357">
            <v>829.59</v>
          </cell>
        </row>
        <row r="2358">
          <cell r="A2358" t="str">
            <v>AE002</v>
          </cell>
          <cell r="B2358" t="str">
            <v>Acero Estruc. Grado 40-60, 1/2" x 20 a 30 pies</v>
          </cell>
          <cell r="C2358">
            <v>1.7868999999999999</v>
          </cell>
          <cell r="D2358" t="str">
            <v>QQ</v>
          </cell>
          <cell r="E2358">
            <v>2796.6101694915255</v>
          </cell>
          <cell r="F2358">
            <v>503.38983050847457</v>
          </cell>
          <cell r="G2358">
            <v>4997.26</v>
          </cell>
          <cell r="H2358">
            <v>899.51</v>
          </cell>
          <cell r="I2358">
            <v>35393.250000000007</v>
          </cell>
        </row>
        <row r="2359">
          <cell r="A2359" t="str">
            <v>AE001</v>
          </cell>
          <cell r="B2359" t="str">
            <v>Acero Estruc. Grado 40-60, 3/8" x 20 a 30 pies</v>
          </cell>
          <cell r="C2359">
            <v>0.88</v>
          </cell>
          <cell r="D2359" t="str">
            <v>QQ</v>
          </cell>
          <cell r="E2359">
            <v>2796.6101694915255</v>
          </cell>
          <cell r="F2359">
            <v>503.38983050847457</v>
          </cell>
          <cell r="G2359">
            <v>2461.02</v>
          </cell>
          <cell r="H2359">
            <v>442.98</v>
          </cell>
        </row>
        <row r="2360">
          <cell r="A2360" t="str">
            <v>AE003</v>
          </cell>
          <cell r="B2360" t="str">
            <v>Acero Estruc. Grado 40-60, 3/4" x 20 a 30 pies</v>
          </cell>
          <cell r="C2360">
            <v>0</v>
          </cell>
          <cell r="D2360" t="str">
            <v>QQ</v>
          </cell>
          <cell r="E2360">
            <v>2796.6101694915255</v>
          </cell>
          <cell r="F2360">
            <v>503.38983050847457</v>
          </cell>
          <cell r="G2360">
            <v>0</v>
          </cell>
          <cell r="H2360">
            <v>0</v>
          </cell>
          <cell r="I2360">
            <v>48575.899999999994</v>
          </cell>
        </row>
        <row r="2361">
          <cell r="A2361" t="str">
            <v>HI003</v>
          </cell>
          <cell r="B2361" t="str">
            <v>Hormigón 240 Kg/cm2 (incluye bomba y colocación)</v>
          </cell>
          <cell r="C2361">
            <v>1.1000000000000001</v>
          </cell>
          <cell r="D2361" t="str">
            <v>M3</v>
          </cell>
          <cell r="E2361">
            <v>5932.203389830509</v>
          </cell>
          <cell r="F2361">
            <v>1067.7966101694915</v>
          </cell>
          <cell r="G2361">
            <v>6525.42</v>
          </cell>
          <cell r="H2361">
            <v>1174.58</v>
          </cell>
          <cell r="I2361">
            <v>0</v>
          </cell>
        </row>
        <row r="2362">
          <cell r="A2362" t="str">
            <v>AE016</v>
          </cell>
          <cell r="B2362" t="str">
            <v>Alambre Galvanizado Calibre 18 (Varillas)</v>
          </cell>
          <cell r="C2362">
            <v>5.3338000000000001</v>
          </cell>
          <cell r="D2362">
            <v>0</v>
          </cell>
          <cell r="E2362">
            <v>93.220338983050851</v>
          </cell>
          <cell r="F2362">
            <v>16.779661016949152</v>
          </cell>
          <cell r="G2362">
            <v>0</v>
          </cell>
          <cell r="H2362">
            <v>0</v>
          </cell>
        </row>
        <row r="2363">
          <cell r="A2363">
            <v>200.05999999999995</v>
          </cell>
          <cell r="B2363" t="str">
            <v>Mano de Obra</v>
          </cell>
          <cell r="C2363">
            <v>1.006</v>
          </cell>
          <cell r="D2363" t="str">
            <v>QQ</v>
          </cell>
          <cell r="E2363">
            <v>326.47275741487186</v>
          </cell>
          <cell r="F2363">
            <v>0</v>
          </cell>
          <cell r="G2363">
            <v>328.43</v>
          </cell>
          <cell r="H2363">
            <v>0</v>
          </cell>
        </row>
        <row r="2364">
          <cell r="A2364">
            <v>200.09999999999991</v>
          </cell>
          <cell r="B2364" t="str">
            <v>Coloc. acero zapata de muros, cols y vigas amarre</v>
          </cell>
          <cell r="C2364">
            <v>12.499999999999998</v>
          </cell>
          <cell r="D2364" t="str">
            <v>ML</v>
          </cell>
          <cell r="E2364">
            <v>107.87</v>
          </cell>
          <cell r="F2364">
            <v>0</v>
          </cell>
          <cell r="G2364">
            <v>1348.38</v>
          </cell>
          <cell r="H2364">
            <v>0</v>
          </cell>
          <cell r="I2364">
            <v>0</v>
          </cell>
        </row>
        <row r="2365">
          <cell r="A2365">
            <v>300.18999999999983</v>
          </cell>
          <cell r="B2365" t="str">
            <v>Vigas sobre muros &lt; 0.30m</v>
          </cell>
          <cell r="C2365">
            <v>12.499999999999998</v>
          </cell>
          <cell r="D2365">
            <v>0</v>
          </cell>
          <cell r="E2365">
            <v>231</v>
          </cell>
          <cell r="F2365">
            <v>0</v>
          </cell>
          <cell r="G2365">
            <v>32092.890000000003</v>
          </cell>
          <cell r="H2365">
            <v>3827.6200000000003</v>
          </cell>
          <cell r="I2365">
            <v>35920.51</v>
          </cell>
        </row>
        <row r="2366">
          <cell r="A2366">
            <v>0</v>
          </cell>
          <cell r="B2366" t="str">
            <v>Total/UND</v>
          </cell>
          <cell r="C2366">
            <v>13.410399999999999</v>
          </cell>
          <cell r="D2366">
            <v>0</v>
          </cell>
          <cell r="E2366">
            <v>93.220338983050851</v>
          </cell>
          <cell r="F2366">
            <v>16.779661016949152</v>
          </cell>
          <cell r="G2366">
            <v>18716.8</v>
          </cell>
          <cell r="H2366">
            <v>2606.5699999999997</v>
          </cell>
          <cell r="I2366">
            <v>21323.37</v>
          </cell>
        </row>
        <row r="2367">
          <cell r="A2367">
            <v>105.19100000000009</v>
          </cell>
          <cell r="B2367" t="str">
            <v>VIGA DE PORTICO "P" (0.20X0.35)MTS, F'C=210KG/CM2, 3Ø1/2 Y 2Ø3/4" , EST. Ø3/8"@0.20M 2Ø1/2 EN ADICIONALES</v>
          </cell>
          <cell r="C2367">
            <v>1</v>
          </cell>
          <cell r="D2367" t="str">
            <v>M3</v>
          </cell>
          <cell r="E2367">
            <v>0</v>
          </cell>
          <cell r="F2367">
            <v>0</v>
          </cell>
          <cell r="G2367">
            <v>19056.43</v>
          </cell>
          <cell r="H2367">
            <v>2558.7799999999997</v>
          </cell>
          <cell r="I2367">
            <v>21615.21</v>
          </cell>
        </row>
        <row r="2368">
          <cell r="A2368">
            <v>105.2110000000001</v>
          </cell>
          <cell r="B2368" t="str">
            <v>VIGA DE AMARRE (0.20X0.35)MTS, F'C=210KG/CM2, 5Ø1/2, EST. Ø3/8"@0.23M 2Ø1/2 EN ADICIONALES CAPILLAS</v>
          </cell>
          <cell r="C2368">
            <v>1</v>
          </cell>
          <cell r="D2368" t="str">
            <v>M3</v>
          </cell>
          <cell r="E2368">
            <v>0</v>
          </cell>
          <cell r="F2368">
            <v>0</v>
          </cell>
          <cell r="G2368">
            <v>19360.690000000002</v>
          </cell>
          <cell r="H2368">
            <v>2613.56</v>
          </cell>
          <cell r="I2368">
            <v>21974.250000000004</v>
          </cell>
        </row>
        <row r="2369">
          <cell r="A2369">
            <v>0</v>
          </cell>
          <cell r="B2369" t="str">
            <v>Volumen Análisis</v>
          </cell>
          <cell r="C2369">
            <v>1</v>
          </cell>
          <cell r="D2369">
            <v>0</v>
          </cell>
          <cell r="E2369">
            <v>231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 t="str">
            <v>AE002</v>
          </cell>
          <cell r="B2370" t="str">
            <v>Materiales y Equipos</v>
          </cell>
          <cell r="C2370">
            <v>1.4039999999999999</v>
          </cell>
          <cell r="D2370" t="str">
            <v>QQ</v>
          </cell>
          <cell r="E2370">
            <v>2796.6101694915255</v>
          </cell>
          <cell r="F2370">
            <v>503.38983050847457</v>
          </cell>
          <cell r="G2370">
            <v>3926.44</v>
          </cell>
          <cell r="H2370">
            <v>706.76</v>
          </cell>
          <cell r="I2370">
            <v>48575.899999999994</v>
          </cell>
        </row>
        <row r="2371">
          <cell r="A2371" t="str">
            <v>AE002</v>
          </cell>
          <cell r="B2371" t="str">
            <v>Acero Estruc. Grado 40-60, 1/2" x 20 a 30 pies</v>
          </cell>
          <cell r="C2371">
            <v>1.8638999999999999</v>
          </cell>
          <cell r="D2371" t="str">
            <v>QQ</v>
          </cell>
          <cell r="E2371">
            <v>2796.6101694915255</v>
          </cell>
          <cell r="F2371">
            <v>503.38983050847457</v>
          </cell>
          <cell r="G2371">
            <v>5212.6000000000004</v>
          </cell>
          <cell r="H2371">
            <v>938.27</v>
          </cell>
          <cell r="I2371">
            <v>0</v>
          </cell>
        </row>
        <row r="2372">
          <cell r="A2372" t="str">
            <v>AE001</v>
          </cell>
          <cell r="B2372" t="str">
            <v>Acero Estruc. Grado 40-60, 3/8" x 20 a 30 pies</v>
          </cell>
          <cell r="C2372">
            <v>0.81599999999999995</v>
          </cell>
          <cell r="D2372" t="str">
            <v>QQ</v>
          </cell>
          <cell r="E2372">
            <v>2796.6101694915255</v>
          </cell>
          <cell r="F2372">
            <v>503.38983050847457</v>
          </cell>
          <cell r="G2372">
            <v>2282.0300000000002</v>
          </cell>
          <cell r="H2372">
            <v>410.77</v>
          </cell>
          <cell r="I2372">
            <v>17397.68</v>
          </cell>
        </row>
        <row r="2373">
          <cell r="A2373" t="str">
            <v>AE003</v>
          </cell>
          <cell r="B2373" t="str">
            <v>Acero Estruc. Grado 40-60, 3/4" x 20 a 30 pies</v>
          </cell>
          <cell r="C2373">
            <v>0</v>
          </cell>
          <cell r="D2373" t="str">
            <v>QQ</v>
          </cell>
          <cell r="E2373">
            <v>2796.6101694915255</v>
          </cell>
          <cell r="F2373">
            <v>503.38983050847457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 t="str">
            <v>HI003</v>
          </cell>
          <cell r="B2374" t="str">
            <v>Hormigón 240 Kg/cm2 (incluye bomba y colocación)</v>
          </cell>
          <cell r="C2374">
            <v>1.1000000000000001</v>
          </cell>
          <cell r="D2374" t="str">
            <v>M3</v>
          </cell>
          <cell r="E2374">
            <v>5932.203389830509</v>
          </cell>
          <cell r="F2374">
            <v>1067.7966101694915</v>
          </cell>
          <cell r="G2374">
            <v>6525.42</v>
          </cell>
          <cell r="H2374">
            <v>1174.58</v>
          </cell>
        </row>
        <row r="2375">
          <cell r="A2375" t="str">
            <v>AE016</v>
          </cell>
          <cell r="B2375" t="str">
            <v>Alambre Galvanizado Calibre 18 (Varillas)</v>
          </cell>
          <cell r="C2375">
            <v>5.3597999999999999</v>
          </cell>
          <cell r="D2375">
            <v>0</v>
          </cell>
          <cell r="E2375">
            <v>93.220338983050851</v>
          </cell>
          <cell r="F2375">
            <v>16.779661016949152</v>
          </cell>
          <cell r="G2375">
            <v>0</v>
          </cell>
          <cell r="H2375">
            <v>0</v>
          </cell>
        </row>
        <row r="2376">
          <cell r="A2376">
            <v>200.09999999999991</v>
          </cell>
          <cell r="B2376" t="str">
            <v>Mano de Obra</v>
          </cell>
          <cell r="C2376">
            <v>14.285714285714286</v>
          </cell>
          <cell r="D2376" t="str">
            <v>ML</v>
          </cell>
          <cell r="E2376">
            <v>107.87</v>
          </cell>
          <cell r="F2376">
            <v>0</v>
          </cell>
          <cell r="G2376">
            <v>1541</v>
          </cell>
          <cell r="H2376">
            <v>0</v>
          </cell>
        </row>
        <row r="2377">
          <cell r="A2377">
            <v>200.09999999999991</v>
          </cell>
          <cell r="B2377" t="str">
            <v>Coloc. acero zapata de muros, cols y vigas amarre</v>
          </cell>
          <cell r="C2377">
            <v>14.285714285714286</v>
          </cell>
          <cell r="D2377" t="str">
            <v>ML</v>
          </cell>
          <cell r="E2377">
            <v>107.87</v>
          </cell>
          <cell r="F2377">
            <v>0</v>
          </cell>
          <cell r="G2377">
            <v>1541</v>
          </cell>
          <cell r="H2377">
            <v>0</v>
          </cell>
          <cell r="I2377">
            <v>0</v>
          </cell>
        </row>
        <row r="2378">
          <cell r="A2378">
            <v>300.18999999999983</v>
          </cell>
          <cell r="B2378" t="str">
            <v>Vigas sobre muros &lt; 0.30m</v>
          </cell>
          <cell r="C2378">
            <v>14.285714285714286</v>
          </cell>
          <cell r="D2378">
            <v>0</v>
          </cell>
          <cell r="E2378">
            <v>231</v>
          </cell>
          <cell r="F2378">
            <v>0</v>
          </cell>
          <cell r="G2378">
            <v>19056.43</v>
          </cell>
          <cell r="H2378">
            <v>2558.7799999999997</v>
          </cell>
          <cell r="I2378">
            <v>21615.21</v>
          </cell>
        </row>
        <row r="2379">
          <cell r="A2379">
            <v>0</v>
          </cell>
          <cell r="B2379" t="str">
            <v>Total/UND</v>
          </cell>
          <cell r="D2379">
            <v>0</v>
          </cell>
          <cell r="G2379">
            <v>19360.690000000002</v>
          </cell>
          <cell r="H2379">
            <v>2613.56</v>
          </cell>
          <cell r="I2379">
            <v>21974.250000000004</v>
          </cell>
        </row>
        <row r="2380">
          <cell r="A2380">
            <v>105.20100000000009</v>
          </cell>
          <cell r="B2380" t="str">
            <v>VIGA V1- T (0.20X0.40)MTS, F'C=210KG/CM2, 5Ø1/2, EST. Ø3/8"@0.20M 2Ø1/2 EN ADICIONALES</v>
          </cell>
          <cell r="C2380">
            <v>1</v>
          </cell>
          <cell r="D2380" t="str">
            <v>M3</v>
          </cell>
          <cell r="E2380">
            <v>0</v>
          </cell>
          <cell r="F2380">
            <v>0</v>
          </cell>
          <cell r="G2380">
            <v>18716.8</v>
          </cell>
          <cell r="H2380">
            <v>2606.5699999999997</v>
          </cell>
          <cell r="I2380">
            <v>21323.37</v>
          </cell>
        </row>
        <row r="2381">
          <cell r="A2381">
            <v>105.2210000000001</v>
          </cell>
          <cell r="B2381" t="str">
            <v>VIGA DINTEL (0.20X0.35)MTS, F'C=210KG/CM2, 5Ø1/2,2Ø3/8 EN ADIC.  EST. Ø3/8"@0.23M CAPILLAS</v>
          </cell>
          <cell r="C2381">
            <v>1</v>
          </cell>
          <cell r="D2381" t="str">
            <v>M3</v>
          </cell>
          <cell r="E2381">
            <v>0</v>
          </cell>
          <cell r="F2381">
            <v>0</v>
          </cell>
          <cell r="G2381">
            <v>21910.31</v>
          </cell>
          <cell r="H2381">
            <v>3072.4799999999996</v>
          </cell>
          <cell r="I2381">
            <v>24982.79</v>
          </cell>
        </row>
        <row r="2382">
          <cell r="A2382">
            <v>0</v>
          </cell>
          <cell r="B2382" t="str">
            <v>Volumen Análisis</v>
          </cell>
          <cell r="C2382">
            <v>1</v>
          </cell>
          <cell r="D2382">
            <v>0</v>
          </cell>
          <cell r="G2382">
            <v>0</v>
          </cell>
          <cell r="H2382">
            <v>0</v>
          </cell>
          <cell r="I2382">
            <v>17397.68</v>
          </cell>
        </row>
        <row r="2383">
          <cell r="A2383" t="str">
            <v>AE002</v>
          </cell>
          <cell r="B2383" t="str">
            <v>Materiales y Equipos</v>
          </cell>
          <cell r="C2383">
            <v>1.7868999999999999</v>
          </cell>
          <cell r="D2383" t="str">
            <v>QQ</v>
          </cell>
          <cell r="E2383">
            <v>2796.6101694915255</v>
          </cell>
          <cell r="F2383">
            <v>503.38983050847457</v>
          </cell>
          <cell r="G2383">
            <v>4997.26</v>
          </cell>
          <cell r="H2383">
            <v>899.51</v>
          </cell>
        </row>
        <row r="2384">
          <cell r="A2384" t="str">
            <v>AE002</v>
          </cell>
          <cell r="B2384" t="str">
            <v>Acero Estruc. Grado 40-60, 1/2" x 20 a 30 pies</v>
          </cell>
          <cell r="C2384">
            <v>2.1335999999999999</v>
          </cell>
          <cell r="D2384" t="str">
            <v>QQ</v>
          </cell>
          <cell r="E2384">
            <v>2796.6101694915255</v>
          </cell>
          <cell r="F2384">
            <v>503.38983050847457</v>
          </cell>
          <cell r="G2384">
            <v>5966.85</v>
          </cell>
          <cell r="H2384">
            <v>1074.03</v>
          </cell>
          <cell r="I2384">
            <v>40996.33</v>
          </cell>
        </row>
        <row r="2385">
          <cell r="A2385" t="str">
            <v>AE001</v>
          </cell>
          <cell r="B2385" t="str">
            <v>Acero Estruc. Grado 40-60, 3/8" x 20 a 30 pies</v>
          </cell>
          <cell r="C2385">
            <v>1.401</v>
          </cell>
          <cell r="D2385" t="str">
            <v>QQ</v>
          </cell>
          <cell r="E2385">
            <v>2796.6101694915255</v>
          </cell>
          <cell r="F2385">
            <v>503.38983050847457</v>
          </cell>
          <cell r="G2385">
            <v>3918.05</v>
          </cell>
          <cell r="H2385">
            <v>705.25</v>
          </cell>
        </row>
        <row r="2386">
          <cell r="A2386" t="str">
            <v>AE003</v>
          </cell>
          <cell r="B2386" t="str">
            <v>Acero Estruc. Grado 40-60, 3/4" x 20 a 30 pies</v>
          </cell>
          <cell r="C2386">
            <v>0</v>
          </cell>
          <cell r="D2386" t="str">
            <v>QQ</v>
          </cell>
          <cell r="E2386">
            <v>2796.6101694915255</v>
          </cell>
          <cell r="F2386">
            <v>503.38983050847457</v>
          </cell>
          <cell r="G2386">
            <v>0</v>
          </cell>
          <cell r="H2386">
            <v>0</v>
          </cell>
        </row>
        <row r="2387">
          <cell r="A2387" t="str">
            <v>HI003</v>
          </cell>
          <cell r="B2387" t="str">
            <v>Hormigón 240 Kg/cm2 (incluye bomba y colocación)</v>
          </cell>
          <cell r="C2387">
            <v>1.1000000000000001</v>
          </cell>
          <cell r="D2387" t="str">
            <v>M3</v>
          </cell>
          <cell r="E2387">
            <v>5932.203389830509</v>
          </cell>
          <cell r="F2387">
            <v>1067.7966101694915</v>
          </cell>
          <cell r="G2387">
            <v>6525.42</v>
          </cell>
          <cell r="H2387">
            <v>1174.58</v>
          </cell>
        </row>
        <row r="2388">
          <cell r="A2388" t="str">
            <v>AE016</v>
          </cell>
          <cell r="B2388" t="str">
            <v>Alambre Galvanizado Calibre 18 (Varillas)</v>
          </cell>
          <cell r="C2388">
            <v>7.0692000000000004</v>
          </cell>
          <cell r="D2388">
            <v>0</v>
          </cell>
          <cell r="E2388">
            <v>93.220338983050851</v>
          </cell>
          <cell r="F2388">
            <v>16.779661016949152</v>
          </cell>
          <cell r="G2388">
            <v>0</v>
          </cell>
          <cell r="H2388">
            <v>0</v>
          </cell>
        </row>
        <row r="2389">
          <cell r="A2389">
            <v>200.09999999999991</v>
          </cell>
          <cell r="B2389" t="str">
            <v>Mano de Obra</v>
          </cell>
          <cell r="C2389">
            <v>12.499999999999998</v>
          </cell>
          <cell r="D2389" t="str">
            <v>ML</v>
          </cell>
          <cell r="E2389">
            <v>107.87</v>
          </cell>
          <cell r="F2389">
            <v>0</v>
          </cell>
          <cell r="G2389">
            <v>1348.38</v>
          </cell>
          <cell r="H2389">
            <v>0</v>
          </cell>
        </row>
        <row r="2390">
          <cell r="A2390">
            <v>200.09999999999991</v>
          </cell>
          <cell r="B2390" t="str">
            <v>Coloc. acero zapata de muros, cols y vigas amarre</v>
          </cell>
          <cell r="C2390">
            <v>14.285714285714286</v>
          </cell>
          <cell r="D2390" t="str">
            <v>ML</v>
          </cell>
          <cell r="E2390">
            <v>107.87</v>
          </cell>
          <cell r="F2390">
            <v>0</v>
          </cell>
          <cell r="G2390">
            <v>1541</v>
          </cell>
          <cell r="H2390">
            <v>0</v>
          </cell>
          <cell r="I2390">
            <v>0</v>
          </cell>
        </row>
        <row r="2391">
          <cell r="A2391">
            <v>300.18999999999983</v>
          </cell>
          <cell r="B2391" t="str">
            <v>Vigas sobre muros &lt; 0.30m</v>
          </cell>
          <cell r="C2391">
            <v>14.285714285714286</v>
          </cell>
          <cell r="D2391">
            <v>0</v>
          </cell>
          <cell r="E2391">
            <v>231</v>
          </cell>
          <cell r="F2391">
            <v>0</v>
          </cell>
          <cell r="G2391">
            <v>18716.8</v>
          </cell>
          <cell r="H2391">
            <v>2606.5699999999997</v>
          </cell>
          <cell r="I2391">
            <v>21323.37</v>
          </cell>
        </row>
        <row r="2392">
          <cell r="A2392">
            <v>0</v>
          </cell>
          <cell r="B2392" t="str">
            <v>Total/UND</v>
          </cell>
          <cell r="C2392">
            <v>1.006</v>
          </cell>
          <cell r="D2392">
            <v>0</v>
          </cell>
          <cell r="E2392">
            <v>326.47275741487186</v>
          </cell>
          <cell r="F2392">
            <v>0</v>
          </cell>
          <cell r="G2392">
            <v>21910.31</v>
          </cell>
          <cell r="H2392">
            <v>3072.4799999999996</v>
          </cell>
          <cell r="I2392">
            <v>24982.79</v>
          </cell>
        </row>
        <row r="2393">
          <cell r="A2393">
            <v>105.2110000000001</v>
          </cell>
          <cell r="B2393" t="str">
            <v>VIGA DE AMARRE (0.20X0.35)MTS, F'C=210KG/CM2, 5Ø1/2, EST. Ø3/8"@0.23M 2Ø1/2 EN ADICIONALES CAPILLAS</v>
          </cell>
          <cell r="C2393">
            <v>1</v>
          </cell>
          <cell r="D2393" t="str">
            <v>M3</v>
          </cell>
          <cell r="E2393">
            <v>0</v>
          </cell>
          <cell r="F2393">
            <v>0</v>
          </cell>
          <cell r="G2393">
            <v>19360.690000000002</v>
          </cell>
          <cell r="H2393">
            <v>2613.56</v>
          </cell>
          <cell r="I2393">
            <v>21974.250000000004</v>
          </cell>
        </row>
        <row r="2394">
          <cell r="A2394">
            <v>105.23100000000011</v>
          </cell>
          <cell r="B2394" t="str">
            <v>VIGA V1-T (0.15X0.20)MTS, F'C=210KG/CM2, 5Ø3/8", EST. Ø3/8"@0.20M</v>
          </cell>
          <cell r="C2394">
            <v>1</v>
          </cell>
          <cell r="D2394" t="str">
            <v>M3</v>
          </cell>
          <cell r="E2394">
            <v>0</v>
          </cell>
          <cell r="F2394">
            <v>0</v>
          </cell>
          <cell r="G2394">
            <v>26931.53</v>
          </cell>
          <cell r="H2394">
            <v>3089.83</v>
          </cell>
          <cell r="I2394">
            <v>30021.360000000001</v>
          </cell>
        </row>
        <row r="2395">
          <cell r="A2395">
            <v>0</v>
          </cell>
          <cell r="B2395" t="str">
            <v>Volumen Análisis</v>
          </cell>
          <cell r="C2395">
            <v>1</v>
          </cell>
          <cell r="D2395">
            <v>0</v>
          </cell>
          <cell r="G2395">
            <v>0</v>
          </cell>
          <cell r="H2395">
            <v>0</v>
          </cell>
        </row>
        <row r="2396">
          <cell r="A2396" t="str">
            <v>AE002</v>
          </cell>
          <cell r="B2396" t="str">
            <v>Materiales y Equipos</v>
          </cell>
          <cell r="C2396">
            <v>1.8638999999999999</v>
          </cell>
          <cell r="D2396" t="str">
            <v>QQ</v>
          </cell>
          <cell r="E2396">
            <v>2796.6101694915255</v>
          </cell>
          <cell r="F2396">
            <v>503.38983050847457</v>
          </cell>
          <cell r="G2396">
            <v>5212.6000000000004</v>
          </cell>
          <cell r="H2396">
            <v>938.27</v>
          </cell>
          <cell r="I2396">
            <v>22465.920000000002</v>
          </cell>
        </row>
        <row r="2397">
          <cell r="A2397" t="str">
            <v>AE004</v>
          </cell>
          <cell r="B2397" t="str">
            <v>Acero Estruc. Grado 40-60, 1" x 20 a 30 pies</v>
          </cell>
          <cell r="C2397">
            <v>0</v>
          </cell>
          <cell r="D2397" t="str">
            <v>QQ</v>
          </cell>
          <cell r="E2397">
            <v>2796.6101694915255</v>
          </cell>
          <cell r="F2397">
            <v>503.38983050847457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 t="str">
            <v>AE003</v>
          </cell>
          <cell r="B2398" t="str">
            <v>Acero Estruc. Grado 40-60, 3/4" x 20 a 30 pies</v>
          </cell>
          <cell r="C2398">
            <v>0</v>
          </cell>
          <cell r="D2398" t="str">
            <v>QQ</v>
          </cell>
          <cell r="E2398">
            <v>2796.6101694915255</v>
          </cell>
          <cell r="F2398">
            <v>503.38983050847457</v>
          </cell>
          <cell r="G2398">
            <v>0</v>
          </cell>
          <cell r="H2398">
            <v>0</v>
          </cell>
        </row>
        <row r="2399">
          <cell r="A2399" t="str">
            <v>AE002</v>
          </cell>
          <cell r="B2399" t="str">
            <v>Acero Estruc. Grado 40-60, 1/2" x 20 a 30 pies</v>
          </cell>
          <cell r="C2399">
            <v>0</v>
          </cell>
          <cell r="D2399" t="str">
            <v>QQ</v>
          </cell>
          <cell r="E2399">
            <v>2796.6101694915255</v>
          </cell>
          <cell r="F2399">
            <v>503.38983050847457</v>
          </cell>
          <cell r="G2399">
            <v>0</v>
          </cell>
          <cell r="H2399">
            <v>0</v>
          </cell>
        </row>
        <row r="2400">
          <cell r="A2400" t="str">
            <v>AE001</v>
          </cell>
          <cell r="B2400" t="str">
            <v>Acero Estruc. Grado 40-60, 3/8" x 20 a 30 pies</v>
          </cell>
          <cell r="C2400">
            <v>3.9889999999999999</v>
          </cell>
          <cell r="D2400" t="str">
            <v>QQ</v>
          </cell>
          <cell r="E2400">
            <v>2796.6101694915255</v>
          </cell>
          <cell r="F2400">
            <v>503.38983050847457</v>
          </cell>
          <cell r="G2400">
            <v>11155.68</v>
          </cell>
          <cell r="H2400">
            <v>2008.02</v>
          </cell>
        </row>
        <row r="2401">
          <cell r="A2401">
            <v>102.05000000000003</v>
          </cell>
          <cell r="B2401" t="str">
            <v>Vaciado y ligado Hormigón 1:2:4 - 10% desp</v>
          </cell>
          <cell r="C2401">
            <v>1.1000000000000001</v>
          </cell>
          <cell r="D2401">
            <v>0</v>
          </cell>
          <cell r="E2401">
            <v>6118.04</v>
          </cell>
          <cell r="F2401">
            <v>861.76</v>
          </cell>
          <cell r="G2401">
            <v>0</v>
          </cell>
          <cell r="H2401">
            <v>0</v>
          </cell>
        </row>
        <row r="2402">
          <cell r="A2402">
            <v>200.09999999999991</v>
          </cell>
          <cell r="B2402" t="str">
            <v>Coloc. acero zapata de muros, cols y vigas amarre</v>
          </cell>
          <cell r="C2402">
            <v>14.285714285714286</v>
          </cell>
          <cell r="D2402" t="str">
            <v>ML</v>
          </cell>
          <cell r="E2402">
            <v>107.87</v>
          </cell>
          <cell r="F2402">
            <v>0</v>
          </cell>
          <cell r="G2402">
            <v>1541</v>
          </cell>
          <cell r="H2402">
            <v>0</v>
          </cell>
        </row>
        <row r="2403">
          <cell r="A2403" t="str">
            <v>AE016</v>
          </cell>
          <cell r="B2403" t="str">
            <v>Alambre Galvanizado Calibre 18 (Varillas)</v>
          </cell>
          <cell r="C2403">
            <v>7.9779999999999998</v>
          </cell>
          <cell r="D2403" t="str">
            <v>LB</v>
          </cell>
          <cell r="E2403">
            <v>93.220338983050851</v>
          </cell>
          <cell r="F2403">
            <v>16.779661016949152</v>
          </cell>
          <cell r="G2403">
            <v>743.71</v>
          </cell>
          <cell r="H2403">
            <v>133.87</v>
          </cell>
          <cell r="I2403">
            <v>0</v>
          </cell>
        </row>
        <row r="2404">
          <cell r="A2404">
            <v>0</v>
          </cell>
          <cell r="B2404" t="str">
            <v>Mano de Obra</v>
          </cell>
          <cell r="D2404">
            <v>0</v>
          </cell>
          <cell r="G2404">
            <v>19360.690000000002</v>
          </cell>
          <cell r="H2404">
            <v>2613.56</v>
          </cell>
          <cell r="I2404">
            <v>21974.250000000004</v>
          </cell>
        </row>
        <row r="2405">
          <cell r="A2405">
            <v>200.05999999999995</v>
          </cell>
          <cell r="B2405" t="str">
            <v>Coloc. acero normal</v>
          </cell>
          <cell r="C2405">
            <v>3.9889999999999999</v>
          </cell>
          <cell r="D2405">
            <v>0</v>
          </cell>
          <cell r="E2405">
            <v>326.47275741487186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>
            <v>300.17999999999984</v>
          </cell>
          <cell r="B2406" t="str">
            <v>VIGA de amarre &lt; 0.30m</v>
          </cell>
          <cell r="C2406">
            <v>33.333333333333336</v>
          </cell>
          <cell r="D2406" t="str">
            <v>ML</v>
          </cell>
          <cell r="E2406">
            <v>210</v>
          </cell>
          <cell r="F2406">
            <v>0</v>
          </cell>
          <cell r="G2406">
            <v>7000</v>
          </cell>
          <cell r="H2406">
            <v>0</v>
          </cell>
          <cell r="I2406">
            <v>24982.79</v>
          </cell>
        </row>
        <row r="2407">
          <cell r="A2407">
            <v>0</v>
          </cell>
          <cell r="B2407" t="str">
            <v>Total/UND</v>
          </cell>
          <cell r="C2407">
            <v>1</v>
          </cell>
          <cell r="D2407" t="str">
            <v>M3</v>
          </cell>
          <cell r="E2407">
            <v>0</v>
          </cell>
          <cell r="F2407">
            <v>0</v>
          </cell>
          <cell r="G2407">
            <v>26931.53</v>
          </cell>
          <cell r="H2407">
            <v>3089.83</v>
          </cell>
          <cell r="I2407">
            <v>30021.360000000001</v>
          </cell>
        </row>
        <row r="2408">
          <cell r="A2408">
            <v>0</v>
          </cell>
          <cell r="B2408" t="str">
            <v>Materiales y Equipos</v>
          </cell>
          <cell r="D2408">
            <v>0</v>
          </cell>
          <cell r="G2408">
            <v>0</v>
          </cell>
          <cell r="H2408">
            <v>0</v>
          </cell>
        </row>
        <row r="2409">
          <cell r="A2409">
            <v>105.24100000000011</v>
          </cell>
          <cell r="B2409" t="str">
            <v>DINTEL (0.15X0.20)MTS, F'C=210KG/CM2,5Ø3/8", EST. Ø3/8"@0.20</v>
          </cell>
          <cell r="C2409">
            <v>1</v>
          </cell>
          <cell r="D2409" t="str">
            <v>M3</v>
          </cell>
          <cell r="E2409">
            <v>2796.6101694915255</v>
          </cell>
          <cell r="F2409">
            <v>503.38983050847457</v>
          </cell>
          <cell r="G2409">
            <v>27528.870000000003</v>
          </cell>
          <cell r="H2409">
            <v>2921.9800000000005</v>
          </cell>
          <cell r="I2409">
            <v>30450.850000000002</v>
          </cell>
        </row>
        <row r="2410">
          <cell r="A2410" t="str">
            <v>AE001</v>
          </cell>
          <cell r="B2410" t="str">
            <v>Volumen Análisis</v>
          </cell>
          <cell r="C2410">
            <v>1</v>
          </cell>
          <cell r="D2410" t="str">
            <v>M3</v>
          </cell>
          <cell r="E2410">
            <v>2796.6101694915255</v>
          </cell>
          <cell r="F2410">
            <v>503.38983050847457</v>
          </cell>
          <cell r="G2410">
            <v>3918.05</v>
          </cell>
          <cell r="H2410">
            <v>705.25</v>
          </cell>
          <cell r="I2410">
            <v>0</v>
          </cell>
        </row>
        <row r="2411">
          <cell r="A2411" t="str">
            <v>AE003</v>
          </cell>
          <cell r="B2411" t="str">
            <v>Materiales y Equipos</v>
          </cell>
          <cell r="C2411">
            <v>0</v>
          </cell>
          <cell r="D2411" t="str">
            <v>QQ</v>
          </cell>
          <cell r="E2411">
            <v>2796.6101694915255</v>
          </cell>
          <cell r="F2411">
            <v>503.38983050847457</v>
          </cell>
          <cell r="G2411">
            <v>0</v>
          </cell>
          <cell r="H2411">
            <v>0</v>
          </cell>
        </row>
        <row r="2412">
          <cell r="A2412" t="str">
            <v>AE002</v>
          </cell>
          <cell r="B2412" t="str">
            <v>Acero Estruc. Grado 40-60, 1/2" x 20 a 30 pies</v>
          </cell>
          <cell r="C2412">
            <v>0</v>
          </cell>
          <cell r="D2412" t="str">
            <v>QQ</v>
          </cell>
          <cell r="E2412">
            <v>2796.6101694915255</v>
          </cell>
          <cell r="F2412">
            <v>503.38983050847457</v>
          </cell>
          <cell r="G2412">
            <v>0</v>
          </cell>
          <cell r="H2412">
            <v>0</v>
          </cell>
        </row>
        <row r="2413">
          <cell r="A2413" t="str">
            <v>AE001</v>
          </cell>
          <cell r="B2413" t="str">
            <v>Acero Estruc. Grado 40-60, 3/8" x 20 a 30 pies</v>
          </cell>
          <cell r="C2413">
            <v>3.3527</v>
          </cell>
          <cell r="D2413" t="str">
            <v>QQ</v>
          </cell>
          <cell r="E2413">
            <v>2796.6101694915255</v>
          </cell>
          <cell r="F2413">
            <v>503.38983050847457</v>
          </cell>
          <cell r="G2413">
            <v>9376.19</v>
          </cell>
          <cell r="H2413">
            <v>1687.72</v>
          </cell>
        </row>
        <row r="2414">
          <cell r="A2414" t="str">
            <v>HI002</v>
          </cell>
          <cell r="B2414" t="str">
            <v>Hormigón 210 Kg/cm2 (incluye bomba y colocación)</v>
          </cell>
          <cell r="C2414">
            <v>1.05</v>
          </cell>
          <cell r="D2414">
            <v>0</v>
          </cell>
          <cell r="E2414">
            <v>5935.17</v>
          </cell>
          <cell r="F2414">
            <v>1068.3306</v>
          </cell>
          <cell r="G2414">
            <v>0</v>
          </cell>
          <cell r="H2414">
            <v>0</v>
          </cell>
        </row>
        <row r="2415">
          <cell r="A2415" t="str">
            <v>AE016</v>
          </cell>
          <cell r="B2415" t="str">
            <v>Alambre Galvanizado Calibre 18 (Varillas)</v>
          </cell>
          <cell r="C2415">
            <v>6.7054</v>
          </cell>
          <cell r="D2415" t="str">
            <v>LB</v>
          </cell>
          <cell r="E2415">
            <v>93.220338983050851</v>
          </cell>
          <cell r="F2415">
            <v>16.779661016949152</v>
          </cell>
          <cell r="G2415">
            <v>625.08000000000004</v>
          </cell>
          <cell r="H2415">
            <v>112.51</v>
          </cell>
        </row>
        <row r="2416">
          <cell r="A2416">
            <v>300.18999999999983</v>
          </cell>
          <cell r="B2416" t="str">
            <v>Mano de Obra</v>
          </cell>
          <cell r="C2416">
            <v>14.285714285714286</v>
          </cell>
          <cell r="D2416" t="str">
            <v>ML</v>
          </cell>
          <cell r="E2416">
            <v>231</v>
          </cell>
          <cell r="F2416">
            <v>0</v>
          </cell>
          <cell r="G2416">
            <v>3300</v>
          </cell>
          <cell r="H2416">
            <v>0</v>
          </cell>
          <cell r="I2416">
            <v>0</v>
          </cell>
        </row>
        <row r="2417">
          <cell r="A2417">
            <v>200.09999999999991</v>
          </cell>
          <cell r="B2417" t="str">
            <v>Coloc. acero zapata de muros, cols y vigas amarre</v>
          </cell>
          <cell r="C2417">
            <v>33.333333333333336</v>
          </cell>
          <cell r="D2417">
            <v>0</v>
          </cell>
          <cell r="E2417">
            <v>107.87</v>
          </cell>
          <cell r="F2417">
            <v>0</v>
          </cell>
          <cell r="G2417">
            <v>21910.31</v>
          </cell>
          <cell r="H2417">
            <v>3072.4799999999996</v>
          </cell>
          <cell r="I2417">
            <v>24982.79</v>
          </cell>
        </row>
        <row r="2418">
          <cell r="A2418">
            <v>300.18999999999983</v>
          </cell>
          <cell r="B2418" t="str">
            <v>Vigas sobre muros &lt; 0.30m</v>
          </cell>
          <cell r="C2418">
            <v>33.333333333333336</v>
          </cell>
          <cell r="D2418">
            <v>0</v>
          </cell>
          <cell r="E2418">
            <v>231</v>
          </cell>
          <cell r="F2418">
            <v>0</v>
          </cell>
          <cell r="G2418">
            <v>0</v>
          </cell>
          <cell r="H2418">
            <v>0</v>
          </cell>
        </row>
        <row r="2419">
          <cell r="A2419">
            <v>105.23100000000011</v>
          </cell>
          <cell r="B2419" t="str">
            <v>Total/UND</v>
          </cell>
          <cell r="C2419">
            <v>1</v>
          </cell>
          <cell r="D2419" t="str">
            <v>M3</v>
          </cell>
          <cell r="E2419">
            <v>0</v>
          </cell>
          <cell r="F2419">
            <v>0</v>
          </cell>
          <cell r="G2419">
            <v>27528.870000000003</v>
          </cell>
          <cell r="H2419">
            <v>2921.9800000000005</v>
          </cell>
          <cell r="I2419">
            <v>30450.850000000002</v>
          </cell>
        </row>
        <row r="2420">
          <cell r="A2420">
            <v>0</v>
          </cell>
          <cell r="B2420" t="str">
            <v>Volumen Análisis</v>
          </cell>
          <cell r="C2420">
            <v>1</v>
          </cell>
          <cell r="D2420" t="str">
            <v>M3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</row>
        <row r="2421">
          <cell r="A2421">
            <v>105.25100000000012</v>
          </cell>
          <cell r="B2421" t="str">
            <v xml:space="preserve">VIGA V1- T (0.20X0.40)MTS, F'C=210KG/CM2, 8Ø1/2, EST. Ø3/8"@0.15M 2 Ø3/8 adiccionales </v>
          </cell>
          <cell r="C2421">
            <v>1</v>
          </cell>
          <cell r="D2421" t="str">
            <v>M3</v>
          </cell>
          <cell r="E2421">
            <v>0</v>
          </cell>
          <cell r="F2421">
            <v>0</v>
          </cell>
          <cell r="G2421">
            <v>21804.550000000003</v>
          </cell>
          <cell r="H2421">
            <v>3162.37</v>
          </cell>
          <cell r="I2421">
            <v>24966.920000000002</v>
          </cell>
        </row>
        <row r="2422">
          <cell r="A2422" t="str">
            <v>AE004</v>
          </cell>
          <cell r="B2422" t="str">
            <v>Volumen Análisis</v>
          </cell>
          <cell r="C2422">
            <v>1</v>
          </cell>
          <cell r="D2422" t="str">
            <v>M3</v>
          </cell>
          <cell r="E2422">
            <v>2796.6101694915255</v>
          </cell>
          <cell r="F2422">
            <v>503.38983050847457</v>
          </cell>
          <cell r="G2422">
            <v>0</v>
          </cell>
          <cell r="H2422">
            <v>0</v>
          </cell>
          <cell r="I2422">
            <v>22858.619999999995</v>
          </cell>
        </row>
        <row r="2423">
          <cell r="A2423" t="str">
            <v>AE003</v>
          </cell>
          <cell r="B2423" t="str">
            <v>Materiales y Equipos</v>
          </cell>
          <cell r="C2423">
            <v>0</v>
          </cell>
          <cell r="D2423" t="str">
            <v>QQ</v>
          </cell>
          <cell r="E2423">
            <v>2796.6101694915255</v>
          </cell>
          <cell r="F2423">
            <v>503.38983050847457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 t="str">
            <v>AE002</v>
          </cell>
          <cell r="B2424" t="str">
            <v>Acero Estruc. Grado 40-60, 1/2" x 20 a 30 pies</v>
          </cell>
          <cell r="C2424">
            <v>2.4729999999999999</v>
          </cell>
          <cell r="D2424" t="str">
            <v>QQ</v>
          </cell>
          <cell r="E2424">
            <v>2796.6101694915255</v>
          </cell>
          <cell r="F2424">
            <v>503.38983050847457</v>
          </cell>
          <cell r="G2424">
            <v>6916.02</v>
          </cell>
          <cell r="H2424">
            <v>1244.8800000000001</v>
          </cell>
        </row>
        <row r="2425">
          <cell r="A2425" t="str">
            <v>AE001</v>
          </cell>
          <cell r="B2425" t="str">
            <v>Acero Estruc. Grado 40-60, 3/8" x 20 a 30 pies</v>
          </cell>
          <cell r="C2425">
            <v>1.2290000000000001</v>
          </cell>
          <cell r="D2425" t="str">
            <v>QQ</v>
          </cell>
          <cell r="E2425">
            <v>2796.6101694915255</v>
          </cell>
          <cell r="F2425">
            <v>503.38983050847457</v>
          </cell>
          <cell r="G2425">
            <v>3437.03</v>
          </cell>
          <cell r="H2425">
            <v>618.66999999999996</v>
          </cell>
        </row>
        <row r="2426">
          <cell r="A2426" t="str">
            <v>AE003</v>
          </cell>
          <cell r="B2426" t="str">
            <v>Acero Estruc. Grado 40-60, 3/4" x 20 a 30 pies</v>
          </cell>
          <cell r="C2426">
            <v>0</v>
          </cell>
          <cell r="D2426" t="str">
            <v>QQ</v>
          </cell>
          <cell r="E2426">
            <v>2796.6101694915255</v>
          </cell>
          <cell r="F2426">
            <v>503.38983050847457</v>
          </cell>
          <cell r="G2426">
            <v>0</v>
          </cell>
          <cell r="H2426">
            <v>0</v>
          </cell>
        </row>
        <row r="2427">
          <cell r="A2427" t="str">
            <v>HI003</v>
          </cell>
          <cell r="B2427" t="str">
            <v>Hormigón 240 Kg/cm2 (incluye bomba y colocación)</v>
          </cell>
          <cell r="C2427">
            <v>1.1000000000000001</v>
          </cell>
          <cell r="D2427">
            <v>0</v>
          </cell>
          <cell r="E2427">
            <v>5932.203389830509</v>
          </cell>
          <cell r="F2427">
            <v>1067.7966101694915</v>
          </cell>
          <cell r="G2427">
            <v>0</v>
          </cell>
          <cell r="H2427">
            <v>0</v>
          </cell>
        </row>
        <row r="2428">
          <cell r="A2428" t="str">
            <v>AE016</v>
          </cell>
          <cell r="B2428" t="str">
            <v>Alambre Galvanizado Calibre 18 (Varillas)</v>
          </cell>
          <cell r="C2428">
            <v>7.4039999999999999</v>
          </cell>
          <cell r="D2428" t="str">
            <v>LB</v>
          </cell>
          <cell r="E2428">
            <v>93.220338983050851</v>
          </cell>
          <cell r="F2428">
            <v>16.779661016949152</v>
          </cell>
          <cell r="G2428">
            <v>690.2</v>
          </cell>
          <cell r="H2428">
            <v>124.24</v>
          </cell>
        </row>
        <row r="2429">
          <cell r="A2429">
            <v>0</v>
          </cell>
          <cell r="B2429" t="str">
            <v>Mano de Obra</v>
          </cell>
          <cell r="C2429">
            <v>5.3597999999999999</v>
          </cell>
          <cell r="D2429">
            <v>0</v>
          </cell>
          <cell r="E2429">
            <v>93.220338983050851</v>
          </cell>
          <cell r="F2429">
            <v>16.779661016949152</v>
          </cell>
          <cell r="G2429">
            <v>0</v>
          </cell>
          <cell r="H2429">
            <v>0</v>
          </cell>
        </row>
        <row r="2430">
          <cell r="A2430">
            <v>200.09999999999991</v>
          </cell>
          <cell r="B2430" t="str">
            <v>Coloc. acero zapata de muros, cols y vigas amarre</v>
          </cell>
          <cell r="C2430">
            <v>12.499999999999998</v>
          </cell>
          <cell r="D2430" t="str">
            <v>ML</v>
          </cell>
          <cell r="E2430">
            <v>107.87</v>
          </cell>
          <cell r="F2430">
            <v>0</v>
          </cell>
          <cell r="G2430">
            <v>1348.38</v>
          </cell>
          <cell r="H2430">
            <v>0</v>
          </cell>
        </row>
        <row r="2431">
          <cell r="A2431">
            <v>300.18999999999983</v>
          </cell>
          <cell r="B2431" t="str">
            <v>Vigas sobre muros &lt; 0.30m</v>
          </cell>
          <cell r="C2431">
            <v>12.499999999999998</v>
          </cell>
          <cell r="D2431" t="str">
            <v>ML</v>
          </cell>
          <cell r="E2431">
            <v>231</v>
          </cell>
          <cell r="F2431">
            <v>0</v>
          </cell>
          <cell r="G2431">
            <v>2887.5</v>
          </cell>
          <cell r="H2431">
            <v>0</v>
          </cell>
        </row>
        <row r="2432">
          <cell r="A2432">
            <v>0</v>
          </cell>
          <cell r="B2432" t="str">
            <v>Total/UND</v>
          </cell>
          <cell r="C2432">
            <v>14.285714285714286</v>
          </cell>
          <cell r="D2432">
            <v>0</v>
          </cell>
          <cell r="E2432">
            <v>231</v>
          </cell>
          <cell r="F2432">
            <v>0</v>
          </cell>
          <cell r="G2432">
            <v>21804.550000000003</v>
          </cell>
          <cell r="H2432">
            <v>3162.37</v>
          </cell>
          <cell r="I2432">
            <v>24966.920000000002</v>
          </cell>
        </row>
        <row r="2433">
          <cell r="A2433">
            <v>0</v>
          </cell>
          <cell r="B2433" t="str">
            <v>Total/UND</v>
          </cell>
          <cell r="D2433">
            <v>0</v>
          </cell>
          <cell r="G2433">
            <v>0</v>
          </cell>
          <cell r="H2433">
            <v>0</v>
          </cell>
          <cell r="I2433">
            <v>22858.619999999995</v>
          </cell>
        </row>
        <row r="2434">
          <cell r="A2434">
            <v>105.26100000000012</v>
          </cell>
          <cell r="B2434" t="str">
            <v>VIGA DE TECHO DE AMARRE (0.20X0.40)MTS, F'C=210KG/CM2, 8Ø1/2, EST. Ø3/8"@0.15M</v>
          </cell>
          <cell r="C2434">
            <v>1</v>
          </cell>
          <cell r="D2434" t="str">
            <v>M3</v>
          </cell>
          <cell r="E2434">
            <v>0</v>
          </cell>
          <cell r="F2434">
            <v>0</v>
          </cell>
          <cell r="G2434">
            <v>21261.64</v>
          </cell>
          <cell r="H2434">
            <v>3064.6400000000003</v>
          </cell>
          <cell r="I2434">
            <v>24326.28</v>
          </cell>
        </row>
        <row r="2435">
          <cell r="A2435">
            <v>0</v>
          </cell>
          <cell r="B2435" t="str">
            <v>Volumen Análisis</v>
          </cell>
          <cell r="C2435">
            <v>1</v>
          </cell>
          <cell r="D2435" t="str">
            <v>M3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</row>
        <row r="2436">
          <cell r="A2436">
            <v>0</v>
          </cell>
          <cell r="B2436" t="str">
            <v>Materiales y Equipos</v>
          </cell>
          <cell r="C2436">
            <v>1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 t="str">
            <v>AE002</v>
          </cell>
          <cell r="B2437" t="str">
            <v>Acero Estruc. Grado 40-60, 1/2" x 20 a 30 pies</v>
          </cell>
          <cell r="C2437">
            <v>2.4969999999999999</v>
          </cell>
          <cell r="D2437" t="str">
            <v>QQ</v>
          </cell>
          <cell r="E2437">
            <v>2796.6101694915255</v>
          </cell>
          <cell r="F2437">
            <v>503.38983050847457</v>
          </cell>
          <cell r="G2437">
            <v>6983.14</v>
          </cell>
          <cell r="H2437">
            <v>1256.96</v>
          </cell>
        </row>
        <row r="2438">
          <cell r="A2438" t="str">
            <v>AE001</v>
          </cell>
          <cell r="B2438" t="str">
            <v>Acero Estruc. Grado 40-60, 3/8" x 20 a 30 pies</v>
          </cell>
          <cell r="C2438">
            <v>1.0229999999999999</v>
          </cell>
          <cell r="D2438" t="str">
            <v>QQ</v>
          </cell>
          <cell r="E2438">
            <v>2796.6101694915255</v>
          </cell>
          <cell r="F2438">
            <v>503.38983050847457</v>
          </cell>
          <cell r="G2438">
            <v>2860.93</v>
          </cell>
          <cell r="H2438">
            <v>514.97</v>
          </cell>
        </row>
        <row r="2439">
          <cell r="A2439" t="str">
            <v>AE003</v>
          </cell>
          <cell r="B2439" t="str">
            <v>Acero Estruc. Grado 40-60, 3/4" x 20 a 30 pies</v>
          </cell>
          <cell r="C2439">
            <v>0</v>
          </cell>
          <cell r="D2439" t="str">
            <v>QQ</v>
          </cell>
          <cell r="E2439">
            <v>2796.6101694915255</v>
          </cell>
          <cell r="F2439">
            <v>503.38983050847457</v>
          </cell>
          <cell r="G2439">
            <v>0</v>
          </cell>
          <cell r="H2439">
            <v>0</v>
          </cell>
        </row>
        <row r="2440">
          <cell r="A2440" t="str">
            <v>HI003</v>
          </cell>
          <cell r="B2440" t="str">
            <v>Hormigón 240 Kg/cm2 (incluye bomba y colocación)</v>
          </cell>
          <cell r="C2440">
            <v>1.1000000000000001</v>
          </cell>
          <cell r="D2440" t="str">
            <v>M3</v>
          </cell>
          <cell r="E2440">
            <v>5932.203389830509</v>
          </cell>
          <cell r="F2440">
            <v>1067.7966101694915</v>
          </cell>
          <cell r="G2440">
            <v>6525.42</v>
          </cell>
          <cell r="H2440">
            <v>1174.58</v>
          </cell>
        </row>
        <row r="2441">
          <cell r="A2441" t="str">
            <v>AE016</v>
          </cell>
          <cell r="B2441" t="str">
            <v>Alambre Galvanizado Calibre 18 (Varillas)</v>
          </cell>
          <cell r="C2441">
            <v>7.0399999999999991</v>
          </cell>
          <cell r="D2441">
            <v>0</v>
          </cell>
          <cell r="E2441">
            <v>93.220338983050851</v>
          </cell>
          <cell r="F2441">
            <v>16.779661016949152</v>
          </cell>
          <cell r="G2441">
            <v>0</v>
          </cell>
          <cell r="H2441">
            <v>0</v>
          </cell>
        </row>
        <row r="2442">
          <cell r="A2442">
            <v>200.09999999999991</v>
          </cell>
          <cell r="B2442" t="str">
            <v>Mano de Obra</v>
          </cell>
          <cell r="C2442">
            <v>33.333333333333336</v>
          </cell>
          <cell r="D2442" t="str">
            <v>ML</v>
          </cell>
          <cell r="E2442">
            <v>107.87</v>
          </cell>
          <cell r="F2442">
            <v>0</v>
          </cell>
          <cell r="G2442">
            <v>3595.67</v>
          </cell>
          <cell r="H2442">
            <v>0</v>
          </cell>
        </row>
        <row r="2443">
          <cell r="A2443">
            <v>200.09999999999991</v>
          </cell>
          <cell r="B2443" t="str">
            <v>Coloc. acero zapata de muros, cols y vigas amarre</v>
          </cell>
          <cell r="C2443">
            <v>12.499999999999998</v>
          </cell>
          <cell r="D2443" t="str">
            <v>ML</v>
          </cell>
          <cell r="E2443">
            <v>107.87</v>
          </cell>
          <cell r="F2443">
            <v>0</v>
          </cell>
          <cell r="G2443">
            <v>1348.38</v>
          </cell>
          <cell r="H2443">
            <v>0</v>
          </cell>
          <cell r="I2443">
            <v>0</v>
          </cell>
        </row>
        <row r="2444">
          <cell r="A2444">
            <v>300.18999999999983</v>
          </cell>
          <cell r="B2444" t="str">
            <v>Vigas sobre muros &lt; 0.30m</v>
          </cell>
          <cell r="C2444">
            <v>12.499999999999998</v>
          </cell>
          <cell r="D2444">
            <v>0</v>
          </cell>
          <cell r="E2444">
            <v>231</v>
          </cell>
          <cell r="F2444">
            <v>0</v>
          </cell>
          <cell r="G2444">
            <v>27528.870000000003</v>
          </cell>
          <cell r="H2444">
            <v>2921.9800000000005</v>
          </cell>
          <cell r="I2444">
            <v>30450.850000000002</v>
          </cell>
        </row>
        <row r="2445">
          <cell r="A2445">
            <v>0</v>
          </cell>
          <cell r="B2445" t="str">
            <v>Total/UND</v>
          </cell>
          <cell r="C2445">
            <v>14.285714285714286</v>
          </cell>
          <cell r="D2445">
            <v>0</v>
          </cell>
          <cell r="E2445">
            <v>231</v>
          </cell>
          <cell r="F2445">
            <v>0</v>
          </cell>
          <cell r="G2445">
            <v>21261.64</v>
          </cell>
          <cell r="H2445">
            <v>3064.6400000000003</v>
          </cell>
          <cell r="I2445">
            <v>24326.28</v>
          </cell>
        </row>
        <row r="2446">
          <cell r="A2446">
            <v>105.25100000000012</v>
          </cell>
          <cell r="B2446" t="str">
            <v xml:space="preserve">VIGA V1- T (0.20X0.40)MTS, F'C=210KG/CM2, 8Ø1/2, EST. Ø3/8"@0.15M 2 Ø3/8 adiccionales </v>
          </cell>
          <cell r="C2446">
            <v>1</v>
          </cell>
          <cell r="D2446" t="str">
            <v>M3</v>
          </cell>
          <cell r="E2446">
            <v>0</v>
          </cell>
          <cell r="F2446">
            <v>0</v>
          </cell>
          <cell r="G2446">
            <v>21804.550000000003</v>
          </cell>
          <cell r="H2446">
            <v>3162.37</v>
          </cell>
          <cell r="I2446">
            <v>24966.920000000002</v>
          </cell>
        </row>
        <row r="2447">
          <cell r="A2447">
            <v>105.27100000000013</v>
          </cell>
          <cell r="B2447" t="str">
            <v>VIGA ESCALERA  (0.20X0.30)MTS, F'C=210KG/CM2, 4Ø1/2, 3Ø3/8"  EST. Ø3/8"@0.20M</v>
          </cell>
          <cell r="C2447">
            <v>1</v>
          </cell>
          <cell r="D2447" t="str">
            <v>M3</v>
          </cell>
          <cell r="E2447">
            <v>0</v>
          </cell>
          <cell r="F2447">
            <v>0</v>
          </cell>
          <cell r="G2447">
            <v>28964.840000000004</v>
          </cell>
          <cell r="H2447">
            <v>4197.07</v>
          </cell>
          <cell r="I2447">
            <v>33161.910000000003</v>
          </cell>
        </row>
        <row r="2448">
          <cell r="A2448">
            <v>0</v>
          </cell>
          <cell r="B2448" t="str">
            <v>Volumen Análisis</v>
          </cell>
          <cell r="C2448">
            <v>1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31829.719999999998</v>
          </cell>
        </row>
        <row r="2449">
          <cell r="A2449" t="str">
            <v>AE002</v>
          </cell>
          <cell r="B2449" t="str">
            <v>Materiales y Equipos</v>
          </cell>
          <cell r="C2449">
            <v>2.4729999999999999</v>
          </cell>
          <cell r="D2449" t="str">
            <v>QQ</v>
          </cell>
          <cell r="E2449">
            <v>2796.6101694915255</v>
          </cell>
          <cell r="F2449">
            <v>503.38983050847457</v>
          </cell>
          <cell r="G2449">
            <v>6916.02</v>
          </cell>
          <cell r="H2449">
            <v>1244.8800000000001</v>
          </cell>
          <cell r="I2449">
            <v>0</v>
          </cell>
        </row>
        <row r="2450">
          <cell r="A2450" t="str">
            <v>AE002</v>
          </cell>
          <cell r="B2450" t="str">
            <v>Acero Estruc. Grado 40-60, 1/2" x 20 a 30 pies</v>
          </cell>
          <cell r="C2450">
            <v>2.6469999999999998</v>
          </cell>
          <cell r="D2450" t="str">
            <v>QQ</v>
          </cell>
          <cell r="E2450">
            <v>2796.6101694915255</v>
          </cell>
          <cell r="F2450">
            <v>503.38983050847457</v>
          </cell>
          <cell r="G2450">
            <v>7402.63</v>
          </cell>
          <cell r="H2450">
            <v>1332.47</v>
          </cell>
          <cell r="I2450">
            <v>0</v>
          </cell>
        </row>
        <row r="2451">
          <cell r="A2451" t="str">
            <v>AE001</v>
          </cell>
          <cell r="B2451" t="str">
            <v>Acero Estruc. Grado 40-60, 3/8" x 20 a 30 pies</v>
          </cell>
          <cell r="C2451">
            <v>2.9820000000000002</v>
          </cell>
          <cell r="D2451" t="str">
            <v>QQ</v>
          </cell>
          <cell r="E2451">
            <v>2796.6101694915255</v>
          </cell>
          <cell r="F2451">
            <v>503.38983050847457</v>
          </cell>
          <cell r="G2451">
            <v>8339.49</v>
          </cell>
          <cell r="H2451">
            <v>1501.11</v>
          </cell>
        </row>
        <row r="2452">
          <cell r="A2452" t="str">
            <v>AE003</v>
          </cell>
          <cell r="B2452" t="str">
            <v>Acero Estruc. Grado 40-60, 3/4" x 20 a 30 pies</v>
          </cell>
          <cell r="C2452">
            <v>0</v>
          </cell>
          <cell r="D2452" t="str">
            <v>QQ</v>
          </cell>
          <cell r="E2452">
            <v>2796.6101694915255</v>
          </cell>
          <cell r="F2452">
            <v>503.38983050847457</v>
          </cell>
          <cell r="G2452">
            <v>0</v>
          </cell>
          <cell r="H2452">
            <v>0</v>
          </cell>
        </row>
        <row r="2453">
          <cell r="A2453" t="str">
            <v>HI003</v>
          </cell>
          <cell r="B2453" t="str">
            <v>Hormigón 240 Kg/cm2 (incluye bomba y colocación)</v>
          </cell>
          <cell r="C2453">
            <v>1.1000000000000001</v>
          </cell>
          <cell r="D2453" t="str">
            <v>M3</v>
          </cell>
          <cell r="E2453">
            <v>5932.203389830509</v>
          </cell>
          <cell r="F2453">
            <v>1067.7966101694915</v>
          </cell>
          <cell r="G2453">
            <v>6525.42</v>
          </cell>
          <cell r="H2453">
            <v>1174.58</v>
          </cell>
        </row>
        <row r="2454">
          <cell r="A2454" t="str">
            <v>AE016</v>
          </cell>
          <cell r="B2454" t="str">
            <v>Alambre Galvanizado Calibre 18 (Varillas)</v>
          </cell>
          <cell r="C2454">
            <v>11.257999999999999</v>
          </cell>
          <cell r="D2454">
            <v>0</v>
          </cell>
          <cell r="E2454">
            <v>93.220338983050851</v>
          </cell>
          <cell r="F2454">
            <v>16.779661016949152</v>
          </cell>
          <cell r="G2454">
            <v>0</v>
          </cell>
          <cell r="H2454">
            <v>0</v>
          </cell>
        </row>
        <row r="2455">
          <cell r="A2455">
            <v>200.09999999999991</v>
          </cell>
          <cell r="B2455" t="str">
            <v>Mano de Obra</v>
          </cell>
          <cell r="C2455">
            <v>12.499999999999998</v>
          </cell>
          <cell r="D2455" t="str">
            <v>ML</v>
          </cell>
          <cell r="E2455">
            <v>107.87</v>
          </cell>
          <cell r="F2455">
            <v>0</v>
          </cell>
          <cell r="G2455">
            <v>1348.38</v>
          </cell>
          <cell r="H2455">
            <v>0</v>
          </cell>
        </row>
        <row r="2456">
          <cell r="A2456">
            <v>200.09999999999991</v>
          </cell>
          <cell r="B2456" t="str">
            <v>Coloc. acero zapata de muros, cols y vigas amarre</v>
          </cell>
          <cell r="C2456">
            <v>16.666666666666668</v>
          </cell>
          <cell r="D2456" t="str">
            <v>ML</v>
          </cell>
          <cell r="E2456">
            <v>107.87</v>
          </cell>
          <cell r="F2456">
            <v>0</v>
          </cell>
          <cell r="G2456">
            <v>1797.83</v>
          </cell>
          <cell r="H2456">
            <v>0</v>
          </cell>
          <cell r="I2456">
            <v>0</v>
          </cell>
        </row>
        <row r="2457">
          <cell r="A2457">
            <v>300.18999999999983</v>
          </cell>
          <cell r="B2457" t="str">
            <v>Vigas sobre muros &lt; 0.30m</v>
          </cell>
          <cell r="C2457">
            <v>16.666666666666668</v>
          </cell>
          <cell r="D2457">
            <v>0</v>
          </cell>
          <cell r="E2457">
            <v>231</v>
          </cell>
          <cell r="F2457">
            <v>0</v>
          </cell>
          <cell r="G2457">
            <v>21804.550000000003</v>
          </cell>
          <cell r="H2457">
            <v>3162.37</v>
          </cell>
          <cell r="I2457">
            <v>24966.920000000002</v>
          </cell>
        </row>
        <row r="2458">
          <cell r="A2458">
            <v>0</v>
          </cell>
          <cell r="B2458" t="str">
            <v>Total/UND</v>
          </cell>
          <cell r="D2458">
            <v>0</v>
          </cell>
          <cell r="G2458">
            <v>28964.840000000004</v>
          </cell>
          <cell r="H2458">
            <v>4197.07</v>
          </cell>
          <cell r="I2458">
            <v>33161.910000000003</v>
          </cell>
        </row>
        <row r="2459">
          <cell r="A2459">
            <v>105.26100000000012</v>
          </cell>
          <cell r="B2459" t="str">
            <v>VIGA DE TECHO DE AMARRE (0.20X0.40)MTS, F'C=210KG/CM2, 8Ø1/2, EST. Ø3/8"@0.15M</v>
          </cell>
          <cell r="C2459">
            <v>1</v>
          </cell>
          <cell r="D2459" t="str">
            <v>M3</v>
          </cell>
          <cell r="E2459">
            <v>0</v>
          </cell>
          <cell r="F2459">
            <v>0</v>
          </cell>
          <cell r="G2459">
            <v>21261.64</v>
          </cell>
          <cell r="H2459">
            <v>3064.6400000000003</v>
          </cell>
          <cell r="I2459">
            <v>24326.28</v>
          </cell>
        </row>
        <row r="2460">
          <cell r="A2460">
            <v>105.28100000000013</v>
          </cell>
          <cell r="B2460" t="str">
            <v>VIGA V1-T (0.15X0.20)MTS, F'C=210KG/CM2, 5Ø3/8", EST. Ø3/8"@0.20M</v>
          </cell>
          <cell r="C2460">
            <v>1</v>
          </cell>
          <cell r="D2460" t="str">
            <v>M3</v>
          </cell>
          <cell r="E2460">
            <v>0</v>
          </cell>
          <cell r="F2460">
            <v>0</v>
          </cell>
          <cell r="G2460">
            <v>31561.56</v>
          </cell>
          <cell r="H2460">
            <v>3841.0200000000004</v>
          </cell>
          <cell r="I2460">
            <v>35402.58</v>
          </cell>
        </row>
        <row r="2461">
          <cell r="A2461">
            <v>0</v>
          </cell>
          <cell r="B2461" t="str">
            <v>Volumen Análisis</v>
          </cell>
          <cell r="C2461">
            <v>1</v>
          </cell>
          <cell r="D2461">
            <v>0</v>
          </cell>
          <cell r="G2461">
            <v>0</v>
          </cell>
          <cell r="H2461">
            <v>0</v>
          </cell>
          <cell r="I2461">
            <v>31829.719999999998</v>
          </cell>
        </row>
        <row r="2462">
          <cell r="A2462" t="str">
            <v>AE002</v>
          </cell>
          <cell r="B2462" t="str">
            <v>Materiales y Equipos</v>
          </cell>
          <cell r="C2462">
            <v>2.4969999999999999</v>
          </cell>
          <cell r="D2462" t="str">
            <v>QQ</v>
          </cell>
          <cell r="E2462">
            <v>2796.6101694915255</v>
          </cell>
          <cell r="F2462">
            <v>503.38983050847457</v>
          </cell>
          <cell r="G2462">
            <v>6983.14</v>
          </cell>
          <cell r="H2462">
            <v>1256.96</v>
          </cell>
        </row>
        <row r="2463">
          <cell r="A2463" t="str">
            <v>AE004</v>
          </cell>
          <cell r="B2463" t="str">
            <v>Acero Estruc. Grado 40-60, 1" x 20 a 30 pies</v>
          </cell>
          <cell r="C2463">
            <v>0</v>
          </cell>
          <cell r="D2463" t="str">
            <v>QQ</v>
          </cell>
          <cell r="E2463">
            <v>2796.6101694915255</v>
          </cell>
          <cell r="F2463">
            <v>503.38983050847457</v>
          </cell>
          <cell r="G2463">
            <v>0</v>
          </cell>
          <cell r="H2463">
            <v>0</v>
          </cell>
          <cell r="I2463">
            <v>31557.239999999998</v>
          </cell>
        </row>
        <row r="2464">
          <cell r="A2464" t="str">
            <v>AE003</v>
          </cell>
          <cell r="B2464" t="str">
            <v>Acero Estruc. Grado 40-60, 3/4" x 20 a 30 pies</v>
          </cell>
          <cell r="C2464">
            <v>0</v>
          </cell>
          <cell r="D2464" t="str">
            <v>QQ</v>
          </cell>
          <cell r="E2464">
            <v>2796.6101694915255</v>
          </cell>
          <cell r="F2464">
            <v>503.38983050847457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 t="str">
            <v>AE002</v>
          </cell>
          <cell r="B2465" t="str">
            <v>Acero Estruc. Grado 40-60, 1/2" x 20 a 30 pies</v>
          </cell>
          <cell r="C2465">
            <v>0</v>
          </cell>
          <cell r="D2465" t="str">
            <v>QQ</v>
          </cell>
          <cell r="E2465">
            <v>2796.6101694915255</v>
          </cell>
          <cell r="F2465">
            <v>503.38983050847457</v>
          </cell>
          <cell r="G2465">
            <v>0</v>
          </cell>
          <cell r="H2465">
            <v>0</v>
          </cell>
        </row>
        <row r="2466">
          <cell r="A2466" t="str">
            <v>AE001</v>
          </cell>
          <cell r="B2466" t="str">
            <v>Acero Estruc. Grado 40-60, 3/8" x 20 a 30 pies</v>
          </cell>
          <cell r="C2466">
            <v>5.3879999999999999</v>
          </cell>
          <cell r="D2466" t="str">
            <v>QQ</v>
          </cell>
          <cell r="E2466">
            <v>2796.6101694915255</v>
          </cell>
          <cell r="F2466">
            <v>503.38983050847457</v>
          </cell>
          <cell r="G2466">
            <v>15068.14</v>
          </cell>
          <cell r="H2466">
            <v>2712.26</v>
          </cell>
        </row>
        <row r="2467">
          <cell r="A2467">
            <v>102.05000000000003</v>
          </cell>
          <cell r="B2467" t="str">
            <v>Vaciado y ligado Hormigón 1:2:4 - 10% desp</v>
          </cell>
          <cell r="C2467">
            <v>1.1000000000000001</v>
          </cell>
          <cell r="D2467">
            <v>0</v>
          </cell>
          <cell r="E2467">
            <v>6118.04</v>
          </cell>
          <cell r="F2467">
            <v>861.76</v>
          </cell>
          <cell r="G2467">
            <v>0</v>
          </cell>
          <cell r="H2467">
            <v>0</v>
          </cell>
        </row>
        <row r="2468">
          <cell r="A2468">
            <v>200.09999999999991</v>
          </cell>
          <cell r="B2468" t="str">
            <v>Coloc. acero zapata de muros, cols y vigas amarre</v>
          </cell>
          <cell r="C2468">
            <v>12.499999999999998</v>
          </cell>
          <cell r="D2468" t="str">
            <v>ML</v>
          </cell>
          <cell r="E2468">
            <v>107.87</v>
          </cell>
          <cell r="F2468">
            <v>0</v>
          </cell>
          <cell r="G2468">
            <v>1348.38</v>
          </cell>
          <cell r="H2468">
            <v>0</v>
          </cell>
        </row>
        <row r="2469">
          <cell r="A2469" t="str">
            <v>AE016</v>
          </cell>
          <cell r="B2469" t="str">
            <v>Alambre Galvanizado Calibre 18 (Varillas)</v>
          </cell>
          <cell r="C2469">
            <v>10.776</v>
          </cell>
          <cell r="D2469" t="str">
            <v>LB</v>
          </cell>
          <cell r="E2469">
            <v>93.220338983050851</v>
          </cell>
          <cell r="F2469">
            <v>16.779661016949152</v>
          </cell>
          <cell r="G2469">
            <v>1004.54</v>
          </cell>
          <cell r="H2469">
            <v>180.82</v>
          </cell>
          <cell r="I2469">
            <v>0</v>
          </cell>
        </row>
        <row r="2470">
          <cell r="A2470">
            <v>0</v>
          </cell>
          <cell r="B2470" t="str">
            <v>Mano de Obra</v>
          </cell>
          <cell r="D2470">
            <v>0</v>
          </cell>
          <cell r="G2470">
            <v>21261.64</v>
          </cell>
          <cell r="H2470">
            <v>3064.6400000000003</v>
          </cell>
          <cell r="I2470">
            <v>24326.28</v>
          </cell>
        </row>
        <row r="2471">
          <cell r="A2471">
            <v>200.05999999999995</v>
          </cell>
          <cell r="B2471" t="str">
            <v>Coloc. acero normal</v>
          </cell>
          <cell r="C2471">
            <v>5.3879999999999999</v>
          </cell>
          <cell r="D2471">
            <v>0</v>
          </cell>
          <cell r="E2471">
            <v>326.47275741487186</v>
          </cell>
          <cell r="F2471">
            <v>0</v>
          </cell>
          <cell r="G2471">
            <v>0</v>
          </cell>
          <cell r="H2471">
            <v>0</v>
          </cell>
        </row>
        <row r="2472">
          <cell r="A2472">
            <v>300.17999999999984</v>
          </cell>
          <cell r="B2472" t="str">
            <v>VIGA de amarre &lt; 0.30m</v>
          </cell>
          <cell r="C2472">
            <v>33.333333333333336</v>
          </cell>
          <cell r="D2472" t="str">
            <v>ML</v>
          </cell>
          <cell r="E2472">
            <v>210</v>
          </cell>
          <cell r="F2472">
            <v>0</v>
          </cell>
          <cell r="G2472">
            <v>7000</v>
          </cell>
          <cell r="H2472">
            <v>0</v>
          </cell>
          <cell r="I2472">
            <v>33161.910000000003</v>
          </cell>
        </row>
        <row r="2473">
          <cell r="A2473">
            <v>0</v>
          </cell>
          <cell r="B2473" t="str">
            <v>Total/UND</v>
          </cell>
          <cell r="C2473">
            <v>1</v>
          </cell>
          <cell r="D2473" t="str">
            <v>M3</v>
          </cell>
          <cell r="E2473">
            <v>0</v>
          </cell>
          <cell r="F2473">
            <v>0</v>
          </cell>
          <cell r="G2473">
            <v>31561.56</v>
          </cell>
          <cell r="H2473">
            <v>3841.0200000000004</v>
          </cell>
          <cell r="I2473">
            <v>35402.58</v>
          </cell>
        </row>
        <row r="2474">
          <cell r="A2474">
            <v>0</v>
          </cell>
          <cell r="B2474" t="str">
            <v>Materiales y Equipos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105.29100000000014</v>
          </cell>
          <cell r="B2475" t="str">
            <v>VIGA DE PORTICO "P" (0.20X0.35)MTS, F'C=210KG/CM2, 2Ø1/2 Y 2Ø3/4" , EST. Ø3/8"@0.20M 2Ø1/2 EN ADICIONALES</v>
          </cell>
          <cell r="C2475">
            <v>1</v>
          </cell>
          <cell r="D2475" t="str">
            <v>M3</v>
          </cell>
          <cell r="E2475">
            <v>2796.6101694915255</v>
          </cell>
          <cell r="F2475">
            <v>503.38983050847457</v>
          </cell>
          <cell r="G2475">
            <v>19056.43</v>
          </cell>
          <cell r="H2475">
            <v>2558.7799999999997</v>
          </cell>
          <cell r="I2475">
            <v>21615.21</v>
          </cell>
        </row>
        <row r="2476">
          <cell r="A2476" t="str">
            <v>AE001</v>
          </cell>
          <cell r="B2476" t="str">
            <v>Volumen Análisis</v>
          </cell>
          <cell r="C2476">
            <v>1</v>
          </cell>
          <cell r="D2476" t="str">
            <v>M3</v>
          </cell>
          <cell r="E2476">
            <v>2796.6101694915255</v>
          </cell>
          <cell r="F2476">
            <v>503.38983050847457</v>
          </cell>
          <cell r="G2476">
            <v>8339.49</v>
          </cell>
          <cell r="H2476">
            <v>1501.11</v>
          </cell>
          <cell r="I2476">
            <v>0</v>
          </cell>
        </row>
        <row r="2477">
          <cell r="A2477" t="str">
            <v>AE003</v>
          </cell>
          <cell r="B2477" t="str">
            <v>Materiales y Equipos</v>
          </cell>
          <cell r="C2477">
            <v>0</v>
          </cell>
          <cell r="D2477" t="str">
            <v>QQ</v>
          </cell>
          <cell r="E2477">
            <v>2796.6101694915255</v>
          </cell>
          <cell r="F2477">
            <v>503.38983050847457</v>
          </cell>
          <cell r="G2477">
            <v>0</v>
          </cell>
          <cell r="H2477">
            <v>0</v>
          </cell>
          <cell r="I2477">
            <v>0</v>
          </cell>
        </row>
        <row r="2478">
          <cell r="A2478" t="str">
            <v>AE002</v>
          </cell>
          <cell r="B2478" t="str">
            <v>Acero Estruc. Grado 40-60, 1/2" x 20 a 30 pies</v>
          </cell>
          <cell r="C2478">
            <v>1.4039999999999999</v>
          </cell>
          <cell r="D2478" t="str">
            <v>QQ</v>
          </cell>
          <cell r="E2478">
            <v>2796.6101694915255</v>
          </cell>
          <cell r="F2478">
            <v>503.38983050847457</v>
          </cell>
          <cell r="G2478">
            <v>3926.44</v>
          </cell>
          <cell r="H2478">
            <v>706.76</v>
          </cell>
          <cell r="I2478">
            <v>0</v>
          </cell>
        </row>
        <row r="2479">
          <cell r="A2479" t="str">
            <v>AE001</v>
          </cell>
          <cell r="B2479" t="str">
            <v>Acero Estruc. Grado 40-60, 3/8" x 20 a 30 pies</v>
          </cell>
          <cell r="C2479">
            <v>1.002</v>
          </cell>
          <cell r="D2479" t="str">
            <v>QQ</v>
          </cell>
          <cell r="E2479">
            <v>2796.6101694915255</v>
          </cell>
          <cell r="F2479">
            <v>503.38983050847457</v>
          </cell>
          <cell r="G2479">
            <v>2802.2</v>
          </cell>
          <cell r="H2479">
            <v>504.4</v>
          </cell>
          <cell r="I2479">
            <v>0</v>
          </cell>
        </row>
        <row r="2480">
          <cell r="A2480" t="str">
            <v>AE003</v>
          </cell>
          <cell r="B2480" t="str">
            <v>Acero Estruc. Grado 40-60, 3/4" x 20 a 30 pies</v>
          </cell>
          <cell r="C2480">
            <v>0.1719</v>
          </cell>
          <cell r="D2480" t="str">
            <v>QQ</v>
          </cell>
          <cell r="E2480">
            <v>2796.6101694915255</v>
          </cell>
          <cell r="F2480">
            <v>503.38983050847457</v>
          </cell>
          <cell r="G2480">
            <v>480.74</v>
          </cell>
          <cell r="H2480">
            <v>86.53</v>
          </cell>
          <cell r="I2480">
            <v>0</v>
          </cell>
        </row>
        <row r="2481">
          <cell r="A2481" t="str">
            <v>HI003</v>
          </cell>
          <cell r="B2481" t="str">
            <v>Hormigón 240 Kg/cm2 (incluye bomba y colocación)</v>
          </cell>
          <cell r="C2481">
            <v>1.1000000000000001</v>
          </cell>
          <cell r="D2481" t="str">
            <v>M3</v>
          </cell>
          <cell r="E2481">
            <v>5932.203389830509</v>
          </cell>
          <cell r="F2481">
            <v>1067.7966101694915</v>
          </cell>
          <cell r="G2481">
            <v>6525.42</v>
          </cell>
          <cell r="H2481">
            <v>1174.58</v>
          </cell>
          <cell r="I2481">
            <v>0</v>
          </cell>
        </row>
        <row r="2482">
          <cell r="A2482" t="str">
            <v>AE016</v>
          </cell>
          <cell r="B2482" t="str">
            <v>Alambre Galvanizado Calibre 18 (Varillas)</v>
          </cell>
          <cell r="C2482">
            <v>5.1557999999999993</v>
          </cell>
          <cell r="D2482" t="str">
            <v>LB</v>
          </cell>
          <cell r="E2482">
            <v>93.220338983050851</v>
          </cell>
          <cell r="F2482">
            <v>16.779661016949152</v>
          </cell>
          <cell r="G2482">
            <v>480.63</v>
          </cell>
          <cell r="H2482">
            <v>86.51</v>
          </cell>
          <cell r="I2482">
            <v>0</v>
          </cell>
        </row>
        <row r="2483">
          <cell r="A2483">
            <v>0</v>
          </cell>
          <cell r="B2483" t="str">
            <v>Mano de Obra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28964.840000000004</v>
          </cell>
          <cell r="H2483">
            <v>4197.07</v>
          </cell>
          <cell r="I2483">
            <v>33161.910000000003</v>
          </cell>
        </row>
        <row r="2484">
          <cell r="A2484">
            <v>200.09999999999991</v>
          </cell>
          <cell r="B2484" t="str">
            <v>Coloc. acero zapata de muros, cols y vigas amarre</v>
          </cell>
          <cell r="C2484">
            <v>14.285714285714286</v>
          </cell>
          <cell r="D2484">
            <v>0</v>
          </cell>
          <cell r="E2484">
            <v>107.87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>
            <v>300.18999999999983</v>
          </cell>
          <cell r="B2485" t="str">
            <v>Vigas sobre muros &lt; 0.30m</v>
          </cell>
          <cell r="C2485">
            <v>14.285714285714286</v>
          </cell>
          <cell r="D2485" t="str">
            <v>ML</v>
          </cell>
          <cell r="E2485">
            <v>231</v>
          </cell>
          <cell r="F2485">
            <v>0</v>
          </cell>
          <cell r="G2485">
            <v>3300</v>
          </cell>
          <cell r="H2485">
            <v>0</v>
          </cell>
          <cell r="I2485">
            <v>35402.58</v>
          </cell>
        </row>
        <row r="2486">
          <cell r="A2486">
            <v>0</v>
          </cell>
          <cell r="B2486" t="str">
            <v>Total/UND</v>
          </cell>
          <cell r="C2486">
            <v>1</v>
          </cell>
          <cell r="D2486" t="str">
            <v>M3</v>
          </cell>
          <cell r="E2486">
            <v>0</v>
          </cell>
          <cell r="F2486">
            <v>0</v>
          </cell>
          <cell r="G2486">
            <v>19056.43</v>
          </cell>
          <cell r="H2486">
            <v>2558.7799999999997</v>
          </cell>
          <cell r="I2486">
            <v>21615.21</v>
          </cell>
        </row>
        <row r="2487">
          <cell r="A2487">
            <v>0</v>
          </cell>
          <cell r="B2487" t="str">
            <v>Materiales y Equipos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105.30100000000014</v>
          </cell>
          <cell r="B2488" t="str">
            <v>VIGA (0.30X0.60)MTS, F'C=210KG/CM2, 10Ø1/2", EST. Ø3/8"@0.150M</v>
          </cell>
          <cell r="C2488">
            <v>1</v>
          </cell>
          <cell r="D2488" t="str">
            <v>M3</v>
          </cell>
          <cell r="E2488">
            <v>2796.6101694915255</v>
          </cell>
          <cell r="F2488">
            <v>503.38983050847457</v>
          </cell>
          <cell r="G2488">
            <v>15836.050000000001</v>
          </cell>
          <cell r="H2488">
            <v>2236.09</v>
          </cell>
          <cell r="I2488">
            <v>18072.14</v>
          </cell>
        </row>
        <row r="2489">
          <cell r="A2489" t="str">
            <v>AE003</v>
          </cell>
          <cell r="B2489" t="str">
            <v>Volumen Análisis</v>
          </cell>
          <cell r="C2489">
            <v>1</v>
          </cell>
          <cell r="D2489" t="str">
            <v>M3</v>
          </cell>
          <cell r="E2489">
            <v>2796.6101694915255</v>
          </cell>
          <cell r="F2489">
            <v>503.38983050847457</v>
          </cell>
          <cell r="G2489">
            <v>0</v>
          </cell>
          <cell r="H2489">
            <v>0</v>
          </cell>
          <cell r="I2489">
            <v>0</v>
          </cell>
        </row>
        <row r="2490">
          <cell r="A2490" t="str">
            <v>AE002</v>
          </cell>
          <cell r="B2490" t="str">
            <v>Materiales y Equipos</v>
          </cell>
          <cell r="C2490">
            <v>0</v>
          </cell>
          <cell r="D2490" t="str">
            <v>QQ</v>
          </cell>
          <cell r="E2490">
            <v>2796.6101694915255</v>
          </cell>
          <cell r="F2490">
            <v>503.38983050847457</v>
          </cell>
          <cell r="G2490">
            <v>0</v>
          </cell>
          <cell r="H2490">
            <v>0</v>
          </cell>
        </row>
        <row r="2491">
          <cell r="A2491" t="str">
            <v>AE004</v>
          </cell>
          <cell r="B2491" t="str">
            <v>Acero Estruc. Grado 40-60, 1" x 20 a 30 pies</v>
          </cell>
          <cell r="C2491">
            <v>0</v>
          </cell>
          <cell r="D2491" t="str">
            <v>QQ</v>
          </cell>
          <cell r="E2491">
            <v>2796.6101694915255</v>
          </cell>
          <cell r="F2491">
            <v>503.38983050847457</v>
          </cell>
          <cell r="G2491">
            <v>0</v>
          </cell>
          <cell r="H2491">
            <v>0</v>
          </cell>
        </row>
        <row r="2492">
          <cell r="A2492" t="str">
            <v>AE003</v>
          </cell>
          <cell r="B2492" t="str">
            <v>Acero Estruc. Grado 40-60, 3/4" x 20 a 30 pies</v>
          </cell>
          <cell r="C2492">
            <v>0</v>
          </cell>
          <cell r="D2492" t="str">
            <v>QQ</v>
          </cell>
          <cell r="E2492">
            <v>2796.6101694915255</v>
          </cell>
          <cell r="F2492">
            <v>503.38983050847457</v>
          </cell>
          <cell r="G2492">
            <v>0</v>
          </cell>
          <cell r="H2492">
            <v>0</v>
          </cell>
        </row>
        <row r="2493">
          <cell r="A2493" t="str">
            <v>AE002</v>
          </cell>
          <cell r="B2493" t="str">
            <v>Acero Estruc. Grado 40-60, 1/2" x 20 a 30 pies</v>
          </cell>
          <cell r="C2493">
            <v>1.6539999999999999</v>
          </cell>
          <cell r="D2493">
            <v>0</v>
          </cell>
          <cell r="E2493">
            <v>2796.6101694915255</v>
          </cell>
          <cell r="F2493">
            <v>503.38983050847457</v>
          </cell>
          <cell r="G2493">
            <v>0</v>
          </cell>
          <cell r="H2493">
            <v>0</v>
          </cell>
        </row>
        <row r="2494">
          <cell r="A2494" t="str">
            <v>AE001</v>
          </cell>
          <cell r="B2494" t="str">
            <v>Acero Estruc. Grado 40-60, 3/8" x 20 a 30 pies</v>
          </cell>
          <cell r="C2494">
            <v>0.745</v>
          </cell>
          <cell r="D2494" t="str">
            <v>QQ</v>
          </cell>
          <cell r="E2494">
            <v>2796.6101694915255</v>
          </cell>
          <cell r="F2494">
            <v>503.38983050847457</v>
          </cell>
          <cell r="G2494">
            <v>2083.4699999999998</v>
          </cell>
          <cell r="H2494">
            <v>375.03</v>
          </cell>
        </row>
        <row r="2495">
          <cell r="A2495">
            <v>102.05000000000003</v>
          </cell>
          <cell r="B2495" t="str">
            <v>Vaciado y ligado Hormigón 1:2:4 - 10% desp</v>
          </cell>
          <cell r="C2495">
            <v>1.1000000000000001</v>
          </cell>
          <cell r="D2495">
            <v>0</v>
          </cell>
          <cell r="E2495">
            <v>6118.04</v>
          </cell>
          <cell r="F2495">
            <v>861.76</v>
          </cell>
          <cell r="G2495">
            <v>0</v>
          </cell>
          <cell r="H2495">
            <v>0</v>
          </cell>
        </row>
        <row r="2496">
          <cell r="A2496">
            <v>200.05999999999995</v>
          </cell>
          <cell r="B2496" t="str">
            <v>Coloc. acero normal</v>
          </cell>
          <cell r="C2496">
            <v>5.3879999999999999</v>
          </cell>
          <cell r="D2496" t="str">
            <v>QQ</v>
          </cell>
          <cell r="E2496">
            <v>326.47275741487186</v>
          </cell>
          <cell r="F2496">
            <v>0</v>
          </cell>
          <cell r="G2496">
            <v>1759.04</v>
          </cell>
          <cell r="H2496">
            <v>0</v>
          </cell>
        </row>
        <row r="2497">
          <cell r="A2497" t="str">
            <v>AE016</v>
          </cell>
          <cell r="B2497" t="str">
            <v>Alambre Galvanizado Calibre 18 (Varillas)</v>
          </cell>
          <cell r="C2497">
            <v>4.798</v>
          </cell>
          <cell r="D2497" t="str">
            <v>LB</v>
          </cell>
          <cell r="E2497">
            <v>93.220338983050851</v>
          </cell>
          <cell r="F2497">
            <v>16.779661016949152</v>
          </cell>
          <cell r="G2497">
            <v>447.27</v>
          </cell>
          <cell r="H2497">
            <v>80.510000000000005</v>
          </cell>
        </row>
        <row r="2498">
          <cell r="A2498">
            <v>0</v>
          </cell>
          <cell r="B2498" t="str">
            <v>Mano de Obra</v>
          </cell>
          <cell r="C2498">
            <v>12.499999999999998</v>
          </cell>
          <cell r="D2498">
            <v>0</v>
          </cell>
          <cell r="E2498">
            <v>231</v>
          </cell>
          <cell r="F2498">
            <v>0</v>
          </cell>
          <cell r="G2498">
            <v>31561.56</v>
          </cell>
          <cell r="H2498">
            <v>3841.0200000000004</v>
          </cell>
          <cell r="I2498">
            <v>35402.58</v>
          </cell>
        </row>
        <row r="2499">
          <cell r="A2499">
            <v>200.05999999999995</v>
          </cell>
          <cell r="B2499" t="str">
            <v>Coloc. acero normal</v>
          </cell>
          <cell r="C2499">
            <v>2.399</v>
          </cell>
          <cell r="D2499" t="str">
            <v>QQ</v>
          </cell>
          <cell r="E2499">
            <v>326.47275741487186</v>
          </cell>
          <cell r="F2499">
            <v>0</v>
          </cell>
          <cell r="G2499">
            <v>783.21</v>
          </cell>
          <cell r="H2499">
            <v>0</v>
          </cell>
          <cell r="I2499">
            <v>0</v>
          </cell>
        </row>
        <row r="2500">
          <cell r="A2500">
            <v>300.17999999999984</v>
          </cell>
          <cell r="B2500" t="str">
            <v>VIGA de amarre &lt; 0.30m</v>
          </cell>
          <cell r="C2500">
            <v>5.5555555555555554</v>
          </cell>
          <cell r="D2500" t="str">
            <v>ML</v>
          </cell>
          <cell r="E2500">
            <v>210</v>
          </cell>
          <cell r="F2500">
            <v>0</v>
          </cell>
          <cell r="G2500">
            <v>1166.67</v>
          </cell>
          <cell r="H2500">
            <v>0</v>
          </cell>
          <cell r="I2500">
            <v>21615.21</v>
          </cell>
        </row>
        <row r="2501">
          <cell r="A2501">
            <v>0</v>
          </cell>
          <cell r="B2501" t="str">
            <v>Total/UND</v>
          </cell>
          <cell r="C2501">
            <v>1</v>
          </cell>
          <cell r="D2501" t="str">
            <v>M3</v>
          </cell>
          <cell r="E2501">
            <v>0</v>
          </cell>
          <cell r="F2501">
            <v>0</v>
          </cell>
          <cell r="G2501">
            <v>15836.050000000001</v>
          </cell>
          <cell r="H2501">
            <v>2236.09</v>
          </cell>
          <cell r="I2501">
            <v>18072.14</v>
          </cell>
        </row>
        <row r="2502">
          <cell r="A2502">
            <v>0</v>
          </cell>
          <cell r="B2502" t="str">
            <v>Materiales y Equipos</v>
          </cell>
          <cell r="C2502">
            <v>1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105.31100000000015</v>
          </cell>
          <cell r="B2503" t="str">
            <v xml:space="preserve">VIGA VA1-T (0.20X0.40)MTS, F'C=210KG/CM2,  ACERO 5Ø1/2" Y 3Ø1/2" EN APOYOS, EST. Ø3/8"@ 0.18M </v>
          </cell>
          <cell r="C2503">
            <v>1</v>
          </cell>
          <cell r="D2503" t="str">
            <v>M3</v>
          </cell>
          <cell r="E2503">
            <v>2796.6101694915255</v>
          </cell>
          <cell r="F2503">
            <v>503.38983050847457</v>
          </cell>
          <cell r="G2503">
            <v>21544.22</v>
          </cell>
          <cell r="H2503">
            <v>2648.83</v>
          </cell>
          <cell r="I2503">
            <v>24193.050000000003</v>
          </cell>
        </row>
        <row r="2504">
          <cell r="A2504" t="str">
            <v>AE001</v>
          </cell>
          <cell r="B2504" t="str">
            <v>Volumen Análisis</v>
          </cell>
          <cell r="C2504">
            <v>1</v>
          </cell>
          <cell r="D2504" t="str">
            <v>M3</v>
          </cell>
          <cell r="E2504">
            <v>2796.6101694915255</v>
          </cell>
          <cell r="F2504">
            <v>503.38983050847457</v>
          </cell>
          <cell r="G2504">
            <v>2802.2</v>
          </cell>
          <cell r="H2504">
            <v>504.4</v>
          </cell>
          <cell r="I2504">
            <v>0</v>
          </cell>
        </row>
        <row r="2505">
          <cell r="A2505" t="str">
            <v>AE003</v>
          </cell>
          <cell r="B2505" t="str">
            <v>Materiales y Equipos</v>
          </cell>
          <cell r="C2505">
            <v>0.1719</v>
          </cell>
          <cell r="D2505" t="str">
            <v>QQ</v>
          </cell>
          <cell r="E2505">
            <v>2796.6101694915255</v>
          </cell>
          <cell r="F2505">
            <v>503.38983050847457</v>
          </cell>
          <cell r="G2505">
            <v>480.74</v>
          </cell>
          <cell r="H2505">
            <v>86.53</v>
          </cell>
          <cell r="I2505">
            <v>0</v>
          </cell>
        </row>
        <row r="2506">
          <cell r="A2506" t="str">
            <v>AE004</v>
          </cell>
          <cell r="B2506" t="str">
            <v>Acero Estruc. Grado 40-60, 1" x 20 a 30 pies</v>
          </cell>
          <cell r="C2506">
            <v>1.1000000000000001</v>
          </cell>
          <cell r="D2506" t="str">
            <v>QQ</v>
          </cell>
          <cell r="E2506">
            <v>2796.6101694915255</v>
          </cell>
          <cell r="F2506">
            <v>503.38983050847457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 t="str">
            <v>AE003</v>
          </cell>
          <cell r="B2507" t="str">
            <v>Acero Estruc. Grado 40-60, 3/4" x 20 a 30 pies</v>
          </cell>
          <cell r="C2507">
            <v>5.1557999999999993</v>
          </cell>
          <cell r="D2507" t="str">
            <v>QQ</v>
          </cell>
          <cell r="E2507">
            <v>2796.6101694915255</v>
          </cell>
          <cell r="F2507">
            <v>503.38983050847457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 t="str">
            <v>AE002</v>
          </cell>
          <cell r="B2508" t="str">
            <v>Acero Estruc. Grado 40-60, 1/2" x 20 a 30 pies</v>
          </cell>
          <cell r="C2508">
            <v>1.6719999999999999</v>
          </cell>
          <cell r="D2508">
            <v>0</v>
          </cell>
          <cell r="E2508">
            <v>2796.6101694915255</v>
          </cell>
          <cell r="F2508">
            <v>503.38983050847457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 t="str">
            <v>AE001</v>
          </cell>
          <cell r="B2509" t="str">
            <v>Acero Estruc. Grado 40-60, 3/8" x 20 a 30 pies</v>
          </cell>
          <cell r="C2509">
            <v>1.1719999999999999</v>
          </cell>
          <cell r="D2509" t="str">
            <v>QQ</v>
          </cell>
          <cell r="E2509">
            <v>2796.6101694915255</v>
          </cell>
          <cell r="F2509">
            <v>503.38983050847457</v>
          </cell>
          <cell r="G2509">
            <v>3277.63</v>
          </cell>
          <cell r="H2509">
            <v>589.97</v>
          </cell>
          <cell r="I2509">
            <v>0</v>
          </cell>
        </row>
        <row r="2510">
          <cell r="A2510" t="str">
            <v>HI002</v>
          </cell>
          <cell r="B2510" t="str">
            <v>Hormigón 210 Kg/cm2 (incluye bomba y colocación)</v>
          </cell>
          <cell r="C2510">
            <v>1.05</v>
          </cell>
          <cell r="D2510" t="str">
            <v>M3</v>
          </cell>
          <cell r="E2510">
            <v>5935.17</v>
          </cell>
          <cell r="F2510">
            <v>1068.3306</v>
          </cell>
          <cell r="G2510">
            <v>6231.93</v>
          </cell>
          <cell r="H2510">
            <v>1121.75</v>
          </cell>
          <cell r="I2510">
            <v>0</v>
          </cell>
        </row>
        <row r="2511">
          <cell r="A2511" t="str">
            <v>AE016</v>
          </cell>
          <cell r="B2511" t="str">
            <v>Alambre Galvanizado Calibre 18 (Varillas)</v>
          </cell>
          <cell r="C2511">
            <v>5.6879999999999997</v>
          </cell>
          <cell r="D2511">
            <v>0</v>
          </cell>
          <cell r="E2511">
            <v>93.220338983050851</v>
          </cell>
          <cell r="F2511">
            <v>16.779661016949152</v>
          </cell>
          <cell r="G2511">
            <v>19056.43</v>
          </cell>
          <cell r="H2511">
            <v>2558.7799999999997</v>
          </cell>
          <cell r="I2511">
            <v>21615.21</v>
          </cell>
        </row>
        <row r="2512">
          <cell r="A2512">
            <v>0</v>
          </cell>
          <cell r="B2512" t="str">
            <v>Mano de Obra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35019.480000000003</v>
          </cell>
        </row>
        <row r="2513">
          <cell r="A2513">
            <v>200.05999999999995</v>
          </cell>
          <cell r="B2513" t="str">
            <v>Coloc. acero normal</v>
          </cell>
          <cell r="C2513">
            <v>2.8439999999999999</v>
          </cell>
          <cell r="D2513" t="str">
            <v>QQ</v>
          </cell>
          <cell r="E2513">
            <v>326.47275741487186</v>
          </cell>
          <cell r="F2513">
            <v>0</v>
          </cell>
          <cell r="G2513">
            <v>928.49</v>
          </cell>
          <cell r="H2513">
            <v>0</v>
          </cell>
          <cell r="I2513">
            <v>18072.14</v>
          </cell>
        </row>
        <row r="2514">
          <cell r="A2514">
            <v>300.20999999999981</v>
          </cell>
          <cell r="B2514" t="str">
            <v>Vigas de carga 0.15m a 0.20m x Altura &lt; 0.40m</v>
          </cell>
          <cell r="C2514">
            <v>12.499999999999998</v>
          </cell>
          <cell r="D2514" t="str">
            <v>ML</v>
          </cell>
          <cell r="E2514">
            <v>472</v>
          </cell>
          <cell r="F2514">
            <v>0</v>
          </cell>
          <cell r="G2514">
            <v>5900</v>
          </cell>
          <cell r="H2514">
            <v>0</v>
          </cell>
          <cell r="I2514">
            <v>0</v>
          </cell>
        </row>
        <row r="2515">
          <cell r="A2515">
            <v>0</v>
          </cell>
          <cell r="B2515" t="str">
            <v>Total/UND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21544.22</v>
          </cell>
          <cell r="H2515">
            <v>2648.83</v>
          </cell>
          <cell r="I2515">
            <v>24193.050000000003</v>
          </cell>
        </row>
        <row r="2516">
          <cell r="A2516" t="str">
            <v>AE004</v>
          </cell>
          <cell r="B2516" t="str">
            <v>Acero Estruc. Grado 40-60, 1" x 20 a 30 pies</v>
          </cell>
          <cell r="C2516">
            <v>0</v>
          </cell>
          <cell r="D2516" t="str">
            <v>QQ</v>
          </cell>
          <cell r="E2516">
            <v>2796.6101694915255</v>
          </cell>
          <cell r="F2516">
            <v>503.38983050847457</v>
          </cell>
          <cell r="G2516">
            <v>0</v>
          </cell>
          <cell r="H2516">
            <v>0</v>
          </cell>
          <cell r="I2516">
            <v>0</v>
          </cell>
        </row>
        <row r="2517">
          <cell r="A2517">
            <v>105.40100000000014</v>
          </cell>
          <cell r="B2517" t="str">
            <v xml:space="preserve">VIGA PEDESTAL DE CANCHA (0.30X0.20-0.50)MTS, F'C=210KG/CM2 LIGADORA,  ACERO 6Ø3/4" EST. Ø3/8"@ 0.15M </v>
          </cell>
          <cell r="C2517">
            <v>1</v>
          </cell>
          <cell r="D2517" t="str">
            <v>M3</v>
          </cell>
          <cell r="E2517">
            <v>2796.6101694915255</v>
          </cell>
          <cell r="F2517">
            <v>503.38983050847457</v>
          </cell>
          <cell r="G2517">
            <v>27791.07</v>
          </cell>
          <cell r="H2517">
            <v>3890.26</v>
          </cell>
          <cell r="I2517">
            <v>31681.33</v>
          </cell>
        </row>
        <row r="2518">
          <cell r="A2518" t="str">
            <v>AE002</v>
          </cell>
          <cell r="B2518" t="str">
            <v>Volumen Análisis</v>
          </cell>
          <cell r="C2518">
            <v>1</v>
          </cell>
          <cell r="D2518" t="str">
            <v>M3</v>
          </cell>
          <cell r="E2518">
            <v>2796.6101694915255</v>
          </cell>
          <cell r="F2518">
            <v>503.38983050847457</v>
          </cell>
          <cell r="G2518">
            <v>4625.59</v>
          </cell>
          <cell r="H2518">
            <v>832.61</v>
          </cell>
        </row>
        <row r="2519">
          <cell r="A2519" t="str">
            <v>AE001</v>
          </cell>
          <cell r="B2519" t="str">
            <v>Materiales y Equipos</v>
          </cell>
          <cell r="C2519">
            <v>0.745</v>
          </cell>
          <cell r="D2519" t="str">
            <v>QQ</v>
          </cell>
          <cell r="E2519">
            <v>2796.6101694915255</v>
          </cell>
          <cell r="F2519">
            <v>503.38983050847457</v>
          </cell>
          <cell r="G2519">
            <v>2083.4699999999998</v>
          </cell>
          <cell r="H2519">
            <v>375.03</v>
          </cell>
        </row>
        <row r="2520">
          <cell r="A2520" t="str">
            <v>AE004</v>
          </cell>
          <cell r="B2520" t="str">
            <v>Acero Estruc. Grado 40-60, 1" x 20 a 30 pies</v>
          </cell>
          <cell r="C2520">
            <v>1.1000000000000001</v>
          </cell>
          <cell r="D2520" t="str">
            <v>QQ</v>
          </cell>
          <cell r="E2520">
            <v>2796.6101694915255</v>
          </cell>
          <cell r="F2520">
            <v>503.38983050847457</v>
          </cell>
          <cell r="G2520">
            <v>0</v>
          </cell>
          <cell r="H2520">
            <v>0</v>
          </cell>
        </row>
        <row r="2521">
          <cell r="A2521" t="str">
            <v>AE003</v>
          </cell>
          <cell r="B2521" t="str">
            <v>Acero Estruc. Grado 40-60, 3/4" x 20 a 30 pies</v>
          </cell>
          <cell r="C2521">
            <v>4.4640000000000004</v>
          </cell>
          <cell r="D2521">
            <v>0</v>
          </cell>
          <cell r="E2521">
            <v>2796.6101694915255</v>
          </cell>
          <cell r="F2521">
            <v>503.38983050847457</v>
          </cell>
          <cell r="G2521">
            <v>0</v>
          </cell>
          <cell r="H2521">
            <v>0</v>
          </cell>
        </row>
        <row r="2522">
          <cell r="A2522" t="str">
            <v>AE002</v>
          </cell>
          <cell r="B2522" t="str">
            <v>Acero Estruc. Grado 40-60, 1/2" x 20 a 30 pies</v>
          </cell>
          <cell r="C2522">
            <v>4.798</v>
          </cell>
          <cell r="D2522" t="str">
            <v>QQ</v>
          </cell>
          <cell r="E2522">
            <v>2796.6101694915255</v>
          </cell>
          <cell r="F2522">
            <v>503.38983050847457</v>
          </cell>
          <cell r="G2522">
            <v>0</v>
          </cell>
          <cell r="H2522">
            <v>0</v>
          </cell>
        </row>
        <row r="2523">
          <cell r="A2523" t="str">
            <v>AE001</v>
          </cell>
          <cell r="B2523" t="str">
            <v>Acero Estruc. Grado 40-60, 3/8" x 20 a 30 pies</v>
          </cell>
          <cell r="C2523">
            <v>0.69199999999999995</v>
          </cell>
          <cell r="D2523">
            <v>0</v>
          </cell>
          <cell r="E2523">
            <v>2796.6101694915255</v>
          </cell>
          <cell r="F2523">
            <v>503.38983050847457</v>
          </cell>
          <cell r="G2523">
            <v>0</v>
          </cell>
          <cell r="H2523">
            <v>0</v>
          </cell>
        </row>
        <row r="2524">
          <cell r="A2524" t="str">
            <v>HI002</v>
          </cell>
          <cell r="B2524" t="str">
            <v>Hormigón 210 Kg/cm2 (incluye bomba y colocación)</v>
          </cell>
          <cell r="C2524">
            <v>1.05</v>
          </cell>
          <cell r="D2524" t="str">
            <v>M3</v>
          </cell>
          <cell r="E2524">
            <v>5935.17</v>
          </cell>
          <cell r="F2524">
            <v>1068.3306</v>
          </cell>
          <cell r="G2524">
            <v>6231.93</v>
          </cell>
          <cell r="H2524">
            <v>1121.75</v>
          </cell>
        </row>
        <row r="2525">
          <cell r="A2525" t="str">
            <v>AE016</v>
          </cell>
          <cell r="B2525" t="str">
            <v>Alambre Galvanizado Calibre 18 (Varillas)</v>
          </cell>
          <cell r="C2525">
            <v>10.312000000000001</v>
          </cell>
          <cell r="D2525" t="str">
            <v>LB</v>
          </cell>
          <cell r="E2525">
            <v>93.220338983050851</v>
          </cell>
          <cell r="F2525">
            <v>16.779661016949152</v>
          </cell>
          <cell r="G2525">
            <v>961.29</v>
          </cell>
          <cell r="H2525">
            <v>173.03</v>
          </cell>
        </row>
        <row r="2526">
          <cell r="A2526">
            <v>0</v>
          </cell>
          <cell r="B2526" t="str">
            <v>Mano de Obra</v>
          </cell>
          <cell r="C2526">
            <v>33.333333333333336</v>
          </cell>
          <cell r="D2526">
            <v>0</v>
          </cell>
          <cell r="E2526">
            <v>210</v>
          </cell>
          <cell r="F2526">
            <v>0</v>
          </cell>
          <cell r="G2526">
            <v>15836.050000000001</v>
          </cell>
          <cell r="H2526">
            <v>2236.09</v>
          </cell>
          <cell r="I2526">
            <v>18072.14</v>
          </cell>
        </row>
        <row r="2527">
          <cell r="A2527">
            <v>200.05999999999995</v>
          </cell>
          <cell r="B2527" t="str">
            <v>Coloc. acero normal</v>
          </cell>
          <cell r="C2527">
            <v>5.1560000000000006</v>
          </cell>
          <cell r="D2527" t="str">
            <v>QQ</v>
          </cell>
          <cell r="E2527">
            <v>326.47275741487186</v>
          </cell>
          <cell r="F2527">
            <v>0</v>
          </cell>
          <cell r="G2527">
            <v>1683.29</v>
          </cell>
          <cell r="H2527">
            <v>0</v>
          </cell>
          <cell r="I2527">
            <v>0</v>
          </cell>
        </row>
        <row r="2528">
          <cell r="A2528">
            <v>300.20999999999981</v>
          </cell>
          <cell r="B2528" t="str">
            <v>Vigas de carga 0.15m a 0.20m x Altura &lt; 0.40m</v>
          </cell>
          <cell r="C2528">
            <v>9.5238095238095237</v>
          </cell>
          <cell r="D2528" t="str">
            <v>ML</v>
          </cell>
          <cell r="E2528">
            <v>472</v>
          </cell>
          <cell r="F2528">
            <v>0</v>
          </cell>
          <cell r="G2528">
            <v>4495.24</v>
          </cell>
          <cell r="H2528">
            <v>0</v>
          </cell>
          <cell r="I2528">
            <v>24193.050000000003</v>
          </cell>
        </row>
        <row r="2529">
          <cell r="A2529">
            <v>0</v>
          </cell>
          <cell r="B2529" t="str">
            <v>Total/UND</v>
          </cell>
          <cell r="C2529">
            <v>1</v>
          </cell>
          <cell r="D2529" t="str">
            <v>M3</v>
          </cell>
          <cell r="E2529">
            <v>0</v>
          </cell>
          <cell r="F2529">
            <v>0</v>
          </cell>
          <cell r="G2529">
            <v>27791.07</v>
          </cell>
          <cell r="H2529">
            <v>3890.26</v>
          </cell>
          <cell r="I2529">
            <v>31681.33</v>
          </cell>
        </row>
        <row r="2530">
          <cell r="A2530">
            <v>0</v>
          </cell>
          <cell r="B2530" t="str">
            <v>Materiales y Equipos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</row>
        <row r="2531">
          <cell r="A2531">
            <v>105.41100000000014</v>
          </cell>
          <cell r="B2531" t="str">
            <v>VIGA  (0.15X0.20)MTS, F'C=210KG/CM2, 4Ø1/2", EST. Ø3/8"@0.20M</v>
          </cell>
          <cell r="C2531">
            <v>1</v>
          </cell>
          <cell r="D2531" t="str">
            <v>QQ</v>
          </cell>
          <cell r="E2531">
            <v>2796.6101694915255</v>
          </cell>
          <cell r="F2531">
            <v>503.38983050847457</v>
          </cell>
          <cell r="G2531">
            <v>25448.87</v>
          </cell>
          <cell r="H2531">
            <v>2849.27</v>
          </cell>
          <cell r="I2531">
            <v>28298.14</v>
          </cell>
        </row>
        <row r="2532">
          <cell r="A2532" t="str">
            <v>AE003</v>
          </cell>
          <cell r="B2532" t="str">
            <v>Volumen Análisis</v>
          </cell>
          <cell r="C2532">
            <v>1</v>
          </cell>
          <cell r="D2532" t="str">
            <v>QQ</v>
          </cell>
          <cell r="E2532">
            <v>2796.6101694915255</v>
          </cell>
          <cell r="F2532">
            <v>503.38983050847457</v>
          </cell>
          <cell r="G2532">
            <v>0</v>
          </cell>
          <cell r="H2532">
            <v>0</v>
          </cell>
        </row>
        <row r="2533">
          <cell r="A2533" t="str">
            <v>AE002</v>
          </cell>
          <cell r="B2533" t="str">
            <v>Materiales y Equipos</v>
          </cell>
          <cell r="C2533">
            <v>1.6719999999999999</v>
          </cell>
          <cell r="D2533" t="str">
            <v>QQ</v>
          </cell>
          <cell r="E2533">
            <v>2796.6101694915255</v>
          </cell>
          <cell r="F2533">
            <v>503.38983050847457</v>
          </cell>
          <cell r="G2533">
            <v>4675.93</v>
          </cell>
          <cell r="H2533">
            <v>841.67</v>
          </cell>
        </row>
        <row r="2534">
          <cell r="A2534" t="str">
            <v>AE004</v>
          </cell>
          <cell r="B2534" t="str">
            <v>Acero Estruc. Grado 40-60, 1" x 20 a 30 pies</v>
          </cell>
          <cell r="C2534">
            <v>0</v>
          </cell>
          <cell r="D2534" t="str">
            <v>QQ</v>
          </cell>
          <cell r="E2534">
            <v>2796.6101694915255</v>
          </cell>
          <cell r="F2534">
            <v>503.38983050847457</v>
          </cell>
          <cell r="G2534">
            <v>0</v>
          </cell>
          <cell r="H2534">
            <v>0</v>
          </cell>
        </row>
        <row r="2535">
          <cell r="A2535" t="str">
            <v>AE003</v>
          </cell>
          <cell r="B2535" t="str">
            <v>Acero Estruc. Grado 40-60, 3/4" x 20 a 30 pies</v>
          </cell>
          <cell r="C2535">
            <v>0</v>
          </cell>
          <cell r="D2535" t="str">
            <v>QQ</v>
          </cell>
          <cell r="E2535">
            <v>2796.6101694915255</v>
          </cell>
          <cell r="F2535">
            <v>503.38983050847457</v>
          </cell>
          <cell r="G2535">
            <v>0</v>
          </cell>
          <cell r="H2535">
            <v>0</v>
          </cell>
        </row>
        <row r="2536">
          <cell r="A2536" t="str">
            <v>AE002</v>
          </cell>
          <cell r="B2536" t="str">
            <v>Acero Estruc. Grado 40-60, 1/2" x 20 a 30 pies</v>
          </cell>
          <cell r="C2536">
            <v>3.34</v>
          </cell>
          <cell r="D2536" t="str">
            <v>QQ</v>
          </cell>
          <cell r="E2536">
            <v>2796.6101694915255</v>
          </cell>
          <cell r="F2536">
            <v>503.38983050847457</v>
          </cell>
          <cell r="G2536">
            <v>9340.68</v>
          </cell>
          <cell r="H2536">
            <v>1681.32</v>
          </cell>
        </row>
        <row r="2537">
          <cell r="A2537" t="str">
            <v>AE001</v>
          </cell>
          <cell r="B2537" t="str">
            <v>Acero Estruc. Grado 40-60, 3/8" x 20 a 30 pies</v>
          </cell>
          <cell r="C2537">
            <v>0.20100000000000001</v>
          </cell>
          <cell r="D2537">
            <v>0</v>
          </cell>
          <cell r="E2537">
            <v>2796.6101694915255</v>
          </cell>
          <cell r="F2537">
            <v>503.38983050847457</v>
          </cell>
          <cell r="G2537">
            <v>0</v>
          </cell>
          <cell r="H2537">
            <v>0</v>
          </cell>
        </row>
        <row r="2538">
          <cell r="A2538">
            <v>102.05000000000003</v>
          </cell>
          <cell r="B2538" t="str">
            <v>Vaciado y ligado Hormigón 1:2:4 - 10% desp</v>
          </cell>
          <cell r="C2538">
            <v>1.1000000000000001</v>
          </cell>
          <cell r="D2538" t="str">
            <v>M3</v>
          </cell>
          <cell r="E2538">
            <v>6118.04</v>
          </cell>
          <cell r="F2538">
            <v>861.76</v>
          </cell>
          <cell r="G2538">
            <v>6729.84</v>
          </cell>
          <cell r="H2538">
            <v>947.94</v>
          </cell>
        </row>
        <row r="2539">
          <cell r="A2539">
            <v>300.20999999999981</v>
          </cell>
          <cell r="B2539" t="str">
            <v/>
          </cell>
          <cell r="C2539">
            <v>12.499999999999998</v>
          </cell>
          <cell r="D2539" t="str">
            <v>ML</v>
          </cell>
          <cell r="E2539">
            <v>472</v>
          </cell>
          <cell r="F2539">
            <v>0</v>
          </cell>
          <cell r="G2539">
            <v>5900</v>
          </cell>
          <cell r="H2539">
            <v>0</v>
          </cell>
          <cell r="I2539">
            <v>0</v>
          </cell>
        </row>
        <row r="2540">
          <cell r="A2540" t="str">
            <v>AE016</v>
          </cell>
          <cell r="B2540" t="str">
            <v>Alambre Galvanizado Calibre 18 (Varillas)</v>
          </cell>
          <cell r="C2540">
            <v>7.0819999999999999</v>
          </cell>
          <cell r="D2540">
            <v>0</v>
          </cell>
          <cell r="E2540">
            <v>93.220338983050851</v>
          </cell>
          <cell r="F2540">
            <v>16.779661016949152</v>
          </cell>
          <cell r="G2540">
            <v>21544.22</v>
          </cell>
          <cell r="H2540">
            <v>2648.83</v>
          </cell>
          <cell r="I2540">
            <v>24193.050000000003</v>
          </cell>
        </row>
        <row r="2541">
          <cell r="A2541">
            <v>0</v>
          </cell>
          <cell r="B2541" t="str">
            <v>Mano de Obra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</row>
        <row r="2542">
          <cell r="A2542">
            <v>200.05999999999995</v>
          </cell>
          <cell r="B2542" t="str">
            <v>Coloc. acero normal</v>
          </cell>
          <cell r="C2542">
            <v>3.5409999999999999</v>
          </cell>
          <cell r="D2542" t="str">
            <v>QQ</v>
          </cell>
          <cell r="E2542">
            <v>326.47275741487186</v>
          </cell>
          <cell r="F2542">
            <v>0</v>
          </cell>
          <cell r="G2542">
            <v>1156.04</v>
          </cell>
          <cell r="H2542">
            <v>0</v>
          </cell>
          <cell r="I2542">
            <v>31681.33</v>
          </cell>
        </row>
        <row r="2543">
          <cell r="A2543">
            <v>300.17999999999984</v>
          </cell>
          <cell r="B2543" t="str">
            <v>VIGA de amarre &lt; 0.30m</v>
          </cell>
          <cell r="C2543">
            <v>33.333333333333336</v>
          </cell>
          <cell r="D2543" t="str">
            <v>ML</v>
          </cell>
          <cell r="E2543">
            <v>210</v>
          </cell>
          <cell r="F2543">
            <v>0</v>
          </cell>
          <cell r="G2543">
            <v>7000</v>
          </cell>
          <cell r="H2543">
            <v>0</v>
          </cell>
          <cell r="I2543">
            <v>0</v>
          </cell>
        </row>
        <row r="2544">
          <cell r="A2544">
            <v>0</v>
          </cell>
          <cell r="B2544" t="str">
            <v>Total/UND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25448.87</v>
          </cell>
          <cell r="H2544">
            <v>2849.27</v>
          </cell>
          <cell r="I2544">
            <v>28298.14</v>
          </cell>
        </row>
        <row r="2545">
          <cell r="A2545" t="str">
            <v>AE004</v>
          </cell>
          <cell r="B2545" t="str">
            <v>Acero Estruc. Grado 40-60, 1" x 20 a 30 pies</v>
          </cell>
          <cell r="C2545">
            <v>0</v>
          </cell>
          <cell r="D2545" t="str">
            <v>QQ</v>
          </cell>
          <cell r="E2545">
            <v>2796.6101694915255</v>
          </cell>
          <cell r="F2545">
            <v>503.38983050847457</v>
          </cell>
          <cell r="G2545">
            <v>0</v>
          </cell>
          <cell r="H2545">
            <v>0</v>
          </cell>
        </row>
        <row r="2546">
          <cell r="A2546">
            <v>105.42100000000015</v>
          </cell>
          <cell r="B2546" t="str">
            <v>VIGA  (0.30x0.35)MTS, F'C=210KG/CM2, 3Ø3/4"+2Ø1/2", adic. 2Ø1/2", EST. Ø3/8"@0.20M</v>
          </cell>
          <cell r="C2546">
            <v>1</v>
          </cell>
          <cell r="D2546" t="str">
            <v>M3</v>
          </cell>
          <cell r="E2546">
            <v>2796.6101694915255</v>
          </cell>
          <cell r="F2546">
            <v>503.38983050847457</v>
          </cell>
          <cell r="G2546">
            <v>20077.55</v>
          </cell>
          <cell r="H2546">
            <v>2578.12</v>
          </cell>
          <cell r="I2546">
            <v>22655.67</v>
          </cell>
        </row>
        <row r="2547">
          <cell r="A2547" t="str">
            <v>AE002</v>
          </cell>
          <cell r="B2547" t="str">
            <v>Volumen Análisis</v>
          </cell>
          <cell r="C2547">
            <v>1</v>
          </cell>
          <cell r="D2547" t="str">
            <v>QQ</v>
          </cell>
          <cell r="E2547">
            <v>2796.6101694915255</v>
          </cell>
          <cell r="F2547">
            <v>503.38983050847457</v>
          </cell>
          <cell r="G2547">
            <v>0</v>
          </cell>
          <cell r="H2547">
            <v>0</v>
          </cell>
        </row>
        <row r="2548">
          <cell r="A2548" t="str">
            <v>AE001</v>
          </cell>
          <cell r="B2548" t="str">
            <v>Materiales y Equipos</v>
          </cell>
          <cell r="C2548">
            <v>0.69199999999999995</v>
          </cell>
          <cell r="D2548" t="str">
            <v>QQ</v>
          </cell>
          <cell r="E2548">
            <v>2796.6101694915255</v>
          </cell>
          <cell r="F2548">
            <v>503.38983050847457</v>
          </cell>
          <cell r="G2548">
            <v>1935.25</v>
          </cell>
          <cell r="H2548">
            <v>348.35</v>
          </cell>
        </row>
        <row r="2549">
          <cell r="A2549" t="str">
            <v>AE004</v>
          </cell>
          <cell r="B2549" t="str">
            <v>Acero Estruc. Grado 40-60, 1" x 20 a 30 pies</v>
          </cell>
          <cell r="C2549">
            <v>0</v>
          </cell>
          <cell r="D2549" t="str">
            <v>QQ</v>
          </cell>
          <cell r="E2549">
            <v>2796.6101694915255</v>
          </cell>
          <cell r="F2549">
            <v>503.38983050847457</v>
          </cell>
          <cell r="G2549">
            <v>0</v>
          </cell>
          <cell r="H2549">
            <v>0</v>
          </cell>
        </row>
        <row r="2550">
          <cell r="A2550" t="str">
            <v>AE003</v>
          </cell>
          <cell r="B2550" t="str">
            <v>Acero Estruc. Grado 40-60, 3/4" x 20 a 30 pies</v>
          </cell>
          <cell r="C2550">
            <v>0</v>
          </cell>
          <cell r="D2550" t="str">
            <v>QQ</v>
          </cell>
          <cell r="E2550">
            <v>2796.6101694915255</v>
          </cell>
          <cell r="F2550">
            <v>503.38983050847457</v>
          </cell>
          <cell r="G2550">
            <v>0</v>
          </cell>
          <cell r="H2550">
            <v>0</v>
          </cell>
        </row>
        <row r="2551">
          <cell r="A2551" t="str">
            <v>AE002</v>
          </cell>
          <cell r="B2551" t="str">
            <v>Acero Estruc. Grado 40-60, 1/2" x 20 a 30 pies</v>
          </cell>
          <cell r="C2551">
            <v>2.165</v>
          </cell>
          <cell r="D2551">
            <v>0</v>
          </cell>
          <cell r="E2551">
            <v>2796.6101694915255</v>
          </cell>
          <cell r="F2551">
            <v>503.38983050847457</v>
          </cell>
          <cell r="G2551">
            <v>0</v>
          </cell>
          <cell r="H2551">
            <v>0</v>
          </cell>
        </row>
        <row r="2552">
          <cell r="A2552" t="str">
            <v>AE001</v>
          </cell>
          <cell r="B2552" t="str">
            <v>Acero Estruc. Grado 40-60, 3/8" x 20 a 30 pies</v>
          </cell>
          <cell r="C2552">
            <v>0.871</v>
          </cell>
          <cell r="D2552" t="str">
            <v>QQ</v>
          </cell>
          <cell r="E2552">
            <v>2796.6101694915255</v>
          </cell>
          <cell r="F2552">
            <v>503.38983050847457</v>
          </cell>
          <cell r="G2552">
            <v>2435.85</v>
          </cell>
          <cell r="H2552">
            <v>438.45</v>
          </cell>
        </row>
        <row r="2553">
          <cell r="A2553">
            <v>102.05000000000003</v>
          </cell>
          <cell r="B2553" t="str">
            <v>Vaciado y ligado Hormigón 1:2:4 - 10% desp</v>
          </cell>
          <cell r="C2553">
            <v>1.1000000000000001</v>
          </cell>
          <cell r="D2553" t="str">
            <v>M3</v>
          </cell>
          <cell r="E2553">
            <v>6118.04</v>
          </cell>
          <cell r="F2553">
            <v>861.76</v>
          </cell>
          <cell r="G2553">
            <v>6729.84</v>
          </cell>
          <cell r="H2553">
            <v>947.94</v>
          </cell>
        </row>
        <row r="2554">
          <cell r="A2554">
            <v>0</v>
          </cell>
          <cell r="B2554" t="str">
            <v/>
          </cell>
          <cell r="C2554">
            <v>5.5555555555555554</v>
          </cell>
          <cell r="D2554">
            <v>0</v>
          </cell>
          <cell r="E2554">
            <v>210</v>
          </cell>
          <cell r="F2554">
            <v>0</v>
          </cell>
          <cell r="G2554">
            <v>27791.07</v>
          </cell>
          <cell r="H2554">
            <v>3890.26</v>
          </cell>
          <cell r="I2554">
            <v>31681.33</v>
          </cell>
        </row>
        <row r="2555">
          <cell r="A2555" t="str">
            <v>AE016</v>
          </cell>
          <cell r="B2555" t="str">
            <v>Alambre Galvanizado Calibre 18 (Varillas)</v>
          </cell>
          <cell r="C2555">
            <v>6.0720000000000001</v>
          </cell>
          <cell r="D2555" t="str">
            <v>LB</v>
          </cell>
          <cell r="E2555">
            <v>93.220338983050851</v>
          </cell>
          <cell r="F2555">
            <v>16.779661016949152</v>
          </cell>
          <cell r="G2555">
            <v>566.03</v>
          </cell>
          <cell r="H2555">
            <v>101.89</v>
          </cell>
          <cell r="I2555">
            <v>0</v>
          </cell>
        </row>
        <row r="2556">
          <cell r="A2556">
            <v>105.41100000000014</v>
          </cell>
          <cell r="B2556" t="str">
            <v>Mano de Obra</v>
          </cell>
          <cell r="C2556">
            <v>1</v>
          </cell>
          <cell r="D2556" t="str">
            <v>M3</v>
          </cell>
          <cell r="E2556">
            <v>0</v>
          </cell>
          <cell r="F2556">
            <v>0</v>
          </cell>
          <cell r="G2556">
            <v>25448.87</v>
          </cell>
          <cell r="H2556">
            <v>2849.27</v>
          </cell>
          <cell r="I2556">
            <v>28298.14</v>
          </cell>
        </row>
        <row r="2557">
          <cell r="A2557">
            <v>200.05999999999995</v>
          </cell>
          <cell r="B2557" t="str">
            <v>Coloc. acero normal</v>
          </cell>
          <cell r="C2557">
            <v>3.036</v>
          </cell>
          <cell r="D2557" t="str">
            <v>QQ</v>
          </cell>
          <cell r="E2557">
            <v>326.47275741487186</v>
          </cell>
          <cell r="F2557">
            <v>0</v>
          </cell>
          <cell r="G2557">
            <v>991.17</v>
          </cell>
          <cell r="H2557">
            <v>0</v>
          </cell>
          <cell r="I2557">
            <v>0</v>
          </cell>
        </row>
        <row r="2558">
          <cell r="A2558">
            <v>300.20999999999981</v>
          </cell>
          <cell r="B2558" t="str">
            <v>Vigas de carga 0.15m a 0.20m x Altura &lt; 0.40m</v>
          </cell>
          <cell r="C2558">
            <v>9.5238095238095237</v>
          </cell>
          <cell r="D2558" t="str">
            <v>ML</v>
          </cell>
          <cell r="E2558">
            <v>346.5</v>
          </cell>
          <cell r="F2558">
            <v>0</v>
          </cell>
          <cell r="G2558">
            <v>3300</v>
          </cell>
          <cell r="H2558">
            <v>0</v>
          </cell>
          <cell r="I2558">
            <v>0</v>
          </cell>
        </row>
        <row r="2559">
          <cell r="A2559" t="str">
            <v>AE004</v>
          </cell>
          <cell r="B2559" t="str">
            <v>Total/UND</v>
          </cell>
          <cell r="C2559">
            <v>0</v>
          </cell>
          <cell r="D2559" t="str">
            <v>QQ</v>
          </cell>
          <cell r="E2559">
            <v>2796.6101694915255</v>
          </cell>
          <cell r="F2559">
            <v>503.38983050847457</v>
          </cell>
          <cell r="G2559">
            <v>20077.55</v>
          </cell>
          <cell r="H2559">
            <v>2578.12</v>
          </cell>
          <cell r="I2559">
            <v>22655.67</v>
          </cell>
        </row>
        <row r="2560">
          <cell r="A2560" t="str">
            <v>AE003</v>
          </cell>
          <cell r="B2560" t="str">
            <v>Acero Estruc. Grado 40-60, 3/4" x 20 a 30 pies</v>
          </cell>
          <cell r="C2560">
            <v>0</v>
          </cell>
          <cell r="D2560" t="str">
            <v>QQ</v>
          </cell>
          <cell r="E2560">
            <v>2796.6101694915255</v>
          </cell>
          <cell r="F2560">
            <v>503.38983050847457</v>
          </cell>
          <cell r="G2560">
            <v>0</v>
          </cell>
          <cell r="H2560">
            <v>0</v>
          </cell>
        </row>
        <row r="2561">
          <cell r="A2561">
            <v>105.43100000000015</v>
          </cell>
          <cell r="B2561" t="str">
            <v>VIGA  (0.20X0.35)MTS, F'C=210KG/CM2, 7Ø1/2", adic. 2Ø1/2", EST. Ø3/8"@0.20M</v>
          </cell>
          <cell r="C2561">
            <v>1</v>
          </cell>
          <cell r="D2561" t="str">
            <v>M3</v>
          </cell>
          <cell r="E2561">
            <v>2796.6101694915255</v>
          </cell>
          <cell r="F2561">
            <v>503.38983050847457</v>
          </cell>
          <cell r="G2561">
            <v>21481.949999999997</v>
          </cell>
          <cell r="H2561">
            <v>2854.6500000000005</v>
          </cell>
          <cell r="I2561">
            <v>24336.6</v>
          </cell>
        </row>
        <row r="2562">
          <cell r="A2562" t="str">
            <v>AE001</v>
          </cell>
          <cell r="B2562" t="str">
            <v>Volumen Análisis</v>
          </cell>
          <cell r="C2562">
            <v>1</v>
          </cell>
          <cell r="D2562" t="str">
            <v>M3</v>
          </cell>
          <cell r="E2562">
            <v>2796.6101694915255</v>
          </cell>
          <cell r="F2562">
            <v>503.38983050847457</v>
          </cell>
          <cell r="G2562">
            <v>562.12</v>
          </cell>
          <cell r="H2562">
            <v>101.18</v>
          </cell>
        </row>
        <row r="2563">
          <cell r="A2563">
            <v>102.05000000000003</v>
          </cell>
          <cell r="B2563" t="str">
            <v>Materiales y Equipos</v>
          </cell>
          <cell r="C2563">
            <v>1.1000000000000001</v>
          </cell>
          <cell r="D2563" t="str">
            <v>M3</v>
          </cell>
          <cell r="E2563">
            <v>6118.04</v>
          </cell>
          <cell r="F2563">
            <v>861.76</v>
          </cell>
          <cell r="G2563">
            <v>6729.84</v>
          </cell>
          <cell r="H2563">
            <v>947.94</v>
          </cell>
        </row>
        <row r="2564">
          <cell r="A2564" t="str">
            <v>AE004</v>
          </cell>
          <cell r="B2564" t="str">
            <v>Acero Estruc. Grado 40-60, 1" x 20 a 30 pies</v>
          </cell>
          <cell r="C2564">
            <v>0</v>
          </cell>
          <cell r="D2564">
            <v>0</v>
          </cell>
          <cell r="E2564">
            <v>2796.6101694915255</v>
          </cell>
          <cell r="F2564">
            <v>503.38983050847457</v>
          </cell>
          <cell r="G2564">
            <v>0</v>
          </cell>
          <cell r="H2564">
            <v>0</v>
          </cell>
        </row>
        <row r="2565">
          <cell r="A2565" t="str">
            <v>AE003</v>
          </cell>
          <cell r="B2565" t="str">
            <v>Acero Estruc. Grado 40-60, 3/4" x 20 a 30 pies</v>
          </cell>
          <cell r="C2565">
            <v>0</v>
          </cell>
          <cell r="D2565" t="str">
            <v>QQ</v>
          </cell>
          <cell r="E2565">
            <v>2796.6101694915255</v>
          </cell>
          <cell r="F2565">
            <v>503.38983050847457</v>
          </cell>
          <cell r="G2565">
            <v>0</v>
          </cell>
          <cell r="H2565">
            <v>0</v>
          </cell>
        </row>
        <row r="2566">
          <cell r="A2566" t="str">
            <v>AE002</v>
          </cell>
          <cell r="B2566" t="str">
            <v>Acero Estruc. Grado 40-60, 1/2" x 20 a 30 pies</v>
          </cell>
          <cell r="C2566">
            <v>2.6930000000000001</v>
          </cell>
          <cell r="D2566">
            <v>0</v>
          </cell>
          <cell r="E2566">
            <v>2796.6101694915255</v>
          </cell>
          <cell r="F2566">
            <v>503.38983050847457</v>
          </cell>
          <cell r="G2566">
            <v>0</v>
          </cell>
          <cell r="H2566">
            <v>0</v>
          </cell>
        </row>
        <row r="2567">
          <cell r="A2567" t="str">
            <v>AE001</v>
          </cell>
          <cell r="B2567" t="str">
            <v>Acero Estruc. Grado 40-60, 3/8" x 20 a 30 pies</v>
          </cell>
          <cell r="C2567">
            <v>0.85799999999999998</v>
          </cell>
          <cell r="D2567" t="str">
            <v>QQ</v>
          </cell>
          <cell r="E2567">
            <v>2796.6101694915255</v>
          </cell>
          <cell r="F2567">
            <v>503.38983050847457</v>
          </cell>
          <cell r="G2567">
            <v>2399.4899999999998</v>
          </cell>
          <cell r="H2567">
            <v>431.91</v>
          </cell>
        </row>
        <row r="2568">
          <cell r="A2568">
            <v>102.05000000000003</v>
          </cell>
          <cell r="B2568" t="str">
            <v>Vaciado y ligado Hormigón 1:2:4 - 10% desp</v>
          </cell>
          <cell r="C2568">
            <v>1.1000000000000001</v>
          </cell>
          <cell r="D2568" t="str">
            <v>M3</v>
          </cell>
          <cell r="E2568">
            <v>6118.04</v>
          </cell>
          <cell r="F2568">
            <v>861.76</v>
          </cell>
          <cell r="G2568">
            <v>6729.84</v>
          </cell>
          <cell r="H2568">
            <v>947.94</v>
          </cell>
        </row>
        <row r="2569">
          <cell r="A2569">
            <v>0</v>
          </cell>
          <cell r="B2569" t="str">
            <v/>
          </cell>
          <cell r="D2569">
            <v>0</v>
          </cell>
          <cell r="G2569">
            <v>25448.87</v>
          </cell>
          <cell r="H2569">
            <v>2849.27</v>
          </cell>
          <cell r="I2569">
            <v>28298.14</v>
          </cell>
        </row>
        <row r="2570">
          <cell r="A2570" t="str">
            <v>AE016</v>
          </cell>
          <cell r="B2570" t="str">
            <v>Alambre Galvanizado Calibre 18 (Varillas)</v>
          </cell>
          <cell r="C2570">
            <v>7.1020000000000003</v>
          </cell>
          <cell r="D2570">
            <v>0</v>
          </cell>
          <cell r="E2570">
            <v>93.220338983050851</v>
          </cell>
          <cell r="F2570">
            <v>16.779661016949152</v>
          </cell>
          <cell r="G2570">
            <v>0</v>
          </cell>
          <cell r="H2570">
            <v>0</v>
          </cell>
          <cell r="I2570">
            <v>0</v>
          </cell>
        </row>
        <row r="2571">
          <cell r="A2571">
            <v>105.42100000000015</v>
          </cell>
          <cell r="B2571" t="str">
            <v>Mano de Obra</v>
          </cell>
          <cell r="C2571">
            <v>1</v>
          </cell>
          <cell r="D2571" t="str">
            <v>M3</v>
          </cell>
          <cell r="E2571">
            <v>0</v>
          </cell>
          <cell r="F2571">
            <v>0</v>
          </cell>
          <cell r="G2571">
            <v>20077.55</v>
          </cell>
          <cell r="H2571">
            <v>2578.12</v>
          </cell>
          <cell r="I2571">
            <v>22655.67</v>
          </cell>
        </row>
        <row r="2572">
          <cell r="A2572">
            <v>200.05999999999995</v>
          </cell>
          <cell r="B2572" t="str">
            <v>Coloc. acero normal</v>
          </cell>
          <cell r="C2572">
            <v>3.5510000000000002</v>
          </cell>
          <cell r="D2572" t="str">
            <v>QQ</v>
          </cell>
          <cell r="E2572">
            <v>326.47275741487186</v>
          </cell>
          <cell r="F2572">
            <v>0</v>
          </cell>
          <cell r="G2572">
            <v>1159.3</v>
          </cell>
          <cell r="H2572">
            <v>0</v>
          </cell>
          <cell r="I2572">
            <v>0</v>
          </cell>
        </row>
        <row r="2573">
          <cell r="A2573">
            <v>300.17999999999984</v>
          </cell>
          <cell r="B2573" t="str">
            <v>VIGA de amarre &lt; 0.30m</v>
          </cell>
          <cell r="C2573">
            <v>14.285714285714286</v>
          </cell>
          <cell r="D2573" t="str">
            <v>ML</v>
          </cell>
          <cell r="E2573">
            <v>210</v>
          </cell>
          <cell r="F2573">
            <v>0</v>
          </cell>
          <cell r="G2573">
            <v>3000</v>
          </cell>
          <cell r="H2573">
            <v>0</v>
          </cell>
          <cell r="I2573">
            <v>0</v>
          </cell>
        </row>
        <row r="2574">
          <cell r="A2574" t="str">
            <v>AE004</v>
          </cell>
          <cell r="B2574" t="str">
            <v>Total/UND</v>
          </cell>
          <cell r="C2574">
            <v>0</v>
          </cell>
          <cell r="D2574" t="str">
            <v>QQ</v>
          </cell>
          <cell r="E2574">
            <v>2796.6101694915255</v>
          </cell>
          <cell r="F2574">
            <v>503.38983050847457</v>
          </cell>
          <cell r="G2574">
            <v>21481.949999999997</v>
          </cell>
          <cell r="H2574">
            <v>2854.6500000000005</v>
          </cell>
          <cell r="I2574">
            <v>24336.6</v>
          </cell>
        </row>
        <row r="2575">
          <cell r="A2575" t="str">
            <v>AE003</v>
          </cell>
          <cell r="B2575" t="str">
            <v>Acero Estruc. Grado 40-60, 3/4" x 20 a 30 pies</v>
          </cell>
          <cell r="C2575">
            <v>0</v>
          </cell>
          <cell r="D2575" t="str">
            <v>QQ</v>
          </cell>
          <cell r="E2575">
            <v>2796.6101694915255</v>
          </cell>
          <cell r="F2575">
            <v>503.38983050847457</v>
          </cell>
          <cell r="G2575">
            <v>0</v>
          </cell>
          <cell r="H2575">
            <v>0</v>
          </cell>
        </row>
        <row r="2576">
          <cell r="A2576">
            <v>108</v>
          </cell>
          <cell r="B2576" t="str">
            <v>LOSAS DE HORMIGON ARMADO MACIZAS</v>
          </cell>
          <cell r="C2576">
            <v>2.165</v>
          </cell>
          <cell r="D2576" t="str">
            <v>QQ</v>
          </cell>
          <cell r="E2576">
            <v>2796.6101694915255</v>
          </cell>
          <cell r="F2576">
            <v>503.38983050847457</v>
          </cell>
          <cell r="G2576">
            <v>6054.66</v>
          </cell>
          <cell r="H2576">
            <v>1089.8399999999999</v>
          </cell>
        </row>
        <row r="2577">
          <cell r="A2577">
            <v>108.01</v>
          </cell>
          <cell r="B2577" t="str">
            <v xml:space="preserve">Losa de techo inclinada e=0.12m, malla elec. X2.3*150*150, refuerzo 5Ø3/8" </v>
          </cell>
          <cell r="C2577">
            <v>1</v>
          </cell>
          <cell r="D2577" t="str">
            <v>M3</v>
          </cell>
          <cell r="E2577">
            <v>2796.6101694915255</v>
          </cell>
          <cell r="F2577">
            <v>503.38983050847457</v>
          </cell>
          <cell r="G2577">
            <v>11434.05</v>
          </cell>
          <cell r="H2577">
            <v>1469.0900000000001</v>
          </cell>
          <cell r="I2577">
            <v>12903.14</v>
          </cell>
        </row>
        <row r="2578">
          <cell r="A2578">
            <v>102.05000000000003</v>
          </cell>
          <cell r="B2578" t="str">
            <v>Volumen Análisis</v>
          </cell>
          <cell r="C2578">
            <v>1</v>
          </cell>
          <cell r="D2578" t="str">
            <v>M3</v>
          </cell>
          <cell r="E2578">
            <v>6118.04</v>
          </cell>
          <cell r="F2578">
            <v>861.76</v>
          </cell>
          <cell r="G2578">
            <v>6729.84</v>
          </cell>
          <cell r="H2578">
            <v>947.94</v>
          </cell>
        </row>
        <row r="2579">
          <cell r="A2579">
            <v>0</v>
          </cell>
          <cell r="B2579" t="str">
            <v>Materiales y Equipos</v>
          </cell>
          <cell r="C2579">
            <v>10.312000000000001</v>
          </cell>
          <cell r="D2579">
            <v>0</v>
          </cell>
          <cell r="E2579">
            <v>93.220338983050851</v>
          </cell>
          <cell r="F2579">
            <v>16.779661016949152</v>
          </cell>
          <cell r="G2579">
            <v>0</v>
          </cell>
          <cell r="H2579">
            <v>0</v>
          </cell>
        </row>
        <row r="2580">
          <cell r="A2580" t="str">
            <v>AE006</v>
          </cell>
          <cell r="B2580" t="str">
            <v>Acero malla electrosoldada D2.3 x D2.3, 15 x 15,Rollo 2.4x40 m.</v>
          </cell>
          <cell r="C2580">
            <v>8.3333333333333339</v>
          </cell>
          <cell r="D2580" t="str">
            <v>M2</v>
          </cell>
          <cell r="E2580">
            <v>125.79449152542374</v>
          </cell>
          <cell r="F2580">
            <v>22.643008474576273</v>
          </cell>
          <cell r="G2580">
            <v>1048.29</v>
          </cell>
          <cell r="H2580">
            <v>188.69</v>
          </cell>
        </row>
        <row r="2581">
          <cell r="A2581" t="str">
            <v>AE001</v>
          </cell>
          <cell r="B2581" t="str">
            <v>Acero Estruc. Grado 40-60, 3/8" x 20 a 30 pies</v>
          </cell>
          <cell r="C2581">
            <v>0.19600000000000001</v>
          </cell>
          <cell r="D2581">
            <v>0</v>
          </cell>
          <cell r="E2581">
            <v>2796.6101694915255</v>
          </cell>
          <cell r="F2581">
            <v>503.38983050847457</v>
          </cell>
          <cell r="G2581">
            <v>0</v>
          </cell>
          <cell r="H2581">
            <v>0</v>
          </cell>
        </row>
        <row r="2582">
          <cell r="A2582" t="str">
            <v>HI002</v>
          </cell>
          <cell r="B2582" t="str">
            <v>Hormigón 210 Kg/cm2 (incluye bomba y colocación)</v>
          </cell>
          <cell r="C2582">
            <v>1.1000000000000001</v>
          </cell>
          <cell r="D2582" t="str">
            <v>M3</v>
          </cell>
          <cell r="E2582">
            <v>5935.17</v>
          </cell>
          <cell r="F2582">
            <v>1068.3306</v>
          </cell>
          <cell r="G2582">
            <v>6528.69</v>
          </cell>
          <cell r="H2582">
            <v>1175.1600000000001</v>
          </cell>
        </row>
        <row r="2583">
          <cell r="A2583" t="str">
            <v>AE016</v>
          </cell>
          <cell r="B2583" t="str">
            <v>Alambre Galvanizado Calibre 18 (Varillas)</v>
          </cell>
          <cell r="C2583">
            <v>0.39200000000000002</v>
          </cell>
          <cell r="D2583" t="str">
            <v>LB</v>
          </cell>
          <cell r="E2583">
            <v>93.220338983050851</v>
          </cell>
          <cell r="F2583">
            <v>16.779661016949152</v>
          </cell>
          <cell r="G2583">
            <v>36.54</v>
          </cell>
          <cell r="H2583">
            <v>6.58</v>
          </cell>
          <cell r="I2583">
            <v>33382.81</v>
          </cell>
        </row>
        <row r="2584">
          <cell r="A2584">
            <v>0</v>
          </cell>
          <cell r="B2584" t="str">
            <v>Mano de Obra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20077.55</v>
          </cell>
          <cell r="H2584">
            <v>2578.12</v>
          </cell>
          <cell r="I2584">
            <v>22655.67</v>
          </cell>
        </row>
        <row r="2585">
          <cell r="A2585">
            <v>200.03999999999996</v>
          </cell>
          <cell r="B2585" t="str">
            <v>Coloc. acero malla electrosoldada</v>
          </cell>
          <cell r="C2585">
            <v>8.3330000000000002</v>
          </cell>
          <cell r="D2585">
            <v>0</v>
          </cell>
          <cell r="E2585">
            <v>38.51</v>
          </cell>
          <cell r="F2585">
            <v>0</v>
          </cell>
          <cell r="G2585">
            <v>0</v>
          </cell>
          <cell r="H2585">
            <v>0</v>
          </cell>
          <cell r="I2585">
            <v>29958.66</v>
          </cell>
        </row>
        <row r="2586">
          <cell r="A2586">
            <v>200.05999999999995</v>
          </cell>
          <cell r="B2586" t="str">
            <v>Coloc. acero normal</v>
          </cell>
          <cell r="C2586">
            <v>0.19600000000000001</v>
          </cell>
          <cell r="D2586" t="str">
            <v>QQ</v>
          </cell>
          <cell r="E2586">
            <v>326.47275741487186</v>
          </cell>
          <cell r="F2586">
            <v>0</v>
          </cell>
          <cell r="G2586">
            <v>63.99</v>
          </cell>
          <cell r="H2586">
            <v>0</v>
          </cell>
          <cell r="I2586">
            <v>24336.6</v>
          </cell>
        </row>
        <row r="2587">
          <cell r="A2587">
            <v>300.06999999999994</v>
          </cell>
          <cell r="B2587" t="str">
            <v>Vuelos inclinados en 2 direccciones hasta altura 3.00m</v>
          </cell>
          <cell r="C2587">
            <v>8.3333333333333339</v>
          </cell>
          <cell r="D2587" t="str">
            <v>M2</v>
          </cell>
          <cell r="E2587">
            <v>346.5</v>
          </cell>
          <cell r="F2587">
            <v>0</v>
          </cell>
          <cell r="G2587">
            <v>2887.5</v>
          </cell>
          <cell r="H2587">
            <v>0</v>
          </cell>
          <cell r="I2587">
            <v>0</v>
          </cell>
        </row>
        <row r="2588">
          <cell r="A2588">
            <v>0</v>
          </cell>
          <cell r="B2588" t="str">
            <v>subida de materiales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 t="str">
            <v>AE004</v>
          </cell>
          <cell r="B2589" t="str">
            <v>Total/UND</v>
          </cell>
          <cell r="C2589">
            <v>0</v>
          </cell>
          <cell r="D2589" t="str">
            <v>QQ</v>
          </cell>
          <cell r="E2589">
            <v>2796.6101694915255</v>
          </cell>
          <cell r="F2589">
            <v>503.38983050847457</v>
          </cell>
          <cell r="G2589">
            <v>11434.05</v>
          </cell>
          <cell r="H2589">
            <v>1469.0900000000001</v>
          </cell>
          <cell r="I2589">
            <v>12903.14</v>
          </cell>
        </row>
        <row r="2590">
          <cell r="A2590" t="str">
            <v>AE003</v>
          </cell>
          <cell r="B2590" t="str">
            <v>Acero Estruc. Grado 40-60, 3/4" x 20 a 30 pies</v>
          </cell>
          <cell r="C2590">
            <v>0</v>
          </cell>
          <cell r="D2590" t="str">
            <v>QQ</v>
          </cell>
          <cell r="E2590">
            <v>2796.6101694915255</v>
          </cell>
          <cell r="F2590">
            <v>503.38983050847457</v>
          </cell>
          <cell r="G2590">
            <v>0</v>
          </cell>
          <cell r="H2590">
            <v>0</v>
          </cell>
        </row>
        <row r="2591">
          <cell r="A2591">
            <v>108.02000000000001</v>
          </cell>
          <cell r="B2591" t="str">
            <v>Losa de techo e=0.12m, X-X Ø3/8" @ 0.18m, Y-Y Ø3/8" @ 0.22m, Hormigón Ligadora fc=210kg/cm2</v>
          </cell>
          <cell r="C2591">
            <v>1</v>
          </cell>
          <cell r="D2591" t="str">
            <v>M3</v>
          </cell>
          <cell r="E2591">
            <v>2796.6101694915255</v>
          </cell>
          <cell r="F2591">
            <v>503.38983050847457</v>
          </cell>
          <cell r="G2591">
            <v>13892.599999999999</v>
          </cell>
          <cell r="H2591">
            <v>1712.56</v>
          </cell>
          <cell r="I2591">
            <v>15605.159999999998</v>
          </cell>
        </row>
        <row r="2592">
          <cell r="A2592" t="str">
            <v>AE001</v>
          </cell>
          <cell r="B2592" t="str">
            <v>Volumen Análisis</v>
          </cell>
          <cell r="C2592">
            <v>1</v>
          </cell>
          <cell r="D2592" t="str">
            <v>M3</v>
          </cell>
          <cell r="E2592">
            <v>2796.6101694915255</v>
          </cell>
          <cell r="F2592">
            <v>503.38983050847457</v>
          </cell>
          <cell r="G2592">
            <v>2399.4899999999998</v>
          </cell>
          <cell r="H2592">
            <v>431.91</v>
          </cell>
        </row>
        <row r="2593">
          <cell r="A2593">
            <v>102.05000000000003</v>
          </cell>
          <cell r="B2593" t="str">
            <v>Materiales y Equipos</v>
          </cell>
          <cell r="C2593">
            <v>1.1000000000000001</v>
          </cell>
          <cell r="D2593" t="str">
            <v>M3</v>
          </cell>
          <cell r="E2593">
            <v>6118.04</v>
          </cell>
          <cell r="F2593">
            <v>861.76</v>
          </cell>
          <cell r="G2593">
            <v>6729.84</v>
          </cell>
          <cell r="H2593">
            <v>947.94</v>
          </cell>
        </row>
        <row r="2594">
          <cell r="A2594" t="str">
            <v>AE001</v>
          </cell>
          <cell r="B2594" t="str">
            <v>Acero Estruc. Grado 40-60, 3/8" x 20 a 30 pies</v>
          </cell>
          <cell r="C2594">
            <v>1.4239999999999999</v>
          </cell>
          <cell r="D2594">
            <v>0</v>
          </cell>
          <cell r="E2594">
            <v>2796.6101694915255</v>
          </cell>
          <cell r="F2594">
            <v>503.38983050847457</v>
          </cell>
          <cell r="G2594">
            <v>0</v>
          </cell>
          <cell r="H2594">
            <v>0</v>
          </cell>
        </row>
        <row r="2595">
          <cell r="A2595">
            <v>102.05000000000003</v>
          </cell>
          <cell r="B2595" t="str">
            <v>Vaciado y ligado Hormigón 1:2:4 - 10% desp</v>
          </cell>
          <cell r="C2595">
            <v>1.1000000000000001</v>
          </cell>
          <cell r="D2595" t="str">
            <v>M3</v>
          </cell>
          <cell r="E2595">
            <v>6118.04</v>
          </cell>
          <cell r="F2595">
            <v>861.76</v>
          </cell>
          <cell r="G2595">
            <v>6729.84</v>
          </cell>
          <cell r="H2595">
            <v>947.94</v>
          </cell>
        </row>
        <row r="2596">
          <cell r="A2596" t="str">
            <v>AE016</v>
          </cell>
          <cell r="B2596" t="str">
            <v>Alambre Galvanizado Calibre 18 (Varillas)</v>
          </cell>
          <cell r="C2596">
            <v>2.8479999999999999</v>
          </cell>
          <cell r="D2596">
            <v>0</v>
          </cell>
          <cell r="E2596">
            <v>93.220338983050851</v>
          </cell>
          <cell r="F2596">
            <v>16.779661016949152</v>
          </cell>
          <cell r="G2596">
            <v>0</v>
          </cell>
          <cell r="H2596">
            <v>0</v>
          </cell>
        </row>
        <row r="2597">
          <cell r="A2597">
            <v>200.05999999999995</v>
          </cell>
          <cell r="B2597" t="str">
            <v>Mano de Obra</v>
          </cell>
          <cell r="C2597">
            <v>3.5510000000000002</v>
          </cell>
          <cell r="D2597" t="str">
            <v>QQ</v>
          </cell>
          <cell r="E2597">
            <v>326.47275741487186</v>
          </cell>
          <cell r="F2597">
            <v>0</v>
          </cell>
          <cell r="G2597">
            <v>1159.3</v>
          </cell>
          <cell r="H2597">
            <v>0</v>
          </cell>
        </row>
        <row r="2598">
          <cell r="A2598">
            <v>200.05999999999995</v>
          </cell>
          <cell r="B2598" t="str">
            <v>Coloc. acero normal</v>
          </cell>
          <cell r="C2598">
            <v>1.4239999999999999</v>
          </cell>
          <cell r="D2598" t="str">
            <v>QQ</v>
          </cell>
          <cell r="E2598">
            <v>326.47275741487186</v>
          </cell>
          <cell r="F2598">
            <v>0</v>
          </cell>
          <cell r="G2598">
            <v>464.9</v>
          </cell>
          <cell r="H2598">
            <v>0</v>
          </cell>
          <cell r="I2598">
            <v>29958.66</v>
          </cell>
        </row>
        <row r="2599">
          <cell r="A2599">
            <v>300.02999999999997</v>
          </cell>
          <cell r="B2599" t="str">
            <v>Encofrado Todo Costo</v>
          </cell>
          <cell r="C2599">
            <v>8.3333333333333339</v>
          </cell>
          <cell r="D2599">
            <v>0</v>
          </cell>
          <cell r="E2599">
            <v>294</v>
          </cell>
          <cell r="F2599">
            <v>0</v>
          </cell>
          <cell r="G2599">
            <v>21481.949999999997</v>
          </cell>
          <cell r="H2599">
            <v>2854.6500000000005</v>
          </cell>
          <cell r="I2599">
            <v>24336.6</v>
          </cell>
        </row>
        <row r="2600">
          <cell r="A2600">
            <v>0</v>
          </cell>
          <cell r="B2600" t="str">
            <v>subida de materiales</v>
          </cell>
          <cell r="C2600">
            <v>1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24149.539999999997</v>
          </cell>
        </row>
        <row r="2601">
          <cell r="A2601">
            <v>105.44100000000016</v>
          </cell>
          <cell r="B2601" t="str">
            <v>Total/UND</v>
          </cell>
          <cell r="C2601">
            <v>1</v>
          </cell>
          <cell r="D2601" t="str">
            <v>M3</v>
          </cell>
          <cell r="E2601">
            <v>0</v>
          </cell>
          <cell r="F2601">
            <v>0</v>
          </cell>
          <cell r="G2601">
            <v>13892.599999999999</v>
          </cell>
          <cell r="H2601">
            <v>1712.56</v>
          </cell>
          <cell r="I2601">
            <v>15605.159999999998</v>
          </cell>
        </row>
        <row r="2602">
          <cell r="A2602">
            <v>0</v>
          </cell>
          <cell r="B2602" t="str">
            <v>Volumen Análisis</v>
          </cell>
          <cell r="C2602">
            <v>1</v>
          </cell>
          <cell r="D2602" t="str">
            <v>M3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 t="str">
            <v>FUN-043</v>
          </cell>
          <cell r="B2603" t="str">
            <v>LOSA DE TECHO L1 E=0.12M, F'C=210KG/CM2, X-X Ø3/8"@0.20M, Y-Y Ø3/8"@0.16M, ADICIONALES Ø3/8" @0.35M (FUNERARIA NUEVA ESPERANZA)</v>
          </cell>
          <cell r="C2603">
            <v>1</v>
          </cell>
          <cell r="D2603" t="str">
            <v>M3</v>
          </cell>
          <cell r="E2603">
            <v>0</v>
          </cell>
          <cell r="F2603">
            <v>0</v>
          </cell>
          <cell r="G2603">
            <v>16673.920000000002</v>
          </cell>
          <cell r="H2603">
            <v>2278.33</v>
          </cell>
          <cell r="I2603">
            <v>18952.25</v>
          </cell>
        </row>
        <row r="2604">
          <cell r="A2604" t="str">
            <v>AE004</v>
          </cell>
          <cell r="B2604" t="str">
            <v>Volumen Análisis</v>
          </cell>
          <cell r="C2604">
            <v>1</v>
          </cell>
          <cell r="D2604" t="str">
            <v>M3</v>
          </cell>
          <cell r="E2604">
            <v>2796.6101694915255</v>
          </cell>
          <cell r="F2604">
            <v>503.38983050847457</v>
          </cell>
          <cell r="G2604">
            <v>0</v>
          </cell>
          <cell r="H2604">
            <v>0</v>
          </cell>
        </row>
        <row r="2605">
          <cell r="A2605" t="str">
            <v>AE003</v>
          </cell>
          <cell r="B2605" t="str">
            <v>Materiales y Equipos</v>
          </cell>
          <cell r="C2605">
            <v>0</v>
          </cell>
          <cell r="D2605" t="str">
            <v>QQ</v>
          </cell>
          <cell r="E2605">
            <v>2796.6101694915255</v>
          </cell>
          <cell r="F2605">
            <v>503.38983050847457</v>
          </cell>
          <cell r="G2605">
            <v>0</v>
          </cell>
          <cell r="H2605">
            <v>0</v>
          </cell>
        </row>
        <row r="2606">
          <cell r="A2606" t="str">
            <v>AE002</v>
          </cell>
          <cell r="B2606" t="str">
            <v>Acero Estruc. Grado 40-60, 1/2" x 20 a 30 pies</v>
          </cell>
          <cell r="C2606">
            <v>4.46</v>
          </cell>
          <cell r="D2606" t="str">
            <v>QQ</v>
          </cell>
          <cell r="E2606">
            <v>2796.6101694915255</v>
          </cell>
          <cell r="F2606">
            <v>503.38983050847457</v>
          </cell>
          <cell r="G2606">
            <v>0</v>
          </cell>
          <cell r="H2606">
            <v>0</v>
          </cell>
        </row>
        <row r="2607">
          <cell r="A2607" t="str">
            <v>AE001</v>
          </cell>
          <cell r="B2607" t="str">
            <v>Acero Estruc. Grado 40-60, 3/8" x 20 a 30 pies</v>
          </cell>
          <cell r="C2607">
            <v>2.09</v>
          </cell>
          <cell r="D2607" t="str">
            <v>QQ</v>
          </cell>
          <cell r="E2607">
            <v>2796.6101694915255</v>
          </cell>
          <cell r="F2607">
            <v>503.38983050847457</v>
          </cell>
          <cell r="G2607">
            <v>5844.92</v>
          </cell>
          <cell r="H2607">
            <v>1052.08</v>
          </cell>
        </row>
        <row r="2608">
          <cell r="A2608" t="str">
            <v>HI002</v>
          </cell>
          <cell r="B2608" t="str">
            <v>Hormigón 210 Kg/cm2 (incluye bomba y colocación)</v>
          </cell>
          <cell r="C2608">
            <v>1.1000000000000001</v>
          </cell>
          <cell r="D2608" t="str">
            <v>M3</v>
          </cell>
          <cell r="E2608">
            <v>5652.5423728813566</v>
          </cell>
          <cell r="F2608">
            <v>1017.4576271186442</v>
          </cell>
          <cell r="G2608">
            <v>6217.8</v>
          </cell>
          <cell r="H2608">
            <v>1119.2</v>
          </cell>
        </row>
        <row r="2609">
          <cell r="A2609" t="str">
            <v>AE016</v>
          </cell>
          <cell r="B2609" t="str">
            <v>Alambre Galvanizado Calibre 18 (Varillas)</v>
          </cell>
          <cell r="C2609">
            <v>6.38</v>
          </cell>
          <cell r="D2609">
            <v>0</v>
          </cell>
          <cell r="E2609">
            <v>93.220338983050851</v>
          </cell>
          <cell r="F2609">
            <v>16.779661016949152</v>
          </cell>
          <cell r="G2609">
            <v>0</v>
          </cell>
          <cell r="H2609">
            <v>0</v>
          </cell>
        </row>
        <row r="2610">
          <cell r="A2610" t="str">
            <v>AE016</v>
          </cell>
          <cell r="B2610" t="str">
            <v>Mano de Obra</v>
          </cell>
          <cell r="C2610">
            <v>11.04</v>
          </cell>
          <cell r="D2610" t="str">
            <v>LB</v>
          </cell>
          <cell r="E2610">
            <v>93.220338983050851</v>
          </cell>
          <cell r="F2610">
            <v>16.779661016949152</v>
          </cell>
          <cell r="G2610">
            <v>1029.1500000000001</v>
          </cell>
          <cell r="H2610">
            <v>185.25</v>
          </cell>
        </row>
        <row r="2611">
          <cell r="A2611">
            <v>200.05999999999995</v>
          </cell>
          <cell r="B2611" t="str">
            <v>Coloc. acero normal</v>
          </cell>
          <cell r="C2611">
            <v>3.19</v>
          </cell>
          <cell r="D2611">
            <v>0</v>
          </cell>
          <cell r="E2611">
            <v>326.47275741487186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>
            <v>300.12999999999988</v>
          </cell>
          <cell r="B2612" t="str">
            <v xml:space="preserve">Losas Planas &gt; 3.50m altura hasta 4.00m </v>
          </cell>
          <cell r="C2612">
            <v>8.3333333333333339</v>
          </cell>
          <cell r="D2612" t="str">
            <v>M2</v>
          </cell>
          <cell r="E2612">
            <v>357</v>
          </cell>
          <cell r="F2612">
            <v>0</v>
          </cell>
          <cell r="G2612">
            <v>2975</v>
          </cell>
          <cell r="H2612">
            <v>0</v>
          </cell>
        </row>
        <row r="2613">
          <cell r="A2613">
            <v>300.17999999999984</v>
          </cell>
          <cell r="B2613" t="str">
            <v>Total/UND</v>
          </cell>
          <cell r="C2613">
            <v>24.999999999999996</v>
          </cell>
          <cell r="D2613" t="str">
            <v>ML</v>
          </cell>
          <cell r="E2613">
            <v>210</v>
          </cell>
          <cell r="F2613">
            <v>0</v>
          </cell>
          <cell r="G2613">
            <v>16673.920000000002</v>
          </cell>
          <cell r="H2613">
            <v>2278.33</v>
          </cell>
          <cell r="I2613">
            <v>18952.25</v>
          </cell>
        </row>
        <row r="2614">
          <cell r="A2614">
            <v>0</v>
          </cell>
          <cell r="B2614" t="str">
            <v>Total/UND</v>
          </cell>
          <cell r="D2614">
            <v>0</v>
          </cell>
          <cell r="G2614">
            <v>30248.41</v>
          </cell>
          <cell r="H2614">
            <v>3911.9</v>
          </cell>
          <cell r="I2614">
            <v>34160.31</v>
          </cell>
        </row>
        <row r="2615">
          <cell r="A2615" t="str">
            <v>FUN-044</v>
          </cell>
          <cell r="B2615" t="str">
            <v>LOSA DE TECHO L5 E=0.12M, F'C=210KG/CM2, X-X Ø3/8"@0.16M, Y-Y Ø3/8"@0.20M, ADICIONALES Ø3/8" @0.35M  (FUNERARIA NUEVA ESPERANZA)</v>
          </cell>
          <cell r="C2615">
            <v>1</v>
          </cell>
          <cell r="D2615" t="str">
            <v>M3</v>
          </cell>
          <cell r="E2615">
            <v>0</v>
          </cell>
          <cell r="F2615">
            <v>0</v>
          </cell>
          <cell r="G2615">
            <v>16468.830000000002</v>
          </cell>
          <cell r="H2615">
            <v>2241.4199999999996</v>
          </cell>
          <cell r="I2615">
            <v>18710.25</v>
          </cell>
        </row>
        <row r="2616">
          <cell r="A2616">
            <v>105.45100000000016</v>
          </cell>
          <cell r="B2616" t="str">
            <v>Volumen Análisis</v>
          </cell>
          <cell r="C2616">
            <v>1</v>
          </cell>
          <cell r="D2616" t="str">
            <v>M3</v>
          </cell>
          <cell r="E2616">
            <v>0</v>
          </cell>
          <cell r="F2616">
            <v>0</v>
          </cell>
          <cell r="G2616">
            <v>20713.170000000002</v>
          </cell>
          <cell r="H2616">
            <v>2827.26</v>
          </cell>
          <cell r="I2616">
            <v>23540.43</v>
          </cell>
        </row>
        <row r="2617">
          <cell r="A2617">
            <v>0</v>
          </cell>
          <cell r="B2617" t="str">
            <v>Materiales y Equipos</v>
          </cell>
          <cell r="C2617">
            <v>1</v>
          </cell>
          <cell r="D2617" t="str">
            <v>M3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 t="str">
            <v>AE002</v>
          </cell>
          <cell r="B2618" t="str">
            <v>Acero Estruc. Grado 40-60, 1/2" x 20 a 30 pies</v>
          </cell>
          <cell r="C2618">
            <v>0</v>
          </cell>
          <cell r="D2618" t="str">
            <v>QQ</v>
          </cell>
          <cell r="E2618">
            <v>2796.6101694915255</v>
          </cell>
          <cell r="F2618">
            <v>503.38983050847457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 t="str">
            <v>AE001</v>
          </cell>
          <cell r="B2619" t="str">
            <v>Acero Estruc. Grado 40-60, 3/8" x 20 a 30 pies</v>
          </cell>
          <cell r="C2619">
            <v>2.09</v>
          </cell>
          <cell r="D2619" t="str">
            <v>QQ</v>
          </cell>
          <cell r="E2619">
            <v>2796.6101694915255</v>
          </cell>
          <cell r="F2619">
            <v>503.38983050847457</v>
          </cell>
          <cell r="G2619">
            <v>5844.92</v>
          </cell>
          <cell r="H2619">
            <v>1052.08</v>
          </cell>
        </row>
        <row r="2620">
          <cell r="A2620" t="str">
            <v>HI002</v>
          </cell>
          <cell r="B2620" t="str">
            <v>Hormigón 210 Kg/cm2 (incluye bomba y colocación)</v>
          </cell>
          <cell r="C2620">
            <v>1.1000000000000001</v>
          </cell>
          <cell r="D2620" t="str">
            <v>M3</v>
          </cell>
          <cell r="E2620">
            <v>5652.5423728813566</v>
          </cell>
          <cell r="F2620">
            <v>1017.4576271186442</v>
          </cell>
          <cell r="G2620">
            <v>6217.8</v>
          </cell>
          <cell r="H2620">
            <v>1119.2</v>
          </cell>
        </row>
        <row r="2621">
          <cell r="A2621" t="str">
            <v>AE016</v>
          </cell>
          <cell r="B2621" t="str">
            <v>Alambre Galvanizado Calibre 18 (Varillas)</v>
          </cell>
          <cell r="C2621">
            <v>4.18</v>
          </cell>
          <cell r="D2621" t="str">
            <v>LB</v>
          </cell>
          <cell r="E2621">
            <v>93.220338983050851</v>
          </cell>
          <cell r="F2621">
            <v>16.779661016949152</v>
          </cell>
          <cell r="G2621">
            <v>389.66</v>
          </cell>
          <cell r="H2621">
            <v>70.14</v>
          </cell>
        </row>
        <row r="2622">
          <cell r="A2622" t="str">
            <v>AE001</v>
          </cell>
          <cell r="B2622" t="str">
            <v>Mano de Obra</v>
          </cell>
          <cell r="C2622">
            <v>1.39</v>
          </cell>
          <cell r="D2622" t="str">
            <v>QQ</v>
          </cell>
          <cell r="E2622">
            <v>2796.6101694915255</v>
          </cell>
          <cell r="F2622">
            <v>503.38983050847457</v>
          </cell>
          <cell r="G2622">
            <v>3887.29</v>
          </cell>
          <cell r="H2622">
            <v>699.71</v>
          </cell>
        </row>
        <row r="2623">
          <cell r="A2623">
            <v>200.05999999999995</v>
          </cell>
          <cell r="B2623" t="str">
            <v>Coloc. acero normal</v>
          </cell>
          <cell r="C2623">
            <v>3.19</v>
          </cell>
          <cell r="D2623" t="str">
            <v>QQ</v>
          </cell>
          <cell r="E2623">
            <v>326.47275741487186</v>
          </cell>
          <cell r="F2623">
            <v>0</v>
          </cell>
          <cell r="G2623">
            <v>1041.45</v>
          </cell>
          <cell r="H2623">
            <v>0</v>
          </cell>
        </row>
        <row r="2624">
          <cell r="A2624">
            <v>300.12999999999988</v>
          </cell>
          <cell r="B2624" t="str">
            <v xml:space="preserve">Losas Planas &gt; 3.50m altura hasta 4.00m </v>
          </cell>
          <cell r="C2624">
            <v>8.3333333333333339</v>
          </cell>
          <cell r="D2624">
            <v>0</v>
          </cell>
          <cell r="E2624">
            <v>357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AE016</v>
          </cell>
          <cell r="B2625" t="str">
            <v>Total/UND</v>
          </cell>
          <cell r="C2625">
            <v>7</v>
          </cell>
          <cell r="D2625" t="str">
            <v>LB</v>
          </cell>
          <cell r="E2625">
            <v>93.220338983050851</v>
          </cell>
          <cell r="F2625">
            <v>16.779661016949152</v>
          </cell>
          <cell r="G2625">
            <v>16468.830000000002</v>
          </cell>
          <cell r="H2625">
            <v>2241.4199999999996</v>
          </cell>
          <cell r="I2625">
            <v>18710.25</v>
          </cell>
        </row>
        <row r="2626">
          <cell r="A2626">
            <v>0</v>
          </cell>
          <cell r="B2626" t="str">
            <v>Mano de Obra</v>
          </cell>
          <cell r="C2626">
            <v>3.5510000000000002</v>
          </cell>
          <cell r="D2626">
            <v>0</v>
          </cell>
          <cell r="E2626">
            <v>326.47275741487186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>
            <v>108.03000000000002</v>
          </cell>
          <cell r="B2627" t="str">
            <v xml:space="preserve">LOSA DE HA PARA ASIENTO DE GRADAS, E=0.13M, F'C=210KG/CM2, 4Ø1/2" ACERO INF. 4Ø3/8" ACERO SUP. Y Ø3/8"@0.20M </v>
          </cell>
          <cell r="C2627">
            <v>1</v>
          </cell>
          <cell r="D2627" t="str">
            <v>M3</v>
          </cell>
          <cell r="E2627">
            <v>326.47275741487186</v>
          </cell>
          <cell r="F2627">
            <v>0</v>
          </cell>
          <cell r="G2627">
            <v>19322.759999999998</v>
          </cell>
          <cell r="H2627">
            <v>2799.8500000000004</v>
          </cell>
          <cell r="I2627">
            <v>22122.61</v>
          </cell>
        </row>
        <row r="2628">
          <cell r="A2628">
            <v>300.17999999999984</v>
          </cell>
          <cell r="B2628" t="str">
            <v>Volumen Análisis</v>
          </cell>
          <cell r="C2628">
            <v>1</v>
          </cell>
          <cell r="D2628" t="str">
            <v>M3</v>
          </cell>
          <cell r="E2628">
            <v>210</v>
          </cell>
          <cell r="F2628">
            <v>0</v>
          </cell>
          <cell r="G2628">
            <v>2400</v>
          </cell>
          <cell r="H2628">
            <v>0</v>
          </cell>
          <cell r="I2628">
            <v>26000.42</v>
          </cell>
        </row>
        <row r="2629">
          <cell r="A2629">
            <v>0</v>
          </cell>
          <cell r="B2629" t="str">
            <v>Materiales y Equipos</v>
          </cell>
          <cell r="D2629">
            <v>0</v>
          </cell>
          <cell r="G2629">
            <v>20713.170000000002</v>
          </cell>
          <cell r="H2629">
            <v>2827.26</v>
          </cell>
          <cell r="I2629">
            <v>23540.43</v>
          </cell>
        </row>
        <row r="2630">
          <cell r="A2630" t="str">
            <v>AE002</v>
          </cell>
          <cell r="B2630" t="str">
            <v>Acero Estruc. Grado 40-60, 1/2" x 20 a 30 pies</v>
          </cell>
          <cell r="C2630">
            <v>1</v>
          </cell>
          <cell r="D2630" t="str">
            <v>QQ</v>
          </cell>
          <cell r="E2630">
            <v>2796.6101694915255</v>
          </cell>
          <cell r="F2630">
            <v>503.38983050847457</v>
          </cell>
          <cell r="G2630">
            <v>2796.61</v>
          </cell>
          <cell r="H2630">
            <v>503.39</v>
          </cell>
          <cell r="I2630">
            <v>0</v>
          </cell>
        </row>
        <row r="2631">
          <cell r="A2631" t="str">
            <v>AE001</v>
          </cell>
          <cell r="B2631" t="str">
            <v>Acero Estruc. Grado 40-60, 3/8" x 20 a 30 pies</v>
          </cell>
          <cell r="C2631">
            <v>2.13</v>
          </cell>
          <cell r="D2631" t="str">
            <v>QQ</v>
          </cell>
          <cell r="E2631">
            <v>2796.6101694915255</v>
          </cell>
          <cell r="F2631">
            <v>503.38983050847457</v>
          </cell>
          <cell r="G2631">
            <v>5956.78</v>
          </cell>
          <cell r="H2631">
            <v>1072.22</v>
          </cell>
          <cell r="I2631">
            <v>21953.75</v>
          </cell>
        </row>
        <row r="2632">
          <cell r="A2632" t="str">
            <v>HI002</v>
          </cell>
          <cell r="B2632" t="str">
            <v>Hormigón 210 Kg/cm2 (incluye bomba y colocación)</v>
          </cell>
          <cell r="C2632">
            <v>1.1000000000000001</v>
          </cell>
          <cell r="D2632" t="str">
            <v>M3</v>
          </cell>
          <cell r="E2632">
            <v>5652.5423728813566</v>
          </cell>
          <cell r="F2632">
            <v>1017.4576271186442</v>
          </cell>
          <cell r="G2632">
            <v>6217.8</v>
          </cell>
          <cell r="H2632">
            <v>1119.2</v>
          </cell>
          <cell r="I2632">
            <v>0</v>
          </cell>
        </row>
        <row r="2633">
          <cell r="A2633" t="str">
            <v>AE016</v>
          </cell>
          <cell r="B2633" t="str">
            <v>Alambre Galvanizado Calibre 18 (Varillas)</v>
          </cell>
          <cell r="C2633">
            <v>6.26</v>
          </cell>
          <cell r="D2633" t="str">
            <v>LB</v>
          </cell>
          <cell r="E2633">
            <v>93.220338983050851</v>
          </cell>
          <cell r="F2633">
            <v>16.779661016949152</v>
          </cell>
          <cell r="G2633">
            <v>583.55999999999995</v>
          </cell>
          <cell r="H2633">
            <v>105.04</v>
          </cell>
          <cell r="I2633">
            <v>0</v>
          </cell>
        </row>
        <row r="2634">
          <cell r="A2634" t="str">
            <v>AE004</v>
          </cell>
          <cell r="B2634" t="str">
            <v>Mano de Obra</v>
          </cell>
          <cell r="C2634">
            <v>0</v>
          </cell>
          <cell r="D2634" t="str">
            <v>QQ</v>
          </cell>
          <cell r="E2634">
            <v>2796.6101694915255</v>
          </cell>
          <cell r="F2634">
            <v>503.38983050847457</v>
          </cell>
          <cell r="G2634">
            <v>0</v>
          </cell>
          <cell r="H2634">
            <v>0</v>
          </cell>
        </row>
        <row r="2635">
          <cell r="A2635">
            <v>200.05999999999995</v>
          </cell>
          <cell r="B2635" t="str">
            <v>Coloc. acero normal</v>
          </cell>
          <cell r="C2635">
            <v>3.13</v>
          </cell>
          <cell r="D2635" t="str">
            <v>QQ</v>
          </cell>
          <cell r="E2635">
            <v>326.47275741487186</v>
          </cell>
          <cell r="F2635">
            <v>0</v>
          </cell>
          <cell r="G2635">
            <v>1021.86</v>
          </cell>
          <cell r="H2635">
            <v>0</v>
          </cell>
        </row>
        <row r="2636">
          <cell r="A2636">
            <v>300.12999999999988</v>
          </cell>
          <cell r="B2636" t="str">
            <v xml:space="preserve">Losas Planas &gt; 3.50m altura hasta 4.00m </v>
          </cell>
          <cell r="C2636">
            <v>7.6923076923076916</v>
          </cell>
          <cell r="D2636" t="str">
            <v>M2</v>
          </cell>
          <cell r="E2636">
            <v>357</v>
          </cell>
          <cell r="F2636">
            <v>0</v>
          </cell>
          <cell r="G2636">
            <v>2746.15</v>
          </cell>
          <cell r="H2636">
            <v>0</v>
          </cell>
        </row>
        <row r="2637">
          <cell r="A2637" t="str">
            <v>AE001</v>
          </cell>
          <cell r="B2637" t="str">
            <v>Total/UND</v>
          </cell>
          <cell r="C2637">
            <v>1.139</v>
          </cell>
          <cell r="D2637" t="str">
            <v>QQ</v>
          </cell>
          <cell r="E2637">
            <v>2796.6101694915255</v>
          </cell>
          <cell r="F2637">
            <v>503.38983050847457</v>
          </cell>
          <cell r="G2637">
            <v>19322.759999999998</v>
          </cell>
          <cell r="H2637">
            <v>2799.8500000000004</v>
          </cell>
          <cell r="I2637">
            <v>22122.61</v>
          </cell>
        </row>
        <row r="2638">
          <cell r="A2638">
            <v>102.05000000000003</v>
          </cell>
          <cell r="B2638" t="str">
            <v>Vaciado y ligado Hormigón 1:2:4 - 10% desp</v>
          </cell>
          <cell r="C2638">
            <v>1.1000000000000001</v>
          </cell>
          <cell r="D2638" t="str">
            <v>M3</v>
          </cell>
          <cell r="E2638">
            <v>6118.04</v>
          </cell>
          <cell r="F2638">
            <v>861.76</v>
          </cell>
          <cell r="G2638">
            <v>6729.84</v>
          </cell>
          <cell r="H2638">
            <v>947.94</v>
          </cell>
        </row>
        <row r="2639">
          <cell r="A2639">
            <v>108.04000000000002</v>
          </cell>
          <cell r="B2639" t="str">
            <v>LOSA DE HA E=0.10M, F'C=210KG/CM2 (LIGAD.), Ø3/8" @ 0.25M AD</v>
          </cell>
          <cell r="C2639">
            <v>1</v>
          </cell>
          <cell r="D2639">
            <v>0</v>
          </cell>
          <cell r="E2639">
            <v>93.220338983050851</v>
          </cell>
          <cell r="F2639">
            <v>16.779661016949152</v>
          </cell>
          <cell r="G2639">
            <v>13475.79</v>
          </cell>
          <cell r="H2639">
            <v>1565.43</v>
          </cell>
          <cell r="I2639">
            <v>15041.220000000001</v>
          </cell>
        </row>
        <row r="2640">
          <cell r="A2640" t="str">
            <v>AE016</v>
          </cell>
          <cell r="B2640" t="str">
            <v>Volumen Análisis</v>
          </cell>
          <cell r="C2640">
            <v>1</v>
          </cell>
          <cell r="D2640" t="str">
            <v>M3</v>
          </cell>
          <cell r="E2640">
            <v>93.220338983050851</v>
          </cell>
          <cell r="F2640">
            <v>16.779661016949152</v>
          </cell>
          <cell r="G2640">
            <v>564.73</v>
          </cell>
          <cell r="H2640">
            <v>101.65</v>
          </cell>
        </row>
        <row r="2641">
          <cell r="A2641">
            <v>0</v>
          </cell>
          <cell r="B2641" t="str">
            <v>Materiales y Equipos</v>
          </cell>
          <cell r="C2641">
            <v>5.52</v>
          </cell>
          <cell r="D2641">
            <v>0</v>
          </cell>
          <cell r="E2641">
            <v>326.47275741487186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AE002</v>
          </cell>
          <cell r="B2642" t="str">
            <v>Acero Estruc. Grado 40-60, 1/2" x 20 a 30 pies</v>
          </cell>
          <cell r="C2642">
            <v>0</v>
          </cell>
          <cell r="D2642" t="str">
            <v>QQ</v>
          </cell>
          <cell r="E2642">
            <v>2796.6101694915255</v>
          </cell>
          <cell r="F2642">
            <v>503.38983050847457</v>
          </cell>
          <cell r="G2642">
            <v>0</v>
          </cell>
          <cell r="H2642">
            <v>0</v>
          </cell>
        </row>
        <row r="2643">
          <cell r="A2643" t="str">
            <v>AE001</v>
          </cell>
          <cell r="B2643" t="str">
            <v>Acero Estruc. Grado 40-60, 3/8" x 20 a 30 pies</v>
          </cell>
          <cell r="C2643">
            <v>1.1499999999999999</v>
          </cell>
          <cell r="D2643" t="str">
            <v>QQ</v>
          </cell>
          <cell r="E2643">
            <v>2796.6101694915255</v>
          </cell>
          <cell r="F2643">
            <v>503.38983050847457</v>
          </cell>
          <cell r="G2643">
            <v>3216.1</v>
          </cell>
          <cell r="H2643">
            <v>578.9</v>
          </cell>
          <cell r="I2643">
            <v>36473.9</v>
          </cell>
        </row>
        <row r="2644">
          <cell r="A2644">
            <v>102.05000000000003</v>
          </cell>
          <cell r="B2644" t="str">
            <v>Vaciado y ligado Hormigón 1:2:4 - 10% desp</v>
          </cell>
          <cell r="C2644">
            <v>1.1000000000000001</v>
          </cell>
          <cell r="D2644">
            <v>0</v>
          </cell>
          <cell r="E2644">
            <v>6118.04</v>
          </cell>
          <cell r="F2644">
            <v>861.76</v>
          </cell>
          <cell r="G2644">
            <v>19379.39</v>
          </cell>
          <cell r="H2644">
            <v>2574.36</v>
          </cell>
          <cell r="I2644">
            <v>21953.75</v>
          </cell>
        </row>
        <row r="2645">
          <cell r="A2645" t="str">
            <v>AE016</v>
          </cell>
          <cell r="B2645" t="str">
            <v>Alambre Galvanizado Calibre 18 (Varillas)</v>
          </cell>
          <cell r="C2645">
            <v>2.2999999999999998</v>
          </cell>
          <cell r="D2645" t="str">
            <v>LB</v>
          </cell>
          <cell r="E2645">
            <v>93.220338983050851</v>
          </cell>
          <cell r="F2645">
            <v>16.779661016949152</v>
          </cell>
          <cell r="G2645">
            <v>214.41</v>
          </cell>
          <cell r="H2645">
            <v>38.590000000000003</v>
          </cell>
          <cell r="I2645">
            <v>0</v>
          </cell>
        </row>
        <row r="2646">
          <cell r="A2646">
            <v>108</v>
          </cell>
          <cell r="B2646" t="str">
            <v>Mano de Obra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200.05999999999995</v>
          </cell>
          <cell r="B2647" t="str">
            <v>Coloc. acero normal</v>
          </cell>
          <cell r="C2647">
            <v>1.1499999999999999</v>
          </cell>
          <cell r="D2647" t="str">
            <v>QQ</v>
          </cell>
          <cell r="E2647">
            <v>326.47275741487186</v>
          </cell>
          <cell r="F2647">
            <v>0</v>
          </cell>
          <cell r="G2647">
            <v>375.44</v>
          </cell>
          <cell r="H2647">
            <v>0</v>
          </cell>
          <cell r="I2647">
            <v>12903.14</v>
          </cell>
        </row>
        <row r="2648">
          <cell r="A2648">
            <v>300.02999999999997</v>
          </cell>
          <cell r="B2648" t="str">
            <v>Losas Planas hasta 3.00m de altura</v>
          </cell>
          <cell r="C2648">
            <v>10</v>
          </cell>
          <cell r="D2648" t="str">
            <v>M2</v>
          </cell>
          <cell r="E2648">
            <v>294</v>
          </cell>
          <cell r="F2648">
            <v>0</v>
          </cell>
          <cell r="G2648">
            <v>2940</v>
          </cell>
          <cell r="H2648">
            <v>0</v>
          </cell>
          <cell r="I2648">
            <v>0</v>
          </cell>
        </row>
        <row r="2649">
          <cell r="A2649">
            <v>0</v>
          </cell>
          <cell r="B2649" t="str">
            <v>Total/UND</v>
          </cell>
          <cell r="C2649">
            <v>0</v>
          </cell>
          <cell r="D2649">
            <v>0</v>
          </cell>
          <cell r="E2649">
            <v>3076.2711864406783</v>
          </cell>
          <cell r="F2649">
            <v>553.72881355932202</v>
          </cell>
          <cell r="G2649">
            <v>13475.79</v>
          </cell>
          <cell r="H2649">
            <v>1565.43</v>
          </cell>
          <cell r="I2649">
            <v>15041.220000000001</v>
          </cell>
        </row>
        <row r="2650">
          <cell r="A2650" t="str">
            <v>AE006</v>
          </cell>
          <cell r="B2650" t="str">
            <v>Acero malla electrosoldada D2.3 x D2.3, 15 x 15,Rollo 2.4x40 m.</v>
          </cell>
          <cell r="C2650">
            <v>8.3333333333333339</v>
          </cell>
          <cell r="D2650" t="str">
            <v>M2</v>
          </cell>
          <cell r="E2650">
            <v>125.79449152542374</v>
          </cell>
          <cell r="F2650">
            <v>22.643008474576273</v>
          </cell>
          <cell r="G2650">
            <v>1048.29</v>
          </cell>
          <cell r="H2650">
            <v>188.69</v>
          </cell>
          <cell r="I2650">
            <v>0</v>
          </cell>
        </row>
        <row r="2651">
          <cell r="A2651">
            <v>108.05000000000003</v>
          </cell>
          <cell r="B2651" t="str">
            <v>LOSA DE HA E=0.10M, F'C=210KG/CM2 (LIGAD.), Ø3/8" @ 0.20M AD</v>
          </cell>
          <cell r="C2651">
            <v>1</v>
          </cell>
          <cell r="D2651" t="str">
            <v>M3</v>
          </cell>
          <cell r="E2651">
            <v>2796.6101694915255</v>
          </cell>
          <cell r="F2651">
            <v>503.38983050847457</v>
          </cell>
          <cell r="G2651">
            <v>14369.37</v>
          </cell>
          <cell r="H2651">
            <v>1710.4</v>
          </cell>
          <cell r="I2651">
            <v>16079.77</v>
          </cell>
        </row>
        <row r="2652">
          <cell r="A2652" t="str">
            <v>HI002</v>
          </cell>
          <cell r="B2652" t="str">
            <v>Volumen Análisis</v>
          </cell>
          <cell r="C2652">
            <v>1</v>
          </cell>
          <cell r="D2652" t="str">
            <v>M3</v>
          </cell>
          <cell r="E2652">
            <v>5935.17</v>
          </cell>
          <cell r="F2652">
            <v>1068.3306</v>
          </cell>
          <cell r="G2652">
            <v>6528.69</v>
          </cell>
          <cell r="H2652">
            <v>1175.1600000000001</v>
          </cell>
          <cell r="I2652">
            <v>0</v>
          </cell>
        </row>
        <row r="2653">
          <cell r="A2653" t="str">
            <v>AE016</v>
          </cell>
          <cell r="B2653" t="str">
            <v>Materiales y Equipos</v>
          </cell>
          <cell r="C2653">
            <v>0.39200000000000002</v>
          </cell>
          <cell r="D2653" t="str">
            <v>LB</v>
          </cell>
          <cell r="E2653">
            <v>93.220338983050851</v>
          </cell>
          <cell r="F2653">
            <v>16.779661016949152</v>
          </cell>
          <cell r="G2653">
            <v>36.54</v>
          </cell>
          <cell r="H2653">
            <v>6.58</v>
          </cell>
          <cell r="I2653">
            <v>0</v>
          </cell>
        </row>
        <row r="2654">
          <cell r="A2654" t="str">
            <v>AE002</v>
          </cell>
          <cell r="B2654" t="str">
            <v>Acero Estruc. Grado 40-60, 1/2" x 20 a 30 pies</v>
          </cell>
          <cell r="C2654">
            <v>0</v>
          </cell>
          <cell r="D2654">
            <v>0</v>
          </cell>
          <cell r="E2654">
            <v>2796.6101694915255</v>
          </cell>
          <cell r="F2654">
            <v>503.38983050847457</v>
          </cell>
          <cell r="G2654">
            <v>0</v>
          </cell>
          <cell r="H2654">
            <v>0</v>
          </cell>
          <cell r="I2654">
            <v>0</v>
          </cell>
        </row>
        <row r="2655">
          <cell r="A2655" t="str">
            <v>AE001</v>
          </cell>
          <cell r="B2655" t="str">
            <v>Acero Estruc. Grado 40-60, 3/8" x 20 a 30 pies</v>
          </cell>
          <cell r="C2655">
            <v>1.42</v>
          </cell>
          <cell r="D2655" t="str">
            <v>QQ</v>
          </cell>
          <cell r="E2655">
            <v>2796.6101694915255</v>
          </cell>
          <cell r="F2655">
            <v>503.38983050847457</v>
          </cell>
          <cell r="G2655">
            <v>3971.19</v>
          </cell>
          <cell r="H2655">
            <v>714.81</v>
          </cell>
          <cell r="I2655">
            <v>0</v>
          </cell>
        </row>
        <row r="2656">
          <cell r="A2656">
            <v>102.05000000000003</v>
          </cell>
          <cell r="B2656" t="str">
            <v>Vaciado y ligado Hormigón 1:2:4 - 10% desp</v>
          </cell>
          <cell r="C2656">
            <v>1.1000000000000001</v>
          </cell>
          <cell r="D2656" t="str">
            <v>M3</v>
          </cell>
          <cell r="E2656">
            <v>6118.04</v>
          </cell>
          <cell r="F2656">
            <v>861.76</v>
          </cell>
          <cell r="G2656">
            <v>6729.84</v>
          </cell>
          <cell r="H2656">
            <v>947.94</v>
          </cell>
          <cell r="I2656">
            <v>0</v>
          </cell>
        </row>
        <row r="2657">
          <cell r="A2657" t="str">
            <v>AE016</v>
          </cell>
          <cell r="B2657" t="str">
            <v>Alambre Galvanizado Calibre 18 (Varillas)</v>
          </cell>
          <cell r="C2657">
            <v>2.84</v>
          </cell>
          <cell r="D2657" t="str">
            <v>LB</v>
          </cell>
          <cell r="E2657">
            <v>93.220338983050851</v>
          </cell>
          <cell r="F2657">
            <v>16.779661016949152</v>
          </cell>
          <cell r="G2657">
            <v>264.75</v>
          </cell>
          <cell r="H2657">
            <v>47.65</v>
          </cell>
          <cell r="I2657">
            <v>0</v>
          </cell>
        </row>
        <row r="2658">
          <cell r="A2658">
            <v>0</v>
          </cell>
          <cell r="B2658" t="str">
            <v>Mano de Obra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37889.78</v>
          </cell>
        </row>
        <row r="2659">
          <cell r="A2659">
            <v>200.05999999999995</v>
          </cell>
          <cell r="B2659" t="str">
            <v>Coloc. acero normal</v>
          </cell>
          <cell r="C2659">
            <v>1.42</v>
          </cell>
          <cell r="D2659">
            <v>0</v>
          </cell>
          <cell r="E2659">
            <v>326.47275741487186</v>
          </cell>
          <cell r="F2659">
            <v>0</v>
          </cell>
          <cell r="G2659">
            <v>11434.05</v>
          </cell>
          <cell r="H2659">
            <v>1469.0900000000001</v>
          </cell>
          <cell r="I2659">
            <v>12903.14</v>
          </cell>
        </row>
        <row r="2660">
          <cell r="A2660">
            <v>300.02999999999997</v>
          </cell>
          <cell r="B2660" t="str">
            <v>Losas Planas hasta 3.00m de altura</v>
          </cell>
          <cell r="C2660">
            <v>10</v>
          </cell>
          <cell r="D2660">
            <v>0</v>
          </cell>
          <cell r="E2660">
            <v>294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A2661">
            <v>108.02000000000001</v>
          </cell>
          <cell r="B2661" t="str">
            <v>Total/UND</v>
          </cell>
          <cell r="C2661">
            <v>1</v>
          </cell>
          <cell r="D2661" t="str">
            <v>M3</v>
          </cell>
          <cell r="E2661">
            <v>0</v>
          </cell>
          <cell r="F2661">
            <v>0</v>
          </cell>
          <cell r="G2661">
            <v>14369.37</v>
          </cell>
          <cell r="H2661">
            <v>1710.4</v>
          </cell>
          <cell r="I2661">
            <v>16079.77</v>
          </cell>
        </row>
        <row r="2662">
          <cell r="A2662">
            <v>0</v>
          </cell>
          <cell r="B2662" t="str">
            <v>Volumen Análisis</v>
          </cell>
          <cell r="C2662">
            <v>1</v>
          </cell>
          <cell r="D2662" t="str">
            <v>M3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</row>
        <row r="2663">
          <cell r="A2663">
            <v>108.06000000000003</v>
          </cell>
          <cell r="B2663" t="str">
            <v>LOSA DE HA E=0.12M, F'C=210KG/CM2 (LIGAD.), Ø1/2" @ 0.25M AD</v>
          </cell>
          <cell r="C2663">
            <v>1</v>
          </cell>
          <cell r="D2663">
            <v>0</v>
          </cell>
          <cell r="G2663">
            <v>14501.56</v>
          </cell>
          <cell r="H2663">
            <v>1811.3500000000001</v>
          </cell>
          <cell r="I2663">
            <v>16312.91</v>
          </cell>
        </row>
        <row r="2664">
          <cell r="A2664" t="str">
            <v>AE001</v>
          </cell>
          <cell r="B2664" t="str">
            <v>Volumen Análisis</v>
          </cell>
          <cell r="C2664">
            <v>1</v>
          </cell>
          <cell r="D2664" t="str">
            <v>M3</v>
          </cell>
          <cell r="E2664">
            <v>2796.6101694915255</v>
          </cell>
          <cell r="F2664">
            <v>503.38983050847457</v>
          </cell>
          <cell r="G2664">
            <v>3982.37</v>
          </cell>
          <cell r="H2664">
            <v>716.83</v>
          </cell>
        </row>
        <row r="2665">
          <cell r="A2665">
            <v>102.05000000000003</v>
          </cell>
          <cell r="B2665" t="str">
            <v>Materiales y Equipos</v>
          </cell>
          <cell r="C2665">
            <v>1.1000000000000001</v>
          </cell>
          <cell r="D2665" t="str">
            <v>M3</v>
          </cell>
          <cell r="E2665">
            <v>6118.04</v>
          </cell>
          <cell r="F2665">
            <v>861.76</v>
          </cell>
          <cell r="G2665">
            <v>6729.84</v>
          </cell>
          <cell r="H2665">
            <v>947.94</v>
          </cell>
        </row>
        <row r="2666">
          <cell r="A2666" t="str">
            <v>AE002</v>
          </cell>
          <cell r="B2666" t="str">
            <v>Acero Estruc. Grado 40-60, 1/2" x 20 a 30 pies</v>
          </cell>
          <cell r="C2666">
            <v>1.6080000000000001</v>
          </cell>
          <cell r="D2666" t="str">
            <v>QQ</v>
          </cell>
          <cell r="E2666">
            <v>2796.6101694915255</v>
          </cell>
          <cell r="F2666">
            <v>503.38983050847457</v>
          </cell>
          <cell r="G2666">
            <v>4496.95</v>
          </cell>
          <cell r="H2666">
            <v>809.45</v>
          </cell>
        </row>
        <row r="2667">
          <cell r="A2667" t="str">
            <v>AE001</v>
          </cell>
          <cell r="B2667" t="str">
            <v>Acero Estruc. Grado 40-60, 3/8" x 20 a 30 pies</v>
          </cell>
          <cell r="C2667">
            <v>0</v>
          </cell>
          <cell r="D2667">
            <v>0</v>
          </cell>
          <cell r="E2667">
            <v>2796.6101694915255</v>
          </cell>
          <cell r="F2667">
            <v>503.38983050847457</v>
          </cell>
          <cell r="G2667">
            <v>0</v>
          </cell>
          <cell r="H2667">
            <v>0</v>
          </cell>
        </row>
        <row r="2668">
          <cell r="A2668">
            <v>102.05000000000003</v>
          </cell>
          <cell r="B2668" t="str">
            <v>Vaciado y ligado Hormigón 1:2:4 - 10% desp</v>
          </cell>
          <cell r="C2668">
            <v>1.1000000000000001</v>
          </cell>
          <cell r="D2668" t="str">
            <v>M3</v>
          </cell>
          <cell r="E2668">
            <v>6118.04</v>
          </cell>
          <cell r="F2668">
            <v>861.76</v>
          </cell>
          <cell r="G2668">
            <v>6729.84</v>
          </cell>
          <cell r="H2668">
            <v>947.94</v>
          </cell>
        </row>
        <row r="2669">
          <cell r="A2669" t="str">
            <v>AE016</v>
          </cell>
          <cell r="B2669" t="str">
            <v>Alambre Galvanizado Calibre 18 (Varillas)</v>
          </cell>
          <cell r="C2669">
            <v>3.2160000000000002</v>
          </cell>
          <cell r="D2669" t="str">
            <v>LB</v>
          </cell>
          <cell r="E2669">
            <v>93.220338983050851</v>
          </cell>
          <cell r="F2669">
            <v>16.779661016949152</v>
          </cell>
          <cell r="G2669">
            <v>299.8</v>
          </cell>
          <cell r="H2669">
            <v>53.96</v>
          </cell>
        </row>
        <row r="2670">
          <cell r="A2670">
            <v>0</v>
          </cell>
          <cell r="B2670" t="str">
            <v>Mano de Obra</v>
          </cell>
          <cell r="C2670">
            <v>0.19600000000000001</v>
          </cell>
          <cell r="D2670">
            <v>0</v>
          </cell>
          <cell r="E2670">
            <v>326.47275741487186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>
            <v>200.05999999999995</v>
          </cell>
          <cell r="B2671" t="str">
            <v>Coloc. acero normal</v>
          </cell>
          <cell r="C2671">
            <v>1.6080000000000001</v>
          </cell>
          <cell r="D2671">
            <v>0</v>
          </cell>
          <cell r="E2671">
            <v>326.47275741487186</v>
          </cell>
          <cell r="F2671">
            <v>0</v>
          </cell>
          <cell r="G2671">
            <v>13892.599999999999</v>
          </cell>
          <cell r="H2671">
            <v>1712.56</v>
          </cell>
          <cell r="I2671">
            <v>15605.159999999998</v>
          </cell>
        </row>
        <row r="2672">
          <cell r="A2672">
            <v>300.02999999999997</v>
          </cell>
          <cell r="B2672" t="str">
            <v>Losas Planas hasta 3.00m de altura</v>
          </cell>
          <cell r="C2672">
            <v>8.3333333333333339</v>
          </cell>
          <cell r="D2672">
            <v>0</v>
          </cell>
          <cell r="E2672">
            <v>294</v>
          </cell>
          <cell r="F2672">
            <v>0</v>
          </cell>
          <cell r="G2672">
            <v>0</v>
          </cell>
          <cell r="H2672">
            <v>0</v>
          </cell>
        </row>
        <row r="2673">
          <cell r="A2673" t="str">
            <v>FUN-043</v>
          </cell>
          <cell r="B2673" t="str">
            <v>Total/UND</v>
          </cell>
          <cell r="C2673">
            <v>1</v>
          </cell>
          <cell r="D2673" t="str">
            <v>M3</v>
          </cell>
          <cell r="E2673">
            <v>0</v>
          </cell>
          <cell r="F2673">
            <v>0</v>
          </cell>
          <cell r="G2673">
            <v>14501.56</v>
          </cell>
          <cell r="H2673">
            <v>1811.3500000000001</v>
          </cell>
          <cell r="I2673">
            <v>16312.91</v>
          </cell>
        </row>
        <row r="2674">
          <cell r="A2674">
            <v>0</v>
          </cell>
          <cell r="B2674" t="str">
            <v>Volumen Análisis</v>
          </cell>
          <cell r="C2674">
            <v>1</v>
          </cell>
          <cell r="D2674" t="str">
            <v>M3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108.07000000000004</v>
          </cell>
          <cell r="B2675" t="str">
            <v>LOSA DE HA E=0.12M, F'C=210KG/CM2 (LIGAD.), Ø3/8" @ 0.20M AD</v>
          </cell>
          <cell r="C2675">
            <v>1</v>
          </cell>
          <cell r="D2675">
            <v>0</v>
          </cell>
          <cell r="E2675">
            <v>0</v>
          </cell>
          <cell r="F2675">
            <v>0</v>
          </cell>
          <cell r="G2675">
            <v>13585.009999999998</v>
          </cell>
          <cell r="H2675">
            <v>1583.15</v>
          </cell>
          <cell r="I2675">
            <v>15168.159999999998</v>
          </cell>
        </row>
        <row r="2676">
          <cell r="A2676" t="str">
            <v>AE002</v>
          </cell>
          <cell r="B2676" t="str">
            <v>Volumen Análisis</v>
          </cell>
          <cell r="C2676">
            <v>1</v>
          </cell>
          <cell r="D2676" t="str">
            <v>QQ</v>
          </cell>
          <cell r="E2676">
            <v>2796.6101694915255</v>
          </cell>
          <cell r="F2676">
            <v>503.38983050847457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 t="str">
            <v>AE001</v>
          </cell>
          <cell r="B2677" t="str">
            <v>Materiales y Equipos</v>
          </cell>
          <cell r="C2677">
            <v>2.09</v>
          </cell>
          <cell r="D2677">
            <v>0</v>
          </cell>
          <cell r="E2677">
            <v>2796.6101694915255</v>
          </cell>
          <cell r="F2677">
            <v>503.38983050847457</v>
          </cell>
          <cell r="G2677">
            <v>5844.92</v>
          </cell>
          <cell r="H2677">
            <v>1052.08</v>
          </cell>
        </row>
        <row r="2678">
          <cell r="A2678" t="str">
            <v>AE002</v>
          </cell>
          <cell r="B2678" t="str">
            <v>Acero Estruc. Grado 40-60, 1/2" x 20 a 30 pies</v>
          </cell>
          <cell r="C2678">
            <v>0</v>
          </cell>
          <cell r="D2678" t="str">
            <v>QQ</v>
          </cell>
          <cell r="E2678">
            <v>2796.6101694915255</v>
          </cell>
          <cell r="F2678">
            <v>503.38983050847457</v>
          </cell>
          <cell r="G2678">
            <v>0</v>
          </cell>
          <cell r="H2678">
            <v>0</v>
          </cell>
        </row>
        <row r="2679">
          <cell r="A2679" t="str">
            <v>AE001</v>
          </cell>
          <cell r="B2679" t="str">
            <v>Acero Estruc. Grado 40-60, 3/8" x 20 a 30 pies</v>
          </cell>
          <cell r="C2679">
            <v>1.1830000000000001</v>
          </cell>
          <cell r="D2679" t="str">
            <v>QQ</v>
          </cell>
          <cell r="E2679">
            <v>2796.6101694915255</v>
          </cell>
          <cell r="F2679">
            <v>503.38983050847457</v>
          </cell>
          <cell r="G2679">
            <v>3308.39</v>
          </cell>
          <cell r="H2679">
            <v>595.51</v>
          </cell>
        </row>
        <row r="2680">
          <cell r="A2680">
            <v>102.05000000000003</v>
          </cell>
          <cell r="B2680" t="str">
            <v>Vaciado y ligado Hormigón 1:2:4 - 10% desp</v>
          </cell>
          <cell r="C2680">
            <v>1.1000000000000001</v>
          </cell>
          <cell r="D2680">
            <v>0</v>
          </cell>
          <cell r="E2680">
            <v>6118.04</v>
          </cell>
          <cell r="F2680">
            <v>861.76</v>
          </cell>
          <cell r="G2680">
            <v>0</v>
          </cell>
          <cell r="H2680">
            <v>0</v>
          </cell>
        </row>
        <row r="2681">
          <cell r="A2681" t="str">
            <v>AE016</v>
          </cell>
          <cell r="B2681" t="str">
            <v>Alambre Galvanizado Calibre 18 (Varillas)</v>
          </cell>
          <cell r="C2681">
            <v>2.3660000000000001</v>
          </cell>
          <cell r="D2681" t="str">
            <v>LB</v>
          </cell>
          <cell r="E2681">
            <v>93.220338983050851</v>
          </cell>
          <cell r="F2681">
            <v>16.779661016949152</v>
          </cell>
          <cell r="G2681">
            <v>220.56</v>
          </cell>
          <cell r="H2681">
            <v>39.700000000000003</v>
          </cell>
        </row>
        <row r="2682">
          <cell r="A2682">
            <v>300.12999999999988</v>
          </cell>
          <cell r="B2682" t="str">
            <v>Mano de Obra</v>
          </cell>
          <cell r="C2682">
            <v>8.3333333333333339</v>
          </cell>
          <cell r="D2682" t="str">
            <v>M2</v>
          </cell>
          <cell r="E2682">
            <v>357</v>
          </cell>
          <cell r="F2682">
            <v>0</v>
          </cell>
          <cell r="G2682">
            <v>2975</v>
          </cell>
          <cell r="H2682">
            <v>0</v>
          </cell>
        </row>
        <row r="2683">
          <cell r="A2683">
            <v>200.05999999999995</v>
          </cell>
          <cell r="B2683" t="str">
            <v>Coloc. acero normal</v>
          </cell>
          <cell r="C2683">
            <v>1.1830000000000001</v>
          </cell>
          <cell r="D2683">
            <v>0</v>
          </cell>
          <cell r="E2683">
            <v>326.47275741487186</v>
          </cell>
          <cell r="F2683">
            <v>0</v>
          </cell>
          <cell r="G2683">
            <v>16673.920000000002</v>
          </cell>
          <cell r="H2683">
            <v>2278.33</v>
          </cell>
          <cell r="I2683">
            <v>18952.25</v>
          </cell>
        </row>
        <row r="2684">
          <cell r="A2684">
            <v>300.02999999999997</v>
          </cell>
          <cell r="B2684" t="str">
            <v>Losas Planas hasta 3.00m de altura</v>
          </cell>
          <cell r="C2684">
            <v>10</v>
          </cell>
          <cell r="D2684">
            <v>0</v>
          </cell>
          <cell r="E2684">
            <v>294</v>
          </cell>
          <cell r="F2684">
            <v>0</v>
          </cell>
          <cell r="G2684">
            <v>0</v>
          </cell>
          <cell r="H2684">
            <v>0</v>
          </cell>
        </row>
        <row r="2685">
          <cell r="A2685" t="str">
            <v>FUN-044</v>
          </cell>
          <cell r="B2685" t="str">
            <v>Total/UND</v>
          </cell>
          <cell r="C2685">
            <v>1</v>
          </cell>
          <cell r="D2685" t="str">
            <v>M3</v>
          </cell>
          <cell r="E2685">
            <v>0</v>
          </cell>
          <cell r="F2685">
            <v>0</v>
          </cell>
          <cell r="G2685">
            <v>13585.009999999998</v>
          </cell>
          <cell r="H2685">
            <v>1583.15</v>
          </cell>
          <cell r="I2685">
            <v>15168.159999999998</v>
          </cell>
        </row>
        <row r="2686">
          <cell r="A2686">
            <v>0</v>
          </cell>
          <cell r="B2686" t="str">
            <v>Volumen Análisis</v>
          </cell>
          <cell r="C2686">
            <v>1</v>
          </cell>
          <cell r="D2686" t="str">
            <v>M3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108.08000000000004</v>
          </cell>
          <cell r="B2687" t="str">
            <v>LOSA DE HA E=0.12M, F'C=210KG/CM2 , Ø3/8" @ 0.25M AD (TANQUE H.A.)</v>
          </cell>
          <cell r="C2687">
            <v>1</v>
          </cell>
          <cell r="D2687">
            <v>0</v>
          </cell>
          <cell r="E2687">
            <v>0</v>
          </cell>
          <cell r="F2687">
            <v>0</v>
          </cell>
          <cell r="G2687">
            <v>20666.439999999999</v>
          </cell>
          <cell r="H2687">
            <v>3101.3199999999997</v>
          </cell>
          <cell r="I2687">
            <v>23767.759999999998</v>
          </cell>
        </row>
        <row r="2688">
          <cell r="A2688" t="str">
            <v>AE002</v>
          </cell>
          <cell r="B2688" t="str">
            <v>Volumen Análisis</v>
          </cell>
          <cell r="C2688">
            <v>1</v>
          </cell>
          <cell r="D2688" t="str">
            <v>QQ</v>
          </cell>
          <cell r="E2688">
            <v>2796.6101694915255</v>
          </cell>
          <cell r="F2688">
            <v>503.38983050847457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 t="str">
            <v>AE001</v>
          </cell>
          <cell r="B2689" t="str">
            <v>Materiales y Equipos</v>
          </cell>
          <cell r="C2689">
            <v>2.09</v>
          </cell>
          <cell r="D2689">
            <v>0</v>
          </cell>
          <cell r="E2689">
            <v>2796.6101694915255</v>
          </cell>
          <cell r="F2689">
            <v>503.38983050847457</v>
          </cell>
          <cell r="G2689">
            <v>5844.92</v>
          </cell>
          <cell r="H2689">
            <v>1052.08</v>
          </cell>
        </row>
        <row r="2690">
          <cell r="A2690" t="str">
            <v>AE002</v>
          </cell>
          <cell r="B2690" t="str">
            <v>Acero Estruc. Grado 40-60, 1/2" x 20 a 30 pies</v>
          </cell>
          <cell r="C2690">
            <v>0</v>
          </cell>
          <cell r="D2690" t="str">
            <v>QQ</v>
          </cell>
          <cell r="E2690">
            <v>2796.6101694915255</v>
          </cell>
          <cell r="F2690">
            <v>503.38983050847457</v>
          </cell>
          <cell r="G2690">
            <v>0</v>
          </cell>
          <cell r="H2690">
            <v>0</v>
          </cell>
        </row>
        <row r="2691">
          <cell r="A2691" t="str">
            <v>AE001</v>
          </cell>
          <cell r="B2691" t="str">
            <v>Acero Estruc. Grado 40-60, 3/8" x 20 a 30 pies</v>
          </cell>
          <cell r="C2691">
            <v>1.415</v>
          </cell>
          <cell r="D2691" t="str">
            <v>QQ</v>
          </cell>
          <cell r="E2691">
            <v>2796.6101694915255</v>
          </cell>
          <cell r="F2691">
            <v>503.38983050847457</v>
          </cell>
          <cell r="G2691">
            <v>3957.2</v>
          </cell>
          <cell r="H2691">
            <v>712.3</v>
          </cell>
        </row>
        <row r="2692">
          <cell r="A2692" t="str">
            <v>HI003</v>
          </cell>
          <cell r="B2692" t="str">
            <v xml:space="preserve">Hormigón 240 Kg/cm2 </v>
          </cell>
          <cell r="C2692">
            <v>1.05</v>
          </cell>
          <cell r="D2692">
            <v>0</v>
          </cell>
          <cell r="E2692">
            <v>5932.203389830509</v>
          </cell>
          <cell r="F2692">
            <v>1067.7966101694915</v>
          </cell>
          <cell r="G2692">
            <v>0</v>
          </cell>
          <cell r="H2692">
            <v>0</v>
          </cell>
        </row>
        <row r="2693">
          <cell r="A2693" t="str">
            <v>HI011</v>
          </cell>
          <cell r="B2693" t="str">
            <v>Instalación Bomba y colocación</v>
          </cell>
          <cell r="C2693">
            <v>1</v>
          </cell>
          <cell r="D2693" t="str">
            <v>UND</v>
          </cell>
          <cell r="E2693">
            <v>6779.6610169491532</v>
          </cell>
          <cell r="F2693">
            <v>1220.3389830508474</v>
          </cell>
          <cell r="G2693">
            <v>6779.66</v>
          </cell>
          <cell r="H2693">
            <v>1220.3399999999999</v>
          </cell>
        </row>
        <row r="2694">
          <cell r="A2694" t="str">
            <v>AE016</v>
          </cell>
          <cell r="B2694" t="str">
            <v>Alambre Galvanizado Calibre 18 (Varillas)</v>
          </cell>
          <cell r="C2694">
            <v>2.83</v>
          </cell>
          <cell r="D2694" t="str">
            <v>LB</v>
          </cell>
          <cell r="E2694">
            <v>93.220338983050851</v>
          </cell>
          <cell r="F2694">
            <v>16.779661016949152</v>
          </cell>
          <cell r="G2694">
            <v>263.81</v>
          </cell>
          <cell r="H2694">
            <v>47.49</v>
          </cell>
        </row>
        <row r="2695">
          <cell r="A2695">
            <v>0</v>
          </cell>
          <cell r="B2695" t="str">
            <v>Mano de Obra</v>
          </cell>
          <cell r="C2695">
            <v>3.19</v>
          </cell>
          <cell r="D2695">
            <v>0</v>
          </cell>
          <cell r="E2695">
            <v>326.47275741487186</v>
          </cell>
          <cell r="F2695">
            <v>0</v>
          </cell>
          <cell r="G2695">
            <v>16468.830000000002</v>
          </cell>
          <cell r="H2695">
            <v>2241.4199999999996</v>
          </cell>
          <cell r="I2695">
            <v>18710.25</v>
          </cell>
        </row>
        <row r="2696">
          <cell r="A2696">
            <v>200.05999999999995</v>
          </cell>
          <cell r="B2696" t="str">
            <v>Coloc. acero normal</v>
          </cell>
          <cell r="C2696">
            <v>1.415</v>
          </cell>
          <cell r="D2696">
            <v>0</v>
          </cell>
          <cell r="E2696">
            <v>326.47275741487186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>
            <v>300.12999999999988</v>
          </cell>
          <cell r="B2697" t="str">
            <v xml:space="preserve">Losas Planas &gt; 3.50m altura hasta 4.00m </v>
          </cell>
          <cell r="C2697">
            <v>8.3333333333333339</v>
          </cell>
          <cell r="D2697" t="str">
            <v>M2</v>
          </cell>
          <cell r="E2697">
            <v>357</v>
          </cell>
          <cell r="F2697">
            <v>0</v>
          </cell>
          <cell r="G2697">
            <v>2975</v>
          </cell>
          <cell r="H2697">
            <v>0</v>
          </cell>
          <cell r="I2697">
            <v>22122.61</v>
          </cell>
        </row>
        <row r="2698">
          <cell r="A2698">
            <v>0</v>
          </cell>
          <cell r="B2698" t="str">
            <v>Total/UND</v>
          </cell>
          <cell r="C2698">
            <v>1</v>
          </cell>
          <cell r="D2698" t="str">
            <v>M3</v>
          </cell>
          <cell r="E2698">
            <v>0</v>
          </cell>
          <cell r="F2698">
            <v>0</v>
          </cell>
          <cell r="G2698">
            <v>20666.439999999999</v>
          </cell>
          <cell r="H2698">
            <v>3101.3199999999997</v>
          </cell>
          <cell r="I2698">
            <v>23767.759999999998</v>
          </cell>
        </row>
        <row r="2699">
          <cell r="A2699">
            <v>0</v>
          </cell>
          <cell r="B2699" t="str">
            <v>Materiales y Equipos</v>
          </cell>
          <cell r="C2699">
            <v>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19399.95</v>
          </cell>
        </row>
        <row r="2700">
          <cell r="A2700">
            <v>108.09000000000005</v>
          </cell>
          <cell r="B2700" t="str">
            <v>LOSA DE FONDO HA E=0.20M, F'C=240KG/CM2, Ø1/2" @ 0.15M AD Y AC  (TANQUE H.A.)</v>
          </cell>
          <cell r="C2700">
            <v>1</v>
          </cell>
          <cell r="D2700" t="str">
            <v>M3</v>
          </cell>
          <cell r="E2700">
            <v>2796.6101694915255</v>
          </cell>
          <cell r="F2700">
            <v>503.38983050847457</v>
          </cell>
          <cell r="G2700">
            <v>25218.47</v>
          </cell>
          <cell r="H2700">
            <v>4032.92</v>
          </cell>
          <cell r="I2700">
            <v>29251.39</v>
          </cell>
        </row>
        <row r="2701">
          <cell r="A2701" t="str">
            <v>AE001</v>
          </cell>
          <cell r="B2701" t="str">
            <v>Volumen Análisis</v>
          </cell>
          <cell r="C2701">
            <v>1</v>
          </cell>
          <cell r="D2701" t="str">
            <v>M3</v>
          </cell>
          <cell r="E2701">
            <v>2796.6101694915255</v>
          </cell>
          <cell r="F2701">
            <v>503.38983050847457</v>
          </cell>
          <cell r="G2701">
            <v>5956.78</v>
          </cell>
          <cell r="H2701">
            <v>1072.22</v>
          </cell>
        </row>
        <row r="2702">
          <cell r="A2702" t="str">
            <v>HI002</v>
          </cell>
          <cell r="B2702" t="str">
            <v>Materiales y Equipos</v>
          </cell>
          <cell r="C2702">
            <v>1.1000000000000001</v>
          </cell>
          <cell r="D2702" t="str">
            <v>M3</v>
          </cell>
          <cell r="E2702">
            <v>5652.5423728813566</v>
          </cell>
          <cell r="F2702">
            <v>1017.4576271186442</v>
          </cell>
          <cell r="G2702">
            <v>6217.8</v>
          </cell>
          <cell r="H2702">
            <v>1119.2</v>
          </cell>
        </row>
        <row r="2703">
          <cell r="A2703" t="str">
            <v>AE002</v>
          </cell>
          <cell r="B2703" t="str">
            <v>Acero Estruc. Grado 40-60, 1/2" x 20 a 30 pies</v>
          </cell>
          <cell r="C2703">
            <v>3.15</v>
          </cell>
          <cell r="D2703" t="str">
            <v>QQ</v>
          </cell>
          <cell r="E2703">
            <v>2796.6101694915255</v>
          </cell>
          <cell r="F2703">
            <v>503.38983050847457</v>
          </cell>
          <cell r="G2703">
            <v>8809.32</v>
          </cell>
          <cell r="H2703">
            <v>1585.68</v>
          </cell>
        </row>
        <row r="2704">
          <cell r="A2704" t="str">
            <v>AE001</v>
          </cell>
          <cell r="B2704" t="str">
            <v>Acero Estruc. Grado 40-60, 3/8" x 20 a 30 pies</v>
          </cell>
          <cell r="C2704">
            <v>0</v>
          </cell>
          <cell r="D2704">
            <v>0</v>
          </cell>
          <cell r="E2704">
            <v>2796.6101694915255</v>
          </cell>
          <cell r="F2704">
            <v>503.38983050847457</v>
          </cell>
          <cell r="G2704">
            <v>0</v>
          </cell>
          <cell r="H2704">
            <v>0</v>
          </cell>
        </row>
        <row r="2705">
          <cell r="A2705" t="str">
            <v>HI003</v>
          </cell>
          <cell r="B2705" t="str">
            <v xml:space="preserve">Hormigón 240 Kg/cm2 </v>
          </cell>
          <cell r="C2705">
            <v>1.05</v>
          </cell>
          <cell r="D2705" t="str">
            <v>QQ</v>
          </cell>
          <cell r="E2705">
            <v>5932.203389830509</v>
          </cell>
          <cell r="F2705">
            <v>1067.7966101694915</v>
          </cell>
          <cell r="G2705">
            <v>6228.81</v>
          </cell>
          <cell r="H2705">
            <v>1121.19</v>
          </cell>
        </row>
        <row r="2706">
          <cell r="A2706" t="str">
            <v>HI011</v>
          </cell>
          <cell r="B2706" t="str">
            <v>Instalación Bomba y colocación</v>
          </cell>
          <cell r="C2706">
            <v>1</v>
          </cell>
          <cell r="D2706" t="str">
            <v>UND</v>
          </cell>
          <cell r="E2706">
            <v>6779.6610169491532</v>
          </cell>
          <cell r="F2706">
            <v>1220.3389830508474</v>
          </cell>
          <cell r="G2706">
            <v>6779.66</v>
          </cell>
          <cell r="H2706">
            <v>1220.3399999999999</v>
          </cell>
        </row>
        <row r="2707">
          <cell r="A2707" t="str">
            <v>AE016</v>
          </cell>
          <cell r="B2707" t="str">
            <v>Alambre Galvanizado Calibre 18 (Varillas)</v>
          </cell>
          <cell r="C2707">
            <v>6.3</v>
          </cell>
          <cell r="D2707">
            <v>0</v>
          </cell>
          <cell r="E2707">
            <v>93.220338983050851</v>
          </cell>
          <cell r="F2707">
            <v>16.779661016949152</v>
          </cell>
          <cell r="G2707">
            <v>19322.759999999998</v>
          </cell>
          <cell r="H2707">
            <v>2799.8500000000004</v>
          </cell>
          <cell r="I2707">
            <v>22122.61</v>
          </cell>
        </row>
        <row r="2708">
          <cell r="A2708">
            <v>0</v>
          </cell>
          <cell r="B2708" t="str">
            <v>Mano de Obra</v>
          </cell>
          <cell r="C2708">
            <v>8.3333333333333339</v>
          </cell>
          <cell r="D2708">
            <v>0</v>
          </cell>
          <cell r="E2708">
            <v>357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>
            <v>200.05999999999995</v>
          </cell>
          <cell r="B2709" t="str">
            <v>Coloc. acero normal</v>
          </cell>
          <cell r="C2709">
            <v>3.15</v>
          </cell>
          <cell r="D2709" t="str">
            <v>QQ</v>
          </cell>
          <cell r="E2709">
            <v>326.47275741487186</v>
          </cell>
          <cell r="F2709">
            <v>0</v>
          </cell>
          <cell r="G2709">
            <v>1028.3900000000001</v>
          </cell>
          <cell r="H2709">
            <v>0</v>
          </cell>
          <cell r="I2709">
            <v>15041.220000000001</v>
          </cell>
        </row>
        <row r="2710">
          <cell r="A2710">
            <v>300.12999999999988</v>
          </cell>
          <cell r="B2710" t="str">
            <v xml:space="preserve">Losas Planas &gt; 3.50m altura hasta 4.00m </v>
          </cell>
          <cell r="C2710">
            <v>5</v>
          </cell>
          <cell r="D2710" t="str">
            <v>M2</v>
          </cell>
          <cell r="E2710">
            <v>357</v>
          </cell>
          <cell r="F2710">
            <v>0</v>
          </cell>
          <cell r="G2710">
            <v>1785</v>
          </cell>
          <cell r="H2710">
            <v>0</v>
          </cell>
          <cell r="I2710">
            <v>0</v>
          </cell>
        </row>
        <row r="2711">
          <cell r="A2711">
            <v>0</v>
          </cell>
          <cell r="B2711" t="str">
            <v>Total/UND</v>
          </cell>
          <cell r="C2711">
            <v>1</v>
          </cell>
          <cell r="D2711">
            <v>0</v>
          </cell>
          <cell r="E2711">
            <v>0</v>
          </cell>
          <cell r="F2711">
            <v>0</v>
          </cell>
          <cell r="G2711">
            <v>25218.47</v>
          </cell>
          <cell r="H2711">
            <v>4032.92</v>
          </cell>
          <cell r="I2711">
            <v>29251.39</v>
          </cell>
        </row>
        <row r="2712">
          <cell r="A2712" t="str">
            <v>AE002</v>
          </cell>
          <cell r="B2712" t="str">
            <v>Acero Estruc. Grado 40-60, 1/2" x 20 a 30 pies</v>
          </cell>
          <cell r="C2712">
            <v>0</v>
          </cell>
          <cell r="D2712" t="str">
            <v>QQ</v>
          </cell>
          <cell r="E2712">
            <v>2796.6101694915255</v>
          </cell>
          <cell r="F2712">
            <v>503.38983050847457</v>
          </cell>
          <cell r="G2712">
            <v>0</v>
          </cell>
          <cell r="H2712">
            <v>0</v>
          </cell>
          <cell r="I2712">
            <v>0</v>
          </cell>
        </row>
        <row r="2713">
          <cell r="A2713">
            <v>108.10000000000005</v>
          </cell>
          <cell r="B2713" t="str">
            <v>LOSA HA E=0.10M, F'C=210KG/CM2 8 Ligadora), Malla Electrosoldada 2.3 x2.3 150x150, Adiccionales Ø3/8" @ 0.30 M</v>
          </cell>
          <cell r="C2713">
            <v>1</v>
          </cell>
          <cell r="D2713" t="str">
            <v>M3</v>
          </cell>
          <cell r="E2713">
            <v>2796.6101694915255</v>
          </cell>
          <cell r="F2713">
            <v>503.38983050847457</v>
          </cell>
          <cell r="G2713">
            <v>13765.21</v>
          </cell>
          <cell r="H2713">
            <v>1503.1100000000001</v>
          </cell>
          <cell r="I2713">
            <v>15268.32</v>
          </cell>
        </row>
        <row r="2714">
          <cell r="A2714">
            <v>102.05000000000003</v>
          </cell>
          <cell r="B2714" t="str">
            <v>Volumen Análisis</v>
          </cell>
          <cell r="C2714">
            <v>1</v>
          </cell>
          <cell r="D2714" t="str">
            <v>M3</v>
          </cell>
          <cell r="E2714">
            <v>6118.04</v>
          </cell>
          <cell r="F2714">
            <v>861.76</v>
          </cell>
          <cell r="G2714">
            <v>6729.84</v>
          </cell>
          <cell r="H2714">
            <v>947.94</v>
          </cell>
        </row>
        <row r="2715">
          <cell r="A2715" t="str">
            <v>AE016</v>
          </cell>
          <cell r="B2715" t="str">
            <v>Materiales y Equipos</v>
          </cell>
          <cell r="C2715">
            <v>2.2999999999999998</v>
          </cell>
          <cell r="D2715" t="str">
            <v>LB</v>
          </cell>
          <cell r="E2715">
            <v>93.220338983050851</v>
          </cell>
          <cell r="F2715">
            <v>16.779661016949152</v>
          </cell>
          <cell r="G2715">
            <v>214.41</v>
          </cell>
          <cell r="H2715">
            <v>38.590000000000003</v>
          </cell>
        </row>
        <row r="2716">
          <cell r="A2716" t="str">
            <v>AE006</v>
          </cell>
          <cell r="B2716" t="str">
            <v>Acero malla electrosoldada D2.3 x D2.3, 15 x 15,Rollo 2.4x40 m.</v>
          </cell>
          <cell r="C2716">
            <v>10</v>
          </cell>
          <cell r="D2716">
            <v>0</v>
          </cell>
          <cell r="E2716">
            <v>125.79449152542374</v>
          </cell>
          <cell r="F2716">
            <v>22.643008474576273</v>
          </cell>
          <cell r="G2716">
            <v>0</v>
          </cell>
          <cell r="H2716">
            <v>0</v>
          </cell>
        </row>
        <row r="2717">
          <cell r="A2717" t="str">
            <v>AE001</v>
          </cell>
          <cell r="B2717" t="str">
            <v>Acero Estruc. Grado 40-60, 3/8" x 20 a 30 pies</v>
          </cell>
          <cell r="C2717">
            <v>0.30940000000000001</v>
          </cell>
          <cell r="D2717" t="str">
            <v>QQ</v>
          </cell>
          <cell r="E2717">
            <v>2796.6101694915255</v>
          </cell>
          <cell r="F2717">
            <v>503.38983050847457</v>
          </cell>
          <cell r="G2717">
            <v>865.27</v>
          </cell>
          <cell r="H2717">
            <v>155.75</v>
          </cell>
        </row>
        <row r="2718">
          <cell r="A2718">
            <v>102.05000000000003</v>
          </cell>
          <cell r="B2718" t="str">
            <v>Vaciado y ligado Hormigón 1:2:4 - 10% desp</v>
          </cell>
          <cell r="C2718">
            <v>1.1000000000000001</v>
          </cell>
          <cell r="D2718" t="str">
            <v>M3</v>
          </cell>
          <cell r="E2718">
            <v>6118.04</v>
          </cell>
          <cell r="F2718">
            <v>861.76</v>
          </cell>
          <cell r="G2718">
            <v>6729.84</v>
          </cell>
          <cell r="H2718">
            <v>947.94</v>
          </cell>
        </row>
        <row r="2719">
          <cell r="A2719" t="str">
            <v>AE016</v>
          </cell>
          <cell r="B2719" t="str">
            <v>Alambre Galvanizado Calibre 18 (Varillas)</v>
          </cell>
          <cell r="C2719">
            <v>10.3094</v>
          </cell>
          <cell r="D2719">
            <v>0</v>
          </cell>
          <cell r="E2719">
            <v>93.220338983050851</v>
          </cell>
          <cell r="F2719">
            <v>16.779661016949152</v>
          </cell>
          <cell r="G2719">
            <v>13475.79</v>
          </cell>
          <cell r="H2719">
            <v>1565.43</v>
          </cell>
          <cell r="I2719">
            <v>15041.220000000001</v>
          </cell>
        </row>
        <row r="2720">
          <cell r="A2720">
            <v>0</v>
          </cell>
          <cell r="B2720" t="str">
            <v>Mano de Obra</v>
          </cell>
          <cell r="C2720">
            <v>7.6923076923076916</v>
          </cell>
          <cell r="D2720">
            <v>0</v>
          </cell>
          <cell r="E2720">
            <v>357</v>
          </cell>
          <cell r="F2720">
            <v>0</v>
          </cell>
          <cell r="G2720">
            <v>0</v>
          </cell>
          <cell r="H2720">
            <v>0</v>
          </cell>
        </row>
        <row r="2721">
          <cell r="A2721">
            <v>200.03999999999996</v>
          </cell>
          <cell r="B2721" t="str">
            <v>Coloc. acero malla electrosoldada</v>
          </cell>
          <cell r="C2721">
            <v>10</v>
          </cell>
          <cell r="D2721" t="str">
            <v>M2</v>
          </cell>
          <cell r="E2721">
            <v>38.51</v>
          </cell>
          <cell r="F2721">
            <v>0</v>
          </cell>
          <cell r="G2721">
            <v>385.1</v>
          </cell>
          <cell r="H2721">
            <v>0</v>
          </cell>
          <cell r="I2721">
            <v>16079.77</v>
          </cell>
        </row>
        <row r="2722">
          <cell r="A2722">
            <v>200.05999999999995</v>
          </cell>
          <cell r="B2722" t="str">
            <v>Coloc. acero normal</v>
          </cell>
          <cell r="C2722">
            <v>0.30940000000000001</v>
          </cell>
          <cell r="D2722" t="str">
            <v>QQ</v>
          </cell>
          <cell r="E2722">
            <v>326.47275741487186</v>
          </cell>
          <cell r="F2722">
            <v>0</v>
          </cell>
          <cell r="G2722">
            <v>101.01</v>
          </cell>
          <cell r="H2722">
            <v>0</v>
          </cell>
          <cell r="I2722">
            <v>0</v>
          </cell>
        </row>
        <row r="2723">
          <cell r="A2723">
            <v>300.06999999999994</v>
          </cell>
          <cell r="B2723" t="str">
            <v>Vuelos inclinados en 2 direccciones hasta altura 3.00m</v>
          </cell>
          <cell r="C2723">
            <v>10</v>
          </cell>
          <cell r="D2723">
            <v>0</v>
          </cell>
          <cell r="E2723">
            <v>346.5</v>
          </cell>
          <cell r="F2723">
            <v>0</v>
          </cell>
          <cell r="G2723">
            <v>0</v>
          </cell>
          <cell r="H2723">
            <v>0</v>
          </cell>
          <cell r="I2723">
            <v>15912.710000000001</v>
          </cell>
        </row>
        <row r="2724">
          <cell r="A2724" t="str">
            <v>AE002</v>
          </cell>
          <cell r="B2724" t="str">
            <v>subida de materiales</v>
          </cell>
          <cell r="C2724">
            <v>0</v>
          </cell>
          <cell r="D2724" t="str">
            <v>QQ</v>
          </cell>
          <cell r="E2724">
            <v>2796.6101694915255</v>
          </cell>
          <cell r="F2724">
            <v>503.38983050847457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 t="str">
            <v>AE001</v>
          </cell>
          <cell r="B2725" t="str">
            <v>Total/UND</v>
          </cell>
          <cell r="C2725">
            <v>1.42</v>
          </cell>
          <cell r="D2725" t="str">
            <v>QQ</v>
          </cell>
          <cell r="E2725">
            <v>2796.6101694915255</v>
          </cell>
          <cell r="F2725">
            <v>503.38983050847457</v>
          </cell>
          <cell r="G2725">
            <v>13765.21</v>
          </cell>
          <cell r="H2725">
            <v>1503.1100000000001</v>
          </cell>
          <cell r="I2725">
            <v>15268.32</v>
          </cell>
        </row>
        <row r="2726">
          <cell r="A2726">
            <v>102.05000000000003</v>
          </cell>
          <cell r="B2726" t="str">
            <v>Vaciado y ligado Hormigón 1:2:4 - 10% desp</v>
          </cell>
          <cell r="C2726">
            <v>1.1000000000000001</v>
          </cell>
          <cell r="D2726" t="str">
            <v>M3</v>
          </cell>
          <cell r="E2726">
            <v>6118.04</v>
          </cell>
          <cell r="F2726">
            <v>861.76</v>
          </cell>
          <cell r="G2726">
            <v>6729.84</v>
          </cell>
          <cell r="H2726">
            <v>947.94</v>
          </cell>
        </row>
        <row r="2727">
          <cell r="A2727">
            <v>108.11000000000006</v>
          </cell>
          <cell r="B2727" t="str">
            <v xml:space="preserve">LOSA DE TECHO  E=0.12M, F'C=210KG/CM2, X-X Ø3/8"@0.22M, Y-Y Ø3/8"@0.22M, ADICIONALES Ø3/8" @0.35M  </v>
          </cell>
          <cell r="C2727">
            <v>1</v>
          </cell>
          <cell r="D2727" t="str">
            <v>M3</v>
          </cell>
          <cell r="E2727">
            <v>93.220338983050851</v>
          </cell>
          <cell r="F2727">
            <v>16.779661016949152</v>
          </cell>
          <cell r="G2727">
            <v>13837.420000000002</v>
          </cell>
          <cell r="H2727">
            <v>1814.5</v>
          </cell>
          <cell r="I2727">
            <v>15651.920000000002</v>
          </cell>
        </row>
        <row r="2728">
          <cell r="A2728">
            <v>0</v>
          </cell>
          <cell r="B2728" t="str">
            <v>Volumen Análisis</v>
          </cell>
          <cell r="C2728">
            <v>1</v>
          </cell>
          <cell r="D2728">
            <v>0</v>
          </cell>
          <cell r="E2728">
            <v>6506.1</v>
          </cell>
          <cell r="F2728">
            <v>920.96</v>
          </cell>
          <cell r="G2728">
            <v>0</v>
          </cell>
          <cell r="H2728">
            <v>0</v>
          </cell>
        </row>
        <row r="2729">
          <cell r="A2729">
            <v>200.05999999999995</v>
          </cell>
          <cell r="B2729" t="str">
            <v>Materiales y Equipos</v>
          </cell>
          <cell r="C2729">
            <v>1.42</v>
          </cell>
          <cell r="D2729" t="str">
            <v>QQ</v>
          </cell>
          <cell r="E2729">
            <v>326.47275741487186</v>
          </cell>
          <cell r="F2729">
            <v>0</v>
          </cell>
          <cell r="G2729">
            <v>463.59</v>
          </cell>
          <cell r="H2729">
            <v>0</v>
          </cell>
        </row>
        <row r="2730">
          <cell r="A2730" t="str">
            <v>AE002</v>
          </cell>
          <cell r="B2730" t="str">
            <v>Acero Estruc. Grado 40-60, 1/2" x 20 a 30 pies</v>
          </cell>
          <cell r="C2730">
            <v>0</v>
          </cell>
          <cell r="D2730" t="str">
            <v>QQ</v>
          </cell>
          <cell r="E2730">
            <v>2796.6101694915255</v>
          </cell>
          <cell r="F2730">
            <v>503.38983050847457</v>
          </cell>
          <cell r="G2730">
            <v>0</v>
          </cell>
          <cell r="H2730">
            <v>0</v>
          </cell>
        </row>
        <row r="2731">
          <cell r="A2731" t="str">
            <v>AE001</v>
          </cell>
          <cell r="B2731" t="str">
            <v>Acero Estruc. Grado 40-60, 3/8" x 20 a 30 pies</v>
          </cell>
          <cell r="C2731">
            <v>1.2948999999999999</v>
          </cell>
          <cell r="D2731">
            <v>0</v>
          </cell>
          <cell r="E2731">
            <v>2796.6101694915255</v>
          </cell>
          <cell r="F2731">
            <v>503.38983050847457</v>
          </cell>
          <cell r="G2731">
            <v>14369.37</v>
          </cell>
          <cell r="H2731">
            <v>1710.4</v>
          </cell>
          <cell r="I2731">
            <v>16079.77</v>
          </cell>
        </row>
        <row r="2732">
          <cell r="A2732" t="str">
            <v>HI002</v>
          </cell>
          <cell r="B2732" t="str">
            <v>Hormigón 210 Kg/cm2 (incluye bomba y colocación)</v>
          </cell>
          <cell r="C2732">
            <v>1.1000000000000001</v>
          </cell>
          <cell r="D2732">
            <v>0</v>
          </cell>
          <cell r="E2732">
            <v>5652.5423728813566</v>
          </cell>
          <cell r="F2732">
            <v>1017.4576271186442</v>
          </cell>
          <cell r="G2732">
            <v>0</v>
          </cell>
          <cell r="H2732">
            <v>0</v>
          </cell>
        </row>
        <row r="2733">
          <cell r="A2733" t="str">
            <v>AE016</v>
          </cell>
          <cell r="B2733" t="str">
            <v>Alambre Galvanizado Calibre 18 (Varillas)</v>
          </cell>
          <cell r="C2733">
            <v>2.5897999999999999</v>
          </cell>
          <cell r="D2733" t="str">
            <v>LB</v>
          </cell>
          <cell r="E2733">
            <v>93.220338983050851</v>
          </cell>
          <cell r="F2733">
            <v>16.779661016949152</v>
          </cell>
          <cell r="G2733">
            <v>241.42</v>
          </cell>
          <cell r="H2733">
            <v>43.46</v>
          </cell>
          <cell r="I2733">
            <v>16312.91</v>
          </cell>
        </row>
        <row r="2734">
          <cell r="A2734">
            <v>0</v>
          </cell>
          <cell r="B2734" t="str">
            <v>Mano de Obra</v>
          </cell>
          <cell r="C2734">
            <v>1</v>
          </cell>
          <cell r="D2734" t="str">
            <v>M3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200.05999999999995</v>
          </cell>
          <cell r="B2735" t="str">
            <v>Coloc. acero normal</v>
          </cell>
          <cell r="C2735">
            <v>2.3948999999999998</v>
          </cell>
          <cell r="D2735">
            <v>0</v>
          </cell>
          <cell r="E2735">
            <v>326.47275741487186</v>
          </cell>
          <cell r="F2735">
            <v>0</v>
          </cell>
          <cell r="G2735">
            <v>0</v>
          </cell>
          <cell r="H2735">
            <v>0</v>
          </cell>
          <cell r="I2735">
            <v>17040.36</v>
          </cell>
        </row>
        <row r="2736">
          <cell r="A2736">
            <v>300.12999999999988</v>
          </cell>
          <cell r="B2736" t="str">
            <v xml:space="preserve">Losas Planas &gt; 3.50m altura hasta 4.00m </v>
          </cell>
          <cell r="C2736">
            <v>8.3333333333333339</v>
          </cell>
          <cell r="D2736" t="str">
            <v>M2</v>
          </cell>
          <cell r="E2736">
            <v>357</v>
          </cell>
          <cell r="F2736">
            <v>0</v>
          </cell>
          <cell r="G2736">
            <v>2975</v>
          </cell>
          <cell r="H2736">
            <v>0</v>
          </cell>
          <cell r="I2736">
            <v>0</v>
          </cell>
        </row>
        <row r="2737">
          <cell r="A2737" t="str">
            <v>AE001</v>
          </cell>
          <cell r="B2737" t="str">
            <v>Total/UND</v>
          </cell>
          <cell r="C2737">
            <v>0</v>
          </cell>
          <cell r="D2737" t="str">
            <v>QQ</v>
          </cell>
          <cell r="E2737">
            <v>2796.6101694915255</v>
          </cell>
          <cell r="F2737">
            <v>503.38983050847457</v>
          </cell>
          <cell r="G2737">
            <v>13837.420000000002</v>
          </cell>
          <cell r="H2737">
            <v>1814.5</v>
          </cell>
          <cell r="I2737">
            <v>15651.920000000002</v>
          </cell>
        </row>
        <row r="2738">
          <cell r="A2738">
            <v>102.05000000000003</v>
          </cell>
          <cell r="B2738" t="str">
            <v>Vaciado y ligado Hormigón 1:2:4 - 10% desp</v>
          </cell>
          <cell r="C2738">
            <v>1.1000000000000001</v>
          </cell>
          <cell r="D2738" t="str">
            <v>M3</v>
          </cell>
          <cell r="E2738">
            <v>6118.04</v>
          </cell>
          <cell r="F2738">
            <v>861.76</v>
          </cell>
          <cell r="G2738">
            <v>6729.84</v>
          </cell>
          <cell r="H2738">
            <v>947.94</v>
          </cell>
        </row>
        <row r="2739">
          <cell r="A2739">
            <v>108.12000000000006</v>
          </cell>
          <cell r="B2739" t="str">
            <v xml:space="preserve">LOSA DE TECHO L1 E=0.12M, F'C=210KG/CM2, X-X Ø3/8"@0.20M, Y-Y Ø3/8"@0.20M, ADICIONALES Ø3/8" @0.35M </v>
          </cell>
          <cell r="C2739">
            <v>1</v>
          </cell>
          <cell r="D2739" t="str">
            <v>M3</v>
          </cell>
          <cell r="E2739">
            <v>93.220338983050851</v>
          </cell>
          <cell r="F2739">
            <v>16.779661016949152</v>
          </cell>
          <cell r="G2739">
            <v>13836.430000000002</v>
          </cell>
          <cell r="H2739">
            <v>1814.3400000000001</v>
          </cell>
          <cell r="I2739">
            <v>15650.770000000002</v>
          </cell>
        </row>
        <row r="2740">
          <cell r="A2740">
            <v>0</v>
          </cell>
          <cell r="B2740" t="str">
            <v>Volumen Análisis</v>
          </cell>
          <cell r="C2740">
            <v>1</v>
          </cell>
          <cell r="D2740">
            <v>0</v>
          </cell>
          <cell r="E2740">
            <v>6506.1</v>
          </cell>
          <cell r="F2740">
            <v>920.96</v>
          </cell>
          <cell r="G2740">
            <v>0</v>
          </cell>
          <cell r="H2740">
            <v>0</v>
          </cell>
        </row>
        <row r="2741">
          <cell r="A2741">
            <v>200.05999999999995</v>
          </cell>
          <cell r="B2741" t="str">
            <v>Materiales y Equipos</v>
          </cell>
          <cell r="C2741">
            <v>1.6080000000000001</v>
          </cell>
          <cell r="D2741" t="str">
            <v>QQ</v>
          </cell>
          <cell r="E2741">
            <v>326.47275741487186</v>
          </cell>
          <cell r="F2741">
            <v>0</v>
          </cell>
          <cell r="G2741">
            <v>524.97</v>
          </cell>
          <cell r="H2741">
            <v>0</v>
          </cell>
        </row>
        <row r="2742">
          <cell r="A2742" t="str">
            <v>AE002</v>
          </cell>
          <cell r="B2742" t="str">
            <v>Acero Estruc. Grado 40-60, 1/2" x 20 a 30 pies</v>
          </cell>
          <cell r="C2742">
            <v>0</v>
          </cell>
          <cell r="D2742" t="str">
            <v>QQ</v>
          </cell>
          <cell r="E2742">
            <v>2796.6101694915255</v>
          </cell>
          <cell r="F2742">
            <v>503.38983050847457</v>
          </cell>
          <cell r="G2742">
            <v>0</v>
          </cell>
          <cell r="H2742">
            <v>0</v>
          </cell>
        </row>
        <row r="2743">
          <cell r="A2743" t="str">
            <v>AE001</v>
          </cell>
          <cell r="B2743" t="str">
            <v>Acero Estruc. Grado 40-60, 3/8" x 20 a 30 pies</v>
          </cell>
          <cell r="C2743">
            <v>1.2946</v>
          </cell>
          <cell r="D2743">
            <v>0</v>
          </cell>
          <cell r="E2743">
            <v>2796.6101694915255</v>
          </cell>
          <cell r="F2743">
            <v>503.38983050847457</v>
          </cell>
          <cell r="G2743">
            <v>14501.56</v>
          </cell>
          <cell r="H2743">
            <v>1811.3500000000001</v>
          </cell>
          <cell r="I2743">
            <v>16312.91</v>
          </cell>
        </row>
        <row r="2744">
          <cell r="A2744" t="str">
            <v>HI002</v>
          </cell>
          <cell r="B2744" t="str">
            <v>Hormigón 210 Kg/cm2 (incluye bomba y colocación)</v>
          </cell>
          <cell r="C2744">
            <v>1.1000000000000001</v>
          </cell>
          <cell r="D2744">
            <v>0</v>
          </cell>
          <cell r="E2744">
            <v>5652.5423728813566</v>
          </cell>
          <cell r="F2744">
            <v>1017.4576271186442</v>
          </cell>
          <cell r="G2744">
            <v>0</v>
          </cell>
          <cell r="H2744">
            <v>0</v>
          </cell>
        </row>
        <row r="2745">
          <cell r="A2745" t="str">
            <v>AE016</v>
          </cell>
          <cell r="B2745" t="str">
            <v>Alambre Galvanizado Calibre 18 (Varillas)</v>
          </cell>
          <cell r="C2745">
            <v>2.5891999999999999</v>
          </cell>
          <cell r="D2745" t="str">
            <v>LB</v>
          </cell>
          <cell r="E2745">
            <v>93.220338983050851</v>
          </cell>
          <cell r="F2745">
            <v>16.779661016949152</v>
          </cell>
          <cell r="G2745">
            <v>241.37</v>
          </cell>
          <cell r="H2745">
            <v>43.45</v>
          </cell>
          <cell r="I2745">
            <v>15168.159999999998</v>
          </cell>
        </row>
        <row r="2746">
          <cell r="A2746">
            <v>0</v>
          </cell>
          <cell r="B2746" t="str">
            <v>Mano de Obra</v>
          </cell>
          <cell r="C2746">
            <v>1</v>
          </cell>
          <cell r="D2746" t="str">
            <v>M3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</row>
        <row r="2747">
          <cell r="A2747">
            <v>200.05999999999995</v>
          </cell>
          <cell r="B2747" t="str">
            <v>Coloc. acero normal</v>
          </cell>
          <cell r="C2747">
            <v>2.3946000000000001</v>
          </cell>
          <cell r="D2747">
            <v>0</v>
          </cell>
          <cell r="E2747">
            <v>326.47275741487186</v>
          </cell>
          <cell r="F2747">
            <v>0</v>
          </cell>
          <cell r="G2747">
            <v>0</v>
          </cell>
          <cell r="H2747">
            <v>0</v>
          </cell>
          <cell r="I2747">
            <v>17335.54</v>
          </cell>
        </row>
        <row r="2748">
          <cell r="A2748">
            <v>300.12999999999988</v>
          </cell>
          <cell r="B2748" t="str">
            <v xml:space="preserve">Losas Planas &gt; 3.50m altura hasta 4.00m </v>
          </cell>
          <cell r="C2748">
            <v>8.3333333333333339</v>
          </cell>
          <cell r="D2748" t="str">
            <v>M2</v>
          </cell>
          <cell r="E2748">
            <v>357</v>
          </cell>
          <cell r="F2748">
            <v>0</v>
          </cell>
          <cell r="G2748">
            <v>2975</v>
          </cell>
          <cell r="H2748">
            <v>0</v>
          </cell>
          <cell r="I2748">
            <v>0</v>
          </cell>
        </row>
        <row r="2749">
          <cell r="A2749" t="str">
            <v>AE001</v>
          </cell>
          <cell r="B2749" t="str">
            <v>Total/UND</v>
          </cell>
          <cell r="C2749">
            <v>1.1830000000000001</v>
          </cell>
          <cell r="D2749" t="str">
            <v>QQ</v>
          </cell>
          <cell r="E2749">
            <v>2796.6101694915255</v>
          </cell>
          <cell r="F2749">
            <v>503.38983050847457</v>
          </cell>
          <cell r="G2749">
            <v>13836.430000000002</v>
          </cell>
          <cell r="H2749">
            <v>1814.3400000000001</v>
          </cell>
          <cell r="I2749">
            <v>15650.770000000002</v>
          </cell>
        </row>
        <row r="2750">
          <cell r="A2750">
            <v>102.05000000000003</v>
          </cell>
          <cell r="B2750" t="str">
            <v>Vaciado y ligado Hormigón 1:2:4 - 10% desp</v>
          </cell>
          <cell r="C2750">
            <v>1.1000000000000001</v>
          </cell>
          <cell r="D2750" t="str">
            <v>M3</v>
          </cell>
          <cell r="E2750">
            <v>6118.04</v>
          </cell>
          <cell r="F2750">
            <v>861.76</v>
          </cell>
          <cell r="G2750">
            <v>6729.84</v>
          </cell>
          <cell r="H2750">
            <v>947.94</v>
          </cell>
        </row>
        <row r="2751">
          <cell r="A2751">
            <v>108.13000000000007</v>
          </cell>
          <cell r="B2751" t="str">
            <v xml:space="preserve">DESCANSO  E=0.12M, F'C=210KG/CM2, Ø1/2"@0.14M,  Ø3/8"@0.22M </v>
          </cell>
          <cell r="C2751">
            <v>1</v>
          </cell>
          <cell r="D2751" t="str">
            <v>M3</v>
          </cell>
          <cell r="E2751">
            <v>93.220338983050851</v>
          </cell>
          <cell r="F2751">
            <v>16.779661016949152</v>
          </cell>
          <cell r="G2751">
            <v>13250.300000000001</v>
          </cell>
          <cell r="H2751">
            <v>1769.98</v>
          </cell>
          <cell r="I2751">
            <v>15020.28</v>
          </cell>
        </row>
        <row r="2752">
          <cell r="A2752">
            <v>0</v>
          </cell>
          <cell r="B2752" t="str">
            <v>Volumen Análisis</v>
          </cell>
          <cell r="C2752">
            <v>1</v>
          </cell>
          <cell r="D2752">
            <v>0</v>
          </cell>
          <cell r="E2752">
            <v>6506.1</v>
          </cell>
          <cell r="F2752">
            <v>920.96</v>
          </cell>
          <cell r="G2752">
            <v>0</v>
          </cell>
          <cell r="H2752">
            <v>0</v>
          </cell>
        </row>
        <row r="2753">
          <cell r="A2753">
            <v>200.05999999999995</v>
          </cell>
          <cell r="B2753" t="str">
            <v>Materiales y Equipos</v>
          </cell>
          <cell r="C2753">
            <v>1.1830000000000001</v>
          </cell>
          <cell r="D2753" t="str">
            <v>QQ</v>
          </cell>
          <cell r="E2753">
            <v>326.47275741487186</v>
          </cell>
          <cell r="F2753">
            <v>0</v>
          </cell>
          <cell r="G2753">
            <v>386.22</v>
          </cell>
          <cell r="H2753">
            <v>0</v>
          </cell>
        </row>
        <row r="2754">
          <cell r="A2754" t="str">
            <v>AE002</v>
          </cell>
          <cell r="B2754" t="str">
            <v>Acero Estruc. Grado 40-60, 1/2" x 20 a 30 pies</v>
          </cell>
          <cell r="C2754">
            <v>0.95799999999999996</v>
          </cell>
          <cell r="D2754" t="str">
            <v>QQ</v>
          </cell>
          <cell r="E2754">
            <v>2796.6101694915255</v>
          </cell>
          <cell r="F2754">
            <v>503.38983050847457</v>
          </cell>
          <cell r="G2754">
            <v>2679.15</v>
          </cell>
          <cell r="H2754">
            <v>482.25</v>
          </cell>
        </row>
        <row r="2755">
          <cell r="A2755" t="str">
            <v>AE001</v>
          </cell>
          <cell r="B2755" t="str">
            <v>Acero Estruc. Grado 40-60, 3/8" x 20 a 30 pies</v>
          </cell>
          <cell r="C2755">
            <v>0.254</v>
          </cell>
          <cell r="D2755">
            <v>0</v>
          </cell>
          <cell r="E2755">
            <v>2796.6101694915255</v>
          </cell>
          <cell r="F2755">
            <v>503.38983050847457</v>
          </cell>
          <cell r="G2755">
            <v>13585.009999999998</v>
          </cell>
          <cell r="H2755">
            <v>1583.15</v>
          </cell>
          <cell r="I2755">
            <v>15168.159999999998</v>
          </cell>
        </row>
        <row r="2756">
          <cell r="A2756" t="str">
            <v>HI002</v>
          </cell>
          <cell r="B2756" t="str">
            <v>Hormigón 210 Kg/cm2 (incluye bomba y colocación)</v>
          </cell>
          <cell r="C2756">
            <v>1.1000000000000001</v>
          </cell>
          <cell r="D2756">
            <v>0</v>
          </cell>
          <cell r="E2756">
            <v>5652.5423728813566</v>
          </cell>
          <cell r="F2756">
            <v>1017.4576271186442</v>
          </cell>
          <cell r="G2756">
            <v>0</v>
          </cell>
          <cell r="H2756">
            <v>0</v>
          </cell>
        </row>
        <row r="2757">
          <cell r="A2757" t="str">
            <v>AE016</v>
          </cell>
          <cell r="B2757" t="str">
            <v>Alambre Galvanizado Calibre 18 (Varillas)</v>
          </cell>
          <cell r="C2757">
            <v>2.4239999999999999</v>
          </cell>
          <cell r="D2757" t="str">
            <v>LB</v>
          </cell>
          <cell r="E2757">
            <v>93.220338983050851</v>
          </cell>
          <cell r="F2757">
            <v>16.779661016949152</v>
          </cell>
          <cell r="G2757">
            <v>225.97</v>
          </cell>
          <cell r="H2757">
            <v>40.67</v>
          </cell>
          <cell r="I2757">
            <v>23767.759999999998</v>
          </cell>
        </row>
        <row r="2758">
          <cell r="A2758">
            <v>0</v>
          </cell>
          <cell r="B2758" t="str">
            <v>Mano de Obra</v>
          </cell>
          <cell r="C2758">
            <v>1</v>
          </cell>
          <cell r="D2758" t="str">
            <v>M3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</row>
        <row r="2759">
          <cell r="A2759">
            <v>200.05999999999995</v>
          </cell>
          <cell r="B2759" t="str">
            <v>Coloc. acero normal</v>
          </cell>
          <cell r="C2759">
            <v>1.3540000000000001</v>
          </cell>
          <cell r="D2759">
            <v>0</v>
          </cell>
          <cell r="E2759">
            <v>326.47275741487186</v>
          </cell>
          <cell r="F2759">
            <v>0</v>
          </cell>
          <cell r="G2759">
            <v>0</v>
          </cell>
          <cell r="H2759">
            <v>0</v>
          </cell>
          <cell r="I2759">
            <v>16050.539999999999</v>
          </cell>
        </row>
        <row r="2760">
          <cell r="A2760">
            <v>300.12999999999988</v>
          </cell>
          <cell r="B2760" t="str">
            <v xml:space="preserve">Losas Planas &gt; 3.50m altura hasta 4.00m </v>
          </cell>
          <cell r="C2760">
            <v>8.3333333333333339</v>
          </cell>
          <cell r="D2760" t="str">
            <v>M2</v>
          </cell>
          <cell r="E2760">
            <v>357</v>
          </cell>
          <cell r="F2760">
            <v>0</v>
          </cell>
          <cell r="G2760">
            <v>2975</v>
          </cell>
          <cell r="H2760">
            <v>0</v>
          </cell>
          <cell r="I2760">
            <v>0</v>
          </cell>
        </row>
        <row r="2761">
          <cell r="A2761" t="str">
            <v>AE001</v>
          </cell>
          <cell r="B2761" t="str">
            <v>Total/UND</v>
          </cell>
          <cell r="C2761">
            <v>1.415</v>
          </cell>
          <cell r="D2761" t="str">
            <v>QQ</v>
          </cell>
          <cell r="E2761">
            <v>2796.6101694915255</v>
          </cell>
          <cell r="F2761">
            <v>503.38983050847457</v>
          </cell>
          <cell r="G2761">
            <v>13250.300000000001</v>
          </cell>
          <cell r="H2761">
            <v>1769.98</v>
          </cell>
          <cell r="I2761">
            <v>15020.28</v>
          </cell>
        </row>
        <row r="2762">
          <cell r="A2762" t="str">
            <v>HI003</v>
          </cell>
          <cell r="B2762" t="str">
            <v xml:space="preserve">Hormigón 240 Kg/cm2 </v>
          </cell>
          <cell r="C2762">
            <v>1.05</v>
          </cell>
          <cell r="D2762" t="str">
            <v>QQ</v>
          </cell>
          <cell r="E2762">
            <v>5932.203389830509</v>
          </cell>
          <cell r="F2762">
            <v>1067.7966101694915</v>
          </cell>
          <cell r="G2762">
            <v>6228.81</v>
          </cell>
          <cell r="H2762">
            <v>1121.19</v>
          </cell>
        </row>
        <row r="2763">
          <cell r="A2763">
            <v>108.14000000000007</v>
          </cell>
          <cell r="B2763" t="str">
            <v xml:space="preserve">LOSA DE TECHO L1 E=0.12M, F'C=210KG/CM2, X-X Ø3/8"@0.20M, Y-Y Ø3/8"@0.14M, ADICIONALES Ø3/8" @0.35M </v>
          </cell>
          <cell r="C2763">
            <v>1</v>
          </cell>
          <cell r="D2763" t="str">
            <v>M3</v>
          </cell>
          <cell r="E2763">
            <v>6779.6610169491532</v>
          </cell>
          <cell r="F2763">
            <v>1220.3389830508474</v>
          </cell>
          <cell r="G2763">
            <v>14529.45</v>
          </cell>
          <cell r="H2763">
            <v>1926.7700000000002</v>
          </cell>
          <cell r="I2763">
            <v>16456.22</v>
          </cell>
        </row>
        <row r="2764">
          <cell r="A2764" t="str">
            <v>AE016</v>
          </cell>
          <cell r="B2764" t="str">
            <v>Volumen Análisis</v>
          </cell>
          <cell r="C2764">
            <v>1</v>
          </cell>
          <cell r="D2764" t="str">
            <v>M3</v>
          </cell>
          <cell r="E2764">
            <v>93.220338983050851</v>
          </cell>
          <cell r="F2764">
            <v>16.779661016949152</v>
          </cell>
          <cell r="G2764">
            <v>263.81</v>
          </cell>
          <cell r="H2764">
            <v>47.49</v>
          </cell>
        </row>
        <row r="2765">
          <cell r="A2765">
            <v>0</v>
          </cell>
          <cell r="B2765" t="str">
            <v>Materiales y Equipos</v>
          </cell>
          <cell r="C2765">
            <v>2.3660000000000001</v>
          </cell>
          <cell r="D2765">
            <v>0</v>
          </cell>
          <cell r="E2765">
            <v>93.220338983050851</v>
          </cell>
          <cell r="F2765">
            <v>16.779661016949152</v>
          </cell>
          <cell r="G2765">
            <v>0</v>
          </cell>
          <cell r="H2765">
            <v>0</v>
          </cell>
        </row>
        <row r="2766">
          <cell r="A2766" t="str">
            <v>AE002</v>
          </cell>
          <cell r="B2766" t="str">
            <v>Acero Estruc. Grado 40-60, 1/2" x 20 a 30 pies</v>
          </cell>
          <cell r="C2766">
            <v>0</v>
          </cell>
          <cell r="D2766" t="str">
            <v>QQ</v>
          </cell>
          <cell r="E2766">
            <v>2796.6101694915255</v>
          </cell>
          <cell r="F2766">
            <v>503.38983050847457</v>
          </cell>
          <cell r="G2766">
            <v>0</v>
          </cell>
          <cell r="H2766">
            <v>0</v>
          </cell>
        </row>
        <row r="2767">
          <cell r="A2767" t="str">
            <v>AE001</v>
          </cell>
          <cell r="B2767" t="str">
            <v>Acero Estruc. Grado 40-60, 3/8" x 20 a 30 pies</v>
          </cell>
          <cell r="C2767">
            <v>1.504</v>
          </cell>
          <cell r="D2767" t="str">
            <v>QQ</v>
          </cell>
          <cell r="E2767">
            <v>2796.6101694915255</v>
          </cell>
          <cell r="F2767">
            <v>503.38983050847457</v>
          </cell>
          <cell r="G2767">
            <v>4206.1000000000004</v>
          </cell>
          <cell r="H2767">
            <v>757.1</v>
          </cell>
        </row>
        <row r="2768">
          <cell r="A2768" t="str">
            <v>HI002</v>
          </cell>
          <cell r="B2768" t="str">
            <v>Hormigón 210 Kg/cm2 (incluye bomba y colocación)</v>
          </cell>
          <cell r="C2768">
            <v>1.1000000000000001</v>
          </cell>
          <cell r="D2768">
            <v>0</v>
          </cell>
          <cell r="E2768">
            <v>5652.5423728813566</v>
          </cell>
          <cell r="F2768">
            <v>1017.4576271186442</v>
          </cell>
          <cell r="G2768">
            <v>20666.439999999999</v>
          </cell>
          <cell r="H2768">
            <v>3101.3199999999997</v>
          </cell>
          <cell r="I2768">
            <v>23767.759999999998</v>
          </cell>
        </row>
        <row r="2769">
          <cell r="A2769" t="str">
            <v>AE016</v>
          </cell>
          <cell r="B2769" t="str">
            <v>Alambre Galvanizado Calibre 18 (Varillas)</v>
          </cell>
          <cell r="C2769">
            <v>3.008</v>
          </cell>
          <cell r="D2769">
            <v>0</v>
          </cell>
          <cell r="E2769">
            <v>93.220338983050851</v>
          </cell>
          <cell r="F2769">
            <v>16.779661016949152</v>
          </cell>
          <cell r="G2769">
            <v>0</v>
          </cell>
          <cell r="H2769">
            <v>0</v>
          </cell>
          <cell r="I2769">
            <v>16050.539999999999</v>
          </cell>
        </row>
        <row r="2770">
          <cell r="A2770">
            <v>108.09000000000005</v>
          </cell>
          <cell r="B2770" t="str">
            <v>Mano de Obra</v>
          </cell>
          <cell r="C2770">
            <v>1</v>
          </cell>
          <cell r="D2770" t="str">
            <v>M3</v>
          </cell>
          <cell r="E2770">
            <v>0</v>
          </cell>
          <cell r="F2770">
            <v>0</v>
          </cell>
          <cell r="G2770">
            <v>25218.47</v>
          </cell>
          <cell r="H2770">
            <v>4032.92</v>
          </cell>
          <cell r="I2770">
            <v>29251.39</v>
          </cell>
        </row>
        <row r="2771">
          <cell r="A2771">
            <v>200.05999999999995</v>
          </cell>
          <cell r="B2771" t="str">
            <v>Coloc. acero normal</v>
          </cell>
          <cell r="C2771">
            <v>2.6040000000000001</v>
          </cell>
          <cell r="D2771" t="str">
            <v>QQ</v>
          </cell>
          <cell r="E2771">
            <v>326.47275741487186</v>
          </cell>
          <cell r="F2771">
            <v>0</v>
          </cell>
          <cell r="G2771">
            <v>850.14</v>
          </cell>
          <cell r="H2771">
            <v>0</v>
          </cell>
          <cell r="I2771">
            <v>0</v>
          </cell>
        </row>
        <row r="2772">
          <cell r="A2772">
            <v>300.12999999999988</v>
          </cell>
          <cell r="B2772" t="str">
            <v xml:space="preserve">Losas Planas &gt; 3.50m altura hasta 4.00m </v>
          </cell>
          <cell r="C2772">
            <v>8.3333333333333339</v>
          </cell>
          <cell r="D2772">
            <v>0</v>
          </cell>
          <cell r="E2772">
            <v>357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 t="str">
            <v>AE002</v>
          </cell>
          <cell r="B2773" t="str">
            <v>Total/UND</v>
          </cell>
          <cell r="C2773">
            <v>3.15</v>
          </cell>
          <cell r="D2773" t="str">
            <v>QQ</v>
          </cell>
          <cell r="E2773">
            <v>2796.6101694915255</v>
          </cell>
          <cell r="F2773">
            <v>503.38983050847457</v>
          </cell>
          <cell r="G2773">
            <v>14529.45</v>
          </cell>
          <cell r="H2773">
            <v>1926.7700000000002</v>
          </cell>
          <cell r="I2773">
            <v>16456.22</v>
          </cell>
        </row>
        <row r="2774">
          <cell r="A2774" t="str">
            <v>AE001</v>
          </cell>
          <cell r="B2774" t="str">
            <v>Acero Estruc. Grado 40-60, 3/8" x 20 a 30 pies</v>
          </cell>
          <cell r="C2774">
            <v>0</v>
          </cell>
          <cell r="D2774" t="str">
            <v>QQ</v>
          </cell>
          <cell r="E2774">
            <v>2796.6101694915255</v>
          </cell>
          <cell r="F2774">
            <v>503.38983050847457</v>
          </cell>
          <cell r="G2774">
            <v>0</v>
          </cell>
          <cell r="H2774">
            <v>0</v>
          </cell>
        </row>
        <row r="2775">
          <cell r="A2775">
            <v>110</v>
          </cell>
          <cell r="B2775" t="str">
            <v>RAMPAS DE ESCALERAS</v>
          </cell>
          <cell r="C2775">
            <v>1.05</v>
          </cell>
          <cell r="D2775" t="str">
            <v>QQ</v>
          </cell>
          <cell r="E2775">
            <v>5932.203389830509</v>
          </cell>
          <cell r="F2775">
            <v>1067.7966101694915</v>
          </cell>
          <cell r="G2775">
            <v>6228.81</v>
          </cell>
          <cell r="H2775">
            <v>1121.19</v>
          </cell>
        </row>
        <row r="2776">
          <cell r="A2776">
            <v>110.01</v>
          </cell>
          <cell r="B2776" t="str">
            <v>RAMPA ESCALERA HA E=0.12m 1/2"@0.20m Y 3/8"@0.20m 1:2:4 CON LIGADORA Y WINCHE</v>
          </cell>
          <cell r="C2776">
            <v>1</v>
          </cell>
          <cell r="D2776" t="str">
            <v>M3</v>
          </cell>
          <cell r="E2776">
            <v>6779.6610169491532</v>
          </cell>
          <cell r="F2776">
            <v>1220.3389830508474</v>
          </cell>
          <cell r="G2776">
            <v>28034.959999999999</v>
          </cell>
          <cell r="H2776">
            <v>2229.65</v>
          </cell>
          <cell r="I2776">
            <v>30264.61</v>
          </cell>
        </row>
        <row r="2777">
          <cell r="A2777" t="str">
            <v>AE016</v>
          </cell>
          <cell r="B2777" t="str">
            <v>Rampa HA e=0.12m 1/2"@0.20m y 3/8" @ 0.20m</v>
          </cell>
          <cell r="C2777">
            <v>6.3</v>
          </cell>
          <cell r="D2777" t="str">
            <v>LB</v>
          </cell>
          <cell r="E2777">
            <v>93.220338983050851</v>
          </cell>
          <cell r="F2777">
            <v>16.779661016949152</v>
          </cell>
          <cell r="G2777">
            <v>587.29</v>
          </cell>
          <cell r="H2777">
            <v>105.71</v>
          </cell>
        </row>
        <row r="2778">
          <cell r="A2778">
            <v>0</v>
          </cell>
          <cell r="B2778" t="str">
            <v>Volumen Análisis</v>
          </cell>
          <cell r="C2778">
            <v>1</v>
          </cell>
          <cell r="D2778">
            <v>0</v>
          </cell>
          <cell r="E2778">
            <v>93.220338983050851</v>
          </cell>
          <cell r="F2778">
            <v>16.779661016949152</v>
          </cell>
          <cell r="G2778">
            <v>0</v>
          </cell>
          <cell r="H2778">
            <v>0</v>
          </cell>
        </row>
        <row r="2779">
          <cell r="A2779">
            <v>200.05999999999995</v>
          </cell>
          <cell r="B2779" t="str">
            <v>Materiales y Equipos</v>
          </cell>
          <cell r="C2779">
            <v>3.15</v>
          </cell>
          <cell r="D2779" t="str">
            <v>QQ</v>
          </cell>
          <cell r="E2779">
            <v>326.47275741487186</v>
          </cell>
          <cell r="F2779">
            <v>0</v>
          </cell>
          <cell r="G2779">
            <v>1028.3900000000001</v>
          </cell>
          <cell r="H2779">
            <v>0</v>
          </cell>
        </row>
        <row r="2780">
          <cell r="A2780">
            <v>300.12999999999988</v>
          </cell>
          <cell r="B2780" t="str">
            <v>Acero - Cuantía QQ/M3</v>
          </cell>
          <cell r="C2780">
            <v>2.85</v>
          </cell>
          <cell r="D2780" t="str">
            <v>QQ</v>
          </cell>
          <cell r="E2780">
            <v>2245.7600000000002</v>
          </cell>
          <cell r="F2780">
            <v>404.23680000000002</v>
          </cell>
          <cell r="G2780">
            <v>6400.42</v>
          </cell>
          <cell r="H2780">
            <v>1152.07</v>
          </cell>
        </row>
        <row r="2781">
          <cell r="A2781">
            <v>0</v>
          </cell>
          <cell r="B2781" t="str">
            <v>Vaciado y ligado Hormigón 1:2:4 - 10% desp</v>
          </cell>
          <cell r="C2781">
            <v>1.1000000000000001</v>
          </cell>
          <cell r="D2781">
            <v>0</v>
          </cell>
          <cell r="E2781">
            <v>5187.6400000000003</v>
          </cell>
          <cell r="F2781">
            <v>933.77520000000004</v>
          </cell>
          <cell r="G2781">
            <v>25218.47</v>
          </cell>
          <cell r="H2781">
            <v>4032.92</v>
          </cell>
          <cell r="I2781">
            <v>29251.39</v>
          </cell>
        </row>
        <row r="2782">
          <cell r="A2782">
            <v>0</v>
          </cell>
          <cell r="B2782" t="str">
            <v>Alambre Dulce No. 18</v>
          </cell>
          <cell r="C2782">
            <v>5.7</v>
          </cell>
          <cell r="D2782">
            <v>0</v>
          </cell>
          <cell r="E2782">
            <v>49.15</v>
          </cell>
          <cell r="F2782">
            <v>8.8469999999999995</v>
          </cell>
          <cell r="G2782">
            <v>0</v>
          </cell>
          <cell r="H2782">
            <v>0</v>
          </cell>
          <cell r="I2782">
            <v>28234.710000000003</v>
          </cell>
        </row>
        <row r="2783">
          <cell r="A2783">
            <v>108.10000000000005</v>
          </cell>
          <cell r="B2783" t="str">
            <v>Mano de Obra</v>
          </cell>
          <cell r="C2783">
            <v>1</v>
          </cell>
          <cell r="D2783" t="str">
            <v>M3</v>
          </cell>
          <cell r="E2783">
            <v>0</v>
          </cell>
          <cell r="F2783">
            <v>0</v>
          </cell>
          <cell r="G2783">
            <v>13765.21</v>
          </cell>
          <cell r="H2783">
            <v>1503.1100000000001</v>
          </cell>
          <cell r="I2783">
            <v>15268.32</v>
          </cell>
        </row>
        <row r="2784">
          <cell r="A2784">
            <v>0</v>
          </cell>
          <cell r="B2784" t="str">
            <v>Mano de Obra Acero por rampa</v>
          </cell>
          <cell r="C2784">
            <v>2</v>
          </cell>
          <cell r="D2784" t="str">
            <v>UND</v>
          </cell>
          <cell r="E2784">
            <v>2836.49</v>
          </cell>
          <cell r="F2784">
            <v>0</v>
          </cell>
          <cell r="G2784">
            <v>5672.98</v>
          </cell>
          <cell r="H2784">
            <v>0</v>
          </cell>
          <cell r="I2784">
            <v>0</v>
          </cell>
        </row>
        <row r="2785">
          <cell r="A2785">
            <v>0</v>
          </cell>
          <cell r="B2785" t="str">
            <v>Encofrado Rampa Esc. 2 tramos Todo Costo</v>
          </cell>
          <cell r="C2785">
            <v>1</v>
          </cell>
          <cell r="D2785">
            <v>0</v>
          </cell>
          <cell r="E2785">
            <v>9975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</row>
        <row r="2786">
          <cell r="A2786" t="str">
            <v>AE006</v>
          </cell>
          <cell r="B2786" t="str">
            <v>Total/UND</v>
          </cell>
          <cell r="C2786">
            <v>10</v>
          </cell>
          <cell r="D2786" t="str">
            <v>M2</v>
          </cell>
          <cell r="E2786">
            <v>125.79449152542374</v>
          </cell>
          <cell r="F2786">
            <v>22.643008474576273</v>
          </cell>
          <cell r="G2786">
            <v>28034.959999999999</v>
          </cell>
          <cell r="H2786">
            <v>2229.65</v>
          </cell>
          <cell r="I2786">
            <v>30264.61</v>
          </cell>
        </row>
        <row r="2787">
          <cell r="A2787" t="str">
            <v>AE001</v>
          </cell>
          <cell r="B2787" t="str">
            <v>Acero Estruc. Grado 40-60, 3/8" x 20 a 30 pies</v>
          </cell>
          <cell r="C2787">
            <v>0.30940000000000001</v>
          </cell>
          <cell r="D2787" t="str">
            <v>QQ</v>
          </cell>
          <cell r="E2787">
            <v>2796.6101694915255</v>
          </cell>
          <cell r="F2787">
            <v>503.38983050847457</v>
          </cell>
          <cell r="G2787">
            <v>865.27</v>
          </cell>
          <cell r="H2787">
            <v>155.75</v>
          </cell>
        </row>
        <row r="2788">
          <cell r="A2788">
            <v>110.02000000000001</v>
          </cell>
          <cell r="B2788" t="str">
            <v>RAMPA ESCALERA HA E=0.12m 1/2"@0.14m Y 3/8"@0.22m 1:2:4 CON LIGADORA Y WINCHE</v>
          </cell>
          <cell r="C2788">
            <v>1</v>
          </cell>
          <cell r="D2788" t="str">
            <v>M3</v>
          </cell>
          <cell r="E2788">
            <v>6118.04</v>
          </cell>
          <cell r="F2788">
            <v>861.76</v>
          </cell>
          <cell r="G2788">
            <v>25251.239999999998</v>
          </cell>
          <cell r="H2788">
            <v>1728.5900000000001</v>
          </cell>
          <cell r="I2788">
            <v>26979.829999999998</v>
          </cell>
        </row>
        <row r="2789">
          <cell r="A2789" t="str">
            <v>AE016</v>
          </cell>
          <cell r="B2789" t="str">
            <v>Rampa HA e=0.12m 1/2"@0.14m y 3/8" @ 0.22m</v>
          </cell>
          <cell r="C2789">
            <v>10.3094</v>
          </cell>
          <cell r="D2789" t="str">
            <v>LB</v>
          </cell>
          <cell r="E2789">
            <v>93.220338983050851</v>
          </cell>
          <cell r="F2789">
            <v>16.779661016949152</v>
          </cell>
          <cell r="G2789">
            <v>961.05</v>
          </cell>
          <cell r="H2789">
            <v>172.99</v>
          </cell>
        </row>
        <row r="2790">
          <cell r="A2790">
            <v>0</v>
          </cell>
          <cell r="B2790" t="str">
            <v>Volumen Análisis</v>
          </cell>
          <cell r="C2790">
            <v>1</v>
          </cell>
          <cell r="D2790">
            <v>0</v>
          </cell>
          <cell r="E2790">
            <v>10169.491525423729</v>
          </cell>
          <cell r="F2790">
            <v>1830.5084745762713</v>
          </cell>
          <cell r="G2790">
            <v>0</v>
          </cell>
          <cell r="H2790">
            <v>0</v>
          </cell>
        </row>
        <row r="2791">
          <cell r="A2791">
            <v>200.03999999999996</v>
          </cell>
          <cell r="B2791" t="str">
            <v>Materiales y Equipos</v>
          </cell>
          <cell r="C2791">
            <v>10</v>
          </cell>
          <cell r="D2791" t="str">
            <v>M2</v>
          </cell>
          <cell r="E2791">
            <v>38.51</v>
          </cell>
          <cell r="F2791">
            <v>0</v>
          </cell>
          <cell r="G2791">
            <v>385.1</v>
          </cell>
          <cell r="H2791">
            <v>0</v>
          </cell>
        </row>
        <row r="2792">
          <cell r="A2792" t="str">
            <v>AE002</v>
          </cell>
          <cell r="B2792" t="str">
            <v>Acero Estruc. Grado 40-60, 1/2" x 20 a 30 pies</v>
          </cell>
          <cell r="C2792">
            <v>2.8450000000000002</v>
          </cell>
          <cell r="D2792" t="str">
            <v>QQ</v>
          </cell>
          <cell r="E2792">
            <v>2796.6101694915255</v>
          </cell>
          <cell r="F2792">
            <v>503.38983050847457</v>
          </cell>
          <cell r="G2792">
            <v>0</v>
          </cell>
          <cell r="H2792">
            <v>0</v>
          </cell>
        </row>
        <row r="2793">
          <cell r="A2793" t="str">
            <v>AE001</v>
          </cell>
          <cell r="B2793" t="str">
            <v>Acero Estruc. Grado 40-60, 3/8" x 20 a 30 pies</v>
          </cell>
          <cell r="C2793">
            <v>1.389</v>
          </cell>
          <cell r="D2793" t="str">
            <v>QQ</v>
          </cell>
          <cell r="E2793">
            <v>2796.6101694915255</v>
          </cell>
          <cell r="F2793">
            <v>503.38983050847457</v>
          </cell>
          <cell r="G2793">
            <v>3620.49</v>
          </cell>
          <cell r="H2793">
            <v>651.69000000000005</v>
          </cell>
        </row>
        <row r="2794">
          <cell r="A2794">
            <v>0</v>
          </cell>
          <cell r="B2794" t="str">
            <v>Vaciado y ligado Hormigón 1:2:4 - 10% desp</v>
          </cell>
          <cell r="C2794">
            <v>1.1000000000000001</v>
          </cell>
          <cell r="D2794">
            <v>0</v>
          </cell>
          <cell r="E2794">
            <v>5187.6400000000003</v>
          </cell>
          <cell r="F2794">
            <v>933.77520000000004</v>
          </cell>
          <cell r="G2794">
            <v>0</v>
          </cell>
          <cell r="H2794">
            <v>0</v>
          </cell>
        </row>
        <row r="2795">
          <cell r="A2795">
            <v>0</v>
          </cell>
          <cell r="B2795" t="str">
            <v>Alambre Dulce No. 18</v>
          </cell>
          <cell r="C2795">
            <v>5.6230000000000002</v>
          </cell>
          <cell r="D2795">
            <v>0</v>
          </cell>
          <cell r="E2795">
            <v>49.15</v>
          </cell>
          <cell r="F2795">
            <v>8.8469999999999995</v>
          </cell>
          <cell r="G2795">
            <v>13765.21</v>
          </cell>
          <cell r="H2795">
            <v>1503.1100000000001</v>
          </cell>
          <cell r="I2795">
            <v>15268.32</v>
          </cell>
        </row>
        <row r="2796">
          <cell r="A2796">
            <v>0</v>
          </cell>
          <cell r="B2796" t="str">
            <v>Mano de Obra</v>
          </cell>
          <cell r="D2796">
            <v>0</v>
          </cell>
          <cell r="G2796">
            <v>0</v>
          </cell>
          <cell r="H2796">
            <v>0</v>
          </cell>
        </row>
        <row r="2797">
          <cell r="A2797">
            <v>108.11000000000006</v>
          </cell>
          <cell r="B2797" t="str">
            <v>Mano de Obra Acero por rampa</v>
          </cell>
          <cell r="C2797">
            <v>2</v>
          </cell>
          <cell r="D2797" t="str">
            <v>UND</v>
          </cell>
          <cell r="E2797">
            <v>2836.49</v>
          </cell>
          <cell r="F2797">
            <v>0</v>
          </cell>
          <cell r="G2797">
            <v>5672.98</v>
          </cell>
          <cell r="H2797">
            <v>0</v>
          </cell>
          <cell r="I2797">
            <v>15651.920000000002</v>
          </cell>
        </row>
        <row r="2798">
          <cell r="A2798">
            <v>0</v>
          </cell>
          <cell r="B2798" t="str">
            <v>Encofrado Rampa Esc. 2 tramos Todo Costo</v>
          </cell>
          <cell r="C2798">
            <v>1</v>
          </cell>
          <cell r="D2798" t="str">
            <v>UND</v>
          </cell>
          <cell r="E2798">
            <v>9975</v>
          </cell>
          <cell r="F2798">
            <v>0</v>
          </cell>
          <cell r="G2798">
            <v>9975</v>
          </cell>
          <cell r="H2798">
            <v>0</v>
          </cell>
          <cell r="I2798">
            <v>0</v>
          </cell>
        </row>
        <row r="2799">
          <cell r="A2799">
            <v>0</v>
          </cell>
          <cell r="B2799" t="str">
            <v>Total/UND</v>
          </cell>
          <cell r="D2799">
            <v>0</v>
          </cell>
          <cell r="G2799">
            <v>25251.239999999998</v>
          </cell>
          <cell r="H2799">
            <v>1728.5900000000001</v>
          </cell>
          <cell r="I2799">
            <v>26979.829999999998</v>
          </cell>
        </row>
        <row r="2800">
          <cell r="A2800" t="str">
            <v>AE002</v>
          </cell>
          <cell r="B2800" t="str">
            <v>Acero Estruc. Grado 40-60, 1/2" x 20 a 30 pies</v>
          </cell>
          <cell r="C2800">
            <v>0</v>
          </cell>
          <cell r="D2800" t="str">
            <v>QQ</v>
          </cell>
          <cell r="E2800">
            <v>2796.6101694915255</v>
          </cell>
          <cell r="F2800">
            <v>503.38983050847457</v>
          </cell>
          <cell r="G2800">
            <v>0</v>
          </cell>
          <cell r="H2800">
            <v>0</v>
          </cell>
        </row>
        <row r="2801">
          <cell r="A2801">
            <v>111</v>
          </cell>
          <cell r="B2801" t="str">
            <v>PISOS EN HORMIGON ARMADO</v>
          </cell>
          <cell r="C2801">
            <v>1.2948999999999999</v>
          </cell>
          <cell r="D2801" t="str">
            <v>QQ</v>
          </cell>
          <cell r="E2801">
            <v>2796.6101694915255</v>
          </cell>
          <cell r="F2801">
            <v>503.38983050847457</v>
          </cell>
          <cell r="G2801">
            <v>3621.33</v>
          </cell>
          <cell r="H2801">
            <v>651.84</v>
          </cell>
        </row>
        <row r="2802">
          <cell r="A2802" t="str">
            <v>FUN-045</v>
          </cell>
          <cell r="B2802" t="str">
            <v>LOSA DE PISO E=0.10M, F'C=210KG/CM2, MALLA ELECTROSOLDADA D 2.3X2.3 150X150</v>
          </cell>
          <cell r="C2802">
            <v>1</v>
          </cell>
          <cell r="D2802" t="str">
            <v>M2</v>
          </cell>
          <cell r="E2802">
            <v>5652.5423728813566</v>
          </cell>
          <cell r="F2802">
            <v>1017.4576271186442</v>
          </cell>
          <cell r="G2802">
            <v>905.54099999999994</v>
          </cell>
          <cell r="H2802">
            <v>138.11099999999999</v>
          </cell>
          <cell r="I2802">
            <v>1043.652</v>
          </cell>
        </row>
        <row r="2803">
          <cell r="A2803" t="str">
            <v>AE016</v>
          </cell>
          <cell r="B2803" t="str">
            <v>Volumen Análisis</v>
          </cell>
          <cell r="C2803">
            <v>10</v>
          </cell>
          <cell r="D2803" t="str">
            <v>M2</v>
          </cell>
          <cell r="E2803">
            <v>93.220338983050851</v>
          </cell>
          <cell r="F2803">
            <v>16.779661016949152</v>
          </cell>
          <cell r="G2803">
            <v>241.42</v>
          </cell>
          <cell r="H2803">
            <v>43.46</v>
          </cell>
        </row>
        <row r="2804">
          <cell r="A2804">
            <v>0</v>
          </cell>
          <cell r="B2804" t="str">
            <v>Materiales y Equipos</v>
          </cell>
          <cell r="D2804">
            <v>0</v>
          </cell>
          <cell r="G2804">
            <v>0</v>
          </cell>
          <cell r="H2804">
            <v>0</v>
          </cell>
        </row>
        <row r="2805">
          <cell r="A2805" t="str">
            <v>AE005</v>
          </cell>
          <cell r="B2805" t="str">
            <v>Acero malla electrosoldada D2.3 x D2.3, 10 x 10,Rollo 2.4x40 m.</v>
          </cell>
          <cell r="C2805">
            <v>10</v>
          </cell>
          <cell r="D2805" t="str">
            <v>m2</v>
          </cell>
          <cell r="E2805">
            <v>173.76412429378533</v>
          </cell>
          <cell r="F2805">
            <v>31.277542372881356</v>
          </cell>
          <cell r="G2805">
            <v>1737.64</v>
          </cell>
          <cell r="H2805">
            <v>312.77999999999997</v>
          </cell>
        </row>
        <row r="2806">
          <cell r="A2806" t="str">
            <v>HI002</v>
          </cell>
          <cell r="B2806" t="str">
            <v>Hormigón 210 Kg/cm2 (incluye bomba y colocación)</v>
          </cell>
          <cell r="C2806">
            <v>1.05</v>
          </cell>
          <cell r="D2806" t="str">
            <v>M3</v>
          </cell>
          <cell r="E2806">
            <v>5652.5423728813566</v>
          </cell>
          <cell r="F2806">
            <v>1017.4576271186442</v>
          </cell>
          <cell r="G2806">
            <v>5935.17</v>
          </cell>
          <cell r="H2806">
            <v>1068.33</v>
          </cell>
        </row>
        <row r="2807">
          <cell r="A2807">
            <v>0</v>
          </cell>
          <cell r="B2807" t="str">
            <v>Mano de Obra</v>
          </cell>
          <cell r="C2807">
            <v>10</v>
          </cell>
          <cell r="D2807">
            <v>0</v>
          </cell>
          <cell r="E2807">
            <v>346.5</v>
          </cell>
          <cell r="F2807">
            <v>0</v>
          </cell>
          <cell r="G2807">
            <v>13837.420000000002</v>
          </cell>
          <cell r="H2807">
            <v>1814.5</v>
          </cell>
          <cell r="I2807">
            <v>15651.920000000002</v>
          </cell>
        </row>
        <row r="2808">
          <cell r="A2808">
            <v>200.03999999999996</v>
          </cell>
          <cell r="B2808" t="str">
            <v>Coloc. acero malla electrosoldada</v>
          </cell>
          <cell r="C2808">
            <v>10</v>
          </cell>
          <cell r="D2808">
            <v>0</v>
          </cell>
          <cell r="E2808">
            <v>38.51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>
            <v>300.33999999999969</v>
          </cell>
          <cell r="B2809" t="str">
            <v>Guarderas en plateas</v>
          </cell>
          <cell r="C2809">
            <v>10</v>
          </cell>
          <cell r="D2809" t="str">
            <v>ML</v>
          </cell>
          <cell r="E2809">
            <v>99.75</v>
          </cell>
          <cell r="F2809">
            <v>0</v>
          </cell>
          <cell r="G2809">
            <v>997.5</v>
          </cell>
          <cell r="H2809">
            <v>0</v>
          </cell>
          <cell r="I2809">
            <v>15650.770000000002</v>
          </cell>
        </row>
        <row r="2810">
          <cell r="A2810">
            <v>0</v>
          </cell>
          <cell r="B2810" t="str">
            <v>Total/M3</v>
          </cell>
          <cell r="C2810">
            <v>1</v>
          </cell>
          <cell r="D2810" t="str">
            <v>M3</v>
          </cell>
          <cell r="E2810">
            <v>0</v>
          </cell>
          <cell r="F2810">
            <v>0</v>
          </cell>
          <cell r="G2810">
            <v>9055.41</v>
          </cell>
          <cell r="H2810">
            <v>1381.11</v>
          </cell>
          <cell r="I2810">
            <v>10436.52</v>
          </cell>
        </row>
        <row r="2811">
          <cell r="A2811">
            <v>0</v>
          </cell>
          <cell r="B2811" t="str">
            <v>Materiales y Equipos</v>
          </cell>
          <cell r="C2811">
            <v>1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16079.230000000001</v>
          </cell>
        </row>
        <row r="2812">
          <cell r="A2812">
            <v>111.01100000000001</v>
          </cell>
          <cell r="B2812" t="str">
            <v xml:space="preserve">PISO HA E=0.10m MALLA ELECTROSOLD. D2.3 10X10 FROTADO - 1:2:4 CON LIGADORA </v>
          </cell>
          <cell r="C2812">
            <v>1</v>
          </cell>
          <cell r="D2812" t="str">
            <v>M3</v>
          </cell>
          <cell r="E2812">
            <v>2796.6101694915255</v>
          </cell>
          <cell r="F2812">
            <v>503.38983050847457</v>
          </cell>
          <cell r="G2812">
            <v>10448.030000000002</v>
          </cell>
          <cell r="H2812">
            <v>1217.93</v>
          </cell>
          <cell r="I2812">
            <v>11665.960000000003</v>
          </cell>
        </row>
        <row r="2813">
          <cell r="A2813">
            <v>111.01</v>
          </cell>
          <cell r="B2813" t="str">
            <v>Acero Estruc. Grado 40-60, 3/8" x 20 a 30 pies</v>
          </cell>
          <cell r="C2813">
            <v>1</v>
          </cell>
          <cell r="D2813" t="str">
            <v>M2</v>
          </cell>
          <cell r="E2813">
            <v>2796.6101694915255</v>
          </cell>
          <cell r="F2813">
            <v>503.38983050847457</v>
          </cell>
          <cell r="G2813">
            <v>1044.8030000000003</v>
          </cell>
          <cell r="H2813">
            <v>121.79300000000001</v>
          </cell>
          <cell r="I2813">
            <v>1166.5960000000005</v>
          </cell>
        </row>
        <row r="2814">
          <cell r="A2814" t="str">
            <v>HI002</v>
          </cell>
          <cell r="B2814" t="str">
            <v>Pisos HA e=0.10m malla electrosold. D2.3 10x10</v>
          </cell>
          <cell r="C2814">
            <v>1.1000000000000001</v>
          </cell>
          <cell r="D2814" t="str">
            <v>M3</v>
          </cell>
          <cell r="E2814">
            <v>5652.5423728813566</v>
          </cell>
          <cell r="F2814">
            <v>1017.4576271186442</v>
          </cell>
          <cell r="G2814">
            <v>6217.8</v>
          </cell>
          <cell r="H2814">
            <v>1119.2</v>
          </cell>
        </row>
        <row r="2815">
          <cell r="A2815" t="str">
            <v>AE016</v>
          </cell>
          <cell r="B2815" t="str">
            <v>Volumen Análisis</v>
          </cell>
          <cell r="C2815">
            <v>1</v>
          </cell>
          <cell r="D2815" t="str">
            <v>M3</v>
          </cell>
          <cell r="E2815">
            <v>93.220338983050851</v>
          </cell>
          <cell r="F2815">
            <v>16.779661016949152</v>
          </cell>
          <cell r="G2815">
            <v>241.37</v>
          </cell>
          <cell r="H2815">
            <v>43.45</v>
          </cell>
        </row>
        <row r="2816">
          <cell r="A2816">
            <v>0</v>
          </cell>
          <cell r="B2816" t="str">
            <v>Materiales y Equipos</v>
          </cell>
          <cell r="C2816">
            <v>1.1000000000000001</v>
          </cell>
          <cell r="D2816">
            <v>0</v>
          </cell>
          <cell r="E2816">
            <v>5652.5423728813566</v>
          </cell>
          <cell r="F2816">
            <v>1017.4576271186442</v>
          </cell>
          <cell r="G2816">
            <v>0</v>
          </cell>
          <cell r="H2816">
            <v>0</v>
          </cell>
        </row>
        <row r="2817">
          <cell r="A2817" t="str">
            <v>AE005</v>
          </cell>
          <cell r="B2817" t="str">
            <v>Malla Electrosoldada D2.3 10x10mm + 10% desp.</v>
          </cell>
          <cell r="C2817">
            <v>0.11</v>
          </cell>
          <cell r="D2817" t="str">
            <v>ROLLO</v>
          </cell>
          <cell r="E2817">
            <v>16681.355932203391</v>
          </cell>
          <cell r="F2817">
            <v>2365.9299999999998</v>
          </cell>
          <cell r="G2817">
            <v>1834.95</v>
          </cell>
          <cell r="H2817">
            <v>260.25</v>
          </cell>
        </row>
        <row r="2818">
          <cell r="A2818">
            <v>102.05000000000003</v>
          </cell>
          <cell r="B2818" t="str">
            <v>Vaciado y ligado Hormigón 1:2:4 - 10% desp</v>
          </cell>
          <cell r="C2818">
            <v>1.1000000000000001</v>
          </cell>
          <cell r="D2818" t="str">
            <v>M3</v>
          </cell>
          <cell r="E2818">
            <v>6118.04</v>
          </cell>
          <cell r="F2818">
            <v>861.76</v>
          </cell>
          <cell r="G2818">
            <v>6729.84</v>
          </cell>
          <cell r="H2818">
            <v>947.94</v>
          </cell>
        </row>
        <row r="2819">
          <cell r="A2819" t="str">
            <v>AE016</v>
          </cell>
          <cell r="B2819" t="str">
            <v>Alambre Dulce No. 18</v>
          </cell>
          <cell r="C2819">
            <v>1.1000000000000001</v>
          </cell>
          <cell r="D2819">
            <v>0</v>
          </cell>
          <cell r="E2819">
            <v>93.220338983050851</v>
          </cell>
          <cell r="F2819">
            <v>8.85</v>
          </cell>
          <cell r="G2819">
            <v>13836.430000000002</v>
          </cell>
          <cell r="H2819">
            <v>1814.3400000000001</v>
          </cell>
          <cell r="I2819">
            <v>15650.770000000002</v>
          </cell>
        </row>
        <row r="2820">
          <cell r="A2820">
            <v>0</v>
          </cell>
          <cell r="B2820" t="str">
            <v>Mano de Obra</v>
          </cell>
          <cell r="C2820">
            <v>8.3333333333333339</v>
          </cell>
          <cell r="D2820">
            <v>0</v>
          </cell>
          <cell r="E2820">
            <v>357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O05AY</v>
          </cell>
          <cell r="B2821" t="str">
            <v>Preparación superficie - Ayudante AY</v>
          </cell>
          <cell r="C2821">
            <v>0.1</v>
          </cell>
          <cell r="D2821" t="str">
            <v>DIA</v>
          </cell>
          <cell r="E2821">
            <v>847</v>
          </cell>
          <cell r="F2821">
            <v>0</v>
          </cell>
          <cell r="G2821">
            <v>84.7</v>
          </cell>
          <cell r="H2821">
            <v>0</v>
          </cell>
          <cell r="I2821">
            <v>15020.28</v>
          </cell>
        </row>
        <row r="2822">
          <cell r="A2822">
            <v>200.03999999999996</v>
          </cell>
          <cell r="B2822" t="str">
            <v>Mano de Obra colocación malla</v>
          </cell>
          <cell r="C2822">
            <v>10</v>
          </cell>
          <cell r="D2822" t="str">
            <v>M2</v>
          </cell>
          <cell r="E2822">
            <v>38.51</v>
          </cell>
          <cell r="F2822">
            <v>0</v>
          </cell>
          <cell r="G2822">
            <v>385.1</v>
          </cell>
          <cell r="H2822">
            <v>0</v>
          </cell>
          <cell r="I2822">
            <v>0</v>
          </cell>
        </row>
        <row r="2823">
          <cell r="A2823">
            <v>1600.02</v>
          </cell>
          <cell r="B2823" t="str">
            <v>Mano de obra frotado</v>
          </cell>
          <cell r="C2823">
            <v>10</v>
          </cell>
          <cell r="D2823">
            <v>0</v>
          </cell>
          <cell r="E2823">
            <v>131.09</v>
          </cell>
          <cell r="F2823">
            <v>0</v>
          </cell>
          <cell r="G2823">
            <v>0</v>
          </cell>
          <cell r="H2823">
            <v>0</v>
          </cell>
          <cell r="I2823">
            <v>16077.990000000002</v>
          </cell>
        </row>
        <row r="2824">
          <cell r="A2824" t="str">
            <v>AE002</v>
          </cell>
          <cell r="B2824" t="str">
            <v>Total/UND</v>
          </cell>
          <cell r="C2824">
            <v>0.95799999999999996</v>
          </cell>
          <cell r="D2824" t="str">
            <v>QQ</v>
          </cell>
          <cell r="E2824">
            <v>2796.6101694915255</v>
          </cell>
          <cell r="F2824">
            <v>503.38983050847457</v>
          </cell>
          <cell r="G2824">
            <v>10448.030000000002</v>
          </cell>
          <cell r="H2824">
            <v>1217.93</v>
          </cell>
          <cell r="I2824">
            <v>11665.960000000003</v>
          </cell>
        </row>
        <row r="2825">
          <cell r="A2825" t="str">
            <v>AE001</v>
          </cell>
          <cell r="B2825" t="str">
            <v>Acero Estruc. Grado 40-60, 3/8" x 20 a 30 pies</v>
          </cell>
          <cell r="C2825">
            <v>0.254</v>
          </cell>
          <cell r="D2825" t="str">
            <v>QQ</v>
          </cell>
          <cell r="E2825">
            <v>2796.6101694915255</v>
          </cell>
          <cell r="F2825">
            <v>503.38983050847457</v>
          </cell>
          <cell r="G2825">
            <v>710.34</v>
          </cell>
          <cell r="H2825">
            <v>127.86</v>
          </cell>
        </row>
        <row r="2826">
          <cell r="A2826">
            <v>111.02000000000001</v>
          </cell>
          <cell r="B2826" t="str">
            <v>PISO HA E=0.10m MALLA ELECTROSOLD. D2.3 10X10 FROTADO CON HELICOP. - H. I 180KG/M2 (PISO DE CANCHA)</v>
          </cell>
          <cell r="C2826">
            <v>1</v>
          </cell>
          <cell r="D2826" t="str">
            <v>M3</v>
          </cell>
          <cell r="E2826">
            <v>5652.5423728813566</v>
          </cell>
          <cell r="F2826">
            <v>1017.4576271186442</v>
          </cell>
          <cell r="G2826">
            <v>10316.609999999999</v>
          </cell>
          <cell r="H2826">
            <v>1439.43</v>
          </cell>
          <cell r="I2826">
            <v>11756.039999999999</v>
          </cell>
        </row>
        <row r="2827">
          <cell r="A2827">
            <v>111.02100000000002</v>
          </cell>
          <cell r="B2827" t="str">
            <v>Alambre Galvanizado Calibre 18 (Varillas)</v>
          </cell>
          <cell r="C2827">
            <v>1</v>
          </cell>
          <cell r="D2827" t="str">
            <v>M2</v>
          </cell>
          <cell r="E2827">
            <v>93.220338983050851</v>
          </cell>
          <cell r="F2827">
            <v>16.779661016949152</v>
          </cell>
          <cell r="G2827">
            <v>1031.6609999999998</v>
          </cell>
          <cell r="H2827">
            <v>143.94300000000001</v>
          </cell>
          <cell r="I2827">
            <v>1175.6039999999998</v>
          </cell>
        </row>
        <row r="2828">
          <cell r="A2828">
            <v>0</v>
          </cell>
          <cell r="B2828" t="str">
            <v>Pisos HA e=0.10m malla electrosold. D2.3 10x10</v>
          </cell>
          <cell r="C2828">
            <v>1.1000000000000001</v>
          </cell>
          <cell r="D2828">
            <v>0</v>
          </cell>
          <cell r="E2828">
            <v>5652.5423728813566</v>
          </cell>
          <cell r="F2828">
            <v>1017.4576271186442</v>
          </cell>
          <cell r="G2828">
            <v>0</v>
          </cell>
          <cell r="H2828">
            <v>0</v>
          </cell>
        </row>
        <row r="2829">
          <cell r="A2829">
            <v>200.05999999999995</v>
          </cell>
          <cell r="B2829" t="str">
            <v>Volumen Análisis</v>
          </cell>
          <cell r="C2829">
            <v>1</v>
          </cell>
          <cell r="D2829" t="str">
            <v>M3</v>
          </cell>
          <cell r="E2829">
            <v>326.47275741487186</v>
          </cell>
          <cell r="F2829">
            <v>0</v>
          </cell>
          <cell r="G2829">
            <v>442.04</v>
          </cell>
          <cell r="H2829">
            <v>0</v>
          </cell>
        </row>
        <row r="2830">
          <cell r="A2830">
            <v>300.12999999999988</v>
          </cell>
          <cell r="B2830" t="str">
            <v>Materiales y Equipos</v>
          </cell>
          <cell r="C2830">
            <v>8.3333333333333339</v>
          </cell>
          <cell r="D2830" t="str">
            <v>M2</v>
          </cell>
          <cell r="E2830">
            <v>357</v>
          </cell>
          <cell r="F2830">
            <v>0</v>
          </cell>
          <cell r="G2830">
            <v>2975</v>
          </cell>
          <cell r="H2830">
            <v>0</v>
          </cell>
        </row>
        <row r="2831">
          <cell r="A2831" t="str">
            <v>AE005</v>
          </cell>
          <cell r="B2831" t="str">
            <v>Malla Electrosoldada D2.3 10x10mm + 10% desp.</v>
          </cell>
          <cell r="C2831">
            <v>0.11</v>
          </cell>
          <cell r="D2831">
            <v>0</v>
          </cell>
          <cell r="E2831">
            <v>16681.355932203391</v>
          </cell>
          <cell r="F2831">
            <v>3002.6440677966102</v>
          </cell>
          <cell r="G2831">
            <v>13250.300000000001</v>
          </cell>
          <cell r="H2831">
            <v>1769.98</v>
          </cell>
          <cell r="I2831">
            <v>15020.28</v>
          </cell>
        </row>
        <row r="2832">
          <cell r="A2832" t="str">
            <v>HI001</v>
          </cell>
          <cell r="B2832" t="str">
            <v>Hormigón 180 Kg/cm2 (incluye bomba y colocación)</v>
          </cell>
          <cell r="C2832">
            <v>1.1000000000000001</v>
          </cell>
          <cell r="D2832">
            <v>0</v>
          </cell>
          <cell r="E2832">
            <v>5508.4745762711864</v>
          </cell>
          <cell r="F2832">
            <v>991.52542372881351</v>
          </cell>
          <cell r="G2832">
            <v>0</v>
          </cell>
          <cell r="H2832">
            <v>0</v>
          </cell>
        </row>
        <row r="2833">
          <cell r="A2833" t="str">
            <v>AE016</v>
          </cell>
          <cell r="B2833" t="str">
            <v>Alambre Dulce No. 18</v>
          </cell>
          <cell r="C2833">
            <v>1.1000000000000001</v>
          </cell>
          <cell r="D2833" t="str">
            <v>LB</v>
          </cell>
          <cell r="E2833">
            <v>93.220338983050851</v>
          </cell>
          <cell r="F2833">
            <v>16.779661016949152</v>
          </cell>
          <cell r="G2833">
            <v>102.54</v>
          </cell>
          <cell r="H2833">
            <v>18.46</v>
          </cell>
          <cell r="I2833">
            <v>16456.22</v>
          </cell>
        </row>
        <row r="2834">
          <cell r="A2834">
            <v>0</v>
          </cell>
          <cell r="B2834" t="str">
            <v>Mano de Obra</v>
          </cell>
          <cell r="C2834">
            <v>1</v>
          </cell>
          <cell r="D2834" t="str">
            <v>M3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 t="str">
            <v>O05AY</v>
          </cell>
          <cell r="B2835" t="str">
            <v>Preparación superficie - Ayudante AY</v>
          </cell>
          <cell r="C2835">
            <v>0.1</v>
          </cell>
          <cell r="D2835">
            <v>0</v>
          </cell>
          <cell r="E2835">
            <v>847</v>
          </cell>
          <cell r="F2835">
            <v>0</v>
          </cell>
          <cell r="G2835">
            <v>0</v>
          </cell>
          <cell r="H2835">
            <v>0</v>
          </cell>
          <cell r="I2835">
            <v>15420.24</v>
          </cell>
        </row>
        <row r="2836">
          <cell r="A2836">
            <v>200.03999999999996</v>
          </cell>
          <cell r="B2836" t="str">
            <v>Mano de Obra colocación malla</v>
          </cell>
          <cell r="C2836">
            <v>10</v>
          </cell>
          <cell r="D2836" t="str">
            <v>M2</v>
          </cell>
          <cell r="E2836">
            <v>38.51</v>
          </cell>
          <cell r="F2836">
            <v>0</v>
          </cell>
          <cell r="G2836">
            <v>385.1</v>
          </cell>
          <cell r="H2836">
            <v>0</v>
          </cell>
          <cell r="I2836">
            <v>0</v>
          </cell>
        </row>
        <row r="2837">
          <cell r="A2837">
            <v>1600.02</v>
          </cell>
          <cell r="B2837" t="str">
            <v>Pulido con helicóptero</v>
          </cell>
          <cell r="C2837">
            <v>10</v>
          </cell>
          <cell r="D2837" t="str">
            <v>M2</v>
          </cell>
          <cell r="E2837">
            <v>185</v>
          </cell>
          <cell r="F2837">
            <v>0</v>
          </cell>
          <cell r="G2837">
            <v>1850</v>
          </cell>
          <cell r="H2837">
            <v>0</v>
          </cell>
        </row>
        <row r="2838">
          <cell r="A2838" t="str">
            <v>HI002</v>
          </cell>
          <cell r="B2838" t="str">
            <v>Corte de junta</v>
          </cell>
          <cell r="C2838">
            <v>0</v>
          </cell>
          <cell r="D2838" t="str">
            <v>Ml</v>
          </cell>
          <cell r="E2838">
            <v>10</v>
          </cell>
          <cell r="F2838">
            <v>0</v>
          </cell>
          <cell r="G2838">
            <v>0</v>
          </cell>
          <cell r="H2838">
            <v>0</v>
          </cell>
        </row>
        <row r="2839">
          <cell r="A2839" t="str">
            <v>AE016</v>
          </cell>
          <cell r="B2839" t="str">
            <v>Alambre Galvanizado Calibre 18 (Varillas)</v>
          </cell>
          <cell r="C2839">
            <v>3.008</v>
          </cell>
          <cell r="D2839" t="str">
            <v>LB</v>
          </cell>
          <cell r="E2839">
            <v>93.220338983050851</v>
          </cell>
          <cell r="F2839">
            <v>16.779661016949152</v>
          </cell>
          <cell r="G2839">
            <v>280.41000000000003</v>
          </cell>
          <cell r="H2839">
            <v>50.47</v>
          </cell>
        </row>
        <row r="2840">
          <cell r="A2840">
            <v>0</v>
          </cell>
          <cell r="B2840" t="str">
            <v>Total/UND</v>
          </cell>
          <cell r="C2840">
            <v>1.1000000000000001</v>
          </cell>
          <cell r="D2840">
            <v>0</v>
          </cell>
          <cell r="E2840">
            <v>5652.5423728813566</v>
          </cell>
          <cell r="F2840">
            <v>1017.4576271186442</v>
          </cell>
          <cell r="G2840">
            <v>10316.609999999999</v>
          </cell>
          <cell r="H2840">
            <v>1439.43</v>
          </cell>
          <cell r="I2840">
            <v>11756.039999999999</v>
          </cell>
        </row>
        <row r="2841">
          <cell r="A2841">
            <v>200.05999999999995</v>
          </cell>
          <cell r="B2841" t="str">
            <v>Coloc. acero normal</v>
          </cell>
          <cell r="C2841">
            <v>2.6040000000000001</v>
          </cell>
          <cell r="D2841" t="str">
            <v>QQ</v>
          </cell>
          <cell r="E2841">
            <v>326.47275741487186</v>
          </cell>
          <cell r="F2841">
            <v>0</v>
          </cell>
          <cell r="G2841">
            <v>850.14</v>
          </cell>
          <cell r="H2841">
            <v>0</v>
          </cell>
        </row>
        <row r="2842">
          <cell r="A2842">
            <v>300.12999999999988</v>
          </cell>
          <cell r="B2842" t="str">
            <v>PISO HA E=0.10m MALLA ELECTROSOLD. D2.3 10X10 PULIDO - 210KG/M2 LIGADORA</v>
          </cell>
          <cell r="C2842">
            <v>1</v>
          </cell>
          <cell r="D2842" t="str">
            <v>M3</v>
          </cell>
          <cell r="E2842">
            <v>357</v>
          </cell>
          <cell r="F2842">
            <v>0</v>
          </cell>
          <cell r="G2842">
            <v>12750.39</v>
          </cell>
          <cell r="H2842">
            <v>1467.95</v>
          </cell>
          <cell r="I2842">
            <v>14218.34</v>
          </cell>
        </row>
        <row r="2843">
          <cell r="A2843">
            <v>111.03000000000002</v>
          </cell>
          <cell r="B2843" t="str">
            <v>Total/UND</v>
          </cell>
          <cell r="C2843">
            <v>1</v>
          </cell>
          <cell r="D2843">
            <v>0</v>
          </cell>
          <cell r="E2843">
            <v>326.47275741487186</v>
          </cell>
          <cell r="F2843">
            <v>0</v>
          </cell>
          <cell r="G2843">
            <v>1275.039</v>
          </cell>
          <cell r="H2843">
            <v>146.79500000000002</v>
          </cell>
          <cell r="I2843">
            <v>1421.8340000000001</v>
          </cell>
        </row>
        <row r="2844">
          <cell r="A2844">
            <v>0</v>
          </cell>
          <cell r="B2844" t="str">
            <v>Pisos HA e=0.10m malla electrosold. D2.3 10x10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</row>
        <row r="2845">
          <cell r="A2845">
            <v>110</v>
          </cell>
          <cell r="B2845" t="str">
            <v>Volumen Análisis</v>
          </cell>
          <cell r="C2845">
            <v>1</v>
          </cell>
          <cell r="D2845" t="str">
            <v>M3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</row>
        <row r="2846">
          <cell r="A2846">
            <v>110.01</v>
          </cell>
          <cell r="B2846" t="str">
            <v>Materiales y Equipos</v>
          </cell>
          <cell r="C2846">
            <v>1</v>
          </cell>
          <cell r="D2846" t="str">
            <v>M3</v>
          </cell>
          <cell r="E2846">
            <v>0</v>
          </cell>
          <cell r="F2846">
            <v>0</v>
          </cell>
          <cell r="G2846">
            <v>28034.959999999999</v>
          </cell>
          <cell r="H2846">
            <v>2229.65</v>
          </cell>
          <cell r="I2846">
            <v>30264.61</v>
          </cell>
        </row>
        <row r="2847">
          <cell r="A2847" t="str">
            <v>AE005</v>
          </cell>
          <cell r="B2847" t="str">
            <v>Malla Electrosoldada D2.3 10x10mm + 10% desp.</v>
          </cell>
          <cell r="C2847">
            <v>0.11</v>
          </cell>
          <cell r="D2847" t="str">
            <v>ROLLO</v>
          </cell>
          <cell r="E2847">
            <v>16681.355932203391</v>
          </cell>
          <cell r="F2847">
            <v>3002.6440677966102</v>
          </cell>
          <cell r="G2847">
            <v>1834.95</v>
          </cell>
          <cell r="H2847">
            <v>330.29</v>
          </cell>
          <cell r="I2847">
            <v>0</v>
          </cell>
        </row>
        <row r="2848">
          <cell r="A2848" t="str">
            <v>HI002</v>
          </cell>
          <cell r="B2848" t="str">
            <v>Hormigón 210 Kg/cm2 (incluye bomba y colocación)</v>
          </cell>
          <cell r="C2848">
            <v>1.1000000000000001</v>
          </cell>
          <cell r="D2848" t="str">
            <v>M3</v>
          </cell>
          <cell r="E2848">
            <v>5652.5423728813566</v>
          </cell>
          <cell r="F2848">
            <v>1017.4576271186442</v>
          </cell>
          <cell r="G2848">
            <v>6217.8</v>
          </cell>
          <cell r="H2848">
            <v>1119.2</v>
          </cell>
          <cell r="I2848">
            <v>0</v>
          </cell>
        </row>
        <row r="2849">
          <cell r="A2849" t="str">
            <v>AE016</v>
          </cell>
          <cell r="B2849" t="str">
            <v>Alambre Dulce No. 18</v>
          </cell>
          <cell r="C2849">
            <v>1.1000000000000001</v>
          </cell>
          <cell r="D2849">
            <v>0</v>
          </cell>
          <cell r="E2849">
            <v>93.220338983050851</v>
          </cell>
          <cell r="F2849">
            <v>16.779661016949152</v>
          </cell>
          <cell r="G2849">
            <v>0</v>
          </cell>
          <cell r="H2849">
            <v>0</v>
          </cell>
        </row>
        <row r="2850">
          <cell r="A2850">
            <v>0</v>
          </cell>
          <cell r="B2850" t="str">
            <v>Mano de Obra</v>
          </cell>
          <cell r="C2850">
            <v>2.85</v>
          </cell>
          <cell r="D2850" t="str">
            <v>QQ</v>
          </cell>
          <cell r="E2850">
            <v>2245.7600000000002</v>
          </cell>
          <cell r="F2850">
            <v>404.23680000000002</v>
          </cell>
          <cell r="G2850">
            <v>6400.42</v>
          </cell>
          <cell r="H2850">
            <v>1152.07</v>
          </cell>
          <cell r="I2850">
            <v>0</v>
          </cell>
        </row>
        <row r="2851">
          <cell r="A2851">
            <v>200.03999999999996</v>
          </cell>
          <cell r="B2851" t="str">
            <v>Mano de Obra colocación malla</v>
          </cell>
          <cell r="C2851">
            <v>10</v>
          </cell>
          <cell r="D2851" t="str">
            <v>M2</v>
          </cell>
          <cell r="E2851">
            <v>38.51</v>
          </cell>
          <cell r="F2851">
            <v>0</v>
          </cell>
          <cell r="G2851">
            <v>385.1</v>
          </cell>
          <cell r="H2851">
            <v>0</v>
          </cell>
        </row>
        <row r="2852">
          <cell r="A2852">
            <v>1600.02</v>
          </cell>
          <cell r="B2852" t="str">
            <v>Pulido con helicóptero</v>
          </cell>
          <cell r="C2852">
            <v>10</v>
          </cell>
          <cell r="D2852" t="str">
            <v>M2</v>
          </cell>
          <cell r="E2852">
            <v>185</v>
          </cell>
          <cell r="F2852">
            <v>0</v>
          </cell>
          <cell r="G2852">
            <v>1850</v>
          </cell>
          <cell r="H2852">
            <v>0</v>
          </cell>
        </row>
        <row r="2853">
          <cell r="A2853">
            <v>0</v>
          </cell>
          <cell r="B2853" t="str">
            <v>Corte de junta</v>
          </cell>
          <cell r="C2853">
            <v>236</v>
          </cell>
          <cell r="D2853">
            <v>0</v>
          </cell>
          <cell r="E2853">
            <v>10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>
            <v>0</v>
          </cell>
          <cell r="B2854" t="str">
            <v>Total/UND</v>
          </cell>
          <cell r="C2854">
            <v>2</v>
          </cell>
          <cell r="D2854" t="str">
            <v>UND</v>
          </cell>
          <cell r="E2854">
            <v>2836.49</v>
          </cell>
          <cell r="F2854">
            <v>0</v>
          </cell>
          <cell r="G2854">
            <v>12750.39</v>
          </cell>
          <cell r="H2854">
            <v>1467.95</v>
          </cell>
          <cell r="I2854">
            <v>14218.34</v>
          </cell>
        </row>
        <row r="2855">
          <cell r="A2855">
            <v>0</v>
          </cell>
          <cell r="B2855" t="str">
            <v>Encofrado Rampa Esc. 2 tramos Todo Costo</v>
          </cell>
          <cell r="C2855">
            <v>1</v>
          </cell>
          <cell r="D2855" t="str">
            <v>UND</v>
          </cell>
          <cell r="E2855">
            <v>9975</v>
          </cell>
          <cell r="F2855">
            <v>0</v>
          </cell>
          <cell r="G2855">
            <v>9975</v>
          </cell>
          <cell r="H2855">
            <v>0</v>
          </cell>
        </row>
        <row r="2856">
          <cell r="A2856">
            <v>0</v>
          </cell>
          <cell r="B2856" t="str">
            <v>Total/UND</v>
          </cell>
          <cell r="C2856">
            <v>8.3333333333333339</v>
          </cell>
          <cell r="D2856">
            <v>0</v>
          </cell>
          <cell r="E2856">
            <v>357</v>
          </cell>
          <cell r="F2856">
            <v>0</v>
          </cell>
          <cell r="G2856">
            <v>28034.959999999999</v>
          </cell>
          <cell r="H2856">
            <v>2229.65</v>
          </cell>
          <cell r="I2856">
            <v>30264.61</v>
          </cell>
        </row>
        <row r="2857">
          <cell r="A2857">
            <v>0</v>
          </cell>
          <cell r="B2857" t="str">
            <v>PISO HA E=0.15m MALLA ELECTROSOLD. D2.3 10X10 FROTADO - H. I 210KG/M2 (PULIDO CON HELICÓPTERO) PARA PEATONES</v>
          </cell>
          <cell r="C2857">
            <v>1</v>
          </cell>
          <cell r="D2857">
            <v>0</v>
          </cell>
          <cell r="G2857">
            <v>8923.2800000000007</v>
          </cell>
          <cell r="H2857">
            <v>1337.96</v>
          </cell>
          <cell r="I2857">
            <v>10261.240000000002</v>
          </cell>
        </row>
        <row r="2858">
          <cell r="A2858">
            <v>111.04000000000002</v>
          </cell>
          <cell r="B2858" t="str">
            <v>RAMPA ESCALERA HA E=0.12m 1/2"@0.14m Y 3/8"@0.22m 1:2:4 CON LIGADORA Y WINCHE</v>
          </cell>
          <cell r="C2858">
            <v>1</v>
          </cell>
          <cell r="D2858" t="str">
            <v>M2</v>
          </cell>
          <cell r="E2858">
            <v>0</v>
          </cell>
          <cell r="F2858">
            <v>0</v>
          </cell>
          <cell r="G2858">
            <v>1338.4250787460628</v>
          </cell>
          <cell r="H2858">
            <v>200.68396580170992</v>
          </cell>
          <cell r="I2858">
            <v>1539.1090445477728</v>
          </cell>
        </row>
        <row r="2859">
          <cell r="A2859">
            <v>0</v>
          </cell>
          <cell r="B2859" t="str">
            <v>Pisos HA e=0.15m malla electrosold. D2.3 10x10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</row>
        <row r="2860">
          <cell r="A2860">
            <v>0</v>
          </cell>
          <cell r="B2860" t="str">
            <v>Volumen Análisis</v>
          </cell>
          <cell r="C2860">
            <v>1</v>
          </cell>
          <cell r="D2860" t="str">
            <v>M3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>
            <v>0</v>
          </cell>
          <cell r="B2861" t="str">
            <v>Materiales y Equipos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</row>
        <row r="2862">
          <cell r="A2862" t="str">
            <v>AE005</v>
          </cell>
          <cell r="B2862" t="str">
            <v>Malla Electrosoldada D2.3 10x10mm + 10% desp.</v>
          </cell>
          <cell r="C2862">
            <v>6.9000000000000006E-2</v>
          </cell>
          <cell r="D2862" t="str">
            <v>ROLLO</v>
          </cell>
          <cell r="E2862">
            <v>16681.355932203391</v>
          </cell>
          <cell r="F2862">
            <v>3002.6440677966102</v>
          </cell>
          <cell r="G2862">
            <v>1151.01</v>
          </cell>
          <cell r="H2862">
            <v>207.18</v>
          </cell>
          <cell r="I2862">
            <v>0</v>
          </cell>
        </row>
        <row r="2863">
          <cell r="A2863" t="str">
            <v>HI002</v>
          </cell>
          <cell r="B2863" t="str">
            <v>Hormigón 210 Kg/cm2 (incluye bomba y colocación)</v>
          </cell>
          <cell r="C2863">
            <v>1.1000000000000001</v>
          </cell>
          <cell r="D2863" t="str">
            <v>M3</v>
          </cell>
          <cell r="E2863">
            <v>5652.5423728813566</v>
          </cell>
          <cell r="F2863">
            <v>1017.4576271186442</v>
          </cell>
          <cell r="G2863">
            <v>6217.8</v>
          </cell>
          <cell r="H2863">
            <v>1119.2</v>
          </cell>
          <cell r="I2863">
            <v>0</v>
          </cell>
        </row>
        <row r="2864">
          <cell r="A2864" t="str">
            <v>AE016</v>
          </cell>
          <cell r="B2864" t="str">
            <v>Alambre Dulce No. 18</v>
          </cell>
          <cell r="C2864">
            <v>0.69000000000000006</v>
          </cell>
          <cell r="D2864" t="str">
            <v>LB</v>
          </cell>
          <cell r="E2864">
            <v>93.220338983050851</v>
          </cell>
          <cell r="F2864">
            <v>16.779661016949152</v>
          </cell>
          <cell r="G2864">
            <v>64.319999999999993</v>
          </cell>
          <cell r="H2864">
            <v>11.58</v>
          </cell>
          <cell r="I2864">
            <v>0</v>
          </cell>
        </row>
        <row r="2865">
          <cell r="A2865">
            <v>0</v>
          </cell>
          <cell r="B2865" t="str">
            <v>Mano de Obra</v>
          </cell>
          <cell r="C2865">
            <v>5.6230000000000002</v>
          </cell>
          <cell r="D2865" t="str">
            <v>LB</v>
          </cell>
          <cell r="E2865">
            <v>49.15</v>
          </cell>
          <cell r="F2865">
            <v>8.8469999999999995</v>
          </cell>
          <cell r="G2865">
            <v>276.37</v>
          </cell>
          <cell r="H2865">
            <v>49.75</v>
          </cell>
        </row>
        <row r="2866">
          <cell r="A2866">
            <v>200.03999999999996</v>
          </cell>
          <cell r="B2866" t="str">
            <v>Mano de Obra colocación malla</v>
          </cell>
          <cell r="C2866">
            <v>6.6669999999999998</v>
          </cell>
          <cell r="D2866">
            <v>0</v>
          </cell>
          <cell r="E2866">
            <v>38.51</v>
          </cell>
          <cell r="F2866">
            <v>0</v>
          </cell>
          <cell r="G2866">
            <v>0</v>
          </cell>
          <cell r="H2866">
            <v>0</v>
          </cell>
        </row>
        <row r="2867">
          <cell r="A2867">
            <v>1600.02</v>
          </cell>
          <cell r="B2867" t="str">
            <v>Pulido con helicóptero</v>
          </cell>
          <cell r="C2867">
            <v>6.6669999999999998</v>
          </cell>
          <cell r="D2867" t="str">
            <v>M2</v>
          </cell>
          <cell r="E2867">
            <v>185</v>
          </cell>
          <cell r="F2867">
            <v>0</v>
          </cell>
          <cell r="G2867">
            <v>1233.4000000000001</v>
          </cell>
          <cell r="H2867">
            <v>0</v>
          </cell>
        </row>
        <row r="2868">
          <cell r="A2868">
            <v>0</v>
          </cell>
          <cell r="B2868" t="str">
            <v>Total/UND</v>
          </cell>
          <cell r="C2868">
            <v>1</v>
          </cell>
          <cell r="D2868" t="str">
            <v>UND</v>
          </cell>
          <cell r="E2868">
            <v>9975</v>
          </cell>
          <cell r="F2868">
            <v>0</v>
          </cell>
          <cell r="G2868">
            <v>8923.2800000000007</v>
          </cell>
          <cell r="H2868">
            <v>1337.96</v>
          </cell>
          <cell r="I2868">
            <v>10261.240000000002</v>
          </cell>
        </row>
        <row r="2869">
          <cell r="A2869">
            <v>0</v>
          </cell>
          <cell r="B2869" t="str">
            <v>Total/UND</v>
          </cell>
          <cell r="C2869">
            <v>1</v>
          </cell>
          <cell r="D2869">
            <v>0</v>
          </cell>
          <cell r="E2869">
            <v>9975</v>
          </cell>
          <cell r="F2869">
            <v>0</v>
          </cell>
          <cell r="G2869">
            <v>25251.239999999998</v>
          </cell>
          <cell r="H2869">
            <v>1728.5900000000001</v>
          </cell>
          <cell r="I2869">
            <v>26979.829999999998</v>
          </cell>
        </row>
        <row r="2870">
          <cell r="A2870">
            <v>111.05000000000003</v>
          </cell>
          <cell r="B2870" t="str">
            <v xml:space="preserve">RESANE PISO HORMIGÓN E=0.050m - 1:2:4 CON LIGADORA </v>
          </cell>
          <cell r="C2870">
            <v>1</v>
          </cell>
          <cell r="D2870">
            <v>0</v>
          </cell>
          <cell r="G2870">
            <v>392.85199999999998</v>
          </cell>
          <cell r="H2870">
            <v>43.236499999999999</v>
          </cell>
          <cell r="I2870">
            <v>436.08849999999995</v>
          </cell>
        </row>
        <row r="2871">
          <cell r="A2871">
            <v>111</v>
          </cell>
          <cell r="B2871" t="str">
            <v>PISOS EN HORMIGON ARMADO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 t="str">
            <v>FUN-045</v>
          </cell>
          <cell r="B2872" t="str">
            <v>Volumen Análisis</v>
          </cell>
          <cell r="C2872">
            <v>20</v>
          </cell>
          <cell r="D2872" t="str">
            <v>M2</v>
          </cell>
          <cell r="E2872">
            <v>0</v>
          </cell>
          <cell r="F2872">
            <v>0</v>
          </cell>
          <cell r="G2872">
            <v>905.54099999999994</v>
          </cell>
          <cell r="H2872">
            <v>138.11099999999999</v>
          </cell>
          <cell r="I2872">
            <v>1043.652</v>
          </cell>
        </row>
        <row r="2873">
          <cell r="A2873">
            <v>0</v>
          </cell>
          <cell r="B2873" t="str">
            <v>Materiales y Equipos</v>
          </cell>
          <cell r="C2873">
            <v>10</v>
          </cell>
          <cell r="D2873" t="str">
            <v>M2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0</v>
          </cell>
          <cell r="B2874" t="str">
            <v>Materiales y Equipos</v>
          </cell>
          <cell r="C2874">
            <v>1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</row>
        <row r="2875">
          <cell r="A2875">
            <v>102.05000000000003</v>
          </cell>
          <cell r="B2875" t="str">
            <v>Vaciado y ligado Hormigón 1:2:4 - 10% desp</v>
          </cell>
          <cell r="C2875">
            <v>1.1000000000000001</v>
          </cell>
          <cell r="D2875" t="str">
            <v>M3</v>
          </cell>
          <cell r="E2875">
            <v>6118.04</v>
          </cell>
          <cell r="F2875">
            <v>786.12</v>
          </cell>
          <cell r="G2875">
            <v>6729.84</v>
          </cell>
          <cell r="H2875">
            <v>864.73</v>
          </cell>
        </row>
        <row r="2876">
          <cell r="A2876" t="str">
            <v>HI002</v>
          </cell>
          <cell r="B2876" t="str">
            <v>Mano de Obra</v>
          </cell>
          <cell r="C2876">
            <v>1.05</v>
          </cell>
          <cell r="D2876" t="str">
            <v>M3</v>
          </cell>
          <cell r="E2876">
            <v>5652.5423728813566</v>
          </cell>
          <cell r="F2876">
            <v>1017.4576271186442</v>
          </cell>
          <cell r="G2876">
            <v>5935.17</v>
          </cell>
          <cell r="H2876">
            <v>1068.33</v>
          </cell>
          <cell r="I2876">
            <v>0</v>
          </cell>
        </row>
        <row r="2877">
          <cell r="A2877">
            <v>600.03</v>
          </cell>
          <cell r="B2877" t="str">
            <v>Mano de obra frotado</v>
          </cell>
          <cell r="C2877">
            <v>20</v>
          </cell>
          <cell r="D2877">
            <v>0</v>
          </cell>
          <cell r="E2877">
            <v>56.36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200.03999999999996</v>
          </cell>
          <cell r="B2878" t="str">
            <v>Total/UND</v>
          </cell>
          <cell r="C2878">
            <v>10</v>
          </cell>
          <cell r="D2878" t="str">
            <v>M2</v>
          </cell>
          <cell r="E2878">
            <v>38.51</v>
          </cell>
          <cell r="F2878">
            <v>0</v>
          </cell>
          <cell r="G2878">
            <v>7857.04</v>
          </cell>
          <cell r="H2878">
            <v>864.73</v>
          </cell>
          <cell r="I2878">
            <v>8721.77</v>
          </cell>
        </row>
        <row r="2879">
          <cell r="A2879">
            <v>300.33999999999969</v>
          </cell>
          <cell r="B2879" t="str">
            <v>Guarderas en plateas</v>
          </cell>
          <cell r="C2879">
            <v>10</v>
          </cell>
          <cell r="D2879" t="str">
            <v>ML</v>
          </cell>
          <cell r="E2879">
            <v>99.75</v>
          </cell>
          <cell r="F2879">
            <v>0</v>
          </cell>
          <cell r="G2879">
            <v>997.5</v>
          </cell>
          <cell r="H2879">
            <v>0</v>
          </cell>
        </row>
        <row r="2880">
          <cell r="A2880">
            <v>0</v>
          </cell>
          <cell r="B2880" t="str">
            <v xml:space="preserve">PISO HS FROTADO E=0.10m  - 1:2:4 CON LIGADORA </v>
          </cell>
          <cell r="C2880">
            <v>1</v>
          </cell>
          <cell r="D2880">
            <v>0</v>
          </cell>
          <cell r="G2880">
            <v>8125.4400000000005</v>
          </cell>
          <cell r="H2880">
            <v>947.94</v>
          </cell>
          <cell r="I2880">
            <v>9073.380000000001</v>
          </cell>
        </row>
        <row r="2881">
          <cell r="A2881">
            <v>111.06000000000003</v>
          </cell>
          <cell r="B2881" t="str">
            <v>Mano de Obra Acero por rampa</v>
          </cell>
          <cell r="C2881">
            <v>1</v>
          </cell>
          <cell r="D2881">
            <v>0</v>
          </cell>
          <cell r="E2881">
            <v>2836.49</v>
          </cell>
          <cell r="F2881">
            <v>0</v>
          </cell>
          <cell r="G2881">
            <v>812.5440000000001</v>
          </cell>
          <cell r="H2881">
            <v>94.794000000000011</v>
          </cell>
          <cell r="I2881">
            <v>907.33800000000008</v>
          </cell>
        </row>
        <row r="2882">
          <cell r="A2882">
            <v>111.01100000000001</v>
          </cell>
          <cell r="B2882" t="str">
            <v>Pisos HA e=0.10m malla electrosold. D2.3 10x10</v>
          </cell>
          <cell r="C2882">
            <v>1</v>
          </cell>
          <cell r="D2882" t="str">
            <v>M3</v>
          </cell>
          <cell r="E2882">
            <v>0</v>
          </cell>
          <cell r="F2882">
            <v>0</v>
          </cell>
          <cell r="G2882">
            <v>10448.030000000002</v>
          </cell>
          <cell r="H2882">
            <v>1217.93</v>
          </cell>
          <cell r="I2882">
            <v>11665.960000000003</v>
          </cell>
        </row>
        <row r="2883">
          <cell r="A2883">
            <v>111.01</v>
          </cell>
          <cell r="B2883" t="str">
            <v>Volumen Análisis</v>
          </cell>
          <cell r="C2883">
            <v>1</v>
          </cell>
          <cell r="D2883" t="str">
            <v>M3</v>
          </cell>
          <cell r="E2883">
            <v>0</v>
          </cell>
          <cell r="F2883">
            <v>0</v>
          </cell>
          <cell r="G2883">
            <v>1044.8030000000003</v>
          </cell>
          <cell r="H2883">
            <v>121.79300000000001</v>
          </cell>
          <cell r="I2883">
            <v>1166.5960000000005</v>
          </cell>
        </row>
        <row r="2884">
          <cell r="A2884">
            <v>0</v>
          </cell>
          <cell r="B2884" t="str">
            <v>Materiales y Equipos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102.05000000000003</v>
          </cell>
          <cell r="B2885" t="str">
            <v>Vaciado y ligado Hormigón 1:2:4 - 10% desp</v>
          </cell>
          <cell r="C2885">
            <v>1.1000000000000001</v>
          </cell>
          <cell r="D2885" t="str">
            <v>M3</v>
          </cell>
          <cell r="E2885">
            <v>6118.04</v>
          </cell>
          <cell r="F2885">
            <v>861.76</v>
          </cell>
          <cell r="G2885">
            <v>6729.84</v>
          </cell>
          <cell r="H2885">
            <v>947.94</v>
          </cell>
          <cell r="I2885">
            <v>0</v>
          </cell>
        </row>
        <row r="2886">
          <cell r="A2886">
            <v>0</v>
          </cell>
          <cell r="B2886" t="str">
            <v>Mano de Obra</v>
          </cell>
          <cell r="C2886">
            <v>1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1043.652</v>
          </cell>
        </row>
        <row r="2887">
          <cell r="A2887" t="str">
            <v>O05AY</v>
          </cell>
          <cell r="B2887" t="str">
            <v>Preparación superficie - Ayudante AY</v>
          </cell>
          <cell r="C2887">
            <v>0.1</v>
          </cell>
          <cell r="D2887" t="str">
            <v>DIA</v>
          </cell>
          <cell r="E2887">
            <v>847</v>
          </cell>
          <cell r="F2887">
            <v>0</v>
          </cell>
          <cell r="G2887">
            <v>84.7</v>
          </cell>
          <cell r="H2887">
            <v>0</v>
          </cell>
          <cell r="I2887">
            <v>0</v>
          </cell>
        </row>
        <row r="2888">
          <cell r="A2888">
            <v>1600.02</v>
          </cell>
          <cell r="B2888" t="str">
            <v>Mano de obra frotado</v>
          </cell>
          <cell r="C2888">
            <v>10</v>
          </cell>
          <cell r="D2888" t="str">
            <v>M2</v>
          </cell>
          <cell r="E2888">
            <v>131.09</v>
          </cell>
          <cell r="F2888">
            <v>0</v>
          </cell>
          <cell r="G2888">
            <v>1310.9</v>
          </cell>
          <cell r="H2888">
            <v>0</v>
          </cell>
        </row>
        <row r="2889">
          <cell r="A2889" t="str">
            <v>AE016</v>
          </cell>
          <cell r="B2889" t="str">
            <v>Total/UND</v>
          </cell>
          <cell r="C2889">
            <v>1.1000000000000001</v>
          </cell>
          <cell r="D2889" t="str">
            <v>LB</v>
          </cell>
          <cell r="E2889">
            <v>93.220338983050851</v>
          </cell>
          <cell r="F2889">
            <v>8.85</v>
          </cell>
          <cell r="G2889">
            <v>8125.4400000000005</v>
          </cell>
          <cell r="H2889">
            <v>947.94</v>
          </cell>
          <cell r="I2889">
            <v>9073.380000000001</v>
          </cell>
        </row>
        <row r="2890">
          <cell r="A2890">
            <v>0</v>
          </cell>
          <cell r="B2890" t="str">
            <v>Mano de Obra</v>
          </cell>
          <cell r="C2890">
            <v>1.05</v>
          </cell>
          <cell r="D2890">
            <v>0</v>
          </cell>
          <cell r="E2890">
            <v>5652.5423728813566</v>
          </cell>
          <cell r="F2890">
            <v>1017.4576271186442</v>
          </cell>
          <cell r="G2890">
            <v>0</v>
          </cell>
          <cell r="H2890">
            <v>0</v>
          </cell>
        </row>
        <row r="2891">
          <cell r="A2891" t="str">
            <v>O05AY</v>
          </cell>
          <cell r="B2891" t="str">
            <v xml:space="preserve">PISO HS PARA PISOS  E=0.08m  - 1:2:4 CON LIGADORA </v>
          </cell>
          <cell r="C2891">
            <v>1</v>
          </cell>
          <cell r="D2891" t="str">
            <v>M3</v>
          </cell>
          <cell r="E2891">
            <v>847</v>
          </cell>
          <cell r="F2891">
            <v>0</v>
          </cell>
          <cell r="G2891">
            <v>8436.23</v>
          </cell>
          <cell r="H2891">
            <v>947.94</v>
          </cell>
          <cell r="I2891">
            <v>9384.17</v>
          </cell>
        </row>
        <row r="2892">
          <cell r="A2892">
            <v>111.07000000000004</v>
          </cell>
          <cell r="B2892" t="str">
            <v>Mano de Obra colocación malla</v>
          </cell>
          <cell r="C2892">
            <v>1</v>
          </cell>
          <cell r="D2892" t="str">
            <v>M2</v>
          </cell>
          <cell r="E2892">
            <v>38.51</v>
          </cell>
          <cell r="F2892">
            <v>0</v>
          </cell>
          <cell r="G2892">
            <v>674.89839999999992</v>
          </cell>
          <cell r="H2892">
            <v>75.8352</v>
          </cell>
          <cell r="I2892">
            <v>750.73359999999991</v>
          </cell>
        </row>
        <row r="2893">
          <cell r="A2893">
            <v>1600.02</v>
          </cell>
          <cell r="B2893" t="str">
            <v>Pisos HA e=0.10m malla electrosold. D2.3 10x10</v>
          </cell>
          <cell r="C2893">
            <v>10</v>
          </cell>
          <cell r="D2893" t="str">
            <v>M2</v>
          </cell>
          <cell r="E2893">
            <v>131.09</v>
          </cell>
          <cell r="F2893">
            <v>0</v>
          </cell>
          <cell r="G2893">
            <v>1310.9</v>
          </cell>
          <cell r="H2893">
            <v>0</v>
          </cell>
        </row>
        <row r="2894">
          <cell r="A2894">
            <v>0</v>
          </cell>
          <cell r="B2894" t="str">
            <v>Volumen Análisis</v>
          </cell>
          <cell r="C2894">
            <v>1</v>
          </cell>
          <cell r="D2894">
            <v>0</v>
          </cell>
          <cell r="G2894">
            <v>10448.030000000002</v>
          </cell>
          <cell r="H2894">
            <v>1217.93</v>
          </cell>
          <cell r="I2894">
            <v>11665.960000000003</v>
          </cell>
        </row>
        <row r="2895">
          <cell r="A2895">
            <v>0</v>
          </cell>
          <cell r="B2895" t="str">
            <v>Materiales y Equipos</v>
          </cell>
          <cell r="D2895">
            <v>0</v>
          </cell>
          <cell r="G2895">
            <v>0</v>
          </cell>
          <cell r="H2895">
            <v>0</v>
          </cell>
        </row>
        <row r="2896">
          <cell r="A2896">
            <v>102.05000000000003</v>
          </cell>
          <cell r="B2896" t="str">
            <v>Vaciado y ligado Hormigón 1:2:4 - 10% desp</v>
          </cell>
          <cell r="C2896">
            <v>1.1000000000000001</v>
          </cell>
          <cell r="D2896" t="str">
            <v>M3</v>
          </cell>
          <cell r="E2896">
            <v>6118.04</v>
          </cell>
          <cell r="F2896">
            <v>861.76</v>
          </cell>
          <cell r="G2896">
            <v>6729.84</v>
          </cell>
          <cell r="H2896">
            <v>947.94</v>
          </cell>
          <cell r="I2896">
            <v>11756.039999999999</v>
          </cell>
        </row>
        <row r="2897">
          <cell r="A2897">
            <v>111.02100000000002</v>
          </cell>
          <cell r="B2897" t="str">
            <v>Mano de Obra</v>
          </cell>
          <cell r="C2897">
            <v>1</v>
          </cell>
          <cell r="D2897" t="str">
            <v>M2</v>
          </cell>
          <cell r="E2897">
            <v>0</v>
          </cell>
          <cell r="F2897">
            <v>0</v>
          </cell>
          <cell r="G2897">
            <v>1031.6609999999998</v>
          </cell>
          <cell r="H2897">
            <v>143.94300000000001</v>
          </cell>
          <cell r="I2897">
            <v>1175.6039999999998</v>
          </cell>
        </row>
        <row r="2898">
          <cell r="A2898" t="str">
            <v>O05AY</v>
          </cell>
          <cell r="B2898" t="str">
            <v>Preparación superficie - Ayudante AY</v>
          </cell>
          <cell r="C2898">
            <v>0.08</v>
          </cell>
          <cell r="D2898" t="str">
            <v>DIA</v>
          </cell>
          <cell r="E2898">
            <v>847</v>
          </cell>
          <cell r="F2898">
            <v>0</v>
          </cell>
          <cell r="G2898">
            <v>67.760000000000005</v>
          </cell>
          <cell r="H2898">
            <v>0</v>
          </cell>
          <cell r="I2898">
            <v>0</v>
          </cell>
        </row>
        <row r="2899">
          <cell r="A2899">
            <v>1600.02</v>
          </cell>
          <cell r="B2899" t="str">
            <v>Mano de obra frotado</v>
          </cell>
          <cell r="C2899">
            <v>12.5</v>
          </cell>
          <cell r="D2899" t="str">
            <v>M2</v>
          </cell>
          <cell r="E2899">
            <v>131.09</v>
          </cell>
          <cell r="F2899">
            <v>0</v>
          </cell>
          <cell r="G2899">
            <v>1638.63</v>
          </cell>
          <cell r="H2899">
            <v>0</v>
          </cell>
          <cell r="I2899">
            <v>0</v>
          </cell>
        </row>
        <row r="2900">
          <cell r="A2900">
            <v>0</v>
          </cell>
          <cell r="B2900" t="str">
            <v>Total/UND</v>
          </cell>
          <cell r="D2900">
            <v>0</v>
          </cell>
          <cell r="E2900">
            <v>0</v>
          </cell>
          <cell r="F2900">
            <v>0</v>
          </cell>
          <cell r="G2900">
            <v>8436.23</v>
          </cell>
          <cell r="H2900">
            <v>947.94</v>
          </cell>
          <cell r="I2900">
            <v>9384.17</v>
          </cell>
        </row>
        <row r="2901">
          <cell r="A2901" t="str">
            <v>AE005</v>
          </cell>
          <cell r="B2901" t="str">
            <v>Malla Electrosoldada D2.3 10x10mm + 10% desp.</v>
          </cell>
          <cell r="C2901">
            <v>0.11</v>
          </cell>
          <cell r="D2901" t="str">
            <v>ROLLO</v>
          </cell>
          <cell r="E2901">
            <v>16681.355932203391</v>
          </cell>
          <cell r="F2901">
            <v>3002.6440677966102</v>
          </cell>
          <cell r="G2901">
            <v>1834.95</v>
          </cell>
          <cell r="H2901">
            <v>330.29</v>
          </cell>
        </row>
        <row r="2902">
          <cell r="A2902" t="str">
            <v>HI001</v>
          </cell>
          <cell r="B2902" t="str">
            <v xml:space="preserve">PISO HS FROTADO E=0.15m  - 1:2:4 CON LIGADORA </v>
          </cell>
          <cell r="C2902">
            <v>1</v>
          </cell>
          <cell r="D2902" t="str">
            <v>M3</v>
          </cell>
          <cell r="E2902">
            <v>5508.4745762711864</v>
          </cell>
          <cell r="F2902">
            <v>991.52542372881351</v>
          </cell>
          <cell r="G2902">
            <v>7730.8700000000008</v>
          </cell>
          <cell r="H2902">
            <v>947.94</v>
          </cell>
          <cell r="I2902">
            <v>8678.8100000000013</v>
          </cell>
        </row>
        <row r="2903">
          <cell r="A2903">
            <v>111.08000000000004</v>
          </cell>
          <cell r="B2903" t="str">
            <v>Alambre Dulce No. 18</v>
          </cell>
          <cell r="C2903">
            <v>1</v>
          </cell>
          <cell r="D2903" t="str">
            <v>M2</v>
          </cell>
          <cell r="E2903">
            <v>93.220338983050851</v>
          </cell>
          <cell r="F2903">
            <v>16.779661016949152</v>
          </cell>
          <cell r="G2903">
            <v>1159.5725213739315</v>
          </cell>
          <cell r="H2903">
            <v>142.18389080545973</v>
          </cell>
          <cell r="I2903">
            <v>1301.7564121793912</v>
          </cell>
        </row>
        <row r="2904">
          <cell r="A2904">
            <v>0</v>
          </cell>
          <cell r="B2904" t="str">
            <v>Pisos HA e=0.10m malla electrosold. D2.3 10x10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O05AY</v>
          </cell>
          <cell r="B2905" t="str">
            <v>Volumen Análisis</v>
          </cell>
          <cell r="C2905">
            <v>1</v>
          </cell>
          <cell r="D2905" t="str">
            <v>M3</v>
          </cell>
          <cell r="E2905">
            <v>847</v>
          </cell>
          <cell r="F2905">
            <v>0</v>
          </cell>
          <cell r="G2905">
            <v>84.7</v>
          </cell>
          <cell r="H2905">
            <v>0</v>
          </cell>
        </row>
        <row r="2906">
          <cell r="A2906">
            <v>200.03999999999996</v>
          </cell>
          <cell r="B2906" t="str">
            <v>Materiales y Equipos</v>
          </cell>
          <cell r="C2906">
            <v>10</v>
          </cell>
          <cell r="D2906" t="str">
            <v>M2</v>
          </cell>
          <cell r="E2906">
            <v>38.51</v>
          </cell>
          <cell r="F2906">
            <v>0</v>
          </cell>
          <cell r="G2906">
            <v>385.1</v>
          </cell>
          <cell r="H2906">
            <v>0</v>
          </cell>
        </row>
        <row r="2907">
          <cell r="A2907">
            <v>102.05000000000003</v>
          </cell>
          <cell r="B2907" t="str">
            <v>Vaciado y ligado Hormigón 1:2:4 - 10% desp</v>
          </cell>
          <cell r="C2907">
            <v>1.1000000000000001</v>
          </cell>
          <cell r="D2907" t="str">
            <v>M3</v>
          </cell>
          <cell r="E2907">
            <v>6118.04</v>
          </cell>
          <cell r="F2907">
            <v>861.76</v>
          </cell>
          <cell r="G2907">
            <v>6729.84</v>
          </cell>
          <cell r="H2907">
            <v>947.94</v>
          </cell>
        </row>
        <row r="2908">
          <cell r="A2908">
            <v>0</v>
          </cell>
          <cell r="B2908" t="str">
            <v>Mano de Obra</v>
          </cell>
          <cell r="C2908">
            <v>0</v>
          </cell>
          <cell r="D2908" t="str">
            <v>Ml</v>
          </cell>
          <cell r="E2908">
            <v>10</v>
          </cell>
          <cell r="F2908">
            <v>0</v>
          </cell>
          <cell r="G2908">
            <v>0</v>
          </cell>
          <cell r="H2908">
            <v>0</v>
          </cell>
          <cell r="I2908">
            <v>12157.95</v>
          </cell>
        </row>
        <row r="2909">
          <cell r="A2909" t="str">
            <v>O05AY</v>
          </cell>
          <cell r="B2909" t="str">
            <v>Preparación superficie - Ayudante AY</v>
          </cell>
          <cell r="C2909">
            <v>0.15</v>
          </cell>
          <cell r="D2909">
            <v>0</v>
          </cell>
          <cell r="E2909">
            <v>847</v>
          </cell>
          <cell r="F2909">
            <v>0</v>
          </cell>
          <cell r="G2909">
            <v>0</v>
          </cell>
          <cell r="H2909">
            <v>0</v>
          </cell>
        </row>
        <row r="2910">
          <cell r="A2910">
            <v>1600.02</v>
          </cell>
          <cell r="B2910" t="str">
            <v>Mano de obra frotado</v>
          </cell>
          <cell r="C2910">
            <v>6.6669999999999998</v>
          </cell>
          <cell r="D2910">
            <v>0</v>
          </cell>
          <cell r="E2910">
            <v>0</v>
          </cell>
          <cell r="F2910">
            <v>0</v>
          </cell>
          <cell r="G2910">
            <v>10316.609999999999</v>
          </cell>
          <cell r="H2910">
            <v>1439.43</v>
          </cell>
          <cell r="I2910">
            <v>11756.039999999999</v>
          </cell>
        </row>
        <row r="2911">
          <cell r="A2911">
            <v>0</v>
          </cell>
          <cell r="B2911" t="str">
            <v>Total/UND</v>
          </cell>
          <cell r="C2911">
            <v>1</v>
          </cell>
          <cell r="D2911">
            <v>0</v>
          </cell>
          <cell r="E2911">
            <v>0</v>
          </cell>
          <cell r="F2911">
            <v>0</v>
          </cell>
          <cell r="G2911">
            <v>7730.8700000000008</v>
          </cell>
          <cell r="H2911">
            <v>947.94</v>
          </cell>
          <cell r="I2911">
            <v>8678.8100000000013</v>
          </cell>
        </row>
        <row r="2912">
          <cell r="A2912">
            <v>0</v>
          </cell>
          <cell r="B2912" t="str">
            <v>PISO HA E=0.10m MALLA ELECTROSOLD. D2.3 10X10 PULIDO - 210KG/M2 LIGADORA</v>
          </cell>
          <cell r="C2912">
            <v>1</v>
          </cell>
          <cell r="D2912" t="str">
            <v>M3</v>
          </cell>
          <cell r="E2912">
            <v>0</v>
          </cell>
          <cell r="F2912">
            <v>0</v>
          </cell>
          <cell r="G2912">
            <v>12750.39</v>
          </cell>
          <cell r="H2912">
            <v>1467.95</v>
          </cell>
          <cell r="I2912">
            <v>14218.34</v>
          </cell>
        </row>
        <row r="2913">
          <cell r="A2913">
            <v>111.09000000000005</v>
          </cell>
          <cell r="B2913" t="str">
            <v xml:space="preserve">RESANE DE ESCALONES  E=0.050m - 1:2:4 CON LIGADORA </v>
          </cell>
          <cell r="C2913">
            <v>1</v>
          </cell>
          <cell r="D2913" t="str">
            <v>ML</v>
          </cell>
          <cell r="E2913">
            <v>0</v>
          </cell>
          <cell r="F2913">
            <v>0</v>
          </cell>
          <cell r="G2913">
            <v>182.73</v>
          </cell>
          <cell r="H2913">
            <v>477.97</v>
          </cell>
          <cell r="I2913">
            <v>660.7</v>
          </cell>
        </row>
        <row r="2914">
          <cell r="A2914">
            <v>0</v>
          </cell>
          <cell r="B2914" t="str">
            <v>Pisos HA e=0.10m malla electrosold. D2.3 10x10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A2915">
            <v>0</v>
          </cell>
          <cell r="B2915" t="str">
            <v>Volumen Análisis</v>
          </cell>
          <cell r="C2915">
            <v>1</v>
          </cell>
          <cell r="D2915" t="str">
            <v xml:space="preserve">ML 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0</v>
          </cell>
          <cell r="B2916" t="str">
            <v>Materiales y Equipos</v>
          </cell>
          <cell r="C2916">
            <v>1.1000000000000001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CARP003</v>
          </cell>
          <cell r="B2917" t="str">
            <v>Madera cepillada pino americano</v>
          </cell>
          <cell r="C2917">
            <v>0.25</v>
          </cell>
          <cell r="D2917" t="str">
            <v>PT</v>
          </cell>
          <cell r="E2917">
            <v>101.69491525423729</v>
          </cell>
          <cell r="F2917">
            <v>18.309999999999999</v>
          </cell>
          <cell r="G2917">
            <v>25.42</v>
          </cell>
          <cell r="H2917">
            <v>465</v>
          </cell>
        </row>
        <row r="2918">
          <cell r="A2918" t="str">
            <v>HI002</v>
          </cell>
          <cell r="B2918" t="str">
            <v>Hormigón 210 Kg/cm2 (incluye bomba y colocación)</v>
          </cell>
          <cell r="C2918">
            <v>1.1000000000000001</v>
          </cell>
          <cell r="D2918" t="str">
            <v>M3</v>
          </cell>
          <cell r="E2918">
            <v>5652.5423728813566</v>
          </cell>
          <cell r="F2918">
            <v>1017.4576271186442</v>
          </cell>
          <cell r="G2918">
            <v>6217.8</v>
          </cell>
          <cell r="H2918">
            <v>1119.2</v>
          </cell>
        </row>
        <row r="2919">
          <cell r="A2919">
            <v>102.05000000000003</v>
          </cell>
          <cell r="B2919" t="str">
            <v>Vaciado y ligado Hormigón 1:2:4 - 10% desp</v>
          </cell>
          <cell r="C2919">
            <v>1.6500000000000001E-2</v>
          </cell>
          <cell r="D2919" t="str">
            <v>M3</v>
          </cell>
          <cell r="E2919">
            <v>6118.04</v>
          </cell>
          <cell r="F2919">
            <v>786.12</v>
          </cell>
          <cell r="G2919">
            <v>100.95</v>
          </cell>
          <cell r="H2919">
            <v>12.97</v>
          </cell>
        </row>
        <row r="2920">
          <cell r="A2920">
            <v>0</v>
          </cell>
          <cell r="B2920" t="str">
            <v>Mano de Obra</v>
          </cell>
          <cell r="C2920">
            <v>10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>
            <v>600.03</v>
          </cell>
          <cell r="B2921" t="str">
            <v>Mano de obra frotado</v>
          </cell>
          <cell r="C2921">
            <v>1</v>
          </cell>
          <cell r="D2921" t="str">
            <v>ML</v>
          </cell>
          <cell r="E2921">
            <v>56.36</v>
          </cell>
          <cell r="F2921">
            <v>0</v>
          </cell>
          <cell r="G2921">
            <v>56.36</v>
          </cell>
          <cell r="H2921">
            <v>0</v>
          </cell>
        </row>
        <row r="2922">
          <cell r="A2922">
            <v>1600.02</v>
          </cell>
          <cell r="B2922" t="str">
            <v>Total/UND</v>
          </cell>
          <cell r="C2922">
            <v>10</v>
          </cell>
          <cell r="D2922" t="str">
            <v>M2</v>
          </cell>
          <cell r="E2922">
            <v>185</v>
          </cell>
          <cell r="F2922">
            <v>0</v>
          </cell>
          <cell r="G2922">
            <v>182.73</v>
          </cell>
          <cell r="H2922">
            <v>477.97</v>
          </cell>
          <cell r="I2922">
            <v>660.7</v>
          </cell>
        </row>
        <row r="2923">
          <cell r="A2923">
            <v>0</v>
          </cell>
          <cell r="B2923" t="str">
            <v>Corte de junta</v>
          </cell>
          <cell r="C2923">
            <v>236</v>
          </cell>
          <cell r="D2923" t="str">
            <v>Ml</v>
          </cell>
          <cell r="E2923">
            <v>10</v>
          </cell>
          <cell r="F2923">
            <v>0</v>
          </cell>
          <cell r="G2923">
            <v>2360</v>
          </cell>
          <cell r="H2923">
            <v>0</v>
          </cell>
        </row>
        <row r="2924">
          <cell r="A2924">
            <v>0</v>
          </cell>
          <cell r="B2924" t="str">
            <v>Total/UND</v>
          </cell>
          <cell r="D2924">
            <v>0</v>
          </cell>
          <cell r="E2924">
            <v>0</v>
          </cell>
          <cell r="F2924">
            <v>0</v>
          </cell>
          <cell r="G2924">
            <v>12750.39</v>
          </cell>
          <cell r="H2924">
            <v>1467.95</v>
          </cell>
          <cell r="I2924">
            <v>14218.34</v>
          </cell>
        </row>
        <row r="2925">
          <cell r="A2925">
            <v>112</v>
          </cell>
          <cell r="B2925" t="str">
            <v>MORTEROS</v>
          </cell>
          <cell r="D2925">
            <v>0</v>
          </cell>
          <cell r="G2925">
            <v>0</v>
          </cell>
          <cell r="H2925">
            <v>0</v>
          </cell>
        </row>
        <row r="2926">
          <cell r="A2926">
            <v>112.01</v>
          </cell>
          <cell r="B2926" t="str">
            <v>MORTERO 1:3 PARA BLOQUES</v>
          </cell>
          <cell r="C2926">
            <v>1</v>
          </cell>
          <cell r="D2926">
            <v>0</v>
          </cell>
          <cell r="E2926">
            <v>0</v>
          </cell>
          <cell r="F2926">
            <v>0</v>
          </cell>
          <cell r="G2926">
            <v>5727.81</v>
          </cell>
          <cell r="H2926">
            <v>971.69</v>
          </cell>
          <cell r="I2926">
            <v>6699.5</v>
          </cell>
        </row>
        <row r="2927">
          <cell r="A2927">
            <v>0</v>
          </cell>
          <cell r="B2927" t="str">
            <v>Volumen Análisis</v>
          </cell>
          <cell r="C2927">
            <v>1</v>
          </cell>
          <cell r="D2927" t="str">
            <v>M3</v>
          </cell>
          <cell r="E2927">
            <v>0</v>
          </cell>
          <cell r="F2927">
            <v>0</v>
          </cell>
          <cell r="G2927">
            <v>8923.2800000000007</v>
          </cell>
          <cell r="H2927">
            <v>1337.96</v>
          </cell>
          <cell r="I2927">
            <v>10261.240000000002</v>
          </cell>
        </row>
        <row r="2928">
          <cell r="A2928">
            <v>111.04000000000002</v>
          </cell>
          <cell r="B2928" t="str">
            <v>Materiales y Equipos</v>
          </cell>
          <cell r="C2928">
            <v>1</v>
          </cell>
          <cell r="D2928" t="str">
            <v>M2</v>
          </cell>
          <cell r="E2928">
            <v>0</v>
          </cell>
          <cell r="F2928">
            <v>0</v>
          </cell>
          <cell r="G2928">
            <v>1338.4250787460628</v>
          </cell>
          <cell r="H2928">
            <v>200.68396580170992</v>
          </cell>
          <cell r="I2928">
            <v>1539.1090445477728</v>
          </cell>
        </row>
        <row r="2929">
          <cell r="A2929" t="str">
            <v>CE003</v>
          </cell>
          <cell r="B2929" t="str">
            <v>Cemento Gris 94 lbs. Tipo Portland</v>
          </cell>
          <cell r="C2929">
            <v>11.5</v>
          </cell>
          <cell r="D2929" t="str">
            <v>FDA</v>
          </cell>
          <cell r="E2929">
            <v>364.40677966101697</v>
          </cell>
          <cell r="F2929">
            <v>65.593220338983059</v>
          </cell>
          <cell r="G2929">
            <v>4190.68</v>
          </cell>
          <cell r="H2929">
            <v>754.32</v>
          </cell>
          <cell r="I2929">
            <v>0</v>
          </cell>
        </row>
        <row r="2930">
          <cell r="A2930" t="str">
            <v>AGR001</v>
          </cell>
          <cell r="B2930" t="str">
            <v>Arena gruesa Itabo lavada</v>
          </cell>
          <cell r="C2930">
            <v>1</v>
          </cell>
          <cell r="D2930" t="str">
            <v>M3</v>
          </cell>
          <cell r="E2930">
            <v>1144.0677966101696</v>
          </cell>
          <cell r="F2930">
            <v>205.93220338983051</v>
          </cell>
          <cell r="G2930">
            <v>1144.07</v>
          </cell>
          <cell r="H2930">
            <v>205.93</v>
          </cell>
          <cell r="I2930">
            <v>0</v>
          </cell>
        </row>
        <row r="2931">
          <cell r="A2931" t="str">
            <v>AGR015</v>
          </cell>
          <cell r="B2931" t="str">
            <v>Agua para hormigones y morteros</v>
          </cell>
          <cell r="C2931">
            <v>60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AE005</v>
          </cell>
          <cell r="B2932" t="str">
            <v>Mano de Obra</v>
          </cell>
          <cell r="C2932">
            <v>6.9000000000000006E-2</v>
          </cell>
          <cell r="D2932" t="str">
            <v>ROLLO</v>
          </cell>
          <cell r="E2932">
            <v>16681.355932203391</v>
          </cell>
          <cell r="F2932">
            <v>3002.6440677966102</v>
          </cell>
          <cell r="G2932">
            <v>1151.01</v>
          </cell>
          <cell r="H2932">
            <v>207.18</v>
          </cell>
        </row>
        <row r="2933">
          <cell r="A2933" t="str">
            <v>O07PE</v>
          </cell>
          <cell r="B2933" t="str">
            <v>Mano de obra mezclado (Peón)</v>
          </cell>
          <cell r="C2933">
            <v>0.5</v>
          </cell>
          <cell r="D2933" t="str">
            <v>DIA</v>
          </cell>
          <cell r="E2933">
            <v>659</v>
          </cell>
          <cell r="F2933">
            <v>0</v>
          </cell>
          <cell r="G2933">
            <v>329.5</v>
          </cell>
          <cell r="H2933">
            <v>0</v>
          </cell>
        </row>
        <row r="2934">
          <cell r="A2934" t="str">
            <v>AE016</v>
          </cell>
          <cell r="B2934" t="str">
            <v>Total/UND</v>
          </cell>
          <cell r="C2934">
            <v>0.69000000000000006</v>
          </cell>
          <cell r="D2934" t="str">
            <v>LB</v>
          </cell>
          <cell r="E2934">
            <v>93.220338983050851</v>
          </cell>
          <cell r="F2934">
            <v>16.779661016949152</v>
          </cell>
          <cell r="G2934">
            <v>5727.81</v>
          </cell>
          <cell r="H2934">
            <v>971.69</v>
          </cell>
          <cell r="I2934">
            <v>6699.5</v>
          </cell>
        </row>
        <row r="2935">
          <cell r="A2935">
            <v>0</v>
          </cell>
          <cell r="B2935" t="str">
            <v>Mano de Obra</v>
          </cell>
          <cell r="C2935">
            <v>10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>
            <v>112.02000000000001</v>
          </cell>
          <cell r="B2936" t="str">
            <v>MORTERO 1:4 PARA PISOS</v>
          </cell>
          <cell r="C2936">
            <v>1</v>
          </cell>
          <cell r="D2936" t="str">
            <v>M3</v>
          </cell>
          <cell r="E2936">
            <v>38.51</v>
          </cell>
          <cell r="F2936">
            <v>0</v>
          </cell>
          <cell r="G2936">
            <v>4795.5999999999995</v>
          </cell>
          <cell r="H2936">
            <v>803.9</v>
          </cell>
          <cell r="I2936">
            <v>5599.4999999999991</v>
          </cell>
        </row>
        <row r="2937">
          <cell r="A2937">
            <v>1600.02</v>
          </cell>
          <cell r="B2937" t="str">
            <v>Volumen Análisis</v>
          </cell>
          <cell r="C2937">
            <v>1</v>
          </cell>
          <cell r="D2937" t="str">
            <v>M3</v>
          </cell>
          <cell r="E2937">
            <v>185</v>
          </cell>
          <cell r="F2937">
            <v>0</v>
          </cell>
          <cell r="G2937">
            <v>1233.4000000000001</v>
          </cell>
          <cell r="H2937">
            <v>0</v>
          </cell>
        </row>
        <row r="2938">
          <cell r="A2938">
            <v>0</v>
          </cell>
          <cell r="B2938" t="str">
            <v>Materiales y Equipos</v>
          </cell>
          <cell r="D2938">
            <v>0</v>
          </cell>
          <cell r="E2938">
            <v>0</v>
          </cell>
          <cell r="F2938">
            <v>0</v>
          </cell>
          <cell r="G2938">
            <v>8923.2800000000007</v>
          </cell>
          <cell r="H2938">
            <v>1337.96</v>
          </cell>
          <cell r="I2938">
            <v>10261.240000000002</v>
          </cell>
        </row>
        <row r="2939">
          <cell r="A2939" t="str">
            <v>CE003</v>
          </cell>
          <cell r="B2939" t="str">
            <v>Cemento Gris 94 lbs. Tipo Portland</v>
          </cell>
          <cell r="C2939">
            <v>9</v>
          </cell>
          <cell r="D2939">
            <v>0</v>
          </cell>
          <cell r="E2939">
            <v>364.40677966101697</v>
          </cell>
          <cell r="F2939">
            <v>65.593220338983059</v>
          </cell>
          <cell r="G2939">
            <v>0</v>
          </cell>
          <cell r="H2939">
            <v>0</v>
          </cell>
        </row>
        <row r="2940">
          <cell r="A2940" t="str">
            <v>AGR001</v>
          </cell>
          <cell r="B2940" t="str">
            <v>Arena gruesa Itabo lavada</v>
          </cell>
          <cell r="C2940">
            <v>1</v>
          </cell>
          <cell r="D2940" t="str">
            <v>M3</v>
          </cell>
          <cell r="E2940">
            <v>1144.0677966101696</v>
          </cell>
          <cell r="F2940">
            <v>205.93220338983051</v>
          </cell>
          <cell r="G2940">
            <v>1144.07</v>
          </cell>
          <cell r="H2940">
            <v>205.93</v>
          </cell>
          <cell r="I2940">
            <v>436.08849999999995</v>
          </cell>
        </row>
        <row r="2941">
          <cell r="A2941" t="str">
            <v>AGR015</v>
          </cell>
          <cell r="B2941" t="str">
            <v>Agua para hormigones y morteros</v>
          </cell>
          <cell r="C2941">
            <v>40</v>
          </cell>
          <cell r="D2941" t="str">
            <v>GL</v>
          </cell>
          <cell r="E2941">
            <v>1.0593220338983051</v>
          </cell>
          <cell r="F2941">
            <v>0.19067796610169491</v>
          </cell>
          <cell r="G2941">
            <v>42.37</v>
          </cell>
          <cell r="H2941">
            <v>7.63</v>
          </cell>
          <cell r="I2941">
            <v>0</v>
          </cell>
        </row>
        <row r="2942">
          <cell r="A2942">
            <v>0</v>
          </cell>
          <cell r="B2942" t="str">
            <v>Mano de Obra</v>
          </cell>
          <cell r="C2942">
            <v>20</v>
          </cell>
          <cell r="D2942" t="str">
            <v>M2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 t="str">
            <v>O07PE</v>
          </cell>
          <cell r="B2943" t="str">
            <v>Mano de obra mezclado (Peón)</v>
          </cell>
          <cell r="C2943">
            <v>0.5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0</v>
          </cell>
          <cell r="B2944" t="str">
            <v>Total/UND</v>
          </cell>
          <cell r="C2944">
            <v>1</v>
          </cell>
          <cell r="D2944">
            <v>0</v>
          </cell>
          <cell r="E2944">
            <v>0</v>
          </cell>
          <cell r="F2944">
            <v>0</v>
          </cell>
          <cell r="G2944">
            <v>4795.5999999999995</v>
          </cell>
          <cell r="H2944">
            <v>803.9</v>
          </cell>
          <cell r="I2944">
            <v>5599.4999999999991</v>
          </cell>
        </row>
        <row r="2945">
          <cell r="A2945">
            <v>102.05000000000003</v>
          </cell>
          <cell r="B2945" t="str">
            <v>Vaciado y ligado Hormigón 1:2:4 - 10% desp</v>
          </cell>
          <cell r="C2945">
            <v>1.1000000000000001</v>
          </cell>
          <cell r="D2945" t="str">
            <v>M3</v>
          </cell>
          <cell r="E2945">
            <v>6118.04</v>
          </cell>
          <cell r="F2945">
            <v>786.12</v>
          </cell>
          <cell r="G2945">
            <v>6729.84</v>
          </cell>
          <cell r="H2945">
            <v>864.73</v>
          </cell>
        </row>
        <row r="2946">
          <cell r="A2946">
            <v>112.03000000000002</v>
          </cell>
          <cell r="B2946" t="str">
            <v>MORTERO 1:4 PARA EMPAÑETES</v>
          </cell>
          <cell r="C2946">
            <v>1</v>
          </cell>
          <cell r="D2946">
            <v>0</v>
          </cell>
          <cell r="E2946">
            <v>0</v>
          </cell>
          <cell r="F2946">
            <v>0</v>
          </cell>
          <cell r="G2946">
            <v>6232.83</v>
          </cell>
          <cell r="H2946">
            <v>1062.6100000000001</v>
          </cell>
          <cell r="I2946">
            <v>7295.4400000000005</v>
          </cell>
        </row>
        <row r="2947">
          <cell r="A2947">
            <v>600.03</v>
          </cell>
          <cell r="B2947" t="str">
            <v>Volumen Análisis</v>
          </cell>
          <cell r="C2947">
            <v>1</v>
          </cell>
          <cell r="D2947" t="str">
            <v>M3</v>
          </cell>
          <cell r="E2947">
            <v>56.36</v>
          </cell>
          <cell r="F2947">
            <v>0</v>
          </cell>
          <cell r="G2947">
            <v>1127.2</v>
          </cell>
          <cell r="H2947">
            <v>0</v>
          </cell>
        </row>
        <row r="2948">
          <cell r="A2948">
            <v>0</v>
          </cell>
          <cell r="B2948" t="str">
            <v>Materiales y Equipos</v>
          </cell>
          <cell r="C2948">
            <v>0.69000000000000006</v>
          </cell>
          <cell r="D2948">
            <v>0</v>
          </cell>
          <cell r="E2948">
            <v>0</v>
          </cell>
          <cell r="F2948">
            <v>0</v>
          </cell>
          <cell r="G2948">
            <v>7857.04</v>
          </cell>
          <cell r="H2948">
            <v>864.73</v>
          </cell>
          <cell r="I2948">
            <v>8721.77</v>
          </cell>
        </row>
        <row r="2949">
          <cell r="A2949" t="str">
            <v>CE003</v>
          </cell>
          <cell r="B2949" t="str">
            <v>Cemento Gris 94 lbs. Tipo Portland</v>
          </cell>
          <cell r="C2949">
            <v>9.4499999999999993</v>
          </cell>
          <cell r="D2949">
            <v>0</v>
          </cell>
          <cell r="E2949">
            <v>364.40677966101697</v>
          </cell>
          <cell r="F2949">
            <v>65.593220338983059</v>
          </cell>
          <cell r="G2949">
            <v>0</v>
          </cell>
          <cell r="H2949">
            <v>0</v>
          </cell>
        </row>
        <row r="2950">
          <cell r="A2950" t="str">
            <v>CE001</v>
          </cell>
          <cell r="B2950" t="str">
            <v>Cal Grande hidratada 20 kilos</v>
          </cell>
          <cell r="C2950">
            <v>3.15</v>
          </cell>
          <cell r="D2950" t="str">
            <v>FDA</v>
          </cell>
          <cell r="E2950">
            <v>311.02</v>
          </cell>
          <cell r="F2950">
            <v>55.983599999999996</v>
          </cell>
          <cell r="G2950">
            <v>979.71</v>
          </cell>
          <cell r="H2950">
            <v>176.35</v>
          </cell>
          <cell r="I2950">
            <v>9073.380000000001</v>
          </cell>
        </row>
        <row r="2951">
          <cell r="A2951" t="str">
            <v>AGR003</v>
          </cell>
          <cell r="B2951" t="str">
            <v>Arena Fina Pañete azul</v>
          </cell>
          <cell r="C2951">
            <v>1.05</v>
          </cell>
          <cell r="D2951" t="str">
            <v>M3</v>
          </cell>
          <cell r="E2951">
            <v>1355.93</v>
          </cell>
          <cell r="F2951">
            <v>244.06739999999999</v>
          </cell>
          <cell r="G2951">
            <v>1423.73</v>
          </cell>
          <cell r="H2951">
            <v>256.27</v>
          </cell>
          <cell r="I2951">
            <v>907.33800000000008</v>
          </cell>
        </row>
        <row r="2952">
          <cell r="A2952" t="str">
            <v>AGR015</v>
          </cell>
          <cell r="B2952" t="str">
            <v>Agua para hormigones y morteros</v>
          </cell>
          <cell r="C2952">
            <v>45</v>
          </cell>
          <cell r="D2952" t="str">
            <v>GL</v>
          </cell>
          <cell r="E2952">
            <v>1.25</v>
          </cell>
          <cell r="F2952">
            <v>0.22499999999999998</v>
          </cell>
          <cell r="G2952">
            <v>56.25</v>
          </cell>
          <cell r="H2952">
            <v>10.130000000000001</v>
          </cell>
          <cell r="I2952">
            <v>0</v>
          </cell>
        </row>
        <row r="2953">
          <cell r="A2953">
            <v>0</v>
          </cell>
          <cell r="B2953" t="str">
            <v>Mano de Obra</v>
          </cell>
          <cell r="C2953">
            <v>1</v>
          </cell>
          <cell r="D2953" t="str">
            <v>M3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 t="str">
            <v>O07PE</v>
          </cell>
          <cell r="B2954" t="str">
            <v>Mano de obra mezclado (Peón)</v>
          </cell>
          <cell r="C2954">
            <v>0.5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457.43199999999996</v>
          </cell>
        </row>
        <row r="2955">
          <cell r="A2955">
            <v>102.05000000000003</v>
          </cell>
          <cell r="B2955" t="str">
            <v>Total/UND</v>
          </cell>
          <cell r="C2955">
            <v>1.1000000000000001</v>
          </cell>
          <cell r="D2955" t="str">
            <v>M3</v>
          </cell>
          <cell r="E2955">
            <v>6118.04</v>
          </cell>
          <cell r="F2955">
            <v>861.76</v>
          </cell>
          <cell r="G2955">
            <v>6232.83</v>
          </cell>
          <cell r="H2955">
            <v>1062.6100000000001</v>
          </cell>
          <cell r="I2955">
            <v>7295.4400000000005</v>
          </cell>
        </row>
        <row r="2956">
          <cell r="A2956">
            <v>0</v>
          </cell>
          <cell r="B2956" t="str">
            <v>Mano de Obra</v>
          </cell>
          <cell r="C2956">
            <v>20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A2957">
            <v>112.04000000000002</v>
          </cell>
          <cell r="B2957" t="str">
            <v>MORTERO 1:10 PARA PISOS</v>
          </cell>
          <cell r="C2957">
            <v>1</v>
          </cell>
          <cell r="D2957" t="str">
            <v>M3</v>
          </cell>
          <cell r="E2957">
            <v>847</v>
          </cell>
          <cell r="F2957">
            <v>0</v>
          </cell>
          <cell r="G2957">
            <v>4037.9700000000003</v>
          </cell>
          <cell r="H2957">
            <v>667.53</v>
          </cell>
          <cell r="I2957">
            <v>4705.5</v>
          </cell>
        </row>
        <row r="2958">
          <cell r="A2958">
            <v>1600.02</v>
          </cell>
          <cell r="B2958" t="str">
            <v>Volumen Análisis</v>
          </cell>
          <cell r="C2958">
            <v>1</v>
          </cell>
          <cell r="D2958" t="str">
            <v>M3</v>
          </cell>
          <cell r="E2958">
            <v>131.09</v>
          </cell>
          <cell r="F2958">
            <v>0</v>
          </cell>
          <cell r="G2958">
            <v>1310.9</v>
          </cell>
          <cell r="H2958">
            <v>0</v>
          </cell>
        </row>
        <row r="2959">
          <cell r="A2959">
            <v>0</v>
          </cell>
          <cell r="B2959" t="str">
            <v>Materiales y Equipos</v>
          </cell>
          <cell r="C2959">
            <v>1.1000000000000001</v>
          </cell>
          <cell r="D2959">
            <v>0</v>
          </cell>
          <cell r="E2959">
            <v>6506.1</v>
          </cell>
          <cell r="F2959">
            <v>786.12</v>
          </cell>
          <cell r="G2959">
            <v>8125.4400000000005</v>
          </cell>
          <cell r="H2959">
            <v>947.94</v>
          </cell>
          <cell r="I2959">
            <v>9073.380000000001</v>
          </cell>
        </row>
        <row r="2960">
          <cell r="A2960" t="str">
            <v>CE003</v>
          </cell>
          <cell r="B2960" t="str">
            <v>Cemento Gris 94 lbs. Tipo Portland</v>
          </cell>
          <cell r="C2960">
            <v>6.45</v>
          </cell>
          <cell r="D2960">
            <v>0</v>
          </cell>
          <cell r="E2960">
            <v>364.40677966101697</v>
          </cell>
          <cell r="F2960">
            <v>65.593220338983059</v>
          </cell>
          <cell r="G2960">
            <v>0</v>
          </cell>
          <cell r="H2960">
            <v>0</v>
          </cell>
        </row>
        <row r="2961">
          <cell r="A2961" t="str">
            <v>AGR001</v>
          </cell>
          <cell r="B2961" t="str">
            <v>Arena gruesa itabo lavada</v>
          </cell>
          <cell r="C2961">
            <v>1.1499999999999999</v>
          </cell>
          <cell r="D2961" t="str">
            <v>M3</v>
          </cell>
          <cell r="E2961">
            <v>1144.0677966101696</v>
          </cell>
          <cell r="F2961">
            <v>205.93220338983051</v>
          </cell>
          <cell r="G2961">
            <v>1315.68</v>
          </cell>
          <cell r="H2961">
            <v>236.82</v>
          </cell>
          <cell r="I2961">
            <v>9384.17</v>
          </cell>
        </row>
        <row r="2962">
          <cell r="A2962" t="str">
            <v>AGR015</v>
          </cell>
          <cell r="B2962" t="str">
            <v>Agua</v>
          </cell>
          <cell r="C2962">
            <v>40</v>
          </cell>
          <cell r="D2962" t="str">
            <v>GL</v>
          </cell>
          <cell r="E2962">
            <v>1.0593220338983051</v>
          </cell>
          <cell r="F2962">
            <v>0.19067796610169491</v>
          </cell>
          <cell r="G2962">
            <v>42.37</v>
          </cell>
          <cell r="H2962">
            <v>7.63</v>
          </cell>
          <cell r="I2962">
            <v>750.73359999999991</v>
          </cell>
        </row>
        <row r="2963">
          <cell r="A2963">
            <v>0</v>
          </cell>
          <cell r="B2963" t="str">
            <v>Mano de Obra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A2964" t="str">
            <v>O07PE</v>
          </cell>
          <cell r="B2964" t="str">
            <v>Mano de obra mezclado (Peón)</v>
          </cell>
          <cell r="C2964">
            <v>0.5</v>
          </cell>
          <cell r="D2964" t="str">
            <v>DIA</v>
          </cell>
          <cell r="E2964">
            <v>659</v>
          </cell>
          <cell r="F2964">
            <v>0</v>
          </cell>
          <cell r="G2964">
            <v>329.5</v>
          </cell>
          <cell r="H2964">
            <v>0</v>
          </cell>
          <cell r="I2964">
            <v>0</v>
          </cell>
        </row>
        <row r="2965">
          <cell r="A2965">
            <v>0</v>
          </cell>
          <cell r="B2965" t="str">
            <v>Total/UND</v>
          </cell>
          <cell r="C2965">
            <v>1</v>
          </cell>
          <cell r="D2965">
            <v>0</v>
          </cell>
          <cell r="E2965">
            <v>0</v>
          </cell>
          <cell r="F2965">
            <v>0</v>
          </cell>
          <cell r="G2965">
            <v>4037.9700000000003</v>
          </cell>
          <cell r="H2965">
            <v>667.53</v>
          </cell>
          <cell r="I2965">
            <v>4705.5</v>
          </cell>
        </row>
        <row r="2966">
          <cell r="A2966">
            <v>102.05000000000003</v>
          </cell>
          <cell r="B2966" t="str">
            <v>Vaciado y ligado Hormigón 1:2:4 - 10% desp</v>
          </cell>
          <cell r="C2966">
            <v>1.1000000000000001</v>
          </cell>
          <cell r="D2966" t="str">
            <v>M3</v>
          </cell>
          <cell r="E2966">
            <v>6118.04</v>
          </cell>
          <cell r="F2966">
            <v>861.76</v>
          </cell>
          <cell r="G2966">
            <v>6729.84</v>
          </cell>
          <cell r="H2966">
            <v>947.94</v>
          </cell>
          <cell r="I2966">
            <v>0</v>
          </cell>
        </row>
        <row r="2967">
          <cell r="A2967">
            <v>113</v>
          </cell>
          <cell r="B2967" t="str">
            <v>MUROS DE BLOQUES DE HORMIGON</v>
          </cell>
          <cell r="C2967">
            <v>1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113.01</v>
          </cell>
          <cell r="B2968" t="str">
            <v>ANDAMIOS PARA BLOQUES/EMPAÑETES</v>
          </cell>
          <cell r="C2968">
            <v>1</v>
          </cell>
          <cell r="D2968" t="str">
            <v>M2</v>
          </cell>
          <cell r="E2968">
            <v>847</v>
          </cell>
          <cell r="F2968">
            <v>0</v>
          </cell>
          <cell r="G2968">
            <v>41.69</v>
          </cell>
          <cell r="H2968">
            <v>1.86</v>
          </cell>
          <cell r="I2968">
            <v>43.55</v>
          </cell>
        </row>
        <row r="2969">
          <cell r="A2969">
            <v>1600.02</v>
          </cell>
          <cell r="B2969" t="str">
            <v>Volumen Análisis</v>
          </cell>
          <cell r="C2969">
            <v>1</v>
          </cell>
          <cell r="D2969" t="str">
            <v>M2</v>
          </cell>
          <cell r="E2969">
            <v>131.09</v>
          </cell>
          <cell r="F2969">
            <v>0</v>
          </cell>
          <cell r="G2969">
            <v>1638.63</v>
          </cell>
          <cell r="H2969">
            <v>0</v>
          </cell>
        </row>
        <row r="2970">
          <cell r="A2970">
            <v>0</v>
          </cell>
          <cell r="B2970" t="str">
            <v>Materiales y Equipos</v>
          </cell>
          <cell r="D2970">
            <v>0</v>
          </cell>
          <cell r="G2970">
            <v>8436.23</v>
          </cell>
          <cell r="H2970">
            <v>947.94</v>
          </cell>
          <cell r="I2970">
            <v>9384.17</v>
          </cell>
        </row>
        <row r="2971">
          <cell r="A2971" t="str">
            <v>CARP001</v>
          </cell>
          <cell r="B2971" t="str">
            <v>Madera bruta 6 usos</v>
          </cell>
          <cell r="C2971">
            <v>8.3333333333333329E-2</v>
          </cell>
          <cell r="D2971">
            <v>0</v>
          </cell>
          <cell r="E2971">
            <v>101.69491525423729</v>
          </cell>
          <cell r="F2971">
            <v>18.305084745762709</v>
          </cell>
          <cell r="G2971">
            <v>0</v>
          </cell>
          <cell r="H2971">
            <v>0</v>
          </cell>
        </row>
        <row r="2972">
          <cell r="A2972" t="str">
            <v>CARP034</v>
          </cell>
          <cell r="B2972" t="str">
            <v>Clavos corriente</v>
          </cell>
          <cell r="C2972">
            <v>4.1666666666666664E-2</v>
          </cell>
          <cell r="D2972" t="str">
            <v>LBS</v>
          </cell>
          <cell r="E2972">
            <v>44.067796610169495</v>
          </cell>
          <cell r="F2972">
            <v>7.9322033898305087</v>
          </cell>
          <cell r="G2972">
            <v>1.84</v>
          </cell>
          <cell r="H2972">
            <v>0.33</v>
          </cell>
          <cell r="I2972">
            <v>8678.8100000000013</v>
          </cell>
        </row>
        <row r="2973">
          <cell r="A2973">
            <v>111.08000000000004</v>
          </cell>
          <cell r="B2973" t="str">
            <v>Mano de Obra</v>
          </cell>
          <cell r="C2973">
            <v>1</v>
          </cell>
          <cell r="D2973" t="str">
            <v>M2</v>
          </cell>
          <cell r="E2973">
            <v>0</v>
          </cell>
          <cell r="F2973">
            <v>0</v>
          </cell>
          <cell r="G2973">
            <v>1159.5725213739315</v>
          </cell>
          <cell r="H2973">
            <v>142.18389080545973</v>
          </cell>
          <cell r="I2973">
            <v>1301.7564121793912</v>
          </cell>
        </row>
        <row r="2974">
          <cell r="A2974" t="str">
            <v>O01T1</v>
          </cell>
          <cell r="B2974" t="str">
            <v>Confección andamios - T1</v>
          </cell>
          <cell r="C2974">
            <v>0.02</v>
          </cell>
          <cell r="D2974" t="str">
            <v>DIA</v>
          </cell>
          <cell r="E2974">
            <v>1569</v>
          </cell>
          <cell r="F2974">
            <v>0</v>
          </cell>
          <cell r="G2974">
            <v>31.38</v>
          </cell>
          <cell r="H2974">
            <v>0</v>
          </cell>
          <cell r="I2974">
            <v>0</v>
          </cell>
        </row>
        <row r="2975">
          <cell r="A2975">
            <v>0</v>
          </cell>
          <cell r="B2975" t="str">
            <v>Total/UND</v>
          </cell>
          <cell r="C2975">
            <v>1</v>
          </cell>
          <cell r="D2975" t="str">
            <v>M3</v>
          </cell>
          <cell r="E2975">
            <v>0</v>
          </cell>
          <cell r="F2975">
            <v>0</v>
          </cell>
          <cell r="G2975">
            <v>41.69</v>
          </cell>
          <cell r="H2975">
            <v>1.86</v>
          </cell>
          <cell r="I2975">
            <v>43.55</v>
          </cell>
        </row>
        <row r="2976">
          <cell r="A2976">
            <v>0</v>
          </cell>
          <cell r="B2976" t="str">
            <v>Materiales y Equipos</v>
          </cell>
          <cell r="C2976">
            <v>1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790.09280000000001</v>
          </cell>
        </row>
        <row r="2977">
          <cell r="A2977">
            <v>113.02000000000001</v>
          </cell>
          <cell r="B2977" t="str">
            <v>BLOQUES HORMIGON DE 4" - 3/8" @ 0.80m</v>
          </cell>
          <cell r="C2977">
            <v>1</v>
          </cell>
          <cell r="D2977" t="str">
            <v>M2</v>
          </cell>
          <cell r="E2977">
            <v>6118.04</v>
          </cell>
          <cell r="F2977">
            <v>861.76</v>
          </cell>
          <cell r="G2977">
            <v>993.90000000000009</v>
          </cell>
          <cell r="H2977">
            <v>121.97000000000001</v>
          </cell>
          <cell r="I2977">
            <v>1115.8700000000001</v>
          </cell>
        </row>
        <row r="2978">
          <cell r="A2978">
            <v>0</v>
          </cell>
          <cell r="B2978" t="str">
            <v>Volumen Análisis</v>
          </cell>
          <cell r="C2978">
            <v>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</row>
        <row r="2979">
          <cell r="A2979" t="str">
            <v>O05AY</v>
          </cell>
          <cell r="B2979" t="str">
            <v>Materiales y Equipos</v>
          </cell>
          <cell r="C2979">
            <v>0.15</v>
          </cell>
          <cell r="D2979" t="str">
            <v>DIA</v>
          </cell>
          <cell r="E2979">
            <v>847</v>
          </cell>
          <cell r="F2979">
            <v>0</v>
          </cell>
          <cell r="G2979">
            <v>127.05</v>
          </cell>
          <cell r="H2979">
            <v>0</v>
          </cell>
        </row>
        <row r="2980">
          <cell r="A2980" t="str">
            <v>BLQH001</v>
          </cell>
          <cell r="B2980" t="str">
            <v>Bloques industrial de 4" x 8" x 16"</v>
          </cell>
          <cell r="C2980">
            <v>13</v>
          </cell>
          <cell r="D2980" t="str">
            <v>UND</v>
          </cell>
          <cell r="E2980">
            <v>34.745762711864408</v>
          </cell>
          <cell r="F2980">
            <v>6.2542372881355934</v>
          </cell>
          <cell r="G2980">
            <v>451.69</v>
          </cell>
          <cell r="H2980">
            <v>81.31</v>
          </cell>
        </row>
        <row r="2981">
          <cell r="A2981">
            <v>102.02000000000001</v>
          </cell>
          <cell r="B2981" t="str">
            <v>Hormigón 1:3:5 en cámaras +10% desp.</v>
          </cell>
          <cell r="C2981">
            <v>9.4999999999999998E-3</v>
          </cell>
          <cell r="D2981">
            <v>0</v>
          </cell>
          <cell r="E2981">
            <v>4745.6899999999996</v>
          </cell>
          <cell r="F2981">
            <v>769.85</v>
          </cell>
          <cell r="G2981">
            <v>7730.8700000000008</v>
          </cell>
          <cell r="H2981">
            <v>947.94</v>
          </cell>
          <cell r="I2981">
            <v>8678.8100000000013</v>
          </cell>
        </row>
        <row r="2982">
          <cell r="A2982">
            <v>112.01</v>
          </cell>
          <cell r="B2982" t="str">
            <v>Mortero 1:3  en juntas + 30% desp.</v>
          </cell>
          <cell r="C2982">
            <v>2.0799999999999999E-2</v>
          </cell>
          <cell r="D2982">
            <v>0</v>
          </cell>
          <cell r="E2982">
            <v>5727.81</v>
          </cell>
          <cell r="F2982">
            <v>971.69</v>
          </cell>
          <cell r="G2982">
            <v>0</v>
          </cell>
          <cell r="H2982">
            <v>0</v>
          </cell>
        </row>
        <row r="2983">
          <cell r="A2983" t="str">
            <v>AE001</v>
          </cell>
          <cell r="B2983" t="str">
            <v>Acero bastones 3/8" + 20% desp.</v>
          </cell>
          <cell r="C2983">
            <v>1.0500000000000001E-2</v>
          </cell>
          <cell r="D2983" t="str">
            <v>QQ</v>
          </cell>
          <cell r="E2983">
            <v>2796.6101694915255</v>
          </cell>
          <cell r="F2983">
            <v>503.38983050847457</v>
          </cell>
          <cell r="G2983">
            <v>29.36</v>
          </cell>
          <cell r="H2983">
            <v>5.29</v>
          </cell>
          <cell r="I2983">
            <v>660.7</v>
          </cell>
        </row>
        <row r="2984">
          <cell r="A2984" t="str">
            <v>AE016</v>
          </cell>
          <cell r="B2984" t="str">
            <v>Alambre Dulce No. 18 para amarrar bastones</v>
          </cell>
          <cell r="C2984">
            <v>2.1000000000000001E-2</v>
          </cell>
          <cell r="D2984" t="str">
            <v>LB</v>
          </cell>
          <cell r="E2984">
            <v>93.220338983050851</v>
          </cell>
          <cell r="F2984">
            <v>16.779661016949152</v>
          </cell>
          <cell r="G2984">
            <v>1.96</v>
          </cell>
          <cell r="H2984">
            <v>0.35</v>
          </cell>
          <cell r="I2984">
            <v>0</v>
          </cell>
        </row>
        <row r="2985">
          <cell r="A2985">
            <v>113.01</v>
          </cell>
          <cell r="B2985" t="str">
            <v>Andamios</v>
          </cell>
          <cell r="C2985">
            <v>1</v>
          </cell>
          <cell r="D2985" t="str">
            <v>M2</v>
          </cell>
          <cell r="E2985">
            <v>41.69</v>
          </cell>
          <cell r="F2985">
            <v>7.5041999999999991</v>
          </cell>
          <cell r="G2985">
            <v>41.69</v>
          </cell>
          <cell r="H2985">
            <v>7.5</v>
          </cell>
          <cell r="I2985">
            <v>0</v>
          </cell>
        </row>
        <row r="2986">
          <cell r="A2986">
            <v>0</v>
          </cell>
          <cell r="B2986" t="str">
            <v>Mano de Obra</v>
          </cell>
          <cell r="C2986">
            <v>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9170.7999999999993</v>
          </cell>
        </row>
        <row r="2987">
          <cell r="A2987">
            <v>500.01</v>
          </cell>
          <cell r="B2987" t="str">
            <v>Colocación bloques y acero</v>
          </cell>
          <cell r="C2987">
            <v>13</v>
          </cell>
          <cell r="D2987" t="str">
            <v>UND</v>
          </cell>
          <cell r="E2987">
            <v>23.46</v>
          </cell>
          <cell r="F2987">
            <v>0</v>
          </cell>
          <cell r="G2987">
            <v>304.98</v>
          </cell>
          <cell r="H2987">
            <v>0</v>
          </cell>
          <cell r="I2987">
            <v>0</v>
          </cell>
        </row>
        <row r="2988">
          <cell r="A2988">
            <v>0</v>
          </cell>
          <cell r="B2988" t="str">
            <v>Total/UND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993.90000000000009</v>
          </cell>
          <cell r="H2988">
            <v>121.97000000000001</v>
          </cell>
          <cell r="I2988">
            <v>1115.8700000000001</v>
          </cell>
        </row>
        <row r="2989">
          <cell r="A2989">
            <v>102.05000000000003</v>
          </cell>
          <cell r="B2989" t="str">
            <v>Vaciado y ligado Hormigón 1:2:4 - 10% desp</v>
          </cell>
          <cell r="C2989">
            <v>1.6500000000000001E-2</v>
          </cell>
          <cell r="D2989" t="str">
            <v>M3</v>
          </cell>
          <cell r="E2989">
            <v>6118.04</v>
          </cell>
          <cell r="F2989">
            <v>786.12</v>
          </cell>
          <cell r="G2989">
            <v>100.95</v>
          </cell>
          <cell r="H2989">
            <v>12.97</v>
          </cell>
          <cell r="I2989">
            <v>0</v>
          </cell>
        </row>
        <row r="2990">
          <cell r="A2990">
            <v>113.03000000000002</v>
          </cell>
          <cell r="B2990" t="str">
            <v>BLOQUES HORMIGON DE 6" - 3/8" @ 0.80m</v>
          </cell>
          <cell r="C2990">
            <v>1</v>
          </cell>
          <cell r="D2990">
            <v>0</v>
          </cell>
          <cell r="E2990">
            <v>0</v>
          </cell>
          <cell r="F2990">
            <v>0</v>
          </cell>
          <cell r="G2990">
            <v>1143.74</v>
          </cell>
          <cell r="H2990">
            <v>150.58000000000001</v>
          </cell>
          <cell r="I2990">
            <v>1294.32</v>
          </cell>
        </row>
        <row r="2991">
          <cell r="A2991">
            <v>600.03</v>
          </cell>
          <cell r="B2991" t="str">
            <v>Volumen Análisis</v>
          </cell>
          <cell r="C2991">
            <v>1</v>
          </cell>
          <cell r="D2991" t="str">
            <v>M2</v>
          </cell>
          <cell r="E2991">
            <v>56.36</v>
          </cell>
          <cell r="F2991">
            <v>0</v>
          </cell>
          <cell r="G2991">
            <v>56.36</v>
          </cell>
          <cell r="H2991">
            <v>0</v>
          </cell>
        </row>
        <row r="2992">
          <cell r="A2992">
            <v>0</v>
          </cell>
          <cell r="B2992" t="str">
            <v>Materiales y Equipos</v>
          </cell>
          <cell r="D2992">
            <v>0</v>
          </cell>
          <cell r="E2992">
            <v>0</v>
          </cell>
          <cell r="F2992">
            <v>0</v>
          </cell>
          <cell r="G2992">
            <v>182.73</v>
          </cell>
          <cell r="H2992">
            <v>477.97</v>
          </cell>
          <cell r="I2992">
            <v>660.7</v>
          </cell>
        </row>
        <row r="2993">
          <cell r="A2993" t="str">
            <v>BLQH003</v>
          </cell>
          <cell r="B2993" t="str">
            <v>Bloques industrial de 6" x 8" x 16"</v>
          </cell>
          <cell r="C2993">
            <v>13</v>
          </cell>
          <cell r="D2993">
            <v>0</v>
          </cell>
          <cell r="E2993">
            <v>38.135593220338983</v>
          </cell>
          <cell r="F2993">
            <v>6.8644067796610164</v>
          </cell>
          <cell r="G2993">
            <v>0</v>
          </cell>
          <cell r="H2993">
            <v>0</v>
          </cell>
        </row>
        <row r="2994">
          <cell r="A2994">
            <v>102.02000000000001</v>
          </cell>
          <cell r="B2994" t="str">
            <v>Hormigón 1:3:5 en cámaras +10% desp.</v>
          </cell>
          <cell r="C2994">
            <v>2.3760000000000003E-2</v>
          </cell>
          <cell r="D2994" t="str">
            <v>M3</v>
          </cell>
          <cell r="E2994">
            <v>4745.6899999999996</v>
          </cell>
          <cell r="F2994">
            <v>769.85</v>
          </cell>
          <cell r="G2994">
            <v>112.76</v>
          </cell>
          <cell r="H2994">
            <v>18.29</v>
          </cell>
          <cell r="I2994">
            <v>0</v>
          </cell>
        </row>
        <row r="2995">
          <cell r="A2995">
            <v>112.01</v>
          </cell>
          <cell r="B2995" t="str">
            <v>Mortero 1:3  en juntas + 30% desp.</v>
          </cell>
          <cell r="C2995">
            <v>3.1199999999999999E-2</v>
          </cell>
          <cell r="D2995" t="str">
            <v>M3</v>
          </cell>
          <cell r="E2995">
            <v>5727.81</v>
          </cell>
          <cell r="F2995">
            <v>971.69</v>
          </cell>
          <cell r="G2995">
            <v>178.71</v>
          </cell>
          <cell r="H2995">
            <v>30.32</v>
          </cell>
          <cell r="I2995">
            <v>0</v>
          </cell>
        </row>
        <row r="2996">
          <cell r="A2996" t="str">
            <v>AE001</v>
          </cell>
          <cell r="B2996" t="str">
            <v>Acero bastones 3/8" + 20% desp.</v>
          </cell>
          <cell r="C2996">
            <v>2.0250000000000001E-2</v>
          </cell>
          <cell r="D2996" t="str">
            <v>QQ</v>
          </cell>
          <cell r="E2996">
            <v>2796.6101694915255</v>
          </cell>
          <cell r="F2996">
            <v>503.38983050847457</v>
          </cell>
          <cell r="G2996">
            <v>56.63</v>
          </cell>
          <cell r="H2996">
            <v>10.19</v>
          </cell>
          <cell r="I2996">
            <v>6699.5</v>
          </cell>
        </row>
        <row r="2997">
          <cell r="A2997" t="str">
            <v>AE016</v>
          </cell>
          <cell r="B2997" t="str">
            <v>Alambre Dulce No. 18 para amarrar bastones</v>
          </cell>
          <cell r="C2997">
            <v>4.0500000000000001E-2</v>
          </cell>
          <cell r="D2997" t="str">
            <v>LB</v>
          </cell>
          <cell r="E2997">
            <v>93.220338983050851</v>
          </cell>
          <cell r="F2997">
            <v>16.779661016949152</v>
          </cell>
          <cell r="G2997">
            <v>3.78</v>
          </cell>
          <cell r="H2997">
            <v>0.68</v>
          </cell>
          <cell r="I2997">
            <v>0</v>
          </cell>
        </row>
        <row r="2998">
          <cell r="A2998">
            <v>113.01</v>
          </cell>
          <cell r="B2998" t="str">
            <v>Andamios</v>
          </cell>
          <cell r="C2998">
            <v>1</v>
          </cell>
          <cell r="D2998">
            <v>0</v>
          </cell>
          <cell r="E2998">
            <v>41.69</v>
          </cell>
          <cell r="F2998">
            <v>1.86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 t="str">
            <v>CE003</v>
          </cell>
          <cell r="B2999" t="str">
            <v>Mano de Obra</v>
          </cell>
          <cell r="C2999">
            <v>11.5</v>
          </cell>
          <cell r="D2999" t="str">
            <v>FDA</v>
          </cell>
          <cell r="E2999">
            <v>364.40677966101697</v>
          </cell>
          <cell r="F2999">
            <v>65.593220338983059</v>
          </cell>
          <cell r="G2999">
            <v>4190.68</v>
          </cell>
          <cell r="H2999">
            <v>754.32</v>
          </cell>
          <cell r="I2999">
            <v>0</v>
          </cell>
        </row>
        <row r="3000">
          <cell r="A3000">
            <v>500.02</v>
          </cell>
          <cell r="B3000" t="str">
            <v>Colocación bloques y acero</v>
          </cell>
          <cell r="C3000">
            <v>13</v>
          </cell>
          <cell r="D3000" t="str">
            <v>UND</v>
          </cell>
          <cell r="E3000">
            <v>19.57</v>
          </cell>
          <cell r="F3000">
            <v>0</v>
          </cell>
          <cell r="G3000">
            <v>254.41</v>
          </cell>
          <cell r="H3000">
            <v>0</v>
          </cell>
        </row>
        <row r="3001">
          <cell r="A3001" t="str">
            <v>AGR015</v>
          </cell>
          <cell r="B3001" t="str">
            <v>Total/UND</v>
          </cell>
          <cell r="C3001">
            <v>60</v>
          </cell>
          <cell r="D3001" t="str">
            <v>GL</v>
          </cell>
          <cell r="E3001">
            <v>1.0593220338983051</v>
          </cell>
          <cell r="F3001">
            <v>0.19067796610169491</v>
          </cell>
          <cell r="G3001">
            <v>1143.74</v>
          </cell>
          <cell r="H3001">
            <v>150.58000000000001</v>
          </cell>
          <cell r="I3001">
            <v>1294.32</v>
          </cell>
        </row>
        <row r="3002">
          <cell r="A3002">
            <v>0</v>
          </cell>
          <cell r="B3002" t="str">
            <v>Mano de Obra</v>
          </cell>
          <cell r="D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>
            <v>113.04000000000002</v>
          </cell>
          <cell r="B3003" t="str">
            <v>BLOQUES HORMIGON DE 6" - 3/8" @ 0.60m</v>
          </cell>
          <cell r="C3003">
            <v>1</v>
          </cell>
          <cell r="D3003" t="str">
            <v>M2</v>
          </cell>
          <cell r="E3003">
            <v>659</v>
          </cell>
          <cell r="F3003">
            <v>0</v>
          </cell>
          <cell r="G3003">
            <v>1197.18</v>
          </cell>
          <cell r="H3003">
            <v>159.59</v>
          </cell>
          <cell r="I3003">
            <v>1356.77</v>
          </cell>
        </row>
        <row r="3004">
          <cell r="A3004">
            <v>0</v>
          </cell>
          <cell r="B3004" t="str">
            <v>Volumen Análisis</v>
          </cell>
          <cell r="C3004">
            <v>1</v>
          </cell>
          <cell r="D3004" t="str">
            <v>M2</v>
          </cell>
          <cell r="E3004">
            <v>0</v>
          </cell>
          <cell r="F3004">
            <v>0</v>
          </cell>
          <cell r="G3004">
            <v>5727.81</v>
          </cell>
          <cell r="H3004">
            <v>971.69</v>
          </cell>
          <cell r="I3004">
            <v>6699.5</v>
          </cell>
        </row>
        <row r="3005">
          <cell r="A3005">
            <v>0</v>
          </cell>
          <cell r="B3005" t="str">
            <v>Materiales y Equipos</v>
          </cell>
          <cell r="C3005">
            <v>1</v>
          </cell>
          <cell r="D3005">
            <v>0</v>
          </cell>
          <cell r="E3005">
            <v>56.36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BLQH003</v>
          </cell>
          <cell r="B3006" t="str">
            <v>Bloques industrial de 6" x 8" x 16"</v>
          </cell>
          <cell r="C3006">
            <v>13</v>
          </cell>
          <cell r="D3006" t="str">
            <v>UND</v>
          </cell>
          <cell r="E3006">
            <v>38.135593220338983</v>
          </cell>
          <cell r="F3006">
            <v>6.8644067796610164</v>
          </cell>
          <cell r="G3006">
            <v>495.76</v>
          </cell>
          <cell r="H3006">
            <v>89.24</v>
          </cell>
          <cell r="I3006">
            <v>5599.4999999999991</v>
          </cell>
        </row>
        <row r="3007">
          <cell r="A3007">
            <v>102.02000000000001</v>
          </cell>
          <cell r="B3007" t="str">
            <v>Hormigón 1:3:5 en cámaras +10% desp.</v>
          </cell>
          <cell r="C3007">
            <v>3.1093333333333337E-2</v>
          </cell>
          <cell r="D3007" t="str">
            <v>M3</v>
          </cell>
          <cell r="E3007">
            <v>4745.6899999999996</v>
          </cell>
          <cell r="F3007">
            <v>769.85</v>
          </cell>
          <cell r="G3007">
            <v>147.56</v>
          </cell>
          <cell r="H3007">
            <v>23.94</v>
          </cell>
          <cell r="I3007">
            <v>0</v>
          </cell>
        </row>
        <row r="3008">
          <cell r="A3008">
            <v>112.01</v>
          </cell>
          <cell r="B3008" t="str">
            <v>Mortero 1:3  en juntas + 30% desp.</v>
          </cell>
          <cell r="C3008">
            <v>3.1199999999999999E-2</v>
          </cell>
          <cell r="D3008">
            <v>0</v>
          </cell>
          <cell r="E3008">
            <v>5727.81</v>
          </cell>
          <cell r="F3008">
            <v>971.69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 t="str">
            <v>AE001</v>
          </cell>
          <cell r="B3009" t="str">
            <v>Acero bastones 3/8" + 20% desp.</v>
          </cell>
          <cell r="C3009">
            <v>2.6500000000000003E-2</v>
          </cell>
          <cell r="D3009" t="str">
            <v>QQ</v>
          </cell>
          <cell r="E3009">
            <v>2796.6101694915255</v>
          </cell>
          <cell r="F3009">
            <v>503.38983050847457</v>
          </cell>
          <cell r="G3009">
            <v>74.11</v>
          </cell>
          <cell r="H3009">
            <v>13.34</v>
          </cell>
          <cell r="I3009">
            <v>0</v>
          </cell>
        </row>
        <row r="3010">
          <cell r="A3010" t="str">
            <v>AE016</v>
          </cell>
          <cell r="B3010" t="str">
            <v>Alambre Dulce No. 18 para amarrar bastones</v>
          </cell>
          <cell r="C3010">
            <v>5.3000000000000005E-2</v>
          </cell>
          <cell r="D3010" t="str">
            <v>LB</v>
          </cell>
          <cell r="E3010">
            <v>93.220338983050851</v>
          </cell>
          <cell r="F3010">
            <v>16.779661016949152</v>
          </cell>
          <cell r="G3010">
            <v>4.9400000000000004</v>
          </cell>
          <cell r="H3010">
            <v>0.89</v>
          </cell>
          <cell r="I3010">
            <v>0</v>
          </cell>
        </row>
        <row r="3011">
          <cell r="A3011">
            <v>113.01</v>
          </cell>
          <cell r="B3011" t="str">
            <v>Andamios</v>
          </cell>
          <cell r="C3011">
            <v>1</v>
          </cell>
          <cell r="D3011" t="str">
            <v>M2</v>
          </cell>
          <cell r="E3011">
            <v>41.69</v>
          </cell>
          <cell r="F3011">
            <v>1.86</v>
          </cell>
          <cell r="G3011">
            <v>41.69</v>
          </cell>
          <cell r="H3011">
            <v>1.86</v>
          </cell>
          <cell r="I3011">
            <v>0</v>
          </cell>
        </row>
        <row r="3012">
          <cell r="A3012">
            <v>0</v>
          </cell>
          <cell r="B3012" t="str">
            <v>Mano de Obra</v>
          </cell>
          <cell r="D3012">
            <v>0</v>
          </cell>
          <cell r="G3012">
            <v>0</v>
          </cell>
          <cell r="H3012">
            <v>0</v>
          </cell>
        </row>
        <row r="3013">
          <cell r="A3013">
            <v>500.02</v>
          </cell>
          <cell r="B3013" t="str">
            <v>Colocación bloques y acero</v>
          </cell>
          <cell r="C3013">
            <v>13</v>
          </cell>
          <cell r="D3013" t="str">
            <v>UND</v>
          </cell>
          <cell r="E3013">
            <v>19.57</v>
          </cell>
          <cell r="F3013">
            <v>0</v>
          </cell>
          <cell r="G3013">
            <v>254.41</v>
          </cell>
          <cell r="H3013">
            <v>0</v>
          </cell>
        </row>
        <row r="3014">
          <cell r="A3014">
            <v>0</v>
          </cell>
          <cell r="B3014" t="str">
            <v>Total/UND</v>
          </cell>
          <cell r="C3014">
            <v>1</v>
          </cell>
          <cell r="D3014">
            <v>0</v>
          </cell>
          <cell r="E3014">
            <v>1186.4406779661017</v>
          </cell>
          <cell r="F3014">
            <v>213.5593220338983</v>
          </cell>
          <cell r="G3014">
            <v>1197.18</v>
          </cell>
          <cell r="H3014">
            <v>159.59</v>
          </cell>
          <cell r="I3014">
            <v>1356.77</v>
          </cell>
        </row>
        <row r="3015">
          <cell r="A3015" t="str">
            <v>AGR015</v>
          </cell>
          <cell r="B3015" t="str">
            <v>Agua para hormigones y morteros</v>
          </cell>
          <cell r="C3015">
            <v>60</v>
          </cell>
          <cell r="D3015" t="str">
            <v>GL</v>
          </cell>
          <cell r="E3015">
            <v>1.0593220338983051</v>
          </cell>
          <cell r="F3015">
            <v>0.19067796610169491</v>
          </cell>
          <cell r="G3015">
            <v>63.56</v>
          </cell>
          <cell r="H3015">
            <v>11.44</v>
          </cell>
        </row>
        <row r="3016">
          <cell r="A3016">
            <v>113.05000000000003</v>
          </cell>
          <cell r="B3016" t="str">
            <v xml:space="preserve">BLOQUES HORMIGON DE 6" - 3/8" @ 0.40m </v>
          </cell>
          <cell r="C3016">
            <v>1</v>
          </cell>
          <cell r="D3016" t="str">
            <v>M2</v>
          </cell>
          <cell r="E3016">
            <v>0</v>
          </cell>
          <cell r="F3016">
            <v>0</v>
          </cell>
          <cell r="G3016">
            <v>1304.2600000000002</v>
          </cell>
          <cell r="H3016">
            <v>177.62</v>
          </cell>
          <cell r="I3016">
            <v>1481.88</v>
          </cell>
        </row>
        <row r="3017">
          <cell r="A3017">
            <v>0</v>
          </cell>
          <cell r="B3017" t="str">
            <v>Volumen Análisis</v>
          </cell>
          <cell r="C3017">
            <v>1</v>
          </cell>
          <cell r="D3017" t="str">
            <v>M2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</row>
        <row r="3018">
          <cell r="A3018">
            <v>0</v>
          </cell>
          <cell r="B3018" t="str">
            <v>Materiales y Equipos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7209.5000000000009</v>
          </cell>
        </row>
        <row r="3019">
          <cell r="A3019" t="str">
            <v>BLQH003</v>
          </cell>
          <cell r="B3019" t="str">
            <v>Bloques industrial de 6" x 8" x 16"</v>
          </cell>
          <cell r="C3019">
            <v>13</v>
          </cell>
          <cell r="D3019" t="str">
            <v>UND</v>
          </cell>
          <cell r="E3019">
            <v>38.135593220338983</v>
          </cell>
          <cell r="F3019">
            <v>6.8644067796610164</v>
          </cell>
          <cell r="G3019">
            <v>495.76</v>
          </cell>
          <cell r="H3019">
            <v>89.24</v>
          </cell>
        </row>
        <row r="3020">
          <cell r="A3020">
            <v>102.02000000000001</v>
          </cell>
          <cell r="B3020" t="str">
            <v>Hormigón 1:3:5 en cámaras +10% desp.</v>
          </cell>
          <cell r="C3020">
            <v>4.58E-2</v>
          </cell>
          <cell r="D3020" t="str">
            <v>M3</v>
          </cell>
          <cell r="E3020">
            <v>4745.6899999999996</v>
          </cell>
          <cell r="F3020">
            <v>769.85</v>
          </cell>
          <cell r="G3020">
            <v>217.35</v>
          </cell>
          <cell r="H3020">
            <v>35.26</v>
          </cell>
          <cell r="I3020">
            <v>6009.5</v>
          </cell>
        </row>
        <row r="3021">
          <cell r="A3021">
            <v>112.01</v>
          </cell>
          <cell r="B3021" t="str">
            <v>Mortero 1:3  en juntas + 30% desp.</v>
          </cell>
          <cell r="C3021">
            <v>3.1199999999999999E-2</v>
          </cell>
          <cell r="D3021" t="str">
            <v>M3</v>
          </cell>
          <cell r="E3021">
            <v>5727.81</v>
          </cell>
          <cell r="F3021">
            <v>971.69</v>
          </cell>
          <cell r="G3021">
            <v>178.71</v>
          </cell>
          <cell r="H3021">
            <v>30.32</v>
          </cell>
          <cell r="I3021">
            <v>0</v>
          </cell>
        </row>
        <row r="3022">
          <cell r="A3022" t="str">
            <v>AE001</v>
          </cell>
          <cell r="B3022" t="str">
            <v>Acero bastones 3/8" + 20% desp.</v>
          </cell>
          <cell r="C3022">
            <v>3.9E-2</v>
          </cell>
          <cell r="D3022" t="str">
            <v>QQ</v>
          </cell>
          <cell r="E3022">
            <v>2796.6101694915255</v>
          </cell>
          <cell r="F3022">
            <v>503.38983050847457</v>
          </cell>
          <cell r="G3022">
            <v>109.07</v>
          </cell>
          <cell r="H3022">
            <v>19.63</v>
          </cell>
        </row>
        <row r="3023">
          <cell r="A3023" t="str">
            <v>AE016</v>
          </cell>
          <cell r="B3023" t="str">
            <v>Alambre Dulce No. 18 para amarrar bastones</v>
          </cell>
          <cell r="C3023">
            <v>7.8E-2</v>
          </cell>
          <cell r="D3023">
            <v>0</v>
          </cell>
          <cell r="E3023">
            <v>93.220338983050851</v>
          </cell>
          <cell r="F3023">
            <v>16.779661016949152</v>
          </cell>
          <cell r="G3023">
            <v>0</v>
          </cell>
          <cell r="H3023">
            <v>0</v>
          </cell>
        </row>
        <row r="3024">
          <cell r="A3024">
            <v>113.01</v>
          </cell>
          <cell r="B3024" t="str">
            <v>Andamios</v>
          </cell>
          <cell r="C3024">
            <v>1</v>
          </cell>
          <cell r="D3024" t="str">
            <v>M2</v>
          </cell>
          <cell r="E3024">
            <v>41.69</v>
          </cell>
          <cell r="F3024">
            <v>1.86</v>
          </cell>
          <cell r="G3024">
            <v>41.69</v>
          </cell>
          <cell r="H3024">
            <v>1.86</v>
          </cell>
          <cell r="I3024">
            <v>0</v>
          </cell>
        </row>
        <row r="3025">
          <cell r="A3025">
            <v>0</v>
          </cell>
          <cell r="B3025" t="str">
            <v>Mano de Obra</v>
          </cell>
          <cell r="C3025">
            <v>40</v>
          </cell>
          <cell r="D3025">
            <v>0</v>
          </cell>
          <cell r="E3025">
            <v>1.0593220338983051</v>
          </cell>
          <cell r="F3025">
            <v>0.19067796610169491</v>
          </cell>
          <cell r="G3025">
            <v>6232.83</v>
          </cell>
          <cell r="H3025">
            <v>1062.6100000000001</v>
          </cell>
          <cell r="I3025">
            <v>7295.4400000000005</v>
          </cell>
        </row>
        <row r="3026">
          <cell r="A3026">
            <v>500.02</v>
          </cell>
          <cell r="B3026" t="str">
            <v>Colocación bloques y acero</v>
          </cell>
          <cell r="C3026">
            <v>13</v>
          </cell>
          <cell r="D3026">
            <v>0</v>
          </cell>
          <cell r="E3026">
            <v>19.57</v>
          </cell>
          <cell r="F3026">
            <v>0</v>
          </cell>
          <cell r="G3026">
            <v>0</v>
          </cell>
          <cell r="H3026">
            <v>0</v>
          </cell>
        </row>
        <row r="3027">
          <cell r="A3027">
            <v>112.04000000000002</v>
          </cell>
          <cell r="B3027" t="str">
            <v>Total/UND</v>
          </cell>
          <cell r="C3027">
            <v>1</v>
          </cell>
          <cell r="D3027" t="str">
            <v>M3</v>
          </cell>
          <cell r="E3027">
            <v>0</v>
          </cell>
          <cell r="F3027">
            <v>0</v>
          </cell>
          <cell r="G3027">
            <v>1304.2600000000002</v>
          </cell>
          <cell r="H3027">
            <v>177.62</v>
          </cell>
          <cell r="I3027">
            <v>1481.88</v>
          </cell>
        </row>
        <row r="3028">
          <cell r="A3028">
            <v>0</v>
          </cell>
          <cell r="B3028" t="str">
            <v>Volumen Análisis</v>
          </cell>
          <cell r="C3028">
            <v>1</v>
          </cell>
          <cell r="D3028" t="str">
            <v>M3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</row>
        <row r="3029">
          <cell r="A3029">
            <v>113.06000000000003</v>
          </cell>
          <cell r="B3029" t="str">
            <v>BLOQUES HORMIGON DE 6" - 3/8" @ 0.40m BNP A CÁMARAS LLENAS</v>
          </cell>
          <cell r="C3029">
            <v>1</v>
          </cell>
          <cell r="D3029">
            <v>0</v>
          </cell>
          <cell r="G3029">
            <v>1435.5800000000002</v>
          </cell>
          <cell r="H3029">
            <v>203.19</v>
          </cell>
          <cell r="I3029">
            <v>1638.7700000000002</v>
          </cell>
        </row>
        <row r="3030">
          <cell r="A3030" t="str">
            <v>CE003</v>
          </cell>
          <cell r="B3030" t="str">
            <v>Volumen Análisis</v>
          </cell>
          <cell r="C3030">
            <v>1</v>
          </cell>
          <cell r="D3030" t="str">
            <v>M2</v>
          </cell>
          <cell r="E3030">
            <v>364.40677966101697</v>
          </cell>
          <cell r="F3030">
            <v>65.593220338983059</v>
          </cell>
          <cell r="G3030">
            <v>2350.42</v>
          </cell>
          <cell r="H3030">
            <v>423.08</v>
          </cell>
          <cell r="I3030">
            <v>7673.4400000000005</v>
          </cell>
        </row>
        <row r="3031">
          <cell r="A3031" t="str">
            <v>AGR001</v>
          </cell>
          <cell r="B3031" t="str">
            <v>Materiales y Equipos</v>
          </cell>
          <cell r="C3031">
            <v>1.1499999999999999</v>
          </cell>
          <cell r="D3031" t="str">
            <v>M3</v>
          </cell>
          <cell r="E3031">
            <v>1144.0677966101696</v>
          </cell>
          <cell r="F3031">
            <v>205.93220338983051</v>
          </cell>
          <cell r="G3031">
            <v>1315.68</v>
          </cell>
          <cell r="H3031">
            <v>236.82</v>
          </cell>
          <cell r="I3031">
            <v>0</v>
          </cell>
        </row>
        <row r="3032">
          <cell r="A3032" t="str">
            <v>BLQH003</v>
          </cell>
          <cell r="B3032" t="str">
            <v>Bloques industrial de 6" x 8" x 16"</v>
          </cell>
          <cell r="C3032">
            <v>13</v>
          </cell>
          <cell r="D3032" t="str">
            <v>UND</v>
          </cell>
          <cell r="E3032">
            <v>38.135593220338983</v>
          </cell>
          <cell r="F3032">
            <v>6.8644067796610164</v>
          </cell>
          <cell r="G3032">
            <v>495.76</v>
          </cell>
          <cell r="H3032">
            <v>89.24</v>
          </cell>
        </row>
        <row r="3033">
          <cell r="A3033">
            <v>102.02000000000001</v>
          </cell>
          <cell r="B3033" t="str">
            <v>Hormigón 1:3:5 en cámaras +10% desp.</v>
          </cell>
          <cell r="C3033">
            <v>8.9800000000000005E-2</v>
          </cell>
          <cell r="D3033">
            <v>0</v>
          </cell>
          <cell r="E3033">
            <v>4745.6899999999996</v>
          </cell>
          <cell r="F3033">
            <v>769.85</v>
          </cell>
          <cell r="G3033">
            <v>0</v>
          </cell>
          <cell r="H3033">
            <v>0</v>
          </cell>
        </row>
        <row r="3034">
          <cell r="A3034">
            <v>112.01</v>
          </cell>
          <cell r="B3034" t="str">
            <v>Mortero 1:3  en juntas + 30% desp.</v>
          </cell>
          <cell r="C3034">
            <v>3.1199999999999999E-2</v>
          </cell>
          <cell r="D3034" t="str">
            <v>M3</v>
          </cell>
          <cell r="E3034">
            <v>5727.81</v>
          </cell>
          <cell r="F3034">
            <v>971.69</v>
          </cell>
          <cell r="G3034">
            <v>178.71</v>
          </cell>
          <cell r="H3034">
            <v>30.32</v>
          </cell>
        </row>
        <row r="3035">
          <cell r="A3035" t="str">
            <v>AE001</v>
          </cell>
          <cell r="B3035" t="str">
            <v>Acero bastones 3/8" + 20% desp.</v>
          </cell>
          <cell r="C3035">
            <v>2.7E-2</v>
          </cell>
          <cell r="D3035">
            <v>0</v>
          </cell>
          <cell r="E3035">
            <v>2796.6101694915255</v>
          </cell>
          <cell r="F3035">
            <v>503.38983050847457</v>
          </cell>
          <cell r="G3035">
            <v>4037.9700000000003</v>
          </cell>
          <cell r="H3035">
            <v>667.53</v>
          </cell>
          <cell r="I3035">
            <v>4705.5</v>
          </cell>
        </row>
        <row r="3036">
          <cell r="A3036" t="str">
            <v>AE016</v>
          </cell>
          <cell r="B3036" t="str">
            <v>Alambre Dulce No. 18 para amarrar bastones</v>
          </cell>
          <cell r="C3036">
            <v>5.3999999999999999E-2</v>
          </cell>
          <cell r="D3036">
            <v>0</v>
          </cell>
          <cell r="E3036">
            <v>93.220338983050851</v>
          </cell>
          <cell r="F3036">
            <v>16.779661016949152</v>
          </cell>
          <cell r="G3036">
            <v>0</v>
          </cell>
          <cell r="H3036">
            <v>0</v>
          </cell>
        </row>
        <row r="3037">
          <cell r="A3037">
            <v>113</v>
          </cell>
          <cell r="B3037" t="str">
            <v>Mano de Obra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500.02</v>
          </cell>
          <cell r="B3038" t="str">
            <v>Colocación bloques y acero</v>
          </cell>
          <cell r="C3038">
            <v>13</v>
          </cell>
          <cell r="D3038" t="str">
            <v>UND</v>
          </cell>
          <cell r="E3038">
            <v>19.57</v>
          </cell>
          <cell r="F3038">
            <v>0</v>
          </cell>
          <cell r="G3038">
            <v>254.41</v>
          </cell>
          <cell r="H3038">
            <v>0</v>
          </cell>
          <cell r="I3038">
            <v>43.55</v>
          </cell>
        </row>
        <row r="3039">
          <cell r="A3039">
            <v>0</v>
          </cell>
          <cell r="B3039" t="str">
            <v>Total/UND</v>
          </cell>
          <cell r="C3039">
            <v>1</v>
          </cell>
          <cell r="D3039" t="str">
            <v>M2</v>
          </cell>
          <cell r="E3039">
            <v>0</v>
          </cell>
          <cell r="F3039">
            <v>0</v>
          </cell>
          <cell r="G3039">
            <v>1435.5800000000002</v>
          </cell>
          <cell r="H3039">
            <v>203.19</v>
          </cell>
          <cell r="I3039">
            <v>1638.7700000000002</v>
          </cell>
        </row>
        <row r="3040">
          <cell r="A3040">
            <v>0</v>
          </cell>
          <cell r="B3040" t="str">
            <v>Materiales y Equipos</v>
          </cell>
          <cell r="D3040">
            <v>0</v>
          </cell>
          <cell r="G3040">
            <v>0</v>
          </cell>
          <cell r="H3040">
            <v>0</v>
          </cell>
        </row>
        <row r="3041">
          <cell r="A3041">
            <v>113.07000000000004</v>
          </cell>
          <cell r="B3041" t="str">
            <v xml:space="preserve">BLOQUES HORMIGON DE 6" - 3/8" @ 0.80m BNP </v>
          </cell>
          <cell r="C3041">
            <v>1</v>
          </cell>
          <cell r="D3041" t="str">
            <v>M2</v>
          </cell>
          <cell r="E3041">
            <v>101.69491525423729</v>
          </cell>
          <cell r="F3041">
            <v>18.305084745762709</v>
          </cell>
          <cell r="G3041">
            <v>1102.3800000000001</v>
          </cell>
          <cell r="H3041">
            <v>148.78</v>
          </cell>
          <cell r="I3041">
            <v>1251.1600000000001</v>
          </cell>
        </row>
        <row r="3042">
          <cell r="A3042" t="str">
            <v>CARP034</v>
          </cell>
          <cell r="B3042" t="str">
            <v>Volumen Análisis</v>
          </cell>
          <cell r="C3042">
            <v>1</v>
          </cell>
          <cell r="D3042" t="str">
            <v>M2</v>
          </cell>
          <cell r="E3042">
            <v>44.067796610169495</v>
          </cell>
          <cell r="F3042">
            <v>7.9322033898305087</v>
          </cell>
          <cell r="G3042">
            <v>1.84</v>
          </cell>
          <cell r="H3042">
            <v>0.33</v>
          </cell>
          <cell r="I3042">
            <v>0</v>
          </cell>
        </row>
        <row r="3043">
          <cell r="A3043">
            <v>0</v>
          </cell>
          <cell r="B3043" t="str">
            <v>Materiales y Equipos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</row>
        <row r="3044">
          <cell r="A3044" t="str">
            <v>BLQH003</v>
          </cell>
          <cell r="B3044" t="str">
            <v>Bloques industrial de 6" x 8" x 16"</v>
          </cell>
          <cell r="C3044">
            <v>13</v>
          </cell>
          <cell r="D3044" t="str">
            <v>UND</v>
          </cell>
          <cell r="E3044">
            <v>38.135593220338983</v>
          </cell>
          <cell r="F3044">
            <v>6.8644067796610164</v>
          </cell>
          <cell r="G3044">
            <v>495.76</v>
          </cell>
          <cell r="H3044">
            <v>89.24</v>
          </cell>
        </row>
        <row r="3045">
          <cell r="A3045">
            <v>102.02000000000001</v>
          </cell>
          <cell r="B3045" t="str">
            <v>Hormigón 1:3:5 en cámaras +10% desp.</v>
          </cell>
          <cell r="C3045">
            <v>2.3800000000000002E-2</v>
          </cell>
          <cell r="D3045">
            <v>0</v>
          </cell>
          <cell r="E3045">
            <v>4745.6899999999996</v>
          </cell>
          <cell r="F3045">
            <v>769.85</v>
          </cell>
          <cell r="G3045">
            <v>41.69</v>
          </cell>
          <cell r="H3045">
            <v>1.86</v>
          </cell>
          <cell r="I3045">
            <v>43.55</v>
          </cell>
        </row>
        <row r="3046">
          <cell r="A3046">
            <v>112.01</v>
          </cell>
          <cell r="B3046" t="str">
            <v>Mortero 1:3  en juntas + 30% desp.</v>
          </cell>
          <cell r="C3046">
            <v>3.1199999999999999E-2</v>
          </cell>
          <cell r="D3046">
            <v>0</v>
          </cell>
          <cell r="E3046">
            <v>5727.81</v>
          </cell>
          <cell r="F3046">
            <v>971.69</v>
          </cell>
          <cell r="G3046">
            <v>0</v>
          </cell>
          <cell r="H3046">
            <v>0</v>
          </cell>
        </row>
        <row r="3047">
          <cell r="A3047" t="str">
            <v>AE001</v>
          </cell>
          <cell r="B3047" t="str">
            <v>Acero bastones 3/8" + 20% desp.</v>
          </cell>
          <cell r="C3047">
            <v>2.0299999999999999E-2</v>
          </cell>
          <cell r="D3047" t="str">
            <v>QQ</v>
          </cell>
          <cell r="E3047">
            <v>2796.6101694915255</v>
          </cell>
          <cell r="F3047">
            <v>503.38983050847457</v>
          </cell>
          <cell r="G3047">
            <v>56.77</v>
          </cell>
          <cell r="H3047">
            <v>10.220000000000001</v>
          </cell>
          <cell r="I3047">
            <v>1115.8700000000001</v>
          </cell>
        </row>
        <row r="3048">
          <cell r="A3048" t="str">
            <v>AE016</v>
          </cell>
          <cell r="B3048" t="str">
            <v>Alambre Dulce No. 18 para amarrar bastones</v>
          </cell>
          <cell r="C3048">
            <v>4.0599999999999997E-2</v>
          </cell>
          <cell r="D3048" t="str">
            <v>LB</v>
          </cell>
          <cell r="E3048">
            <v>93.220338983050851</v>
          </cell>
          <cell r="F3048">
            <v>16.779661016949152</v>
          </cell>
          <cell r="G3048">
            <v>3.78</v>
          </cell>
          <cell r="H3048">
            <v>0.68</v>
          </cell>
          <cell r="I3048">
            <v>0</v>
          </cell>
        </row>
        <row r="3049">
          <cell r="A3049">
            <v>0</v>
          </cell>
          <cell r="B3049" t="str">
            <v>Mano de Obra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</row>
        <row r="3050">
          <cell r="A3050">
            <v>500.02</v>
          </cell>
          <cell r="B3050" t="str">
            <v>Colocación bloques y acero</v>
          </cell>
          <cell r="C3050">
            <v>13</v>
          </cell>
          <cell r="D3050" t="str">
            <v>UND</v>
          </cell>
          <cell r="E3050">
            <v>19.57</v>
          </cell>
          <cell r="F3050">
            <v>0</v>
          </cell>
          <cell r="G3050">
            <v>254.41</v>
          </cell>
          <cell r="H3050">
            <v>0</v>
          </cell>
        </row>
        <row r="3051">
          <cell r="A3051">
            <v>102.02000000000001</v>
          </cell>
          <cell r="B3051" t="str">
            <v>Total/UND</v>
          </cell>
          <cell r="C3051">
            <v>9.4999999999999998E-3</v>
          </cell>
          <cell r="D3051" t="str">
            <v>M3</v>
          </cell>
          <cell r="E3051">
            <v>4745.6899999999996</v>
          </cell>
          <cell r="F3051">
            <v>769.85</v>
          </cell>
          <cell r="G3051">
            <v>1102.3800000000001</v>
          </cell>
          <cell r="H3051">
            <v>148.78</v>
          </cell>
          <cell r="I3051">
            <v>1251.1600000000001</v>
          </cell>
        </row>
        <row r="3052">
          <cell r="A3052">
            <v>112.01</v>
          </cell>
          <cell r="B3052" t="str">
            <v>Mortero 1:3  en juntas + 30% desp.</v>
          </cell>
          <cell r="C3052">
            <v>2.0799999999999999E-2</v>
          </cell>
          <cell r="D3052" t="str">
            <v>M3</v>
          </cell>
          <cell r="E3052">
            <v>5727.81</v>
          </cell>
          <cell r="F3052">
            <v>971.69</v>
          </cell>
          <cell r="G3052">
            <v>119.14</v>
          </cell>
          <cell r="H3052">
            <v>20.21</v>
          </cell>
          <cell r="I3052">
            <v>43.55</v>
          </cell>
        </row>
        <row r="3053">
          <cell r="A3053">
            <v>113.08000000000004</v>
          </cell>
          <cell r="B3053" t="str">
            <v>BLOQUES HORMIGON DE 6" - 3/8" @ 0.20m, BNP</v>
          </cell>
          <cell r="C3053">
            <v>1</v>
          </cell>
          <cell r="D3053" t="str">
            <v>M2</v>
          </cell>
          <cell r="E3053">
            <v>2796.6101694915255</v>
          </cell>
          <cell r="F3053">
            <v>503.38983050847457</v>
          </cell>
          <cell r="G3053">
            <v>1375.38</v>
          </cell>
          <cell r="H3053">
            <v>196.04999999999998</v>
          </cell>
          <cell r="I3053">
            <v>1571.43</v>
          </cell>
        </row>
        <row r="3054">
          <cell r="A3054" t="str">
            <v>AE016</v>
          </cell>
          <cell r="B3054" t="str">
            <v>Volumen Análisis</v>
          </cell>
          <cell r="C3054">
            <v>1</v>
          </cell>
          <cell r="D3054" t="str">
            <v>M2</v>
          </cell>
          <cell r="E3054">
            <v>93.220338983050851</v>
          </cell>
          <cell r="F3054">
            <v>16.779661016949152</v>
          </cell>
          <cell r="G3054">
            <v>1.96</v>
          </cell>
          <cell r="H3054">
            <v>0.35</v>
          </cell>
        </row>
        <row r="3055">
          <cell r="A3055">
            <v>113.01</v>
          </cell>
          <cell r="B3055" t="str">
            <v>Materiales y Equipos</v>
          </cell>
          <cell r="C3055">
            <v>1</v>
          </cell>
          <cell r="D3055" t="str">
            <v>M2</v>
          </cell>
          <cell r="E3055">
            <v>41.69</v>
          </cell>
          <cell r="F3055">
            <v>7.5041999999999991</v>
          </cell>
          <cell r="G3055">
            <v>41.69</v>
          </cell>
          <cell r="H3055">
            <v>7.5</v>
          </cell>
        </row>
        <row r="3056">
          <cell r="A3056" t="str">
            <v>BLQH003</v>
          </cell>
          <cell r="B3056" t="str">
            <v>Bloques industrial de 6" x 8" x 16"</v>
          </cell>
          <cell r="C3056">
            <v>13</v>
          </cell>
          <cell r="D3056" t="str">
            <v>UND</v>
          </cell>
          <cell r="E3056">
            <v>38.135593220338983</v>
          </cell>
          <cell r="F3056">
            <v>6.8644067796610164</v>
          </cell>
          <cell r="G3056">
            <v>495.76</v>
          </cell>
          <cell r="H3056">
            <v>89.24</v>
          </cell>
          <cell r="I3056">
            <v>0</v>
          </cell>
        </row>
        <row r="3057">
          <cell r="A3057">
            <v>102.02000000000001</v>
          </cell>
          <cell r="B3057" t="str">
            <v>Hormigón 1:3:5 en cámaras +10% desp.</v>
          </cell>
          <cell r="C3057">
            <v>4.5999999999999999E-2</v>
          </cell>
          <cell r="D3057" t="str">
            <v>M3</v>
          </cell>
          <cell r="E3057">
            <v>4745.6899999999996</v>
          </cell>
          <cell r="F3057">
            <v>769.85</v>
          </cell>
          <cell r="G3057">
            <v>218.3</v>
          </cell>
          <cell r="H3057">
            <v>35.409999999999997</v>
          </cell>
          <cell r="I3057">
            <v>0</v>
          </cell>
        </row>
        <row r="3058">
          <cell r="A3058">
            <v>112.01</v>
          </cell>
          <cell r="B3058" t="str">
            <v>Mortero 1:3  en juntas + 30% desp.</v>
          </cell>
          <cell r="C3058">
            <v>3.1199999999999999E-2</v>
          </cell>
          <cell r="D3058">
            <v>0</v>
          </cell>
          <cell r="E3058">
            <v>5727.81</v>
          </cell>
          <cell r="F3058">
            <v>971.69</v>
          </cell>
          <cell r="G3058">
            <v>993.90000000000009</v>
          </cell>
          <cell r="H3058">
            <v>121.97000000000001</v>
          </cell>
          <cell r="I3058">
            <v>1115.8700000000001</v>
          </cell>
        </row>
        <row r="3059">
          <cell r="A3059" t="str">
            <v>AE001</v>
          </cell>
          <cell r="B3059" t="str">
            <v>Acero bastones 3/8" + 20% desp.</v>
          </cell>
          <cell r="C3059">
            <v>7.6499999999999999E-2</v>
          </cell>
          <cell r="D3059">
            <v>0</v>
          </cell>
          <cell r="E3059">
            <v>2796.6101694915255</v>
          </cell>
          <cell r="F3059">
            <v>503.38983050847457</v>
          </cell>
          <cell r="G3059">
            <v>0</v>
          </cell>
          <cell r="H3059">
            <v>0</v>
          </cell>
          <cell r="I3059">
            <v>43.55</v>
          </cell>
        </row>
        <row r="3060">
          <cell r="A3060" t="str">
            <v>AE016</v>
          </cell>
          <cell r="B3060" t="str">
            <v>Alambre Dulce No. 18 para amarrar bastones</v>
          </cell>
          <cell r="C3060">
            <v>0.153</v>
          </cell>
          <cell r="D3060" t="str">
            <v>LB</v>
          </cell>
          <cell r="E3060">
            <v>93.220338983050851</v>
          </cell>
          <cell r="F3060">
            <v>16.779661016949152</v>
          </cell>
          <cell r="G3060">
            <v>14.26</v>
          </cell>
          <cell r="H3060">
            <v>2.57</v>
          </cell>
          <cell r="I3060">
            <v>1294.32</v>
          </cell>
        </row>
        <row r="3061">
          <cell r="A3061">
            <v>0</v>
          </cell>
          <cell r="B3061" t="str">
            <v>Mano de Obra</v>
          </cell>
          <cell r="C3061">
            <v>1</v>
          </cell>
          <cell r="D3061" t="str">
            <v>M2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</row>
        <row r="3062">
          <cell r="A3062">
            <v>500.02</v>
          </cell>
          <cell r="B3062" t="str">
            <v>Colocación bloques y acero</v>
          </cell>
          <cell r="C3062">
            <v>13</v>
          </cell>
          <cell r="D3062">
            <v>0</v>
          </cell>
          <cell r="E3062">
            <v>19.57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</row>
        <row r="3063">
          <cell r="A3063" t="str">
            <v>BLQH003</v>
          </cell>
          <cell r="B3063" t="str">
            <v>Total/UND</v>
          </cell>
          <cell r="C3063">
            <v>13</v>
          </cell>
          <cell r="D3063" t="str">
            <v>UND</v>
          </cell>
          <cell r="E3063">
            <v>38.135593220338983</v>
          </cell>
          <cell r="F3063">
            <v>6.8644067796610164</v>
          </cell>
          <cell r="G3063">
            <v>1375.38</v>
          </cell>
          <cell r="H3063">
            <v>196.04999999999998</v>
          </cell>
          <cell r="I3063">
            <v>1571.43</v>
          </cell>
        </row>
        <row r="3064">
          <cell r="A3064">
            <v>102.02000000000001</v>
          </cell>
          <cell r="B3064" t="str">
            <v>Hormigón 1:3:5 en cámaras +10% desp.</v>
          </cell>
          <cell r="C3064">
            <v>2.3760000000000003E-2</v>
          </cell>
          <cell r="D3064" t="str">
            <v>M3</v>
          </cell>
          <cell r="E3064">
            <v>4745.6899999999996</v>
          </cell>
          <cell r="F3064">
            <v>769.85</v>
          </cell>
          <cell r="G3064">
            <v>112.76</v>
          </cell>
          <cell r="H3064">
            <v>18.29</v>
          </cell>
        </row>
        <row r="3065">
          <cell r="A3065">
            <v>113.09000000000005</v>
          </cell>
          <cell r="B3065" t="str">
            <v>BLOQUES HORMIGON DE 6" - 3/8" @ 0.60m BNP A CÁMARAS LLENAS</v>
          </cell>
          <cell r="C3065">
            <v>1</v>
          </cell>
          <cell r="D3065" t="str">
            <v>M2</v>
          </cell>
          <cell r="E3065">
            <v>5727.81</v>
          </cell>
          <cell r="F3065">
            <v>971.69</v>
          </cell>
          <cell r="G3065">
            <v>1434.0900000000001</v>
          </cell>
          <cell r="H3065">
            <v>202.92</v>
          </cell>
          <cell r="I3065">
            <v>1637.0100000000002</v>
          </cell>
        </row>
        <row r="3066">
          <cell r="A3066" t="str">
            <v>AE001</v>
          </cell>
          <cell r="B3066" t="str">
            <v>Volumen Análisis</v>
          </cell>
          <cell r="C3066">
            <v>1</v>
          </cell>
          <cell r="D3066" t="str">
            <v>M2</v>
          </cell>
          <cell r="E3066">
            <v>2796.6101694915255</v>
          </cell>
          <cell r="F3066">
            <v>503.38983050847457</v>
          </cell>
          <cell r="G3066">
            <v>56.63</v>
          </cell>
          <cell r="H3066">
            <v>10.19</v>
          </cell>
          <cell r="I3066">
            <v>0</v>
          </cell>
        </row>
        <row r="3067">
          <cell r="A3067" t="str">
            <v>AE016</v>
          </cell>
          <cell r="B3067" t="str">
            <v>Materiales y Equipos</v>
          </cell>
          <cell r="C3067">
            <v>4.0500000000000001E-2</v>
          </cell>
          <cell r="D3067" t="str">
            <v>LB</v>
          </cell>
          <cell r="E3067">
            <v>93.220338983050851</v>
          </cell>
          <cell r="F3067">
            <v>16.779661016949152</v>
          </cell>
          <cell r="G3067">
            <v>3.78</v>
          </cell>
          <cell r="H3067">
            <v>0.68</v>
          </cell>
          <cell r="I3067">
            <v>0</v>
          </cell>
        </row>
        <row r="3068">
          <cell r="A3068" t="str">
            <v>BLQH003</v>
          </cell>
          <cell r="B3068" t="str">
            <v>Bloques industrial de 6" x 8" x 16"</v>
          </cell>
          <cell r="C3068">
            <v>13</v>
          </cell>
          <cell r="D3068" t="str">
            <v>UND</v>
          </cell>
          <cell r="E3068">
            <v>38.135593220338983</v>
          </cell>
          <cell r="F3068">
            <v>6.8644067796610164</v>
          </cell>
          <cell r="G3068">
            <v>495.76</v>
          </cell>
          <cell r="H3068">
            <v>89.24</v>
          </cell>
        </row>
        <row r="3069">
          <cell r="A3069">
            <v>102.02000000000001</v>
          </cell>
          <cell r="B3069" t="str">
            <v>Hormigón 1:3:5 en cámaras +10% desp.</v>
          </cell>
          <cell r="C3069">
            <v>8.9800000000000005E-2</v>
          </cell>
          <cell r="D3069">
            <v>0</v>
          </cell>
          <cell r="E3069">
            <v>4745.6899999999996</v>
          </cell>
          <cell r="F3069">
            <v>769.85</v>
          </cell>
          <cell r="G3069">
            <v>0</v>
          </cell>
          <cell r="H3069">
            <v>0</v>
          </cell>
        </row>
        <row r="3070">
          <cell r="A3070">
            <v>112.01</v>
          </cell>
          <cell r="B3070" t="str">
            <v>Mortero 1:3  en juntas + 30% desp.</v>
          </cell>
          <cell r="C3070">
            <v>3.1199999999999999E-2</v>
          </cell>
          <cell r="D3070" t="str">
            <v>M3</v>
          </cell>
          <cell r="E3070">
            <v>5727.81</v>
          </cell>
          <cell r="F3070">
            <v>971.69</v>
          </cell>
          <cell r="G3070">
            <v>178.71</v>
          </cell>
          <cell r="H3070">
            <v>30.32</v>
          </cell>
          <cell r="I3070">
            <v>0</v>
          </cell>
        </row>
        <row r="3071">
          <cell r="A3071" t="str">
            <v>AE001</v>
          </cell>
          <cell r="B3071" t="str">
            <v>Acero bastones 3/8" + 20% desp.</v>
          </cell>
          <cell r="C3071">
            <v>2.6500000000000003E-2</v>
          </cell>
          <cell r="D3071">
            <v>0</v>
          </cell>
          <cell r="E3071">
            <v>2796.6101694915255</v>
          </cell>
          <cell r="F3071">
            <v>503.38983050847457</v>
          </cell>
          <cell r="G3071">
            <v>1143.74</v>
          </cell>
          <cell r="H3071">
            <v>150.58000000000001</v>
          </cell>
          <cell r="I3071">
            <v>1294.32</v>
          </cell>
        </row>
        <row r="3072">
          <cell r="A3072" t="str">
            <v>AE016</v>
          </cell>
          <cell r="B3072" t="str">
            <v>Alambre Dulce No. 18 para amarrar bastones</v>
          </cell>
          <cell r="C3072">
            <v>5.3000000000000005E-2</v>
          </cell>
          <cell r="D3072">
            <v>0</v>
          </cell>
          <cell r="E3072">
            <v>93.220338983050851</v>
          </cell>
          <cell r="F3072">
            <v>16.779661016949152</v>
          </cell>
          <cell r="G3072">
            <v>0</v>
          </cell>
          <cell r="H3072">
            <v>0</v>
          </cell>
          <cell r="I3072">
            <v>1133.08</v>
          </cell>
        </row>
        <row r="3073">
          <cell r="A3073">
            <v>113.01</v>
          </cell>
          <cell r="B3073" t="str">
            <v>Andamios</v>
          </cell>
          <cell r="C3073">
            <v>0</v>
          </cell>
          <cell r="D3073" t="str">
            <v>M2</v>
          </cell>
          <cell r="E3073">
            <v>41.69</v>
          </cell>
          <cell r="F3073">
            <v>1.86</v>
          </cell>
          <cell r="G3073">
            <v>0</v>
          </cell>
          <cell r="H3073">
            <v>0</v>
          </cell>
          <cell r="I3073">
            <v>1356.77</v>
          </cell>
        </row>
        <row r="3074">
          <cell r="A3074">
            <v>0</v>
          </cell>
          <cell r="B3074" t="str">
            <v>Mano de Obra</v>
          </cell>
          <cell r="C3074">
            <v>1</v>
          </cell>
          <cell r="D3074" t="str">
            <v>M2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500.02</v>
          </cell>
          <cell r="B3075" t="str">
            <v>Colocación bloques y acero</v>
          </cell>
          <cell r="C3075">
            <v>13</v>
          </cell>
          <cell r="D3075">
            <v>0</v>
          </cell>
          <cell r="E3075">
            <v>19.57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 t="str">
            <v>BLQH003</v>
          </cell>
          <cell r="B3076" t="str">
            <v>Total/UND</v>
          </cell>
          <cell r="C3076">
            <v>13</v>
          </cell>
          <cell r="D3076" t="str">
            <v>UND</v>
          </cell>
          <cell r="E3076">
            <v>38.135593220338983</v>
          </cell>
          <cell r="F3076">
            <v>6.8644067796610164</v>
          </cell>
          <cell r="G3076">
            <v>1434.0900000000001</v>
          </cell>
          <cell r="H3076">
            <v>202.92</v>
          </cell>
          <cell r="I3076">
            <v>1637.0100000000002</v>
          </cell>
        </row>
        <row r="3077">
          <cell r="A3077">
            <v>102.02000000000001</v>
          </cell>
          <cell r="B3077" t="str">
            <v>Hormigón 1:3:5 en cámaras +10% desp.</v>
          </cell>
          <cell r="C3077">
            <v>3.1093333333333337E-2</v>
          </cell>
          <cell r="D3077" t="str">
            <v>M3</v>
          </cell>
          <cell r="E3077">
            <v>4745.6899999999996</v>
          </cell>
          <cell r="F3077">
            <v>769.85</v>
          </cell>
          <cell r="G3077">
            <v>147.56</v>
          </cell>
          <cell r="H3077">
            <v>23.94</v>
          </cell>
        </row>
        <row r="3078">
          <cell r="A3078" t="str">
            <v>FUN-047</v>
          </cell>
          <cell r="B3078" t="str">
            <v xml:space="preserve">MURO DE BLOCK 8", Ø3/8@0.0.40M, SNP </v>
          </cell>
          <cell r="C3078">
            <v>1</v>
          </cell>
          <cell r="D3078" t="str">
            <v>M2</v>
          </cell>
          <cell r="E3078">
            <v>5727.81</v>
          </cell>
          <cell r="F3078">
            <v>971.69</v>
          </cell>
          <cell r="G3078">
            <v>1474.7199999999998</v>
          </cell>
          <cell r="H3078">
            <v>203.37</v>
          </cell>
          <cell r="I3078">
            <v>1678.0899999999997</v>
          </cell>
        </row>
        <row r="3079">
          <cell r="A3079" t="str">
            <v>AE001</v>
          </cell>
          <cell r="B3079" t="str">
            <v>Volumen Análisis</v>
          </cell>
          <cell r="C3079">
            <v>1</v>
          </cell>
          <cell r="D3079" t="str">
            <v>M2</v>
          </cell>
          <cell r="E3079">
            <v>2796.6101694915255</v>
          </cell>
          <cell r="F3079">
            <v>503.38983050847457</v>
          </cell>
          <cell r="G3079">
            <v>74.11</v>
          </cell>
          <cell r="H3079">
            <v>13.34</v>
          </cell>
        </row>
        <row r="3080">
          <cell r="A3080" t="str">
            <v>AE016</v>
          </cell>
          <cell r="B3080" t="str">
            <v>Materiales y Equipos</v>
          </cell>
          <cell r="C3080">
            <v>5.3000000000000005E-2</v>
          </cell>
          <cell r="D3080" t="str">
            <v>LB</v>
          </cell>
          <cell r="E3080">
            <v>93.220338983050851</v>
          </cell>
          <cell r="F3080">
            <v>16.779661016949152</v>
          </cell>
          <cell r="G3080">
            <v>4.9400000000000004</v>
          </cell>
          <cell r="H3080">
            <v>0.89</v>
          </cell>
          <cell r="I3080">
            <v>0</v>
          </cell>
        </row>
        <row r="3081">
          <cell r="A3081" t="str">
            <v>BLQH004</v>
          </cell>
          <cell r="B3081" t="str">
            <v>Bloques industrial de 8" x 8" x 16"</v>
          </cell>
          <cell r="C3081">
            <v>13</v>
          </cell>
          <cell r="D3081" t="str">
            <v>UND</v>
          </cell>
          <cell r="E3081">
            <v>49.152542372881356</v>
          </cell>
          <cell r="F3081">
            <v>8.8474576271186436</v>
          </cell>
          <cell r="G3081">
            <v>638.98</v>
          </cell>
          <cell r="H3081">
            <v>115.02</v>
          </cell>
        </row>
        <row r="3082">
          <cell r="A3082">
            <v>102.02000000000001</v>
          </cell>
          <cell r="B3082" t="str">
            <v>Hormigón 1:3:5 en cámaras +10% desp.</v>
          </cell>
          <cell r="C3082">
            <v>4.5760000000000009E-2</v>
          </cell>
          <cell r="D3082">
            <v>0</v>
          </cell>
          <cell r="E3082">
            <v>4745.6899999999996</v>
          </cell>
          <cell r="F3082">
            <v>769.85</v>
          </cell>
          <cell r="G3082">
            <v>0</v>
          </cell>
          <cell r="H3082">
            <v>0</v>
          </cell>
        </row>
        <row r="3083">
          <cell r="A3083">
            <v>112.01</v>
          </cell>
          <cell r="B3083" t="str">
            <v>Mortero 1:3  en juntas + 30% desp.</v>
          </cell>
          <cell r="C3083">
            <v>3.1199999999999999E-2</v>
          </cell>
          <cell r="D3083" t="str">
            <v>M3</v>
          </cell>
          <cell r="E3083">
            <v>5727.81</v>
          </cell>
          <cell r="F3083">
            <v>971.69</v>
          </cell>
          <cell r="G3083">
            <v>178.71</v>
          </cell>
          <cell r="H3083">
            <v>30.32</v>
          </cell>
        </row>
        <row r="3084">
          <cell r="A3084" t="str">
            <v>AE001</v>
          </cell>
          <cell r="B3084" t="str">
            <v>Acero Estruc. Grado 40-60, 3/8" x 20 a 30 pies</v>
          </cell>
          <cell r="C3084">
            <v>3.9E-2</v>
          </cell>
          <cell r="D3084">
            <v>0</v>
          </cell>
          <cell r="E3084">
            <v>2796.6101694915255</v>
          </cell>
          <cell r="F3084">
            <v>503.38983050847457</v>
          </cell>
          <cell r="G3084">
            <v>1197.18</v>
          </cell>
          <cell r="H3084">
            <v>159.59</v>
          </cell>
          <cell r="I3084">
            <v>1356.77</v>
          </cell>
        </row>
        <row r="3085">
          <cell r="A3085" t="str">
            <v>AE016</v>
          </cell>
          <cell r="B3085" t="str">
            <v>Alambre Galvanizado Calibre 18 (Varillas)</v>
          </cell>
          <cell r="C3085">
            <v>7.8E-2</v>
          </cell>
          <cell r="D3085">
            <v>0</v>
          </cell>
          <cell r="E3085">
            <v>93.220338983050851</v>
          </cell>
          <cell r="F3085">
            <v>16.779661016949152</v>
          </cell>
          <cell r="G3085">
            <v>0</v>
          </cell>
          <cell r="H3085">
            <v>0</v>
          </cell>
          <cell r="I3085">
            <v>1324.73</v>
          </cell>
        </row>
        <row r="3086">
          <cell r="A3086">
            <v>113.01</v>
          </cell>
          <cell r="B3086" t="str">
            <v>Andamios</v>
          </cell>
          <cell r="C3086">
            <v>1</v>
          </cell>
          <cell r="D3086" t="str">
            <v>M2</v>
          </cell>
          <cell r="E3086">
            <v>41.69</v>
          </cell>
          <cell r="F3086">
            <v>1.86</v>
          </cell>
          <cell r="G3086">
            <v>41.69</v>
          </cell>
          <cell r="H3086">
            <v>1.86</v>
          </cell>
          <cell r="I3086">
            <v>1481.88</v>
          </cell>
        </row>
        <row r="3087">
          <cell r="A3087">
            <v>0</v>
          </cell>
          <cell r="B3087" t="str">
            <v>Mano de Obra</v>
          </cell>
          <cell r="C3087">
            <v>1</v>
          </cell>
          <cell r="D3087" t="str">
            <v>M2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</row>
        <row r="3088">
          <cell r="A3088">
            <v>500.03</v>
          </cell>
          <cell r="B3088" t="str">
            <v>Colocación bloques y acero</v>
          </cell>
          <cell r="C3088">
            <v>13</v>
          </cell>
          <cell r="D3088">
            <v>0</v>
          </cell>
          <cell r="E3088">
            <v>21.68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 t="str">
            <v>BLQH003</v>
          </cell>
          <cell r="B3089" t="str">
            <v>Total/UND</v>
          </cell>
          <cell r="C3089">
            <v>13</v>
          </cell>
          <cell r="D3089" t="str">
            <v>UND</v>
          </cell>
          <cell r="E3089">
            <v>38.135593220338983</v>
          </cell>
          <cell r="F3089">
            <v>6.8644067796610164</v>
          </cell>
          <cell r="G3089">
            <v>1474.7199999999998</v>
          </cell>
          <cell r="H3089">
            <v>203.37</v>
          </cell>
          <cell r="I3089">
            <v>1678.0899999999997</v>
          </cell>
        </row>
        <row r="3090">
          <cell r="A3090">
            <v>102.02000000000001</v>
          </cell>
          <cell r="B3090" t="str">
            <v>Hormigón 1:3:5 en cámaras +10% desp.</v>
          </cell>
          <cell r="C3090">
            <v>4.58E-2</v>
          </cell>
          <cell r="D3090" t="str">
            <v>M3</v>
          </cell>
          <cell r="E3090">
            <v>4745.6899999999996</v>
          </cell>
          <cell r="F3090">
            <v>769.85</v>
          </cell>
          <cell r="G3090">
            <v>217.35</v>
          </cell>
          <cell r="H3090">
            <v>35.26</v>
          </cell>
        </row>
        <row r="3091">
          <cell r="A3091" t="str">
            <v>FUN-046</v>
          </cell>
          <cell r="B3091" t="str">
            <v xml:space="preserve">MURO DE BLOCK 8", Ø3/8@0.40M, BNP </v>
          </cell>
          <cell r="C3091">
            <v>1</v>
          </cell>
          <cell r="D3091" t="str">
            <v>M2</v>
          </cell>
          <cell r="E3091">
            <v>5727.81</v>
          </cell>
          <cell r="F3091">
            <v>971.69</v>
          </cell>
          <cell r="G3091">
            <v>1641.84</v>
          </cell>
          <cell r="H3091">
            <v>235.38</v>
          </cell>
          <cell r="I3091">
            <v>1877.2199999999998</v>
          </cell>
        </row>
        <row r="3092">
          <cell r="A3092" t="str">
            <v>AE001</v>
          </cell>
          <cell r="B3092" t="str">
            <v>Volumen Análisis</v>
          </cell>
          <cell r="C3092">
            <v>1</v>
          </cell>
          <cell r="D3092" t="str">
            <v>M2</v>
          </cell>
          <cell r="E3092">
            <v>2796.6101694915255</v>
          </cell>
          <cell r="F3092">
            <v>503.38983050847457</v>
          </cell>
          <cell r="G3092">
            <v>109.07</v>
          </cell>
          <cell r="H3092">
            <v>19.63</v>
          </cell>
        </row>
        <row r="3093">
          <cell r="A3093" t="str">
            <v>AE016</v>
          </cell>
          <cell r="B3093" t="str">
            <v>Materiales y Equipos</v>
          </cell>
          <cell r="C3093">
            <v>7.8E-2</v>
          </cell>
          <cell r="D3093" t="str">
            <v>LB</v>
          </cell>
          <cell r="E3093">
            <v>93.220338983050851</v>
          </cell>
          <cell r="F3093">
            <v>16.779661016949152</v>
          </cell>
          <cell r="G3093">
            <v>7.27</v>
          </cell>
          <cell r="H3093">
            <v>1.31</v>
          </cell>
        </row>
        <row r="3094">
          <cell r="A3094" t="str">
            <v>BLQH004</v>
          </cell>
          <cell r="B3094" t="str">
            <v>Bloques industrial de 8" x 8" x 16"</v>
          </cell>
          <cell r="C3094">
            <v>13</v>
          </cell>
          <cell r="D3094" t="str">
            <v>UND</v>
          </cell>
          <cell r="E3094">
            <v>49.152542372881356</v>
          </cell>
          <cell r="F3094">
            <v>8.8474576271186436</v>
          </cell>
          <cell r="G3094">
            <v>638.98</v>
          </cell>
          <cell r="H3094">
            <v>115.02</v>
          </cell>
        </row>
        <row r="3095">
          <cell r="A3095">
            <v>102.02000000000001</v>
          </cell>
          <cell r="B3095" t="str">
            <v>Hormigón 1:3:5 en cámaras +10% desp.</v>
          </cell>
          <cell r="C3095">
            <v>8.976000000000002E-2</v>
          </cell>
          <cell r="D3095">
            <v>0</v>
          </cell>
          <cell r="E3095">
            <v>4745.6899999999996</v>
          </cell>
          <cell r="F3095">
            <v>769.85</v>
          </cell>
          <cell r="G3095">
            <v>0</v>
          </cell>
          <cell r="H3095">
            <v>0</v>
          </cell>
        </row>
        <row r="3096">
          <cell r="A3096">
            <v>112.01</v>
          </cell>
          <cell r="B3096" t="str">
            <v>Mortero 1:3  en juntas + 30% desp.</v>
          </cell>
          <cell r="C3096">
            <v>3.1199999999999999E-2</v>
          </cell>
          <cell r="D3096" t="str">
            <v>M3</v>
          </cell>
          <cell r="E3096">
            <v>5727.81</v>
          </cell>
          <cell r="F3096">
            <v>971.69</v>
          </cell>
          <cell r="G3096">
            <v>178.71</v>
          </cell>
          <cell r="H3096">
            <v>30.32</v>
          </cell>
        </row>
        <row r="3097">
          <cell r="A3097" t="str">
            <v>AE001</v>
          </cell>
          <cell r="B3097" t="str">
            <v>Acero Estruc. Grado 40-60, 3/8" x 20 a 30 pies</v>
          </cell>
          <cell r="C3097">
            <v>3.9E-2</v>
          </cell>
          <cell r="D3097">
            <v>0</v>
          </cell>
          <cell r="E3097">
            <v>2796.6101694915255</v>
          </cell>
          <cell r="F3097">
            <v>503.38983050847457</v>
          </cell>
          <cell r="G3097">
            <v>1304.2600000000002</v>
          </cell>
          <cell r="H3097">
            <v>177.62</v>
          </cell>
          <cell r="I3097">
            <v>1481.88</v>
          </cell>
        </row>
        <row r="3098">
          <cell r="A3098" t="str">
            <v>AE016</v>
          </cell>
          <cell r="B3098" t="str">
            <v>Alambre Galvanizado Calibre 18 (Varillas)</v>
          </cell>
          <cell r="C3098">
            <v>7.8E-2</v>
          </cell>
          <cell r="D3098">
            <v>0</v>
          </cell>
          <cell r="E3098">
            <v>93.220338983050851</v>
          </cell>
          <cell r="F3098">
            <v>16.779661016949152</v>
          </cell>
          <cell r="G3098">
            <v>0</v>
          </cell>
          <cell r="H3098">
            <v>0</v>
          </cell>
          <cell r="I3098">
            <v>1391.65</v>
          </cell>
        </row>
        <row r="3099">
          <cell r="A3099">
            <v>113.06000000000003</v>
          </cell>
          <cell r="B3099" t="str">
            <v>Mano de Obra</v>
          </cell>
          <cell r="C3099">
            <v>1</v>
          </cell>
          <cell r="D3099" t="str">
            <v>M2</v>
          </cell>
          <cell r="E3099">
            <v>0</v>
          </cell>
          <cell r="F3099">
            <v>0</v>
          </cell>
          <cell r="G3099">
            <v>1435.5800000000002</v>
          </cell>
          <cell r="H3099">
            <v>203.19</v>
          </cell>
          <cell r="I3099">
            <v>1638.7700000000002</v>
          </cell>
        </row>
        <row r="3100">
          <cell r="A3100">
            <v>500.03</v>
          </cell>
          <cell r="B3100" t="str">
            <v>Colocación bloques y acero</v>
          </cell>
          <cell r="C3100">
            <v>13</v>
          </cell>
          <cell r="D3100" t="str">
            <v>UND</v>
          </cell>
          <cell r="E3100">
            <v>21.68</v>
          </cell>
          <cell r="F3100">
            <v>0</v>
          </cell>
          <cell r="G3100">
            <v>281.83999999999997</v>
          </cell>
          <cell r="H3100">
            <v>0</v>
          </cell>
          <cell r="I3100">
            <v>0</v>
          </cell>
        </row>
        <row r="3101">
          <cell r="A3101">
            <v>0</v>
          </cell>
          <cell r="B3101" t="str">
            <v>Total/UND</v>
          </cell>
          <cell r="C3101">
            <v>1</v>
          </cell>
          <cell r="D3101">
            <v>0</v>
          </cell>
          <cell r="E3101">
            <v>0</v>
          </cell>
          <cell r="F3101">
            <v>0</v>
          </cell>
          <cell r="G3101">
            <v>1641.84</v>
          </cell>
          <cell r="H3101">
            <v>235.38</v>
          </cell>
          <cell r="I3101">
            <v>1877.2199999999998</v>
          </cell>
        </row>
        <row r="3102">
          <cell r="A3102" t="str">
            <v>BLQH003</v>
          </cell>
          <cell r="B3102" t="str">
            <v>Bloques industrial de 6" x 8" x 16"</v>
          </cell>
          <cell r="C3102">
            <v>13</v>
          </cell>
          <cell r="D3102" t="str">
            <v>UND</v>
          </cell>
          <cell r="E3102">
            <v>38.135593220338983</v>
          </cell>
          <cell r="F3102">
            <v>6.8644067796610164</v>
          </cell>
          <cell r="G3102">
            <v>495.76</v>
          </cell>
          <cell r="H3102">
            <v>89.24</v>
          </cell>
        </row>
        <row r="3103">
          <cell r="A3103">
            <v>113.10000000000005</v>
          </cell>
          <cell r="B3103" t="str">
            <v xml:space="preserve">MURO DE BLOCK 8", Ø3/8@0.20M, BNP </v>
          </cell>
          <cell r="C3103">
            <v>1</v>
          </cell>
          <cell r="D3103" t="str">
            <v>M2</v>
          </cell>
          <cell r="E3103">
            <v>4745.6899999999996</v>
          </cell>
          <cell r="F3103">
            <v>769.85</v>
          </cell>
          <cell r="G3103">
            <v>2184.1600000000003</v>
          </cell>
          <cell r="H3103">
            <v>325.41999999999996</v>
          </cell>
          <cell r="I3103">
            <v>2509.5800000000004</v>
          </cell>
        </row>
        <row r="3104">
          <cell r="A3104">
            <v>112.01</v>
          </cell>
          <cell r="B3104" t="str">
            <v>Volumen Análisis</v>
          </cell>
          <cell r="C3104">
            <v>1</v>
          </cell>
          <cell r="D3104" t="str">
            <v>M2</v>
          </cell>
          <cell r="E3104">
            <v>5727.81</v>
          </cell>
          <cell r="F3104">
            <v>971.69</v>
          </cell>
          <cell r="G3104">
            <v>178.71</v>
          </cell>
          <cell r="H3104">
            <v>30.32</v>
          </cell>
        </row>
        <row r="3105">
          <cell r="A3105" t="str">
            <v>AE001</v>
          </cell>
          <cell r="B3105" t="str">
            <v>Materiales y Equipos</v>
          </cell>
          <cell r="C3105">
            <v>2.7E-2</v>
          </cell>
          <cell r="D3105" t="str">
            <v>QQ</v>
          </cell>
          <cell r="E3105">
            <v>2796.6101694915255</v>
          </cell>
          <cell r="F3105">
            <v>503.38983050847457</v>
          </cell>
          <cell r="G3105">
            <v>75.510000000000005</v>
          </cell>
          <cell r="H3105">
            <v>13.59</v>
          </cell>
        </row>
        <row r="3106">
          <cell r="A3106" t="str">
            <v>BLQH004</v>
          </cell>
          <cell r="B3106" t="str">
            <v>Bloques industrial de 8" x 8" x 16"</v>
          </cell>
          <cell r="C3106">
            <v>13</v>
          </cell>
          <cell r="D3106" t="str">
            <v>UND</v>
          </cell>
          <cell r="E3106">
            <v>49.152542372881356</v>
          </cell>
          <cell r="F3106">
            <v>8.8474576271186436</v>
          </cell>
          <cell r="G3106">
            <v>638.98</v>
          </cell>
          <cell r="H3106">
            <v>115.02</v>
          </cell>
        </row>
        <row r="3107">
          <cell r="A3107">
            <v>102.02000000000001</v>
          </cell>
          <cell r="B3107" t="str">
            <v>Hormigón 1:3:5 en cámaras +10% desp.</v>
          </cell>
          <cell r="C3107">
            <v>0.17952000000000001</v>
          </cell>
          <cell r="D3107">
            <v>0</v>
          </cell>
          <cell r="E3107">
            <v>4745.6899999999996</v>
          </cell>
          <cell r="F3107">
            <v>769.85</v>
          </cell>
          <cell r="G3107">
            <v>0</v>
          </cell>
          <cell r="H3107">
            <v>0</v>
          </cell>
        </row>
        <row r="3108">
          <cell r="A3108">
            <v>112.01</v>
          </cell>
          <cell r="B3108" t="str">
            <v>Mortero 1:3  en juntas + 30% desp.</v>
          </cell>
          <cell r="C3108">
            <v>3.1199999999999999E-2</v>
          </cell>
          <cell r="D3108" t="str">
            <v>M3</v>
          </cell>
          <cell r="E3108">
            <v>5727.81</v>
          </cell>
          <cell r="F3108">
            <v>971.69</v>
          </cell>
          <cell r="G3108">
            <v>178.71</v>
          </cell>
          <cell r="H3108">
            <v>30.32</v>
          </cell>
        </row>
        <row r="3109">
          <cell r="A3109" t="str">
            <v>AE001</v>
          </cell>
          <cell r="B3109" t="str">
            <v>Acero Estruc. Grado 40-60, 3/8" x 20 a 30 pies</v>
          </cell>
          <cell r="C3109">
            <v>7.8E-2</v>
          </cell>
          <cell r="D3109">
            <v>0</v>
          </cell>
          <cell r="E3109">
            <v>2796.6101694915255</v>
          </cell>
          <cell r="F3109">
            <v>503.38983050847457</v>
          </cell>
          <cell r="G3109">
            <v>1435.5800000000002</v>
          </cell>
          <cell r="H3109">
            <v>203.19</v>
          </cell>
          <cell r="I3109">
            <v>1638.7700000000002</v>
          </cell>
        </row>
        <row r="3110">
          <cell r="A3110" t="str">
            <v>AE016</v>
          </cell>
          <cell r="B3110" t="str">
            <v>Alambre Galvanizado Calibre 18 (Varillas)</v>
          </cell>
          <cell r="C3110">
            <v>0.156</v>
          </cell>
          <cell r="D3110">
            <v>0</v>
          </cell>
          <cell r="E3110">
            <v>93.220338983050851</v>
          </cell>
          <cell r="F3110">
            <v>16.779661016949152</v>
          </cell>
          <cell r="G3110">
            <v>0</v>
          </cell>
          <cell r="H3110">
            <v>0</v>
          </cell>
        </row>
        <row r="3111">
          <cell r="A3111">
            <v>113.07000000000004</v>
          </cell>
          <cell r="B3111" t="str">
            <v>Mano de Obra</v>
          </cell>
          <cell r="C3111">
            <v>1</v>
          </cell>
          <cell r="D3111" t="str">
            <v>M2</v>
          </cell>
          <cell r="E3111">
            <v>0</v>
          </cell>
          <cell r="F3111">
            <v>0</v>
          </cell>
          <cell r="G3111">
            <v>1102.3800000000001</v>
          </cell>
          <cell r="H3111">
            <v>148.78</v>
          </cell>
          <cell r="I3111">
            <v>1251.1600000000001</v>
          </cell>
        </row>
        <row r="3112">
          <cell r="A3112">
            <v>500.03</v>
          </cell>
          <cell r="B3112" t="str">
            <v>Colocación bloques y acero</v>
          </cell>
          <cell r="C3112">
            <v>13</v>
          </cell>
          <cell r="D3112" t="str">
            <v>UND</v>
          </cell>
          <cell r="E3112">
            <v>21.68</v>
          </cell>
          <cell r="F3112">
            <v>0</v>
          </cell>
          <cell r="G3112">
            <v>281.83999999999997</v>
          </cell>
          <cell r="H3112">
            <v>0</v>
          </cell>
          <cell r="I3112">
            <v>0</v>
          </cell>
        </row>
        <row r="3113">
          <cell r="A3113">
            <v>0</v>
          </cell>
          <cell r="B3113" t="str">
            <v>Total/UND</v>
          </cell>
          <cell r="C3113">
            <v>1</v>
          </cell>
          <cell r="D3113">
            <v>0</v>
          </cell>
          <cell r="E3113">
            <v>0</v>
          </cell>
          <cell r="F3113">
            <v>0</v>
          </cell>
          <cell r="G3113">
            <v>2184.1600000000003</v>
          </cell>
          <cell r="H3113">
            <v>325.41999999999996</v>
          </cell>
          <cell r="I3113">
            <v>2509.5800000000004</v>
          </cell>
        </row>
        <row r="3114">
          <cell r="A3114" t="str">
            <v>BLQH003</v>
          </cell>
          <cell r="B3114" t="str">
            <v>Bloques industrial de 6" x 8" x 16"</v>
          </cell>
          <cell r="C3114">
            <v>13</v>
          </cell>
          <cell r="D3114" t="str">
            <v>UND</v>
          </cell>
          <cell r="E3114">
            <v>38.135593220338983</v>
          </cell>
          <cell r="F3114">
            <v>6.8644067796610164</v>
          </cell>
          <cell r="G3114">
            <v>495.76</v>
          </cell>
          <cell r="H3114">
            <v>89.24</v>
          </cell>
          <cell r="I3114">
            <v>0</v>
          </cell>
        </row>
        <row r="3115">
          <cell r="A3115">
            <v>113.11000000000006</v>
          </cell>
          <cell r="B3115" t="str">
            <v>LOSA DE HA E=0.10M, F'C=210KG/CM2 (LIGAD.), Long Ø3/8" @ 0.25My Trans Ø3/8" @ 0.35M</v>
          </cell>
          <cell r="C3115">
            <v>1</v>
          </cell>
          <cell r="D3115" t="str">
            <v>M3</v>
          </cell>
          <cell r="E3115">
            <v>4745.6899999999996</v>
          </cell>
          <cell r="F3115">
            <v>769.85</v>
          </cell>
          <cell r="G3115">
            <v>14587.789999999999</v>
          </cell>
          <cell r="H3115">
            <v>1745.85</v>
          </cell>
          <cell r="I3115">
            <v>16333.64</v>
          </cell>
        </row>
        <row r="3116">
          <cell r="A3116">
            <v>112.01</v>
          </cell>
          <cell r="B3116" t="str">
            <v>Volumen Análisis</v>
          </cell>
          <cell r="C3116">
            <v>1</v>
          </cell>
          <cell r="D3116" t="str">
            <v>M3</v>
          </cell>
          <cell r="E3116">
            <v>5727.81</v>
          </cell>
          <cell r="F3116">
            <v>971.69</v>
          </cell>
          <cell r="G3116">
            <v>178.71</v>
          </cell>
          <cell r="H3116">
            <v>30.32</v>
          </cell>
        </row>
        <row r="3117">
          <cell r="A3117" t="str">
            <v>AE001</v>
          </cell>
          <cell r="B3117" t="str">
            <v>Materiales y Equipos</v>
          </cell>
          <cell r="C3117">
            <v>2.0299999999999999E-2</v>
          </cell>
          <cell r="D3117" t="str">
            <v>QQ</v>
          </cell>
          <cell r="E3117">
            <v>2796.6101694915255</v>
          </cell>
          <cell r="F3117">
            <v>503.38983050847457</v>
          </cell>
          <cell r="G3117">
            <v>56.77</v>
          </cell>
          <cell r="H3117">
            <v>10.220000000000001</v>
          </cell>
        </row>
        <row r="3118">
          <cell r="A3118" t="str">
            <v>AE002</v>
          </cell>
          <cell r="B3118" t="str">
            <v>Acero Estruc. Grado 40-60, 1/2" x 20 a 30 pies</v>
          </cell>
          <cell r="C3118">
            <v>0</v>
          </cell>
          <cell r="D3118" t="str">
            <v>QQ</v>
          </cell>
          <cell r="E3118">
            <v>2796.6101694915255</v>
          </cell>
          <cell r="F3118">
            <v>503.38983050847457</v>
          </cell>
          <cell r="G3118">
            <v>0</v>
          </cell>
          <cell r="H3118">
            <v>0</v>
          </cell>
        </row>
        <row r="3119">
          <cell r="A3119" t="str">
            <v>AE001</v>
          </cell>
          <cell r="B3119" t="str">
            <v>Acero Estruc. Grado 40-60, 3/8" x 20 a 30 pies</v>
          </cell>
          <cell r="C3119">
            <v>1.486</v>
          </cell>
          <cell r="D3119">
            <v>0</v>
          </cell>
          <cell r="E3119">
            <v>2796.6101694915255</v>
          </cell>
          <cell r="F3119">
            <v>503.38983050847457</v>
          </cell>
          <cell r="G3119">
            <v>0</v>
          </cell>
          <cell r="H3119">
            <v>0</v>
          </cell>
        </row>
        <row r="3120">
          <cell r="A3120">
            <v>102.05000000000003</v>
          </cell>
          <cell r="B3120" t="str">
            <v>Vaciado y ligado Hormigón 1:2:4 - 10% desp</v>
          </cell>
          <cell r="C3120">
            <v>1.1000000000000001</v>
          </cell>
          <cell r="D3120" t="str">
            <v>M3</v>
          </cell>
          <cell r="E3120">
            <v>6118.04</v>
          </cell>
          <cell r="F3120">
            <v>861.76</v>
          </cell>
          <cell r="G3120">
            <v>6729.84</v>
          </cell>
          <cell r="H3120">
            <v>947.94</v>
          </cell>
        </row>
        <row r="3121">
          <cell r="A3121" t="str">
            <v>AE016</v>
          </cell>
          <cell r="B3121" t="str">
            <v>Alambre Galvanizado Calibre 18 (Varillas)</v>
          </cell>
          <cell r="C3121">
            <v>2.972</v>
          </cell>
          <cell r="D3121">
            <v>0</v>
          </cell>
          <cell r="E3121">
            <v>93.220338983050851</v>
          </cell>
          <cell r="F3121">
            <v>16.779661016949152</v>
          </cell>
          <cell r="G3121">
            <v>1102.3800000000001</v>
          </cell>
          <cell r="H3121">
            <v>148.78</v>
          </cell>
          <cell r="I3121">
            <v>1251.1600000000001</v>
          </cell>
        </row>
        <row r="3122">
          <cell r="A3122">
            <v>0</v>
          </cell>
          <cell r="B3122" t="str">
            <v>Mano de Obra</v>
          </cell>
          <cell r="C3122">
            <v>13</v>
          </cell>
          <cell r="D3122">
            <v>0</v>
          </cell>
          <cell r="E3122">
            <v>19.57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>
            <v>200.05999999999995</v>
          </cell>
          <cell r="B3123" t="str">
            <v>Coloc. acero normal</v>
          </cell>
          <cell r="C3123">
            <v>1.486</v>
          </cell>
          <cell r="D3123" t="str">
            <v>QQ</v>
          </cell>
          <cell r="E3123">
            <v>326.47275741487186</v>
          </cell>
          <cell r="F3123">
            <v>0</v>
          </cell>
          <cell r="G3123">
            <v>485.14</v>
          </cell>
          <cell r="H3123">
            <v>0</v>
          </cell>
          <cell r="I3123">
            <v>1571.43</v>
          </cell>
        </row>
        <row r="3124">
          <cell r="A3124">
            <v>300.02999999999997</v>
          </cell>
          <cell r="B3124" t="str">
            <v>Losas Planas hasta 3.00m de altura</v>
          </cell>
          <cell r="C3124">
            <v>10</v>
          </cell>
          <cell r="D3124" t="str">
            <v>M2</v>
          </cell>
          <cell r="E3124">
            <v>294</v>
          </cell>
          <cell r="F3124">
            <v>0</v>
          </cell>
          <cell r="G3124">
            <v>2940</v>
          </cell>
          <cell r="H3124">
            <v>0</v>
          </cell>
          <cell r="I3124">
            <v>0</v>
          </cell>
        </row>
        <row r="3125">
          <cell r="A3125">
            <v>0</v>
          </cell>
          <cell r="B3125" t="str">
            <v>Total/UND</v>
          </cell>
          <cell r="C3125">
            <v>1</v>
          </cell>
          <cell r="D3125">
            <v>0</v>
          </cell>
          <cell r="E3125">
            <v>0</v>
          </cell>
          <cell r="F3125">
            <v>0</v>
          </cell>
          <cell r="G3125">
            <v>14587.789999999999</v>
          </cell>
          <cell r="H3125">
            <v>1745.85</v>
          </cell>
          <cell r="I3125">
            <v>16333.64</v>
          </cell>
        </row>
        <row r="3126">
          <cell r="A3126" t="str">
            <v>BLQH003</v>
          </cell>
          <cell r="B3126" t="str">
            <v>Bloques industrial de 6" x 8" x 16"</v>
          </cell>
          <cell r="C3126">
            <v>13</v>
          </cell>
          <cell r="D3126" t="str">
            <v>UND</v>
          </cell>
          <cell r="E3126">
            <v>38.135593220338983</v>
          </cell>
          <cell r="F3126">
            <v>6.8644067796610164</v>
          </cell>
          <cell r="G3126">
            <v>495.76</v>
          </cell>
          <cell r="H3126">
            <v>89.24</v>
          </cell>
          <cell r="I3126">
            <v>0</v>
          </cell>
        </row>
        <row r="3127">
          <cell r="A3127">
            <v>114</v>
          </cell>
          <cell r="B3127" t="str">
            <v>EMPAÑETES</v>
          </cell>
          <cell r="C3127">
            <v>4.5999999999999999E-2</v>
          </cell>
          <cell r="D3127" t="str">
            <v>M3</v>
          </cell>
          <cell r="E3127">
            <v>4745.6899999999996</v>
          </cell>
          <cell r="F3127">
            <v>769.85</v>
          </cell>
          <cell r="G3127">
            <v>218.3</v>
          </cell>
          <cell r="H3127">
            <v>35.409999999999997</v>
          </cell>
        </row>
        <row r="3128">
          <cell r="A3128">
            <v>114.01</v>
          </cell>
          <cell r="B3128" t="str">
            <v>ALQUILER ANDAMIOS METALICOS TECHO/VIGA</v>
          </cell>
          <cell r="C3128">
            <v>1</v>
          </cell>
          <cell r="D3128" t="str">
            <v>M2</v>
          </cell>
          <cell r="E3128">
            <v>5727.81</v>
          </cell>
          <cell r="F3128">
            <v>971.69</v>
          </cell>
          <cell r="G3128">
            <v>14976.030066666668</v>
          </cell>
          <cell r="H3128">
            <v>2671.9509999999996</v>
          </cell>
          <cell r="I3128">
            <v>17647.981066666667</v>
          </cell>
        </row>
        <row r="3129">
          <cell r="A3129" t="str">
            <v>AE001</v>
          </cell>
          <cell r="B3129" t="str">
            <v>Alquiler de andamios para techos/VIGA</v>
          </cell>
          <cell r="C3129">
            <v>7.6499999999999999E-2</v>
          </cell>
          <cell r="D3129" t="str">
            <v>QQ</v>
          </cell>
          <cell r="E3129">
            <v>2796.6101694915255</v>
          </cell>
          <cell r="F3129">
            <v>503.38983050847457</v>
          </cell>
          <cell r="G3129">
            <v>213.94</v>
          </cell>
          <cell r="H3129">
            <v>38.51</v>
          </cell>
        </row>
        <row r="3130">
          <cell r="A3130" t="str">
            <v>AE016</v>
          </cell>
          <cell r="B3130" t="str">
            <v>Volumen Análisis</v>
          </cell>
          <cell r="C3130">
            <v>150</v>
          </cell>
          <cell r="D3130" t="str">
            <v>M2</v>
          </cell>
          <cell r="E3130">
            <v>93.220338983050851</v>
          </cell>
          <cell r="F3130">
            <v>16.779661016949152</v>
          </cell>
          <cell r="G3130">
            <v>14.26</v>
          </cell>
          <cell r="H3130">
            <v>2.57</v>
          </cell>
        </row>
        <row r="3131">
          <cell r="A3131">
            <v>0</v>
          </cell>
          <cell r="B3131" t="str">
            <v>Materiales y Equipos</v>
          </cell>
          <cell r="C3131">
            <v>2.0299999999999999E-2</v>
          </cell>
          <cell r="D3131">
            <v>0</v>
          </cell>
          <cell r="E3131">
            <v>3076.2711864406783</v>
          </cell>
          <cell r="F3131">
            <v>553.72881355932202</v>
          </cell>
          <cell r="G3131">
            <v>0</v>
          </cell>
          <cell r="H3131">
            <v>0</v>
          </cell>
        </row>
        <row r="3132">
          <cell r="A3132" t="str">
            <v>OTROS017</v>
          </cell>
          <cell r="B3132" t="str">
            <v>Marcos 5 pies x 5 pies</v>
          </cell>
          <cell r="C3132">
            <v>12</v>
          </cell>
          <cell r="D3132" t="str">
            <v>UND</v>
          </cell>
          <cell r="E3132">
            <v>185000</v>
          </cell>
          <cell r="F3132">
            <v>33300</v>
          </cell>
          <cell r="G3132">
            <v>2220000</v>
          </cell>
          <cell r="H3132">
            <v>399600</v>
          </cell>
        </row>
        <row r="3133">
          <cell r="A3133" t="str">
            <v>OTROS019</v>
          </cell>
          <cell r="B3133" t="str">
            <v>Crucetas de 1.80m</v>
          </cell>
          <cell r="C3133">
            <v>12</v>
          </cell>
          <cell r="D3133">
            <v>0</v>
          </cell>
          <cell r="E3133">
            <v>161.0169491525424</v>
          </cell>
          <cell r="F3133">
            <v>28.98305084745763</v>
          </cell>
          <cell r="G3133">
            <v>1375.38</v>
          </cell>
          <cell r="H3133">
            <v>196.04999999999998</v>
          </cell>
          <cell r="I3133">
            <v>1571.43</v>
          </cell>
        </row>
        <row r="3134">
          <cell r="A3134" t="str">
            <v>OTROS020</v>
          </cell>
          <cell r="B3134" t="str">
            <v>Acoples y springs</v>
          </cell>
          <cell r="C3134">
            <v>12</v>
          </cell>
          <cell r="D3134">
            <v>0</v>
          </cell>
          <cell r="E3134">
            <v>63.559322033898312</v>
          </cell>
          <cell r="F3134">
            <v>11.440677966101696</v>
          </cell>
          <cell r="G3134">
            <v>0</v>
          </cell>
          <cell r="H3134">
            <v>0</v>
          </cell>
        </row>
        <row r="3135">
          <cell r="A3135" t="str">
            <v>OTROS021</v>
          </cell>
          <cell r="B3135" t="str">
            <v>Plataformas de 1.80m</v>
          </cell>
          <cell r="C3135">
            <v>10</v>
          </cell>
          <cell r="D3135" t="str">
            <v>UND</v>
          </cell>
          <cell r="E3135">
            <v>21.186440677966104</v>
          </cell>
          <cell r="F3135">
            <v>3.8135593220338984</v>
          </cell>
          <cell r="G3135">
            <v>211.86</v>
          </cell>
          <cell r="H3135">
            <v>38.14</v>
          </cell>
          <cell r="I3135">
            <v>1637.0100000000002</v>
          </cell>
        </row>
        <row r="3136">
          <cell r="A3136" t="str">
            <v>OTROS022</v>
          </cell>
          <cell r="B3136" t="str">
            <v>Bases niveladoras</v>
          </cell>
          <cell r="C3136">
            <v>24</v>
          </cell>
          <cell r="D3136" t="str">
            <v>UND</v>
          </cell>
          <cell r="E3136">
            <v>154.95762711864407</v>
          </cell>
          <cell r="F3136">
            <v>27.892372881355932</v>
          </cell>
          <cell r="G3136">
            <v>3718.98</v>
          </cell>
          <cell r="H3136">
            <v>669.42</v>
          </cell>
          <cell r="I3136">
            <v>0</v>
          </cell>
        </row>
        <row r="3137">
          <cell r="A3137" t="str">
            <v>TRANSP0015</v>
          </cell>
          <cell r="B3137" t="str">
            <v>Tranporte Almacén-Obra-Almacén</v>
          </cell>
          <cell r="C3137">
            <v>2</v>
          </cell>
          <cell r="D3137">
            <v>0</v>
          </cell>
          <cell r="E3137">
            <v>2966.1016949152545</v>
          </cell>
          <cell r="F3137">
            <v>0</v>
          </cell>
          <cell r="G3137">
            <v>0</v>
          </cell>
          <cell r="H3137">
            <v>0</v>
          </cell>
          <cell r="I3137">
            <v>1627.7399999999998</v>
          </cell>
        </row>
        <row r="3138">
          <cell r="A3138" t="str">
            <v>BLQH003</v>
          </cell>
          <cell r="B3138" t="str">
            <v>Mano de Obra</v>
          </cell>
          <cell r="C3138">
            <v>13</v>
          </cell>
          <cell r="D3138" t="str">
            <v>UND</v>
          </cell>
          <cell r="E3138">
            <v>38.135593220338983</v>
          </cell>
          <cell r="F3138">
            <v>6.8644067796610164</v>
          </cell>
          <cell r="G3138">
            <v>495.76</v>
          </cell>
          <cell r="H3138">
            <v>89.24</v>
          </cell>
          <cell r="I3138">
            <v>0</v>
          </cell>
        </row>
        <row r="3139">
          <cell r="A3139">
            <v>600.01</v>
          </cell>
          <cell r="B3139" t="str">
            <v>Montura y desmonte de andamios metálicos</v>
          </cell>
          <cell r="C3139">
            <v>150</v>
          </cell>
          <cell r="D3139" t="str">
            <v>M2</v>
          </cell>
          <cell r="E3139">
            <v>92.310400000000016</v>
          </cell>
          <cell r="F3139">
            <v>0</v>
          </cell>
          <cell r="G3139">
            <v>13846.56</v>
          </cell>
          <cell r="H3139">
            <v>0</v>
          </cell>
        </row>
        <row r="3140">
          <cell r="A3140">
            <v>112.01</v>
          </cell>
          <cell r="B3140" t="str">
            <v>Total/UND</v>
          </cell>
          <cell r="C3140">
            <v>3.1199999999999999E-2</v>
          </cell>
          <cell r="D3140" t="str">
            <v>M3</v>
          </cell>
          <cell r="E3140">
            <v>5727.81</v>
          </cell>
          <cell r="F3140">
            <v>971.69</v>
          </cell>
          <cell r="G3140">
            <v>2246404.5100000002</v>
          </cell>
          <cell r="H3140">
            <v>400792.64999999997</v>
          </cell>
          <cell r="I3140">
            <v>2647197.16</v>
          </cell>
        </row>
        <row r="3141">
          <cell r="A3141" t="str">
            <v>AE001</v>
          </cell>
          <cell r="B3141" t="str">
            <v>Acero bastones 3/8" + 20% desp.</v>
          </cell>
          <cell r="C3141">
            <v>2.6500000000000003E-2</v>
          </cell>
          <cell r="D3141" t="str">
            <v>QQ</v>
          </cell>
          <cell r="E3141">
            <v>2796.6101694915255</v>
          </cell>
          <cell r="F3141">
            <v>503.38983050847457</v>
          </cell>
          <cell r="G3141">
            <v>74.11</v>
          </cell>
          <cell r="H3141">
            <v>13.34</v>
          </cell>
        </row>
        <row r="3142">
          <cell r="A3142">
            <v>114.02000000000001</v>
          </cell>
          <cell r="B3142" t="str">
            <v>FRAGUACHE CON LLANA</v>
          </cell>
          <cell r="C3142">
            <v>1</v>
          </cell>
          <cell r="D3142" t="str">
            <v>M2</v>
          </cell>
          <cell r="E3142">
            <v>93.220338983050851</v>
          </cell>
          <cell r="F3142">
            <v>16.779661016949152</v>
          </cell>
          <cell r="G3142">
            <v>68.64</v>
          </cell>
          <cell r="H3142">
            <v>5.49</v>
          </cell>
          <cell r="I3142">
            <v>74.13</v>
          </cell>
        </row>
        <row r="3143">
          <cell r="A3143">
            <v>113.01</v>
          </cell>
          <cell r="B3143" t="str">
            <v>Volumen Análisis</v>
          </cell>
          <cell r="C3143">
            <v>1</v>
          </cell>
          <cell r="D3143" t="str">
            <v>M2</v>
          </cell>
          <cell r="E3143">
            <v>41.69</v>
          </cell>
          <cell r="F3143">
            <v>1.86</v>
          </cell>
          <cell r="G3143">
            <v>0</v>
          </cell>
          <cell r="H3143">
            <v>0</v>
          </cell>
        </row>
        <row r="3144">
          <cell r="A3144">
            <v>0</v>
          </cell>
          <cell r="B3144" t="str">
            <v>Materiales y Equipos</v>
          </cell>
          <cell r="C3144">
            <v>0.153</v>
          </cell>
          <cell r="D3144">
            <v>0</v>
          </cell>
          <cell r="E3144">
            <v>93.220338983050851</v>
          </cell>
          <cell r="F3144">
            <v>16.779661016949152</v>
          </cell>
          <cell r="G3144">
            <v>0</v>
          </cell>
          <cell r="H3144">
            <v>0</v>
          </cell>
        </row>
        <row r="3145">
          <cell r="A3145">
            <v>112.03000000000002</v>
          </cell>
          <cell r="B3145" t="str">
            <v>Mortero 1:4 de empañete 1.50mm + 50% desp.</v>
          </cell>
          <cell r="C3145">
            <v>2.3E-3</v>
          </cell>
          <cell r="D3145" t="str">
            <v>M3</v>
          </cell>
          <cell r="E3145">
            <v>6232.83</v>
          </cell>
          <cell r="F3145">
            <v>1062.6100000000001</v>
          </cell>
          <cell r="G3145">
            <v>14.34</v>
          </cell>
          <cell r="H3145">
            <v>2.44</v>
          </cell>
        </row>
        <row r="3146">
          <cell r="A3146" t="str">
            <v>CARP001</v>
          </cell>
          <cell r="B3146" t="str">
            <v>Regla madera americana cepillada 1"x4" / 20 usos</v>
          </cell>
          <cell r="C3146">
            <v>0.16669999999999999</v>
          </cell>
          <cell r="D3146">
            <v>0</v>
          </cell>
          <cell r="E3146">
            <v>101.69491525423729</v>
          </cell>
          <cell r="F3146">
            <v>18.305084745762709</v>
          </cell>
          <cell r="G3146">
            <v>1434.0900000000001</v>
          </cell>
          <cell r="H3146">
            <v>202.92</v>
          </cell>
          <cell r="I3146">
            <v>1637.0100000000002</v>
          </cell>
        </row>
        <row r="3147">
          <cell r="A3147">
            <v>0</v>
          </cell>
          <cell r="B3147" t="str">
            <v>Mano de Obra</v>
          </cell>
          <cell r="D3147">
            <v>0</v>
          </cell>
          <cell r="G3147">
            <v>0</v>
          </cell>
          <cell r="H3147">
            <v>0</v>
          </cell>
          <cell r="I3147">
            <v>1627.7399999999998</v>
          </cell>
        </row>
        <row r="3148">
          <cell r="A3148">
            <v>600.02</v>
          </cell>
          <cell r="B3148" t="str">
            <v>Mano de obra fraguache</v>
          </cell>
          <cell r="C3148">
            <v>1</v>
          </cell>
          <cell r="D3148" t="str">
            <v>M2</v>
          </cell>
          <cell r="E3148">
            <v>37.35</v>
          </cell>
          <cell r="F3148">
            <v>0</v>
          </cell>
          <cell r="G3148">
            <v>37.35</v>
          </cell>
          <cell r="H3148">
            <v>0</v>
          </cell>
          <cell r="I3148">
            <v>1678.0899999999997</v>
          </cell>
        </row>
        <row r="3149">
          <cell r="A3149">
            <v>0</v>
          </cell>
          <cell r="B3149" t="str">
            <v>Total/UND</v>
          </cell>
          <cell r="C3149">
            <v>1</v>
          </cell>
          <cell r="D3149" t="str">
            <v>M2</v>
          </cell>
          <cell r="E3149">
            <v>0</v>
          </cell>
          <cell r="F3149">
            <v>0</v>
          </cell>
          <cell r="G3149">
            <v>68.64</v>
          </cell>
          <cell r="H3149">
            <v>5.49</v>
          </cell>
          <cell r="I3149">
            <v>74.13</v>
          </cell>
        </row>
        <row r="3150">
          <cell r="A3150">
            <v>0</v>
          </cell>
          <cell r="B3150" t="str">
            <v>Materiales y Equipos</v>
          </cell>
          <cell r="C3150">
            <v>1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>
            <v>114.03000000000002</v>
          </cell>
          <cell r="B3151" t="str">
            <v>FRAGUACHE CON LLANA</v>
          </cell>
          <cell r="C3151">
            <v>1</v>
          </cell>
          <cell r="D3151" t="str">
            <v>M2</v>
          </cell>
          <cell r="E3151">
            <v>49.152542372881356</v>
          </cell>
          <cell r="F3151">
            <v>8.8474576271186436</v>
          </cell>
          <cell r="G3151">
            <v>69.58</v>
          </cell>
          <cell r="H3151">
            <v>5.49</v>
          </cell>
          <cell r="I3151">
            <v>75.069999999999993</v>
          </cell>
        </row>
        <row r="3152">
          <cell r="A3152">
            <v>102.02000000000001</v>
          </cell>
          <cell r="B3152" t="str">
            <v>Volumen Análisis</v>
          </cell>
          <cell r="C3152">
            <v>1</v>
          </cell>
          <cell r="D3152" t="str">
            <v>M2</v>
          </cell>
          <cell r="E3152">
            <v>4745.6899999999996</v>
          </cell>
          <cell r="F3152">
            <v>769.85</v>
          </cell>
          <cell r="G3152">
            <v>217.16</v>
          </cell>
          <cell r="H3152">
            <v>35.229999999999997</v>
          </cell>
        </row>
        <row r="3153">
          <cell r="A3153">
            <v>112.01</v>
          </cell>
          <cell r="B3153" t="str">
            <v>Materiales y Equipos</v>
          </cell>
          <cell r="C3153">
            <v>3.1199999999999999E-2</v>
          </cell>
          <cell r="D3153" t="str">
            <v>M3</v>
          </cell>
          <cell r="E3153">
            <v>5727.81</v>
          </cell>
          <cell r="F3153">
            <v>971.69</v>
          </cell>
          <cell r="G3153">
            <v>178.71</v>
          </cell>
          <cell r="H3153">
            <v>30.32</v>
          </cell>
        </row>
        <row r="3154">
          <cell r="A3154">
            <v>112.03000000000002</v>
          </cell>
          <cell r="B3154" t="str">
            <v>Mortero 1:4 de empañete 1.50mm + 50% desp.</v>
          </cell>
          <cell r="C3154">
            <v>2.3E-3</v>
          </cell>
          <cell r="D3154" t="str">
            <v>M3</v>
          </cell>
          <cell r="E3154">
            <v>6232.83</v>
          </cell>
          <cell r="F3154">
            <v>1062.6100000000001</v>
          </cell>
          <cell r="G3154">
            <v>14.34</v>
          </cell>
          <cell r="H3154">
            <v>2.44</v>
          </cell>
        </row>
        <row r="3155">
          <cell r="A3155" t="str">
            <v>CARP001</v>
          </cell>
          <cell r="B3155" t="str">
            <v>Regla madera americana cepillada 1"x4" / 20 usos</v>
          </cell>
          <cell r="C3155">
            <v>0.16669999999999999</v>
          </cell>
          <cell r="D3155" t="str">
            <v>PT</v>
          </cell>
          <cell r="E3155">
            <v>101.69491525423729</v>
          </cell>
          <cell r="F3155">
            <v>18.305084745762709</v>
          </cell>
          <cell r="G3155">
            <v>16.95</v>
          </cell>
          <cell r="H3155">
            <v>3.05</v>
          </cell>
          <cell r="I3155">
            <v>0</v>
          </cell>
        </row>
        <row r="3156">
          <cell r="A3156">
            <v>113.01</v>
          </cell>
          <cell r="B3156" t="str">
            <v>Mano de Obra</v>
          </cell>
          <cell r="C3156">
            <v>1</v>
          </cell>
          <cell r="D3156" t="str">
            <v>M2</v>
          </cell>
          <cell r="E3156">
            <v>41.69</v>
          </cell>
          <cell r="F3156">
            <v>1.86</v>
          </cell>
          <cell r="G3156">
            <v>41.69</v>
          </cell>
          <cell r="H3156">
            <v>1.86</v>
          </cell>
        </row>
        <row r="3157">
          <cell r="A3157">
            <v>600.02</v>
          </cell>
          <cell r="B3157" t="str">
            <v>Mano de obra fraguache</v>
          </cell>
          <cell r="C3157">
            <v>1</v>
          </cell>
          <cell r="D3157">
            <v>0</v>
          </cell>
          <cell r="E3157">
            <v>37.35</v>
          </cell>
          <cell r="F3157">
            <v>0</v>
          </cell>
          <cell r="G3157">
            <v>0</v>
          </cell>
          <cell r="H3157">
            <v>0</v>
          </cell>
        </row>
        <row r="3158">
          <cell r="A3158">
            <v>500.03</v>
          </cell>
          <cell r="B3158" t="str">
            <v>SUBIDA MATERIAL</v>
          </cell>
          <cell r="C3158">
            <v>1</v>
          </cell>
          <cell r="D3158" t="str">
            <v>P.A</v>
          </cell>
          <cell r="E3158">
            <v>0.93869999999999998</v>
          </cell>
          <cell r="F3158">
            <v>0</v>
          </cell>
          <cell r="G3158">
            <v>0.94</v>
          </cell>
          <cell r="H3158">
            <v>0</v>
          </cell>
        </row>
        <row r="3159">
          <cell r="A3159">
            <v>0</v>
          </cell>
          <cell r="B3159" t="str">
            <v>Total/UND</v>
          </cell>
          <cell r="C3159">
            <v>13</v>
          </cell>
          <cell r="D3159">
            <v>0</v>
          </cell>
          <cell r="E3159">
            <v>19.57</v>
          </cell>
          <cell r="F3159">
            <v>0</v>
          </cell>
          <cell r="G3159">
            <v>69.58</v>
          </cell>
          <cell r="H3159">
            <v>5.49</v>
          </cell>
          <cell r="I3159">
            <v>75.069999999999993</v>
          </cell>
        </row>
        <row r="3160">
          <cell r="A3160">
            <v>0</v>
          </cell>
          <cell r="B3160" t="str">
            <v>Total/UND</v>
          </cell>
          <cell r="D3160">
            <v>0</v>
          </cell>
          <cell r="G3160">
            <v>1480.0600000000002</v>
          </cell>
          <cell r="H3160">
            <v>211.18999999999997</v>
          </cell>
          <cell r="I3160">
            <v>1691.2500000000002</v>
          </cell>
        </row>
        <row r="3161">
          <cell r="A3161">
            <v>114.04000000000002</v>
          </cell>
          <cell r="B3161" t="str">
            <v>EMPAÑETE MAESTREADO - INTERIOR</v>
          </cell>
          <cell r="C3161">
            <v>1</v>
          </cell>
          <cell r="D3161" t="str">
            <v>M2</v>
          </cell>
          <cell r="E3161">
            <v>0</v>
          </cell>
          <cell r="F3161">
            <v>0</v>
          </cell>
          <cell r="G3161">
            <v>352.24</v>
          </cell>
          <cell r="H3161">
            <v>28.18</v>
          </cell>
          <cell r="I3161">
            <v>380.42</v>
          </cell>
        </row>
        <row r="3162">
          <cell r="A3162">
            <v>0</v>
          </cell>
          <cell r="B3162" t="str">
            <v>Volumen Análisis</v>
          </cell>
          <cell r="C3162">
            <v>1</v>
          </cell>
          <cell r="D3162" t="str">
            <v>M2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</row>
        <row r="3163">
          <cell r="A3163">
            <v>0</v>
          </cell>
          <cell r="B3163" t="str">
            <v>Materiales y Equipos</v>
          </cell>
          <cell r="C3163">
            <v>1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</row>
        <row r="3164">
          <cell r="A3164">
            <v>112.03000000000002</v>
          </cell>
          <cell r="B3164" t="str">
            <v>Mortero 1:4 de empañete 1.75cm + 25% desp.</v>
          </cell>
          <cell r="C3164">
            <v>2.1899999999999999E-2</v>
          </cell>
          <cell r="D3164" t="str">
            <v>M3</v>
          </cell>
          <cell r="E3164">
            <v>6232.83</v>
          </cell>
          <cell r="F3164">
            <v>1062.6100000000001</v>
          </cell>
          <cell r="G3164">
            <v>136.5</v>
          </cell>
          <cell r="H3164">
            <v>23.27</v>
          </cell>
        </row>
        <row r="3165">
          <cell r="A3165" t="str">
            <v>CARP001</v>
          </cell>
          <cell r="B3165" t="str">
            <v>Regla madera americana cepillada 1"x4" / 20 usos</v>
          </cell>
          <cell r="C3165">
            <v>0.16669999999999999</v>
          </cell>
          <cell r="D3165" t="str">
            <v>PT</v>
          </cell>
          <cell r="E3165">
            <v>101.69491525423729</v>
          </cell>
          <cell r="F3165">
            <v>18.305084745762709</v>
          </cell>
          <cell r="G3165">
            <v>16.95</v>
          </cell>
          <cell r="H3165">
            <v>3.05</v>
          </cell>
        </row>
        <row r="3166">
          <cell r="A3166">
            <v>113.01</v>
          </cell>
          <cell r="B3166" t="str">
            <v>Andamios en madera</v>
          </cell>
          <cell r="C3166">
            <v>1</v>
          </cell>
          <cell r="D3166" t="str">
            <v>M2</v>
          </cell>
          <cell r="E3166">
            <v>41.69</v>
          </cell>
          <cell r="F3166">
            <v>1.86</v>
          </cell>
          <cell r="G3166">
            <v>41.69</v>
          </cell>
          <cell r="H3166">
            <v>1.86</v>
          </cell>
        </row>
        <row r="3167">
          <cell r="A3167" t="str">
            <v>AE001</v>
          </cell>
          <cell r="B3167" t="str">
            <v>Mano de Obra</v>
          </cell>
          <cell r="C3167">
            <v>3.9E-2</v>
          </cell>
          <cell r="D3167" t="str">
            <v>QQ</v>
          </cell>
          <cell r="E3167">
            <v>2796.6101694915255</v>
          </cell>
          <cell r="F3167">
            <v>503.38983050847457</v>
          </cell>
          <cell r="G3167">
            <v>109.07</v>
          </cell>
          <cell r="H3167">
            <v>19.63</v>
          </cell>
        </row>
        <row r="3168">
          <cell r="A3168">
            <v>600.08999999999992</v>
          </cell>
          <cell r="B3168" t="str">
            <v>Mano de obra empañete interior</v>
          </cell>
          <cell r="C3168">
            <v>1</v>
          </cell>
          <cell r="D3168" t="str">
            <v>M2</v>
          </cell>
          <cell r="E3168">
            <v>157.1</v>
          </cell>
          <cell r="F3168">
            <v>0</v>
          </cell>
          <cell r="G3168">
            <v>157.1</v>
          </cell>
          <cell r="H3168">
            <v>0</v>
          </cell>
        </row>
        <row r="3169">
          <cell r="A3169">
            <v>0</v>
          </cell>
          <cell r="B3169" t="str">
            <v>Total/UND</v>
          </cell>
          <cell r="C3169">
            <v>7.8E-2</v>
          </cell>
          <cell r="D3169">
            <v>0</v>
          </cell>
          <cell r="E3169">
            <v>93.220338983050851</v>
          </cell>
          <cell r="F3169">
            <v>16.779661016949152</v>
          </cell>
          <cell r="G3169">
            <v>352.24</v>
          </cell>
          <cell r="H3169">
            <v>28.18</v>
          </cell>
          <cell r="I3169">
            <v>380.42</v>
          </cell>
        </row>
        <row r="3170">
          <cell r="A3170">
            <v>500.03</v>
          </cell>
          <cell r="B3170" t="str">
            <v>Colocación bloques y acero</v>
          </cell>
          <cell r="C3170">
            <v>13</v>
          </cell>
          <cell r="D3170" t="str">
            <v>UND</v>
          </cell>
          <cell r="E3170">
            <v>21.68</v>
          </cell>
          <cell r="F3170">
            <v>0</v>
          </cell>
          <cell r="G3170">
            <v>281.83999999999997</v>
          </cell>
          <cell r="H3170">
            <v>0</v>
          </cell>
          <cell r="I3170">
            <v>0</v>
          </cell>
        </row>
        <row r="3171">
          <cell r="A3171">
            <v>114.05000000000003</v>
          </cell>
          <cell r="B3171" t="str">
            <v>EMPAÑETE MAESTREADO - EXTERIOR</v>
          </cell>
          <cell r="C3171">
            <v>1</v>
          </cell>
          <cell r="D3171">
            <v>0</v>
          </cell>
          <cell r="G3171">
            <v>414.40999999999997</v>
          </cell>
          <cell r="H3171">
            <v>31.48</v>
          </cell>
          <cell r="I3171">
            <v>445.89</v>
          </cell>
        </row>
        <row r="3172">
          <cell r="A3172">
            <v>500.03</v>
          </cell>
          <cell r="B3172" t="str">
            <v>Volumen Análisis</v>
          </cell>
          <cell r="C3172">
            <v>1</v>
          </cell>
          <cell r="D3172" t="str">
            <v>M2</v>
          </cell>
          <cell r="E3172">
            <v>21.68</v>
          </cell>
          <cell r="F3172">
            <v>0</v>
          </cell>
          <cell r="G3172">
            <v>281.83999999999997</v>
          </cell>
          <cell r="H3172">
            <v>0</v>
          </cell>
        </row>
        <row r="3173">
          <cell r="A3173">
            <v>113.10000000000005</v>
          </cell>
          <cell r="B3173" t="str">
            <v>Materiales y Equipos</v>
          </cell>
          <cell r="C3173">
            <v>1</v>
          </cell>
          <cell r="D3173" t="str">
            <v>M2</v>
          </cell>
          <cell r="E3173">
            <v>0</v>
          </cell>
          <cell r="F3173">
            <v>0</v>
          </cell>
          <cell r="G3173">
            <v>2184.1600000000003</v>
          </cell>
          <cell r="H3173">
            <v>325.41999999999996</v>
          </cell>
          <cell r="I3173">
            <v>2509.5800000000004</v>
          </cell>
        </row>
        <row r="3174">
          <cell r="A3174">
            <v>112.03000000000002</v>
          </cell>
          <cell r="B3174" t="str">
            <v>Mortero 1:4 de empañete 2.00cm + 25% desp.</v>
          </cell>
          <cell r="C3174">
            <v>2.5000000000000001E-2</v>
          </cell>
          <cell r="D3174" t="str">
            <v>M3</v>
          </cell>
          <cell r="E3174">
            <v>6232.83</v>
          </cell>
          <cell r="F3174">
            <v>1062.6100000000001</v>
          </cell>
          <cell r="G3174">
            <v>155.82</v>
          </cell>
          <cell r="H3174">
            <v>26.57</v>
          </cell>
          <cell r="I3174">
            <v>0</v>
          </cell>
        </row>
        <row r="3175">
          <cell r="A3175" t="str">
            <v>CARP001</v>
          </cell>
          <cell r="B3175" t="str">
            <v>Regla madera americana cepillada 1"x4" / 20 usos</v>
          </cell>
          <cell r="C3175">
            <v>0.16669999999999999</v>
          </cell>
          <cell r="D3175">
            <v>0</v>
          </cell>
          <cell r="E3175">
            <v>101.69491525423729</v>
          </cell>
          <cell r="F3175">
            <v>18.305084745762709</v>
          </cell>
          <cell r="G3175">
            <v>0</v>
          </cell>
          <cell r="H3175">
            <v>0</v>
          </cell>
          <cell r="I3175">
            <v>1896.57</v>
          </cell>
        </row>
        <row r="3176">
          <cell r="A3176">
            <v>113.01</v>
          </cell>
          <cell r="B3176" t="str">
            <v>Andamios en madera</v>
          </cell>
          <cell r="C3176">
            <v>1</v>
          </cell>
          <cell r="D3176" t="str">
            <v>M2</v>
          </cell>
          <cell r="E3176">
            <v>41.69</v>
          </cell>
          <cell r="F3176">
            <v>1.86</v>
          </cell>
          <cell r="G3176">
            <v>41.69</v>
          </cell>
          <cell r="H3176">
            <v>1.86</v>
          </cell>
          <cell r="I3176">
            <v>0</v>
          </cell>
        </row>
        <row r="3177">
          <cell r="A3177">
            <v>102.02000000000001</v>
          </cell>
          <cell r="B3177" t="str">
            <v>Mano de Obra</v>
          </cell>
          <cell r="C3177">
            <v>0.17952000000000001</v>
          </cell>
          <cell r="D3177" t="str">
            <v>M3</v>
          </cell>
          <cell r="E3177">
            <v>4745.6899999999996</v>
          </cell>
          <cell r="F3177">
            <v>769.85</v>
          </cell>
          <cell r="G3177">
            <v>851.95</v>
          </cell>
          <cell r="H3177">
            <v>138.19999999999999</v>
          </cell>
        </row>
        <row r="3178">
          <cell r="A3178">
            <v>600.09999999999991</v>
          </cell>
          <cell r="B3178" t="str">
            <v>Mano de obra empañete exterior</v>
          </cell>
          <cell r="C3178">
            <v>1</v>
          </cell>
          <cell r="D3178" t="str">
            <v>M2</v>
          </cell>
          <cell r="E3178">
            <v>199.95</v>
          </cell>
          <cell r="F3178">
            <v>0</v>
          </cell>
          <cell r="G3178">
            <v>199.95</v>
          </cell>
          <cell r="H3178">
            <v>0</v>
          </cell>
        </row>
        <row r="3179">
          <cell r="A3179" t="str">
            <v>AE001</v>
          </cell>
          <cell r="B3179" t="str">
            <v>Total/UND</v>
          </cell>
          <cell r="C3179">
            <v>7.8E-2</v>
          </cell>
          <cell r="D3179" t="str">
            <v>QQ</v>
          </cell>
          <cell r="E3179">
            <v>2796.6101694915255</v>
          </cell>
          <cell r="F3179">
            <v>503.38983050847457</v>
          </cell>
          <cell r="G3179">
            <v>414.40999999999997</v>
          </cell>
          <cell r="H3179">
            <v>31.48</v>
          </cell>
          <cell r="I3179">
            <v>445.89</v>
          </cell>
        </row>
        <row r="3180">
          <cell r="A3180" t="str">
            <v>AE016</v>
          </cell>
          <cell r="B3180" t="str">
            <v>Alambre Galvanizado Calibre 18 (Varillas)</v>
          </cell>
          <cell r="C3180">
            <v>0.156</v>
          </cell>
          <cell r="D3180" t="str">
            <v>LB</v>
          </cell>
          <cell r="E3180">
            <v>93.220338983050851</v>
          </cell>
          <cell r="F3180">
            <v>16.779661016949152</v>
          </cell>
          <cell r="G3180">
            <v>14.54</v>
          </cell>
          <cell r="H3180">
            <v>2.62</v>
          </cell>
        </row>
        <row r="3181">
          <cell r="A3181">
            <v>114.06000000000003</v>
          </cell>
          <cell r="B3181" t="str">
            <v>EMPAÑETE PULIDO</v>
          </cell>
          <cell r="C3181">
            <v>1</v>
          </cell>
          <cell r="D3181">
            <v>0</v>
          </cell>
          <cell r="E3181">
            <v>3076.2711864406783</v>
          </cell>
          <cell r="F3181">
            <v>553.72881355932202</v>
          </cell>
          <cell r="G3181">
            <v>386.02</v>
          </cell>
          <cell r="H3181">
            <v>31.66</v>
          </cell>
          <cell r="I3181">
            <v>417.68</v>
          </cell>
        </row>
        <row r="3182">
          <cell r="A3182">
            <v>500.03</v>
          </cell>
          <cell r="B3182" t="str">
            <v>Volumen Análisis</v>
          </cell>
          <cell r="C3182">
            <v>1</v>
          </cell>
          <cell r="D3182" t="str">
            <v>M2</v>
          </cell>
          <cell r="E3182">
            <v>21.68</v>
          </cell>
          <cell r="F3182">
            <v>0</v>
          </cell>
          <cell r="G3182">
            <v>281.83999999999997</v>
          </cell>
          <cell r="H3182">
            <v>0</v>
          </cell>
          <cell r="I3182">
            <v>0</v>
          </cell>
        </row>
        <row r="3183">
          <cell r="A3183">
            <v>0</v>
          </cell>
          <cell r="B3183" t="str">
            <v>Materiales y Equipos</v>
          </cell>
          <cell r="D3183">
            <v>0</v>
          </cell>
          <cell r="G3183">
            <v>2184.1600000000003</v>
          </cell>
          <cell r="H3183">
            <v>325.41999999999996</v>
          </cell>
          <cell r="I3183">
            <v>2509.5800000000004</v>
          </cell>
        </row>
        <row r="3184">
          <cell r="A3184">
            <v>112.03000000000002</v>
          </cell>
          <cell r="B3184" t="str">
            <v>Mortero 1:4 de empañete 1.75cm + 25% desp.</v>
          </cell>
          <cell r="C3184">
            <v>2.1899999999999999E-2</v>
          </cell>
          <cell r="D3184" t="str">
            <v>M3</v>
          </cell>
          <cell r="E3184">
            <v>6232.83</v>
          </cell>
          <cell r="F3184">
            <v>1062.6100000000001</v>
          </cell>
          <cell r="G3184">
            <v>136.5</v>
          </cell>
          <cell r="H3184">
            <v>23.27</v>
          </cell>
          <cell r="I3184">
            <v>0</v>
          </cell>
        </row>
        <row r="3185">
          <cell r="A3185" t="str">
            <v>CARP001</v>
          </cell>
          <cell r="B3185" t="str">
            <v>Regla madera americana cepillada 1"x4" / 20 usos</v>
          </cell>
          <cell r="C3185">
            <v>0.16669999999999999</v>
          </cell>
          <cell r="D3185" t="str">
            <v>PT</v>
          </cell>
          <cell r="E3185">
            <v>101.69491525423729</v>
          </cell>
          <cell r="F3185">
            <v>18.305084745762709</v>
          </cell>
          <cell r="G3185">
            <v>16.95</v>
          </cell>
          <cell r="H3185">
            <v>3.05</v>
          </cell>
          <cell r="I3185">
            <v>16333.64</v>
          </cell>
        </row>
        <row r="3186">
          <cell r="A3186">
            <v>113.01</v>
          </cell>
          <cell r="B3186" t="str">
            <v>Andamios en madera</v>
          </cell>
          <cell r="C3186">
            <v>1</v>
          </cell>
          <cell r="D3186" t="str">
            <v>M2</v>
          </cell>
          <cell r="E3186">
            <v>41.69</v>
          </cell>
          <cell r="F3186">
            <v>1.86</v>
          </cell>
          <cell r="G3186">
            <v>41.69</v>
          </cell>
          <cell r="H3186">
            <v>1.86</v>
          </cell>
          <cell r="I3186">
            <v>0</v>
          </cell>
        </row>
        <row r="3187">
          <cell r="A3187" t="str">
            <v>CE003</v>
          </cell>
          <cell r="B3187" t="str">
            <v>Cemento en 2da capa pulida - 30% desp.</v>
          </cell>
          <cell r="C3187">
            <v>5.2999999999999999E-2</v>
          </cell>
          <cell r="D3187">
            <v>0</v>
          </cell>
          <cell r="E3187">
            <v>364.40677966101697</v>
          </cell>
          <cell r="F3187">
            <v>65.593220338983059</v>
          </cell>
          <cell r="G3187">
            <v>0</v>
          </cell>
          <cell r="H3187">
            <v>0</v>
          </cell>
          <cell r="I3187">
            <v>2571.38</v>
          </cell>
        </row>
        <row r="3188">
          <cell r="A3188" t="str">
            <v>AE002</v>
          </cell>
          <cell r="B3188" t="str">
            <v>Mano de Obra</v>
          </cell>
          <cell r="C3188">
            <v>0</v>
          </cell>
          <cell r="D3188" t="str">
            <v>QQ</v>
          </cell>
          <cell r="E3188">
            <v>2796.6101694915255</v>
          </cell>
          <cell r="F3188">
            <v>503.38983050847457</v>
          </cell>
          <cell r="G3188">
            <v>0</v>
          </cell>
          <cell r="H3188">
            <v>0</v>
          </cell>
          <cell r="I3188">
            <v>0</v>
          </cell>
        </row>
        <row r="3189">
          <cell r="A3189">
            <v>600.13999999999987</v>
          </cell>
          <cell r="B3189" t="str">
            <v>Mano de obra empañete pulido</v>
          </cell>
          <cell r="C3189">
            <v>1</v>
          </cell>
          <cell r="D3189" t="str">
            <v>M2</v>
          </cell>
          <cell r="E3189">
            <v>171.57</v>
          </cell>
          <cell r="F3189">
            <v>0</v>
          </cell>
          <cell r="G3189">
            <v>171.57</v>
          </cell>
          <cell r="H3189">
            <v>0</v>
          </cell>
        </row>
        <row r="3190">
          <cell r="A3190">
            <v>102.05000000000003</v>
          </cell>
          <cell r="B3190" t="str">
            <v>Total/UND</v>
          </cell>
          <cell r="C3190">
            <v>1.1000000000000001</v>
          </cell>
          <cell r="D3190" t="str">
            <v>M3</v>
          </cell>
          <cell r="E3190">
            <v>6118.04</v>
          </cell>
          <cell r="F3190">
            <v>861.76</v>
          </cell>
          <cell r="G3190">
            <v>386.02</v>
          </cell>
          <cell r="H3190">
            <v>31.66</v>
          </cell>
          <cell r="I3190">
            <v>417.68</v>
          </cell>
        </row>
        <row r="3191">
          <cell r="A3191" t="str">
            <v>AE016</v>
          </cell>
          <cell r="B3191" t="str">
            <v>Alambre Galvanizado Calibre 18 (Varillas)</v>
          </cell>
          <cell r="C3191">
            <v>2.972</v>
          </cell>
          <cell r="D3191" t="str">
            <v>LB</v>
          </cell>
          <cell r="E3191">
            <v>93.220338983050851</v>
          </cell>
          <cell r="F3191">
            <v>16.779661016949152</v>
          </cell>
          <cell r="G3191">
            <v>277.05</v>
          </cell>
          <cell r="H3191">
            <v>49.87</v>
          </cell>
        </row>
        <row r="3192">
          <cell r="A3192">
            <v>114.07000000000004</v>
          </cell>
          <cell r="B3192" t="str">
            <v xml:space="preserve">CANTOS </v>
          </cell>
          <cell r="C3192">
            <v>1</v>
          </cell>
          <cell r="D3192">
            <v>0</v>
          </cell>
          <cell r="E3192">
            <v>6160.0100000000011</v>
          </cell>
          <cell r="F3192">
            <v>1049.49</v>
          </cell>
          <cell r="G3192">
            <v>106.38000000000001</v>
          </cell>
          <cell r="H3192">
            <v>6.69</v>
          </cell>
          <cell r="I3192">
            <v>113.07000000000001</v>
          </cell>
        </row>
        <row r="3193">
          <cell r="A3193">
            <v>200.05999999999995</v>
          </cell>
          <cell r="B3193" t="str">
            <v>Volumen Análisis</v>
          </cell>
          <cell r="C3193">
            <v>1</v>
          </cell>
          <cell r="D3193" t="str">
            <v>ML</v>
          </cell>
          <cell r="E3193">
            <v>326.47275741487186</v>
          </cell>
          <cell r="F3193">
            <v>0</v>
          </cell>
          <cell r="G3193">
            <v>485.14</v>
          </cell>
          <cell r="H3193">
            <v>0</v>
          </cell>
        </row>
        <row r="3194">
          <cell r="A3194">
            <v>300.02999999999997</v>
          </cell>
          <cell r="B3194" t="str">
            <v>Materiales y Equipos</v>
          </cell>
          <cell r="C3194">
            <v>10</v>
          </cell>
          <cell r="D3194" t="str">
            <v>M2</v>
          </cell>
          <cell r="E3194">
            <v>294</v>
          </cell>
          <cell r="F3194">
            <v>0</v>
          </cell>
          <cell r="G3194">
            <v>2940</v>
          </cell>
          <cell r="H3194">
            <v>0</v>
          </cell>
        </row>
        <row r="3195">
          <cell r="A3195">
            <v>112.03000000000002</v>
          </cell>
          <cell r="B3195" t="str">
            <v>Mortero 1:4 para empañete + 10% desp.</v>
          </cell>
          <cell r="C3195">
            <v>2.5000000000000001E-3</v>
          </cell>
          <cell r="D3195">
            <v>0</v>
          </cell>
          <cell r="E3195">
            <v>6232.83</v>
          </cell>
          <cell r="F3195">
            <v>1062.6100000000001</v>
          </cell>
          <cell r="G3195">
            <v>14587.789999999999</v>
          </cell>
          <cell r="H3195">
            <v>1745.85</v>
          </cell>
          <cell r="I3195">
            <v>16333.64</v>
          </cell>
        </row>
        <row r="3196">
          <cell r="A3196" t="str">
            <v>CARP001</v>
          </cell>
          <cell r="B3196" t="str">
            <v>Regla madera americana cepillada 1"x4" / 4 usos</v>
          </cell>
          <cell r="C3196">
            <v>0.22</v>
          </cell>
          <cell r="D3196">
            <v>0</v>
          </cell>
          <cell r="E3196">
            <v>101.69491525423729</v>
          </cell>
          <cell r="F3196">
            <v>18.305084745762709</v>
          </cell>
          <cell r="G3196">
            <v>0</v>
          </cell>
          <cell r="H3196">
            <v>0</v>
          </cell>
          <cell r="I3196">
            <v>0</v>
          </cell>
        </row>
        <row r="3197">
          <cell r="A3197">
            <v>114</v>
          </cell>
          <cell r="B3197" t="str">
            <v>Mano de Obra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</row>
        <row r="3198">
          <cell r="A3198">
            <v>600.22999999999979</v>
          </cell>
          <cell r="B3198" t="str">
            <v>Mano de obra canto</v>
          </cell>
          <cell r="C3198">
            <v>1</v>
          </cell>
          <cell r="D3198" t="str">
            <v>ML</v>
          </cell>
          <cell r="E3198">
            <v>68.430000000000007</v>
          </cell>
          <cell r="F3198">
            <v>0</v>
          </cell>
          <cell r="G3198">
            <v>68.430000000000007</v>
          </cell>
          <cell r="H3198">
            <v>0</v>
          </cell>
          <cell r="I3198">
            <v>17647.981066666667</v>
          </cell>
        </row>
        <row r="3199">
          <cell r="A3199">
            <v>0</v>
          </cell>
          <cell r="B3199" t="str">
            <v>Total/UND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106.38000000000001</v>
          </cell>
          <cell r="H3199">
            <v>6.69</v>
          </cell>
          <cell r="I3199">
            <v>113.07000000000001</v>
          </cell>
        </row>
        <row r="3200">
          <cell r="A3200">
            <v>0</v>
          </cell>
          <cell r="B3200" t="str">
            <v>Volumen Análisis</v>
          </cell>
          <cell r="C3200">
            <v>150</v>
          </cell>
          <cell r="D3200" t="str">
            <v>M2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114.08000000000004</v>
          </cell>
          <cell r="B3201" t="str">
            <v>MOCHETAS EN MUROS DE 0.15m</v>
          </cell>
          <cell r="C3201">
            <v>1</v>
          </cell>
          <cell r="D3201">
            <v>0</v>
          </cell>
          <cell r="G3201">
            <v>111.75999999999999</v>
          </cell>
          <cell r="H3201">
            <v>8.91</v>
          </cell>
          <cell r="I3201">
            <v>120.66999999999999</v>
          </cell>
        </row>
        <row r="3202">
          <cell r="A3202" t="str">
            <v>OTROS017</v>
          </cell>
          <cell r="B3202" t="str">
            <v xml:space="preserve">Mochetas en muros de 0.15m </v>
          </cell>
          <cell r="C3202">
            <v>12</v>
          </cell>
          <cell r="D3202" t="str">
            <v>UND</v>
          </cell>
          <cell r="E3202">
            <v>185000</v>
          </cell>
          <cell r="F3202">
            <v>33300</v>
          </cell>
          <cell r="G3202">
            <v>2220000</v>
          </cell>
          <cell r="H3202">
            <v>399600</v>
          </cell>
        </row>
        <row r="3203">
          <cell r="A3203" t="str">
            <v>OTROS019</v>
          </cell>
          <cell r="B3203" t="str">
            <v>Volumen Análisis</v>
          </cell>
          <cell r="C3203">
            <v>1</v>
          </cell>
          <cell r="D3203" t="str">
            <v>ML</v>
          </cell>
          <cell r="E3203">
            <v>161.0169491525424</v>
          </cell>
          <cell r="F3203">
            <v>28.98305084745763</v>
          </cell>
          <cell r="G3203">
            <v>1932.2</v>
          </cell>
          <cell r="H3203">
            <v>347.8</v>
          </cell>
        </row>
        <row r="3204">
          <cell r="A3204" t="str">
            <v>OTROS020</v>
          </cell>
          <cell r="B3204" t="str">
            <v>Materiales y Equipos</v>
          </cell>
          <cell r="C3204">
            <v>12</v>
          </cell>
          <cell r="D3204" t="str">
            <v>UND</v>
          </cell>
          <cell r="E3204">
            <v>63.559322033898312</v>
          </cell>
          <cell r="F3204">
            <v>11.440677966101696</v>
          </cell>
          <cell r="G3204">
            <v>762.71</v>
          </cell>
          <cell r="H3204">
            <v>137.29</v>
          </cell>
        </row>
        <row r="3205">
          <cell r="A3205">
            <v>112.03000000000002</v>
          </cell>
          <cell r="B3205" t="str">
            <v>Mortero 1:4 para empañete + 10% desp.</v>
          </cell>
          <cell r="C3205">
            <v>2.7000000000000001E-3</v>
          </cell>
          <cell r="D3205" t="str">
            <v>M3</v>
          </cell>
          <cell r="E3205">
            <v>6232.83</v>
          </cell>
          <cell r="F3205">
            <v>1062.6100000000001</v>
          </cell>
          <cell r="G3205">
            <v>16.829999999999998</v>
          </cell>
          <cell r="H3205">
            <v>2.87</v>
          </cell>
        </row>
        <row r="3206">
          <cell r="A3206" t="str">
            <v>CARP001</v>
          </cell>
          <cell r="B3206" t="str">
            <v>Regla madera americana cepillada 1"x4" / 4 usos</v>
          </cell>
          <cell r="C3206">
            <v>0.33</v>
          </cell>
          <cell r="D3206" t="str">
            <v>PT</v>
          </cell>
          <cell r="E3206">
            <v>101.69491525423729</v>
          </cell>
          <cell r="F3206">
            <v>18.305084745762709</v>
          </cell>
          <cell r="G3206">
            <v>33.56</v>
          </cell>
          <cell r="H3206">
            <v>6.04</v>
          </cell>
        </row>
        <row r="3207">
          <cell r="A3207" t="str">
            <v>TRANSP0015</v>
          </cell>
          <cell r="B3207" t="str">
            <v>Mano de Obra</v>
          </cell>
          <cell r="C3207">
            <v>2</v>
          </cell>
          <cell r="D3207" t="str">
            <v>UND</v>
          </cell>
          <cell r="E3207">
            <v>2966.1016949152545</v>
          </cell>
          <cell r="F3207">
            <v>0</v>
          </cell>
          <cell r="G3207">
            <v>5932.2</v>
          </cell>
          <cell r="H3207">
            <v>0</v>
          </cell>
          <cell r="I3207">
            <v>0</v>
          </cell>
        </row>
        <row r="3208">
          <cell r="A3208">
            <v>600.31999999999971</v>
          </cell>
          <cell r="B3208" t="str">
            <v>Mano de obra mocheta 0.15m</v>
          </cell>
          <cell r="C3208">
            <v>1</v>
          </cell>
          <cell r="D3208">
            <v>0</v>
          </cell>
          <cell r="E3208">
            <v>61.37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>
            <v>600.01</v>
          </cell>
          <cell r="B3209" t="str">
            <v>Total/UND</v>
          </cell>
          <cell r="C3209">
            <v>150</v>
          </cell>
          <cell r="D3209" t="str">
            <v>M2</v>
          </cell>
          <cell r="E3209">
            <v>92.310400000000016</v>
          </cell>
          <cell r="F3209">
            <v>0</v>
          </cell>
          <cell r="G3209">
            <v>111.75999999999999</v>
          </cell>
          <cell r="H3209">
            <v>8.91</v>
          </cell>
          <cell r="I3209">
            <v>120.66999999999999</v>
          </cell>
        </row>
        <row r="3210">
          <cell r="A3210">
            <v>0</v>
          </cell>
          <cell r="B3210" t="str">
            <v>Total/UND</v>
          </cell>
          <cell r="D3210">
            <v>0</v>
          </cell>
          <cell r="G3210">
            <v>2246404.5100000002</v>
          </cell>
          <cell r="H3210">
            <v>400792.64999999997</v>
          </cell>
          <cell r="I3210">
            <v>2647197.16</v>
          </cell>
        </row>
        <row r="3211">
          <cell r="A3211">
            <v>114.09000000000005</v>
          </cell>
          <cell r="B3211" t="str">
            <v>MOCHETAS EN MUROS DE 0.20m</v>
          </cell>
          <cell r="C3211">
            <v>1</v>
          </cell>
          <cell r="D3211">
            <v>0</v>
          </cell>
          <cell r="E3211">
            <v>0</v>
          </cell>
          <cell r="F3211">
            <v>0</v>
          </cell>
          <cell r="G3211">
            <v>125.97999999999999</v>
          </cell>
          <cell r="H3211">
            <v>10.08</v>
          </cell>
          <cell r="I3211">
            <v>136.06</v>
          </cell>
        </row>
        <row r="3212">
          <cell r="A3212">
            <v>114.02000000000001</v>
          </cell>
          <cell r="B3212" t="str">
            <v>Volumen Análisis</v>
          </cell>
          <cell r="C3212">
            <v>1</v>
          </cell>
          <cell r="D3212" t="str">
            <v>ML</v>
          </cell>
          <cell r="E3212">
            <v>0</v>
          </cell>
          <cell r="F3212">
            <v>0</v>
          </cell>
          <cell r="G3212">
            <v>68.64</v>
          </cell>
          <cell r="H3212">
            <v>5.49</v>
          </cell>
          <cell r="I3212">
            <v>74.13</v>
          </cell>
        </row>
        <row r="3213">
          <cell r="A3213">
            <v>0</v>
          </cell>
          <cell r="B3213" t="str">
            <v>Materiales y Equipos</v>
          </cell>
          <cell r="C3213">
            <v>1</v>
          </cell>
          <cell r="D3213" t="str">
            <v>M2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112.03000000000002</v>
          </cell>
          <cell r="B3214" t="str">
            <v>Mortero 1:4 para empañete + 10% desp.</v>
          </cell>
          <cell r="C3214">
            <v>3.8E-3</v>
          </cell>
          <cell r="D3214">
            <v>0</v>
          </cell>
          <cell r="E3214">
            <v>6232.83</v>
          </cell>
          <cell r="F3214">
            <v>1062.6100000000001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 t="str">
            <v>CARP001</v>
          </cell>
          <cell r="B3215" t="str">
            <v>Regla madera americana cepillada 1"x4" / 4 usos</v>
          </cell>
          <cell r="C3215">
            <v>0.33</v>
          </cell>
          <cell r="D3215" t="str">
            <v>PT</v>
          </cell>
          <cell r="E3215">
            <v>101.69491525423729</v>
          </cell>
          <cell r="F3215">
            <v>18.305084745762709</v>
          </cell>
          <cell r="G3215">
            <v>33.56</v>
          </cell>
          <cell r="H3215">
            <v>6.04</v>
          </cell>
        </row>
        <row r="3216">
          <cell r="A3216" t="str">
            <v>CARP001</v>
          </cell>
          <cell r="B3216" t="str">
            <v>Mano de Obra</v>
          </cell>
          <cell r="C3216">
            <v>0.16669999999999999</v>
          </cell>
          <cell r="D3216" t="str">
            <v>PT</v>
          </cell>
          <cell r="E3216">
            <v>101.69491525423729</v>
          </cell>
          <cell r="F3216">
            <v>18.305084745762709</v>
          </cell>
          <cell r="G3216">
            <v>16.95</v>
          </cell>
          <cell r="H3216">
            <v>3.05</v>
          </cell>
        </row>
        <row r="3217">
          <cell r="A3217">
            <v>600.3299999999997</v>
          </cell>
          <cell r="B3217" t="str">
            <v>Mano de obra mocheta 0.20m</v>
          </cell>
          <cell r="C3217">
            <v>1</v>
          </cell>
          <cell r="D3217" t="str">
            <v>ML</v>
          </cell>
          <cell r="E3217">
            <v>68.739999999999995</v>
          </cell>
          <cell r="F3217">
            <v>0</v>
          </cell>
          <cell r="G3217">
            <v>68.739999999999995</v>
          </cell>
          <cell r="H3217">
            <v>0</v>
          </cell>
          <cell r="I3217">
            <v>0</v>
          </cell>
        </row>
        <row r="3218">
          <cell r="A3218">
            <v>600.02</v>
          </cell>
          <cell r="B3218" t="str">
            <v>Total/UND</v>
          </cell>
          <cell r="C3218">
            <v>1</v>
          </cell>
          <cell r="D3218" t="str">
            <v>M2</v>
          </cell>
          <cell r="E3218">
            <v>37.35</v>
          </cell>
          <cell r="F3218">
            <v>0</v>
          </cell>
          <cell r="G3218">
            <v>125.97999999999999</v>
          </cell>
          <cell r="H3218">
            <v>10.08</v>
          </cell>
          <cell r="I3218">
            <v>136.06</v>
          </cell>
        </row>
        <row r="3219">
          <cell r="A3219">
            <v>0</v>
          </cell>
          <cell r="B3219" t="str">
            <v>Total/UND</v>
          </cell>
          <cell r="C3219">
            <v>10</v>
          </cell>
          <cell r="D3219">
            <v>0</v>
          </cell>
          <cell r="E3219">
            <v>55.084745762711869</v>
          </cell>
          <cell r="F3219">
            <v>9.9152542372881367</v>
          </cell>
          <cell r="G3219">
            <v>68.64</v>
          </cell>
          <cell r="H3219">
            <v>5.49</v>
          </cell>
          <cell r="I3219">
            <v>74.13</v>
          </cell>
        </row>
        <row r="3220">
          <cell r="A3220">
            <v>114.1</v>
          </cell>
          <cell r="B3220" t="str">
            <v>RESANE EN MUROS</v>
          </cell>
          <cell r="C3220">
            <v>1</v>
          </cell>
          <cell r="D3220">
            <v>0</v>
          </cell>
          <cell r="E3220">
            <v>194.91525423728814</v>
          </cell>
          <cell r="F3220">
            <v>35.084745762711862</v>
          </cell>
          <cell r="G3220">
            <v>112.58</v>
          </cell>
          <cell r="H3220">
            <v>9.74</v>
          </cell>
          <cell r="I3220">
            <v>122.32</v>
          </cell>
        </row>
        <row r="3221">
          <cell r="A3221">
            <v>114.03000000000002</v>
          </cell>
          <cell r="B3221" t="str">
            <v>Volumen Análisis</v>
          </cell>
          <cell r="C3221">
            <v>1</v>
          </cell>
          <cell r="D3221" t="str">
            <v>M2</v>
          </cell>
          <cell r="E3221">
            <v>0</v>
          </cell>
          <cell r="F3221">
            <v>0</v>
          </cell>
          <cell r="G3221">
            <v>69.58</v>
          </cell>
          <cell r="H3221">
            <v>5.49</v>
          </cell>
          <cell r="I3221">
            <v>75.069999999999993</v>
          </cell>
        </row>
        <row r="3222">
          <cell r="A3222">
            <v>0</v>
          </cell>
          <cell r="B3222" t="str">
            <v>Materiales y Equipos</v>
          </cell>
          <cell r="C3222">
            <v>1</v>
          </cell>
          <cell r="D3222" t="str">
            <v>M2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112.03000000000002</v>
          </cell>
          <cell r="B3223" t="str">
            <v>Mortero 1:4 - 0.50cm + 25% desp.</v>
          </cell>
          <cell r="C3223">
            <v>6.3E-3</v>
          </cell>
          <cell r="D3223">
            <v>0</v>
          </cell>
          <cell r="E3223">
            <v>6232.83</v>
          </cell>
          <cell r="F3223">
            <v>1062.6100000000001</v>
          </cell>
          <cell r="G3223">
            <v>0</v>
          </cell>
          <cell r="H3223">
            <v>0</v>
          </cell>
        </row>
        <row r="3224">
          <cell r="A3224" t="str">
            <v>CARP001</v>
          </cell>
          <cell r="B3224" t="str">
            <v>Regla madera americana cepillada 1"x4" / 20 usos</v>
          </cell>
          <cell r="C3224">
            <v>0.16669999999999999</v>
          </cell>
          <cell r="D3224" t="str">
            <v>PT</v>
          </cell>
          <cell r="E3224">
            <v>101.69491525423729</v>
          </cell>
          <cell r="F3224">
            <v>18.305084745762709</v>
          </cell>
          <cell r="G3224">
            <v>16.95</v>
          </cell>
          <cell r="H3224">
            <v>3.05</v>
          </cell>
          <cell r="I3224">
            <v>2649868.7600000007</v>
          </cell>
        </row>
        <row r="3225">
          <cell r="A3225" t="str">
            <v>CARP001</v>
          </cell>
          <cell r="B3225" t="str">
            <v>Mano de Obra</v>
          </cell>
          <cell r="C3225">
            <v>0.16669999999999999</v>
          </cell>
          <cell r="D3225" t="str">
            <v>PT</v>
          </cell>
          <cell r="E3225">
            <v>101.69491525423729</v>
          </cell>
          <cell r="F3225">
            <v>18.305084745762709</v>
          </cell>
          <cell r="G3225">
            <v>16.95</v>
          </cell>
          <cell r="H3225">
            <v>3.05</v>
          </cell>
        </row>
        <row r="3226">
          <cell r="A3226">
            <v>600.03</v>
          </cell>
          <cell r="B3226" t="str">
            <v>Mano de obra resane en muros</v>
          </cell>
          <cell r="C3226">
            <v>1</v>
          </cell>
          <cell r="D3226" t="str">
            <v>M2</v>
          </cell>
          <cell r="E3226">
            <v>56.36</v>
          </cell>
          <cell r="F3226">
            <v>0</v>
          </cell>
          <cell r="G3226">
            <v>56.36</v>
          </cell>
          <cell r="H3226">
            <v>0</v>
          </cell>
          <cell r="I3226">
            <v>0</v>
          </cell>
        </row>
        <row r="3227">
          <cell r="A3227">
            <v>600.02</v>
          </cell>
          <cell r="B3227" t="str">
            <v>Total/UND</v>
          </cell>
          <cell r="C3227">
            <v>1</v>
          </cell>
          <cell r="D3227" t="str">
            <v>M2</v>
          </cell>
          <cell r="E3227">
            <v>37.35</v>
          </cell>
          <cell r="F3227">
            <v>0</v>
          </cell>
          <cell r="G3227">
            <v>112.58</v>
          </cell>
          <cell r="H3227">
            <v>9.74</v>
          </cell>
          <cell r="I3227">
            <v>122.32</v>
          </cell>
        </row>
        <row r="3228">
          <cell r="A3228">
            <v>0</v>
          </cell>
          <cell r="B3228" t="str">
            <v>SUBIDA MATERIAL</v>
          </cell>
          <cell r="C3228">
            <v>1</v>
          </cell>
          <cell r="D3228" t="str">
            <v>P.A</v>
          </cell>
          <cell r="E3228">
            <v>0.93869999999999998</v>
          </cell>
          <cell r="F3228">
            <v>0</v>
          </cell>
          <cell r="G3228">
            <v>0.94</v>
          </cell>
          <cell r="H3228">
            <v>0</v>
          </cell>
        </row>
        <row r="3229">
          <cell r="A3229">
            <v>114.11</v>
          </cell>
          <cell r="B3229" t="str">
            <v>GOTEROS COLGANTES</v>
          </cell>
          <cell r="C3229">
            <v>1</v>
          </cell>
          <cell r="D3229">
            <v>0</v>
          </cell>
          <cell r="E3229">
            <v>6553.17</v>
          </cell>
          <cell r="F3229">
            <v>1120.27</v>
          </cell>
          <cell r="G3229">
            <v>311.07</v>
          </cell>
          <cell r="H3229">
            <v>21.18</v>
          </cell>
          <cell r="I3229">
            <v>332.25</v>
          </cell>
        </row>
        <row r="3230">
          <cell r="A3230">
            <v>0</v>
          </cell>
          <cell r="B3230" t="str">
            <v>Volumen Análisis</v>
          </cell>
          <cell r="C3230">
            <v>1</v>
          </cell>
          <cell r="D3230">
            <v>0</v>
          </cell>
          <cell r="E3230">
            <v>101.69491525423729</v>
          </cell>
          <cell r="F3230">
            <v>18.305084745762709</v>
          </cell>
          <cell r="G3230">
            <v>0</v>
          </cell>
          <cell r="H3230">
            <v>0</v>
          </cell>
        </row>
        <row r="3231">
          <cell r="A3231">
            <v>114.04000000000002</v>
          </cell>
          <cell r="B3231" t="str">
            <v>Materiales y Equipos</v>
          </cell>
          <cell r="C3231">
            <v>1</v>
          </cell>
          <cell r="D3231" t="str">
            <v>M2</v>
          </cell>
          <cell r="E3231">
            <v>0</v>
          </cell>
          <cell r="F3231">
            <v>0</v>
          </cell>
          <cell r="G3231">
            <v>352.24</v>
          </cell>
          <cell r="H3231">
            <v>28.18</v>
          </cell>
          <cell r="I3231">
            <v>380.42</v>
          </cell>
        </row>
        <row r="3232">
          <cell r="A3232">
            <v>112.03000000000002</v>
          </cell>
          <cell r="B3232" t="str">
            <v>Mortero 1:4 para empañete + 30% desp.</v>
          </cell>
          <cell r="C3232">
            <v>1.2500000000000001E-2</v>
          </cell>
          <cell r="D3232" t="str">
            <v>M3</v>
          </cell>
          <cell r="E3232">
            <v>6232.83</v>
          </cell>
          <cell r="F3232">
            <v>1062.6100000000001</v>
          </cell>
          <cell r="G3232">
            <v>77.91</v>
          </cell>
          <cell r="H3232">
            <v>13.28</v>
          </cell>
          <cell r="I3232">
            <v>0</v>
          </cell>
        </row>
        <row r="3233">
          <cell r="A3233" t="str">
            <v>CARP001</v>
          </cell>
          <cell r="B3233" t="str">
            <v>Regla madera americana cepillada 1"x4" / 10 usos</v>
          </cell>
          <cell r="C3233">
            <v>0.33</v>
          </cell>
          <cell r="D3233" t="str">
            <v>PT</v>
          </cell>
          <cell r="E3233">
            <v>101.69491525423729</v>
          </cell>
          <cell r="F3233">
            <v>18.305084745762709</v>
          </cell>
          <cell r="G3233">
            <v>33.56</v>
          </cell>
          <cell r="H3233">
            <v>6.04</v>
          </cell>
          <cell r="I3233">
            <v>0</v>
          </cell>
        </row>
        <row r="3234">
          <cell r="A3234">
            <v>113.01</v>
          </cell>
          <cell r="B3234" t="str">
            <v>Andamios en madera</v>
          </cell>
          <cell r="C3234">
            <v>1</v>
          </cell>
          <cell r="D3234" t="str">
            <v>M2</v>
          </cell>
          <cell r="E3234">
            <v>41.69</v>
          </cell>
          <cell r="F3234">
            <v>1.86</v>
          </cell>
          <cell r="G3234">
            <v>41.69</v>
          </cell>
          <cell r="H3234">
            <v>1.86</v>
          </cell>
        </row>
        <row r="3235">
          <cell r="A3235" t="str">
            <v>CARP001</v>
          </cell>
          <cell r="B3235" t="str">
            <v>Mano de Obra</v>
          </cell>
          <cell r="C3235">
            <v>0.16669999999999999</v>
          </cell>
          <cell r="D3235" t="str">
            <v>PT</v>
          </cell>
          <cell r="E3235">
            <v>101.69491525423729</v>
          </cell>
          <cell r="F3235">
            <v>18.305084745762709</v>
          </cell>
          <cell r="G3235">
            <v>16.95</v>
          </cell>
          <cell r="H3235">
            <v>3.05</v>
          </cell>
          <cell r="I3235">
            <v>75.959999999999994</v>
          </cell>
        </row>
        <row r="3236">
          <cell r="A3236">
            <v>600.24999999999977</v>
          </cell>
          <cell r="B3236" t="str">
            <v>Mano de obra goteros colgantes</v>
          </cell>
          <cell r="C3236">
            <v>1</v>
          </cell>
          <cell r="D3236" t="str">
            <v>M2</v>
          </cell>
          <cell r="E3236">
            <v>157.91</v>
          </cell>
          <cell r="F3236">
            <v>0</v>
          </cell>
          <cell r="G3236">
            <v>157.91</v>
          </cell>
          <cell r="H3236">
            <v>0</v>
          </cell>
          <cell r="I3236">
            <v>0</v>
          </cell>
        </row>
        <row r="3237">
          <cell r="A3237">
            <v>0</v>
          </cell>
          <cell r="B3237" t="str">
            <v>Total/UND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311.07</v>
          </cell>
          <cell r="H3237">
            <v>21.18</v>
          </cell>
          <cell r="I3237">
            <v>332.25</v>
          </cell>
        </row>
        <row r="3238">
          <cell r="A3238">
            <v>600.08999999999992</v>
          </cell>
          <cell r="B3238" t="str">
            <v>Mano de obra empañete interior</v>
          </cell>
          <cell r="C3238">
            <v>1</v>
          </cell>
          <cell r="D3238" t="str">
            <v>M2</v>
          </cell>
          <cell r="E3238">
            <v>157.1</v>
          </cell>
          <cell r="F3238">
            <v>0</v>
          </cell>
          <cell r="G3238">
            <v>157.1</v>
          </cell>
          <cell r="H3238">
            <v>0</v>
          </cell>
        </row>
        <row r="3239">
          <cell r="A3239">
            <v>114.12</v>
          </cell>
          <cell r="B3239" t="str">
            <v>GOTEROS DE RANURA</v>
          </cell>
          <cell r="C3239">
            <v>1</v>
          </cell>
          <cell r="D3239">
            <v>0</v>
          </cell>
          <cell r="E3239">
            <v>101.69491525423729</v>
          </cell>
          <cell r="F3239">
            <v>18.305084745762709</v>
          </cell>
          <cell r="G3239">
            <v>240.2</v>
          </cell>
          <cell r="H3239">
            <v>12.68</v>
          </cell>
          <cell r="I3239">
            <v>252.88</v>
          </cell>
        </row>
        <row r="3240">
          <cell r="A3240">
            <v>0</v>
          </cell>
          <cell r="B3240" t="str">
            <v>Volumen Análisis</v>
          </cell>
          <cell r="C3240">
            <v>1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114.05000000000003</v>
          </cell>
          <cell r="B3241" t="str">
            <v>Materiales y Equipos</v>
          </cell>
          <cell r="C3241">
            <v>1</v>
          </cell>
          <cell r="D3241" t="str">
            <v>M2</v>
          </cell>
          <cell r="E3241">
            <v>0</v>
          </cell>
          <cell r="F3241">
            <v>0</v>
          </cell>
          <cell r="G3241">
            <v>414.40999999999997</v>
          </cell>
          <cell r="H3241">
            <v>31.48</v>
          </cell>
          <cell r="I3241">
            <v>445.89</v>
          </cell>
        </row>
        <row r="3242">
          <cell r="A3242">
            <v>112.03000000000002</v>
          </cell>
          <cell r="B3242" t="str">
            <v>Mortero 1:4 para empañete + 30% desp.</v>
          </cell>
          <cell r="C3242">
            <v>4.4999999999999997E-3</v>
          </cell>
          <cell r="D3242" t="str">
            <v>M3</v>
          </cell>
          <cell r="E3242">
            <v>6232.83</v>
          </cell>
          <cell r="F3242">
            <v>1062.6100000000001</v>
          </cell>
          <cell r="G3242">
            <v>28.05</v>
          </cell>
          <cell r="H3242">
            <v>4.78</v>
          </cell>
          <cell r="I3242">
            <v>0</v>
          </cell>
        </row>
        <row r="3243">
          <cell r="A3243" t="str">
            <v>CARP001</v>
          </cell>
          <cell r="B3243" t="str">
            <v>Regla madera americana cepillada 1"x4" / 10 usos</v>
          </cell>
          <cell r="C3243">
            <v>0.33</v>
          </cell>
          <cell r="D3243">
            <v>0</v>
          </cell>
          <cell r="E3243">
            <v>101.69491525423729</v>
          </cell>
          <cell r="F3243">
            <v>18.305084745762709</v>
          </cell>
          <cell r="G3243">
            <v>0</v>
          </cell>
          <cell r="H3243">
            <v>0</v>
          </cell>
          <cell r="I3243">
            <v>75.959999999999994</v>
          </cell>
        </row>
        <row r="3244">
          <cell r="A3244">
            <v>113.01</v>
          </cell>
          <cell r="B3244" t="str">
            <v>Andamios en madera</v>
          </cell>
          <cell r="C3244">
            <v>1</v>
          </cell>
          <cell r="D3244" t="str">
            <v>M2</v>
          </cell>
          <cell r="E3244">
            <v>41.69</v>
          </cell>
          <cell r="F3244">
            <v>1.86</v>
          </cell>
          <cell r="G3244">
            <v>41.69</v>
          </cell>
          <cell r="H3244">
            <v>1.86</v>
          </cell>
        </row>
        <row r="3245">
          <cell r="A3245" t="str">
            <v>CARP001</v>
          </cell>
          <cell r="B3245" t="str">
            <v>Mano de Obra</v>
          </cell>
          <cell r="C3245">
            <v>0.16669999999999999</v>
          </cell>
          <cell r="D3245" t="str">
            <v>PT</v>
          </cell>
          <cell r="E3245">
            <v>101.69491525423729</v>
          </cell>
          <cell r="F3245">
            <v>18.305084745762709</v>
          </cell>
          <cell r="G3245">
            <v>16.95</v>
          </cell>
          <cell r="H3245">
            <v>3.05</v>
          </cell>
          <cell r="I3245">
            <v>388.69</v>
          </cell>
        </row>
        <row r="3246">
          <cell r="A3246">
            <v>600.25999999999976</v>
          </cell>
          <cell r="B3246" t="str">
            <v>Mano de obra goteros de ranura</v>
          </cell>
          <cell r="C3246">
            <v>1</v>
          </cell>
          <cell r="D3246" t="str">
            <v>M2</v>
          </cell>
          <cell r="E3246">
            <v>136.9</v>
          </cell>
          <cell r="F3246">
            <v>0</v>
          </cell>
          <cell r="G3246">
            <v>136.9</v>
          </cell>
          <cell r="H3246">
            <v>0</v>
          </cell>
          <cell r="I3246">
            <v>0</v>
          </cell>
        </row>
        <row r="3247">
          <cell r="A3247">
            <v>0</v>
          </cell>
          <cell r="B3247" t="str">
            <v>Total/UND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240.2</v>
          </cell>
          <cell r="H3247">
            <v>12.68</v>
          </cell>
          <cell r="I3247">
            <v>252.88</v>
          </cell>
        </row>
        <row r="3248">
          <cell r="A3248">
            <v>600.09999999999991</v>
          </cell>
          <cell r="B3248" t="str">
            <v>Mano de obra empañete exterior</v>
          </cell>
          <cell r="C3248">
            <v>1</v>
          </cell>
          <cell r="D3248" t="str">
            <v>M2</v>
          </cell>
          <cell r="E3248">
            <v>199.95</v>
          </cell>
          <cell r="F3248">
            <v>0</v>
          </cell>
          <cell r="G3248">
            <v>199.95</v>
          </cell>
          <cell r="H3248">
            <v>0</v>
          </cell>
        </row>
        <row r="3249">
          <cell r="A3249">
            <v>115</v>
          </cell>
          <cell r="B3249" t="str">
            <v>PINTURAS</v>
          </cell>
          <cell r="C3249">
            <v>0.16669999999999999</v>
          </cell>
          <cell r="D3249">
            <v>0</v>
          </cell>
          <cell r="E3249">
            <v>101.69491525423729</v>
          </cell>
          <cell r="F3249">
            <v>18.305084745762709</v>
          </cell>
          <cell r="G3249">
            <v>414.40999999999997</v>
          </cell>
          <cell r="H3249">
            <v>31.48</v>
          </cell>
          <cell r="I3249">
            <v>445.89</v>
          </cell>
        </row>
        <row r="3250">
          <cell r="A3250">
            <v>115.01</v>
          </cell>
          <cell r="B3250" t="str">
            <v>PINTURA ACRILICA PREPARADA INT/EXT</v>
          </cell>
          <cell r="C3250">
            <v>1</v>
          </cell>
          <cell r="D3250">
            <v>0</v>
          </cell>
          <cell r="E3250">
            <v>41.69</v>
          </cell>
          <cell r="F3250">
            <v>1.86</v>
          </cell>
          <cell r="G3250">
            <v>174.82999999999998</v>
          </cell>
          <cell r="H3250">
            <v>17.21</v>
          </cell>
          <cell r="I3250">
            <v>192.04</v>
          </cell>
        </row>
        <row r="3251">
          <cell r="A3251">
            <v>114.06000000000003</v>
          </cell>
          <cell r="B3251" t="str">
            <v>Volumen Análisis</v>
          </cell>
          <cell r="C3251">
            <v>1</v>
          </cell>
          <cell r="D3251" t="str">
            <v>M2</v>
          </cell>
          <cell r="E3251">
            <v>0</v>
          </cell>
          <cell r="F3251">
            <v>0</v>
          </cell>
          <cell r="G3251">
            <v>386.02</v>
          </cell>
          <cell r="H3251">
            <v>31.66</v>
          </cell>
          <cell r="I3251">
            <v>417.68</v>
          </cell>
        </row>
        <row r="3252">
          <cell r="A3252">
            <v>0</v>
          </cell>
          <cell r="B3252" t="str">
            <v>Materiales y Equipos</v>
          </cell>
          <cell r="C3252">
            <v>1</v>
          </cell>
          <cell r="D3252" t="str">
            <v>M2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</row>
        <row r="3253">
          <cell r="A3253" t="str">
            <v>PTRA001</v>
          </cell>
          <cell r="B3253" t="str">
            <v>Suministro pintura</v>
          </cell>
          <cell r="C3253">
            <v>0.08</v>
          </cell>
          <cell r="D3253">
            <v>0</v>
          </cell>
          <cell r="E3253">
            <v>1194.9152542372883</v>
          </cell>
          <cell r="F3253">
            <v>215.08474576271189</v>
          </cell>
          <cell r="G3253">
            <v>0</v>
          </cell>
          <cell r="H3253">
            <v>0</v>
          </cell>
          <cell r="I3253">
            <v>388.69</v>
          </cell>
        </row>
        <row r="3254">
          <cell r="A3254">
            <v>112.03000000000002</v>
          </cell>
          <cell r="B3254" t="str">
            <v>Mano de Obra</v>
          </cell>
          <cell r="C3254">
            <v>2.1899999999999999E-2</v>
          </cell>
          <cell r="D3254" t="str">
            <v>M3</v>
          </cell>
          <cell r="E3254">
            <v>6232.83</v>
          </cell>
          <cell r="F3254">
            <v>1062.6100000000001</v>
          </cell>
          <cell r="G3254">
            <v>136.5</v>
          </cell>
          <cell r="H3254">
            <v>23.27</v>
          </cell>
        </row>
        <row r="3255">
          <cell r="A3255">
            <v>700.03</v>
          </cell>
          <cell r="B3255" t="str">
            <v>Preparación de superficie y aplicación 2 manos</v>
          </cell>
          <cell r="C3255">
            <v>1</v>
          </cell>
          <cell r="D3255" t="str">
            <v>M2</v>
          </cell>
          <cell r="E3255">
            <v>54.26</v>
          </cell>
          <cell r="F3255">
            <v>0</v>
          </cell>
          <cell r="G3255">
            <v>54.26</v>
          </cell>
          <cell r="H3255">
            <v>0</v>
          </cell>
          <cell r="I3255">
            <v>455.34</v>
          </cell>
        </row>
        <row r="3256">
          <cell r="A3256">
            <v>113.01</v>
          </cell>
          <cell r="B3256" t="str">
            <v>Desperdicios, retoques y material gastable - 2%</v>
          </cell>
          <cell r="C3256">
            <v>1</v>
          </cell>
          <cell r="D3256" t="str">
            <v>PA</v>
          </cell>
          <cell r="E3256">
            <v>24.983505084745765</v>
          </cell>
          <cell r="F3256">
            <v>0</v>
          </cell>
          <cell r="G3256">
            <v>24.98</v>
          </cell>
          <cell r="H3256">
            <v>0</v>
          </cell>
          <cell r="I3256">
            <v>0</v>
          </cell>
        </row>
        <row r="3257">
          <cell r="A3257" t="str">
            <v>CE003</v>
          </cell>
          <cell r="B3257" t="str">
            <v>Total/UND</v>
          </cell>
          <cell r="C3257">
            <v>5.2999999999999999E-2</v>
          </cell>
          <cell r="D3257" t="str">
            <v>FDA</v>
          </cell>
          <cell r="E3257">
            <v>364.40677966101697</v>
          </cell>
          <cell r="F3257">
            <v>65.593220338983059</v>
          </cell>
          <cell r="G3257">
            <v>174.82999999999998</v>
          </cell>
          <cell r="H3257">
            <v>17.21</v>
          </cell>
          <cell r="I3257">
            <v>192.04</v>
          </cell>
        </row>
        <row r="3258">
          <cell r="A3258">
            <v>0</v>
          </cell>
          <cell r="B3258" t="str">
            <v>Mano de Obra</v>
          </cell>
          <cell r="C3258">
            <v>2.5000000000000001E-2</v>
          </cell>
          <cell r="D3258">
            <v>0</v>
          </cell>
          <cell r="E3258">
            <v>6553.17</v>
          </cell>
          <cell r="F3258">
            <v>1120.27</v>
          </cell>
          <cell r="G3258">
            <v>0</v>
          </cell>
          <cell r="H3258">
            <v>0</v>
          </cell>
        </row>
        <row r="3259">
          <cell r="A3259">
            <v>115.02000000000001</v>
          </cell>
          <cell r="B3259" t="str">
            <v>PINTURA ACRILICA PREP. INT/EXT ANDAMIOS</v>
          </cell>
          <cell r="C3259">
            <v>1</v>
          </cell>
          <cell r="D3259" t="str">
            <v>M2</v>
          </cell>
          <cell r="E3259">
            <v>171.57</v>
          </cell>
          <cell r="F3259">
            <v>0</v>
          </cell>
          <cell r="G3259">
            <v>277.46999999999997</v>
          </cell>
          <cell r="H3259">
            <v>35.519999999999996</v>
          </cell>
          <cell r="I3259">
            <v>312.98999999999995</v>
          </cell>
        </row>
        <row r="3260">
          <cell r="A3260">
            <v>0</v>
          </cell>
          <cell r="B3260" t="str">
            <v>Pintura acrílica preparada Int/ext andamios</v>
          </cell>
          <cell r="C3260">
            <v>1</v>
          </cell>
          <cell r="D3260">
            <v>0</v>
          </cell>
          <cell r="E3260">
            <v>41.69</v>
          </cell>
          <cell r="F3260">
            <v>1.86</v>
          </cell>
          <cell r="G3260">
            <v>386.02</v>
          </cell>
          <cell r="H3260">
            <v>31.66</v>
          </cell>
          <cell r="I3260">
            <v>417.68</v>
          </cell>
        </row>
        <row r="3261">
          <cell r="A3261">
            <v>0</v>
          </cell>
          <cell r="B3261" t="str">
            <v>Volumen Análisis</v>
          </cell>
          <cell r="C3261">
            <v>1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</row>
        <row r="3262">
          <cell r="A3262">
            <v>114.07000000000004</v>
          </cell>
          <cell r="B3262" t="str">
            <v>Materiales y Equipos</v>
          </cell>
          <cell r="C3262">
            <v>1</v>
          </cell>
          <cell r="D3262" t="str">
            <v>ML</v>
          </cell>
          <cell r="E3262">
            <v>0</v>
          </cell>
          <cell r="F3262">
            <v>0</v>
          </cell>
          <cell r="G3262">
            <v>106.38000000000001</v>
          </cell>
          <cell r="H3262">
            <v>6.69</v>
          </cell>
          <cell r="I3262">
            <v>113.07000000000001</v>
          </cell>
        </row>
        <row r="3263">
          <cell r="A3263" t="str">
            <v>PTRA001</v>
          </cell>
          <cell r="B3263" t="str">
            <v>Suministro pintura</v>
          </cell>
          <cell r="C3263">
            <v>0.08</v>
          </cell>
          <cell r="D3263" t="str">
            <v>GL</v>
          </cell>
          <cell r="E3263">
            <v>1194.9152542372883</v>
          </cell>
          <cell r="F3263">
            <v>215.08474576271189</v>
          </cell>
          <cell r="G3263">
            <v>95.59</v>
          </cell>
          <cell r="H3263">
            <v>17.21</v>
          </cell>
          <cell r="I3263">
            <v>0</v>
          </cell>
        </row>
        <row r="3264">
          <cell r="A3264" t="str">
            <v>PTRA062</v>
          </cell>
          <cell r="B3264" t="str">
            <v>Andmios - Guidolas</v>
          </cell>
          <cell r="C3264">
            <v>1</v>
          </cell>
          <cell r="D3264">
            <v>0</v>
          </cell>
          <cell r="E3264">
            <v>101.69491525423729</v>
          </cell>
          <cell r="F3264">
            <v>18.305084745762709</v>
          </cell>
          <cell r="G3264">
            <v>0</v>
          </cell>
          <cell r="H3264">
            <v>0</v>
          </cell>
        </row>
        <row r="3265">
          <cell r="A3265">
            <v>112.03000000000002</v>
          </cell>
          <cell r="B3265" t="str">
            <v>Mano de Obra</v>
          </cell>
          <cell r="C3265">
            <v>2.5000000000000001E-3</v>
          </cell>
          <cell r="D3265" t="str">
            <v>M3</v>
          </cell>
          <cell r="E3265">
            <v>6232.83</v>
          </cell>
          <cell r="F3265">
            <v>1062.6100000000001</v>
          </cell>
          <cell r="G3265">
            <v>15.58</v>
          </cell>
          <cell r="H3265">
            <v>2.66</v>
          </cell>
          <cell r="I3265">
            <v>0</v>
          </cell>
        </row>
        <row r="3266">
          <cell r="A3266">
            <v>700.03</v>
          </cell>
          <cell r="B3266" t="str">
            <v>Preparación de superficie y aplicación 2 manos</v>
          </cell>
          <cell r="C3266">
            <v>1</v>
          </cell>
          <cell r="D3266" t="str">
            <v>M2</v>
          </cell>
          <cell r="E3266">
            <v>54.26</v>
          </cell>
          <cell r="F3266">
            <v>0</v>
          </cell>
          <cell r="G3266">
            <v>54.26</v>
          </cell>
          <cell r="H3266">
            <v>0</v>
          </cell>
          <cell r="I3266">
            <v>0</v>
          </cell>
        </row>
        <row r="3267">
          <cell r="A3267">
            <v>0</v>
          </cell>
          <cell r="B3267" t="str">
            <v>Desperdicios, retoques y material gastable - 2%</v>
          </cell>
          <cell r="C3267">
            <v>1</v>
          </cell>
          <cell r="D3267">
            <v>0</v>
          </cell>
          <cell r="E3267">
            <v>25.932203389830512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>
            <v>600.22999999999979</v>
          </cell>
          <cell r="B3268" t="str">
            <v>Total/UND</v>
          </cell>
          <cell r="C3268">
            <v>1</v>
          </cell>
          <cell r="D3268" t="str">
            <v>ML</v>
          </cell>
          <cell r="E3268">
            <v>68.430000000000007</v>
          </cell>
          <cell r="F3268">
            <v>0</v>
          </cell>
          <cell r="G3268">
            <v>277.46999999999997</v>
          </cell>
          <cell r="H3268">
            <v>35.519999999999996</v>
          </cell>
          <cell r="I3268">
            <v>312.98999999999995</v>
          </cell>
        </row>
        <row r="3269">
          <cell r="A3269">
            <v>0</v>
          </cell>
          <cell r="B3269" t="str">
            <v>Total/UND</v>
          </cell>
          <cell r="C3269">
            <v>0.16669999999999999</v>
          </cell>
          <cell r="D3269">
            <v>0</v>
          </cell>
          <cell r="E3269">
            <v>101.69491525423729</v>
          </cell>
          <cell r="F3269">
            <v>18.305084745762709</v>
          </cell>
          <cell r="G3269">
            <v>106.38000000000001</v>
          </cell>
          <cell r="H3269">
            <v>6.69</v>
          </cell>
          <cell r="I3269">
            <v>113.07000000000001</v>
          </cell>
        </row>
        <row r="3270">
          <cell r="A3270">
            <v>115.03000000000002</v>
          </cell>
          <cell r="B3270" t="str">
            <v>PINTURA ACRILICA SUPERIOR INT/EXT</v>
          </cell>
          <cell r="C3270">
            <v>1</v>
          </cell>
          <cell r="D3270">
            <v>0</v>
          </cell>
          <cell r="E3270">
            <v>41.69</v>
          </cell>
          <cell r="F3270">
            <v>1.86</v>
          </cell>
          <cell r="G3270">
            <v>169.51000000000002</v>
          </cell>
          <cell r="H3270">
            <v>16.600000000000001</v>
          </cell>
          <cell r="I3270">
            <v>186.11</v>
          </cell>
        </row>
        <row r="3271">
          <cell r="A3271">
            <v>114.08000000000004</v>
          </cell>
          <cell r="B3271" t="str">
            <v>Volumen Análisis</v>
          </cell>
          <cell r="C3271">
            <v>1</v>
          </cell>
          <cell r="D3271" t="str">
            <v>M2</v>
          </cell>
          <cell r="E3271">
            <v>0</v>
          </cell>
          <cell r="F3271">
            <v>0</v>
          </cell>
          <cell r="G3271">
            <v>111.75999999999999</v>
          </cell>
          <cell r="H3271">
            <v>8.91</v>
          </cell>
          <cell r="I3271">
            <v>120.66999999999999</v>
          </cell>
        </row>
        <row r="3272">
          <cell r="A3272">
            <v>0</v>
          </cell>
          <cell r="B3272" t="str">
            <v>Materiales y Equipos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</row>
        <row r="3273">
          <cell r="A3273" t="str">
            <v>PTRA002</v>
          </cell>
          <cell r="B3273" t="str">
            <v>Suministro pintura</v>
          </cell>
          <cell r="C3273">
            <v>0.08</v>
          </cell>
          <cell r="D3273" t="str">
            <v>GL</v>
          </cell>
          <cell r="E3273">
            <v>1152.542372881356</v>
          </cell>
          <cell r="F3273">
            <v>207.45762711864407</v>
          </cell>
          <cell r="G3273">
            <v>92.2</v>
          </cell>
          <cell r="H3273">
            <v>16.600000000000001</v>
          </cell>
          <cell r="I3273">
            <v>0</v>
          </cell>
        </row>
        <row r="3274">
          <cell r="A3274">
            <v>0</v>
          </cell>
          <cell r="B3274" t="str">
            <v>Mano de Obra</v>
          </cell>
          <cell r="D3274">
            <v>0</v>
          </cell>
          <cell r="G3274">
            <v>0</v>
          </cell>
          <cell r="H3274">
            <v>0</v>
          </cell>
          <cell r="I3274">
            <v>428.07</v>
          </cell>
        </row>
        <row r="3275">
          <cell r="A3275">
            <v>700.03</v>
          </cell>
          <cell r="B3275" t="str">
            <v>Preparación de superficie y aplicación 2 manos</v>
          </cell>
          <cell r="C3275">
            <v>1</v>
          </cell>
          <cell r="D3275" t="str">
            <v>M2</v>
          </cell>
          <cell r="E3275">
            <v>54.26</v>
          </cell>
          <cell r="F3275">
            <v>0</v>
          </cell>
          <cell r="G3275">
            <v>54.26</v>
          </cell>
          <cell r="H3275">
            <v>0</v>
          </cell>
        </row>
        <row r="3276">
          <cell r="A3276" t="str">
            <v>CARP001</v>
          </cell>
          <cell r="B3276" t="str">
            <v>Desperdicios, retoques y material gastable - 2%</v>
          </cell>
          <cell r="C3276">
            <v>1</v>
          </cell>
          <cell r="D3276" t="str">
            <v>PA</v>
          </cell>
          <cell r="E3276">
            <v>23.050847457627121</v>
          </cell>
          <cell r="F3276">
            <v>0</v>
          </cell>
          <cell r="G3276">
            <v>23.05</v>
          </cell>
          <cell r="H3276">
            <v>0</v>
          </cell>
          <cell r="I3276">
            <v>114.01</v>
          </cell>
        </row>
        <row r="3277">
          <cell r="A3277">
            <v>0</v>
          </cell>
          <cell r="B3277" t="str">
            <v>Total/UND</v>
          </cell>
          <cell r="C3277">
            <v>1</v>
          </cell>
          <cell r="D3277">
            <v>0</v>
          </cell>
          <cell r="E3277">
            <v>0</v>
          </cell>
          <cell r="F3277">
            <v>0</v>
          </cell>
          <cell r="G3277">
            <v>169.51000000000002</v>
          </cell>
          <cell r="H3277">
            <v>16.600000000000001</v>
          </cell>
          <cell r="I3277">
            <v>186.11</v>
          </cell>
        </row>
        <row r="3278">
          <cell r="A3278">
            <v>600.31999999999971</v>
          </cell>
          <cell r="B3278" t="str">
            <v>Mano de obra mocheta 0.15m</v>
          </cell>
          <cell r="C3278">
            <v>1</v>
          </cell>
          <cell r="D3278" t="str">
            <v>ML</v>
          </cell>
          <cell r="E3278">
            <v>61.37</v>
          </cell>
          <cell r="F3278">
            <v>0</v>
          </cell>
          <cell r="G3278">
            <v>61.37</v>
          </cell>
          <cell r="H3278">
            <v>0</v>
          </cell>
        </row>
        <row r="3279">
          <cell r="A3279">
            <v>115.04000000000002</v>
          </cell>
          <cell r="B3279" t="str">
            <v>PINTURA ACRILICA SUPERIOR INT/EXT ANDAMIO</v>
          </cell>
          <cell r="C3279">
            <v>1</v>
          </cell>
          <cell r="D3279">
            <v>0</v>
          </cell>
          <cell r="E3279">
            <v>6553.17</v>
          </cell>
          <cell r="F3279">
            <v>1120.27</v>
          </cell>
          <cell r="G3279">
            <v>279.33999999999997</v>
          </cell>
          <cell r="H3279">
            <v>34.909999999999997</v>
          </cell>
          <cell r="I3279">
            <v>314.25</v>
          </cell>
        </row>
        <row r="3280">
          <cell r="A3280">
            <v>0</v>
          </cell>
          <cell r="B3280" t="str">
            <v>Pintura acrílica superior Int/ext andamios</v>
          </cell>
          <cell r="C3280">
            <v>0.22</v>
          </cell>
          <cell r="D3280">
            <v>0</v>
          </cell>
          <cell r="E3280">
            <v>101.69491525423729</v>
          </cell>
          <cell r="F3280">
            <v>18.305084745762709</v>
          </cell>
          <cell r="G3280">
            <v>0</v>
          </cell>
          <cell r="H3280">
            <v>0</v>
          </cell>
        </row>
        <row r="3281">
          <cell r="A3281">
            <v>114.09000000000005</v>
          </cell>
          <cell r="B3281" t="str">
            <v>Volumen Análisis</v>
          </cell>
          <cell r="C3281">
            <v>1</v>
          </cell>
          <cell r="D3281" t="str">
            <v>M2</v>
          </cell>
          <cell r="E3281">
            <v>0</v>
          </cell>
          <cell r="F3281">
            <v>0</v>
          </cell>
          <cell r="G3281">
            <v>125.97999999999999</v>
          </cell>
          <cell r="H3281">
            <v>10.08</v>
          </cell>
          <cell r="I3281">
            <v>136.06</v>
          </cell>
        </row>
        <row r="3282">
          <cell r="A3282">
            <v>0</v>
          </cell>
          <cell r="B3282" t="str">
            <v>Materiales y Equipos</v>
          </cell>
          <cell r="C3282">
            <v>1</v>
          </cell>
          <cell r="D3282" t="str">
            <v>ML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</row>
        <row r="3283">
          <cell r="A3283" t="str">
            <v>PTRA002</v>
          </cell>
          <cell r="B3283" t="str">
            <v>Suministro pintura</v>
          </cell>
          <cell r="C3283">
            <v>0.08</v>
          </cell>
          <cell r="D3283">
            <v>0</v>
          </cell>
          <cell r="E3283">
            <v>1152.542372881356</v>
          </cell>
          <cell r="F3283">
            <v>207.45762711864407</v>
          </cell>
          <cell r="G3283">
            <v>0</v>
          </cell>
          <cell r="H3283">
            <v>0</v>
          </cell>
          <cell r="I3283">
            <v>114.01</v>
          </cell>
        </row>
        <row r="3284">
          <cell r="A3284" t="str">
            <v>PTRA062</v>
          </cell>
          <cell r="B3284" t="str">
            <v>Andmios - Guidolas</v>
          </cell>
          <cell r="C3284">
            <v>1</v>
          </cell>
          <cell r="D3284" t="str">
            <v>M2</v>
          </cell>
          <cell r="E3284">
            <v>101.69491525423729</v>
          </cell>
          <cell r="F3284">
            <v>18.305084745762709</v>
          </cell>
          <cell r="G3284">
            <v>101.69</v>
          </cell>
          <cell r="H3284">
            <v>18.309999999999999</v>
          </cell>
        </row>
        <row r="3285">
          <cell r="A3285" t="str">
            <v>CARP001</v>
          </cell>
          <cell r="B3285" t="str">
            <v>Mano de Obra</v>
          </cell>
          <cell r="C3285">
            <v>0.33</v>
          </cell>
          <cell r="D3285" t="str">
            <v>PT</v>
          </cell>
          <cell r="E3285">
            <v>101.69491525423729</v>
          </cell>
          <cell r="F3285">
            <v>18.305084745762709</v>
          </cell>
          <cell r="G3285">
            <v>33.56</v>
          </cell>
          <cell r="H3285">
            <v>6.04</v>
          </cell>
          <cell r="I3285">
            <v>121.68</v>
          </cell>
        </row>
        <row r="3286">
          <cell r="A3286">
            <v>700.03</v>
          </cell>
          <cell r="B3286" t="str">
            <v>Preparación de superficie y aplicación 2 manos</v>
          </cell>
          <cell r="C3286">
            <v>1</v>
          </cell>
          <cell r="D3286">
            <v>0</v>
          </cell>
          <cell r="E3286">
            <v>54.26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A3287">
            <v>600.3299999999997</v>
          </cell>
          <cell r="B3287" t="str">
            <v>Desperdicios, retoques y material gastable - 2%</v>
          </cell>
          <cell r="C3287">
            <v>1</v>
          </cell>
          <cell r="D3287" t="str">
            <v>PA</v>
          </cell>
          <cell r="E3287">
            <v>31.190983050847457</v>
          </cell>
          <cell r="F3287">
            <v>0</v>
          </cell>
          <cell r="G3287">
            <v>31.19</v>
          </cell>
          <cell r="H3287">
            <v>0</v>
          </cell>
          <cell r="I3287">
            <v>0</v>
          </cell>
        </row>
        <row r="3288">
          <cell r="A3288">
            <v>0</v>
          </cell>
          <cell r="B3288" t="str">
            <v>Total/UND</v>
          </cell>
          <cell r="D3288">
            <v>0</v>
          </cell>
          <cell r="G3288">
            <v>279.33999999999997</v>
          </cell>
          <cell r="H3288">
            <v>34.909999999999997</v>
          </cell>
          <cell r="I3288">
            <v>314.25</v>
          </cell>
        </row>
        <row r="3289">
          <cell r="A3289">
            <v>0</v>
          </cell>
          <cell r="B3289" t="str">
            <v>Mortero 1:4 para empañete + 10% desp.</v>
          </cell>
          <cell r="C3289">
            <v>2.7000000000000001E-3</v>
          </cell>
          <cell r="D3289">
            <v>0</v>
          </cell>
          <cell r="E3289">
            <v>6553.17</v>
          </cell>
          <cell r="F3289">
            <v>1120.27</v>
          </cell>
          <cell r="G3289">
            <v>0</v>
          </cell>
          <cell r="H3289">
            <v>0</v>
          </cell>
        </row>
        <row r="3290">
          <cell r="A3290">
            <v>115.05</v>
          </cell>
          <cell r="B3290" t="str">
            <v>PINTURA ECONOMICA INT/EXT</v>
          </cell>
          <cell r="C3290">
            <v>1</v>
          </cell>
          <cell r="D3290" t="str">
            <v>M2</v>
          </cell>
          <cell r="E3290">
            <v>0</v>
          </cell>
          <cell r="F3290">
            <v>0</v>
          </cell>
          <cell r="G3290">
            <v>93.47999999999999</v>
          </cell>
          <cell r="H3290">
            <v>5.72</v>
          </cell>
          <cell r="I3290">
            <v>99.199999999999989</v>
          </cell>
        </row>
        <row r="3291">
          <cell r="A3291">
            <v>0</v>
          </cell>
          <cell r="B3291" t="str">
            <v>Volumen Análisis</v>
          </cell>
          <cell r="C3291">
            <v>1</v>
          </cell>
          <cell r="D3291" t="str">
            <v>M2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A3292">
            <v>0</v>
          </cell>
          <cell r="B3292" t="str">
            <v>Materiales y Equipos</v>
          </cell>
          <cell r="C3292">
            <v>1</v>
          </cell>
          <cell r="D3292">
            <v>0</v>
          </cell>
          <cell r="E3292">
            <v>61.37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PTRA008</v>
          </cell>
          <cell r="B3293" t="str">
            <v>Suministro pintura</v>
          </cell>
          <cell r="C3293">
            <v>0.1</v>
          </cell>
          <cell r="D3293" t="str">
            <v>GL</v>
          </cell>
          <cell r="E3293">
            <v>317.79661016949154</v>
          </cell>
          <cell r="F3293">
            <v>57.203389830508478</v>
          </cell>
          <cell r="G3293">
            <v>31.78</v>
          </cell>
          <cell r="H3293">
            <v>5.72</v>
          </cell>
          <cell r="I3293">
            <v>121.68</v>
          </cell>
        </row>
        <row r="3294">
          <cell r="A3294" t="str">
            <v>CARP001</v>
          </cell>
          <cell r="B3294" t="str">
            <v>Mano de Obra</v>
          </cell>
          <cell r="C3294">
            <v>0.16669999999999999</v>
          </cell>
          <cell r="D3294" t="str">
            <v>PT</v>
          </cell>
          <cell r="E3294">
            <v>101.69491525423729</v>
          </cell>
          <cell r="F3294">
            <v>18.305084745762709</v>
          </cell>
          <cell r="G3294">
            <v>16.95</v>
          </cell>
          <cell r="H3294">
            <v>3.05</v>
          </cell>
        </row>
        <row r="3295">
          <cell r="A3295">
            <v>700.03</v>
          </cell>
          <cell r="B3295" t="str">
            <v>Preparación de superficie y aplicación 2 manos</v>
          </cell>
          <cell r="C3295">
            <v>1</v>
          </cell>
          <cell r="D3295">
            <v>0</v>
          </cell>
          <cell r="E3295">
            <v>54.26</v>
          </cell>
          <cell r="F3295">
            <v>0</v>
          </cell>
          <cell r="G3295">
            <v>0</v>
          </cell>
          <cell r="H3295">
            <v>0</v>
          </cell>
          <cell r="I3295">
            <v>137.5</v>
          </cell>
        </row>
        <row r="3296">
          <cell r="A3296">
            <v>600.03</v>
          </cell>
          <cell r="B3296" t="str">
            <v>Desperdicios, retoques y material gastable - 2%</v>
          </cell>
          <cell r="C3296">
            <v>1</v>
          </cell>
          <cell r="D3296" t="str">
            <v>PA</v>
          </cell>
          <cell r="E3296">
            <v>7.4411322033898308</v>
          </cell>
          <cell r="F3296">
            <v>0</v>
          </cell>
          <cell r="G3296">
            <v>7.44</v>
          </cell>
          <cell r="H3296">
            <v>0</v>
          </cell>
          <cell r="I3296">
            <v>0</v>
          </cell>
        </row>
        <row r="3297">
          <cell r="A3297">
            <v>0</v>
          </cell>
          <cell r="B3297" t="str">
            <v>Total/UND</v>
          </cell>
          <cell r="D3297">
            <v>0</v>
          </cell>
          <cell r="G3297">
            <v>93.47999999999999</v>
          </cell>
          <cell r="H3297">
            <v>5.72</v>
          </cell>
          <cell r="I3297">
            <v>99.199999999999989</v>
          </cell>
        </row>
        <row r="3298">
          <cell r="A3298">
            <v>0</v>
          </cell>
          <cell r="B3298" t="str">
            <v>Mortero 1:4 para empañete + 10% desp.</v>
          </cell>
          <cell r="C3298">
            <v>3.8E-3</v>
          </cell>
          <cell r="D3298">
            <v>0</v>
          </cell>
          <cell r="E3298">
            <v>6553.17</v>
          </cell>
          <cell r="F3298">
            <v>1120.27</v>
          </cell>
          <cell r="G3298">
            <v>0</v>
          </cell>
          <cell r="H3298">
            <v>0</v>
          </cell>
        </row>
        <row r="3299">
          <cell r="A3299">
            <v>115.06</v>
          </cell>
          <cell r="B3299" t="str">
            <v>PINTURA ECONOMICA INT/EXT ANDAMIOS</v>
          </cell>
          <cell r="C3299">
            <v>1</v>
          </cell>
          <cell r="D3299" t="str">
            <v>M2</v>
          </cell>
          <cell r="E3299">
            <v>0</v>
          </cell>
          <cell r="F3299">
            <v>0</v>
          </cell>
          <cell r="G3299">
            <v>271.63</v>
          </cell>
          <cell r="H3299">
            <v>24.029999999999998</v>
          </cell>
          <cell r="I3299">
            <v>295.65999999999997</v>
          </cell>
        </row>
        <row r="3300">
          <cell r="A3300">
            <v>0</v>
          </cell>
          <cell r="B3300" t="str">
            <v>Pintura económica Int/ext andamios</v>
          </cell>
          <cell r="C3300">
            <v>1</v>
          </cell>
          <cell r="D3300" t="str">
            <v>ML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</row>
        <row r="3301">
          <cell r="A3301">
            <v>0</v>
          </cell>
          <cell r="B3301" t="str">
            <v>Volumen Análisis</v>
          </cell>
          <cell r="C3301">
            <v>1</v>
          </cell>
          <cell r="D3301">
            <v>0</v>
          </cell>
          <cell r="E3301">
            <v>68.739999999999995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>
            <v>112.03000000000002</v>
          </cell>
          <cell r="B3302" t="str">
            <v>Materiales y Equipos</v>
          </cell>
          <cell r="C3302">
            <v>1.2500000000000001E-2</v>
          </cell>
          <cell r="D3302" t="str">
            <v>M3</v>
          </cell>
          <cell r="E3302">
            <v>6232.83</v>
          </cell>
          <cell r="F3302">
            <v>1062.6100000000001</v>
          </cell>
          <cell r="G3302">
            <v>77.91</v>
          </cell>
          <cell r="H3302">
            <v>13.28</v>
          </cell>
          <cell r="I3302">
            <v>137.5</v>
          </cell>
        </row>
        <row r="3303">
          <cell r="A3303" t="str">
            <v>PTRA008</v>
          </cell>
          <cell r="B3303" t="str">
            <v>Suministro pintura</v>
          </cell>
          <cell r="C3303">
            <v>0.1</v>
          </cell>
          <cell r="D3303" t="str">
            <v>GL</v>
          </cell>
          <cell r="E3303">
            <v>317.79661016949154</v>
          </cell>
          <cell r="F3303">
            <v>57.203389830508478</v>
          </cell>
          <cell r="G3303">
            <v>31.78</v>
          </cell>
          <cell r="H3303">
            <v>5.72</v>
          </cell>
        </row>
        <row r="3304">
          <cell r="A3304" t="str">
            <v>PTRA062</v>
          </cell>
          <cell r="B3304" t="str">
            <v>Andmios - Guidolas</v>
          </cell>
          <cell r="C3304">
            <v>1</v>
          </cell>
          <cell r="D3304" t="str">
            <v>M2</v>
          </cell>
          <cell r="E3304">
            <v>101.69491525423729</v>
          </cell>
          <cell r="F3304">
            <v>18.305084745762709</v>
          </cell>
          <cell r="G3304">
            <v>101.69</v>
          </cell>
          <cell r="H3304">
            <v>18.309999999999999</v>
          </cell>
          <cell r="I3304">
            <v>124.7</v>
          </cell>
        </row>
        <row r="3305">
          <cell r="A3305">
            <v>0</v>
          </cell>
          <cell r="B3305" t="str">
            <v>Mano de Obra</v>
          </cell>
          <cell r="C3305">
            <v>1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</row>
        <row r="3306">
          <cell r="A3306">
            <v>700.03</v>
          </cell>
          <cell r="B3306" t="str">
            <v>Preparación de superficie y aplicación 2 manos</v>
          </cell>
          <cell r="C3306">
            <v>1</v>
          </cell>
          <cell r="D3306" t="str">
            <v>M2</v>
          </cell>
          <cell r="E3306">
            <v>54.26</v>
          </cell>
          <cell r="F3306">
            <v>0</v>
          </cell>
          <cell r="G3306">
            <v>54.26</v>
          </cell>
          <cell r="H3306">
            <v>0</v>
          </cell>
        </row>
        <row r="3307">
          <cell r="A3307">
            <v>0</v>
          </cell>
          <cell r="B3307" t="str">
            <v>Desperdicios, retoques y material gastable - 20%</v>
          </cell>
          <cell r="C3307">
            <v>1</v>
          </cell>
          <cell r="D3307">
            <v>0</v>
          </cell>
          <cell r="E3307">
            <v>83.898305084745772</v>
          </cell>
          <cell r="F3307">
            <v>0</v>
          </cell>
          <cell r="G3307">
            <v>311.07</v>
          </cell>
          <cell r="H3307">
            <v>21.18</v>
          </cell>
          <cell r="I3307">
            <v>332.25</v>
          </cell>
        </row>
        <row r="3308">
          <cell r="A3308">
            <v>0</v>
          </cell>
          <cell r="B3308" t="str">
            <v>Total/UND</v>
          </cell>
          <cell r="C3308">
            <v>0.16669999999999999</v>
          </cell>
          <cell r="D3308">
            <v>0</v>
          </cell>
          <cell r="E3308">
            <v>101.69491525423729</v>
          </cell>
          <cell r="F3308">
            <v>18.305084745762709</v>
          </cell>
          <cell r="G3308">
            <v>271.63</v>
          </cell>
          <cell r="H3308">
            <v>24.029999999999998</v>
          </cell>
          <cell r="I3308">
            <v>295.65999999999997</v>
          </cell>
        </row>
        <row r="3309">
          <cell r="A3309">
            <v>114.12</v>
          </cell>
          <cell r="B3309" t="str">
            <v>GOTEROS DE RANURA</v>
          </cell>
          <cell r="C3309">
            <v>1</v>
          </cell>
          <cell r="D3309" t="str">
            <v>ML</v>
          </cell>
          <cell r="E3309">
            <v>0</v>
          </cell>
          <cell r="F3309">
            <v>0</v>
          </cell>
          <cell r="G3309">
            <v>240.2</v>
          </cell>
          <cell r="H3309">
            <v>12.68</v>
          </cell>
          <cell r="I3309">
            <v>252.88</v>
          </cell>
        </row>
        <row r="3310">
          <cell r="A3310">
            <v>115.07000000000001</v>
          </cell>
          <cell r="B3310" t="str">
            <v>PINTURA SEMIGLOSS INTERIOR/EXTERIOR</v>
          </cell>
          <cell r="C3310">
            <v>1</v>
          </cell>
          <cell r="D3310" t="str">
            <v>M2</v>
          </cell>
          <cell r="E3310">
            <v>0</v>
          </cell>
          <cell r="F3310">
            <v>0</v>
          </cell>
          <cell r="G3310">
            <v>174.05</v>
          </cell>
          <cell r="H3310">
            <v>15.86</v>
          </cell>
          <cell r="I3310">
            <v>189.91000000000003</v>
          </cell>
        </row>
        <row r="3311">
          <cell r="A3311">
            <v>0</v>
          </cell>
          <cell r="B3311" t="str">
            <v>Pintura semigloss Int/ext</v>
          </cell>
          <cell r="D3311">
            <v>0</v>
          </cell>
          <cell r="G3311">
            <v>0</v>
          </cell>
          <cell r="H3311">
            <v>0</v>
          </cell>
          <cell r="I3311">
            <v>124.7</v>
          </cell>
        </row>
        <row r="3312">
          <cell r="A3312">
            <v>112.03000000000002</v>
          </cell>
          <cell r="B3312" t="str">
            <v>Volumen Análisis</v>
          </cell>
          <cell r="C3312">
            <v>1</v>
          </cell>
          <cell r="D3312" t="str">
            <v>M2</v>
          </cell>
          <cell r="E3312">
            <v>6232.83</v>
          </cell>
          <cell r="F3312">
            <v>1062.6100000000001</v>
          </cell>
          <cell r="G3312">
            <v>28.05</v>
          </cell>
          <cell r="H3312">
            <v>4.78</v>
          </cell>
        </row>
        <row r="3313">
          <cell r="A3313" t="str">
            <v>CARP001</v>
          </cell>
          <cell r="B3313" t="str">
            <v>Materiales y Equipos</v>
          </cell>
          <cell r="C3313">
            <v>0.33</v>
          </cell>
          <cell r="D3313" t="str">
            <v>PT</v>
          </cell>
          <cell r="E3313">
            <v>101.69491525423729</v>
          </cell>
          <cell r="F3313">
            <v>18.305084745762709</v>
          </cell>
          <cell r="G3313">
            <v>33.56</v>
          </cell>
          <cell r="H3313">
            <v>6.04</v>
          </cell>
          <cell r="I3313">
            <v>336.96999999999997</v>
          </cell>
        </row>
        <row r="3314">
          <cell r="A3314">
            <v>113.01</v>
          </cell>
          <cell r="B3314" t="str">
            <v>Suministro pintura</v>
          </cell>
          <cell r="C3314">
            <v>0.08</v>
          </cell>
          <cell r="D3314" t="str">
            <v>GL</v>
          </cell>
          <cell r="E3314">
            <v>1101.69</v>
          </cell>
          <cell r="F3314">
            <v>198.30420000000001</v>
          </cell>
          <cell r="G3314">
            <v>88.14</v>
          </cell>
          <cell r="H3314">
            <v>15.86</v>
          </cell>
          <cell r="I3314">
            <v>0</v>
          </cell>
        </row>
        <row r="3315">
          <cell r="A3315">
            <v>0</v>
          </cell>
          <cell r="B3315" t="str">
            <v>Mano de Obra</v>
          </cell>
          <cell r="D3315">
            <v>0</v>
          </cell>
          <cell r="G3315">
            <v>0</v>
          </cell>
          <cell r="H3315">
            <v>0</v>
          </cell>
        </row>
        <row r="3316">
          <cell r="A3316">
            <v>600.25999999999976</v>
          </cell>
          <cell r="B3316" t="str">
            <v>Preparación de superficie y aplicación 2 manos</v>
          </cell>
          <cell r="C3316">
            <v>1</v>
          </cell>
          <cell r="D3316" t="str">
            <v>M2</v>
          </cell>
          <cell r="E3316">
            <v>54.26</v>
          </cell>
          <cell r="F3316">
            <v>0</v>
          </cell>
          <cell r="G3316">
            <v>54.26</v>
          </cell>
          <cell r="H3316">
            <v>0</v>
          </cell>
          <cell r="I3316">
            <v>0</v>
          </cell>
        </row>
        <row r="3317">
          <cell r="A3317">
            <v>0</v>
          </cell>
          <cell r="B3317" t="str">
            <v>Desperdicios, retoques y material gastable - 2%</v>
          </cell>
          <cell r="C3317">
            <v>1</v>
          </cell>
          <cell r="D3317" t="str">
            <v>PA</v>
          </cell>
          <cell r="E3317">
            <v>31.65</v>
          </cell>
          <cell r="F3317">
            <v>0</v>
          </cell>
          <cell r="G3317">
            <v>31.65</v>
          </cell>
          <cell r="H3317">
            <v>0</v>
          </cell>
          <cell r="I3317">
            <v>252.88</v>
          </cell>
        </row>
        <row r="3318">
          <cell r="A3318">
            <v>0</v>
          </cell>
          <cell r="B3318" t="str">
            <v>Total/UND</v>
          </cell>
          <cell r="C3318">
            <v>1</v>
          </cell>
          <cell r="D3318">
            <v>0</v>
          </cell>
          <cell r="E3318">
            <v>41.69</v>
          </cell>
          <cell r="F3318">
            <v>1.86</v>
          </cell>
          <cell r="G3318">
            <v>174.05</v>
          </cell>
          <cell r="H3318">
            <v>15.86</v>
          </cell>
          <cell r="I3318">
            <v>189.91000000000003</v>
          </cell>
        </row>
        <row r="3319">
          <cell r="A3319">
            <v>115</v>
          </cell>
          <cell r="B3319" t="str">
            <v>PINTURAS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</row>
        <row r="3320">
          <cell r="A3320">
            <v>115.08000000000001</v>
          </cell>
          <cell r="B3320" t="str">
            <v>PINTURA SEMIGLOSS CONTRACTOR INT/EXT</v>
          </cell>
          <cell r="C3320">
            <v>1</v>
          </cell>
          <cell r="D3320" t="str">
            <v>M2</v>
          </cell>
          <cell r="E3320">
            <v>0</v>
          </cell>
          <cell r="F3320">
            <v>0</v>
          </cell>
          <cell r="G3320">
            <v>157.29</v>
          </cell>
          <cell r="H3320">
            <v>13.42</v>
          </cell>
          <cell r="I3320">
            <v>170.70999999999998</v>
          </cell>
        </row>
        <row r="3321">
          <cell r="A3321">
            <v>0</v>
          </cell>
          <cell r="B3321" t="str">
            <v>Volumen Análisis</v>
          </cell>
          <cell r="C3321">
            <v>1</v>
          </cell>
          <cell r="D3321" t="str">
            <v>M2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</row>
        <row r="3322">
          <cell r="A3322">
            <v>0</v>
          </cell>
          <cell r="B3322" t="str">
            <v>Materiales y Equipos</v>
          </cell>
          <cell r="D3322">
            <v>0</v>
          </cell>
          <cell r="G3322">
            <v>0</v>
          </cell>
          <cell r="H3322">
            <v>0</v>
          </cell>
        </row>
        <row r="3323">
          <cell r="A3323" t="str">
            <v>PTRA001</v>
          </cell>
          <cell r="B3323" t="str">
            <v>Suministro pintura</v>
          </cell>
          <cell r="C3323">
            <v>0.08</v>
          </cell>
          <cell r="D3323" t="str">
            <v>GL</v>
          </cell>
          <cell r="E3323">
            <v>932.2</v>
          </cell>
          <cell r="F3323">
            <v>167.79599999999999</v>
          </cell>
          <cell r="G3323">
            <v>74.58</v>
          </cell>
          <cell r="H3323">
            <v>13.42</v>
          </cell>
          <cell r="I3323">
            <v>254.57999999999998</v>
          </cell>
        </row>
        <row r="3324">
          <cell r="A3324">
            <v>0</v>
          </cell>
          <cell r="B3324" t="str">
            <v>Mano de Obra</v>
          </cell>
          <cell r="C3324">
            <v>1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</row>
        <row r="3325">
          <cell r="A3325">
            <v>700.03</v>
          </cell>
          <cell r="B3325" t="str">
            <v>Preparación de superficie y aplicación 2 manos</v>
          </cell>
          <cell r="C3325">
            <v>1</v>
          </cell>
          <cell r="D3325" t="str">
            <v>M2</v>
          </cell>
          <cell r="E3325">
            <v>54.26</v>
          </cell>
          <cell r="F3325">
            <v>0</v>
          </cell>
          <cell r="G3325">
            <v>54.26</v>
          </cell>
          <cell r="H3325">
            <v>0</v>
          </cell>
        </row>
        <row r="3326">
          <cell r="A3326">
            <v>0</v>
          </cell>
          <cell r="B3326" t="str">
            <v>Desperdicios, retoques y material gastable - 20%</v>
          </cell>
          <cell r="C3326">
            <v>1</v>
          </cell>
          <cell r="D3326" t="str">
            <v>PA</v>
          </cell>
          <cell r="E3326">
            <v>28.45</v>
          </cell>
          <cell r="F3326">
            <v>0</v>
          </cell>
          <cell r="G3326">
            <v>28.45</v>
          </cell>
          <cell r="H3326">
            <v>0</v>
          </cell>
        </row>
        <row r="3327">
          <cell r="A3327">
            <v>0</v>
          </cell>
          <cell r="B3327" t="str">
            <v>Total/UND</v>
          </cell>
          <cell r="C3327">
            <v>0.33</v>
          </cell>
          <cell r="D3327">
            <v>0</v>
          </cell>
          <cell r="E3327">
            <v>101.69491525423729</v>
          </cell>
          <cell r="F3327">
            <v>18.305084745762709</v>
          </cell>
          <cell r="G3327">
            <v>157.29</v>
          </cell>
          <cell r="H3327">
            <v>13.42</v>
          </cell>
          <cell r="I3327">
            <v>170.70999999999998</v>
          </cell>
        </row>
        <row r="3328">
          <cell r="A3328">
            <v>0</v>
          </cell>
          <cell r="B3328" t="str">
            <v>Andamios en madera</v>
          </cell>
          <cell r="C3328">
            <v>1</v>
          </cell>
          <cell r="D3328">
            <v>0</v>
          </cell>
          <cell r="E3328">
            <v>41.69</v>
          </cell>
          <cell r="F3328">
            <v>1.86</v>
          </cell>
          <cell r="G3328">
            <v>0</v>
          </cell>
          <cell r="H3328">
            <v>0</v>
          </cell>
        </row>
        <row r="3329">
          <cell r="A3329">
            <v>115.09000000000002</v>
          </cell>
          <cell r="B3329" t="str">
            <v xml:space="preserve">PINTURA MANTENIMIENTO </v>
          </cell>
          <cell r="C3329">
            <v>1</v>
          </cell>
          <cell r="D3329" t="str">
            <v>M2</v>
          </cell>
          <cell r="E3329">
            <v>0</v>
          </cell>
          <cell r="F3329">
            <v>0</v>
          </cell>
          <cell r="G3329">
            <v>236.42000000000002</v>
          </cell>
          <cell r="H3329">
            <v>22.66</v>
          </cell>
          <cell r="I3329">
            <v>259.08000000000004</v>
          </cell>
        </row>
        <row r="3330">
          <cell r="A3330">
            <v>0</v>
          </cell>
          <cell r="B3330" t="str">
            <v>Volumen Análisis</v>
          </cell>
          <cell r="C3330">
            <v>1</v>
          </cell>
          <cell r="D3330" t="str">
            <v>M2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>
            <v>0</v>
          </cell>
          <cell r="B3331" t="str">
            <v>Materiales y Equipos</v>
          </cell>
          <cell r="C3331">
            <v>1</v>
          </cell>
          <cell r="D3331" t="str">
            <v>M2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</row>
        <row r="3332">
          <cell r="A3332">
            <v>0</v>
          </cell>
          <cell r="B3332" t="str">
            <v>Suministro pintura</v>
          </cell>
          <cell r="C3332">
            <v>0.08</v>
          </cell>
          <cell r="D3332">
            <v>0</v>
          </cell>
          <cell r="E3332">
            <v>1105.08</v>
          </cell>
          <cell r="F3332">
            <v>198.91439999999997</v>
          </cell>
          <cell r="G3332">
            <v>0</v>
          </cell>
          <cell r="H3332">
            <v>0</v>
          </cell>
        </row>
        <row r="3333">
          <cell r="A3333" t="str">
            <v>PTRA001</v>
          </cell>
          <cell r="B3333" t="str">
            <v>Thinner</v>
          </cell>
          <cell r="C3333">
            <v>0.12</v>
          </cell>
          <cell r="D3333" t="str">
            <v>GL</v>
          </cell>
          <cell r="E3333">
            <v>312.70999999999998</v>
          </cell>
          <cell r="F3333">
            <v>56.287799999999997</v>
          </cell>
          <cell r="G3333">
            <v>37.53</v>
          </cell>
          <cell r="H3333">
            <v>6.75</v>
          </cell>
          <cell r="I3333">
            <v>0</v>
          </cell>
        </row>
        <row r="3334">
          <cell r="A3334" t="str">
            <v>PTRA062</v>
          </cell>
          <cell r="B3334" t="str">
            <v>Mano de Obra</v>
          </cell>
          <cell r="C3334">
            <v>1</v>
          </cell>
          <cell r="D3334" t="str">
            <v>M2</v>
          </cell>
          <cell r="E3334">
            <v>101.69491525423729</v>
          </cell>
          <cell r="F3334">
            <v>18.305084745762709</v>
          </cell>
          <cell r="G3334">
            <v>101.69</v>
          </cell>
          <cell r="H3334">
            <v>18.309999999999999</v>
          </cell>
          <cell r="I3334">
            <v>192.04</v>
          </cell>
        </row>
        <row r="3335">
          <cell r="A3335">
            <v>0</v>
          </cell>
          <cell r="B3335" t="str">
            <v>Preparación de superficie y aplicación 2 manos</v>
          </cell>
          <cell r="C3335">
            <v>1</v>
          </cell>
          <cell r="D3335" t="str">
            <v>M2</v>
          </cell>
          <cell r="E3335">
            <v>67.3</v>
          </cell>
          <cell r="F3335">
            <v>0</v>
          </cell>
          <cell r="G3335">
            <v>67.3</v>
          </cell>
          <cell r="H3335">
            <v>0</v>
          </cell>
          <cell r="I3335">
            <v>0</v>
          </cell>
        </row>
        <row r="3336">
          <cell r="A3336">
            <v>700.03</v>
          </cell>
          <cell r="B3336" t="str">
            <v>Desperdicios, retoques y material gastable - 20%</v>
          </cell>
          <cell r="C3336">
            <v>1</v>
          </cell>
          <cell r="D3336" t="str">
            <v>PA</v>
          </cell>
          <cell r="E3336">
            <v>43.18</v>
          </cell>
          <cell r="F3336">
            <v>0</v>
          </cell>
          <cell r="G3336">
            <v>43.18</v>
          </cell>
          <cell r="H3336">
            <v>0</v>
          </cell>
        </row>
        <row r="3337">
          <cell r="A3337">
            <v>0</v>
          </cell>
          <cell r="B3337" t="str">
            <v>Total/UND</v>
          </cell>
          <cell r="C3337">
            <v>1</v>
          </cell>
          <cell r="D3337" t="str">
            <v>PA</v>
          </cell>
          <cell r="E3337">
            <v>25.932203389830512</v>
          </cell>
          <cell r="F3337">
            <v>0</v>
          </cell>
          <cell r="G3337">
            <v>236.42000000000002</v>
          </cell>
          <cell r="H3337">
            <v>22.66</v>
          </cell>
          <cell r="I3337">
            <v>259.08000000000004</v>
          </cell>
        </row>
        <row r="3338">
          <cell r="A3338">
            <v>0</v>
          </cell>
          <cell r="B3338" t="str">
            <v>Total/UND</v>
          </cell>
          <cell r="D3338">
            <v>0</v>
          </cell>
          <cell r="G3338">
            <v>277.46999999999997</v>
          </cell>
          <cell r="H3338">
            <v>35.519999999999996</v>
          </cell>
          <cell r="I3338">
            <v>312.98999999999995</v>
          </cell>
        </row>
        <row r="3339">
          <cell r="A3339">
            <v>115.10000000000002</v>
          </cell>
          <cell r="B3339" t="str">
            <v>PINTURA ANTI-OXIDO</v>
          </cell>
          <cell r="C3339">
            <v>1</v>
          </cell>
          <cell r="D3339">
            <v>0</v>
          </cell>
          <cell r="E3339">
            <v>54.26</v>
          </cell>
          <cell r="F3339">
            <v>0</v>
          </cell>
          <cell r="G3339">
            <v>195.47999999999996</v>
          </cell>
          <cell r="H3339">
            <v>17.200000000000003</v>
          </cell>
          <cell r="I3339">
            <v>212.67999999999995</v>
          </cell>
        </row>
        <row r="3340">
          <cell r="A3340">
            <v>115.03000000000002</v>
          </cell>
          <cell r="B3340" t="str">
            <v>Pintura anti-óxido</v>
          </cell>
          <cell r="C3340">
            <v>1</v>
          </cell>
          <cell r="D3340" t="str">
            <v>M2</v>
          </cell>
          <cell r="E3340">
            <v>0</v>
          </cell>
          <cell r="F3340">
            <v>0</v>
          </cell>
          <cell r="G3340">
            <v>169.51000000000002</v>
          </cell>
          <cell r="H3340">
            <v>16.600000000000001</v>
          </cell>
          <cell r="I3340">
            <v>186.11</v>
          </cell>
        </row>
        <row r="3341">
          <cell r="A3341">
            <v>0</v>
          </cell>
          <cell r="B3341" t="str">
            <v>Volumen Análisis</v>
          </cell>
          <cell r="C3341">
            <v>1</v>
          </cell>
          <cell r="D3341" t="str">
            <v>M2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</row>
        <row r="3342">
          <cell r="A3342">
            <v>0</v>
          </cell>
          <cell r="B3342" t="str">
            <v>Materiales y Equipos</v>
          </cell>
          <cell r="D3342">
            <v>0</v>
          </cell>
          <cell r="G3342">
            <v>0</v>
          </cell>
          <cell r="H3342">
            <v>0</v>
          </cell>
        </row>
        <row r="3343">
          <cell r="A3343" t="str">
            <v>PTRA023</v>
          </cell>
          <cell r="B3343" t="str">
            <v>Suministro pintura</v>
          </cell>
          <cell r="C3343">
            <v>0.08</v>
          </cell>
          <cell r="D3343" t="str">
            <v>GL</v>
          </cell>
          <cell r="E3343">
            <v>686.4406779661017</v>
          </cell>
          <cell r="F3343">
            <v>123.5593220338983</v>
          </cell>
          <cell r="G3343">
            <v>54.92</v>
          </cell>
          <cell r="H3343">
            <v>9.8800000000000008</v>
          </cell>
          <cell r="I3343">
            <v>0</v>
          </cell>
        </row>
        <row r="3344">
          <cell r="A3344" t="str">
            <v>PTRA030</v>
          </cell>
          <cell r="B3344" t="str">
            <v>Thinner</v>
          </cell>
          <cell r="C3344">
            <v>0.12</v>
          </cell>
          <cell r="D3344" t="str">
            <v>GL</v>
          </cell>
          <cell r="E3344">
            <v>338.98305084745766</v>
          </cell>
          <cell r="F3344">
            <v>61.016949152542374</v>
          </cell>
          <cell r="G3344">
            <v>40.68</v>
          </cell>
          <cell r="H3344">
            <v>7.32</v>
          </cell>
          <cell r="I3344">
            <v>0</v>
          </cell>
        </row>
        <row r="3345">
          <cell r="A3345">
            <v>700.03</v>
          </cell>
          <cell r="B3345" t="str">
            <v>Mano de Obra</v>
          </cell>
          <cell r="C3345">
            <v>1</v>
          </cell>
          <cell r="D3345" t="str">
            <v>M2</v>
          </cell>
          <cell r="E3345">
            <v>54.26</v>
          </cell>
          <cell r="F3345">
            <v>0</v>
          </cell>
          <cell r="G3345">
            <v>54.26</v>
          </cell>
          <cell r="H3345">
            <v>0</v>
          </cell>
          <cell r="I3345">
            <v>0</v>
          </cell>
        </row>
        <row r="3346">
          <cell r="A3346">
            <v>700.06</v>
          </cell>
          <cell r="B3346" t="str">
            <v>Preparación de superficie y aplicación 2 manos</v>
          </cell>
          <cell r="C3346">
            <v>1</v>
          </cell>
          <cell r="D3346" t="str">
            <v>M2</v>
          </cell>
          <cell r="E3346">
            <v>67.3</v>
          </cell>
          <cell r="F3346">
            <v>0</v>
          </cell>
          <cell r="G3346">
            <v>67.3</v>
          </cell>
          <cell r="H3346">
            <v>0</v>
          </cell>
        </row>
        <row r="3347">
          <cell r="A3347">
            <v>0</v>
          </cell>
          <cell r="B3347" t="str">
            <v>Desperdicios, retoques y material gastable - 20%</v>
          </cell>
          <cell r="C3347">
            <v>0.2</v>
          </cell>
          <cell r="D3347">
            <v>0</v>
          </cell>
          <cell r="E3347">
            <v>162.89999999999998</v>
          </cell>
          <cell r="F3347">
            <v>0</v>
          </cell>
          <cell r="G3347">
            <v>169.51000000000002</v>
          </cell>
          <cell r="H3347">
            <v>16.600000000000001</v>
          </cell>
          <cell r="I3347">
            <v>186.11</v>
          </cell>
        </row>
        <row r="3348">
          <cell r="A3348">
            <v>0</v>
          </cell>
          <cell r="B3348" t="str">
            <v>Total/UND</v>
          </cell>
          <cell r="C3348">
            <v>1</v>
          </cell>
          <cell r="D3348">
            <v>0</v>
          </cell>
          <cell r="E3348">
            <v>12.711864406779661</v>
          </cell>
          <cell r="F3348">
            <v>2.2881355932203387</v>
          </cell>
          <cell r="G3348">
            <v>195.47999999999996</v>
          </cell>
          <cell r="H3348">
            <v>17.200000000000003</v>
          </cell>
          <cell r="I3348">
            <v>212.67999999999995</v>
          </cell>
        </row>
        <row r="3349">
          <cell r="A3349">
            <v>115.04000000000002</v>
          </cell>
          <cell r="B3349" t="str">
            <v>PINTURA ACRILICA SUPERIOR INT/EXT ANDAMIO</v>
          </cell>
          <cell r="C3349">
            <v>1</v>
          </cell>
          <cell r="D3349" t="str">
            <v>M2</v>
          </cell>
          <cell r="E3349">
            <v>0</v>
          </cell>
          <cell r="F3349">
            <v>0</v>
          </cell>
          <cell r="G3349">
            <v>279.33999999999997</v>
          </cell>
          <cell r="H3349">
            <v>34.909999999999997</v>
          </cell>
          <cell r="I3349">
            <v>314.25</v>
          </cell>
        </row>
        <row r="3350">
          <cell r="A3350">
            <v>115.11000000000003</v>
          </cell>
          <cell r="B3350" t="str">
            <v>PINTURA MANTENIMIENTO CON ANDAMIOS</v>
          </cell>
          <cell r="C3350">
            <v>1</v>
          </cell>
          <cell r="D3350" t="str">
            <v>M2</v>
          </cell>
          <cell r="E3350">
            <v>0</v>
          </cell>
          <cell r="F3350">
            <v>0</v>
          </cell>
          <cell r="G3350">
            <v>341.24</v>
          </cell>
          <cell r="H3350">
            <v>40.96</v>
          </cell>
          <cell r="I3350">
            <v>382.2</v>
          </cell>
        </row>
        <row r="3351">
          <cell r="A3351">
            <v>0</v>
          </cell>
          <cell r="B3351" t="str">
            <v>Pintura mantenimiento con andamios</v>
          </cell>
          <cell r="C3351">
            <v>1</v>
          </cell>
          <cell r="D3351" t="str">
            <v>M2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</row>
        <row r="3352">
          <cell r="A3352">
            <v>0</v>
          </cell>
          <cell r="B3352" t="str">
            <v>Volumen Análisis</v>
          </cell>
          <cell r="C3352">
            <v>1</v>
          </cell>
          <cell r="D3352">
            <v>0</v>
          </cell>
          <cell r="G3352">
            <v>0</v>
          </cell>
          <cell r="H3352">
            <v>0</v>
          </cell>
          <cell r="I3352">
            <v>206.21</v>
          </cell>
        </row>
        <row r="3353">
          <cell r="A3353" t="str">
            <v>PTRA002</v>
          </cell>
          <cell r="B3353" t="str">
            <v>Materiales y Equipos</v>
          </cell>
          <cell r="C3353">
            <v>0.08</v>
          </cell>
          <cell r="D3353" t="str">
            <v>GL</v>
          </cell>
          <cell r="E3353">
            <v>1152.542372881356</v>
          </cell>
          <cell r="F3353">
            <v>207.45762711864407</v>
          </cell>
          <cell r="G3353">
            <v>92.2</v>
          </cell>
          <cell r="H3353">
            <v>16.600000000000001</v>
          </cell>
        </row>
        <row r="3354">
          <cell r="A3354" t="str">
            <v>PTRA062</v>
          </cell>
          <cell r="B3354" t="str">
            <v>Suministro pintura</v>
          </cell>
          <cell r="C3354">
            <v>0.08</v>
          </cell>
          <cell r="D3354" t="str">
            <v>GL</v>
          </cell>
          <cell r="E3354">
            <v>1105.08</v>
          </cell>
          <cell r="F3354">
            <v>198.91439999999997</v>
          </cell>
          <cell r="G3354">
            <v>88.41</v>
          </cell>
          <cell r="H3354">
            <v>15.91</v>
          </cell>
          <cell r="I3354">
            <v>198.81</v>
          </cell>
        </row>
        <row r="3355">
          <cell r="A3355">
            <v>0</v>
          </cell>
          <cell r="B3355" t="str">
            <v>Thinner</v>
          </cell>
          <cell r="C3355">
            <v>0.12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700.03</v>
          </cell>
          <cell r="B3356" t="str">
            <v>Andmios - Guidolas</v>
          </cell>
          <cell r="C3356">
            <v>1</v>
          </cell>
          <cell r="D3356" t="str">
            <v>M2</v>
          </cell>
          <cell r="E3356">
            <v>101.69</v>
          </cell>
          <cell r="F3356">
            <v>18.304199999999998</v>
          </cell>
          <cell r="G3356">
            <v>101.69</v>
          </cell>
          <cell r="H3356">
            <v>18.3</v>
          </cell>
          <cell r="I3356">
            <v>0</v>
          </cell>
        </row>
        <row r="3357">
          <cell r="A3357">
            <v>0</v>
          </cell>
          <cell r="B3357" t="str">
            <v>Mano de Obra</v>
          </cell>
          <cell r="C3357">
            <v>1</v>
          </cell>
          <cell r="D3357" t="str">
            <v>PA</v>
          </cell>
          <cell r="E3357">
            <v>31.190983050847457</v>
          </cell>
          <cell r="F3357">
            <v>0</v>
          </cell>
          <cell r="G3357">
            <v>31.19</v>
          </cell>
          <cell r="H3357">
            <v>0</v>
          </cell>
          <cell r="I3357">
            <v>0</v>
          </cell>
        </row>
        <row r="3358">
          <cell r="A3358">
            <v>0</v>
          </cell>
          <cell r="B3358" t="str">
            <v>Preparación de superficie y aplicación 2 manos</v>
          </cell>
          <cell r="C3358">
            <v>1</v>
          </cell>
          <cell r="D3358">
            <v>0</v>
          </cell>
          <cell r="E3358">
            <v>67.3</v>
          </cell>
          <cell r="F3358">
            <v>0</v>
          </cell>
          <cell r="G3358">
            <v>279.33999999999997</v>
          </cell>
          <cell r="H3358">
            <v>34.909999999999997</v>
          </cell>
          <cell r="I3358">
            <v>314.25</v>
          </cell>
        </row>
        <row r="3359">
          <cell r="A3359">
            <v>0</v>
          </cell>
          <cell r="B3359" t="str">
            <v>Desperdicios, retoques y material gastable - 20%</v>
          </cell>
          <cell r="C3359">
            <v>1</v>
          </cell>
          <cell r="D3359">
            <v>0</v>
          </cell>
          <cell r="E3359">
            <v>46.31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>
            <v>115.05</v>
          </cell>
          <cell r="B3360" t="str">
            <v>Total/UND</v>
          </cell>
          <cell r="C3360">
            <v>1</v>
          </cell>
          <cell r="D3360" t="str">
            <v>M2</v>
          </cell>
          <cell r="E3360">
            <v>0</v>
          </cell>
          <cell r="F3360">
            <v>0</v>
          </cell>
          <cell r="G3360">
            <v>341.24</v>
          </cell>
          <cell r="H3360">
            <v>40.96</v>
          </cell>
          <cell r="I3360">
            <v>382.2</v>
          </cell>
        </row>
        <row r="3361">
          <cell r="A3361">
            <v>0</v>
          </cell>
          <cell r="B3361" t="str">
            <v>Volumen Análisis</v>
          </cell>
          <cell r="C3361">
            <v>1</v>
          </cell>
          <cell r="D3361" t="str">
            <v>M2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A3362">
            <v>115.12000000000003</v>
          </cell>
          <cell r="B3362" t="str">
            <v>PINTURA MANTENIMIENTO INDUSTRIAL</v>
          </cell>
          <cell r="C3362">
            <v>1</v>
          </cell>
          <cell r="D3362">
            <v>0</v>
          </cell>
          <cell r="G3362">
            <v>233.8</v>
          </cell>
          <cell r="H3362">
            <v>22.28</v>
          </cell>
          <cell r="I3362">
            <v>256.08000000000004</v>
          </cell>
        </row>
        <row r="3363">
          <cell r="A3363" t="str">
            <v>PTRA008</v>
          </cell>
          <cell r="B3363" t="str">
            <v>Pintura mantenimiento industrial</v>
          </cell>
          <cell r="C3363">
            <v>0.1</v>
          </cell>
          <cell r="D3363" t="str">
            <v>GL</v>
          </cell>
          <cell r="E3363">
            <v>317.79661016949154</v>
          </cell>
          <cell r="F3363">
            <v>57.203389830508478</v>
          </cell>
          <cell r="G3363">
            <v>31.78</v>
          </cell>
          <cell r="H3363">
            <v>5.72</v>
          </cell>
          <cell r="I3363">
            <v>201.93</v>
          </cell>
        </row>
        <row r="3364">
          <cell r="A3364">
            <v>0</v>
          </cell>
          <cell r="B3364" t="str">
            <v>Volumen Análisis</v>
          </cell>
          <cell r="C3364">
            <v>1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A3365">
            <v>700.03</v>
          </cell>
          <cell r="B3365" t="str">
            <v>Materiales y Equipos</v>
          </cell>
          <cell r="C3365">
            <v>1</v>
          </cell>
          <cell r="D3365" t="str">
            <v>M2</v>
          </cell>
          <cell r="E3365">
            <v>54.26</v>
          </cell>
          <cell r="F3365">
            <v>0</v>
          </cell>
          <cell r="G3365">
            <v>54.26</v>
          </cell>
          <cell r="H3365">
            <v>0</v>
          </cell>
          <cell r="I3365">
            <v>0</v>
          </cell>
        </row>
        <row r="3366">
          <cell r="A3366">
            <v>0</v>
          </cell>
          <cell r="B3366" t="str">
            <v>Suministro pintura</v>
          </cell>
          <cell r="C3366">
            <v>0.06</v>
          </cell>
          <cell r="D3366" t="str">
            <v>GL</v>
          </cell>
          <cell r="E3366">
            <v>1438.14</v>
          </cell>
          <cell r="F3366">
            <v>258.86520000000002</v>
          </cell>
          <cell r="G3366">
            <v>86.29</v>
          </cell>
          <cell r="H3366">
            <v>15.53</v>
          </cell>
        </row>
        <row r="3367">
          <cell r="A3367">
            <v>0</v>
          </cell>
          <cell r="B3367" t="str">
            <v>Thinner</v>
          </cell>
          <cell r="C3367">
            <v>0.12</v>
          </cell>
          <cell r="D3367">
            <v>0</v>
          </cell>
          <cell r="E3367">
            <v>312.70999999999998</v>
          </cell>
          <cell r="F3367">
            <v>56.287799999999997</v>
          </cell>
          <cell r="G3367">
            <v>93.47999999999999</v>
          </cell>
          <cell r="H3367">
            <v>5.72</v>
          </cell>
          <cell r="I3367">
            <v>99.199999999999989</v>
          </cell>
        </row>
        <row r="3368">
          <cell r="A3368">
            <v>0</v>
          </cell>
          <cell r="B3368" t="str">
            <v>Mano de Obra</v>
          </cell>
          <cell r="C3368">
            <v>1</v>
          </cell>
          <cell r="D3368">
            <v>0</v>
          </cell>
          <cell r="E3368">
            <v>12.711864406779661</v>
          </cell>
          <cell r="F3368">
            <v>2.2881355932203387</v>
          </cell>
          <cell r="G3368">
            <v>0</v>
          </cell>
          <cell r="H3368">
            <v>0</v>
          </cell>
        </row>
        <row r="3369">
          <cell r="A3369">
            <v>115.06</v>
          </cell>
          <cell r="B3369" t="str">
            <v>Preparación de superficie y aplicación 2 manos</v>
          </cell>
          <cell r="C3369">
            <v>1</v>
          </cell>
          <cell r="D3369" t="str">
            <v>M2</v>
          </cell>
          <cell r="E3369">
            <v>67.3</v>
          </cell>
          <cell r="F3369">
            <v>0</v>
          </cell>
          <cell r="G3369">
            <v>67.3</v>
          </cell>
          <cell r="H3369">
            <v>0</v>
          </cell>
          <cell r="I3369">
            <v>295.65999999999997</v>
          </cell>
        </row>
        <row r="3370">
          <cell r="A3370">
            <v>0</v>
          </cell>
          <cell r="B3370" t="str">
            <v>Desperdicios, retoques y material gastable - 20%</v>
          </cell>
          <cell r="C3370">
            <v>1</v>
          </cell>
          <cell r="D3370" t="str">
            <v>PA</v>
          </cell>
          <cell r="E3370">
            <v>42.68</v>
          </cell>
          <cell r="F3370">
            <v>0</v>
          </cell>
          <cell r="G3370">
            <v>42.68</v>
          </cell>
          <cell r="H3370">
            <v>0</v>
          </cell>
          <cell r="I3370">
            <v>0</v>
          </cell>
        </row>
        <row r="3371">
          <cell r="A3371">
            <v>0</v>
          </cell>
          <cell r="B3371" t="str">
            <v>Total/UND</v>
          </cell>
          <cell r="C3371">
            <v>1</v>
          </cell>
          <cell r="D3371" t="str">
            <v>M2</v>
          </cell>
          <cell r="E3371">
            <v>0</v>
          </cell>
          <cell r="F3371">
            <v>0</v>
          </cell>
          <cell r="G3371">
            <v>233.8</v>
          </cell>
          <cell r="H3371">
            <v>22.28</v>
          </cell>
          <cell r="I3371">
            <v>256.08000000000004</v>
          </cell>
        </row>
        <row r="3372">
          <cell r="A3372">
            <v>0</v>
          </cell>
          <cell r="B3372" t="str">
            <v>Materiales y Equipos</v>
          </cell>
          <cell r="D3372">
            <v>0</v>
          </cell>
          <cell r="G3372">
            <v>0</v>
          </cell>
          <cell r="H3372">
            <v>0</v>
          </cell>
          <cell r="I3372">
            <v>201.93</v>
          </cell>
        </row>
        <row r="3373">
          <cell r="A3373">
            <v>115.13000000000004</v>
          </cell>
          <cell r="B3373" t="str">
            <v>PINTURA EPOXICA APTA PARA CONTACTO CON AGUA POTABLE</v>
          </cell>
          <cell r="C3373">
            <v>1</v>
          </cell>
          <cell r="D3373" t="str">
            <v>M2</v>
          </cell>
          <cell r="E3373">
            <v>317.79661016949154</v>
          </cell>
          <cell r="F3373">
            <v>57.203389830508478</v>
          </cell>
          <cell r="G3373">
            <v>530.01</v>
          </cell>
          <cell r="H3373">
            <v>69.099999999999994</v>
          </cell>
          <cell r="I3373">
            <v>599.11</v>
          </cell>
        </row>
        <row r="3374">
          <cell r="A3374" t="str">
            <v>PTRA062</v>
          </cell>
          <cell r="B3374" t="str">
            <v>Pintura epóxica</v>
          </cell>
          <cell r="C3374">
            <v>1</v>
          </cell>
          <cell r="D3374" t="str">
            <v>M2</v>
          </cell>
          <cell r="E3374">
            <v>101.69491525423729</v>
          </cell>
          <cell r="F3374">
            <v>18.305084745762709</v>
          </cell>
          <cell r="G3374">
            <v>101.69</v>
          </cell>
          <cell r="H3374">
            <v>18.309999999999999</v>
          </cell>
          <cell r="I3374">
            <v>143.64000000000001</v>
          </cell>
        </row>
        <row r="3375">
          <cell r="A3375">
            <v>0</v>
          </cell>
          <cell r="B3375" t="str">
            <v>Volumen Análisis</v>
          </cell>
          <cell r="C3375">
            <v>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>
            <v>700.03</v>
          </cell>
          <cell r="B3376" t="str">
            <v>Materiales y Equipos</v>
          </cell>
          <cell r="C3376">
            <v>1</v>
          </cell>
          <cell r="D3376" t="str">
            <v>M2</v>
          </cell>
          <cell r="E3376">
            <v>54.26</v>
          </cell>
          <cell r="F3376">
            <v>0</v>
          </cell>
          <cell r="G3376">
            <v>54.26</v>
          </cell>
          <cell r="H3376">
            <v>0</v>
          </cell>
        </row>
        <row r="3377">
          <cell r="A3377" t="str">
            <v>PTRA063</v>
          </cell>
          <cell r="B3377" t="str">
            <v>Suministro pintura</v>
          </cell>
          <cell r="C3377">
            <v>8.1000000000000003E-2</v>
          </cell>
          <cell r="D3377" t="str">
            <v>GL</v>
          </cell>
          <cell r="E3377">
            <v>4237.2881355932204</v>
          </cell>
          <cell r="F3377">
            <v>762.71186440677968</v>
          </cell>
          <cell r="G3377">
            <v>343.22</v>
          </cell>
          <cell r="H3377">
            <v>61.78</v>
          </cell>
          <cell r="I3377">
            <v>0</v>
          </cell>
        </row>
        <row r="3378">
          <cell r="A3378" t="str">
            <v>PTRA030</v>
          </cell>
          <cell r="B3378" t="str">
            <v>Thinner</v>
          </cell>
          <cell r="C3378">
            <v>0.12</v>
          </cell>
          <cell r="D3378">
            <v>0</v>
          </cell>
          <cell r="E3378">
            <v>338.98305084745766</v>
          </cell>
          <cell r="F3378">
            <v>61.016949152542374</v>
          </cell>
          <cell r="G3378">
            <v>271.63</v>
          </cell>
          <cell r="H3378">
            <v>24.029999999999998</v>
          </cell>
          <cell r="I3378">
            <v>295.65999999999997</v>
          </cell>
        </row>
        <row r="3379">
          <cell r="A3379">
            <v>0</v>
          </cell>
          <cell r="B3379" t="str">
            <v>Mano de Obra</v>
          </cell>
          <cell r="C3379">
            <v>1</v>
          </cell>
          <cell r="D3379">
            <v>0</v>
          </cell>
          <cell r="E3379">
            <v>54.26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>
            <v>115.07000000000001</v>
          </cell>
          <cell r="B3380" t="str">
            <v>Preparación de superficie y aplicación 2 manos</v>
          </cell>
          <cell r="C3380">
            <v>1</v>
          </cell>
          <cell r="D3380" t="str">
            <v>M2</v>
          </cell>
          <cell r="E3380">
            <v>54.26</v>
          </cell>
          <cell r="F3380">
            <v>0</v>
          </cell>
          <cell r="G3380">
            <v>54.26</v>
          </cell>
          <cell r="H3380">
            <v>0</v>
          </cell>
          <cell r="I3380">
            <v>189.91000000000003</v>
          </cell>
        </row>
        <row r="3381">
          <cell r="A3381">
            <v>0</v>
          </cell>
          <cell r="B3381" t="str">
            <v>Desperdicios, retoques y material gastable - 20%</v>
          </cell>
          <cell r="C3381">
            <v>0.2</v>
          </cell>
          <cell r="D3381">
            <v>0</v>
          </cell>
          <cell r="E3381">
            <v>459.26</v>
          </cell>
          <cell r="F3381">
            <v>0</v>
          </cell>
          <cell r="G3381">
            <v>91.85</v>
          </cell>
          <cell r="H3381">
            <v>0</v>
          </cell>
          <cell r="I3381">
            <v>0</v>
          </cell>
        </row>
        <row r="3382">
          <cell r="A3382">
            <v>0</v>
          </cell>
          <cell r="B3382" t="str">
            <v>Total/UND</v>
          </cell>
          <cell r="C3382">
            <v>1</v>
          </cell>
          <cell r="D3382" t="str">
            <v>M2</v>
          </cell>
          <cell r="E3382">
            <v>0</v>
          </cell>
          <cell r="F3382">
            <v>0</v>
          </cell>
          <cell r="G3382">
            <v>530.01</v>
          </cell>
          <cell r="H3382">
            <v>69.099999999999994</v>
          </cell>
          <cell r="I3382">
            <v>599.11</v>
          </cell>
        </row>
        <row r="3383">
          <cell r="A3383">
            <v>0</v>
          </cell>
          <cell r="B3383" t="str">
            <v>Materiales y Equipos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</row>
        <row r="3384">
          <cell r="A3384">
            <v>115.14000000000004</v>
          </cell>
          <cell r="B3384" t="str">
            <v xml:space="preserve">PINTURA TRÀFICO </v>
          </cell>
          <cell r="C3384">
            <v>1</v>
          </cell>
          <cell r="D3384" t="str">
            <v>M2</v>
          </cell>
          <cell r="E3384">
            <v>1101.69</v>
          </cell>
          <cell r="F3384">
            <v>198.30420000000001</v>
          </cell>
          <cell r="G3384">
            <v>422.9</v>
          </cell>
          <cell r="H3384">
            <v>53.34</v>
          </cell>
          <cell r="I3384">
            <v>476.24</v>
          </cell>
        </row>
        <row r="3385">
          <cell r="A3385">
            <v>0</v>
          </cell>
          <cell r="B3385" t="str">
            <v>Pintura epóxica</v>
          </cell>
          <cell r="C3385">
            <v>1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</row>
        <row r="3386">
          <cell r="A3386">
            <v>0</v>
          </cell>
          <cell r="B3386" t="str">
            <v>Volumen Análisis</v>
          </cell>
          <cell r="C3386">
            <v>1</v>
          </cell>
          <cell r="D3386" t="str">
            <v>M2</v>
          </cell>
          <cell r="E3386">
            <v>54.26</v>
          </cell>
          <cell r="F3386">
            <v>0</v>
          </cell>
          <cell r="G3386">
            <v>54.26</v>
          </cell>
          <cell r="H3386">
            <v>0</v>
          </cell>
        </row>
        <row r="3387">
          <cell r="A3387">
            <v>0</v>
          </cell>
          <cell r="B3387" t="str">
            <v>Materiales y Equipos</v>
          </cell>
          <cell r="C3387">
            <v>1</v>
          </cell>
          <cell r="D3387" t="str">
            <v>PA</v>
          </cell>
          <cell r="E3387">
            <v>31.65</v>
          </cell>
          <cell r="F3387">
            <v>0</v>
          </cell>
          <cell r="G3387">
            <v>31.65</v>
          </cell>
          <cell r="H3387">
            <v>0</v>
          </cell>
        </row>
        <row r="3388">
          <cell r="A3388" t="str">
            <v>PTRA024</v>
          </cell>
          <cell r="B3388" t="str">
            <v>Suministro pintura</v>
          </cell>
          <cell r="C3388">
            <v>0.16666666666666666</v>
          </cell>
          <cell r="D3388">
            <v>0</v>
          </cell>
          <cell r="E3388">
            <v>1533.8983050847457</v>
          </cell>
          <cell r="F3388">
            <v>276.1016949152542</v>
          </cell>
          <cell r="G3388">
            <v>174.05</v>
          </cell>
          <cell r="H3388">
            <v>15.86</v>
          </cell>
          <cell r="I3388">
            <v>189.91000000000003</v>
          </cell>
        </row>
        <row r="3389">
          <cell r="A3389" t="str">
            <v>PTRA030</v>
          </cell>
          <cell r="B3389" t="str">
            <v>Thinner</v>
          </cell>
          <cell r="C3389">
            <v>0.12</v>
          </cell>
          <cell r="D3389" t="str">
            <v>GL</v>
          </cell>
          <cell r="E3389">
            <v>338.98305084745766</v>
          </cell>
          <cell r="F3389">
            <v>61.016949152542374</v>
          </cell>
          <cell r="G3389">
            <v>40.68</v>
          </cell>
          <cell r="H3389">
            <v>7.32</v>
          </cell>
          <cell r="I3389">
            <v>0</v>
          </cell>
        </row>
        <row r="3390">
          <cell r="A3390">
            <v>115.08000000000001</v>
          </cell>
          <cell r="B3390" t="str">
            <v>Mano de Obra</v>
          </cell>
          <cell r="C3390">
            <v>1</v>
          </cell>
          <cell r="D3390" t="str">
            <v>M2</v>
          </cell>
          <cell r="E3390">
            <v>0</v>
          </cell>
          <cell r="F3390">
            <v>0</v>
          </cell>
          <cell r="G3390">
            <v>157.29</v>
          </cell>
          <cell r="H3390">
            <v>13.42</v>
          </cell>
          <cell r="I3390">
            <v>170.70999999999998</v>
          </cell>
        </row>
        <row r="3391">
          <cell r="A3391">
            <v>700.06</v>
          </cell>
          <cell r="B3391" t="str">
            <v>Preparación de superficie y aplicación 2 manos</v>
          </cell>
          <cell r="C3391">
            <v>1</v>
          </cell>
          <cell r="D3391" t="str">
            <v>M2</v>
          </cell>
          <cell r="E3391">
            <v>67.3</v>
          </cell>
          <cell r="F3391">
            <v>0</v>
          </cell>
          <cell r="G3391">
            <v>67.3</v>
          </cell>
          <cell r="H3391">
            <v>0</v>
          </cell>
          <cell r="I3391">
            <v>0</v>
          </cell>
        </row>
        <row r="3392">
          <cell r="A3392">
            <v>0</v>
          </cell>
          <cell r="B3392" t="str">
            <v>Desperdicios, retoques y material gastable - 20%</v>
          </cell>
          <cell r="C3392">
            <v>0.2</v>
          </cell>
          <cell r="D3392">
            <v>0</v>
          </cell>
          <cell r="E3392">
            <v>296.33</v>
          </cell>
          <cell r="F3392">
            <v>0</v>
          </cell>
          <cell r="G3392">
            <v>0</v>
          </cell>
          <cell r="H3392">
            <v>0</v>
          </cell>
          <cell r="I3392">
            <v>275.27</v>
          </cell>
        </row>
        <row r="3393">
          <cell r="A3393">
            <v>0</v>
          </cell>
          <cell r="B3393" t="str">
            <v>Total/UND</v>
          </cell>
          <cell r="C3393">
            <v>0.08</v>
          </cell>
          <cell r="D3393" t="str">
            <v>GL</v>
          </cell>
          <cell r="E3393">
            <v>932.2</v>
          </cell>
          <cell r="F3393">
            <v>167.79599999999999</v>
          </cell>
          <cell r="G3393">
            <v>422.9</v>
          </cell>
          <cell r="H3393">
            <v>53.34</v>
          </cell>
          <cell r="I3393">
            <v>476.24</v>
          </cell>
        </row>
        <row r="3394">
          <cell r="A3394">
            <v>0</v>
          </cell>
          <cell r="B3394" t="str">
            <v>Mano de Obra</v>
          </cell>
          <cell r="C3394">
            <v>1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189.91000000000003</v>
          </cell>
        </row>
        <row r="3395">
          <cell r="A3395">
            <v>115.15000000000005</v>
          </cell>
          <cell r="B3395" t="str">
            <v>PINTURA ACRILICA EN CANCHA</v>
          </cell>
          <cell r="C3395">
            <v>1</v>
          </cell>
          <cell r="D3395" t="str">
            <v>M2</v>
          </cell>
          <cell r="E3395">
            <v>54.26</v>
          </cell>
          <cell r="F3395">
            <v>0</v>
          </cell>
          <cell r="G3395">
            <v>212.92000000000002</v>
          </cell>
          <cell r="H3395">
            <v>16.600000000000001</v>
          </cell>
          <cell r="I3395">
            <v>229.52</v>
          </cell>
        </row>
        <row r="3396">
          <cell r="A3396">
            <v>0</v>
          </cell>
          <cell r="B3396" t="str">
            <v>Volumen Análisis</v>
          </cell>
          <cell r="C3396">
            <v>1</v>
          </cell>
          <cell r="D3396" t="str">
            <v>M2</v>
          </cell>
          <cell r="E3396">
            <v>28.45</v>
          </cell>
          <cell r="F3396">
            <v>0</v>
          </cell>
          <cell r="G3396">
            <v>28.45</v>
          </cell>
          <cell r="H3396">
            <v>0</v>
          </cell>
          <cell r="I3396">
            <v>0</v>
          </cell>
        </row>
        <row r="3397">
          <cell r="A3397">
            <v>0</v>
          </cell>
          <cell r="B3397" t="str">
            <v>Materiales y Equipos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157.29</v>
          </cell>
          <cell r="H3397">
            <v>13.42</v>
          </cell>
          <cell r="I3397">
            <v>170.70999999999998</v>
          </cell>
        </row>
        <row r="3398">
          <cell r="A3398" t="str">
            <v>PTRA002</v>
          </cell>
          <cell r="B3398" t="str">
            <v>Suministro pintura</v>
          </cell>
          <cell r="C3398">
            <v>0.08</v>
          </cell>
          <cell r="D3398">
            <v>0</v>
          </cell>
          <cell r="E3398">
            <v>1152.542372881356</v>
          </cell>
          <cell r="F3398">
            <v>207.45762711864407</v>
          </cell>
          <cell r="G3398">
            <v>0</v>
          </cell>
          <cell r="H3398">
            <v>0</v>
          </cell>
        </row>
        <row r="3399">
          <cell r="A3399">
            <v>115.09000000000002</v>
          </cell>
          <cell r="B3399" t="str">
            <v>Mano de Obra</v>
          </cell>
          <cell r="C3399">
            <v>1</v>
          </cell>
          <cell r="D3399" t="str">
            <v>M2</v>
          </cell>
          <cell r="E3399">
            <v>0</v>
          </cell>
          <cell r="F3399">
            <v>0</v>
          </cell>
          <cell r="G3399">
            <v>236.42000000000002</v>
          </cell>
          <cell r="H3399">
            <v>22.66</v>
          </cell>
          <cell r="I3399">
            <v>259.08000000000004</v>
          </cell>
        </row>
        <row r="3400">
          <cell r="A3400">
            <v>700.03</v>
          </cell>
          <cell r="B3400" t="str">
            <v>Preparación de superficie y aplicación 2 manos</v>
          </cell>
          <cell r="C3400">
            <v>1</v>
          </cell>
          <cell r="D3400" t="str">
            <v>M2</v>
          </cell>
          <cell r="E3400">
            <v>97.667999999999992</v>
          </cell>
          <cell r="F3400">
            <v>0</v>
          </cell>
          <cell r="G3400">
            <v>97.67</v>
          </cell>
          <cell r="H3400">
            <v>0</v>
          </cell>
          <cell r="I3400">
            <v>0</v>
          </cell>
        </row>
        <row r="3401">
          <cell r="A3401">
            <v>0</v>
          </cell>
          <cell r="B3401" t="str">
            <v>Desperdicios, retoques y material gastable - 2%</v>
          </cell>
          <cell r="C3401">
            <v>1</v>
          </cell>
          <cell r="D3401">
            <v>0</v>
          </cell>
          <cell r="E3401">
            <v>23.050847457627121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>
            <v>0</v>
          </cell>
          <cell r="B3402" t="str">
            <v>Total/UND</v>
          </cell>
          <cell r="C3402">
            <v>0.08</v>
          </cell>
          <cell r="D3402" t="str">
            <v>GL</v>
          </cell>
          <cell r="E3402">
            <v>1105.08</v>
          </cell>
          <cell r="F3402">
            <v>198.91439999999997</v>
          </cell>
          <cell r="G3402">
            <v>212.92000000000002</v>
          </cell>
          <cell r="H3402">
            <v>16.600000000000001</v>
          </cell>
          <cell r="I3402">
            <v>229.52</v>
          </cell>
        </row>
        <row r="3403">
          <cell r="A3403">
            <v>0</v>
          </cell>
          <cell r="B3403" t="str">
            <v>Thinner</v>
          </cell>
          <cell r="C3403">
            <v>0.12</v>
          </cell>
          <cell r="D3403" t="str">
            <v>GL</v>
          </cell>
          <cell r="E3403">
            <v>312.70999999999998</v>
          </cell>
          <cell r="F3403">
            <v>56.287799999999997</v>
          </cell>
          <cell r="G3403">
            <v>37.53</v>
          </cell>
          <cell r="H3403">
            <v>6.75</v>
          </cell>
          <cell r="I3403">
            <v>0</v>
          </cell>
        </row>
        <row r="3404">
          <cell r="A3404">
            <v>0</v>
          </cell>
          <cell r="B3404" t="str">
            <v>Mano de Obra</v>
          </cell>
          <cell r="C3404">
            <v>1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170.70999999999998</v>
          </cell>
        </row>
        <row r="3405">
          <cell r="A3405">
            <v>115.09000000000002</v>
          </cell>
          <cell r="B3405" t="str">
            <v>PINTURA MANTENIMIENTO INDUSTRIAL</v>
          </cell>
          <cell r="C3405">
            <v>1</v>
          </cell>
          <cell r="D3405" t="str">
            <v>M2</v>
          </cell>
          <cell r="E3405">
            <v>67.3</v>
          </cell>
          <cell r="F3405">
            <v>0</v>
          </cell>
          <cell r="G3405">
            <v>226.35</v>
          </cell>
          <cell r="H3405">
            <v>24.62</v>
          </cell>
          <cell r="I3405">
            <v>250.97</v>
          </cell>
        </row>
        <row r="3406">
          <cell r="A3406">
            <v>0</v>
          </cell>
          <cell r="B3406" t="str">
            <v>Volumen Análisis</v>
          </cell>
          <cell r="C3406">
            <v>1</v>
          </cell>
          <cell r="D3406" t="str">
            <v>M2</v>
          </cell>
          <cell r="E3406">
            <v>43.18</v>
          </cell>
          <cell r="F3406">
            <v>0</v>
          </cell>
          <cell r="G3406">
            <v>43.18</v>
          </cell>
          <cell r="H3406">
            <v>0</v>
          </cell>
        </row>
        <row r="3407">
          <cell r="A3407">
            <v>0</v>
          </cell>
          <cell r="B3407" t="str">
            <v>Materiales y Equipos</v>
          </cell>
          <cell r="C3407">
            <v>0.08</v>
          </cell>
          <cell r="D3407">
            <v>0</v>
          </cell>
          <cell r="E3407">
            <v>932.2</v>
          </cell>
          <cell r="F3407">
            <v>167.79599999999999</v>
          </cell>
          <cell r="G3407">
            <v>236.42000000000002</v>
          </cell>
          <cell r="H3407">
            <v>22.66</v>
          </cell>
          <cell r="I3407">
            <v>259.08000000000004</v>
          </cell>
        </row>
        <row r="3408">
          <cell r="A3408" t="str">
            <v>PTRA017</v>
          </cell>
          <cell r="B3408" t="str">
            <v>Suministro pintura</v>
          </cell>
          <cell r="C3408">
            <v>0.08</v>
          </cell>
          <cell r="D3408">
            <v>0</v>
          </cell>
          <cell r="E3408">
            <v>1710</v>
          </cell>
          <cell r="F3408">
            <v>307.8</v>
          </cell>
          <cell r="G3408">
            <v>0</v>
          </cell>
          <cell r="H3408">
            <v>0</v>
          </cell>
        </row>
        <row r="3409">
          <cell r="A3409">
            <v>115.10000000000002</v>
          </cell>
          <cell r="B3409" t="str">
            <v>Mano de Obra</v>
          </cell>
          <cell r="C3409">
            <v>1</v>
          </cell>
          <cell r="D3409" t="str">
            <v>M2</v>
          </cell>
          <cell r="E3409">
            <v>0</v>
          </cell>
          <cell r="F3409">
            <v>0</v>
          </cell>
          <cell r="G3409">
            <v>195.47999999999996</v>
          </cell>
          <cell r="H3409">
            <v>17.200000000000003</v>
          </cell>
          <cell r="I3409">
            <v>212.67999999999995</v>
          </cell>
        </row>
        <row r="3410">
          <cell r="A3410">
            <v>700.03</v>
          </cell>
          <cell r="B3410" t="str">
            <v>Preparación de superficie y aplicación 2 manos</v>
          </cell>
          <cell r="C3410">
            <v>1</v>
          </cell>
          <cell r="D3410" t="str">
            <v>M2</v>
          </cell>
          <cell r="E3410">
            <v>54.26</v>
          </cell>
          <cell r="F3410">
            <v>0</v>
          </cell>
          <cell r="G3410">
            <v>54.26</v>
          </cell>
          <cell r="H3410">
            <v>0</v>
          </cell>
          <cell r="I3410">
            <v>0</v>
          </cell>
        </row>
        <row r="3411">
          <cell r="A3411">
            <v>0</v>
          </cell>
          <cell r="B3411" t="str">
            <v>Desperdicios, retoques y material gastable - 2%</v>
          </cell>
          <cell r="C3411">
            <v>1</v>
          </cell>
          <cell r="D3411" t="str">
            <v>PA</v>
          </cell>
          <cell r="E3411">
            <v>35.285200000000003</v>
          </cell>
          <cell r="F3411">
            <v>0</v>
          </cell>
          <cell r="G3411">
            <v>35.29</v>
          </cell>
          <cell r="H3411">
            <v>0</v>
          </cell>
          <cell r="I3411">
            <v>0</v>
          </cell>
        </row>
        <row r="3412">
          <cell r="A3412">
            <v>0</v>
          </cell>
          <cell r="B3412" t="str">
            <v>Total/UND</v>
          </cell>
          <cell r="D3412">
            <v>0</v>
          </cell>
          <cell r="G3412">
            <v>226.35</v>
          </cell>
          <cell r="H3412">
            <v>24.62</v>
          </cell>
          <cell r="I3412">
            <v>250.97</v>
          </cell>
        </row>
        <row r="3413">
          <cell r="A3413" t="str">
            <v>PTRA023</v>
          </cell>
          <cell r="B3413" t="str">
            <v>Suministro pintura</v>
          </cell>
          <cell r="C3413">
            <v>0.08</v>
          </cell>
          <cell r="D3413" t="str">
            <v>GL</v>
          </cell>
          <cell r="E3413">
            <v>686.4406779661017</v>
          </cell>
          <cell r="F3413">
            <v>123.5593220338983</v>
          </cell>
          <cell r="G3413">
            <v>54.92</v>
          </cell>
          <cell r="H3413">
            <v>9.8800000000000008</v>
          </cell>
          <cell r="I3413">
            <v>259.08000000000004</v>
          </cell>
        </row>
        <row r="3414">
          <cell r="A3414">
            <v>116</v>
          </cell>
          <cell r="B3414" t="str">
            <v>INSTALACIONES SANITARIAS</v>
          </cell>
          <cell r="C3414">
            <v>0.12</v>
          </cell>
          <cell r="D3414" t="str">
            <v>GL</v>
          </cell>
          <cell r="E3414">
            <v>338.98305084745766</v>
          </cell>
          <cell r="F3414">
            <v>61.016949152542374</v>
          </cell>
          <cell r="G3414">
            <v>40.68</v>
          </cell>
          <cell r="H3414">
            <v>7.32</v>
          </cell>
          <cell r="I3414">
            <v>0</v>
          </cell>
        </row>
        <row r="3415">
          <cell r="A3415">
            <v>116.01</v>
          </cell>
          <cell r="B3415" t="str">
            <v>SALIDA AGUA POT. 1/2" - POLIETILENO 18mm</v>
          </cell>
          <cell r="C3415">
            <v>1</v>
          </cell>
          <cell r="D3415">
            <v>0</v>
          </cell>
          <cell r="G3415">
            <v>1638.14</v>
          </cell>
          <cell r="H3415">
            <v>86.61</v>
          </cell>
          <cell r="I3415">
            <v>1724.75</v>
          </cell>
        </row>
        <row r="3416">
          <cell r="A3416">
            <v>700.06</v>
          </cell>
          <cell r="B3416" t="str">
            <v>Volumen Análisis</v>
          </cell>
          <cell r="C3416">
            <v>1</v>
          </cell>
          <cell r="D3416" t="str">
            <v>UND</v>
          </cell>
          <cell r="E3416">
            <v>67.3</v>
          </cell>
          <cell r="F3416">
            <v>0</v>
          </cell>
          <cell r="G3416">
            <v>67.3</v>
          </cell>
          <cell r="H3416">
            <v>0</v>
          </cell>
        </row>
        <row r="3417">
          <cell r="A3417">
            <v>0</v>
          </cell>
          <cell r="B3417" t="str">
            <v>Materiales y Equipos</v>
          </cell>
          <cell r="C3417">
            <v>0.2</v>
          </cell>
          <cell r="D3417">
            <v>0</v>
          </cell>
          <cell r="E3417">
            <v>162.89999999999998</v>
          </cell>
          <cell r="F3417">
            <v>0</v>
          </cell>
          <cell r="G3417">
            <v>32.58</v>
          </cell>
          <cell r="H3417">
            <v>0</v>
          </cell>
        </row>
        <row r="3418">
          <cell r="A3418" t="str">
            <v>SANIT225</v>
          </cell>
          <cell r="B3418" t="str">
            <v>Tapón 1/2" H.G.</v>
          </cell>
          <cell r="C3418">
            <v>1</v>
          </cell>
          <cell r="D3418">
            <v>0</v>
          </cell>
          <cell r="E3418">
            <v>15.25</v>
          </cell>
          <cell r="F3418">
            <v>2.7450000000000001</v>
          </cell>
          <cell r="G3418">
            <v>195.47999999999996</v>
          </cell>
          <cell r="H3418">
            <v>17.200000000000003</v>
          </cell>
          <cell r="I3418">
            <v>212.67999999999995</v>
          </cell>
        </row>
        <row r="3419">
          <cell r="A3419" t="str">
            <v>SANIT170</v>
          </cell>
          <cell r="B3419" t="str">
            <v>Codo de 1/2" H.G.</v>
          </cell>
          <cell r="C3419">
            <v>1</v>
          </cell>
          <cell r="D3419">
            <v>0</v>
          </cell>
          <cell r="E3419">
            <v>22.46</v>
          </cell>
          <cell r="F3419">
            <v>4.0427999999999997</v>
          </cell>
          <cell r="G3419">
            <v>0</v>
          </cell>
          <cell r="H3419">
            <v>0</v>
          </cell>
        </row>
        <row r="3420">
          <cell r="A3420" t="str">
            <v>SANIT189</v>
          </cell>
          <cell r="B3420" t="str">
            <v>Coupling 1/2" H.G.</v>
          </cell>
          <cell r="C3420">
            <v>1</v>
          </cell>
          <cell r="D3420" t="str">
            <v>UND</v>
          </cell>
          <cell r="E3420">
            <v>24</v>
          </cell>
          <cell r="F3420">
            <v>4.32</v>
          </cell>
          <cell r="G3420">
            <v>24</v>
          </cell>
          <cell r="H3420">
            <v>4.32</v>
          </cell>
          <cell r="I3420">
            <v>382.2</v>
          </cell>
        </row>
        <row r="3421">
          <cell r="A3421" t="str">
            <v>PEL004</v>
          </cell>
          <cell r="B3421" t="str">
            <v>Conector Racor Macho 18mm</v>
          </cell>
          <cell r="C3421">
            <v>1</v>
          </cell>
          <cell r="D3421" t="str">
            <v>UND</v>
          </cell>
          <cell r="E3421">
            <v>110.17</v>
          </cell>
          <cell r="F3421">
            <v>19.8306</v>
          </cell>
          <cell r="G3421">
            <v>110.17</v>
          </cell>
          <cell r="H3421">
            <v>19.829999999999998</v>
          </cell>
          <cell r="I3421">
            <v>0</v>
          </cell>
        </row>
        <row r="3422">
          <cell r="A3422" t="str">
            <v>PEL003</v>
          </cell>
          <cell r="B3422" t="str">
            <v>Tubería Flexible Poliestileno 18mm</v>
          </cell>
          <cell r="C3422">
            <v>5</v>
          </cell>
          <cell r="D3422" t="str">
            <v>PIES</v>
          </cell>
          <cell r="E3422">
            <v>19.489999999999998</v>
          </cell>
          <cell r="F3422">
            <v>3.5081999999999995</v>
          </cell>
          <cell r="G3422">
            <v>97.45</v>
          </cell>
          <cell r="H3422">
            <v>17.54</v>
          </cell>
          <cell r="I3422">
            <v>0</v>
          </cell>
        </row>
        <row r="3423">
          <cell r="A3423" t="str">
            <v>PEL012</v>
          </cell>
          <cell r="B3423" t="str">
            <v>Codo 18mm x 90 grados racor</v>
          </cell>
          <cell r="C3423">
            <v>1</v>
          </cell>
          <cell r="D3423">
            <v>0</v>
          </cell>
          <cell r="E3423">
            <v>211.86</v>
          </cell>
          <cell r="F3423">
            <v>38.134799999999998</v>
          </cell>
          <cell r="G3423">
            <v>0</v>
          </cell>
          <cell r="H3423">
            <v>0</v>
          </cell>
          <cell r="I3423">
            <v>218.29000000000002</v>
          </cell>
        </row>
        <row r="3424">
          <cell r="A3424">
            <v>0</v>
          </cell>
          <cell r="B3424" t="str">
            <v>Mano de obra</v>
          </cell>
          <cell r="C3424">
            <v>0.08</v>
          </cell>
          <cell r="D3424" t="str">
            <v>GL</v>
          </cell>
          <cell r="E3424">
            <v>1105.08</v>
          </cell>
          <cell r="F3424">
            <v>198.91439999999997</v>
          </cell>
          <cell r="G3424">
            <v>88.41</v>
          </cell>
          <cell r="H3424">
            <v>15.91</v>
          </cell>
          <cell r="I3424">
            <v>0</v>
          </cell>
        </row>
        <row r="3425">
          <cell r="A3425">
            <v>0</v>
          </cell>
          <cell r="B3425" t="str">
            <v>Mano de Obra Salida A.P.</v>
          </cell>
          <cell r="C3425">
            <v>1</v>
          </cell>
          <cell r="D3425" t="str">
            <v>UND</v>
          </cell>
          <cell r="E3425">
            <v>927.52</v>
          </cell>
          <cell r="F3425">
            <v>0</v>
          </cell>
          <cell r="G3425">
            <v>927.52</v>
          </cell>
          <cell r="H3425">
            <v>0</v>
          </cell>
          <cell r="I3425">
            <v>0</v>
          </cell>
        </row>
        <row r="3426">
          <cell r="A3426">
            <v>0</v>
          </cell>
          <cell r="B3426" t="str">
            <v>MO hacer ranura y acuñe tubería</v>
          </cell>
          <cell r="C3426">
            <v>1</v>
          </cell>
          <cell r="D3426" t="str">
            <v>UND</v>
          </cell>
          <cell r="E3426">
            <v>229.43</v>
          </cell>
          <cell r="F3426">
            <v>0</v>
          </cell>
          <cell r="G3426">
            <v>229.43</v>
          </cell>
          <cell r="H3426">
            <v>0</v>
          </cell>
        </row>
        <row r="3427">
          <cell r="A3427">
            <v>0</v>
          </cell>
          <cell r="B3427" t="str">
            <v>Total/UND</v>
          </cell>
          <cell r="C3427">
            <v>0.08</v>
          </cell>
          <cell r="D3427">
            <v>0</v>
          </cell>
          <cell r="E3427">
            <v>686.4406779661017</v>
          </cell>
          <cell r="F3427">
            <v>123.5593220338983</v>
          </cell>
          <cell r="G3427">
            <v>1638.14</v>
          </cell>
          <cell r="H3427">
            <v>86.61</v>
          </cell>
          <cell r="I3427">
            <v>1724.75</v>
          </cell>
        </row>
        <row r="3428">
          <cell r="A3428">
            <v>0</v>
          </cell>
          <cell r="B3428" t="str">
            <v>Preparación de superficie y aplicación 2 manos</v>
          </cell>
          <cell r="C3428">
            <v>1</v>
          </cell>
          <cell r="D3428" t="str">
            <v>M2</v>
          </cell>
          <cell r="E3428">
            <v>67.3</v>
          </cell>
          <cell r="F3428">
            <v>0</v>
          </cell>
          <cell r="G3428">
            <v>67.3</v>
          </cell>
          <cell r="H3428">
            <v>0</v>
          </cell>
          <cell r="I3428">
            <v>0</v>
          </cell>
        </row>
        <row r="3429">
          <cell r="A3429">
            <v>116.02000000000001</v>
          </cell>
          <cell r="B3429" t="str">
            <v>SALIDA SANITARIA A.N. PVC 4" - AEREA</v>
          </cell>
          <cell r="C3429">
            <v>1</v>
          </cell>
          <cell r="D3429" t="str">
            <v>UND</v>
          </cell>
          <cell r="E3429">
            <v>46.31</v>
          </cell>
          <cell r="F3429">
            <v>0</v>
          </cell>
          <cell r="G3429">
            <v>2099.84</v>
          </cell>
          <cell r="H3429">
            <v>139.61000000000001</v>
          </cell>
          <cell r="I3429">
            <v>2239.4500000000003</v>
          </cell>
        </row>
        <row r="3430">
          <cell r="A3430">
            <v>0</v>
          </cell>
          <cell r="B3430" t="str">
            <v>Salida Sanitaria Aguas Negras PVC 4" - Aérea</v>
          </cell>
          <cell r="C3430">
            <v>1</v>
          </cell>
          <cell r="D3430">
            <v>0</v>
          </cell>
          <cell r="E3430">
            <v>67.3</v>
          </cell>
          <cell r="F3430">
            <v>0</v>
          </cell>
          <cell r="G3430">
            <v>341.24</v>
          </cell>
          <cell r="H3430">
            <v>40.96</v>
          </cell>
          <cell r="I3430">
            <v>382.2</v>
          </cell>
        </row>
        <row r="3431">
          <cell r="A3431">
            <v>0</v>
          </cell>
          <cell r="B3431" t="str">
            <v>Volumen Análisis</v>
          </cell>
          <cell r="C3431">
            <v>1</v>
          </cell>
          <cell r="D3431">
            <v>0</v>
          </cell>
          <cell r="E3431">
            <v>166.97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>
            <v>115.12000000000003</v>
          </cell>
          <cell r="B3432" t="str">
            <v>Materiales y Equipos</v>
          </cell>
          <cell r="C3432">
            <v>1</v>
          </cell>
          <cell r="D3432" t="str">
            <v>M2</v>
          </cell>
          <cell r="E3432">
            <v>0</v>
          </cell>
          <cell r="F3432">
            <v>0</v>
          </cell>
          <cell r="G3432">
            <v>233.8</v>
          </cell>
          <cell r="H3432">
            <v>22.28</v>
          </cell>
          <cell r="I3432">
            <v>256.08000000000004</v>
          </cell>
        </row>
        <row r="3433">
          <cell r="A3433">
            <v>0</v>
          </cell>
          <cell r="B3433" t="str">
            <v>Tubo 4" PVC SDR-41</v>
          </cell>
          <cell r="C3433">
            <v>0.2</v>
          </cell>
          <cell r="D3433" t="str">
            <v>UND</v>
          </cell>
          <cell r="E3433">
            <v>1008.47</v>
          </cell>
          <cell r="F3433">
            <v>181.52459999999999</v>
          </cell>
          <cell r="G3433">
            <v>201.69</v>
          </cell>
          <cell r="H3433">
            <v>36.299999999999997</v>
          </cell>
          <cell r="I3433">
            <v>0</v>
          </cell>
        </row>
        <row r="3434">
          <cell r="A3434">
            <v>0</v>
          </cell>
          <cell r="B3434" t="str">
            <v>Codo 4" x 90 PVC Drenaje</v>
          </cell>
          <cell r="C3434">
            <v>1</v>
          </cell>
          <cell r="D3434" t="str">
            <v>UND</v>
          </cell>
          <cell r="E3434">
            <v>101.69</v>
          </cell>
          <cell r="F3434">
            <v>18.304199999999998</v>
          </cell>
          <cell r="G3434">
            <v>101.69</v>
          </cell>
          <cell r="H3434">
            <v>18.3</v>
          </cell>
          <cell r="I3434">
            <v>0</v>
          </cell>
        </row>
        <row r="3435">
          <cell r="A3435">
            <v>0</v>
          </cell>
          <cell r="B3435" t="str">
            <v>Codo 4" x 45 PVC Drenaje</v>
          </cell>
          <cell r="C3435">
            <v>1</v>
          </cell>
          <cell r="D3435">
            <v>0</v>
          </cell>
          <cell r="E3435">
            <v>75.42</v>
          </cell>
          <cell r="F3435">
            <v>13.5756</v>
          </cell>
          <cell r="G3435">
            <v>0</v>
          </cell>
          <cell r="H3435">
            <v>0</v>
          </cell>
          <cell r="I3435">
            <v>0</v>
          </cell>
        </row>
        <row r="3436">
          <cell r="A3436">
            <v>0</v>
          </cell>
          <cell r="B3436" t="str">
            <v>Yee 4" x 4" PVC Drenaje</v>
          </cell>
          <cell r="C3436">
            <v>1</v>
          </cell>
          <cell r="D3436" t="str">
            <v>UND</v>
          </cell>
          <cell r="E3436">
            <v>177.97</v>
          </cell>
          <cell r="F3436">
            <v>32.034599999999998</v>
          </cell>
          <cell r="G3436">
            <v>177.97</v>
          </cell>
          <cell r="H3436">
            <v>32.03</v>
          </cell>
          <cell r="I3436">
            <v>0</v>
          </cell>
        </row>
        <row r="3437">
          <cell r="A3437">
            <v>0</v>
          </cell>
          <cell r="B3437" t="str">
            <v>Cemento PVC OATEY 32oz</v>
          </cell>
          <cell r="C3437">
            <v>0.1</v>
          </cell>
          <cell r="D3437" t="str">
            <v>UND</v>
          </cell>
          <cell r="E3437">
            <v>628.80999999999995</v>
          </cell>
          <cell r="F3437">
            <v>113.18579999999999</v>
          </cell>
          <cell r="G3437">
            <v>62.88</v>
          </cell>
          <cell r="H3437">
            <v>11.32</v>
          </cell>
        </row>
        <row r="3438">
          <cell r="A3438">
            <v>0</v>
          </cell>
          <cell r="B3438" t="str">
            <v>Gancho para fijación aérea Drenaje PVC</v>
          </cell>
          <cell r="C3438">
            <v>0.66</v>
          </cell>
          <cell r="D3438">
            <v>0</v>
          </cell>
          <cell r="E3438">
            <v>236.4</v>
          </cell>
          <cell r="F3438">
            <v>42.552</v>
          </cell>
          <cell r="G3438">
            <v>0</v>
          </cell>
          <cell r="H3438">
            <v>0</v>
          </cell>
        </row>
        <row r="3439">
          <cell r="A3439">
            <v>0</v>
          </cell>
          <cell r="B3439" t="str">
            <v>Mano de obra</v>
          </cell>
          <cell r="C3439">
            <v>1</v>
          </cell>
          <cell r="D3439" t="str">
            <v>M2</v>
          </cell>
          <cell r="E3439">
            <v>67.3</v>
          </cell>
          <cell r="F3439">
            <v>0</v>
          </cell>
          <cell r="G3439">
            <v>67.3</v>
          </cell>
          <cell r="H3439">
            <v>0</v>
          </cell>
        </row>
        <row r="3440">
          <cell r="A3440">
            <v>0</v>
          </cell>
          <cell r="B3440" t="str">
            <v>Mano de Obra Desague 4"</v>
          </cell>
          <cell r="C3440">
            <v>1</v>
          </cell>
          <cell r="D3440" t="str">
            <v>UND</v>
          </cell>
          <cell r="E3440">
            <v>1194.3800000000001</v>
          </cell>
          <cell r="F3440">
            <v>0</v>
          </cell>
          <cell r="G3440">
            <v>1194.3800000000001</v>
          </cell>
          <cell r="H3440">
            <v>0</v>
          </cell>
        </row>
        <row r="3441">
          <cell r="A3441">
            <v>0</v>
          </cell>
          <cell r="B3441" t="str">
            <v>Mano de obra fijaciones de techo</v>
          </cell>
          <cell r="C3441">
            <v>0.66</v>
          </cell>
          <cell r="D3441" t="str">
            <v>UND</v>
          </cell>
          <cell r="E3441">
            <v>196.65</v>
          </cell>
          <cell r="F3441">
            <v>0</v>
          </cell>
          <cell r="G3441">
            <v>129.79</v>
          </cell>
          <cell r="H3441">
            <v>0</v>
          </cell>
          <cell r="I3441">
            <v>256.08000000000004</v>
          </cell>
        </row>
        <row r="3442">
          <cell r="A3442">
            <v>0</v>
          </cell>
          <cell r="B3442" t="str">
            <v>Total/UND</v>
          </cell>
          <cell r="C3442">
            <v>1</v>
          </cell>
          <cell r="D3442">
            <v>0</v>
          </cell>
          <cell r="E3442">
            <v>67.3</v>
          </cell>
          <cell r="F3442">
            <v>0</v>
          </cell>
          <cell r="G3442">
            <v>2099.84</v>
          </cell>
          <cell r="H3442">
            <v>139.61000000000001</v>
          </cell>
          <cell r="I3442">
            <v>2239.4500000000003</v>
          </cell>
        </row>
        <row r="3443">
          <cell r="A3443">
            <v>115.13000000000004</v>
          </cell>
          <cell r="B3443" t="str">
            <v>PINTURA EPOXICA APTA PARA CONTACTO CON AGUA POTABLE</v>
          </cell>
          <cell r="C3443">
            <v>1</v>
          </cell>
          <cell r="D3443" t="str">
            <v>M2</v>
          </cell>
          <cell r="E3443">
            <v>0</v>
          </cell>
          <cell r="F3443">
            <v>0</v>
          </cell>
          <cell r="G3443">
            <v>530.01</v>
          </cell>
          <cell r="H3443">
            <v>69.099999999999994</v>
          </cell>
          <cell r="I3443">
            <v>599.11</v>
          </cell>
        </row>
        <row r="3444">
          <cell r="A3444">
            <v>116.03000000000002</v>
          </cell>
          <cell r="B3444" t="str">
            <v>SALIDA SANITARIA A.N. PVC 4" - TIERRA</v>
          </cell>
          <cell r="C3444">
            <v>1</v>
          </cell>
          <cell r="D3444" t="str">
            <v>UND</v>
          </cell>
          <cell r="E3444">
            <v>0</v>
          </cell>
          <cell r="F3444">
            <v>0</v>
          </cell>
          <cell r="G3444">
            <v>2128.67</v>
          </cell>
          <cell r="H3444">
            <v>111.53</v>
          </cell>
          <cell r="I3444">
            <v>2240.2000000000003</v>
          </cell>
        </row>
        <row r="3445">
          <cell r="A3445">
            <v>0</v>
          </cell>
          <cell r="B3445" t="str">
            <v>Salida Sanitaria Aguas Negras PVC 4" - Tierra</v>
          </cell>
          <cell r="C3445">
            <v>1</v>
          </cell>
          <cell r="D3445" t="str">
            <v>M2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</row>
        <row r="3446">
          <cell r="A3446">
            <v>0</v>
          </cell>
          <cell r="B3446" t="str">
            <v>Volumen Análisis</v>
          </cell>
          <cell r="C3446">
            <v>1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256.08000000000004</v>
          </cell>
        </row>
        <row r="3447">
          <cell r="A3447" t="str">
            <v>PTRA063</v>
          </cell>
          <cell r="B3447" t="str">
            <v>Materiales y Equipos</v>
          </cell>
          <cell r="C3447">
            <v>8.1000000000000003E-2</v>
          </cell>
          <cell r="D3447" t="str">
            <v>GL</v>
          </cell>
          <cell r="E3447">
            <v>4237.2881355932204</v>
          </cell>
          <cell r="F3447">
            <v>762.71186440677968</v>
          </cell>
          <cell r="G3447">
            <v>343.22</v>
          </cell>
          <cell r="H3447">
            <v>61.78</v>
          </cell>
          <cell r="I3447">
            <v>0</v>
          </cell>
        </row>
        <row r="3448">
          <cell r="A3448" t="str">
            <v>PTRA030</v>
          </cell>
          <cell r="B3448" t="str">
            <v>Tubo 4" PVC SDR-41</v>
          </cell>
          <cell r="C3448">
            <v>0.2</v>
          </cell>
          <cell r="D3448" t="str">
            <v>UND</v>
          </cell>
          <cell r="E3448">
            <v>1008.47</v>
          </cell>
          <cell r="F3448">
            <v>181.52459999999999</v>
          </cell>
          <cell r="G3448">
            <v>201.69</v>
          </cell>
          <cell r="H3448">
            <v>36.299999999999997</v>
          </cell>
          <cell r="I3448">
            <v>0</v>
          </cell>
        </row>
        <row r="3449">
          <cell r="A3449">
            <v>0</v>
          </cell>
          <cell r="B3449" t="str">
            <v>Codo 4" x 90 PVC Drenaje</v>
          </cell>
          <cell r="C3449">
            <v>1</v>
          </cell>
          <cell r="D3449">
            <v>0</v>
          </cell>
          <cell r="E3449">
            <v>101.69</v>
          </cell>
          <cell r="F3449">
            <v>18.304199999999998</v>
          </cell>
          <cell r="G3449">
            <v>0</v>
          </cell>
          <cell r="H3449">
            <v>0</v>
          </cell>
        </row>
        <row r="3450">
          <cell r="A3450">
            <v>0</v>
          </cell>
          <cell r="B3450" t="str">
            <v>Codo 4" x 45 PVC Drenaje</v>
          </cell>
          <cell r="C3450">
            <v>1</v>
          </cell>
          <cell r="D3450" t="str">
            <v>UND</v>
          </cell>
          <cell r="E3450">
            <v>75.42</v>
          </cell>
          <cell r="F3450">
            <v>13.5756</v>
          </cell>
          <cell r="G3450">
            <v>75.42</v>
          </cell>
          <cell r="H3450">
            <v>13.58</v>
          </cell>
        </row>
        <row r="3451">
          <cell r="A3451">
            <v>0</v>
          </cell>
          <cell r="B3451" t="str">
            <v>Yee 4" x 4" PVC Drenaje</v>
          </cell>
          <cell r="C3451">
            <v>1</v>
          </cell>
          <cell r="D3451" t="str">
            <v>UND</v>
          </cell>
          <cell r="E3451">
            <v>177.97</v>
          </cell>
          <cell r="F3451">
            <v>32.034599999999998</v>
          </cell>
          <cell r="G3451">
            <v>177.97</v>
          </cell>
          <cell r="H3451">
            <v>32.03</v>
          </cell>
        </row>
        <row r="3452">
          <cell r="A3452">
            <v>0</v>
          </cell>
          <cell r="B3452" t="str">
            <v>Cemento PVC OATEY 32oz</v>
          </cell>
          <cell r="C3452">
            <v>0.1</v>
          </cell>
          <cell r="D3452">
            <v>0</v>
          </cell>
          <cell r="E3452">
            <v>628.80999999999995</v>
          </cell>
          <cell r="F3452">
            <v>113.18579999999999</v>
          </cell>
          <cell r="G3452">
            <v>530.01</v>
          </cell>
          <cell r="H3452">
            <v>69.099999999999994</v>
          </cell>
          <cell r="I3452">
            <v>599.11</v>
          </cell>
        </row>
        <row r="3453">
          <cell r="A3453">
            <v>0</v>
          </cell>
          <cell r="B3453" t="str">
            <v>Mano de obra</v>
          </cell>
          <cell r="C3453">
            <v>1</v>
          </cell>
          <cell r="D3453">
            <v>0</v>
          </cell>
          <cell r="E3453">
            <v>67.3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>
            <v>115.14000000000004</v>
          </cell>
          <cell r="B3454" t="str">
            <v>Mano de Obra Desague 4"</v>
          </cell>
          <cell r="C3454">
            <v>1</v>
          </cell>
          <cell r="D3454" t="str">
            <v>UND</v>
          </cell>
          <cell r="E3454">
            <v>1194.3800000000001</v>
          </cell>
          <cell r="F3454">
            <v>0</v>
          </cell>
          <cell r="G3454">
            <v>1194.3800000000001</v>
          </cell>
          <cell r="H3454">
            <v>0</v>
          </cell>
          <cell r="I3454">
            <v>476.24</v>
          </cell>
        </row>
        <row r="3455">
          <cell r="A3455">
            <v>0</v>
          </cell>
          <cell r="B3455" t="str">
            <v>Mano de obra zanja en tierra</v>
          </cell>
          <cell r="C3455">
            <v>1</v>
          </cell>
          <cell r="D3455" t="str">
            <v>UND</v>
          </cell>
          <cell r="E3455">
            <v>314.64</v>
          </cell>
          <cell r="F3455">
            <v>0</v>
          </cell>
          <cell r="G3455">
            <v>314.64</v>
          </cell>
          <cell r="H3455">
            <v>0</v>
          </cell>
          <cell r="I3455">
            <v>0</v>
          </cell>
        </row>
        <row r="3456">
          <cell r="A3456">
            <v>0</v>
          </cell>
          <cell r="B3456" t="str">
            <v>Total/UND</v>
          </cell>
          <cell r="C3456">
            <v>1</v>
          </cell>
          <cell r="D3456" t="str">
            <v>M2</v>
          </cell>
          <cell r="E3456">
            <v>0</v>
          </cell>
          <cell r="F3456">
            <v>0</v>
          </cell>
          <cell r="G3456">
            <v>2128.67</v>
          </cell>
          <cell r="H3456">
            <v>111.53</v>
          </cell>
          <cell r="I3456">
            <v>2240.2000000000003</v>
          </cell>
        </row>
        <row r="3457">
          <cell r="A3457">
            <v>0</v>
          </cell>
          <cell r="B3457" t="str">
            <v>Materiales y Equipos</v>
          </cell>
          <cell r="C3457">
            <v>1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603.91000000000008</v>
          </cell>
        </row>
        <row r="3458">
          <cell r="A3458">
            <v>116.04000000000002</v>
          </cell>
          <cell r="B3458" t="str">
            <v>SALIDA SANITARIA A.N. PVC 2" - AEREA</v>
          </cell>
          <cell r="C3458">
            <v>1</v>
          </cell>
          <cell r="D3458" t="str">
            <v>UND</v>
          </cell>
          <cell r="E3458">
            <v>1533.8983050847457</v>
          </cell>
          <cell r="F3458">
            <v>276.1016949152542</v>
          </cell>
          <cell r="G3458">
            <v>1523.8</v>
          </cell>
          <cell r="H3458">
            <v>83.95</v>
          </cell>
          <cell r="I3458">
            <v>1607.75</v>
          </cell>
        </row>
        <row r="3459">
          <cell r="A3459" t="str">
            <v>PTRA030</v>
          </cell>
          <cell r="B3459" t="str">
            <v>Salida Sanitaria Aguas Negras PVC 2" - Aérea</v>
          </cell>
          <cell r="C3459">
            <v>0.12</v>
          </cell>
          <cell r="D3459" t="str">
            <v>GL</v>
          </cell>
          <cell r="E3459">
            <v>338.98305084745766</v>
          </cell>
          <cell r="F3459">
            <v>61.016949152542374</v>
          </cell>
          <cell r="G3459">
            <v>40.68</v>
          </cell>
          <cell r="H3459">
            <v>7.32</v>
          </cell>
          <cell r="I3459">
            <v>0</v>
          </cell>
        </row>
        <row r="3460">
          <cell r="A3460">
            <v>0</v>
          </cell>
          <cell r="B3460" t="str">
            <v>Volumen Análisis</v>
          </cell>
          <cell r="C3460">
            <v>1</v>
          </cell>
          <cell r="D3460">
            <v>0</v>
          </cell>
          <cell r="G3460">
            <v>0</v>
          </cell>
          <cell r="H3460">
            <v>0</v>
          </cell>
        </row>
        <row r="3461">
          <cell r="A3461">
            <v>700.06</v>
          </cell>
          <cell r="B3461" t="str">
            <v>Materiales y Equipos</v>
          </cell>
          <cell r="C3461">
            <v>1</v>
          </cell>
          <cell r="D3461" t="str">
            <v>M2</v>
          </cell>
          <cell r="E3461">
            <v>67.3</v>
          </cell>
          <cell r="F3461">
            <v>0</v>
          </cell>
          <cell r="G3461">
            <v>67.3</v>
          </cell>
          <cell r="H3461">
            <v>0</v>
          </cell>
          <cell r="I3461">
            <v>0</v>
          </cell>
        </row>
        <row r="3462">
          <cell r="A3462">
            <v>0</v>
          </cell>
          <cell r="B3462" t="str">
            <v>Tubo 2" PVC SDR-41</v>
          </cell>
          <cell r="C3462">
            <v>0.2</v>
          </cell>
          <cell r="D3462" t="str">
            <v>UND</v>
          </cell>
          <cell r="E3462">
            <v>305.08</v>
          </cell>
          <cell r="F3462">
            <v>54.914399999999993</v>
          </cell>
          <cell r="G3462">
            <v>61.02</v>
          </cell>
          <cell r="H3462">
            <v>10.98</v>
          </cell>
        </row>
        <row r="3463">
          <cell r="A3463">
            <v>0</v>
          </cell>
          <cell r="B3463" t="str">
            <v>Codo 2" x 90 PVC Drenaje</v>
          </cell>
          <cell r="C3463">
            <v>1</v>
          </cell>
          <cell r="D3463">
            <v>0</v>
          </cell>
          <cell r="E3463">
            <v>27.97</v>
          </cell>
          <cell r="F3463">
            <v>5.0345999999999993</v>
          </cell>
          <cell r="G3463">
            <v>422.9</v>
          </cell>
          <cell r="H3463">
            <v>53.34</v>
          </cell>
          <cell r="I3463">
            <v>476.24</v>
          </cell>
        </row>
        <row r="3464">
          <cell r="A3464">
            <v>0</v>
          </cell>
          <cell r="B3464" t="str">
            <v>Codo 2" x 45 PVC Drenaje</v>
          </cell>
          <cell r="C3464">
            <v>1</v>
          </cell>
          <cell r="D3464">
            <v>0</v>
          </cell>
          <cell r="E3464">
            <v>19.489999999999998</v>
          </cell>
          <cell r="F3464">
            <v>3.5081999999999995</v>
          </cell>
          <cell r="G3464">
            <v>0</v>
          </cell>
          <cell r="H3464">
            <v>0</v>
          </cell>
        </row>
        <row r="3465">
          <cell r="A3465">
            <v>115.15000000000005</v>
          </cell>
          <cell r="B3465" t="str">
            <v>Yee 4" a 2" PVC Drenaje</v>
          </cell>
          <cell r="C3465">
            <v>1</v>
          </cell>
          <cell r="D3465" t="str">
            <v>UND</v>
          </cell>
          <cell r="E3465">
            <v>151.69</v>
          </cell>
          <cell r="F3465">
            <v>27.304199999999998</v>
          </cell>
          <cell r="G3465">
            <v>151.69</v>
          </cell>
          <cell r="H3465">
            <v>27.3</v>
          </cell>
          <cell r="I3465">
            <v>229.52</v>
          </cell>
        </row>
        <row r="3466">
          <cell r="A3466">
            <v>0</v>
          </cell>
          <cell r="B3466" t="str">
            <v>Cemento PVC OATEY 32oz</v>
          </cell>
          <cell r="C3466">
            <v>0.08</v>
          </cell>
          <cell r="D3466" t="str">
            <v>UND</v>
          </cell>
          <cell r="E3466">
            <v>628.80999999999995</v>
          </cell>
          <cell r="F3466">
            <v>113.18579999999999</v>
          </cell>
          <cell r="G3466">
            <v>50.3</v>
          </cell>
          <cell r="H3466">
            <v>9.0500000000000007</v>
          </cell>
          <cell r="I3466">
            <v>0</v>
          </cell>
        </row>
        <row r="3467">
          <cell r="A3467">
            <v>0</v>
          </cell>
          <cell r="B3467" t="str">
            <v>Gancho para fijación aérea Drenaje PVC</v>
          </cell>
          <cell r="C3467">
            <v>0.66</v>
          </cell>
          <cell r="D3467">
            <v>0</v>
          </cell>
          <cell r="E3467">
            <v>236.4</v>
          </cell>
          <cell r="F3467">
            <v>42.552</v>
          </cell>
          <cell r="G3467">
            <v>0</v>
          </cell>
          <cell r="H3467">
            <v>0</v>
          </cell>
        </row>
        <row r="3468">
          <cell r="A3468" t="str">
            <v>PTRA002</v>
          </cell>
          <cell r="B3468" t="str">
            <v>Mano de obra</v>
          </cell>
          <cell r="C3468">
            <v>0.08</v>
          </cell>
          <cell r="D3468" t="str">
            <v>GL</v>
          </cell>
          <cell r="E3468">
            <v>1152.542372881356</v>
          </cell>
          <cell r="F3468">
            <v>207.45762711864407</v>
          </cell>
          <cell r="G3468">
            <v>92.2</v>
          </cell>
          <cell r="H3468">
            <v>16.600000000000001</v>
          </cell>
          <cell r="I3468">
            <v>0</v>
          </cell>
        </row>
        <row r="3469">
          <cell r="A3469">
            <v>0</v>
          </cell>
          <cell r="B3469" t="str">
            <v>Mano de Obra Desague 2"</v>
          </cell>
          <cell r="C3469">
            <v>1</v>
          </cell>
          <cell r="D3469" t="str">
            <v>UND</v>
          </cell>
          <cell r="E3469">
            <v>927.52</v>
          </cell>
          <cell r="F3469">
            <v>0</v>
          </cell>
          <cell r="G3469">
            <v>927.52</v>
          </cell>
          <cell r="H3469">
            <v>0</v>
          </cell>
          <cell r="I3469">
            <v>0</v>
          </cell>
        </row>
        <row r="3470">
          <cell r="A3470">
            <v>700.03</v>
          </cell>
          <cell r="B3470" t="str">
            <v>Mano de obra fijaciones de techo</v>
          </cell>
          <cell r="C3470">
            <v>0.66</v>
          </cell>
          <cell r="D3470" t="str">
            <v>UND</v>
          </cell>
          <cell r="E3470">
            <v>196.65</v>
          </cell>
          <cell r="F3470">
            <v>0</v>
          </cell>
          <cell r="G3470">
            <v>129.79</v>
          </cell>
          <cell r="H3470">
            <v>0</v>
          </cell>
          <cell r="I3470">
            <v>0</v>
          </cell>
        </row>
        <row r="3471">
          <cell r="A3471">
            <v>0</v>
          </cell>
          <cell r="B3471" t="str">
            <v>Total/UND</v>
          </cell>
          <cell r="C3471">
            <v>1</v>
          </cell>
          <cell r="D3471" t="str">
            <v>PA</v>
          </cell>
          <cell r="E3471">
            <v>23.050847457627121</v>
          </cell>
          <cell r="F3471">
            <v>0</v>
          </cell>
          <cell r="G3471">
            <v>1523.8</v>
          </cell>
          <cell r="H3471">
            <v>83.95</v>
          </cell>
          <cell r="I3471">
            <v>1607.75</v>
          </cell>
        </row>
        <row r="3472">
          <cell r="A3472">
            <v>0</v>
          </cell>
          <cell r="B3472" t="str">
            <v>Total/UND</v>
          </cell>
          <cell r="C3472">
            <v>0.16666666666666666</v>
          </cell>
          <cell r="D3472">
            <v>0</v>
          </cell>
          <cell r="E3472">
            <v>1533.8983050847457</v>
          </cell>
          <cell r="F3472">
            <v>276.1016949152542</v>
          </cell>
          <cell r="G3472">
            <v>212.92000000000002</v>
          </cell>
          <cell r="H3472">
            <v>16.600000000000001</v>
          </cell>
          <cell r="I3472">
            <v>229.52</v>
          </cell>
        </row>
        <row r="3473">
          <cell r="A3473">
            <v>116.05000000000003</v>
          </cell>
          <cell r="B3473" t="str">
            <v>SALIDA SANITARIA A.N. PVC 2" - TIERRA</v>
          </cell>
          <cell r="C3473">
            <v>1</v>
          </cell>
          <cell r="D3473">
            <v>0</v>
          </cell>
          <cell r="E3473">
            <v>372.88135593220341</v>
          </cell>
          <cell r="F3473">
            <v>67.118644067796609</v>
          </cell>
          <cell r="G3473">
            <v>1552.63</v>
          </cell>
          <cell r="H3473">
            <v>55.870000000000005</v>
          </cell>
          <cell r="I3473">
            <v>1608.5</v>
          </cell>
        </row>
        <row r="3474">
          <cell r="A3474">
            <v>0</v>
          </cell>
          <cell r="B3474" t="str">
            <v>Salida Sanitaria Aguas Negras PVC 2" - Tierra</v>
          </cell>
          <cell r="D3474">
            <v>0</v>
          </cell>
          <cell r="G3474">
            <v>0</v>
          </cell>
          <cell r="H3474">
            <v>0</v>
          </cell>
        </row>
        <row r="3475">
          <cell r="A3475">
            <v>115.09000000000002</v>
          </cell>
          <cell r="B3475" t="str">
            <v>Volumen Análisis</v>
          </cell>
          <cell r="C3475">
            <v>1</v>
          </cell>
          <cell r="D3475" t="str">
            <v>UND</v>
          </cell>
          <cell r="E3475">
            <v>0</v>
          </cell>
          <cell r="F3475">
            <v>0</v>
          </cell>
          <cell r="G3475">
            <v>226.35</v>
          </cell>
          <cell r="H3475">
            <v>24.62</v>
          </cell>
          <cell r="I3475">
            <v>250.97</v>
          </cell>
        </row>
        <row r="3476">
          <cell r="A3476">
            <v>0</v>
          </cell>
          <cell r="B3476" t="str">
            <v>Materiales y Equipos</v>
          </cell>
          <cell r="C3476">
            <v>1</v>
          </cell>
          <cell r="D3476" t="str">
            <v>M2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>
            <v>0</v>
          </cell>
          <cell r="B3477" t="str">
            <v>Tubo 2" PVC SDR-41</v>
          </cell>
          <cell r="C3477">
            <v>0.2</v>
          </cell>
          <cell r="D3477">
            <v>0</v>
          </cell>
          <cell r="E3477">
            <v>305.08</v>
          </cell>
          <cell r="F3477">
            <v>54.914399999999993</v>
          </cell>
          <cell r="G3477">
            <v>0</v>
          </cell>
          <cell r="H3477">
            <v>0</v>
          </cell>
          <cell r="I3477">
            <v>481.84999999999997</v>
          </cell>
        </row>
        <row r="3478">
          <cell r="A3478" t="str">
            <v>PTRA017</v>
          </cell>
          <cell r="B3478" t="str">
            <v>Codo 2" x 90 PVC Drenaje</v>
          </cell>
          <cell r="C3478">
            <v>1</v>
          </cell>
          <cell r="D3478" t="str">
            <v>UND</v>
          </cell>
          <cell r="E3478">
            <v>27.97</v>
          </cell>
          <cell r="F3478">
            <v>5.0345999999999993</v>
          </cell>
          <cell r="G3478">
            <v>27.97</v>
          </cell>
          <cell r="H3478">
            <v>5.03</v>
          </cell>
        </row>
        <row r="3479">
          <cell r="A3479">
            <v>0</v>
          </cell>
          <cell r="B3479" t="str">
            <v>Codo 2" x 45 PVC Drenaje</v>
          </cell>
          <cell r="C3479">
            <v>1</v>
          </cell>
          <cell r="D3479">
            <v>0</v>
          </cell>
          <cell r="E3479">
            <v>19.489999999999998</v>
          </cell>
          <cell r="F3479">
            <v>3.5081999999999995</v>
          </cell>
          <cell r="G3479">
            <v>0</v>
          </cell>
          <cell r="H3479">
            <v>0</v>
          </cell>
          <cell r="I3479">
            <v>242.22</v>
          </cell>
        </row>
        <row r="3480">
          <cell r="A3480">
            <v>700.03</v>
          </cell>
          <cell r="B3480" t="str">
            <v>Yee 4" a 2" PVC Drenaje</v>
          </cell>
          <cell r="C3480">
            <v>1</v>
          </cell>
          <cell r="D3480" t="str">
            <v>UND</v>
          </cell>
          <cell r="E3480">
            <v>151.69</v>
          </cell>
          <cell r="F3480">
            <v>27.304199999999998</v>
          </cell>
          <cell r="G3480">
            <v>151.69</v>
          </cell>
          <cell r="H3480">
            <v>27.3</v>
          </cell>
          <cell r="I3480">
            <v>0</v>
          </cell>
        </row>
        <row r="3481">
          <cell r="A3481">
            <v>0</v>
          </cell>
          <cell r="B3481" t="str">
            <v>Cemento PVC OATEY 32oz</v>
          </cell>
          <cell r="C3481">
            <v>0.08</v>
          </cell>
          <cell r="D3481" t="str">
            <v>UND</v>
          </cell>
          <cell r="E3481">
            <v>628.80999999999995</v>
          </cell>
          <cell r="F3481">
            <v>113.18579999999999</v>
          </cell>
          <cell r="G3481">
            <v>50.3</v>
          </cell>
          <cell r="H3481">
            <v>9.0500000000000007</v>
          </cell>
        </row>
        <row r="3482">
          <cell r="A3482">
            <v>0</v>
          </cell>
          <cell r="B3482" t="str">
            <v>Mano de obra</v>
          </cell>
          <cell r="C3482">
            <v>0.08</v>
          </cell>
          <cell r="D3482">
            <v>0</v>
          </cell>
          <cell r="E3482">
            <v>1263.5593220338983</v>
          </cell>
          <cell r="F3482">
            <v>227.44067796610167</v>
          </cell>
          <cell r="G3482">
            <v>226.35</v>
          </cell>
          <cell r="H3482">
            <v>24.62</v>
          </cell>
          <cell r="I3482">
            <v>250.97</v>
          </cell>
        </row>
        <row r="3483">
          <cell r="A3483">
            <v>0</v>
          </cell>
          <cell r="B3483" t="str">
            <v>Mano de Obra Desague 2"</v>
          </cell>
          <cell r="C3483">
            <v>1</v>
          </cell>
          <cell r="D3483">
            <v>0</v>
          </cell>
          <cell r="E3483">
            <v>927.52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</row>
        <row r="3484">
          <cell r="A3484">
            <v>116</v>
          </cell>
          <cell r="B3484" t="str">
            <v>Mano de obra zanja en tierra</v>
          </cell>
          <cell r="C3484">
            <v>1</v>
          </cell>
          <cell r="D3484" t="str">
            <v>UND</v>
          </cell>
          <cell r="E3484">
            <v>314.64</v>
          </cell>
          <cell r="F3484">
            <v>0</v>
          </cell>
          <cell r="G3484">
            <v>314.64</v>
          </cell>
          <cell r="H3484">
            <v>0</v>
          </cell>
          <cell r="I3484">
            <v>0</v>
          </cell>
        </row>
        <row r="3485">
          <cell r="A3485">
            <v>116.01</v>
          </cell>
          <cell r="B3485" t="str">
            <v>Total/UND</v>
          </cell>
          <cell r="C3485">
            <v>1</v>
          </cell>
          <cell r="D3485" t="str">
            <v>UND</v>
          </cell>
          <cell r="E3485">
            <v>0</v>
          </cell>
          <cell r="F3485">
            <v>0</v>
          </cell>
          <cell r="G3485">
            <v>1552.63</v>
          </cell>
          <cell r="H3485">
            <v>55.870000000000005</v>
          </cell>
          <cell r="I3485">
            <v>1608.5</v>
          </cell>
        </row>
        <row r="3486">
          <cell r="A3486">
            <v>0</v>
          </cell>
          <cell r="B3486" t="str">
            <v>Volumen Análisis</v>
          </cell>
          <cell r="C3486">
            <v>1</v>
          </cell>
          <cell r="D3486" t="str">
            <v>UND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</row>
        <row r="3487">
          <cell r="A3487">
            <v>116.06000000000003</v>
          </cell>
          <cell r="B3487" t="str">
            <v>INODORO SERVICIO AZTECA BCO. + SALIDAS</v>
          </cell>
          <cell r="C3487">
            <v>1</v>
          </cell>
          <cell r="D3487">
            <v>0</v>
          </cell>
          <cell r="E3487">
            <v>0</v>
          </cell>
          <cell r="F3487">
            <v>0</v>
          </cell>
          <cell r="G3487">
            <v>9484.6900000000023</v>
          </cell>
          <cell r="H3487">
            <v>1516.2900000000002</v>
          </cell>
          <cell r="I3487">
            <v>11000.980000000003</v>
          </cell>
        </row>
        <row r="3488">
          <cell r="A3488" t="str">
            <v>SANIT225</v>
          </cell>
          <cell r="B3488" t="str">
            <v>Inodoro Servicio Azteca Bco con tapa + salida 1/2</v>
          </cell>
          <cell r="C3488">
            <v>1</v>
          </cell>
          <cell r="D3488" t="str">
            <v>UND</v>
          </cell>
          <cell r="E3488">
            <v>15.25</v>
          </cell>
          <cell r="F3488">
            <v>2.7450000000000001</v>
          </cell>
          <cell r="G3488">
            <v>15.25</v>
          </cell>
          <cell r="H3488">
            <v>2.75</v>
          </cell>
        </row>
        <row r="3489">
          <cell r="A3489" t="str">
            <v>SANIT170</v>
          </cell>
          <cell r="B3489" t="str">
            <v>Volumen Análisis</v>
          </cell>
          <cell r="C3489">
            <v>1</v>
          </cell>
          <cell r="D3489" t="str">
            <v>UND</v>
          </cell>
          <cell r="E3489">
            <v>22.46</v>
          </cell>
          <cell r="F3489">
            <v>4.0427999999999997</v>
          </cell>
          <cell r="G3489">
            <v>22.46</v>
          </cell>
          <cell r="H3489">
            <v>4.04</v>
          </cell>
          <cell r="I3489">
            <v>250.97</v>
          </cell>
        </row>
        <row r="3490">
          <cell r="A3490" t="str">
            <v>SANIT189</v>
          </cell>
          <cell r="B3490" t="str">
            <v>Materiales y Equipos</v>
          </cell>
          <cell r="C3490">
            <v>1</v>
          </cell>
          <cell r="D3490" t="str">
            <v>UND</v>
          </cell>
          <cell r="E3490">
            <v>24</v>
          </cell>
          <cell r="F3490">
            <v>4.32</v>
          </cell>
          <cell r="G3490">
            <v>24</v>
          </cell>
          <cell r="H3490">
            <v>4.32</v>
          </cell>
          <cell r="I3490">
            <v>0</v>
          </cell>
        </row>
        <row r="3491">
          <cell r="A3491" t="str">
            <v>PEL004</v>
          </cell>
          <cell r="B3491" t="str">
            <v>Niple Cromado 1/2" x 3"</v>
          </cell>
          <cell r="C3491">
            <v>1</v>
          </cell>
          <cell r="D3491" t="str">
            <v>UND</v>
          </cell>
          <cell r="E3491">
            <v>41.53</v>
          </cell>
          <cell r="F3491">
            <v>7.4753999999999996</v>
          </cell>
          <cell r="G3491">
            <v>41.53</v>
          </cell>
          <cell r="H3491">
            <v>7.48</v>
          </cell>
        </row>
        <row r="3492">
          <cell r="A3492" t="str">
            <v>PEL003</v>
          </cell>
          <cell r="B3492" t="str">
            <v>Cubrefalta cromado 1/2"</v>
          </cell>
          <cell r="C3492">
            <v>1</v>
          </cell>
          <cell r="D3492" t="str">
            <v>UND</v>
          </cell>
          <cell r="E3492">
            <v>16.100000000000001</v>
          </cell>
          <cell r="F3492">
            <v>2.8980000000000001</v>
          </cell>
          <cell r="G3492">
            <v>16.100000000000001</v>
          </cell>
          <cell r="H3492">
            <v>2.9</v>
          </cell>
        </row>
        <row r="3493">
          <cell r="A3493" t="str">
            <v>PEL012</v>
          </cell>
          <cell r="B3493" t="str">
            <v>Llave Angular 1/2" a 3/8"</v>
          </cell>
          <cell r="C3493">
            <v>1</v>
          </cell>
          <cell r="D3493" t="str">
            <v>UND</v>
          </cell>
          <cell r="E3493">
            <v>145.76</v>
          </cell>
          <cell r="F3493">
            <v>26.236799999999999</v>
          </cell>
          <cell r="G3493">
            <v>145.76</v>
          </cell>
          <cell r="H3493">
            <v>26.24</v>
          </cell>
        </row>
        <row r="3494">
          <cell r="A3494">
            <v>0</v>
          </cell>
          <cell r="B3494" t="str">
            <v>Manguera flexible inodoro inox. 3/8" Eastman</v>
          </cell>
          <cell r="C3494">
            <v>1</v>
          </cell>
          <cell r="D3494" t="str">
            <v>UND</v>
          </cell>
          <cell r="E3494">
            <v>194.92</v>
          </cell>
          <cell r="F3494">
            <v>35.085599999999999</v>
          </cell>
          <cell r="G3494">
            <v>194.92</v>
          </cell>
          <cell r="H3494">
            <v>35.090000000000003</v>
          </cell>
          <cell r="I3494">
            <v>0</v>
          </cell>
        </row>
        <row r="3495">
          <cell r="A3495">
            <v>0</v>
          </cell>
          <cell r="B3495" t="str">
            <v>Inodoro Azteca con tapa</v>
          </cell>
          <cell r="C3495">
            <v>1</v>
          </cell>
          <cell r="D3495" t="str">
            <v>UND</v>
          </cell>
          <cell r="E3495">
            <v>4063.56</v>
          </cell>
          <cell r="F3495">
            <v>731.44079999999997</v>
          </cell>
          <cell r="G3495">
            <v>4063.56</v>
          </cell>
          <cell r="H3495">
            <v>731.44</v>
          </cell>
        </row>
        <row r="3496">
          <cell r="A3496">
            <v>0</v>
          </cell>
          <cell r="B3496" t="str">
            <v>Junta de Cera</v>
          </cell>
          <cell r="C3496">
            <v>1</v>
          </cell>
          <cell r="D3496" t="str">
            <v>UND</v>
          </cell>
          <cell r="E3496">
            <v>66.22</v>
          </cell>
          <cell r="F3496">
            <v>11.919599999999999</v>
          </cell>
          <cell r="G3496">
            <v>66.22</v>
          </cell>
          <cell r="H3496">
            <v>11.92</v>
          </cell>
          <cell r="I3496">
            <v>250.97</v>
          </cell>
        </row>
        <row r="3497">
          <cell r="A3497">
            <v>0</v>
          </cell>
          <cell r="B3497" t="str">
            <v>Arandela PVC 4"</v>
          </cell>
          <cell r="C3497">
            <v>1</v>
          </cell>
          <cell r="D3497">
            <v>0</v>
          </cell>
          <cell r="E3497">
            <v>63.56</v>
          </cell>
          <cell r="F3497">
            <v>11.440799999999999</v>
          </cell>
          <cell r="G3497">
            <v>1638.14</v>
          </cell>
          <cell r="H3497">
            <v>86.61</v>
          </cell>
          <cell r="I3497">
            <v>1724.75</v>
          </cell>
        </row>
        <row r="3498">
          <cell r="A3498">
            <v>0</v>
          </cell>
          <cell r="B3498" t="str">
            <v>Juego de tornillos de basineta</v>
          </cell>
          <cell r="C3498">
            <v>1</v>
          </cell>
          <cell r="D3498">
            <v>0</v>
          </cell>
          <cell r="E3498">
            <v>50</v>
          </cell>
          <cell r="F3498">
            <v>9</v>
          </cell>
          <cell r="G3498">
            <v>0</v>
          </cell>
          <cell r="H3498">
            <v>0</v>
          </cell>
          <cell r="I3498">
            <v>0</v>
          </cell>
        </row>
        <row r="3499">
          <cell r="A3499" t="str">
            <v>CE002</v>
          </cell>
          <cell r="B3499" t="str">
            <v>Cemento blanco</v>
          </cell>
          <cell r="C3499">
            <v>0.05</v>
          </cell>
          <cell r="D3499" t="str">
            <v>FDA</v>
          </cell>
          <cell r="E3499">
            <v>788.98305084745766</v>
          </cell>
          <cell r="F3499">
            <v>142.01694915254237</v>
          </cell>
          <cell r="G3499">
            <v>39.450000000000003</v>
          </cell>
          <cell r="H3499">
            <v>7.1</v>
          </cell>
          <cell r="I3499">
            <v>2239.4500000000003</v>
          </cell>
        </row>
        <row r="3500">
          <cell r="A3500">
            <v>0</v>
          </cell>
          <cell r="B3500" t="str">
            <v xml:space="preserve">Teflón </v>
          </cell>
          <cell r="C3500">
            <v>0.25</v>
          </cell>
          <cell r="D3500" t="str">
            <v>UND</v>
          </cell>
          <cell r="E3500">
            <v>18.64</v>
          </cell>
          <cell r="F3500">
            <v>3.3552</v>
          </cell>
          <cell r="G3500">
            <v>4.66</v>
          </cell>
          <cell r="H3500">
            <v>0.84</v>
          </cell>
          <cell r="I3500">
            <v>0</v>
          </cell>
        </row>
        <row r="3501">
          <cell r="A3501">
            <v>0</v>
          </cell>
          <cell r="B3501" t="str">
            <v>Salida Agua Potable 1/2" Poliestileno 18mm</v>
          </cell>
          <cell r="C3501">
            <v>1</v>
          </cell>
          <cell r="D3501" t="str">
            <v>UND</v>
          </cell>
          <cell r="E3501">
            <v>1638.14</v>
          </cell>
          <cell r="F3501">
            <v>294.86520000000002</v>
          </cell>
          <cell r="G3501">
            <v>1638.14</v>
          </cell>
          <cell r="H3501">
            <v>294.87</v>
          </cell>
          <cell r="I3501">
            <v>0</v>
          </cell>
        </row>
        <row r="3502">
          <cell r="A3502">
            <v>0</v>
          </cell>
          <cell r="B3502" t="str">
            <v>Salida Sanitaria A.N. 4" Inodoro Aérea</v>
          </cell>
          <cell r="C3502">
            <v>1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</row>
        <row r="3503">
          <cell r="A3503">
            <v>0</v>
          </cell>
          <cell r="B3503" t="str">
            <v>Mano de obra</v>
          </cell>
          <cell r="C3503">
            <v>0.2</v>
          </cell>
          <cell r="D3503" t="str">
            <v>UND</v>
          </cell>
          <cell r="E3503">
            <v>1008.47</v>
          </cell>
          <cell r="F3503">
            <v>181.52459999999999</v>
          </cell>
          <cell r="G3503">
            <v>201.69</v>
          </cell>
          <cell r="H3503">
            <v>36.299999999999997</v>
          </cell>
        </row>
        <row r="3504">
          <cell r="A3504">
            <v>0</v>
          </cell>
          <cell r="B3504" t="str">
            <v>Mano de Obra Instalación inodoro</v>
          </cell>
          <cell r="C3504">
            <v>1</v>
          </cell>
          <cell r="D3504" t="str">
            <v>UND</v>
          </cell>
          <cell r="E3504">
            <v>1060.95</v>
          </cell>
          <cell r="F3504">
            <v>0</v>
          </cell>
          <cell r="G3504">
            <v>1060.95</v>
          </cell>
          <cell r="H3504">
            <v>0</v>
          </cell>
          <cell r="I3504">
            <v>0</v>
          </cell>
        </row>
        <row r="3505">
          <cell r="A3505">
            <v>0</v>
          </cell>
          <cell r="B3505" t="str">
            <v>Total/UND</v>
          </cell>
          <cell r="C3505">
            <v>1</v>
          </cell>
          <cell r="D3505" t="str">
            <v>UND</v>
          </cell>
          <cell r="E3505">
            <v>75.42</v>
          </cell>
          <cell r="F3505">
            <v>13.5756</v>
          </cell>
          <cell r="G3505">
            <v>9484.6900000000023</v>
          </cell>
          <cell r="H3505">
            <v>1516.2900000000002</v>
          </cell>
          <cell r="I3505">
            <v>11000.980000000003</v>
          </cell>
        </row>
        <row r="3506">
          <cell r="A3506">
            <v>0</v>
          </cell>
          <cell r="B3506" t="str">
            <v>Yee 4" x 4" PVC Drenaje</v>
          </cell>
          <cell r="C3506">
            <v>1</v>
          </cell>
          <cell r="D3506" t="str">
            <v>UND</v>
          </cell>
          <cell r="E3506">
            <v>177.97</v>
          </cell>
          <cell r="F3506">
            <v>32.034599999999998</v>
          </cell>
          <cell r="G3506">
            <v>177.97</v>
          </cell>
          <cell r="H3506">
            <v>32.03</v>
          </cell>
        </row>
        <row r="3507">
          <cell r="A3507">
            <v>116.07000000000004</v>
          </cell>
          <cell r="B3507" t="str">
            <v>INODORO BATH COLLECTION BCO. + SALIDAS</v>
          </cell>
          <cell r="C3507">
            <v>1</v>
          </cell>
          <cell r="D3507" t="str">
            <v>UND</v>
          </cell>
          <cell r="E3507">
            <v>628.80999999999995</v>
          </cell>
          <cell r="F3507">
            <v>113.18579999999999</v>
          </cell>
          <cell r="G3507">
            <v>13805.88</v>
          </cell>
          <cell r="H3507">
            <v>2294.1099999999997</v>
          </cell>
          <cell r="I3507">
            <v>16099.989999999998</v>
          </cell>
        </row>
        <row r="3508">
          <cell r="A3508">
            <v>0</v>
          </cell>
          <cell r="B3508" t="str">
            <v>Inodoro Bath Collection Bco con tapa + salida 1/2</v>
          </cell>
          <cell r="C3508">
            <v>0.66</v>
          </cell>
          <cell r="D3508" t="str">
            <v>UND</v>
          </cell>
          <cell r="E3508">
            <v>236.4</v>
          </cell>
          <cell r="F3508">
            <v>42.552</v>
          </cell>
          <cell r="G3508">
            <v>156.02000000000001</v>
          </cell>
          <cell r="H3508">
            <v>28.08</v>
          </cell>
          <cell r="I3508">
            <v>0</v>
          </cell>
        </row>
        <row r="3509">
          <cell r="A3509">
            <v>0</v>
          </cell>
          <cell r="B3509" t="str">
            <v>Volumen Análisis</v>
          </cell>
          <cell r="C3509">
            <v>1</v>
          </cell>
          <cell r="D3509" t="str">
            <v>UND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</row>
        <row r="3510">
          <cell r="A3510">
            <v>0</v>
          </cell>
          <cell r="B3510" t="str">
            <v>Materiales y Equipos</v>
          </cell>
          <cell r="C3510">
            <v>1</v>
          </cell>
          <cell r="D3510" t="str">
            <v>UND</v>
          </cell>
          <cell r="E3510">
            <v>1194.3800000000001</v>
          </cell>
          <cell r="F3510">
            <v>0</v>
          </cell>
          <cell r="G3510">
            <v>1194.3800000000001</v>
          </cell>
          <cell r="H3510">
            <v>0</v>
          </cell>
        </row>
        <row r="3511">
          <cell r="A3511">
            <v>0</v>
          </cell>
          <cell r="B3511" t="str">
            <v>Niple Cromado 1/2" x 3"</v>
          </cell>
          <cell r="C3511">
            <v>1</v>
          </cell>
          <cell r="D3511" t="str">
            <v>UND</v>
          </cell>
          <cell r="E3511">
            <v>41.53</v>
          </cell>
          <cell r="F3511">
            <v>7.4753999999999996</v>
          </cell>
          <cell r="G3511">
            <v>41.53</v>
          </cell>
          <cell r="H3511">
            <v>7.48</v>
          </cell>
          <cell r="I3511">
            <v>1724.75</v>
          </cell>
        </row>
        <row r="3512">
          <cell r="A3512">
            <v>0</v>
          </cell>
          <cell r="B3512" t="str">
            <v>Cubrefalta cromado 1/2"</v>
          </cell>
          <cell r="C3512">
            <v>1</v>
          </cell>
          <cell r="D3512">
            <v>0</v>
          </cell>
          <cell r="E3512">
            <v>16.100000000000001</v>
          </cell>
          <cell r="F3512">
            <v>2.8980000000000001</v>
          </cell>
          <cell r="G3512">
            <v>2099.84</v>
          </cell>
          <cell r="H3512">
            <v>139.61000000000001</v>
          </cell>
          <cell r="I3512">
            <v>2239.4500000000003</v>
          </cell>
        </row>
        <row r="3513">
          <cell r="A3513">
            <v>0</v>
          </cell>
          <cell r="B3513" t="str">
            <v>Llave Angular 1/2" a 3/8"</v>
          </cell>
          <cell r="C3513">
            <v>1</v>
          </cell>
          <cell r="D3513">
            <v>0</v>
          </cell>
          <cell r="E3513">
            <v>145.76</v>
          </cell>
          <cell r="F3513">
            <v>26.236799999999999</v>
          </cell>
          <cell r="G3513">
            <v>0</v>
          </cell>
          <cell r="H3513">
            <v>0</v>
          </cell>
          <cell r="I3513">
            <v>2239.4500000000003</v>
          </cell>
        </row>
        <row r="3514">
          <cell r="A3514">
            <v>116.03000000000002</v>
          </cell>
          <cell r="B3514" t="str">
            <v>Manguera flexible inodoro inox. 3/8" Eastman</v>
          </cell>
          <cell r="C3514">
            <v>1</v>
          </cell>
          <cell r="D3514" t="str">
            <v>UND</v>
          </cell>
          <cell r="E3514">
            <v>194.92</v>
          </cell>
          <cell r="F3514">
            <v>35.085599999999999</v>
          </cell>
          <cell r="G3514">
            <v>194.92</v>
          </cell>
          <cell r="H3514">
            <v>35.090000000000003</v>
          </cell>
          <cell r="I3514">
            <v>2240.2000000000003</v>
          </cell>
        </row>
        <row r="3515">
          <cell r="A3515">
            <v>0</v>
          </cell>
          <cell r="B3515" t="str">
            <v>Inodoro Bath Collection Bco. con tapa</v>
          </cell>
          <cell r="C3515">
            <v>1</v>
          </cell>
          <cell r="D3515" t="str">
            <v>UND</v>
          </cell>
          <cell r="E3515">
            <v>8384.75</v>
          </cell>
          <cell r="F3515">
            <v>1509.2549999999999</v>
          </cell>
          <cell r="G3515">
            <v>8384.75</v>
          </cell>
          <cell r="H3515">
            <v>1509.26</v>
          </cell>
          <cell r="I3515">
            <v>0</v>
          </cell>
        </row>
        <row r="3516">
          <cell r="A3516">
            <v>0</v>
          </cell>
          <cell r="B3516" t="str">
            <v>Junta de Cera</v>
          </cell>
          <cell r="C3516">
            <v>1</v>
          </cell>
          <cell r="D3516" t="str">
            <v>UND</v>
          </cell>
          <cell r="E3516">
            <v>66.22</v>
          </cell>
          <cell r="F3516">
            <v>11.919599999999999</v>
          </cell>
          <cell r="G3516">
            <v>66.22</v>
          </cell>
          <cell r="H3516">
            <v>11.92</v>
          </cell>
          <cell r="I3516">
            <v>0</v>
          </cell>
        </row>
        <row r="3517">
          <cell r="A3517">
            <v>0</v>
          </cell>
          <cell r="B3517" t="str">
            <v>Arandela PVC 4"</v>
          </cell>
          <cell r="C3517">
            <v>1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</row>
        <row r="3518">
          <cell r="A3518">
            <v>0</v>
          </cell>
          <cell r="B3518" t="str">
            <v>Juego de tornillos de basineta</v>
          </cell>
          <cell r="C3518">
            <v>1</v>
          </cell>
          <cell r="D3518" t="str">
            <v>UND</v>
          </cell>
          <cell r="E3518">
            <v>50</v>
          </cell>
          <cell r="F3518">
            <v>9</v>
          </cell>
          <cell r="G3518">
            <v>50</v>
          </cell>
          <cell r="H3518">
            <v>9</v>
          </cell>
        </row>
        <row r="3519">
          <cell r="A3519" t="str">
            <v>CE002</v>
          </cell>
          <cell r="B3519" t="str">
            <v>Cemento blanco</v>
          </cell>
          <cell r="C3519">
            <v>0.05</v>
          </cell>
          <cell r="D3519" t="str">
            <v>FDA</v>
          </cell>
          <cell r="E3519">
            <v>788.98305084745766</v>
          </cell>
          <cell r="F3519">
            <v>142.01694915254237</v>
          </cell>
          <cell r="G3519">
            <v>39.450000000000003</v>
          </cell>
          <cell r="H3519">
            <v>7.1</v>
          </cell>
        </row>
        <row r="3520">
          <cell r="A3520">
            <v>0</v>
          </cell>
          <cell r="B3520" t="str">
            <v xml:space="preserve">Teflón </v>
          </cell>
          <cell r="C3520">
            <v>0.25</v>
          </cell>
          <cell r="D3520" t="str">
            <v>UND</v>
          </cell>
          <cell r="E3520">
            <v>18.64</v>
          </cell>
          <cell r="F3520">
            <v>3.3552</v>
          </cell>
          <cell r="G3520">
            <v>4.66</v>
          </cell>
          <cell r="H3520">
            <v>0.84</v>
          </cell>
        </row>
        <row r="3521">
          <cell r="A3521">
            <v>0</v>
          </cell>
          <cell r="B3521" t="str">
            <v>Salida Agua Potable 1/2" Poliestileno 18mm</v>
          </cell>
          <cell r="C3521">
            <v>1</v>
          </cell>
          <cell r="D3521" t="str">
            <v>UND</v>
          </cell>
          <cell r="E3521">
            <v>1638.14</v>
          </cell>
          <cell r="F3521">
            <v>294.86520000000002</v>
          </cell>
          <cell r="G3521">
            <v>1638.14</v>
          </cell>
          <cell r="H3521">
            <v>294.87</v>
          </cell>
        </row>
        <row r="3522">
          <cell r="A3522">
            <v>0</v>
          </cell>
          <cell r="B3522" t="str">
            <v>Salida Sanitaria A.N. 4" Inodoro Aérea</v>
          </cell>
          <cell r="C3522">
            <v>1</v>
          </cell>
          <cell r="D3522" t="str">
            <v>UND</v>
          </cell>
          <cell r="E3522">
            <v>2099.84</v>
          </cell>
          <cell r="F3522">
            <v>377.97120000000001</v>
          </cell>
          <cell r="G3522">
            <v>2099.84</v>
          </cell>
          <cell r="H3522">
            <v>377.97</v>
          </cell>
        </row>
        <row r="3523">
          <cell r="A3523">
            <v>0</v>
          </cell>
          <cell r="B3523" t="str">
            <v>Mano de obra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</row>
        <row r="3524">
          <cell r="A3524">
            <v>0</v>
          </cell>
          <cell r="B3524" t="str">
            <v>Mano de Obra Instalación inodoro</v>
          </cell>
          <cell r="C3524">
            <v>1</v>
          </cell>
          <cell r="D3524" t="str">
            <v>UND</v>
          </cell>
          <cell r="E3524">
            <v>1060.95</v>
          </cell>
          <cell r="F3524">
            <v>0</v>
          </cell>
          <cell r="G3524">
            <v>1060.95</v>
          </cell>
          <cell r="H3524">
            <v>0</v>
          </cell>
        </row>
        <row r="3525">
          <cell r="A3525">
            <v>0</v>
          </cell>
          <cell r="B3525" t="str">
            <v>Total/UND</v>
          </cell>
          <cell r="C3525">
            <v>1</v>
          </cell>
          <cell r="D3525" t="str">
            <v>UND</v>
          </cell>
          <cell r="E3525">
            <v>314.64</v>
          </cell>
          <cell r="F3525">
            <v>0</v>
          </cell>
          <cell r="G3525">
            <v>13805.88</v>
          </cell>
          <cell r="H3525">
            <v>2294.1099999999997</v>
          </cell>
          <cell r="I3525">
            <v>16099.989999999998</v>
          </cell>
        </row>
        <row r="3526">
          <cell r="A3526">
            <v>0</v>
          </cell>
          <cell r="B3526" t="str">
            <v>Total/UND</v>
          </cell>
          <cell r="D3526">
            <v>0</v>
          </cell>
          <cell r="G3526">
            <v>2128.67</v>
          </cell>
          <cell r="H3526">
            <v>111.53</v>
          </cell>
          <cell r="I3526">
            <v>2240.2000000000003</v>
          </cell>
        </row>
        <row r="3527">
          <cell r="A3527">
            <v>116.08000000000004</v>
          </cell>
          <cell r="B3527" t="str">
            <v>INODORO SERVICIO AZTECA BCO. SIN SALIDAS</v>
          </cell>
          <cell r="C3527">
            <v>1</v>
          </cell>
          <cell r="D3527">
            <v>0</v>
          </cell>
          <cell r="G3527">
            <v>5746.71</v>
          </cell>
          <cell r="H3527">
            <v>843.45000000000016</v>
          </cell>
          <cell r="I3527">
            <v>6590.16</v>
          </cell>
        </row>
        <row r="3528">
          <cell r="A3528">
            <v>116.04000000000002</v>
          </cell>
          <cell r="B3528" t="str">
            <v>Inodoro Servicio Azteca Bco sin salidas sanitarias</v>
          </cell>
          <cell r="C3528">
            <v>1</v>
          </cell>
          <cell r="D3528" t="str">
            <v>UND</v>
          </cell>
          <cell r="E3528">
            <v>0</v>
          </cell>
          <cell r="F3528">
            <v>0</v>
          </cell>
          <cell r="G3528">
            <v>1523.8</v>
          </cell>
          <cell r="H3528">
            <v>83.95</v>
          </cell>
          <cell r="I3528">
            <v>1607.75</v>
          </cell>
        </row>
        <row r="3529">
          <cell r="A3529">
            <v>0</v>
          </cell>
          <cell r="B3529" t="str">
            <v>Volumen Análisis</v>
          </cell>
          <cell r="C3529">
            <v>1</v>
          </cell>
          <cell r="D3529" t="str">
            <v>UND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</row>
        <row r="3530">
          <cell r="A3530">
            <v>0</v>
          </cell>
          <cell r="B3530" t="str">
            <v>Materiales y Equipos</v>
          </cell>
          <cell r="C3530">
            <v>1</v>
          </cell>
          <cell r="D3530" t="str">
            <v>UND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</row>
        <row r="3531">
          <cell r="A3531">
            <v>0</v>
          </cell>
          <cell r="B3531" t="str">
            <v>Niple Cromado 1/2" x 3"</v>
          </cell>
          <cell r="C3531">
            <v>1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</row>
        <row r="3532">
          <cell r="A3532">
            <v>0</v>
          </cell>
          <cell r="B3532" t="str">
            <v>Cubrefalta cromado 1/2"</v>
          </cell>
          <cell r="C3532">
            <v>1</v>
          </cell>
          <cell r="D3532" t="str">
            <v>UND</v>
          </cell>
          <cell r="E3532">
            <v>16.100000000000001</v>
          </cell>
          <cell r="F3532">
            <v>2.8980000000000001</v>
          </cell>
          <cell r="G3532">
            <v>16.100000000000001</v>
          </cell>
          <cell r="H3532">
            <v>2.9</v>
          </cell>
        </row>
        <row r="3533">
          <cell r="A3533">
            <v>0</v>
          </cell>
          <cell r="B3533" t="str">
            <v>Llave Angular 1/2" a 3/8"</v>
          </cell>
          <cell r="C3533">
            <v>1</v>
          </cell>
          <cell r="D3533" t="str">
            <v>UND</v>
          </cell>
          <cell r="E3533">
            <v>145.76</v>
          </cell>
          <cell r="F3533">
            <v>26.236799999999999</v>
          </cell>
          <cell r="G3533">
            <v>145.76</v>
          </cell>
          <cell r="H3533">
            <v>26.24</v>
          </cell>
        </row>
        <row r="3534">
          <cell r="A3534">
            <v>0</v>
          </cell>
          <cell r="B3534" t="str">
            <v>Manguera flexible inodoro inox. 3/8" Eastman</v>
          </cell>
          <cell r="C3534">
            <v>1</v>
          </cell>
          <cell r="D3534" t="str">
            <v>UND</v>
          </cell>
          <cell r="E3534">
            <v>194.92</v>
          </cell>
          <cell r="F3534">
            <v>35.085599999999999</v>
          </cell>
          <cell r="G3534">
            <v>194.92</v>
          </cell>
          <cell r="H3534">
            <v>35.090000000000003</v>
          </cell>
        </row>
        <row r="3535">
          <cell r="A3535">
            <v>0</v>
          </cell>
          <cell r="B3535" t="str">
            <v>Inodoro Azteca con tapa</v>
          </cell>
          <cell r="C3535">
            <v>1</v>
          </cell>
          <cell r="D3535" t="str">
            <v>UND</v>
          </cell>
          <cell r="E3535">
            <v>4063.56</v>
          </cell>
          <cell r="F3535">
            <v>731.44079999999997</v>
          </cell>
          <cell r="G3535">
            <v>4063.56</v>
          </cell>
          <cell r="H3535">
            <v>731.44</v>
          </cell>
        </row>
        <row r="3536">
          <cell r="A3536">
            <v>0</v>
          </cell>
          <cell r="B3536" t="str">
            <v>Junta de Cera</v>
          </cell>
          <cell r="C3536">
            <v>1</v>
          </cell>
          <cell r="D3536" t="str">
            <v>UND</v>
          </cell>
          <cell r="E3536">
            <v>66.22</v>
          </cell>
          <cell r="F3536">
            <v>11.919599999999999</v>
          </cell>
          <cell r="G3536">
            <v>66.22</v>
          </cell>
          <cell r="H3536">
            <v>11.92</v>
          </cell>
        </row>
        <row r="3537">
          <cell r="A3537">
            <v>0</v>
          </cell>
          <cell r="B3537" t="str">
            <v>Arandela PVC 4"</v>
          </cell>
          <cell r="C3537">
            <v>1</v>
          </cell>
          <cell r="D3537" t="str">
            <v>UND</v>
          </cell>
          <cell r="E3537">
            <v>63.56</v>
          </cell>
          <cell r="F3537">
            <v>11.440799999999999</v>
          </cell>
          <cell r="G3537">
            <v>63.56</v>
          </cell>
          <cell r="H3537">
            <v>11.44</v>
          </cell>
          <cell r="I3537">
            <v>0</v>
          </cell>
        </row>
        <row r="3538">
          <cell r="A3538">
            <v>0</v>
          </cell>
          <cell r="B3538" t="str">
            <v>Juego de tornillos de basineta</v>
          </cell>
          <cell r="C3538">
            <v>1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</row>
        <row r="3539">
          <cell r="A3539" t="str">
            <v>CE002</v>
          </cell>
          <cell r="B3539" t="str">
            <v>Cemento blanco</v>
          </cell>
          <cell r="C3539">
            <v>0.05</v>
          </cell>
          <cell r="D3539" t="str">
            <v>FDA</v>
          </cell>
          <cell r="E3539">
            <v>788.98305084745766</v>
          </cell>
          <cell r="F3539">
            <v>142.01694915254237</v>
          </cell>
          <cell r="G3539">
            <v>39.450000000000003</v>
          </cell>
          <cell r="H3539">
            <v>7.1</v>
          </cell>
          <cell r="I3539">
            <v>0</v>
          </cell>
        </row>
        <row r="3540">
          <cell r="A3540">
            <v>0</v>
          </cell>
          <cell r="B3540" t="str">
            <v xml:space="preserve">Teflón </v>
          </cell>
          <cell r="C3540">
            <v>0.25</v>
          </cell>
          <cell r="D3540" t="str">
            <v>UND</v>
          </cell>
          <cell r="E3540">
            <v>18.64</v>
          </cell>
          <cell r="F3540">
            <v>3.3552</v>
          </cell>
          <cell r="G3540">
            <v>4.66</v>
          </cell>
          <cell r="H3540">
            <v>0.84</v>
          </cell>
          <cell r="I3540">
            <v>0</v>
          </cell>
        </row>
        <row r="3541">
          <cell r="A3541">
            <v>0</v>
          </cell>
          <cell r="B3541" t="str">
            <v>Mano de obra</v>
          </cell>
          <cell r="D3541">
            <v>0</v>
          </cell>
          <cell r="G3541">
            <v>1523.8</v>
          </cell>
          <cell r="H3541">
            <v>83.95</v>
          </cell>
          <cell r="I3541">
            <v>1607.75</v>
          </cell>
        </row>
        <row r="3542">
          <cell r="A3542">
            <v>0</v>
          </cell>
          <cell r="B3542" t="str">
            <v>Mano de Obra Instalación inodoro</v>
          </cell>
          <cell r="C3542">
            <v>1</v>
          </cell>
          <cell r="D3542">
            <v>0</v>
          </cell>
          <cell r="E3542">
            <v>1060.95</v>
          </cell>
          <cell r="F3542">
            <v>0</v>
          </cell>
          <cell r="G3542">
            <v>0</v>
          </cell>
          <cell r="H3542">
            <v>0</v>
          </cell>
          <cell r="I3542">
            <v>1607.75</v>
          </cell>
        </row>
        <row r="3543">
          <cell r="A3543">
            <v>116.05000000000003</v>
          </cell>
          <cell r="B3543" t="str">
            <v>Total/UND</v>
          </cell>
          <cell r="C3543">
            <v>1</v>
          </cell>
          <cell r="D3543" t="str">
            <v>UND</v>
          </cell>
          <cell r="E3543">
            <v>0</v>
          </cell>
          <cell r="F3543">
            <v>0</v>
          </cell>
          <cell r="G3543">
            <v>5746.71</v>
          </cell>
          <cell r="H3543">
            <v>843.45000000000016</v>
          </cell>
          <cell r="I3543">
            <v>6590.16</v>
          </cell>
        </row>
        <row r="3544">
          <cell r="A3544">
            <v>0</v>
          </cell>
          <cell r="B3544" t="str">
            <v>Salida Sanitaria Aguas Negras PVC 2" - Tierra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</row>
        <row r="3545">
          <cell r="A3545">
            <v>116.09000000000005</v>
          </cell>
          <cell r="B3545" t="str">
            <v>INODORO BATH COLLECTION BCO. SIN SALIDAS</v>
          </cell>
          <cell r="C3545">
            <v>1</v>
          </cell>
          <cell r="D3545" t="str">
            <v>UND</v>
          </cell>
          <cell r="E3545">
            <v>0</v>
          </cell>
          <cell r="F3545">
            <v>0</v>
          </cell>
          <cell r="G3545">
            <v>10067.9</v>
          </cell>
          <cell r="H3545">
            <v>1621.27</v>
          </cell>
          <cell r="I3545">
            <v>11689.17</v>
          </cell>
        </row>
        <row r="3546">
          <cell r="A3546">
            <v>0</v>
          </cell>
          <cell r="B3546" t="str">
            <v>Inodoro Bath Collection Bco sin salidas sanitarias</v>
          </cell>
          <cell r="C3546">
            <v>0.2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</row>
        <row r="3547">
          <cell r="A3547">
            <v>0</v>
          </cell>
          <cell r="B3547" t="str">
            <v>Volumen Análisis</v>
          </cell>
          <cell r="C3547">
            <v>1</v>
          </cell>
          <cell r="D3547" t="str">
            <v>UND</v>
          </cell>
          <cell r="E3547">
            <v>305.08</v>
          </cell>
          <cell r="F3547">
            <v>54.914399999999993</v>
          </cell>
          <cell r="G3547">
            <v>61.02</v>
          </cell>
          <cell r="H3547">
            <v>10.98</v>
          </cell>
        </row>
        <row r="3548">
          <cell r="A3548">
            <v>0</v>
          </cell>
          <cell r="B3548" t="str">
            <v>Materiales y Equipos</v>
          </cell>
          <cell r="C3548">
            <v>1</v>
          </cell>
          <cell r="D3548" t="str">
            <v>UND</v>
          </cell>
          <cell r="E3548">
            <v>27.97</v>
          </cell>
          <cell r="F3548">
            <v>5.0345999999999993</v>
          </cell>
          <cell r="G3548">
            <v>27.97</v>
          </cell>
          <cell r="H3548">
            <v>5.03</v>
          </cell>
        </row>
        <row r="3549">
          <cell r="A3549">
            <v>0</v>
          </cell>
          <cell r="B3549" t="str">
            <v>Niple Cromado 1/2" x 3"</v>
          </cell>
          <cell r="C3549">
            <v>1</v>
          </cell>
          <cell r="D3549" t="str">
            <v>UND</v>
          </cell>
          <cell r="E3549">
            <v>41.53</v>
          </cell>
          <cell r="F3549">
            <v>7.4753999999999996</v>
          </cell>
          <cell r="G3549">
            <v>41.53</v>
          </cell>
          <cell r="H3549">
            <v>7.48</v>
          </cell>
          <cell r="I3549">
            <v>0</v>
          </cell>
        </row>
        <row r="3550">
          <cell r="A3550">
            <v>0</v>
          </cell>
          <cell r="B3550" t="str">
            <v>Cubrefalta cromado 1/2"</v>
          </cell>
          <cell r="C3550">
            <v>1</v>
          </cell>
          <cell r="D3550" t="str">
            <v>UND</v>
          </cell>
          <cell r="E3550">
            <v>16.100000000000001</v>
          </cell>
          <cell r="F3550">
            <v>2.8980000000000001</v>
          </cell>
          <cell r="G3550">
            <v>16.100000000000001</v>
          </cell>
          <cell r="H3550">
            <v>2.9</v>
          </cell>
        </row>
        <row r="3551">
          <cell r="A3551">
            <v>0</v>
          </cell>
          <cell r="B3551" t="str">
            <v>Llave Angular 1/2" a 3/8"</v>
          </cell>
          <cell r="C3551">
            <v>1</v>
          </cell>
          <cell r="D3551" t="str">
            <v>UND</v>
          </cell>
          <cell r="E3551">
            <v>145.76</v>
          </cell>
          <cell r="F3551">
            <v>26.236799999999999</v>
          </cell>
          <cell r="G3551">
            <v>145.76</v>
          </cell>
          <cell r="H3551">
            <v>26.24</v>
          </cell>
          <cell r="I3551">
            <v>0</v>
          </cell>
        </row>
        <row r="3552">
          <cell r="A3552">
            <v>0</v>
          </cell>
          <cell r="B3552" t="str">
            <v>Manguera flexible inodoro inox. 3/8" Eastman</v>
          </cell>
          <cell r="C3552">
            <v>1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</row>
        <row r="3553">
          <cell r="A3553">
            <v>0</v>
          </cell>
          <cell r="B3553" t="str">
            <v>Inodoro Bath Collection Bco. con tapa</v>
          </cell>
          <cell r="C3553">
            <v>1</v>
          </cell>
          <cell r="D3553" t="str">
            <v>UND</v>
          </cell>
          <cell r="E3553">
            <v>8384.75</v>
          </cell>
          <cell r="F3553">
            <v>1509.2549999999999</v>
          </cell>
          <cell r="G3553">
            <v>8384.75</v>
          </cell>
          <cell r="H3553">
            <v>1509.26</v>
          </cell>
          <cell r="I3553">
            <v>0</v>
          </cell>
        </row>
        <row r="3554">
          <cell r="A3554">
            <v>0</v>
          </cell>
          <cell r="B3554" t="str">
            <v>Junta de Cera</v>
          </cell>
          <cell r="C3554">
            <v>1</v>
          </cell>
          <cell r="D3554" t="str">
            <v>UND</v>
          </cell>
          <cell r="E3554">
            <v>66.22</v>
          </cell>
          <cell r="F3554">
            <v>11.919599999999999</v>
          </cell>
          <cell r="G3554">
            <v>66.22</v>
          </cell>
          <cell r="H3554">
            <v>11.92</v>
          </cell>
          <cell r="I3554">
            <v>0</v>
          </cell>
        </row>
        <row r="3555">
          <cell r="A3555">
            <v>0</v>
          </cell>
          <cell r="B3555" t="str">
            <v>Arandela PVC 4"</v>
          </cell>
          <cell r="C3555">
            <v>1</v>
          </cell>
          <cell r="D3555">
            <v>0</v>
          </cell>
          <cell r="E3555">
            <v>63.56</v>
          </cell>
          <cell r="F3555">
            <v>11.440799999999999</v>
          </cell>
          <cell r="G3555">
            <v>1552.63</v>
          </cell>
          <cell r="H3555">
            <v>55.870000000000005</v>
          </cell>
          <cell r="I3555">
            <v>1608.5</v>
          </cell>
        </row>
        <row r="3556">
          <cell r="A3556">
            <v>0</v>
          </cell>
          <cell r="B3556" t="str">
            <v>Juego de tornillos de basineta</v>
          </cell>
          <cell r="C3556">
            <v>1</v>
          </cell>
          <cell r="D3556">
            <v>0</v>
          </cell>
          <cell r="E3556">
            <v>50</v>
          </cell>
          <cell r="F3556">
            <v>9</v>
          </cell>
          <cell r="G3556">
            <v>0</v>
          </cell>
          <cell r="H3556">
            <v>0</v>
          </cell>
        </row>
        <row r="3557">
          <cell r="A3557" t="str">
            <v>CE002</v>
          </cell>
          <cell r="B3557" t="str">
            <v>Cemento blanco</v>
          </cell>
          <cell r="C3557">
            <v>0.05</v>
          </cell>
          <cell r="D3557" t="str">
            <v>FDA</v>
          </cell>
          <cell r="E3557">
            <v>788.98305084745766</v>
          </cell>
          <cell r="F3557">
            <v>142.01694915254237</v>
          </cell>
          <cell r="G3557">
            <v>39.450000000000003</v>
          </cell>
          <cell r="H3557">
            <v>7.1</v>
          </cell>
          <cell r="I3557">
            <v>11000.980000000003</v>
          </cell>
        </row>
        <row r="3558">
          <cell r="A3558">
            <v>0</v>
          </cell>
          <cell r="B3558" t="str">
            <v xml:space="preserve">Teflón </v>
          </cell>
          <cell r="C3558">
            <v>0.25</v>
          </cell>
          <cell r="D3558" t="str">
            <v>UND</v>
          </cell>
          <cell r="E3558">
            <v>18.64</v>
          </cell>
          <cell r="F3558">
            <v>3.3552</v>
          </cell>
          <cell r="G3558">
            <v>4.66</v>
          </cell>
          <cell r="H3558">
            <v>0.84</v>
          </cell>
          <cell r="I3558">
            <v>0</v>
          </cell>
        </row>
        <row r="3559">
          <cell r="A3559">
            <v>0</v>
          </cell>
          <cell r="B3559" t="str">
            <v>Mano de obra</v>
          </cell>
          <cell r="C3559">
            <v>1</v>
          </cell>
          <cell r="D3559" t="str">
            <v>UND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0</v>
          </cell>
          <cell r="B3560" t="str">
            <v>Mano de Obra Instalación inodoro</v>
          </cell>
          <cell r="C3560">
            <v>1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0</v>
          </cell>
          <cell r="B3561" t="str">
            <v>Total/UND</v>
          </cell>
          <cell r="C3561">
            <v>1</v>
          </cell>
          <cell r="D3561" t="str">
            <v>UND</v>
          </cell>
          <cell r="E3561">
            <v>41.53</v>
          </cell>
          <cell r="F3561">
            <v>7.4753999999999996</v>
          </cell>
          <cell r="G3561">
            <v>10067.9</v>
          </cell>
          <cell r="H3561">
            <v>1621.27</v>
          </cell>
          <cell r="I3561">
            <v>11689.17</v>
          </cell>
        </row>
        <row r="3562">
          <cell r="A3562">
            <v>0</v>
          </cell>
          <cell r="B3562" t="str">
            <v>Cubrefalta cromado 1/2"</v>
          </cell>
          <cell r="C3562">
            <v>1</v>
          </cell>
          <cell r="D3562" t="str">
            <v>UND</v>
          </cell>
          <cell r="E3562">
            <v>16.100000000000001</v>
          </cell>
          <cell r="F3562">
            <v>2.8980000000000001</v>
          </cell>
          <cell r="G3562">
            <v>16.100000000000001</v>
          </cell>
          <cell r="H3562">
            <v>2.9</v>
          </cell>
          <cell r="I3562">
            <v>0</v>
          </cell>
        </row>
        <row r="3563">
          <cell r="A3563">
            <v>116.10000000000005</v>
          </cell>
          <cell r="B3563" t="str">
            <v>LAVAMANOS DE SERVICIO BCO + SALIDAS SANIT.</v>
          </cell>
          <cell r="C3563">
            <v>1</v>
          </cell>
          <cell r="D3563" t="str">
            <v>UND</v>
          </cell>
          <cell r="E3563">
            <v>145.76</v>
          </cell>
          <cell r="F3563">
            <v>26.236799999999999</v>
          </cell>
          <cell r="G3563">
            <v>9376.16</v>
          </cell>
          <cell r="H3563">
            <v>1353.43</v>
          </cell>
          <cell r="I3563">
            <v>10729.59</v>
          </cell>
        </row>
        <row r="3564">
          <cell r="A3564">
            <v>0</v>
          </cell>
          <cell r="B3564" t="str">
            <v>Lavamanos de servicio bco. + salidas sanitarias</v>
          </cell>
          <cell r="C3564">
            <v>1</v>
          </cell>
          <cell r="D3564" t="str">
            <v>UND</v>
          </cell>
          <cell r="E3564">
            <v>194.92</v>
          </cell>
          <cell r="F3564">
            <v>35.085599999999999</v>
          </cell>
          <cell r="G3564">
            <v>194.92</v>
          </cell>
          <cell r="H3564">
            <v>35.090000000000003</v>
          </cell>
        </row>
        <row r="3565">
          <cell r="A3565">
            <v>0</v>
          </cell>
          <cell r="B3565" t="str">
            <v>Volumen Análisis</v>
          </cell>
          <cell r="C3565">
            <v>1</v>
          </cell>
          <cell r="D3565" t="str">
            <v>UND</v>
          </cell>
          <cell r="E3565">
            <v>4063.56</v>
          </cell>
          <cell r="F3565">
            <v>731.44079999999997</v>
          </cell>
          <cell r="G3565">
            <v>4063.56</v>
          </cell>
          <cell r="H3565">
            <v>731.44</v>
          </cell>
        </row>
        <row r="3566">
          <cell r="A3566">
            <v>0</v>
          </cell>
          <cell r="B3566" t="str">
            <v>Materiales y Equipos</v>
          </cell>
          <cell r="C3566">
            <v>1</v>
          </cell>
          <cell r="D3566" t="str">
            <v>UND</v>
          </cell>
          <cell r="E3566">
            <v>66.22</v>
          </cell>
          <cell r="F3566">
            <v>11.919599999999999</v>
          </cell>
          <cell r="G3566">
            <v>66.22</v>
          </cell>
          <cell r="H3566">
            <v>11.92</v>
          </cell>
          <cell r="I3566">
            <v>0</v>
          </cell>
        </row>
        <row r="3567">
          <cell r="A3567">
            <v>0</v>
          </cell>
          <cell r="B3567" t="str">
            <v>Niple Cromado 1/2" x 3"</v>
          </cell>
          <cell r="C3567">
            <v>1</v>
          </cell>
          <cell r="D3567" t="str">
            <v>UND</v>
          </cell>
          <cell r="E3567">
            <v>41.53</v>
          </cell>
          <cell r="F3567">
            <v>7.4753999999999996</v>
          </cell>
          <cell r="G3567">
            <v>41.53</v>
          </cell>
          <cell r="H3567">
            <v>7.48</v>
          </cell>
        </row>
        <row r="3568">
          <cell r="A3568">
            <v>0</v>
          </cell>
          <cell r="B3568" t="str">
            <v>Cubrefalta cromado 1/2"</v>
          </cell>
          <cell r="C3568">
            <v>1</v>
          </cell>
          <cell r="D3568" t="str">
            <v>UND</v>
          </cell>
          <cell r="E3568">
            <v>16.100000000000001</v>
          </cell>
          <cell r="F3568">
            <v>2.8980000000000001</v>
          </cell>
          <cell r="G3568">
            <v>16.100000000000001</v>
          </cell>
          <cell r="H3568">
            <v>2.9</v>
          </cell>
        </row>
        <row r="3569">
          <cell r="A3569" t="str">
            <v>CE002</v>
          </cell>
          <cell r="B3569" t="str">
            <v>Llave Angular 1/2" a 3/8"</v>
          </cell>
          <cell r="C3569">
            <v>1</v>
          </cell>
          <cell r="D3569" t="str">
            <v>UND</v>
          </cell>
          <cell r="E3569">
            <v>145.76</v>
          </cell>
          <cell r="F3569">
            <v>26.236799999999999</v>
          </cell>
          <cell r="G3569">
            <v>145.76</v>
          </cell>
          <cell r="H3569">
            <v>26.24</v>
          </cell>
          <cell r="I3569">
            <v>1608.5</v>
          </cell>
        </row>
        <row r="3570">
          <cell r="A3570">
            <v>0</v>
          </cell>
          <cell r="B3570" t="str">
            <v>Manguera flexible lavamanos inox. 3/8" Eastman</v>
          </cell>
          <cell r="C3570">
            <v>1</v>
          </cell>
          <cell r="D3570" t="str">
            <v>UND</v>
          </cell>
          <cell r="E3570">
            <v>216.1</v>
          </cell>
          <cell r="F3570">
            <v>38.897999999999996</v>
          </cell>
          <cell r="G3570">
            <v>216.1</v>
          </cell>
          <cell r="H3570">
            <v>38.9</v>
          </cell>
        </row>
        <row r="3571">
          <cell r="A3571">
            <v>0</v>
          </cell>
          <cell r="B3571" t="str">
            <v>Lavamanos de servicio Bco</v>
          </cell>
          <cell r="C3571">
            <v>1</v>
          </cell>
          <cell r="D3571" t="str">
            <v>UND</v>
          </cell>
          <cell r="E3571">
            <v>1398.31</v>
          </cell>
          <cell r="F3571">
            <v>251.69579999999999</v>
          </cell>
          <cell r="G3571">
            <v>1398.31</v>
          </cell>
          <cell r="H3571">
            <v>251.7</v>
          </cell>
          <cell r="I3571">
            <v>0</v>
          </cell>
        </row>
        <row r="3572">
          <cell r="A3572">
            <v>0</v>
          </cell>
          <cell r="B3572" t="str">
            <v>Llave sencilla cromada</v>
          </cell>
          <cell r="C3572">
            <v>1</v>
          </cell>
          <cell r="D3572" t="str">
            <v>UND</v>
          </cell>
          <cell r="E3572">
            <v>466.4</v>
          </cell>
          <cell r="F3572">
            <v>83.951999999999998</v>
          </cell>
          <cell r="G3572">
            <v>466.4</v>
          </cell>
          <cell r="H3572">
            <v>83.95</v>
          </cell>
          <cell r="I3572">
            <v>0</v>
          </cell>
        </row>
        <row r="3573">
          <cell r="A3573">
            <v>0</v>
          </cell>
          <cell r="B3573" t="str">
            <v>Boquilla para lavamanos sencilla</v>
          </cell>
          <cell r="C3573">
            <v>1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</row>
        <row r="3574">
          <cell r="A3574">
            <v>0</v>
          </cell>
          <cell r="B3574" t="str">
            <v>Cola Extensora 1-1/4" PVC</v>
          </cell>
          <cell r="C3574">
            <v>1</v>
          </cell>
          <cell r="D3574" t="str">
            <v>UND</v>
          </cell>
          <cell r="E3574">
            <v>20.25</v>
          </cell>
          <cell r="F3574">
            <v>3.645</v>
          </cell>
          <cell r="G3574">
            <v>20.25</v>
          </cell>
          <cell r="H3574">
            <v>3.65</v>
          </cell>
          <cell r="I3574">
            <v>0</v>
          </cell>
        </row>
        <row r="3575">
          <cell r="A3575">
            <v>0</v>
          </cell>
          <cell r="B3575" t="str">
            <v>Sifón 1-1/4" PVC</v>
          </cell>
          <cell r="C3575">
            <v>1</v>
          </cell>
          <cell r="D3575">
            <v>0</v>
          </cell>
          <cell r="E3575">
            <v>101.25</v>
          </cell>
          <cell r="F3575">
            <v>18.224999999999998</v>
          </cell>
          <cell r="G3575">
            <v>9484.6900000000023</v>
          </cell>
          <cell r="H3575">
            <v>1516.2900000000002</v>
          </cell>
          <cell r="I3575">
            <v>11000.980000000003</v>
          </cell>
        </row>
        <row r="3576">
          <cell r="A3576">
            <v>0</v>
          </cell>
          <cell r="B3576" t="str">
            <v>Reducción 2" a 1-1/4" PVC drenaje</v>
          </cell>
          <cell r="C3576">
            <v>1</v>
          </cell>
          <cell r="D3576">
            <v>0</v>
          </cell>
          <cell r="E3576">
            <v>25</v>
          </cell>
          <cell r="F3576">
            <v>4.5</v>
          </cell>
          <cell r="G3576">
            <v>0</v>
          </cell>
          <cell r="H3576">
            <v>0</v>
          </cell>
          <cell r="I3576">
            <v>0</v>
          </cell>
        </row>
        <row r="3577">
          <cell r="A3577" t="str">
            <v>CE002</v>
          </cell>
          <cell r="B3577" t="str">
            <v>Cemento blanco</v>
          </cell>
          <cell r="C3577">
            <v>0.05</v>
          </cell>
          <cell r="D3577" t="str">
            <v>FDA</v>
          </cell>
          <cell r="E3577">
            <v>788.98305084745766</v>
          </cell>
          <cell r="F3577">
            <v>142.01694915254237</v>
          </cell>
          <cell r="G3577">
            <v>39.450000000000003</v>
          </cell>
          <cell r="H3577">
            <v>7.1</v>
          </cell>
          <cell r="I3577">
            <v>16099.989999999998</v>
          </cell>
        </row>
        <row r="3578">
          <cell r="A3578">
            <v>0</v>
          </cell>
          <cell r="B3578" t="str">
            <v xml:space="preserve">Teflón </v>
          </cell>
          <cell r="C3578">
            <v>0.25</v>
          </cell>
          <cell r="D3578" t="str">
            <v>UND</v>
          </cell>
          <cell r="E3578">
            <v>18.64</v>
          </cell>
          <cell r="F3578">
            <v>3.3552</v>
          </cell>
          <cell r="G3578">
            <v>4.66</v>
          </cell>
          <cell r="H3578">
            <v>0.84</v>
          </cell>
          <cell r="I3578">
            <v>0</v>
          </cell>
        </row>
        <row r="3579">
          <cell r="A3579">
            <v>0</v>
          </cell>
          <cell r="B3579" t="str">
            <v>Salida Agua Potable 1/2" Poliestileno 18mm</v>
          </cell>
          <cell r="C3579">
            <v>2</v>
          </cell>
          <cell r="D3579" t="str">
            <v>UND</v>
          </cell>
          <cell r="E3579">
            <v>1638.14</v>
          </cell>
          <cell r="F3579">
            <v>294.86520000000002</v>
          </cell>
          <cell r="G3579">
            <v>3276.28</v>
          </cell>
          <cell r="H3579">
            <v>589.73</v>
          </cell>
          <cell r="I3579">
            <v>0</v>
          </cell>
        </row>
        <row r="3580">
          <cell r="A3580">
            <v>0</v>
          </cell>
          <cell r="B3580" t="str">
            <v>Salida Sanitaria A.N. 2" Aérea</v>
          </cell>
          <cell r="C3580">
            <v>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</row>
        <row r="3581">
          <cell r="A3581">
            <v>0</v>
          </cell>
          <cell r="B3581" t="str">
            <v>Mano de obra</v>
          </cell>
          <cell r="C3581">
            <v>1</v>
          </cell>
          <cell r="D3581" t="str">
            <v>UND</v>
          </cell>
          <cell r="E3581">
            <v>41.53</v>
          </cell>
          <cell r="F3581">
            <v>7.4753999999999996</v>
          </cell>
          <cell r="G3581">
            <v>41.53</v>
          </cell>
          <cell r="H3581">
            <v>7.48</v>
          </cell>
        </row>
        <row r="3582">
          <cell r="A3582">
            <v>0</v>
          </cell>
          <cell r="B3582" t="str">
            <v>Mano de Obra Instalación lavamanos</v>
          </cell>
          <cell r="C3582">
            <v>1</v>
          </cell>
          <cell r="D3582" t="str">
            <v>UND</v>
          </cell>
          <cell r="E3582">
            <v>1857.2</v>
          </cell>
          <cell r="F3582">
            <v>0</v>
          </cell>
          <cell r="G3582">
            <v>1857.2</v>
          </cell>
          <cell r="H3582">
            <v>0</v>
          </cell>
        </row>
        <row r="3583">
          <cell r="A3583">
            <v>0</v>
          </cell>
          <cell r="B3583" t="str">
            <v>Total/UND</v>
          </cell>
          <cell r="C3583">
            <v>1</v>
          </cell>
          <cell r="D3583" t="str">
            <v>UND</v>
          </cell>
          <cell r="E3583">
            <v>145.76</v>
          </cell>
          <cell r="F3583">
            <v>26.236799999999999</v>
          </cell>
          <cell r="G3583">
            <v>9376.16</v>
          </cell>
          <cell r="H3583">
            <v>1353.43</v>
          </cell>
          <cell r="I3583">
            <v>10729.59</v>
          </cell>
        </row>
        <row r="3584">
          <cell r="A3584">
            <v>0</v>
          </cell>
          <cell r="B3584" t="str">
            <v>Manguera flexible inodoro inox. 3/8" Eastman</v>
          </cell>
          <cell r="C3584">
            <v>1</v>
          </cell>
          <cell r="D3584" t="str">
            <v>UND</v>
          </cell>
          <cell r="E3584">
            <v>194.92</v>
          </cell>
          <cell r="F3584">
            <v>35.085599999999999</v>
          </cell>
          <cell r="G3584">
            <v>194.92</v>
          </cell>
          <cell r="H3584">
            <v>35.090000000000003</v>
          </cell>
        </row>
        <row r="3585">
          <cell r="A3585">
            <v>116.11000000000006</v>
          </cell>
          <cell r="B3585" t="str">
            <v>LAVAMANOS TOPE BATH COLLECTION + SALIDAS</v>
          </cell>
          <cell r="C3585">
            <v>1</v>
          </cell>
          <cell r="D3585" t="str">
            <v>UND</v>
          </cell>
          <cell r="E3585">
            <v>8384.75</v>
          </cell>
          <cell r="F3585">
            <v>1509.2549999999999</v>
          </cell>
          <cell r="G3585">
            <v>13459.75</v>
          </cell>
          <cell r="H3585">
            <v>2088.4699999999998</v>
          </cell>
          <cell r="I3585">
            <v>15548.22</v>
          </cell>
        </row>
        <row r="3586">
          <cell r="A3586">
            <v>0</v>
          </cell>
          <cell r="B3586" t="str">
            <v>Lavamanos de tope Bath Collection + Salidas</v>
          </cell>
          <cell r="C3586">
            <v>1</v>
          </cell>
          <cell r="D3586" t="str">
            <v>UND</v>
          </cell>
          <cell r="E3586">
            <v>66.22</v>
          </cell>
          <cell r="F3586">
            <v>11.919599999999999</v>
          </cell>
          <cell r="G3586">
            <v>66.22</v>
          </cell>
          <cell r="H3586">
            <v>11.92</v>
          </cell>
        </row>
        <row r="3587">
          <cell r="A3587">
            <v>0</v>
          </cell>
          <cell r="B3587" t="str">
            <v>Volumen Análisis</v>
          </cell>
          <cell r="C3587">
            <v>1</v>
          </cell>
          <cell r="D3587" t="str">
            <v>UND</v>
          </cell>
          <cell r="E3587">
            <v>63.56</v>
          </cell>
          <cell r="F3587">
            <v>11.440799999999999</v>
          </cell>
          <cell r="G3587">
            <v>63.56</v>
          </cell>
          <cell r="H3587">
            <v>11.44</v>
          </cell>
          <cell r="I3587">
            <v>0</v>
          </cell>
        </row>
        <row r="3588">
          <cell r="A3588">
            <v>0</v>
          </cell>
          <cell r="B3588" t="str">
            <v>Materiales y Equipos</v>
          </cell>
          <cell r="C3588">
            <v>1</v>
          </cell>
          <cell r="D3588" t="str">
            <v>UND</v>
          </cell>
          <cell r="E3588">
            <v>50</v>
          </cell>
          <cell r="F3588">
            <v>9</v>
          </cell>
          <cell r="G3588">
            <v>50</v>
          </cell>
          <cell r="H3588">
            <v>9</v>
          </cell>
        </row>
        <row r="3589">
          <cell r="A3589" t="str">
            <v>CE002</v>
          </cell>
          <cell r="B3589" t="str">
            <v>Niple Cromado 1/2" x 3"</v>
          </cell>
          <cell r="C3589">
            <v>2</v>
          </cell>
          <cell r="D3589" t="str">
            <v>UND</v>
          </cell>
          <cell r="E3589">
            <v>41.53</v>
          </cell>
          <cell r="F3589">
            <v>7.4753999999999996</v>
          </cell>
          <cell r="G3589">
            <v>83.06</v>
          </cell>
          <cell r="H3589">
            <v>14.95</v>
          </cell>
          <cell r="I3589">
            <v>11002.68</v>
          </cell>
        </row>
        <row r="3590">
          <cell r="A3590">
            <v>0</v>
          </cell>
          <cell r="B3590" t="str">
            <v>Cubrefalta cromado 1/2"</v>
          </cell>
          <cell r="C3590">
            <v>2</v>
          </cell>
          <cell r="D3590" t="str">
            <v>UND</v>
          </cell>
          <cell r="E3590">
            <v>16.100000000000001</v>
          </cell>
          <cell r="F3590">
            <v>2.8980000000000001</v>
          </cell>
          <cell r="G3590">
            <v>32.200000000000003</v>
          </cell>
          <cell r="H3590">
            <v>5.8</v>
          </cell>
        </row>
        <row r="3591">
          <cell r="A3591">
            <v>0</v>
          </cell>
          <cell r="B3591" t="str">
            <v>Llave Angular 1/2" a 3/8"</v>
          </cell>
          <cell r="C3591">
            <v>2</v>
          </cell>
          <cell r="D3591" t="str">
            <v>UND</v>
          </cell>
          <cell r="E3591">
            <v>145.76</v>
          </cell>
          <cell r="F3591">
            <v>26.236799999999999</v>
          </cell>
          <cell r="G3591">
            <v>291.52</v>
          </cell>
          <cell r="H3591">
            <v>52.47</v>
          </cell>
          <cell r="I3591">
            <v>16101.689999999999</v>
          </cell>
        </row>
        <row r="3592">
          <cell r="A3592">
            <v>0</v>
          </cell>
          <cell r="B3592" t="str">
            <v>Manguera flexible lavamanos inox. 3/8" Eastman</v>
          </cell>
          <cell r="C3592">
            <v>2</v>
          </cell>
          <cell r="D3592" t="str">
            <v>UND</v>
          </cell>
          <cell r="E3592">
            <v>216.1</v>
          </cell>
          <cell r="F3592">
            <v>38.897999999999996</v>
          </cell>
          <cell r="G3592">
            <v>432.2</v>
          </cell>
          <cell r="H3592">
            <v>77.8</v>
          </cell>
          <cell r="I3592">
            <v>0</v>
          </cell>
        </row>
        <row r="3593">
          <cell r="A3593">
            <v>0</v>
          </cell>
          <cell r="B3593" t="str">
            <v xml:space="preserve">Lavamanos de Tope Bath Collection  </v>
          </cell>
          <cell r="C3593">
            <v>1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</row>
        <row r="3594">
          <cell r="A3594">
            <v>0</v>
          </cell>
          <cell r="B3594" t="str">
            <v>Mezcladora Pfister lavamanos</v>
          </cell>
          <cell r="C3594">
            <v>1</v>
          </cell>
          <cell r="D3594" t="str">
            <v>UND</v>
          </cell>
          <cell r="E3594">
            <v>1070.3399999999999</v>
          </cell>
          <cell r="F3594">
            <v>192.66119999999998</v>
          </cell>
          <cell r="G3594">
            <v>1070.3399999999999</v>
          </cell>
          <cell r="H3594">
            <v>192.66</v>
          </cell>
          <cell r="I3594">
            <v>0</v>
          </cell>
        </row>
        <row r="3595">
          <cell r="A3595">
            <v>0</v>
          </cell>
          <cell r="B3595" t="str">
            <v>Boquilla para lavamanos autom. push button</v>
          </cell>
          <cell r="C3595">
            <v>1</v>
          </cell>
          <cell r="D3595">
            <v>0</v>
          </cell>
          <cell r="E3595">
            <v>592.37</v>
          </cell>
          <cell r="F3595">
            <v>106.6266</v>
          </cell>
          <cell r="G3595">
            <v>13805.88</v>
          </cell>
          <cell r="H3595">
            <v>2294.1099999999997</v>
          </cell>
          <cell r="I3595">
            <v>16099.989999999998</v>
          </cell>
        </row>
        <row r="3596">
          <cell r="A3596">
            <v>0</v>
          </cell>
          <cell r="B3596" t="str">
            <v>Cola Extensora 1-1/4" PVC</v>
          </cell>
          <cell r="C3596">
            <v>1</v>
          </cell>
          <cell r="D3596">
            <v>0</v>
          </cell>
          <cell r="E3596">
            <v>20.25</v>
          </cell>
          <cell r="F3596">
            <v>3.645</v>
          </cell>
          <cell r="G3596">
            <v>0</v>
          </cell>
          <cell r="H3596">
            <v>0</v>
          </cell>
        </row>
        <row r="3597">
          <cell r="A3597">
            <v>116.08000000000004</v>
          </cell>
          <cell r="B3597" t="str">
            <v>Sifón 1-1/4" PVC</v>
          </cell>
          <cell r="C3597">
            <v>1</v>
          </cell>
          <cell r="D3597" t="str">
            <v>UND</v>
          </cell>
          <cell r="E3597">
            <v>101.25</v>
          </cell>
          <cell r="F3597">
            <v>18.224999999999998</v>
          </cell>
          <cell r="G3597">
            <v>101.25</v>
          </cell>
          <cell r="H3597">
            <v>18.23</v>
          </cell>
          <cell r="I3597">
            <v>6590.16</v>
          </cell>
        </row>
        <row r="3598">
          <cell r="A3598">
            <v>0</v>
          </cell>
          <cell r="B3598" t="str">
            <v>Reducción 2" a 1-1/4" PVC drenaje</v>
          </cell>
          <cell r="C3598">
            <v>1</v>
          </cell>
          <cell r="D3598" t="str">
            <v>UND</v>
          </cell>
          <cell r="E3598">
            <v>25</v>
          </cell>
          <cell r="F3598">
            <v>4.5</v>
          </cell>
          <cell r="G3598">
            <v>25</v>
          </cell>
          <cell r="H3598">
            <v>4.5</v>
          </cell>
          <cell r="I3598">
            <v>0</v>
          </cell>
        </row>
        <row r="3599">
          <cell r="A3599" t="str">
            <v>CE002</v>
          </cell>
          <cell r="B3599" t="str">
            <v>Cemento blanco</v>
          </cell>
          <cell r="C3599">
            <v>0.05</v>
          </cell>
          <cell r="D3599" t="str">
            <v>FDA</v>
          </cell>
          <cell r="E3599">
            <v>788.98305084745766</v>
          </cell>
          <cell r="F3599">
            <v>142.01694915254237</v>
          </cell>
          <cell r="G3599">
            <v>39.450000000000003</v>
          </cell>
          <cell r="H3599">
            <v>7.1</v>
          </cell>
          <cell r="I3599">
            <v>0</v>
          </cell>
        </row>
        <row r="3600">
          <cell r="A3600">
            <v>0</v>
          </cell>
          <cell r="B3600" t="str">
            <v xml:space="preserve">Teflón </v>
          </cell>
          <cell r="C3600">
            <v>0.25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0</v>
          </cell>
          <cell r="B3601" t="str">
            <v>Salida Agua Potable 1/2" Poliestileno 18mm</v>
          </cell>
          <cell r="C3601">
            <v>2</v>
          </cell>
          <cell r="D3601" t="str">
            <v>UND</v>
          </cell>
          <cell r="E3601">
            <v>1638.14</v>
          </cell>
          <cell r="F3601">
            <v>294.86520000000002</v>
          </cell>
          <cell r="G3601">
            <v>3276.28</v>
          </cell>
          <cell r="H3601">
            <v>589.73</v>
          </cell>
        </row>
        <row r="3602">
          <cell r="A3602">
            <v>0</v>
          </cell>
          <cell r="B3602" t="str">
            <v>Salida Sanitaria A.N. 2" Aérea</v>
          </cell>
          <cell r="C3602">
            <v>1</v>
          </cell>
          <cell r="D3602" t="str">
            <v>UND</v>
          </cell>
          <cell r="E3602">
            <v>1523.8</v>
          </cell>
          <cell r="F3602">
            <v>274.28399999999999</v>
          </cell>
          <cell r="G3602">
            <v>1523.8</v>
          </cell>
          <cell r="H3602">
            <v>274.27999999999997</v>
          </cell>
        </row>
        <row r="3603">
          <cell r="A3603">
            <v>0</v>
          </cell>
          <cell r="B3603" t="str">
            <v>Mano de obra</v>
          </cell>
          <cell r="C3603">
            <v>1</v>
          </cell>
          <cell r="D3603" t="str">
            <v>UND</v>
          </cell>
          <cell r="E3603">
            <v>145.76</v>
          </cell>
          <cell r="F3603">
            <v>26.236799999999999</v>
          </cell>
          <cell r="G3603">
            <v>145.76</v>
          </cell>
          <cell r="H3603">
            <v>26.24</v>
          </cell>
        </row>
        <row r="3604">
          <cell r="A3604">
            <v>0</v>
          </cell>
          <cell r="B3604" t="str">
            <v>Mano de Obra Instalación lavamanos</v>
          </cell>
          <cell r="C3604">
            <v>1</v>
          </cell>
          <cell r="D3604" t="str">
            <v>UND</v>
          </cell>
          <cell r="E3604">
            <v>1857.2</v>
          </cell>
          <cell r="F3604">
            <v>0</v>
          </cell>
          <cell r="G3604">
            <v>1857.2</v>
          </cell>
          <cell r="H3604">
            <v>0</v>
          </cell>
        </row>
        <row r="3605">
          <cell r="A3605">
            <v>0</v>
          </cell>
          <cell r="B3605" t="str">
            <v>Total/UND</v>
          </cell>
          <cell r="C3605">
            <v>1</v>
          </cell>
          <cell r="D3605" t="str">
            <v>UND</v>
          </cell>
          <cell r="E3605">
            <v>4063.56</v>
          </cell>
          <cell r="F3605">
            <v>731.44079999999997</v>
          </cell>
          <cell r="G3605">
            <v>13459.75</v>
          </cell>
          <cell r="H3605">
            <v>2088.4699999999998</v>
          </cell>
          <cell r="I3605">
            <v>15548.22</v>
          </cell>
        </row>
        <row r="3606">
          <cell r="A3606">
            <v>0</v>
          </cell>
          <cell r="B3606" t="str">
            <v>Junta de Cera</v>
          </cell>
          <cell r="C3606">
            <v>1</v>
          </cell>
          <cell r="D3606" t="str">
            <v>UND</v>
          </cell>
          <cell r="E3606">
            <v>66.22</v>
          </cell>
          <cell r="F3606">
            <v>11.919599999999999</v>
          </cell>
          <cell r="G3606">
            <v>66.22</v>
          </cell>
          <cell r="H3606">
            <v>11.92</v>
          </cell>
        </row>
        <row r="3607">
          <cell r="A3607">
            <v>116.12000000000006</v>
          </cell>
          <cell r="B3607" t="str">
            <v>LAVAMANOS PEDESTAL BATH COLLECTION + SALIDAS SANITARIAS</v>
          </cell>
          <cell r="C3607">
            <v>1</v>
          </cell>
          <cell r="D3607" t="str">
            <v>UND</v>
          </cell>
          <cell r="E3607">
            <v>63.56</v>
          </cell>
          <cell r="F3607">
            <v>11.440799999999999</v>
          </cell>
          <cell r="G3607">
            <v>12506.36</v>
          </cell>
          <cell r="H3607">
            <v>1916.8599999999997</v>
          </cell>
          <cell r="I3607">
            <v>14423.220000000001</v>
          </cell>
        </row>
        <row r="3608">
          <cell r="A3608">
            <v>0</v>
          </cell>
          <cell r="B3608" t="str">
            <v>Lavamanos pedestal Bath Collection + salidas sanitarias</v>
          </cell>
          <cell r="C3608">
            <v>1</v>
          </cell>
          <cell r="D3608" t="str">
            <v>UND</v>
          </cell>
          <cell r="E3608">
            <v>50</v>
          </cell>
          <cell r="F3608">
            <v>9</v>
          </cell>
          <cell r="G3608">
            <v>50</v>
          </cell>
          <cell r="H3608">
            <v>9</v>
          </cell>
        </row>
        <row r="3609">
          <cell r="A3609" t="str">
            <v>CE002</v>
          </cell>
          <cell r="B3609" t="str">
            <v>Volumen Análisis</v>
          </cell>
          <cell r="C3609">
            <v>1</v>
          </cell>
          <cell r="D3609" t="str">
            <v>UND</v>
          </cell>
          <cell r="E3609">
            <v>788.98305084745766</v>
          </cell>
          <cell r="F3609">
            <v>142.01694915254237</v>
          </cell>
          <cell r="G3609">
            <v>39.450000000000003</v>
          </cell>
          <cell r="H3609">
            <v>7.1</v>
          </cell>
          <cell r="I3609">
            <v>16101.689999999999</v>
          </cell>
        </row>
        <row r="3610">
          <cell r="A3610">
            <v>0</v>
          </cell>
          <cell r="B3610" t="str">
            <v>Materiales y Equipos</v>
          </cell>
          <cell r="C3610">
            <v>0.25</v>
          </cell>
          <cell r="D3610" t="str">
            <v>UND</v>
          </cell>
          <cell r="E3610">
            <v>18.64</v>
          </cell>
          <cell r="F3610">
            <v>3.3552</v>
          </cell>
          <cell r="G3610">
            <v>4.66</v>
          </cell>
          <cell r="H3610">
            <v>0.84</v>
          </cell>
        </row>
        <row r="3611">
          <cell r="A3611">
            <v>0</v>
          </cell>
          <cell r="B3611" t="str">
            <v>Niple Cromado 1/2" x 3"</v>
          </cell>
          <cell r="C3611">
            <v>2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</row>
        <row r="3612">
          <cell r="A3612">
            <v>0</v>
          </cell>
          <cell r="B3612" t="str">
            <v>Cubrefalta cromado 1/2"</v>
          </cell>
          <cell r="C3612">
            <v>2</v>
          </cell>
          <cell r="D3612" t="str">
            <v>UND</v>
          </cell>
          <cell r="E3612">
            <v>16.100000000000001</v>
          </cell>
          <cell r="F3612">
            <v>2.8980000000000001</v>
          </cell>
          <cell r="G3612">
            <v>32.200000000000003</v>
          </cell>
          <cell r="H3612">
            <v>5.8</v>
          </cell>
          <cell r="I3612">
            <v>0</v>
          </cell>
        </row>
        <row r="3613">
          <cell r="A3613">
            <v>0</v>
          </cell>
          <cell r="B3613" t="str">
            <v>Llave Angular 1/2" a 3/8"</v>
          </cell>
          <cell r="C3613">
            <v>2</v>
          </cell>
          <cell r="D3613">
            <v>0</v>
          </cell>
          <cell r="E3613">
            <v>145.76</v>
          </cell>
          <cell r="F3613">
            <v>26.236799999999999</v>
          </cell>
          <cell r="G3613">
            <v>5746.71</v>
          </cell>
          <cell r="H3613">
            <v>843.45000000000016</v>
          </cell>
          <cell r="I3613">
            <v>6590.16</v>
          </cell>
        </row>
        <row r="3614">
          <cell r="A3614">
            <v>0</v>
          </cell>
          <cell r="B3614" t="str">
            <v>Manguera flexible lavamanos inox. 3/8" Eastman</v>
          </cell>
          <cell r="C3614">
            <v>2</v>
          </cell>
          <cell r="D3614">
            <v>0</v>
          </cell>
          <cell r="E3614">
            <v>216.1</v>
          </cell>
          <cell r="F3614">
            <v>38.897999999999996</v>
          </cell>
          <cell r="G3614">
            <v>0</v>
          </cell>
          <cell r="H3614">
            <v>0</v>
          </cell>
          <cell r="I3614">
            <v>0</v>
          </cell>
        </row>
        <row r="3615">
          <cell r="A3615">
            <v>116.09000000000005</v>
          </cell>
          <cell r="B3615" t="str">
            <v xml:space="preserve">Lavamanos de pedestal Bath Collection  </v>
          </cell>
          <cell r="C3615">
            <v>1</v>
          </cell>
          <cell r="D3615" t="str">
            <v>UND</v>
          </cell>
          <cell r="E3615">
            <v>3156.78</v>
          </cell>
          <cell r="F3615">
            <v>568.22040000000004</v>
          </cell>
          <cell r="G3615">
            <v>3156.78</v>
          </cell>
          <cell r="H3615">
            <v>568.22</v>
          </cell>
          <cell r="I3615">
            <v>11689.17</v>
          </cell>
        </row>
        <row r="3616">
          <cell r="A3616">
            <v>0</v>
          </cell>
          <cell r="B3616" t="str">
            <v xml:space="preserve">Mezcladora Pfister lavamanos </v>
          </cell>
          <cell r="C3616">
            <v>1</v>
          </cell>
          <cell r="D3616" t="str">
            <v>UND</v>
          </cell>
          <cell r="E3616">
            <v>1070.3399999999999</v>
          </cell>
          <cell r="F3616">
            <v>192.66119999999998</v>
          </cell>
          <cell r="G3616">
            <v>1070.3399999999999</v>
          </cell>
          <cell r="H3616">
            <v>192.66</v>
          </cell>
          <cell r="I3616">
            <v>0</v>
          </cell>
        </row>
        <row r="3617">
          <cell r="A3617">
            <v>0</v>
          </cell>
          <cell r="B3617" t="str">
            <v>Boquilla para lavamanos autom. push button</v>
          </cell>
          <cell r="C3617">
            <v>1</v>
          </cell>
          <cell r="D3617" t="str">
            <v>UND</v>
          </cell>
          <cell r="E3617">
            <v>592.37</v>
          </cell>
          <cell r="F3617">
            <v>106.6266</v>
          </cell>
          <cell r="G3617">
            <v>592.37</v>
          </cell>
          <cell r="H3617">
            <v>106.63</v>
          </cell>
          <cell r="I3617">
            <v>0</v>
          </cell>
        </row>
        <row r="3618">
          <cell r="A3618">
            <v>0</v>
          </cell>
          <cell r="B3618" t="str">
            <v>Cola Extensora 1-1/4" PVC</v>
          </cell>
          <cell r="C3618">
            <v>1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</row>
        <row r="3619">
          <cell r="A3619">
            <v>0</v>
          </cell>
          <cell r="B3619" t="str">
            <v>Sifón 1-1/4" PVC</v>
          </cell>
          <cell r="C3619">
            <v>1</v>
          </cell>
          <cell r="D3619" t="str">
            <v>UND</v>
          </cell>
          <cell r="E3619">
            <v>101.25</v>
          </cell>
          <cell r="F3619">
            <v>18.224999999999998</v>
          </cell>
          <cell r="G3619">
            <v>101.25</v>
          </cell>
          <cell r="H3619">
            <v>18.23</v>
          </cell>
          <cell r="I3619">
            <v>0</v>
          </cell>
        </row>
        <row r="3620">
          <cell r="A3620">
            <v>0</v>
          </cell>
          <cell r="B3620" t="str">
            <v>Reducción 2" a 1-1/4" PVC drenaje</v>
          </cell>
          <cell r="C3620">
            <v>1</v>
          </cell>
          <cell r="D3620" t="str">
            <v>UND</v>
          </cell>
          <cell r="E3620">
            <v>25</v>
          </cell>
          <cell r="F3620">
            <v>4.5</v>
          </cell>
          <cell r="G3620">
            <v>25</v>
          </cell>
          <cell r="H3620">
            <v>4.5</v>
          </cell>
        </row>
        <row r="3621">
          <cell r="A3621" t="str">
            <v>CE002</v>
          </cell>
          <cell r="B3621" t="str">
            <v>Cemento blanco</v>
          </cell>
          <cell r="C3621">
            <v>0.05</v>
          </cell>
          <cell r="D3621" t="str">
            <v>FDA</v>
          </cell>
          <cell r="E3621">
            <v>788.98305084745766</v>
          </cell>
          <cell r="F3621">
            <v>142.01694915254237</v>
          </cell>
          <cell r="G3621">
            <v>39.450000000000003</v>
          </cell>
          <cell r="H3621">
            <v>7.1</v>
          </cell>
        </row>
        <row r="3622">
          <cell r="A3622">
            <v>0</v>
          </cell>
          <cell r="B3622" t="str">
            <v xml:space="preserve">Teflón </v>
          </cell>
          <cell r="C3622">
            <v>0.25</v>
          </cell>
          <cell r="D3622" t="str">
            <v>UND</v>
          </cell>
          <cell r="E3622">
            <v>18.64</v>
          </cell>
          <cell r="F3622">
            <v>3.3552</v>
          </cell>
          <cell r="G3622">
            <v>4.66</v>
          </cell>
          <cell r="H3622">
            <v>0.84</v>
          </cell>
        </row>
        <row r="3623">
          <cell r="A3623">
            <v>0</v>
          </cell>
          <cell r="B3623" t="str">
            <v>Salida Agua Potable 1/2" Poliestileno 18mm</v>
          </cell>
          <cell r="C3623">
            <v>2</v>
          </cell>
          <cell r="D3623" t="str">
            <v>UND</v>
          </cell>
          <cell r="E3623">
            <v>1638.14</v>
          </cell>
          <cell r="F3623">
            <v>294.86520000000002</v>
          </cell>
          <cell r="G3623">
            <v>3276.28</v>
          </cell>
          <cell r="H3623">
            <v>589.73</v>
          </cell>
        </row>
        <row r="3624">
          <cell r="A3624">
            <v>0</v>
          </cell>
          <cell r="B3624" t="str">
            <v>Salida Sanitaria A.N. 2" Aérea</v>
          </cell>
          <cell r="C3624">
            <v>1</v>
          </cell>
          <cell r="D3624" t="str">
            <v>UND</v>
          </cell>
          <cell r="E3624">
            <v>1523.8</v>
          </cell>
          <cell r="F3624">
            <v>274.28399999999999</v>
          </cell>
          <cell r="G3624">
            <v>1523.8</v>
          </cell>
          <cell r="H3624">
            <v>274.27999999999997</v>
          </cell>
        </row>
        <row r="3625">
          <cell r="A3625">
            <v>0</v>
          </cell>
          <cell r="B3625" t="str">
            <v>Mano de obra</v>
          </cell>
          <cell r="C3625">
            <v>1</v>
          </cell>
          <cell r="D3625" t="str">
            <v>UND</v>
          </cell>
          <cell r="E3625">
            <v>63.56</v>
          </cell>
          <cell r="F3625">
            <v>11.440799999999999</v>
          </cell>
          <cell r="G3625">
            <v>63.56</v>
          </cell>
          <cell r="H3625">
            <v>11.44</v>
          </cell>
          <cell r="I3625">
            <v>0</v>
          </cell>
        </row>
        <row r="3626">
          <cell r="A3626">
            <v>0</v>
          </cell>
          <cell r="B3626" t="str">
            <v>Mano de Obra Instalación lavamanos</v>
          </cell>
          <cell r="C3626">
            <v>1</v>
          </cell>
          <cell r="D3626" t="str">
            <v>UND</v>
          </cell>
          <cell r="E3626">
            <v>1857.2</v>
          </cell>
          <cell r="F3626">
            <v>0</v>
          </cell>
          <cell r="G3626">
            <v>1857.2</v>
          </cell>
          <cell r="H3626">
            <v>0</v>
          </cell>
        </row>
        <row r="3627">
          <cell r="A3627" t="str">
            <v>CE002</v>
          </cell>
          <cell r="B3627" t="str">
            <v>Total/UND</v>
          </cell>
          <cell r="C3627">
            <v>0.05</v>
          </cell>
          <cell r="D3627" t="str">
            <v>FDA</v>
          </cell>
          <cell r="E3627">
            <v>788.98305084745766</v>
          </cell>
          <cell r="F3627">
            <v>142.01694915254237</v>
          </cell>
          <cell r="G3627">
            <v>12506.36</v>
          </cell>
          <cell r="H3627">
            <v>1916.8599999999997</v>
          </cell>
          <cell r="I3627">
            <v>14423.220000000001</v>
          </cell>
        </row>
        <row r="3628">
          <cell r="A3628">
            <v>0</v>
          </cell>
          <cell r="B3628" t="str">
            <v xml:space="preserve">Teflón </v>
          </cell>
          <cell r="C3628">
            <v>0.25</v>
          </cell>
          <cell r="D3628" t="str">
            <v>UND</v>
          </cell>
          <cell r="E3628">
            <v>18.64</v>
          </cell>
          <cell r="F3628">
            <v>3.3552</v>
          </cell>
          <cell r="G3628">
            <v>4.66</v>
          </cell>
          <cell r="H3628">
            <v>0.84</v>
          </cell>
        </row>
        <row r="3629">
          <cell r="A3629">
            <v>116.13000000000007</v>
          </cell>
          <cell r="B3629" t="str">
            <v>MUEBLE HIDROFUGO DE 0.80m CON LAVAMANOS Y ESPEJO + SALIDAS SANITARIAS</v>
          </cell>
          <cell r="C3629">
            <v>1</v>
          </cell>
          <cell r="D3629">
            <v>0</v>
          </cell>
          <cell r="E3629">
            <v>0</v>
          </cell>
          <cell r="F3629">
            <v>0</v>
          </cell>
          <cell r="G3629">
            <v>21256.22</v>
          </cell>
          <cell r="H3629">
            <v>3491.84</v>
          </cell>
          <cell r="I3629">
            <v>24748.06</v>
          </cell>
        </row>
        <row r="3630">
          <cell r="A3630">
            <v>0</v>
          </cell>
          <cell r="B3630" t="str">
            <v>Mueble hidrofugo de 0.80m con lavamanos y espejo + salidas sanitarias</v>
          </cell>
          <cell r="C3630">
            <v>1</v>
          </cell>
          <cell r="D3630" t="str">
            <v>UND</v>
          </cell>
          <cell r="E3630">
            <v>1060.95</v>
          </cell>
          <cell r="F3630">
            <v>0</v>
          </cell>
          <cell r="G3630">
            <v>1060.95</v>
          </cell>
          <cell r="H3630">
            <v>0</v>
          </cell>
          <cell r="I3630">
            <v>0</v>
          </cell>
        </row>
        <row r="3631">
          <cell r="A3631">
            <v>0</v>
          </cell>
          <cell r="B3631" t="str">
            <v>Volumen Análisis</v>
          </cell>
          <cell r="C3631">
            <v>1</v>
          </cell>
          <cell r="D3631">
            <v>0</v>
          </cell>
          <cell r="E3631">
            <v>0</v>
          </cell>
          <cell r="F3631">
            <v>0</v>
          </cell>
          <cell r="G3631">
            <v>10067.9</v>
          </cell>
          <cell r="H3631">
            <v>1621.27</v>
          </cell>
          <cell r="I3631">
            <v>11689.17</v>
          </cell>
        </row>
        <row r="3632">
          <cell r="A3632">
            <v>0</v>
          </cell>
          <cell r="B3632" t="str">
            <v>Materiales y Equipos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</row>
        <row r="3633">
          <cell r="A3633">
            <v>116.10000000000005</v>
          </cell>
          <cell r="B3633" t="str">
            <v>Niple Cromado 1/2" x 3"</v>
          </cell>
          <cell r="C3633">
            <v>2</v>
          </cell>
          <cell r="D3633" t="str">
            <v>UND</v>
          </cell>
          <cell r="E3633">
            <v>41.53</v>
          </cell>
          <cell r="F3633">
            <v>7.4753999999999996</v>
          </cell>
          <cell r="G3633">
            <v>83.06</v>
          </cell>
          <cell r="H3633">
            <v>14.95</v>
          </cell>
          <cell r="I3633">
            <v>10729.59</v>
          </cell>
        </row>
        <row r="3634">
          <cell r="A3634">
            <v>0</v>
          </cell>
          <cell r="B3634" t="str">
            <v>Cubrefalta cromado 1/2"</v>
          </cell>
          <cell r="C3634">
            <v>2</v>
          </cell>
          <cell r="D3634" t="str">
            <v>UND</v>
          </cell>
          <cell r="E3634">
            <v>16.100000000000001</v>
          </cell>
          <cell r="F3634">
            <v>2.8980000000000001</v>
          </cell>
          <cell r="G3634">
            <v>32.200000000000003</v>
          </cell>
          <cell r="H3634">
            <v>5.8</v>
          </cell>
          <cell r="I3634">
            <v>0</v>
          </cell>
        </row>
        <row r="3635">
          <cell r="A3635">
            <v>0</v>
          </cell>
          <cell r="B3635" t="str">
            <v>Llave Angular 1/2" a 3/8"</v>
          </cell>
          <cell r="C3635">
            <v>2</v>
          </cell>
          <cell r="D3635" t="str">
            <v>UND</v>
          </cell>
          <cell r="E3635">
            <v>145.76</v>
          </cell>
          <cell r="F3635">
            <v>26.236799999999999</v>
          </cell>
          <cell r="G3635">
            <v>291.52</v>
          </cell>
          <cell r="H3635">
            <v>52.47</v>
          </cell>
          <cell r="I3635">
            <v>0</v>
          </cell>
        </row>
        <row r="3636">
          <cell r="A3636">
            <v>0</v>
          </cell>
          <cell r="B3636" t="str">
            <v>Manguera flexible lavamanos inox. 3/8" Eastman</v>
          </cell>
          <cell r="C3636">
            <v>2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</row>
        <row r="3637">
          <cell r="A3637">
            <v>0</v>
          </cell>
          <cell r="B3637" t="str">
            <v>Mueble hidrofugo de Lavamanos con espejo</v>
          </cell>
          <cell r="C3637">
            <v>1</v>
          </cell>
          <cell r="D3637" t="str">
            <v>UND</v>
          </cell>
          <cell r="E3637">
            <v>11906.64</v>
          </cell>
          <cell r="F3637">
            <v>2143.1951999999997</v>
          </cell>
          <cell r="G3637">
            <v>11906.64</v>
          </cell>
          <cell r="H3637">
            <v>2143.1999999999998</v>
          </cell>
        </row>
        <row r="3638">
          <cell r="A3638">
            <v>0</v>
          </cell>
          <cell r="B3638" t="str">
            <v xml:space="preserve">Mezcladora Pfister lavamanos </v>
          </cell>
          <cell r="C3638">
            <v>1</v>
          </cell>
          <cell r="D3638" t="str">
            <v>UND</v>
          </cell>
          <cell r="E3638">
            <v>1070.3399999999999</v>
          </cell>
          <cell r="F3638">
            <v>192.66119999999998</v>
          </cell>
          <cell r="G3638">
            <v>1070.3399999999999</v>
          </cell>
          <cell r="H3638">
            <v>192.66</v>
          </cell>
        </row>
        <row r="3639">
          <cell r="A3639">
            <v>0</v>
          </cell>
          <cell r="B3639" t="str">
            <v>Boquilla para lavamanos autom. push button</v>
          </cell>
          <cell r="C3639">
            <v>1</v>
          </cell>
          <cell r="D3639" t="str">
            <v>UND</v>
          </cell>
          <cell r="E3639">
            <v>592.37</v>
          </cell>
          <cell r="F3639">
            <v>106.6266</v>
          </cell>
          <cell r="G3639">
            <v>592.37</v>
          </cell>
          <cell r="H3639">
            <v>106.63</v>
          </cell>
        </row>
        <row r="3640">
          <cell r="A3640">
            <v>0</v>
          </cell>
          <cell r="B3640" t="str">
            <v>Cola Extensora 1-1/4" PVC</v>
          </cell>
          <cell r="C3640">
            <v>1</v>
          </cell>
          <cell r="D3640" t="str">
            <v>UND</v>
          </cell>
          <cell r="E3640">
            <v>20.25</v>
          </cell>
          <cell r="F3640">
            <v>3.645</v>
          </cell>
          <cell r="G3640">
            <v>20.25</v>
          </cell>
          <cell r="H3640">
            <v>3.65</v>
          </cell>
        </row>
        <row r="3641">
          <cell r="A3641">
            <v>0</v>
          </cell>
          <cell r="B3641" t="str">
            <v>Sifón 1-1/4" PVC</v>
          </cell>
          <cell r="C3641">
            <v>1</v>
          </cell>
          <cell r="D3641" t="str">
            <v>UND</v>
          </cell>
          <cell r="E3641">
            <v>101.25</v>
          </cell>
          <cell r="F3641">
            <v>18.224999999999998</v>
          </cell>
          <cell r="G3641">
            <v>101.25</v>
          </cell>
          <cell r="H3641">
            <v>18.23</v>
          </cell>
        </row>
        <row r="3642">
          <cell r="A3642">
            <v>0</v>
          </cell>
          <cell r="B3642" t="str">
            <v>Reducción 2" a 1-1/4" PVC drenaje</v>
          </cell>
          <cell r="C3642">
            <v>1</v>
          </cell>
          <cell r="D3642" t="str">
            <v>UND</v>
          </cell>
          <cell r="E3642">
            <v>25</v>
          </cell>
          <cell r="F3642">
            <v>4.5</v>
          </cell>
          <cell r="G3642">
            <v>25</v>
          </cell>
          <cell r="H3642">
            <v>4.5</v>
          </cell>
        </row>
        <row r="3643">
          <cell r="A3643" t="str">
            <v>CE002</v>
          </cell>
          <cell r="B3643" t="str">
            <v>Cemento blanco</v>
          </cell>
          <cell r="C3643">
            <v>0.05</v>
          </cell>
          <cell r="D3643" t="str">
            <v>FDA</v>
          </cell>
          <cell r="E3643">
            <v>788.98305084745766</v>
          </cell>
          <cell r="F3643">
            <v>142.01694915254237</v>
          </cell>
          <cell r="G3643">
            <v>39.450000000000003</v>
          </cell>
          <cell r="H3643">
            <v>7.1</v>
          </cell>
          <cell r="I3643">
            <v>0</v>
          </cell>
        </row>
        <row r="3644">
          <cell r="A3644">
            <v>0</v>
          </cell>
          <cell r="B3644" t="str">
            <v xml:space="preserve">Teflón </v>
          </cell>
          <cell r="C3644">
            <v>0.25</v>
          </cell>
          <cell r="D3644" t="str">
            <v>UND</v>
          </cell>
          <cell r="E3644">
            <v>18.64</v>
          </cell>
          <cell r="F3644">
            <v>3.3552</v>
          </cell>
          <cell r="G3644">
            <v>4.66</v>
          </cell>
          <cell r="H3644">
            <v>0.84</v>
          </cell>
          <cell r="I3644">
            <v>0</v>
          </cell>
        </row>
        <row r="3645">
          <cell r="A3645">
            <v>0</v>
          </cell>
          <cell r="B3645" t="str">
            <v>Salida Agua Potable 1/2" Poliestileno 18mm</v>
          </cell>
          <cell r="C3645">
            <v>2</v>
          </cell>
          <cell r="D3645" t="str">
            <v>UND</v>
          </cell>
          <cell r="E3645">
            <v>1638.14</v>
          </cell>
          <cell r="F3645">
            <v>294.86520000000002</v>
          </cell>
          <cell r="G3645">
            <v>3276.28</v>
          </cell>
          <cell r="H3645">
            <v>589.73</v>
          </cell>
          <cell r="I3645">
            <v>11690.869999999999</v>
          </cell>
        </row>
        <row r="3646">
          <cell r="A3646">
            <v>0</v>
          </cell>
          <cell r="B3646" t="str">
            <v>Salida Sanitaria A.N. 2" Aérea</v>
          </cell>
          <cell r="C3646">
            <v>1</v>
          </cell>
          <cell r="D3646" t="str">
            <v>UND</v>
          </cell>
          <cell r="E3646">
            <v>1523.8</v>
          </cell>
          <cell r="F3646">
            <v>274.28399999999999</v>
          </cell>
          <cell r="G3646">
            <v>1523.8</v>
          </cell>
          <cell r="H3646">
            <v>274.27999999999997</v>
          </cell>
        </row>
        <row r="3647">
          <cell r="A3647" t="str">
            <v>CE002</v>
          </cell>
          <cell r="B3647" t="str">
            <v>Mano de obra</v>
          </cell>
          <cell r="C3647">
            <v>0.05</v>
          </cell>
          <cell r="D3647" t="str">
            <v>FDA</v>
          </cell>
          <cell r="E3647">
            <v>788.98305084745766</v>
          </cell>
          <cell r="F3647">
            <v>142.01694915254237</v>
          </cell>
          <cell r="G3647">
            <v>39.450000000000003</v>
          </cell>
          <cell r="H3647">
            <v>7.1</v>
          </cell>
          <cell r="I3647">
            <v>10731.29</v>
          </cell>
        </row>
        <row r="3648">
          <cell r="A3648">
            <v>0</v>
          </cell>
          <cell r="B3648" t="str">
            <v>Mano de Obra Instalación lavamanos</v>
          </cell>
          <cell r="C3648">
            <v>1</v>
          </cell>
          <cell r="D3648" t="str">
            <v>UND</v>
          </cell>
          <cell r="E3648">
            <v>1857.2</v>
          </cell>
          <cell r="F3648">
            <v>0</v>
          </cell>
          <cell r="G3648">
            <v>1857.2</v>
          </cell>
          <cell r="H3648">
            <v>0</v>
          </cell>
          <cell r="I3648">
            <v>0</v>
          </cell>
        </row>
        <row r="3649">
          <cell r="A3649">
            <v>0</v>
          </cell>
          <cell r="B3649" t="str">
            <v>Total/UND</v>
          </cell>
          <cell r="C3649">
            <v>2</v>
          </cell>
          <cell r="D3649" t="str">
            <v>UND</v>
          </cell>
          <cell r="E3649">
            <v>1638.14</v>
          </cell>
          <cell r="F3649">
            <v>294.86520000000002</v>
          </cell>
          <cell r="G3649">
            <v>21256.22</v>
          </cell>
          <cell r="H3649">
            <v>3491.84</v>
          </cell>
          <cell r="I3649">
            <v>24748.06</v>
          </cell>
        </row>
        <row r="3650">
          <cell r="A3650">
            <v>0</v>
          </cell>
          <cell r="B3650" t="str">
            <v>Salida Sanitaria A.N. 2" Aérea</v>
          </cell>
          <cell r="C3650">
            <v>1</v>
          </cell>
          <cell r="D3650" t="str">
            <v>UND</v>
          </cell>
          <cell r="E3650">
            <v>1523.8</v>
          </cell>
          <cell r="F3650">
            <v>274.28399999999999</v>
          </cell>
          <cell r="G3650">
            <v>1523.8</v>
          </cell>
          <cell r="H3650">
            <v>274.27999999999997</v>
          </cell>
          <cell r="I3650">
            <v>0</v>
          </cell>
        </row>
        <row r="3651">
          <cell r="A3651">
            <v>116.14000000000007</v>
          </cell>
          <cell r="B3651" t="str">
            <v>LAVAMANOS DE SERVICIO BCO SIN SALIDAS</v>
          </cell>
          <cell r="C3651">
            <v>1</v>
          </cell>
          <cell r="D3651">
            <v>0</v>
          </cell>
          <cell r="E3651">
            <v>0</v>
          </cell>
          <cell r="F3651">
            <v>0</v>
          </cell>
          <cell r="G3651">
            <v>5179.68</v>
          </cell>
          <cell r="H3651">
            <v>598.06999999999994</v>
          </cell>
          <cell r="I3651">
            <v>5777.75</v>
          </cell>
        </row>
        <row r="3652">
          <cell r="A3652">
            <v>0</v>
          </cell>
          <cell r="B3652" t="str">
            <v xml:space="preserve">Lavamanos de servicio bco. sin salidas </v>
          </cell>
          <cell r="C3652">
            <v>1</v>
          </cell>
          <cell r="D3652" t="str">
            <v>UND</v>
          </cell>
          <cell r="E3652">
            <v>1857.2</v>
          </cell>
          <cell r="F3652">
            <v>0</v>
          </cell>
          <cell r="G3652">
            <v>1857.2</v>
          </cell>
          <cell r="H3652">
            <v>0</v>
          </cell>
        </row>
        <row r="3653">
          <cell r="A3653">
            <v>0</v>
          </cell>
          <cell r="B3653" t="str">
            <v>Volumen Análisis</v>
          </cell>
          <cell r="C3653">
            <v>1</v>
          </cell>
          <cell r="D3653">
            <v>0</v>
          </cell>
          <cell r="E3653">
            <v>145.76</v>
          </cell>
          <cell r="F3653">
            <v>26.236799999999999</v>
          </cell>
          <cell r="G3653">
            <v>9376.16</v>
          </cell>
          <cell r="H3653">
            <v>1353.43</v>
          </cell>
          <cell r="I3653">
            <v>10729.59</v>
          </cell>
        </row>
        <row r="3654">
          <cell r="A3654">
            <v>0</v>
          </cell>
          <cell r="B3654" t="str">
            <v>Materiales y Equipos</v>
          </cell>
          <cell r="C3654">
            <v>1</v>
          </cell>
          <cell r="D3654">
            <v>0</v>
          </cell>
          <cell r="E3654">
            <v>216.1</v>
          </cell>
          <cell r="F3654">
            <v>38.897999999999996</v>
          </cell>
          <cell r="G3654">
            <v>0</v>
          </cell>
          <cell r="H3654">
            <v>0</v>
          </cell>
        </row>
        <row r="3655">
          <cell r="A3655">
            <v>116.11000000000006</v>
          </cell>
          <cell r="B3655" t="str">
            <v>Niple Cromado 1/2" x 3"</v>
          </cell>
          <cell r="C3655">
            <v>1</v>
          </cell>
          <cell r="D3655" t="str">
            <v>UND</v>
          </cell>
          <cell r="E3655">
            <v>41.53</v>
          </cell>
          <cell r="F3655">
            <v>7.4753999999999996</v>
          </cell>
          <cell r="G3655">
            <v>41.53</v>
          </cell>
          <cell r="H3655">
            <v>7.48</v>
          </cell>
          <cell r="I3655">
            <v>15548.22</v>
          </cell>
        </row>
        <row r="3656">
          <cell r="A3656">
            <v>0</v>
          </cell>
          <cell r="B3656" t="str">
            <v>Cubrefalta cromado 1/2"</v>
          </cell>
          <cell r="C3656">
            <v>1</v>
          </cell>
          <cell r="D3656" t="str">
            <v>UND</v>
          </cell>
          <cell r="E3656">
            <v>16.100000000000001</v>
          </cell>
          <cell r="F3656">
            <v>2.8980000000000001</v>
          </cell>
          <cell r="G3656">
            <v>16.100000000000001</v>
          </cell>
          <cell r="H3656">
            <v>2.9</v>
          </cell>
          <cell r="I3656">
            <v>0</v>
          </cell>
        </row>
        <row r="3657">
          <cell r="A3657">
            <v>0</v>
          </cell>
          <cell r="B3657" t="str">
            <v>Llave Angular 1/2" a 3/8"</v>
          </cell>
          <cell r="C3657">
            <v>1</v>
          </cell>
          <cell r="D3657" t="str">
            <v>UND</v>
          </cell>
          <cell r="E3657">
            <v>145.76</v>
          </cell>
          <cell r="F3657">
            <v>26.236799999999999</v>
          </cell>
          <cell r="G3657">
            <v>145.76</v>
          </cell>
          <cell r="H3657">
            <v>26.24</v>
          </cell>
          <cell r="I3657">
            <v>0</v>
          </cell>
        </row>
        <row r="3658">
          <cell r="A3658">
            <v>0</v>
          </cell>
          <cell r="B3658" t="str">
            <v>Manguera flexible lavamanos inox. 3/8" Eastman</v>
          </cell>
          <cell r="C3658">
            <v>1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</row>
        <row r="3659">
          <cell r="A3659">
            <v>0</v>
          </cell>
          <cell r="B3659" t="str">
            <v>Lavamanos de servicio Bco</v>
          </cell>
          <cell r="C3659">
            <v>1</v>
          </cell>
          <cell r="D3659" t="str">
            <v>UND</v>
          </cell>
          <cell r="E3659">
            <v>1398.31</v>
          </cell>
          <cell r="F3659">
            <v>251.69579999999999</v>
          </cell>
          <cell r="G3659">
            <v>1398.31</v>
          </cell>
          <cell r="H3659">
            <v>251.7</v>
          </cell>
        </row>
        <row r="3660">
          <cell r="A3660">
            <v>0</v>
          </cell>
          <cell r="B3660" t="str">
            <v>Llave sencilla cromada</v>
          </cell>
          <cell r="C3660">
            <v>1</v>
          </cell>
          <cell r="D3660" t="str">
            <v>UND</v>
          </cell>
          <cell r="E3660">
            <v>1070</v>
          </cell>
          <cell r="F3660">
            <v>192.6</v>
          </cell>
          <cell r="G3660">
            <v>1070</v>
          </cell>
          <cell r="H3660">
            <v>192.6</v>
          </cell>
        </row>
        <row r="3661">
          <cell r="A3661">
            <v>0</v>
          </cell>
          <cell r="B3661" t="str">
            <v>Boquilla para lavamanos sencilla</v>
          </cell>
          <cell r="C3661">
            <v>1</v>
          </cell>
          <cell r="D3661" t="str">
            <v>UND</v>
          </cell>
          <cell r="E3661">
            <v>244.07</v>
          </cell>
          <cell r="F3661">
            <v>43.932599999999994</v>
          </cell>
          <cell r="G3661">
            <v>244.07</v>
          </cell>
          <cell r="H3661">
            <v>43.93</v>
          </cell>
        </row>
        <row r="3662">
          <cell r="A3662">
            <v>0</v>
          </cell>
          <cell r="B3662" t="str">
            <v>Cola Extensora 1-1/4" PVC</v>
          </cell>
          <cell r="C3662">
            <v>1</v>
          </cell>
          <cell r="D3662" t="str">
            <v>UND</v>
          </cell>
          <cell r="E3662">
            <v>20.25</v>
          </cell>
          <cell r="F3662">
            <v>3.645</v>
          </cell>
          <cell r="G3662">
            <v>20.25</v>
          </cell>
          <cell r="H3662">
            <v>3.65</v>
          </cell>
        </row>
        <row r="3663">
          <cell r="A3663">
            <v>0</v>
          </cell>
          <cell r="B3663" t="str">
            <v>Sifón 1-1/4" PVC</v>
          </cell>
          <cell r="C3663">
            <v>1</v>
          </cell>
          <cell r="D3663" t="str">
            <v>UND</v>
          </cell>
          <cell r="E3663">
            <v>101.25</v>
          </cell>
          <cell r="F3663">
            <v>18.224999999999998</v>
          </cell>
          <cell r="G3663">
            <v>101.25</v>
          </cell>
          <cell r="H3663">
            <v>18.23</v>
          </cell>
        </row>
        <row r="3664">
          <cell r="A3664">
            <v>0</v>
          </cell>
          <cell r="B3664" t="str">
            <v>Reducción 2" a 1-1/4" PVC drenaje</v>
          </cell>
          <cell r="C3664">
            <v>1</v>
          </cell>
          <cell r="D3664" t="str">
            <v>UND</v>
          </cell>
          <cell r="E3664">
            <v>25</v>
          </cell>
          <cell r="F3664">
            <v>4.5</v>
          </cell>
          <cell r="G3664">
            <v>25</v>
          </cell>
          <cell r="H3664">
            <v>4.5</v>
          </cell>
          <cell r="I3664">
            <v>0</v>
          </cell>
        </row>
        <row r="3665">
          <cell r="A3665" t="str">
            <v>CE002</v>
          </cell>
          <cell r="B3665" t="str">
            <v>Cemento blanco</v>
          </cell>
          <cell r="C3665">
            <v>0.05</v>
          </cell>
          <cell r="D3665" t="str">
            <v>FDA</v>
          </cell>
          <cell r="E3665">
            <v>788.98305084745766</v>
          </cell>
          <cell r="F3665">
            <v>142.01694915254237</v>
          </cell>
          <cell r="G3665">
            <v>39.450000000000003</v>
          </cell>
          <cell r="H3665">
            <v>7.1</v>
          </cell>
          <cell r="I3665">
            <v>0</v>
          </cell>
        </row>
        <row r="3666">
          <cell r="A3666">
            <v>0</v>
          </cell>
          <cell r="B3666" t="str">
            <v xml:space="preserve">Teflón </v>
          </cell>
          <cell r="C3666">
            <v>0.25</v>
          </cell>
          <cell r="D3666" t="str">
            <v>UND</v>
          </cell>
          <cell r="E3666">
            <v>18.64</v>
          </cell>
          <cell r="F3666">
            <v>3.3552</v>
          </cell>
          <cell r="G3666">
            <v>4.66</v>
          </cell>
          <cell r="H3666">
            <v>0.84</v>
          </cell>
        </row>
        <row r="3667">
          <cell r="A3667">
            <v>0</v>
          </cell>
          <cell r="B3667" t="str">
            <v>Mano de obra</v>
          </cell>
          <cell r="C3667">
            <v>1</v>
          </cell>
          <cell r="D3667" t="str">
            <v>UND</v>
          </cell>
          <cell r="E3667">
            <v>101.25</v>
          </cell>
          <cell r="F3667">
            <v>18.224999999999998</v>
          </cell>
          <cell r="G3667">
            <v>101.25</v>
          </cell>
          <cell r="H3667">
            <v>18.23</v>
          </cell>
          <cell r="I3667">
            <v>10731.29</v>
          </cell>
        </row>
        <row r="3668">
          <cell r="A3668">
            <v>0</v>
          </cell>
          <cell r="B3668" t="str">
            <v>Mano de Obra Instalación lavamanos</v>
          </cell>
          <cell r="C3668">
            <v>1</v>
          </cell>
          <cell r="D3668" t="str">
            <v>UND</v>
          </cell>
          <cell r="E3668">
            <v>1857.2</v>
          </cell>
          <cell r="F3668">
            <v>0</v>
          </cell>
          <cell r="G3668">
            <v>1857.2</v>
          </cell>
          <cell r="H3668">
            <v>0</v>
          </cell>
        </row>
        <row r="3669">
          <cell r="A3669" t="str">
            <v>CE002</v>
          </cell>
          <cell r="B3669" t="str">
            <v>Total/UND</v>
          </cell>
          <cell r="C3669">
            <v>0.05</v>
          </cell>
          <cell r="D3669" t="str">
            <v>FDA</v>
          </cell>
          <cell r="E3669">
            <v>788.98305084745766</v>
          </cell>
          <cell r="F3669">
            <v>142.01694915254237</v>
          </cell>
          <cell r="G3669">
            <v>5179.68</v>
          </cell>
          <cell r="H3669">
            <v>598.06999999999994</v>
          </cell>
          <cell r="I3669">
            <v>5777.75</v>
          </cell>
        </row>
        <row r="3670">
          <cell r="A3670">
            <v>0</v>
          </cell>
          <cell r="B3670" t="str">
            <v xml:space="preserve">Teflón </v>
          </cell>
          <cell r="C3670">
            <v>0.25</v>
          </cell>
          <cell r="D3670" t="str">
            <v>UND</v>
          </cell>
          <cell r="E3670">
            <v>18.64</v>
          </cell>
          <cell r="F3670">
            <v>3.3552</v>
          </cell>
          <cell r="G3670">
            <v>4.66</v>
          </cell>
          <cell r="H3670">
            <v>0.84</v>
          </cell>
          <cell r="I3670">
            <v>0</v>
          </cell>
        </row>
        <row r="3671">
          <cell r="A3671">
            <v>116.15000000000008</v>
          </cell>
          <cell r="B3671" t="str">
            <v>LAVAMANOS TOPE BATH COLLECTION SIN SALIDAS SANITARIAS</v>
          </cell>
          <cell r="C3671">
            <v>1</v>
          </cell>
          <cell r="D3671" t="str">
            <v>UND</v>
          </cell>
          <cell r="E3671">
            <v>1638.14</v>
          </cell>
          <cell r="F3671">
            <v>294.86520000000002</v>
          </cell>
          <cell r="G3671">
            <v>8659.67</v>
          </cell>
          <cell r="H3671">
            <v>1224.4599999999998</v>
          </cell>
          <cell r="I3671">
            <v>9884.1299999999992</v>
          </cell>
        </row>
        <row r="3672">
          <cell r="A3672">
            <v>0</v>
          </cell>
          <cell r="B3672" t="str">
            <v>Lavamanos de tope Bath Collection sin Salidas</v>
          </cell>
          <cell r="C3672">
            <v>1</v>
          </cell>
          <cell r="D3672" t="str">
            <v>UND</v>
          </cell>
          <cell r="E3672">
            <v>1523.8</v>
          </cell>
          <cell r="F3672">
            <v>274.28399999999999</v>
          </cell>
          <cell r="G3672">
            <v>1523.8</v>
          </cell>
          <cell r="H3672">
            <v>274.27999999999997</v>
          </cell>
          <cell r="I3672">
            <v>0</v>
          </cell>
        </row>
        <row r="3673">
          <cell r="A3673">
            <v>0</v>
          </cell>
          <cell r="B3673" t="str">
            <v>Volumen Análisis</v>
          </cell>
          <cell r="C3673">
            <v>1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</row>
        <row r="3674">
          <cell r="A3674">
            <v>0</v>
          </cell>
          <cell r="B3674" t="str">
            <v>Materiales y Equipos</v>
          </cell>
          <cell r="C3674">
            <v>1</v>
          </cell>
          <cell r="D3674" t="str">
            <v>UND</v>
          </cell>
          <cell r="E3674">
            <v>1857.2</v>
          </cell>
          <cell r="F3674">
            <v>0</v>
          </cell>
          <cell r="G3674">
            <v>1857.2</v>
          </cell>
          <cell r="H3674">
            <v>0</v>
          </cell>
        </row>
        <row r="3675">
          <cell r="A3675">
            <v>0</v>
          </cell>
          <cell r="B3675" t="str">
            <v>Niple Cromado 1/2" x 3"</v>
          </cell>
          <cell r="C3675">
            <v>2</v>
          </cell>
          <cell r="D3675">
            <v>0</v>
          </cell>
          <cell r="E3675">
            <v>41.53</v>
          </cell>
          <cell r="F3675">
            <v>7.4753999999999996</v>
          </cell>
          <cell r="G3675">
            <v>13459.75</v>
          </cell>
          <cell r="H3675">
            <v>2088.4699999999998</v>
          </cell>
          <cell r="I3675">
            <v>15548.22</v>
          </cell>
        </row>
        <row r="3676">
          <cell r="A3676">
            <v>0</v>
          </cell>
          <cell r="B3676" t="str">
            <v>Cubrefalta cromado 1/2"</v>
          </cell>
          <cell r="C3676">
            <v>2</v>
          </cell>
          <cell r="D3676" t="str">
            <v>UND</v>
          </cell>
          <cell r="E3676">
            <v>16.100000000000001</v>
          </cell>
          <cell r="F3676">
            <v>2.8980000000000001</v>
          </cell>
          <cell r="G3676">
            <v>32.200000000000003</v>
          </cell>
          <cell r="H3676">
            <v>5.8</v>
          </cell>
          <cell r="I3676">
            <v>0</v>
          </cell>
        </row>
        <row r="3677">
          <cell r="A3677">
            <v>116.12000000000006</v>
          </cell>
          <cell r="B3677" t="str">
            <v>Llave Angular 1/2" a 3/8"</v>
          </cell>
          <cell r="C3677">
            <v>2</v>
          </cell>
          <cell r="D3677" t="str">
            <v>UND</v>
          </cell>
          <cell r="E3677">
            <v>145.76</v>
          </cell>
          <cell r="F3677">
            <v>26.236799999999999</v>
          </cell>
          <cell r="G3677">
            <v>291.52</v>
          </cell>
          <cell r="H3677">
            <v>52.47</v>
          </cell>
          <cell r="I3677">
            <v>14423.220000000001</v>
          </cell>
        </row>
        <row r="3678">
          <cell r="A3678">
            <v>0</v>
          </cell>
          <cell r="B3678" t="str">
            <v>Manguera flexible lavamanos inox. 3/8" Eastman</v>
          </cell>
          <cell r="C3678">
            <v>2</v>
          </cell>
          <cell r="D3678" t="str">
            <v>UND</v>
          </cell>
          <cell r="E3678">
            <v>216.1</v>
          </cell>
          <cell r="F3678">
            <v>38.897999999999996</v>
          </cell>
          <cell r="G3678">
            <v>432.2</v>
          </cell>
          <cell r="H3678">
            <v>77.8</v>
          </cell>
          <cell r="I3678">
            <v>0</v>
          </cell>
        </row>
        <row r="3679">
          <cell r="A3679">
            <v>0</v>
          </cell>
          <cell r="B3679" t="str">
            <v xml:space="preserve">Lavamanos de Tope Bath Collection  </v>
          </cell>
          <cell r="C3679">
            <v>1</v>
          </cell>
          <cell r="D3679" t="str">
            <v>UND</v>
          </cell>
          <cell r="E3679">
            <v>4110.17</v>
          </cell>
          <cell r="F3679">
            <v>739.8306</v>
          </cell>
          <cell r="G3679">
            <v>4110.17</v>
          </cell>
          <cell r="H3679">
            <v>739.83</v>
          </cell>
          <cell r="I3679">
            <v>0</v>
          </cell>
        </row>
        <row r="3680">
          <cell r="A3680">
            <v>0</v>
          </cell>
          <cell r="B3680" t="str">
            <v>Mezcladora Pfister lavamanos</v>
          </cell>
          <cell r="C3680">
            <v>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</row>
        <row r="3681">
          <cell r="A3681">
            <v>0</v>
          </cell>
          <cell r="B3681" t="str">
            <v>Boquilla para lavamanos autom. push button</v>
          </cell>
          <cell r="C3681">
            <v>1</v>
          </cell>
          <cell r="D3681" t="str">
            <v>UND</v>
          </cell>
          <cell r="E3681">
            <v>592.37</v>
          </cell>
          <cell r="F3681">
            <v>106.6266</v>
          </cell>
          <cell r="G3681">
            <v>592.37</v>
          </cell>
          <cell r="H3681">
            <v>106.63</v>
          </cell>
        </row>
        <row r="3682">
          <cell r="A3682">
            <v>0</v>
          </cell>
          <cell r="B3682" t="str">
            <v>Cola Extensora 1-1/4" PVC</v>
          </cell>
          <cell r="C3682">
            <v>1</v>
          </cell>
          <cell r="D3682" t="str">
            <v>UND</v>
          </cell>
          <cell r="E3682">
            <v>20.25</v>
          </cell>
          <cell r="F3682">
            <v>3.645</v>
          </cell>
          <cell r="G3682">
            <v>20.25</v>
          </cell>
          <cell r="H3682">
            <v>3.65</v>
          </cell>
        </row>
        <row r="3683">
          <cell r="A3683">
            <v>0</v>
          </cell>
          <cell r="B3683" t="str">
            <v>Sifón 1-1/4" PVC</v>
          </cell>
          <cell r="C3683">
            <v>1</v>
          </cell>
          <cell r="D3683" t="str">
            <v>UND</v>
          </cell>
          <cell r="E3683">
            <v>101.25</v>
          </cell>
          <cell r="F3683">
            <v>18.224999999999998</v>
          </cell>
          <cell r="G3683">
            <v>101.25</v>
          </cell>
          <cell r="H3683">
            <v>18.23</v>
          </cell>
        </row>
        <row r="3684">
          <cell r="A3684">
            <v>0</v>
          </cell>
          <cell r="B3684" t="str">
            <v>Reducción 2" a 1-1/4" PVC drenaje</v>
          </cell>
          <cell r="C3684">
            <v>1</v>
          </cell>
          <cell r="D3684" t="str">
            <v>UND</v>
          </cell>
          <cell r="E3684">
            <v>25</v>
          </cell>
          <cell r="F3684">
            <v>4.5</v>
          </cell>
          <cell r="G3684">
            <v>25</v>
          </cell>
          <cell r="H3684">
            <v>4.5</v>
          </cell>
        </row>
        <row r="3685">
          <cell r="A3685" t="str">
            <v>CE002</v>
          </cell>
          <cell r="B3685" t="str">
            <v>Cemento blanco</v>
          </cell>
          <cell r="C3685">
            <v>0.05</v>
          </cell>
          <cell r="D3685" t="str">
            <v>FDA</v>
          </cell>
          <cell r="E3685">
            <v>788.98305084745766</v>
          </cell>
          <cell r="F3685">
            <v>142.01694915254237</v>
          </cell>
          <cell r="G3685">
            <v>39.450000000000003</v>
          </cell>
          <cell r="H3685">
            <v>7.1</v>
          </cell>
        </row>
        <row r="3686">
          <cell r="A3686">
            <v>0</v>
          </cell>
          <cell r="B3686" t="str">
            <v xml:space="preserve">Teflón </v>
          </cell>
          <cell r="C3686">
            <v>0.25</v>
          </cell>
          <cell r="D3686" t="str">
            <v>UND</v>
          </cell>
          <cell r="E3686">
            <v>18.64</v>
          </cell>
          <cell r="F3686">
            <v>3.3552</v>
          </cell>
          <cell r="G3686">
            <v>4.66</v>
          </cell>
          <cell r="H3686">
            <v>0.84</v>
          </cell>
        </row>
        <row r="3687">
          <cell r="A3687">
            <v>0</v>
          </cell>
          <cell r="B3687" t="str">
            <v>Mano de obra</v>
          </cell>
          <cell r="C3687">
            <v>1</v>
          </cell>
          <cell r="D3687" t="str">
            <v>UND</v>
          </cell>
          <cell r="E3687">
            <v>592.37</v>
          </cell>
          <cell r="F3687">
            <v>106.6266</v>
          </cell>
          <cell r="G3687">
            <v>592.37</v>
          </cell>
          <cell r="H3687">
            <v>106.63</v>
          </cell>
          <cell r="I3687">
            <v>0</v>
          </cell>
        </row>
        <row r="3688">
          <cell r="A3688">
            <v>0</v>
          </cell>
          <cell r="B3688" t="str">
            <v>Mano de Obra Instalación lavamanos</v>
          </cell>
          <cell r="C3688">
            <v>1</v>
          </cell>
          <cell r="D3688" t="str">
            <v>UND</v>
          </cell>
          <cell r="E3688">
            <v>1857.2</v>
          </cell>
          <cell r="F3688">
            <v>0</v>
          </cell>
          <cell r="G3688">
            <v>1857.2</v>
          </cell>
          <cell r="H3688">
            <v>0</v>
          </cell>
        </row>
        <row r="3689">
          <cell r="A3689">
            <v>0</v>
          </cell>
          <cell r="B3689" t="str">
            <v>Total/UND</v>
          </cell>
          <cell r="C3689">
            <v>1</v>
          </cell>
          <cell r="D3689" t="str">
            <v>UND</v>
          </cell>
          <cell r="E3689">
            <v>101.25</v>
          </cell>
          <cell r="F3689">
            <v>18.224999999999998</v>
          </cell>
          <cell r="G3689">
            <v>8659.67</v>
          </cell>
          <cell r="H3689">
            <v>1224.4599999999998</v>
          </cell>
          <cell r="I3689">
            <v>9884.1299999999992</v>
          </cell>
        </row>
        <row r="3690">
          <cell r="A3690">
            <v>0</v>
          </cell>
          <cell r="B3690" t="str">
            <v>Reducción 2" a 1-1/4" PVC drenaje</v>
          </cell>
          <cell r="C3690">
            <v>1</v>
          </cell>
          <cell r="D3690" t="str">
            <v>UND</v>
          </cell>
          <cell r="E3690">
            <v>25</v>
          </cell>
          <cell r="F3690">
            <v>4.5</v>
          </cell>
          <cell r="G3690">
            <v>25</v>
          </cell>
          <cell r="H3690">
            <v>4.5</v>
          </cell>
          <cell r="I3690">
            <v>0</v>
          </cell>
        </row>
        <row r="3691">
          <cell r="A3691">
            <v>116.16000000000008</v>
          </cell>
          <cell r="B3691" t="str">
            <v>LAVAMANOS PEDESTAL BATH COLLECTION SIN SALIDAS SANITARIAS</v>
          </cell>
          <cell r="C3691">
            <v>1</v>
          </cell>
          <cell r="D3691" t="str">
            <v>UND</v>
          </cell>
          <cell r="E3691">
            <v>788.98305084745766</v>
          </cell>
          <cell r="F3691">
            <v>142.01694915254237</v>
          </cell>
          <cell r="G3691">
            <v>7706.28</v>
          </cell>
          <cell r="H3691">
            <v>1052.8499999999997</v>
          </cell>
          <cell r="I3691">
            <v>8759.1299999999992</v>
          </cell>
        </row>
        <row r="3692">
          <cell r="A3692">
            <v>0</v>
          </cell>
          <cell r="B3692" t="str">
            <v>Lavamanos pedestal Bath Collection sin salidas sanitarias</v>
          </cell>
          <cell r="C3692">
            <v>0.25</v>
          </cell>
          <cell r="D3692" t="str">
            <v>UND</v>
          </cell>
          <cell r="E3692">
            <v>18.64</v>
          </cell>
          <cell r="F3692">
            <v>3.3552</v>
          </cell>
          <cell r="G3692">
            <v>4.66</v>
          </cell>
          <cell r="H3692">
            <v>0.84</v>
          </cell>
          <cell r="I3692">
            <v>0</v>
          </cell>
        </row>
        <row r="3693">
          <cell r="A3693">
            <v>0</v>
          </cell>
          <cell r="B3693" t="str">
            <v>Volumen Análisis</v>
          </cell>
          <cell r="C3693">
            <v>1</v>
          </cell>
          <cell r="D3693" t="str">
            <v>UND</v>
          </cell>
          <cell r="E3693">
            <v>1638.14</v>
          </cell>
          <cell r="F3693">
            <v>294.86520000000002</v>
          </cell>
          <cell r="G3693">
            <v>3276.28</v>
          </cell>
          <cell r="H3693">
            <v>589.73</v>
          </cell>
          <cell r="I3693">
            <v>0</v>
          </cell>
        </row>
        <row r="3694">
          <cell r="A3694">
            <v>0</v>
          </cell>
          <cell r="B3694" t="str">
            <v>Materiales y Equipos</v>
          </cell>
          <cell r="C3694">
            <v>1</v>
          </cell>
          <cell r="D3694" t="str">
            <v>UND</v>
          </cell>
          <cell r="E3694">
            <v>1523.8</v>
          </cell>
          <cell r="F3694">
            <v>274.28399999999999</v>
          </cell>
          <cell r="G3694">
            <v>1523.8</v>
          </cell>
          <cell r="H3694">
            <v>274.27999999999997</v>
          </cell>
          <cell r="I3694">
            <v>0</v>
          </cell>
        </row>
        <row r="3695">
          <cell r="A3695">
            <v>0</v>
          </cell>
          <cell r="B3695" t="str">
            <v>Niple Cromado 1/2" x 3"</v>
          </cell>
          <cell r="C3695">
            <v>2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</row>
        <row r="3696">
          <cell r="A3696">
            <v>0</v>
          </cell>
          <cell r="B3696" t="str">
            <v>Cubrefalta cromado 1/2"</v>
          </cell>
          <cell r="C3696">
            <v>2</v>
          </cell>
          <cell r="D3696" t="str">
            <v>UND</v>
          </cell>
          <cell r="E3696">
            <v>16.100000000000001</v>
          </cell>
          <cell r="F3696">
            <v>2.8980000000000001</v>
          </cell>
          <cell r="G3696">
            <v>32.200000000000003</v>
          </cell>
          <cell r="H3696">
            <v>5.8</v>
          </cell>
        </row>
        <row r="3697">
          <cell r="A3697">
            <v>0</v>
          </cell>
          <cell r="B3697" t="str">
            <v>Llave Angular 1/2" a 3/8"</v>
          </cell>
          <cell r="C3697">
            <v>2</v>
          </cell>
          <cell r="D3697">
            <v>0</v>
          </cell>
          <cell r="E3697">
            <v>145.76</v>
          </cell>
          <cell r="F3697">
            <v>26.236799999999999</v>
          </cell>
          <cell r="G3697">
            <v>12506.36</v>
          </cell>
          <cell r="H3697">
            <v>1916.8599999999997</v>
          </cell>
          <cell r="I3697">
            <v>14423.220000000001</v>
          </cell>
        </row>
        <row r="3698">
          <cell r="A3698">
            <v>0</v>
          </cell>
          <cell r="B3698" t="str">
            <v>Manguera flexible lavamanos inox. 3/8" Eastman</v>
          </cell>
          <cell r="C3698">
            <v>2</v>
          </cell>
          <cell r="D3698">
            <v>0</v>
          </cell>
          <cell r="E3698">
            <v>216.1</v>
          </cell>
          <cell r="F3698">
            <v>38.897999999999996</v>
          </cell>
          <cell r="G3698">
            <v>0</v>
          </cell>
          <cell r="H3698">
            <v>0</v>
          </cell>
        </row>
        <row r="3699">
          <cell r="A3699">
            <v>116.13000000000007</v>
          </cell>
          <cell r="B3699" t="str">
            <v xml:space="preserve">Lavamanos de pedestal Bath Collection  </v>
          </cell>
          <cell r="C3699">
            <v>1</v>
          </cell>
          <cell r="D3699" t="str">
            <v>UND</v>
          </cell>
          <cell r="E3699">
            <v>3156.78</v>
          </cell>
          <cell r="F3699">
            <v>568.22040000000004</v>
          </cell>
          <cell r="G3699">
            <v>3156.78</v>
          </cell>
          <cell r="H3699">
            <v>568.22</v>
          </cell>
          <cell r="I3699">
            <v>24748.06</v>
          </cell>
        </row>
        <row r="3700">
          <cell r="A3700">
            <v>0</v>
          </cell>
          <cell r="B3700" t="str">
            <v xml:space="preserve">Mezcladora Pfister lavamanos </v>
          </cell>
          <cell r="C3700">
            <v>1</v>
          </cell>
          <cell r="D3700" t="str">
            <v>UND</v>
          </cell>
          <cell r="E3700">
            <v>1070.3399999999999</v>
          </cell>
          <cell r="F3700">
            <v>192.66119999999998</v>
          </cell>
          <cell r="G3700">
            <v>1070.3399999999999</v>
          </cell>
          <cell r="H3700">
            <v>192.66</v>
          </cell>
          <cell r="I3700">
            <v>0</v>
          </cell>
        </row>
        <row r="3701">
          <cell r="A3701">
            <v>0</v>
          </cell>
          <cell r="B3701" t="str">
            <v>Boquilla para lavamanos autom. push button</v>
          </cell>
          <cell r="C3701">
            <v>1</v>
          </cell>
          <cell r="D3701" t="str">
            <v>UND</v>
          </cell>
          <cell r="E3701">
            <v>592.37</v>
          </cell>
          <cell r="F3701">
            <v>106.6266</v>
          </cell>
          <cell r="G3701">
            <v>592.37</v>
          </cell>
          <cell r="H3701">
            <v>106.63</v>
          </cell>
          <cell r="I3701">
            <v>0</v>
          </cell>
        </row>
        <row r="3702">
          <cell r="A3702">
            <v>0</v>
          </cell>
          <cell r="B3702" t="str">
            <v>Cola Extensora 1-1/4" PVC</v>
          </cell>
          <cell r="C3702">
            <v>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</row>
        <row r="3703">
          <cell r="A3703">
            <v>0</v>
          </cell>
          <cell r="B3703" t="str">
            <v>Sifón 1-1/4" PVC</v>
          </cell>
          <cell r="C3703">
            <v>1</v>
          </cell>
          <cell r="D3703" t="str">
            <v>UND</v>
          </cell>
          <cell r="E3703">
            <v>101.25</v>
          </cell>
          <cell r="F3703">
            <v>18.224999999999998</v>
          </cell>
          <cell r="G3703">
            <v>101.25</v>
          </cell>
          <cell r="H3703">
            <v>18.23</v>
          </cell>
          <cell r="I3703">
            <v>0</v>
          </cell>
        </row>
        <row r="3704">
          <cell r="A3704">
            <v>0</v>
          </cell>
          <cell r="B3704" t="str">
            <v>Reducción 2" a 1-1/4" PVC drenaje</v>
          </cell>
          <cell r="C3704">
            <v>1</v>
          </cell>
          <cell r="D3704" t="str">
            <v>UND</v>
          </cell>
          <cell r="E3704">
            <v>25</v>
          </cell>
          <cell r="F3704">
            <v>4.5</v>
          </cell>
          <cell r="G3704">
            <v>25</v>
          </cell>
          <cell r="H3704">
            <v>4.5</v>
          </cell>
        </row>
        <row r="3705">
          <cell r="A3705" t="str">
            <v>CE002</v>
          </cell>
          <cell r="B3705" t="str">
            <v>Cemento blanco</v>
          </cell>
          <cell r="C3705">
            <v>0.05</v>
          </cell>
          <cell r="D3705" t="str">
            <v>FDA</v>
          </cell>
          <cell r="E3705">
            <v>788.98305084745766</v>
          </cell>
          <cell r="F3705">
            <v>142.01694915254237</v>
          </cell>
          <cell r="G3705">
            <v>39.450000000000003</v>
          </cell>
          <cell r="H3705">
            <v>7.1</v>
          </cell>
        </row>
        <row r="3706">
          <cell r="A3706">
            <v>0</v>
          </cell>
          <cell r="B3706" t="str">
            <v xml:space="preserve">Teflón </v>
          </cell>
          <cell r="C3706">
            <v>0.25</v>
          </cell>
          <cell r="D3706" t="str">
            <v>UND</v>
          </cell>
          <cell r="E3706">
            <v>18.64</v>
          </cell>
          <cell r="F3706">
            <v>3.3552</v>
          </cell>
          <cell r="G3706">
            <v>4.66</v>
          </cell>
          <cell r="H3706">
            <v>0.84</v>
          </cell>
        </row>
        <row r="3707">
          <cell r="A3707">
            <v>0</v>
          </cell>
          <cell r="B3707" t="str">
            <v>Mano de obra</v>
          </cell>
          <cell r="C3707">
            <v>1</v>
          </cell>
          <cell r="D3707" t="str">
            <v>UND</v>
          </cell>
          <cell r="E3707">
            <v>11906.64</v>
          </cell>
          <cell r="F3707">
            <v>2143.1951999999997</v>
          </cell>
          <cell r="G3707">
            <v>11906.64</v>
          </cell>
          <cell r="H3707">
            <v>2143.1999999999998</v>
          </cell>
        </row>
        <row r="3708">
          <cell r="A3708">
            <v>0</v>
          </cell>
          <cell r="B3708" t="str">
            <v>Mano de Obra Instalación lavamanos</v>
          </cell>
          <cell r="C3708">
            <v>1</v>
          </cell>
          <cell r="D3708" t="str">
            <v>UND</v>
          </cell>
          <cell r="E3708">
            <v>1857.2</v>
          </cell>
          <cell r="F3708">
            <v>0</v>
          </cell>
          <cell r="G3708">
            <v>1857.2</v>
          </cell>
          <cell r="H3708">
            <v>0</v>
          </cell>
          <cell r="I3708">
            <v>0</v>
          </cell>
        </row>
        <row r="3709">
          <cell r="A3709">
            <v>0</v>
          </cell>
          <cell r="B3709" t="str">
            <v>Total/UND</v>
          </cell>
          <cell r="C3709">
            <v>1</v>
          </cell>
          <cell r="D3709" t="str">
            <v>UND</v>
          </cell>
          <cell r="E3709">
            <v>592.37</v>
          </cell>
          <cell r="F3709">
            <v>106.6266</v>
          </cell>
          <cell r="G3709">
            <v>7706.28</v>
          </cell>
          <cell r="H3709">
            <v>1052.8499999999997</v>
          </cell>
          <cell r="I3709">
            <v>8759.1299999999992</v>
          </cell>
        </row>
        <row r="3710">
          <cell r="A3710">
            <v>0</v>
          </cell>
          <cell r="B3710" t="str">
            <v>Cola Extensora 1-1/4" PVC</v>
          </cell>
          <cell r="C3710">
            <v>1</v>
          </cell>
          <cell r="D3710" t="str">
            <v>UND</v>
          </cell>
          <cell r="E3710">
            <v>20.25</v>
          </cell>
          <cell r="F3710">
            <v>3.645</v>
          </cell>
          <cell r="G3710">
            <v>20.25</v>
          </cell>
          <cell r="H3710">
            <v>3.65</v>
          </cell>
        </row>
        <row r="3711">
          <cell r="A3711">
            <v>116.17000000000009</v>
          </cell>
          <cell r="B3711" t="str">
            <v>MUEBLE HIDROFUGO DE 0.80m CON LAVAMANOS Y ESPEJO SIN SALIDAS SANITARIAS</v>
          </cell>
          <cell r="C3711">
            <v>1</v>
          </cell>
          <cell r="D3711" t="str">
            <v>UND</v>
          </cell>
          <cell r="E3711">
            <v>101.25</v>
          </cell>
          <cell r="F3711">
            <v>18.224999999999998</v>
          </cell>
          <cell r="G3711">
            <v>16456.14</v>
          </cell>
          <cell r="H3711">
            <v>2627.83</v>
          </cell>
          <cell r="I3711">
            <v>19083.97</v>
          </cell>
        </row>
        <row r="3712">
          <cell r="A3712">
            <v>0</v>
          </cell>
          <cell r="B3712" t="str">
            <v>Mueble hidrofugo de 0.80m con lavamanos y espejo sin salidas sanitarias</v>
          </cell>
          <cell r="C3712">
            <v>1</v>
          </cell>
          <cell r="D3712" t="str">
            <v>UND</v>
          </cell>
          <cell r="E3712">
            <v>25</v>
          </cell>
          <cell r="F3712">
            <v>4.5</v>
          </cell>
          <cell r="G3712">
            <v>25</v>
          </cell>
          <cell r="H3712">
            <v>4.5</v>
          </cell>
        </row>
        <row r="3713">
          <cell r="A3713" t="str">
            <v>CE002</v>
          </cell>
          <cell r="B3713" t="str">
            <v>Volumen Análisis</v>
          </cell>
          <cell r="C3713">
            <v>1</v>
          </cell>
          <cell r="D3713" t="str">
            <v>UND</v>
          </cell>
          <cell r="E3713">
            <v>788.98305084745766</v>
          </cell>
          <cell r="F3713">
            <v>142.01694915254237</v>
          </cell>
          <cell r="G3713">
            <v>39.450000000000003</v>
          </cell>
          <cell r="H3713">
            <v>7.1</v>
          </cell>
          <cell r="I3713">
            <v>24749.760000000002</v>
          </cell>
        </row>
        <row r="3714">
          <cell r="A3714">
            <v>0</v>
          </cell>
          <cell r="B3714" t="str">
            <v>Materiales y Equipos</v>
          </cell>
          <cell r="C3714">
            <v>0.25</v>
          </cell>
          <cell r="D3714" t="str">
            <v>UND</v>
          </cell>
          <cell r="E3714">
            <v>18.64</v>
          </cell>
          <cell r="F3714">
            <v>3.3552</v>
          </cell>
          <cell r="G3714">
            <v>4.66</v>
          </cell>
          <cell r="H3714">
            <v>0.84</v>
          </cell>
          <cell r="I3714">
            <v>0</v>
          </cell>
        </row>
        <row r="3715">
          <cell r="A3715">
            <v>0</v>
          </cell>
          <cell r="B3715" t="str">
            <v>Niple Cromado 1/2" x 3"</v>
          </cell>
          <cell r="C3715">
            <v>2</v>
          </cell>
          <cell r="D3715" t="str">
            <v>UND</v>
          </cell>
          <cell r="E3715">
            <v>41.53</v>
          </cell>
          <cell r="F3715">
            <v>7.4753999999999996</v>
          </cell>
          <cell r="G3715">
            <v>83.06</v>
          </cell>
          <cell r="H3715">
            <v>14.95</v>
          </cell>
          <cell r="I3715">
            <v>0</v>
          </cell>
        </row>
        <row r="3716">
          <cell r="A3716">
            <v>0</v>
          </cell>
          <cell r="B3716" t="str">
            <v>Cubrefalta cromado 1/2"</v>
          </cell>
          <cell r="C3716">
            <v>2</v>
          </cell>
          <cell r="D3716" t="str">
            <v>UND</v>
          </cell>
          <cell r="E3716">
            <v>16.100000000000001</v>
          </cell>
          <cell r="F3716">
            <v>2.8980000000000001</v>
          </cell>
          <cell r="G3716">
            <v>32.200000000000003</v>
          </cell>
          <cell r="H3716">
            <v>5.8</v>
          </cell>
          <cell r="I3716">
            <v>0</v>
          </cell>
        </row>
        <row r="3717">
          <cell r="A3717">
            <v>0</v>
          </cell>
          <cell r="B3717" t="str">
            <v>Llave Angular 1/2" a 3/8"</v>
          </cell>
          <cell r="C3717">
            <v>2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</row>
        <row r="3718">
          <cell r="A3718">
            <v>0</v>
          </cell>
          <cell r="B3718" t="str">
            <v>Manguera flexible lavamanos inox. 3/8" Eastman</v>
          </cell>
          <cell r="C3718">
            <v>2</v>
          </cell>
          <cell r="D3718" t="str">
            <v>UND</v>
          </cell>
          <cell r="E3718">
            <v>216.1</v>
          </cell>
          <cell r="F3718">
            <v>38.897999999999996</v>
          </cell>
          <cell r="G3718">
            <v>432.2</v>
          </cell>
          <cell r="H3718">
            <v>77.8</v>
          </cell>
        </row>
        <row r="3719">
          <cell r="A3719">
            <v>0</v>
          </cell>
          <cell r="B3719" t="str">
            <v>Mueble hidrofugo de Lavamanos con espejo</v>
          </cell>
          <cell r="C3719">
            <v>1</v>
          </cell>
          <cell r="D3719" t="str">
            <v>UND</v>
          </cell>
          <cell r="E3719">
            <v>11906.64</v>
          </cell>
          <cell r="F3719">
            <v>2143.1951999999997</v>
          </cell>
          <cell r="G3719">
            <v>11906.64</v>
          </cell>
          <cell r="H3719">
            <v>2143.1999999999998</v>
          </cell>
          <cell r="I3719">
            <v>24748.06</v>
          </cell>
        </row>
        <row r="3720">
          <cell r="A3720">
            <v>0</v>
          </cell>
          <cell r="B3720" t="str">
            <v>Mezcladora Pfister lavamanos</v>
          </cell>
          <cell r="C3720">
            <v>1</v>
          </cell>
          <cell r="D3720">
            <v>0</v>
          </cell>
          <cell r="E3720">
            <v>1070.3399999999999</v>
          </cell>
          <cell r="F3720">
            <v>192.66119999999998</v>
          </cell>
          <cell r="G3720">
            <v>0</v>
          </cell>
          <cell r="H3720">
            <v>0</v>
          </cell>
        </row>
        <row r="3721">
          <cell r="A3721">
            <v>116.14000000000007</v>
          </cell>
          <cell r="B3721" t="str">
            <v>Boquilla para lavamanos autom. push button</v>
          </cell>
          <cell r="C3721">
            <v>1</v>
          </cell>
          <cell r="D3721" t="str">
            <v>UND</v>
          </cell>
          <cell r="E3721">
            <v>592.37</v>
          </cell>
          <cell r="F3721">
            <v>106.6266</v>
          </cell>
          <cell r="G3721">
            <v>592.37</v>
          </cell>
          <cell r="H3721">
            <v>106.63</v>
          </cell>
          <cell r="I3721">
            <v>5777.75</v>
          </cell>
        </row>
        <row r="3722">
          <cell r="A3722">
            <v>0</v>
          </cell>
          <cell r="B3722" t="str">
            <v>Cola Extensora 1-1/4" PVC</v>
          </cell>
          <cell r="C3722">
            <v>1</v>
          </cell>
          <cell r="D3722" t="str">
            <v>UND</v>
          </cell>
          <cell r="E3722">
            <v>20.25</v>
          </cell>
          <cell r="F3722">
            <v>3.645</v>
          </cell>
          <cell r="G3722">
            <v>20.25</v>
          </cell>
          <cell r="H3722">
            <v>3.65</v>
          </cell>
          <cell r="I3722">
            <v>0</v>
          </cell>
        </row>
        <row r="3723">
          <cell r="A3723">
            <v>0</v>
          </cell>
          <cell r="B3723" t="str">
            <v>Sifón 1-1/4" PVC</v>
          </cell>
          <cell r="C3723">
            <v>1</v>
          </cell>
          <cell r="D3723" t="str">
            <v>UND</v>
          </cell>
          <cell r="E3723">
            <v>101.25</v>
          </cell>
          <cell r="F3723">
            <v>18.224999999999998</v>
          </cell>
          <cell r="G3723">
            <v>101.25</v>
          </cell>
          <cell r="H3723">
            <v>18.23</v>
          </cell>
          <cell r="I3723">
            <v>0</v>
          </cell>
        </row>
        <row r="3724">
          <cell r="A3724">
            <v>0</v>
          </cell>
          <cell r="B3724" t="str">
            <v>Reducción 2" a 1-1/4" PVC drenaje</v>
          </cell>
          <cell r="C3724">
            <v>1</v>
          </cell>
          <cell r="D3724" t="str">
            <v>UND</v>
          </cell>
          <cell r="E3724">
            <v>25</v>
          </cell>
          <cell r="F3724">
            <v>4.5</v>
          </cell>
          <cell r="G3724">
            <v>25</v>
          </cell>
          <cell r="H3724">
            <v>4.5</v>
          </cell>
          <cell r="I3724">
            <v>0</v>
          </cell>
        </row>
        <row r="3725">
          <cell r="A3725" t="str">
            <v>CE002</v>
          </cell>
          <cell r="B3725" t="str">
            <v>Cemento blanco</v>
          </cell>
          <cell r="C3725">
            <v>0.05</v>
          </cell>
          <cell r="D3725" t="str">
            <v>FDA</v>
          </cell>
          <cell r="E3725">
            <v>788.98305084745766</v>
          </cell>
          <cell r="F3725">
            <v>142.01694915254237</v>
          </cell>
          <cell r="G3725">
            <v>39.450000000000003</v>
          </cell>
          <cell r="H3725">
            <v>7.1</v>
          </cell>
        </row>
        <row r="3726">
          <cell r="A3726">
            <v>0</v>
          </cell>
          <cell r="B3726" t="str">
            <v xml:space="preserve">Teflón </v>
          </cell>
          <cell r="C3726">
            <v>0.25</v>
          </cell>
          <cell r="D3726" t="str">
            <v>UND</v>
          </cell>
          <cell r="E3726">
            <v>18.64</v>
          </cell>
          <cell r="F3726">
            <v>3.3552</v>
          </cell>
          <cell r="G3726">
            <v>4.66</v>
          </cell>
          <cell r="H3726">
            <v>0.84</v>
          </cell>
        </row>
        <row r="3727">
          <cell r="A3727">
            <v>0</v>
          </cell>
          <cell r="B3727" t="str">
            <v>Mano de obra</v>
          </cell>
          <cell r="C3727">
            <v>1</v>
          </cell>
          <cell r="D3727" t="str">
            <v>UND</v>
          </cell>
          <cell r="E3727">
            <v>145.76</v>
          </cell>
          <cell r="F3727">
            <v>26.236799999999999</v>
          </cell>
          <cell r="G3727">
            <v>145.76</v>
          </cell>
          <cell r="H3727">
            <v>26.24</v>
          </cell>
        </row>
        <row r="3728">
          <cell r="A3728">
            <v>0</v>
          </cell>
          <cell r="B3728" t="str">
            <v>Mano de Obra Instalación lavamanos</v>
          </cell>
          <cell r="C3728">
            <v>1</v>
          </cell>
          <cell r="D3728" t="str">
            <v>UND</v>
          </cell>
          <cell r="E3728">
            <v>1857.2</v>
          </cell>
          <cell r="F3728">
            <v>0</v>
          </cell>
          <cell r="G3728">
            <v>1857.2</v>
          </cell>
          <cell r="H3728">
            <v>0</v>
          </cell>
          <cell r="I3728">
            <v>0</v>
          </cell>
        </row>
        <row r="3729">
          <cell r="A3729">
            <v>0</v>
          </cell>
          <cell r="B3729" t="str">
            <v>Total/UND</v>
          </cell>
          <cell r="C3729">
            <v>1</v>
          </cell>
          <cell r="D3729" t="str">
            <v>UND</v>
          </cell>
          <cell r="E3729">
            <v>1398.31</v>
          </cell>
          <cell r="F3729">
            <v>251.69579999999999</v>
          </cell>
          <cell r="G3729">
            <v>16456.14</v>
          </cell>
          <cell r="H3729">
            <v>2627.83</v>
          </cell>
          <cell r="I3729">
            <v>19083.97</v>
          </cell>
        </row>
        <row r="3730">
          <cell r="A3730">
            <v>0</v>
          </cell>
          <cell r="B3730" t="str">
            <v>Llave sencilla cromada</v>
          </cell>
          <cell r="C3730">
            <v>1</v>
          </cell>
          <cell r="D3730" t="str">
            <v>UND</v>
          </cell>
          <cell r="E3730">
            <v>1070</v>
          </cell>
          <cell r="F3730">
            <v>192.6</v>
          </cell>
          <cell r="G3730">
            <v>1070</v>
          </cell>
          <cell r="H3730">
            <v>192.6</v>
          </cell>
        </row>
        <row r="3731">
          <cell r="A3731">
            <v>116.18000000000009</v>
          </cell>
          <cell r="B3731" t="str">
            <v>DESAGUE DE PISO 2" PARRILLA ACERO INOX.</v>
          </cell>
          <cell r="C3731">
            <v>1</v>
          </cell>
          <cell r="D3731" t="str">
            <v>UND</v>
          </cell>
          <cell r="E3731">
            <v>244.07</v>
          </cell>
          <cell r="F3731">
            <v>43.932599999999994</v>
          </cell>
          <cell r="G3731">
            <v>1832.81</v>
          </cell>
          <cell r="H3731">
            <v>90.899999999999991</v>
          </cell>
          <cell r="I3731">
            <v>1923.71</v>
          </cell>
        </row>
        <row r="3732">
          <cell r="A3732">
            <v>0</v>
          </cell>
          <cell r="B3732" t="str">
            <v>Desague de piso 2" con parrilla acero inoxidable</v>
          </cell>
          <cell r="C3732">
            <v>1</v>
          </cell>
          <cell r="D3732" t="str">
            <v>UND</v>
          </cell>
          <cell r="E3732">
            <v>20.25</v>
          </cell>
          <cell r="F3732">
            <v>3.645</v>
          </cell>
          <cell r="G3732">
            <v>20.25</v>
          </cell>
          <cell r="H3732">
            <v>3.65</v>
          </cell>
          <cell r="I3732">
            <v>0</v>
          </cell>
        </row>
        <row r="3733">
          <cell r="A3733">
            <v>0</v>
          </cell>
          <cell r="B3733" t="str">
            <v>Volumen Análisis</v>
          </cell>
          <cell r="C3733">
            <v>1</v>
          </cell>
          <cell r="D3733" t="str">
            <v>UND</v>
          </cell>
          <cell r="E3733">
            <v>101.25</v>
          </cell>
          <cell r="F3733">
            <v>18.224999999999998</v>
          </cell>
          <cell r="G3733">
            <v>101.25</v>
          </cell>
          <cell r="H3733">
            <v>18.23</v>
          </cell>
          <cell r="I3733">
            <v>24749.760000000002</v>
          </cell>
        </row>
        <row r="3734">
          <cell r="A3734">
            <v>0</v>
          </cell>
          <cell r="B3734" t="str">
            <v>Materiales y Equipos</v>
          </cell>
          <cell r="C3734">
            <v>1</v>
          </cell>
          <cell r="D3734" t="str">
            <v>UND</v>
          </cell>
          <cell r="E3734">
            <v>25</v>
          </cell>
          <cell r="F3734">
            <v>4.5</v>
          </cell>
          <cell r="G3734">
            <v>25</v>
          </cell>
          <cell r="H3734">
            <v>4.5</v>
          </cell>
        </row>
        <row r="3735">
          <cell r="A3735" t="str">
            <v>CE002</v>
          </cell>
          <cell r="B3735" t="str">
            <v>Parrilla 2" en acero inoxidable</v>
          </cell>
          <cell r="C3735">
            <v>1</v>
          </cell>
          <cell r="D3735" t="str">
            <v>UND</v>
          </cell>
          <cell r="E3735">
            <v>334.75</v>
          </cell>
          <cell r="F3735">
            <v>60.254999999999995</v>
          </cell>
          <cell r="G3735">
            <v>334.75</v>
          </cell>
          <cell r="H3735">
            <v>60.26</v>
          </cell>
          <cell r="I3735">
            <v>5779.45</v>
          </cell>
        </row>
        <row r="3736">
          <cell r="A3736">
            <v>0</v>
          </cell>
          <cell r="B3736" t="str">
            <v>Sifón 2" PVC drenaje</v>
          </cell>
          <cell r="C3736">
            <v>1</v>
          </cell>
          <cell r="D3736" t="str">
            <v>UND</v>
          </cell>
          <cell r="E3736">
            <v>80.510000000000005</v>
          </cell>
          <cell r="F3736">
            <v>14.4918</v>
          </cell>
          <cell r="G3736">
            <v>80.510000000000005</v>
          </cell>
          <cell r="H3736">
            <v>14.49</v>
          </cell>
          <cell r="I3736">
            <v>0</v>
          </cell>
        </row>
        <row r="3737">
          <cell r="A3737">
            <v>0</v>
          </cell>
          <cell r="B3737" t="str">
            <v>Cemento PVC OATEY 32oz</v>
          </cell>
          <cell r="C3737">
            <v>0.08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</row>
        <row r="3738">
          <cell r="A3738" t="str">
            <v>CE002</v>
          </cell>
          <cell r="B3738" t="str">
            <v>Cemento blanco</v>
          </cell>
          <cell r="C3738">
            <v>0.05</v>
          </cell>
          <cell r="D3738" t="str">
            <v>FDA</v>
          </cell>
          <cell r="E3738">
            <v>788.98305084745766</v>
          </cell>
          <cell r="F3738">
            <v>142.01694915254237</v>
          </cell>
          <cell r="G3738">
            <v>39.450000000000003</v>
          </cell>
          <cell r="H3738">
            <v>7.1</v>
          </cell>
          <cell r="I3738">
            <v>0</v>
          </cell>
        </row>
        <row r="3739">
          <cell r="A3739">
            <v>0</v>
          </cell>
          <cell r="B3739" t="str">
            <v>Salida Sanitaria A.N. 2" Aérea</v>
          </cell>
          <cell r="C3739">
            <v>0</v>
          </cell>
          <cell r="D3739">
            <v>0</v>
          </cell>
          <cell r="E3739">
            <v>1523.8</v>
          </cell>
          <cell r="F3739">
            <v>274.28399999999999</v>
          </cell>
          <cell r="G3739">
            <v>5179.68</v>
          </cell>
          <cell r="H3739">
            <v>598.06999999999994</v>
          </cell>
          <cell r="I3739">
            <v>5777.75</v>
          </cell>
        </row>
        <row r="3740">
          <cell r="A3740">
            <v>0</v>
          </cell>
          <cell r="B3740" t="str">
            <v>Mano de obra</v>
          </cell>
          <cell r="C3740">
            <v>1</v>
          </cell>
          <cell r="D3740">
            <v>0</v>
          </cell>
          <cell r="E3740">
            <v>16.100000000000001</v>
          </cell>
          <cell r="F3740">
            <v>2.8980000000000001</v>
          </cell>
          <cell r="G3740">
            <v>0</v>
          </cell>
          <cell r="H3740">
            <v>0</v>
          </cell>
        </row>
        <row r="3741">
          <cell r="A3741">
            <v>116.15000000000008</v>
          </cell>
          <cell r="B3741" t="str">
            <v>Mano de Obra desague de 2"</v>
          </cell>
          <cell r="C3741">
            <v>1</v>
          </cell>
          <cell r="D3741" t="str">
            <v>UND</v>
          </cell>
          <cell r="E3741">
            <v>1327.8</v>
          </cell>
          <cell r="F3741">
            <v>0</v>
          </cell>
          <cell r="G3741">
            <v>1327.8</v>
          </cell>
          <cell r="H3741">
            <v>0</v>
          </cell>
          <cell r="I3741">
            <v>9884.1299999999992</v>
          </cell>
        </row>
        <row r="3742">
          <cell r="A3742">
            <v>0</v>
          </cell>
          <cell r="B3742" t="str">
            <v>Total/UND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1832.81</v>
          </cell>
          <cell r="H3742">
            <v>90.899999999999991</v>
          </cell>
          <cell r="I3742">
            <v>1923.71</v>
          </cell>
        </row>
        <row r="3743">
          <cell r="A3743">
            <v>0</v>
          </cell>
          <cell r="B3743" t="str">
            <v>Volumen Análisis</v>
          </cell>
          <cell r="C3743">
            <v>1</v>
          </cell>
          <cell r="D3743" t="str">
            <v>UND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</row>
        <row r="3744">
          <cell r="A3744">
            <v>116.1900000000001</v>
          </cell>
          <cell r="B3744" t="str">
            <v>DESAGUE DE PISO 2" PARRILLA ZINC</v>
          </cell>
          <cell r="C3744">
            <v>1</v>
          </cell>
          <cell r="D3744">
            <v>0</v>
          </cell>
          <cell r="E3744">
            <v>0</v>
          </cell>
          <cell r="F3744">
            <v>0</v>
          </cell>
          <cell r="G3744">
            <v>3066.7799999999997</v>
          </cell>
          <cell r="H3744">
            <v>313.01</v>
          </cell>
          <cell r="I3744">
            <v>3379.79</v>
          </cell>
        </row>
        <row r="3745">
          <cell r="A3745">
            <v>0</v>
          </cell>
          <cell r="B3745" t="str">
            <v>Desague de piso 2" con parrilla zinc</v>
          </cell>
          <cell r="C3745">
            <v>2</v>
          </cell>
          <cell r="D3745" t="str">
            <v>UND</v>
          </cell>
          <cell r="E3745">
            <v>41.53</v>
          </cell>
          <cell r="F3745">
            <v>7.4753999999999996</v>
          </cell>
          <cell r="G3745">
            <v>83.06</v>
          </cell>
          <cell r="H3745">
            <v>14.95</v>
          </cell>
        </row>
        <row r="3746">
          <cell r="A3746">
            <v>0</v>
          </cell>
          <cell r="B3746" t="str">
            <v>Volumen Análisis</v>
          </cell>
          <cell r="C3746">
            <v>1</v>
          </cell>
          <cell r="D3746" t="str">
            <v>UND</v>
          </cell>
          <cell r="E3746">
            <v>16.100000000000001</v>
          </cell>
          <cell r="F3746">
            <v>2.8980000000000001</v>
          </cell>
          <cell r="G3746">
            <v>32.200000000000003</v>
          </cell>
          <cell r="H3746">
            <v>5.8</v>
          </cell>
          <cell r="I3746">
            <v>0</v>
          </cell>
        </row>
        <row r="3747">
          <cell r="A3747">
            <v>0</v>
          </cell>
          <cell r="B3747" t="str">
            <v>Materiales y Equipos</v>
          </cell>
          <cell r="C3747">
            <v>2</v>
          </cell>
          <cell r="D3747" t="str">
            <v>UND</v>
          </cell>
          <cell r="E3747">
            <v>145.76</v>
          </cell>
          <cell r="F3747">
            <v>26.236799999999999</v>
          </cell>
          <cell r="G3747">
            <v>291.52</v>
          </cell>
          <cell r="H3747">
            <v>52.47</v>
          </cell>
          <cell r="I3747">
            <v>0</v>
          </cell>
        </row>
        <row r="3748">
          <cell r="A3748">
            <v>0</v>
          </cell>
          <cell r="B3748" t="str">
            <v>Parrilla 2" en zinc</v>
          </cell>
          <cell r="C3748">
            <v>1</v>
          </cell>
          <cell r="D3748" t="str">
            <v>UND</v>
          </cell>
          <cell r="E3748">
            <v>44.92</v>
          </cell>
          <cell r="F3748">
            <v>8.0855999999999995</v>
          </cell>
          <cell r="G3748">
            <v>44.92</v>
          </cell>
          <cell r="H3748">
            <v>8.09</v>
          </cell>
        </row>
        <row r="3749">
          <cell r="A3749">
            <v>0</v>
          </cell>
          <cell r="B3749" t="str">
            <v>Sifón 2" PVC drenaje</v>
          </cell>
          <cell r="C3749">
            <v>1</v>
          </cell>
          <cell r="D3749" t="str">
            <v>UND</v>
          </cell>
          <cell r="E3749">
            <v>80.510000000000005</v>
          </cell>
          <cell r="F3749">
            <v>14.4918</v>
          </cell>
          <cell r="G3749">
            <v>80.510000000000005</v>
          </cell>
          <cell r="H3749">
            <v>14.49</v>
          </cell>
        </row>
        <row r="3750">
          <cell r="A3750">
            <v>0</v>
          </cell>
          <cell r="B3750" t="str">
            <v>Cemento PVC OATEY 32oz</v>
          </cell>
          <cell r="C3750">
            <v>0.08</v>
          </cell>
          <cell r="D3750" t="str">
            <v>UND</v>
          </cell>
          <cell r="E3750">
            <v>628.80999999999995</v>
          </cell>
          <cell r="F3750">
            <v>113.18579999999999</v>
          </cell>
          <cell r="G3750">
            <v>50.3</v>
          </cell>
          <cell r="H3750">
            <v>9.0500000000000007</v>
          </cell>
        </row>
        <row r="3751">
          <cell r="A3751" t="str">
            <v>CE002</v>
          </cell>
          <cell r="B3751" t="str">
            <v>Cemento blanco</v>
          </cell>
          <cell r="C3751">
            <v>0.05</v>
          </cell>
          <cell r="D3751" t="str">
            <v>FDA</v>
          </cell>
          <cell r="E3751">
            <v>788.98305084745766</v>
          </cell>
          <cell r="F3751">
            <v>142.01694915254237</v>
          </cell>
          <cell r="G3751">
            <v>39.450000000000003</v>
          </cell>
          <cell r="H3751">
            <v>7.1</v>
          </cell>
          <cell r="I3751">
            <v>0</v>
          </cell>
        </row>
        <row r="3752">
          <cell r="A3752">
            <v>0</v>
          </cell>
          <cell r="B3752" t="str">
            <v>Salida Sanitaria A.N. 2" Aérea</v>
          </cell>
          <cell r="C3752">
            <v>1</v>
          </cell>
          <cell r="D3752" t="str">
            <v>UND</v>
          </cell>
          <cell r="E3752">
            <v>1523.8</v>
          </cell>
          <cell r="F3752">
            <v>274.28399999999999</v>
          </cell>
          <cell r="G3752">
            <v>1523.8</v>
          </cell>
          <cell r="H3752">
            <v>274.27999999999997</v>
          </cell>
        </row>
        <row r="3753">
          <cell r="A3753">
            <v>0</v>
          </cell>
          <cell r="B3753" t="str">
            <v>Mano de obra</v>
          </cell>
          <cell r="C3753">
            <v>1</v>
          </cell>
          <cell r="D3753" t="str">
            <v>UND</v>
          </cell>
          <cell r="E3753">
            <v>101.25</v>
          </cell>
          <cell r="F3753">
            <v>18.224999999999998</v>
          </cell>
          <cell r="G3753">
            <v>101.25</v>
          </cell>
          <cell r="H3753">
            <v>18.23</v>
          </cell>
          <cell r="I3753">
            <v>5779.45</v>
          </cell>
        </row>
        <row r="3754">
          <cell r="A3754">
            <v>0</v>
          </cell>
          <cell r="B3754" t="str">
            <v>Mano de Obra desague de 2"</v>
          </cell>
          <cell r="C3754">
            <v>1</v>
          </cell>
          <cell r="D3754" t="str">
            <v>UND</v>
          </cell>
          <cell r="E3754">
            <v>1327.8</v>
          </cell>
          <cell r="F3754">
            <v>0</v>
          </cell>
          <cell r="G3754">
            <v>1327.8</v>
          </cell>
          <cell r="H3754">
            <v>0</v>
          </cell>
        </row>
        <row r="3755">
          <cell r="A3755" t="str">
            <v>CE002</v>
          </cell>
          <cell r="B3755" t="str">
            <v>Total/UND</v>
          </cell>
          <cell r="C3755">
            <v>0.05</v>
          </cell>
          <cell r="D3755" t="str">
            <v>FDA</v>
          </cell>
          <cell r="E3755">
            <v>788.98305084745766</v>
          </cell>
          <cell r="F3755">
            <v>142.01694915254237</v>
          </cell>
          <cell r="G3755">
            <v>3066.7799999999997</v>
          </cell>
          <cell r="H3755">
            <v>313.01</v>
          </cell>
          <cell r="I3755">
            <v>3379.79</v>
          </cell>
        </row>
        <row r="3756">
          <cell r="A3756">
            <v>0</v>
          </cell>
          <cell r="B3756" t="str">
            <v xml:space="preserve">Teflón </v>
          </cell>
          <cell r="C3756">
            <v>0.25</v>
          </cell>
          <cell r="D3756" t="str">
            <v>UND</v>
          </cell>
          <cell r="E3756">
            <v>18.64</v>
          </cell>
          <cell r="F3756">
            <v>3.3552</v>
          </cell>
          <cell r="G3756">
            <v>4.66</v>
          </cell>
          <cell r="H3756">
            <v>0.84</v>
          </cell>
          <cell r="I3756">
            <v>0</v>
          </cell>
        </row>
        <row r="3757">
          <cell r="A3757">
            <v>116.2000000000001</v>
          </cell>
          <cell r="B3757" t="str">
            <v>LAVADERO GRANITO SENCILLO + SALIDAS</v>
          </cell>
          <cell r="C3757">
            <v>1</v>
          </cell>
          <cell r="D3757" t="str">
            <v>UND</v>
          </cell>
          <cell r="E3757">
            <v>0</v>
          </cell>
          <cell r="F3757">
            <v>0</v>
          </cell>
          <cell r="G3757">
            <v>9650.73</v>
          </cell>
          <cell r="H3757">
            <v>1570.19</v>
          </cell>
          <cell r="I3757">
            <v>11220.92</v>
          </cell>
        </row>
        <row r="3758">
          <cell r="A3758">
            <v>0</v>
          </cell>
          <cell r="B3758" t="str">
            <v>Lavadero granito sencillo + salidas</v>
          </cell>
          <cell r="C3758">
            <v>1</v>
          </cell>
          <cell r="D3758" t="str">
            <v>UND</v>
          </cell>
          <cell r="E3758">
            <v>1857.2</v>
          </cell>
          <cell r="F3758">
            <v>0</v>
          </cell>
          <cell r="G3758">
            <v>1857.2</v>
          </cell>
          <cell r="H3758">
            <v>0</v>
          </cell>
          <cell r="I3758">
            <v>0</v>
          </cell>
        </row>
        <row r="3759">
          <cell r="A3759">
            <v>0</v>
          </cell>
          <cell r="B3759" t="str">
            <v>Volumen Análisis</v>
          </cell>
          <cell r="C3759">
            <v>1</v>
          </cell>
          <cell r="D3759">
            <v>0</v>
          </cell>
          <cell r="E3759">
            <v>41.53</v>
          </cell>
          <cell r="F3759">
            <v>7.4753999999999996</v>
          </cell>
          <cell r="G3759">
            <v>8659.67</v>
          </cell>
          <cell r="H3759">
            <v>1224.4599999999998</v>
          </cell>
          <cell r="I3759">
            <v>9884.1299999999992</v>
          </cell>
        </row>
        <row r="3760">
          <cell r="A3760">
            <v>0</v>
          </cell>
          <cell r="B3760" t="str">
            <v>Materiales y Equipos</v>
          </cell>
          <cell r="C3760">
            <v>2</v>
          </cell>
          <cell r="D3760">
            <v>0</v>
          </cell>
          <cell r="E3760">
            <v>16.100000000000001</v>
          </cell>
          <cell r="F3760">
            <v>2.8980000000000001</v>
          </cell>
          <cell r="G3760">
            <v>0</v>
          </cell>
          <cell r="H3760">
            <v>0</v>
          </cell>
        </row>
        <row r="3761">
          <cell r="A3761">
            <v>116.16000000000008</v>
          </cell>
          <cell r="B3761" t="str">
            <v>Niple 1/2" x 3" H.G.</v>
          </cell>
          <cell r="C3761">
            <v>1</v>
          </cell>
          <cell r="D3761" t="str">
            <v>UND</v>
          </cell>
          <cell r="E3761">
            <v>16.95</v>
          </cell>
          <cell r="F3761">
            <v>3.0509999999999997</v>
          </cell>
          <cell r="G3761">
            <v>16.95</v>
          </cell>
          <cell r="H3761">
            <v>3.05</v>
          </cell>
          <cell r="I3761">
            <v>8759.1299999999992</v>
          </cell>
        </row>
        <row r="3762">
          <cell r="A3762">
            <v>0</v>
          </cell>
          <cell r="B3762" t="str">
            <v>Cubrefalta cromado 1/2"</v>
          </cell>
          <cell r="C3762">
            <v>1</v>
          </cell>
          <cell r="D3762" t="str">
            <v>UND</v>
          </cell>
          <cell r="E3762">
            <v>16.100000000000001</v>
          </cell>
          <cell r="F3762">
            <v>2.8980000000000001</v>
          </cell>
          <cell r="G3762">
            <v>16.100000000000001</v>
          </cell>
          <cell r="H3762">
            <v>2.9</v>
          </cell>
          <cell r="I3762">
            <v>0</v>
          </cell>
        </row>
        <row r="3763">
          <cell r="A3763">
            <v>0</v>
          </cell>
          <cell r="B3763" t="str">
            <v>Llave de chorro 1/2"</v>
          </cell>
          <cell r="C3763">
            <v>1</v>
          </cell>
          <cell r="D3763" t="str">
            <v>UND</v>
          </cell>
          <cell r="E3763">
            <v>470.34</v>
          </cell>
          <cell r="F3763">
            <v>84.661199999999994</v>
          </cell>
          <cell r="G3763">
            <v>470.34</v>
          </cell>
          <cell r="H3763">
            <v>84.66</v>
          </cell>
          <cell r="I3763">
            <v>0</v>
          </cell>
        </row>
        <row r="3764">
          <cell r="A3764">
            <v>0</v>
          </cell>
          <cell r="B3764" t="str">
            <v>Lavadero de granito sencillo</v>
          </cell>
          <cell r="C3764">
            <v>1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</row>
        <row r="3765">
          <cell r="A3765">
            <v>0</v>
          </cell>
          <cell r="B3765" t="str">
            <v>Boquilla para lavadero cromo</v>
          </cell>
          <cell r="C3765">
            <v>1</v>
          </cell>
          <cell r="D3765" t="str">
            <v>UND</v>
          </cell>
          <cell r="E3765">
            <v>244.07</v>
          </cell>
          <cell r="F3765">
            <v>43.932599999999994</v>
          </cell>
          <cell r="G3765">
            <v>244.07</v>
          </cell>
          <cell r="H3765">
            <v>43.93</v>
          </cell>
        </row>
        <row r="3766">
          <cell r="A3766">
            <v>0</v>
          </cell>
          <cell r="B3766" t="str">
            <v>Tubo 1-1/2" PVC drenaje</v>
          </cell>
          <cell r="C3766">
            <v>0.08</v>
          </cell>
          <cell r="D3766" t="str">
            <v>UND</v>
          </cell>
          <cell r="E3766">
            <v>190.68</v>
          </cell>
          <cell r="F3766">
            <v>34.322400000000002</v>
          </cell>
          <cell r="G3766">
            <v>15.25</v>
          </cell>
          <cell r="H3766">
            <v>2.75</v>
          </cell>
        </row>
        <row r="3767">
          <cell r="A3767">
            <v>0</v>
          </cell>
          <cell r="B3767" t="str">
            <v>Desague de piso 2" acero inox.</v>
          </cell>
          <cell r="C3767">
            <v>1</v>
          </cell>
          <cell r="D3767" t="str">
            <v>UND</v>
          </cell>
          <cell r="E3767">
            <v>3356.14</v>
          </cell>
          <cell r="F3767">
            <v>604.10519999999997</v>
          </cell>
          <cell r="G3767">
            <v>3356.14</v>
          </cell>
          <cell r="H3767">
            <v>604.11</v>
          </cell>
        </row>
        <row r="3768">
          <cell r="A3768" t="str">
            <v>CE002</v>
          </cell>
          <cell r="B3768" t="str">
            <v>Cemento blanco</v>
          </cell>
          <cell r="C3768">
            <v>0.05</v>
          </cell>
          <cell r="D3768" t="str">
            <v>FDA</v>
          </cell>
          <cell r="E3768">
            <v>788.98305084745766</v>
          </cell>
          <cell r="F3768">
            <v>142.01694915254237</v>
          </cell>
          <cell r="G3768">
            <v>39.450000000000003</v>
          </cell>
          <cell r="H3768">
            <v>7.1</v>
          </cell>
        </row>
        <row r="3769">
          <cell r="A3769">
            <v>0</v>
          </cell>
          <cell r="B3769" t="str">
            <v xml:space="preserve">Teflón </v>
          </cell>
          <cell r="C3769">
            <v>0.25</v>
          </cell>
          <cell r="D3769" t="str">
            <v>UND</v>
          </cell>
          <cell r="E3769">
            <v>18.64</v>
          </cell>
          <cell r="F3769">
            <v>3.3552</v>
          </cell>
          <cell r="G3769">
            <v>4.66</v>
          </cell>
          <cell r="H3769">
            <v>0.84</v>
          </cell>
        </row>
        <row r="3770">
          <cell r="A3770">
            <v>0</v>
          </cell>
          <cell r="B3770" t="str">
            <v>Salida Agua Potable 1/2" Poliestileno 18mm</v>
          </cell>
          <cell r="C3770">
            <v>1</v>
          </cell>
          <cell r="D3770" t="str">
            <v>UND</v>
          </cell>
          <cell r="E3770">
            <v>1638.14</v>
          </cell>
          <cell r="F3770">
            <v>294.86520000000002</v>
          </cell>
          <cell r="G3770">
            <v>1638.14</v>
          </cell>
          <cell r="H3770">
            <v>294.87</v>
          </cell>
          <cell r="I3770">
            <v>0</v>
          </cell>
        </row>
        <row r="3771">
          <cell r="A3771">
            <v>0</v>
          </cell>
          <cell r="B3771" t="str">
            <v>Salida Sanitaria A.N. 2" Aérea</v>
          </cell>
          <cell r="C3771">
            <v>1</v>
          </cell>
          <cell r="D3771" t="str">
            <v>UND</v>
          </cell>
          <cell r="E3771">
            <v>1523.8</v>
          </cell>
          <cell r="F3771">
            <v>274.28399999999999</v>
          </cell>
          <cell r="G3771">
            <v>1523.8</v>
          </cell>
          <cell r="H3771">
            <v>274.27999999999997</v>
          </cell>
          <cell r="I3771">
            <v>0</v>
          </cell>
        </row>
        <row r="3772">
          <cell r="A3772">
            <v>0</v>
          </cell>
          <cell r="B3772" t="str">
            <v>Mano de obra</v>
          </cell>
          <cell r="C3772">
            <v>1</v>
          </cell>
          <cell r="D3772" t="str">
            <v>UND</v>
          </cell>
          <cell r="E3772">
            <v>20.25</v>
          </cell>
          <cell r="F3772">
            <v>3.645</v>
          </cell>
          <cell r="G3772">
            <v>20.25</v>
          </cell>
          <cell r="H3772">
            <v>3.65</v>
          </cell>
        </row>
        <row r="3773">
          <cell r="A3773">
            <v>0</v>
          </cell>
          <cell r="B3773" t="str">
            <v>Mano de Obra Instalación lavadero sencillo</v>
          </cell>
          <cell r="C3773">
            <v>1</v>
          </cell>
          <cell r="D3773" t="str">
            <v>UND</v>
          </cell>
          <cell r="E3773">
            <v>927.52</v>
          </cell>
          <cell r="F3773">
            <v>0</v>
          </cell>
          <cell r="G3773">
            <v>927.52</v>
          </cell>
          <cell r="H3773">
            <v>0</v>
          </cell>
          <cell r="I3773">
            <v>9885.83</v>
          </cell>
        </row>
        <row r="3774">
          <cell r="A3774">
            <v>0</v>
          </cell>
          <cell r="B3774" t="str">
            <v>Total/UND</v>
          </cell>
          <cell r="C3774">
            <v>1</v>
          </cell>
          <cell r="D3774" t="str">
            <v>UND</v>
          </cell>
          <cell r="E3774">
            <v>25</v>
          </cell>
          <cell r="F3774">
            <v>4.5</v>
          </cell>
          <cell r="G3774">
            <v>9650.73</v>
          </cell>
          <cell r="H3774">
            <v>1570.19</v>
          </cell>
          <cell r="I3774">
            <v>11220.92</v>
          </cell>
        </row>
        <row r="3775">
          <cell r="A3775" t="str">
            <v>CE002</v>
          </cell>
          <cell r="B3775" t="str">
            <v>Cemento blanco</v>
          </cell>
          <cell r="C3775">
            <v>0.05</v>
          </cell>
          <cell r="D3775" t="str">
            <v>FDA</v>
          </cell>
          <cell r="E3775">
            <v>788.98305084745766</v>
          </cell>
          <cell r="F3775">
            <v>142.01694915254237</v>
          </cell>
          <cell r="G3775">
            <v>39.450000000000003</v>
          </cell>
          <cell r="H3775">
            <v>7.1</v>
          </cell>
          <cell r="I3775">
            <v>0</v>
          </cell>
        </row>
        <row r="3776">
          <cell r="A3776">
            <v>116.21000000000011</v>
          </cell>
          <cell r="B3776" t="str">
            <v>LAVADERO GRANITO DOBLE + SALIDAS</v>
          </cell>
          <cell r="C3776">
            <v>1</v>
          </cell>
          <cell r="D3776" t="str">
            <v>UND</v>
          </cell>
          <cell r="E3776">
            <v>18.64</v>
          </cell>
          <cell r="F3776">
            <v>3.3552</v>
          </cell>
          <cell r="G3776">
            <v>11713.029999999999</v>
          </cell>
          <cell r="H3776">
            <v>1893.3700000000001</v>
          </cell>
          <cell r="I3776">
            <v>13606.4</v>
          </cell>
        </row>
        <row r="3777">
          <cell r="A3777">
            <v>0</v>
          </cell>
          <cell r="B3777" t="str">
            <v>Lavadero granito doble + salidas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A3778">
            <v>0</v>
          </cell>
          <cell r="B3778" t="str">
            <v>Volumen Análisis</v>
          </cell>
          <cell r="C3778">
            <v>1</v>
          </cell>
          <cell r="D3778" t="str">
            <v>UND</v>
          </cell>
          <cell r="E3778">
            <v>1857.2</v>
          </cell>
          <cell r="F3778">
            <v>0</v>
          </cell>
          <cell r="G3778">
            <v>1857.2</v>
          </cell>
          <cell r="H3778">
            <v>0</v>
          </cell>
          <cell r="I3778">
            <v>0</v>
          </cell>
        </row>
        <row r="3779">
          <cell r="A3779">
            <v>0</v>
          </cell>
          <cell r="B3779" t="str">
            <v>Materiales y Equipos</v>
          </cell>
          <cell r="C3779">
            <v>2</v>
          </cell>
          <cell r="D3779">
            <v>0</v>
          </cell>
          <cell r="E3779">
            <v>41.53</v>
          </cell>
          <cell r="F3779">
            <v>7.4753999999999996</v>
          </cell>
          <cell r="G3779">
            <v>7706.28</v>
          </cell>
          <cell r="H3779">
            <v>1052.8499999999997</v>
          </cell>
          <cell r="I3779">
            <v>8759.1299999999992</v>
          </cell>
        </row>
        <row r="3780">
          <cell r="A3780">
            <v>0</v>
          </cell>
          <cell r="B3780" t="str">
            <v>Niple 1/2" x 3" H.G.</v>
          </cell>
          <cell r="C3780">
            <v>2</v>
          </cell>
          <cell r="D3780">
            <v>0</v>
          </cell>
          <cell r="E3780">
            <v>16.95</v>
          </cell>
          <cell r="F3780">
            <v>3.0509999999999997</v>
          </cell>
          <cell r="G3780">
            <v>0</v>
          </cell>
          <cell r="H3780">
            <v>0</v>
          </cell>
        </row>
        <row r="3781">
          <cell r="A3781">
            <v>116.17000000000009</v>
          </cell>
          <cell r="B3781" t="str">
            <v>Cubrefalta cromado 1/2"</v>
          </cell>
          <cell r="C3781">
            <v>2</v>
          </cell>
          <cell r="D3781" t="str">
            <v>UND</v>
          </cell>
          <cell r="E3781">
            <v>16.100000000000001</v>
          </cell>
          <cell r="F3781">
            <v>2.8980000000000001</v>
          </cell>
          <cell r="G3781">
            <v>32.200000000000003</v>
          </cell>
          <cell r="H3781">
            <v>5.8</v>
          </cell>
          <cell r="I3781">
            <v>19083.97</v>
          </cell>
        </row>
        <row r="3782">
          <cell r="A3782">
            <v>0</v>
          </cell>
          <cell r="B3782" t="str">
            <v>Llave de chorro 1/2"</v>
          </cell>
          <cell r="C3782">
            <v>2</v>
          </cell>
          <cell r="D3782" t="str">
            <v>UND</v>
          </cell>
          <cell r="E3782">
            <v>470.34</v>
          </cell>
          <cell r="F3782">
            <v>84.661199999999994</v>
          </cell>
          <cell r="G3782">
            <v>940.68</v>
          </cell>
          <cell r="H3782">
            <v>169.32</v>
          </cell>
          <cell r="I3782">
            <v>0</v>
          </cell>
        </row>
        <row r="3783">
          <cell r="A3783">
            <v>0</v>
          </cell>
          <cell r="B3783" t="str">
            <v>Lavadero de granito doble</v>
          </cell>
          <cell r="C3783">
            <v>1</v>
          </cell>
          <cell r="D3783" t="str">
            <v>UND</v>
          </cell>
          <cell r="E3783">
            <v>2415.25</v>
          </cell>
          <cell r="F3783">
            <v>434.745</v>
          </cell>
          <cell r="G3783">
            <v>2415.25</v>
          </cell>
          <cell r="H3783">
            <v>434.75</v>
          </cell>
          <cell r="I3783">
            <v>0</v>
          </cell>
        </row>
        <row r="3784">
          <cell r="A3784">
            <v>0</v>
          </cell>
          <cell r="B3784" t="str">
            <v>Boquilla para lavadero cromo</v>
          </cell>
          <cell r="C3784">
            <v>2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</row>
        <row r="3785">
          <cell r="A3785">
            <v>0</v>
          </cell>
          <cell r="B3785" t="str">
            <v>Tubo 1-1/2" PVC drenaje</v>
          </cell>
          <cell r="C3785">
            <v>0.16</v>
          </cell>
          <cell r="D3785" t="str">
            <v>UND</v>
          </cell>
          <cell r="E3785">
            <v>190.68</v>
          </cell>
          <cell r="F3785">
            <v>34.322400000000002</v>
          </cell>
          <cell r="G3785">
            <v>30.51</v>
          </cell>
          <cell r="H3785">
            <v>5.49</v>
          </cell>
        </row>
        <row r="3786">
          <cell r="A3786">
            <v>0</v>
          </cell>
          <cell r="B3786" t="str">
            <v>Desague de piso 2" acero inox.</v>
          </cell>
          <cell r="C3786">
            <v>1</v>
          </cell>
          <cell r="D3786" t="str">
            <v>UND</v>
          </cell>
          <cell r="E3786">
            <v>3356.14</v>
          </cell>
          <cell r="F3786">
            <v>604.10519999999997</v>
          </cell>
          <cell r="G3786">
            <v>3356.14</v>
          </cell>
          <cell r="H3786">
            <v>604.11</v>
          </cell>
        </row>
        <row r="3787">
          <cell r="A3787" t="str">
            <v>CE002</v>
          </cell>
          <cell r="B3787" t="str">
            <v>Cemento blanco</v>
          </cell>
          <cell r="C3787">
            <v>7.0000000000000007E-2</v>
          </cell>
          <cell r="D3787" t="str">
            <v>FDA</v>
          </cell>
          <cell r="E3787">
            <v>788.98305084745766</v>
          </cell>
          <cell r="F3787">
            <v>142.01694915254237</v>
          </cell>
          <cell r="G3787">
            <v>55.23</v>
          </cell>
          <cell r="H3787">
            <v>9.94</v>
          </cell>
        </row>
        <row r="3788">
          <cell r="A3788">
            <v>0</v>
          </cell>
          <cell r="B3788" t="str">
            <v xml:space="preserve">Teflón </v>
          </cell>
          <cell r="C3788">
            <v>0.25</v>
          </cell>
          <cell r="D3788" t="str">
            <v>UND</v>
          </cell>
          <cell r="E3788">
            <v>18.64</v>
          </cell>
          <cell r="F3788">
            <v>3.3552</v>
          </cell>
          <cell r="G3788">
            <v>4.66</v>
          </cell>
          <cell r="H3788">
            <v>0.84</v>
          </cell>
        </row>
        <row r="3789">
          <cell r="A3789">
            <v>0</v>
          </cell>
          <cell r="B3789" t="str">
            <v>Salida Agua Potable 1/2" Poliestileno 18mm</v>
          </cell>
          <cell r="C3789">
            <v>1</v>
          </cell>
          <cell r="D3789" t="str">
            <v>UND</v>
          </cell>
          <cell r="E3789">
            <v>1638.14</v>
          </cell>
          <cell r="F3789">
            <v>294.86520000000002</v>
          </cell>
          <cell r="G3789">
            <v>1638.14</v>
          </cell>
          <cell r="H3789">
            <v>294.87</v>
          </cell>
          <cell r="I3789">
            <v>0</v>
          </cell>
        </row>
        <row r="3790">
          <cell r="A3790">
            <v>0</v>
          </cell>
          <cell r="B3790" t="str">
            <v>Salida Sanitaria A.N. 2" Aérea</v>
          </cell>
          <cell r="C3790">
            <v>1</v>
          </cell>
          <cell r="D3790" t="str">
            <v>UND</v>
          </cell>
          <cell r="E3790">
            <v>1523.8</v>
          </cell>
          <cell r="F3790">
            <v>274.28399999999999</v>
          </cell>
          <cell r="G3790">
            <v>1523.8</v>
          </cell>
          <cell r="H3790">
            <v>274.27999999999997</v>
          </cell>
        </row>
        <row r="3791">
          <cell r="A3791">
            <v>0</v>
          </cell>
          <cell r="B3791" t="str">
            <v>Mano de obra</v>
          </cell>
          <cell r="C3791">
            <v>1</v>
          </cell>
          <cell r="D3791" t="str">
            <v>UND</v>
          </cell>
          <cell r="E3791">
            <v>592.37</v>
          </cell>
          <cell r="F3791">
            <v>106.6266</v>
          </cell>
          <cell r="G3791">
            <v>592.37</v>
          </cell>
          <cell r="H3791">
            <v>106.63</v>
          </cell>
          <cell r="I3791">
            <v>0</v>
          </cell>
        </row>
        <row r="3792">
          <cell r="A3792">
            <v>0</v>
          </cell>
          <cell r="B3792" t="str">
            <v>Mano de Obra Instalación lavadero doble</v>
          </cell>
          <cell r="C3792">
            <v>1</v>
          </cell>
          <cell r="D3792" t="str">
            <v>UND</v>
          </cell>
          <cell r="E3792">
            <v>1194.3800000000001</v>
          </cell>
          <cell r="F3792">
            <v>0</v>
          </cell>
          <cell r="G3792">
            <v>1194.3800000000001</v>
          </cell>
          <cell r="H3792">
            <v>0</v>
          </cell>
          <cell r="I3792">
            <v>0</v>
          </cell>
        </row>
        <row r="3793">
          <cell r="A3793">
            <v>0</v>
          </cell>
          <cell r="B3793" t="str">
            <v>Total/UND</v>
          </cell>
          <cell r="C3793">
            <v>1</v>
          </cell>
          <cell r="D3793" t="str">
            <v>UND</v>
          </cell>
          <cell r="E3793">
            <v>101.25</v>
          </cell>
          <cell r="F3793">
            <v>18.224999999999998</v>
          </cell>
          <cell r="G3793">
            <v>11713.029999999999</v>
          </cell>
          <cell r="H3793">
            <v>1893.3700000000001</v>
          </cell>
          <cell r="I3793">
            <v>13606.4</v>
          </cell>
        </row>
        <row r="3794">
          <cell r="A3794">
            <v>0</v>
          </cell>
          <cell r="B3794" t="str">
            <v>Reducción 2" a 1-1/4" PVC drenaje</v>
          </cell>
          <cell r="C3794">
            <v>1</v>
          </cell>
          <cell r="D3794" t="str">
            <v>UND</v>
          </cell>
          <cell r="E3794">
            <v>25</v>
          </cell>
          <cell r="F3794">
            <v>4.5</v>
          </cell>
          <cell r="G3794">
            <v>25</v>
          </cell>
          <cell r="H3794">
            <v>4.5</v>
          </cell>
        </row>
        <row r="3795">
          <cell r="A3795">
            <v>116.22000000000011</v>
          </cell>
          <cell r="B3795" t="str">
            <v>LAVADERO GRANITO SENCILLO SIN SALIDAS</v>
          </cell>
          <cell r="C3795">
            <v>1</v>
          </cell>
          <cell r="D3795" t="str">
            <v>UND</v>
          </cell>
          <cell r="E3795">
            <v>788.98305084745766</v>
          </cell>
          <cell r="F3795">
            <v>142.01694915254237</v>
          </cell>
          <cell r="G3795">
            <v>6488.7899999999991</v>
          </cell>
          <cell r="H3795">
            <v>1001.0400000000001</v>
          </cell>
          <cell r="I3795">
            <v>7489.829999999999</v>
          </cell>
        </row>
        <row r="3796">
          <cell r="A3796">
            <v>0</v>
          </cell>
          <cell r="B3796" t="str">
            <v>Lavadero granito sencillo sin salidas</v>
          </cell>
          <cell r="C3796">
            <v>0.25</v>
          </cell>
          <cell r="D3796" t="str">
            <v>UND</v>
          </cell>
          <cell r="E3796">
            <v>18.64</v>
          </cell>
          <cell r="F3796">
            <v>3.3552</v>
          </cell>
          <cell r="G3796">
            <v>4.66</v>
          </cell>
          <cell r="H3796">
            <v>0.84</v>
          </cell>
          <cell r="I3796">
            <v>0</v>
          </cell>
        </row>
        <row r="3797">
          <cell r="A3797">
            <v>0</v>
          </cell>
          <cell r="B3797" t="str">
            <v>Volumen Análisis</v>
          </cell>
          <cell r="C3797">
            <v>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</row>
        <row r="3798">
          <cell r="A3798">
            <v>0</v>
          </cell>
          <cell r="B3798" t="str">
            <v>Materiales y Equipos</v>
          </cell>
          <cell r="C3798">
            <v>1</v>
          </cell>
          <cell r="D3798" t="str">
            <v>UND</v>
          </cell>
          <cell r="E3798">
            <v>1857.2</v>
          </cell>
          <cell r="F3798">
            <v>0</v>
          </cell>
          <cell r="G3798">
            <v>1857.2</v>
          </cell>
          <cell r="H3798">
            <v>0</v>
          </cell>
          <cell r="I3798">
            <v>0</v>
          </cell>
        </row>
        <row r="3799">
          <cell r="A3799">
            <v>0</v>
          </cell>
          <cell r="B3799" t="str">
            <v>Niple 1/2" x 3" H.G.</v>
          </cell>
          <cell r="C3799">
            <v>1</v>
          </cell>
          <cell r="D3799">
            <v>0</v>
          </cell>
          <cell r="E3799">
            <v>16.95</v>
          </cell>
          <cell r="F3799">
            <v>3.0509999999999997</v>
          </cell>
          <cell r="G3799">
            <v>16456.14</v>
          </cell>
          <cell r="H3799">
            <v>2627.83</v>
          </cell>
          <cell r="I3799">
            <v>19083.97</v>
          </cell>
        </row>
        <row r="3800">
          <cell r="A3800">
            <v>0</v>
          </cell>
          <cell r="B3800" t="str">
            <v>Cubrefalta cromado 1/2"</v>
          </cell>
          <cell r="C3800">
            <v>1</v>
          </cell>
          <cell r="D3800">
            <v>0</v>
          </cell>
          <cell r="E3800">
            <v>16.100000000000001</v>
          </cell>
          <cell r="F3800">
            <v>2.8980000000000001</v>
          </cell>
          <cell r="G3800">
            <v>0</v>
          </cell>
          <cell r="H3800">
            <v>0</v>
          </cell>
        </row>
        <row r="3801">
          <cell r="A3801">
            <v>116.18000000000009</v>
          </cell>
          <cell r="B3801" t="str">
            <v>Llave de chorro 1/2"</v>
          </cell>
          <cell r="C3801">
            <v>1</v>
          </cell>
          <cell r="D3801" t="str">
            <v>UND</v>
          </cell>
          <cell r="E3801">
            <v>470.34</v>
          </cell>
          <cell r="F3801">
            <v>84.661199999999994</v>
          </cell>
          <cell r="G3801">
            <v>470.34</v>
          </cell>
          <cell r="H3801">
            <v>84.66</v>
          </cell>
          <cell r="I3801">
            <v>1923.71</v>
          </cell>
        </row>
        <row r="3802">
          <cell r="A3802">
            <v>0</v>
          </cell>
          <cell r="B3802" t="str">
            <v>Lavadero de granito sencillo</v>
          </cell>
          <cell r="C3802">
            <v>1</v>
          </cell>
          <cell r="D3802" t="str">
            <v>UND</v>
          </cell>
          <cell r="E3802">
            <v>1398.31</v>
          </cell>
          <cell r="F3802">
            <v>251.69579999999999</v>
          </cell>
          <cell r="G3802">
            <v>1398.31</v>
          </cell>
          <cell r="H3802">
            <v>251.7</v>
          </cell>
          <cell r="I3802">
            <v>0</v>
          </cell>
        </row>
        <row r="3803">
          <cell r="A3803">
            <v>0</v>
          </cell>
          <cell r="B3803" t="str">
            <v>Boquilla para lavadero cromo</v>
          </cell>
          <cell r="C3803">
            <v>1</v>
          </cell>
          <cell r="D3803" t="str">
            <v>UND</v>
          </cell>
          <cell r="E3803">
            <v>244.07</v>
          </cell>
          <cell r="F3803">
            <v>43.932599999999994</v>
          </cell>
          <cell r="G3803">
            <v>244.07</v>
          </cell>
          <cell r="H3803">
            <v>43.93</v>
          </cell>
          <cell r="I3803">
            <v>0</v>
          </cell>
        </row>
        <row r="3804">
          <cell r="A3804">
            <v>0</v>
          </cell>
          <cell r="B3804" t="str">
            <v>Tubo 1-1/2" PVC drenaje</v>
          </cell>
          <cell r="C3804">
            <v>0.08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</row>
        <row r="3805">
          <cell r="A3805">
            <v>0</v>
          </cell>
          <cell r="B3805" t="str">
            <v>Desague de piso 2" acero inox.</v>
          </cell>
          <cell r="C3805">
            <v>1</v>
          </cell>
          <cell r="D3805" t="str">
            <v>UND</v>
          </cell>
          <cell r="E3805">
            <v>3356.14</v>
          </cell>
          <cell r="F3805">
            <v>604.10519999999997</v>
          </cell>
          <cell r="G3805">
            <v>3356.14</v>
          </cell>
          <cell r="H3805">
            <v>604.11</v>
          </cell>
          <cell r="I3805">
            <v>0</v>
          </cell>
        </row>
        <row r="3806">
          <cell r="A3806" t="str">
            <v>CE002</v>
          </cell>
          <cell r="B3806" t="str">
            <v>Cemento blanco</v>
          </cell>
          <cell r="C3806">
            <v>0.05</v>
          </cell>
          <cell r="D3806" t="str">
            <v>FDA</v>
          </cell>
          <cell r="E3806">
            <v>788.98305084745766</v>
          </cell>
          <cell r="F3806">
            <v>142.01694915254237</v>
          </cell>
          <cell r="G3806">
            <v>39.450000000000003</v>
          </cell>
          <cell r="H3806">
            <v>7.1</v>
          </cell>
        </row>
        <row r="3807">
          <cell r="A3807">
            <v>0</v>
          </cell>
          <cell r="B3807" t="str">
            <v xml:space="preserve">Teflón </v>
          </cell>
          <cell r="C3807">
            <v>0.25</v>
          </cell>
          <cell r="D3807" t="str">
            <v>UND</v>
          </cell>
          <cell r="E3807">
            <v>18.64</v>
          </cell>
          <cell r="F3807">
            <v>3.3552</v>
          </cell>
          <cell r="G3807">
            <v>4.66</v>
          </cell>
          <cell r="H3807">
            <v>0.84</v>
          </cell>
        </row>
        <row r="3808">
          <cell r="A3808" t="str">
            <v>CE002</v>
          </cell>
          <cell r="B3808" t="str">
            <v>Mano de obra</v>
          </cell>
          <cell r="C3808">
            <v>0.05</v>
          </cell>
          <cell r="D3808" t="str">
            <v>FDA</v>
          </cell>
          <cell r="E3808">
            <v>788.98305084745766</v>
          </cell>
          <cell r="F3808">
            <v>142.01694915254237</v>
          </cell>
          <cell r="G3808">
            <v>39.450000000000003</v>
          </cell>
          <cell r="H3808">
            <v>7.1</v>
          </cell>
        </row>
        <row r="3809">
          <cell r="A3809">
            <v>0</v>
          </cell>
          <cell r="B3809" t="str">
            <v>Mano de Obra Instalación lavadero sencillo</v>
          </cell>
          <cell r="C3809">
            <v>1</v>
          </cell>
          <cell r="D3809" t="str">
            <v>UND</v>
          </cell>
          <cell r="E3809">
            <v>927.52</v>
          </cell>
          <cell r="F3809">
            <v>0</v>
          </cell>
          <cell r="G3809">
            <v>927.52</v>
          </cell>
          <cell r="H3809">
            <v>0</v>
          </cell>
        </row>
        <row r="3810">
          <cell r="A3810">
            <v>0</v>
          </cell>
          <cell r="B3810" t="str">
            <v>Total/UND</v>
          </cell>
          <cell r="C3810">
            <v>0.25</v>
          </cell>
          <cell r="D3810">
            <v>0</v>
          </cell>
          <cell r="E3810">
            <v>0</v>
          </cell>
          <cell r="F3810">
            <v>0</v>
          </cell>
          <cell r="G3810">
            <v>6488.7899999999991</v>
          </cell>
          <cell r="H3810">
            <v>1001.0400000000001</v>
          </cell>
          <cell r="I3810">
            <v>7489.829999999999</v>
          </cell>
        </row>
        <row r="3811">
          <cell r="A3811">
            <v>0</v>
          </cell>
          <cell r="B3811" t="str">
            <v>Mano de Obra desague de 2"</v>
          </cell>
          <cell r="C3811">
            <v>1</v>
          </cell>
          <cell r="D3811" t="str">
            <v>UND</v>
          </cell>
          <cell r="E3811">
            <v>1327.8</v>
          </cell>
          <cell r="F3811">
            <v>0</v>
          </cell>
          <cell r="G3811">
            <v>1327.8</v>
          </cell>
          <cell r="H3811">
            <v>0</v>
          </cell>
          <cell r="I3811">
            <v>0</v>
          </cell>
        </row>
        <row r="3812">
          <cell r="A3812">
            <v>116.23000000000012</v>
          </cell>
          <cell r="B3812" t="str">
            <v>LAVADERO GRANITO DOBLE SIN SALIDAS</v>
          </cell>
          <cell r="C3812">
            <v>1</v>
          </cell>
          <cell r="D3812">
            <v>0</v>
          </cell>
          <cell r="E3812">
            <v>1857.2</v>
          </cell>
          <cell r="F3812">
            <v>0</v>
          </cell>
          <cell r="G3812">
            <v>8551.09</v>
          </cell>
          <cell r="H3812">
            <v>1324.22</v>
          </cell>
          <cell r="I3812">
            <v>9875.31</v>
          </cell>
        </row>
        <row r="3813">
          <cell r="A3813">
            <v>0</v>
          </cell>
          <cell r="B3813" t="str">
            <v>Lavadero granito doble sin salidas</v>
          </cell>
          <cell r="D3813">
            <v>0</v>
          </cell>
          <cell r="G3813">
            <v>0</v>
          </cell>
          <cell r="H3813">
            <v>0</v>
          </cell>
          <cell r="I3813">
            <v>19085.669999999998</v>
          </cell>
        </row>
        <row r="3814">
          <cell r="A3814">
            <v>116.1900000000001</v>
          </cell>
          <cell r="B3814" t="str">
            <v>Volumen Análisis</v>
          </cell>
          <cell r="C3814">
            <v>1</v>
          </cell>
          <cell r="D3814" t="str">
            <v>UND</v>
          </cell>
          <cell r="E3814">
            <v>0</v>
          </cell>
          <cell r="F3814">
            <v>0</v>
          </cell>
          <cell r="G3814">
            <v>3066.7799999999997</v>
          </cell>
          <cell r="H3814">
            <v>313.01</v>
          </cell>
          <cell r="I3814">
            <v>3379.79</v>
          </cell>
        </row>
        <row r="3815">
          <cell r="A3815">
            <v>0</v>
          </cell>
          <cell r="B3815" t="str">
            <v>Materiales y Equipos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</row>
        <row r="3816">
          <cell r="A3816">
            <v>0</v>
          </cell>
          <cell r="B3816" t="str">
            <v>Niple 1/2" x 3" H.G.</v>
          </cell>
          <cell r="C3816">
            <v>2</v>
          </cell>
          <cell r="D3816" t="str">
            <v>UND</v>
          </cell>
          <cell r="E3816">
            <v>16.95</v>
          </cell>
          <cell r="F3816">
            <v>3.0509999999999997</v>
          </cell>
          <cell r="G3816">
            <v>33.9</v>
          </cell>
          <cell r="H3816">
            <v>6.1</v>
          </cell>
          <cell r="I3816">
            <v>0</v>
          </cell>
        </row>
        <row r="3817">
          <cell r="A3817">
            <v>0</v>
          </cell>
          <cell r="B3817" t="str">
            <v>Cubrefalta cromado 1/2"</v>
          </cell>
          <cell r="C3817">
            <v>2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</row>
        <row r="3818">
          <cell r="A3818">
            <v>0</v>
          </cell>
          <cell r="B3818" t="str">
            <v>Llave de chorro 1/2"</v>
          </cell>
          <cell r="C3818">
            <v>2</v>
          </cell>
          <cell r="D3818" t="str">
            <v>UND</v>
          </cell>
          <cell r="E3818">
            <v>470.34</v>
          </cell>
          <cell r="F3818">
            <v>84.661199999999994</v>
          </cell>
          <cell r="G3818">
            <v>940.68</v>
          </cell>
          <cell r="H3818">
            <v>169.32</v>
          </cell>
          <cell r="I3818">
            <v>0</v>
          </cell>
        </row>
        <row r="3819">
          <cell r="A3819">
            <v>0</v>
          </cell>
          <cell r="B3819" t="str">
            <v>Lavadero de granito doble</v>
          </cell>
          <cell r="C3819">
            <v>1</v>
          </cell>
          <cell r="D3819" t="str">
            <v>UND</v>
          </cell>
          <cell r="E3819">
            <v>2415.25</v>
          </cell>
          <cell r="F3819">
            <v>434.745</v>
          </cell>
          <cell r="G3819">
            <v>2415.25</v>
          </cell>
          <cell r="H3819">
            <v>434.75</v>
          </cell>
        </row>
        <row r="3820">
          <cell r="A3820">
            <v>0</v>
          </cell>
          <cell r="B3820" t="str">
            <v>Boquilla para lavadero cromo</v>
          </cell>
          <cell r="C3820">
            <v>2</v>
          </cell>
          <cell r="D3820" t="str">
            <v>UND</v>
          </cell>
          <cell r="E3820">
            <v>244.07</v>
          </cell>
          <cell r="F3820">
            <v>43.932599999999994</v>
          </cell>
          <cell r="G3820">
            <v>488.14</v>
          </cell>
          <cell r="H3820">
            <v>87.87</v>
          </cell>
        </row>
        <row r="3821">
          <cell r="A3821" t="str">
            <v>CE002</v>
          </cell>
          <cell r="B3821" t="str">
            <v>Tubo 1-1/2" PVC drenaje</v>
          </cell>
          <cell r="C3821">
            <v>0.16</v>
          </cell>
          <cell r="D3821" t="str">
            <v>UND</v>
          </cell>
          <cell r="E3821">
            <v>190.68</v>
          </cell>
          <cell r="F3821">
            <v>34.322400000000002</v>
          </cell>
          <cell r="G3821">
            <v>30.51</v>
          </cell>
          <cell r="H3821">
            <v>5.49</v>
          </cell>
        </row>
        <row r="3822">
          <cell r="A3822">
            <v>0</v>
          </cell>
          <cell r="B3822" t="str">
            <v>Desague de piso 2" acero inox.</v>
          </cell>
          <cell r="C3822">
            <v>1</v>
          </cell>
          <cell r="D3822" t="str">
            <v>UND</v>
          </cell>
          <cell r="E3822">
            <v>3356.14</v>
          </cell>
          <cell r="F3822">
            <v>604.10519999999997</v>
          </cell>
          <cell r="G3822">
            <v>3356.14</v>
          </cell>
          <cell r="H3822">
            <v>604.11</v>
          </cell>
        </row>
        <row r="3823">
          <cell r="A3823" t="str">
            <v>CE002</v>
          </cell>
          <cell r="B3823" t="str">
            <v>Cemento blanco</v>
          </cell>
          <cell r="C3823">
            <v>7.0000000000000007E-2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</row>
        <row r="3824">
          <cell r="A3824">
            <v>0</v>
          </cell>
          <cell r="B3824" t="str">
            <v xml:space="preserve">Teflón </v>
          </cell>
          <cell r="C3824">
            <v>0.25</v>
          </cell>
          <cell r="D3824" t="str">
            <v>UND</v>
          </cell>
          <cell r="E3824">
            <v>18.64</v>
          </cell>
          <cell r="F3824">
            <v>3.3552</v>
          </cell>
          <cell r="G3824">
            <v>4.66</v>
          </cell>
          <cell r="H3824">
            <v>0.84</v>
          </cell>
          <cell r="I3824">
            <v>0</v>
          </cell>
        </row>
        <row r="3825">
          <cell r="A3825">
            <v>0</v>
          </cell>
          <cell r="B3825" t="str">
            <v>Mano de obra</v>
          </cell>
          <cell r="C3825">
            <v>1</v>
          </cell>
          <cell r="D3825">
            <v>0</v>
          </cell>
          <cell r="E3825">
            <v>1327.8</v>
          </cell>
          <cell r="F3825">
            <v>0</v>
          </cell>
          <cell r="G3825">
            <v>3066.7799999999997</v>
          </cell>
          <cell r="H3825">
            <v>313.01</v>
          </cell>
          <cell r="I3825">
            <v>3379.79</v>
          </cell>
        </row>
        <row r="3826">
          <cell r="A3826">
            <v>0</v>
          </cell>
          <cell r="B3826" t="str">
            <v>Mano de Obra Instalación lavadero doble</v>
          </cell>
          <cell r="C3826">
            <v>1</v>
          </cell>
          <cell r="D3826">
            <v>0</v>
          </cell>
          <cell r="E3826">
            <v>1194.3800000000001</v>
          </cell>
          <cell r="F3826">
            <v>0</v>
          </cell>
          <cell r="G3826">
            <v>0</v>
          </cell>
          <cell r="H3826">
            <v>0</v>
          </cell>
          <cell r="I3826">
            <v>1925.41</v>
          </cell>
        </row>
        <row r="3827">
          <cell r="A3827">
            <v>116.2000000000001</v>
          </cell>
          <cell r="B3827" t="str">
            <v>Total/UND</v>
          </cell>
          <cell r="C3827">
            <v>1</v>
          </cell>
          <cell r="D3827" t="str">
            <v>UND</v>
          </cell>
          <cell r="E3827">
            <v>0</v>
          </cell>
          <cell r="F3827">
            <v>0</v>
          </cell>
          <cell r="G3827">
            <v>8551.09</v>
          </cell>
          <cell r="H3827">
            <v>1324.22</v>
          </cell>
          <cell r="I3827">
            <v>9875.31</v>
          </cell>
        </row>
        <row r="3828">
          <cell r="A3828">
            <v>0</v>
          </cell>
          <cell r="B3828" t="str">
            <v>Lavadero granito sencillo + salidas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</row>
        <row r="3829">
          <cell r="A3829">
            <v>116.24000000000012</v>
          </cell>
          <cell r="B3829" t="str">
            <v>FREGADERO ACERO INOX. SENCILLO + SALIDAS</v>
          </cell>
          <cell r="C3829">
            <v>1</v>
          </cell>
          <cell r="D3829" t="str">
            <v>UND</v>
          </cell>
          <cell r="E3829">
            <v>0</v>
          </cell>
          <cell r="F3829">
            <v>0</v>
          </cell>
          <cell r="G3829">
            <v>15286.19</v>
          </cell>
          <cell r="H3829">
            <v>2465.3199999999997</v>
          </cell>
          <cell r="I3829">
            <v>17751.510000000002</v>
          </cell>
        </row>
        <row r="3830">
          <cell r="A3830">
            <v>0</v>
          </cell>
          <cell r="B3830" t="str">
            <v>Fregadero Acero Inoxidable sencillo + salidas</v>
          </cell>
          <cell r="C3830">
            <v>1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</row>
        <row r="3831">
          <cell r="A3831">
            <v>0</v>
          </cell>
          <cell r="B3831" t="str">
            <v>Volumen Análisis</v>
          </cell>
          <cell r="C3831">
            <v>1</v>
          </cell>
          <cell r="D3831" t="str">
            <v>UND</v>
          </cell>
          <cell r="E3831">
            <v>16.95</v>
          </cell>
          <cell r="F3831">
            <v>3.0509999999999997</v>
          </cell>
          <cell r="G3831">
            <v>16.95</v>
          </cell>
          <cell r="H3831">
            <v>3.05</v>
          </cell>
          <cell r="I3831">
            <v>0</v>
          </cell>
        </row>
        <row r="3832">
          <cell r="A3832">
            <v>0</v>
          </cell>
          <cell r="B3832" t="str">
            <v>Materiales y Equipos</v>
          </cell>
          <cell r="C3832">
            <v>1</v>
          </cell>
          <cell r="D3832" t="str">
            <v>UND</v>
          </cell>
          <cell r="E3832">
            <v>16.100000000000001</v>
          </cell>
          <cell r="F3832">
            <v>2.8980000000000001</v>
          </cell>
          <cell r="G3832">
            <v>16.100000000000001</v>
          </cell>
          <cell r="H3832">
            <v>2.9</v>
          </cell>
          <cell r="I3832">
            <v>0</v>
          </cell>
        </row>
        <row r="3833">
          <cell r="A3833">
            <v>0</v>
          </cell>
          <cell r="B3833" t="str">
            <v>Niple Cromado 1/2" x 3"</v>
          </cell>
          <cell r="C3833">
            <v>2</v>
          </cell>
          <cell r="D3833" t="str">
            <v>UND</v>
          </cell>
          <cell r="E3833">
            <v>41.53</v>
          </cell>
          <cell r="F3833">
            <v>7.4753999999999996</v>
          </cell>
          <cell r="G3833">
            <v>83.06</v>
          </cell>
          <cell r="H3833">
            <v>14.95</v>
          </cell>
        </row>
        <row r="3834">
          <cell r="A3834">
            <v>0</v>
          </cell>
          <cell r="B3834" t="str">
            <v>Cubrefalta cromado 1/2"</v>
          </cell>
          <cell r="C3834">
            <v>2</v>
          </cell>
          <cell r="D3834" t="str">
            <v>UND</v>
          </cell>
          <cell r="E3834">
            <v>16.100000000000001</v>
          </cell>
          <cell r="F3834">
            <v>2.8980000000000001</v>
          </cell>
          <cell r="G3834">
            <v>32.200000000000003</v>
          </cell>
          <cell r="H3834">
            <v>5.8</v>
          </cell>
          <cell r="I3834">
            <v>0</v>
          </cell>
        </row>
        <row r="3835">
          <cell r="A3835">
            <v>0</v>
          </cell>
          <cell r="B3835" t="str">
            <v>Llave Angular 1/2" a 3/8"</v>
          </cell>
          <cell r="C3835">
            <v>2</v>
          </cell>
          <cell r="D3835" t="str">
            <v>UND</v>
          </cell>
          <cell r="E3835">
            <v>145.76</v>
          </cell>
          <cell r="F3835">
            <v>26.236799999999999</v>
          </cell>
          <cell r="G3835">
            <v>291.52</v>
          </cell>
          <cell r="H3835">
            <v>52.47</v>
          </cell>
        </row>
        <row r="3836">
          <cell r="A3836">
            <v>0</v>
          </cell>
          <cell r="B3836" t="str">
            <v>Manguera flexible fregadero inox. 3/8" Eastman</v>
          </cell>
          <cell r="C3836">
            <v>2</v>
          </cell>
          <cell r="D3836" t="str">
            <v>UND</v>
          </cell>
          <cell r="E3836">
            <v>216.1</v>
          </cell>
          <cell r="F3836">
            <v>38.897999999999996</v>
          </cell>
          <cell r="G3836">
            <v>432.2</v>
          </cell>
          <cell r="H3836">
            <v>77.8</v>
          </cell>
        </row>
        <row r="3837">
          <cell r="A3837">
            <v>0</v>
          </cell>
          <cell r="B3837" t="str">
            <v xml:space="preserve">Fregadero Acero Inox. sencillo 25"x22" 3H </v>
          </cell>
          <cell r="C3837">
            <v>1</v>
          </cell>
          <cell r="D3837" t="str">
            <v>UND</v>
          </cell>
          <cell r="E3837">
            <v>1097.46</v>
          </cell>
          <cell r="F3837">
            <v>197.5428</v>
          </cell>
          <cell r="G3837">
            <v>1097.46</v>
          </cell>
          <cell r="H3837">
            <v>197.54</v>
          </cell>
          <cell r="I3837">
            <v>0</v>
          </cell>
        </row>
        <row r="3838">
          <cell r="A3838" t="str">
            <v>CE002</v>
          </cell>
          <cell r="B3838" t="str">
            <v>Mezcladora para fregadero cromo Deluxe</v>
          </cell>
          <cell r="C3838">
            <v>1</v>
          </cell>
          <cell r="D3838" t="str">
            <v>UND</v>
          </cell>
          <cell r="E3838">
            <v>6233.9</v>
          </cell>
          <cell r="F3838">
            <v>1122.1019999999999</v>
          </cell>
          <cell r="G3838">
            <v>6233.9</v>
          </cell>
          <cell r="H3838">
            <v>1122.0999999999999</v>
          </cell>
        </row>
        <row r="3839">
          <cell r="A3839">
            <v>0</v>
          </cell>
          <cell r="B3839" t="str">
            <v>Boquilla para fregadero cromada</v>
          </cell>
          <cell r="C3839">
            <v>1</v>
          </cell>
          <cell r="D3839" t="str">
            <v>UND</v>
          </cell>
          <cell r="E3839">
            <v>202.54</v>
          </cell>
          <cell r="F3839">
            <v>36.4572</v>
          </cell>
          <cell r="G3839">
            <v>202.54</v>
          </cell>
          <cell r="H3839">
            <v>36.46</v>
          </cell>
          <cell r="I3839">
            <v>3381.4900000000002</v>
          </cell>
        </row>
        <row r="3840">
          <cell r="A3840">
            <v>0</v>
          </cell>
          <cell r="B3840" t="str">
            <v>Cola Extensora 1-1/4" PVC</v>
          </cell>
          <cell r="C3840">
            <v>1</v>
          </cell>
          <cell r="D3840" t="str">
            <v>UND</v>
          </cell>
          <cell r="E3840">
            <v>20.25</v>
          </cell>
          <cell r="F3840">
            <v>3.645</v>
          </cell>
          <cell r="G3840">
            <v>20.25</v>
          </cell>
          <cell r="H3840">
            <v>3.65</v>
          </cell>
        </row>
        <row r="3841">
          <cell r="A3841">
            <v>0</v>
          </cell>
          <cell r="B3841" t="str">
            <v>Sifón 1-1/4" PVC</v>
          </cell>
          <cell r="C3841">
            <v>1</v>
          </cell>
          <cell r="D3841" t="str">
            <v>UND</v>
          </cell>
          <cell r="E3841">
            <v>101.25</v>
          </cell>
          <cell r="F3841">
            <v>18.224999999999998</v>
          </cell>
          <cell r="G3841">
            <v>101.25</v>
          </cell>
          <cell r="H3841">
            <v>18.23</v>
          </cell>
          <cell r="I3841">
            <v>11222.62</v>
          </cell>
        </row>
        <row r="3842">
          <cell r="A3842">
            <v>0</v>
          </cell>
          <cell r="B3842" t="str">
            <v>Desague sencillo para fregadero PVC</v>
          </cell>
          <cell r="C3842">
            <v>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</row>
        <row r="3843">
          <cell r="A3843">
            <v>0</v>
          </cell>
          <cell r="B3843" t="str">
            <v>Reducción 2" a 1-1/4" PVC drenaje</v>
          </cell>
          <cell r="C3843">
            <v>1</v>
          </cell>
          <cell r="D3843" t="str">
            <v>UND</v>
          </cell>
          <cell r="E3843">
            <v>25</v>
          </cell>
          <cell r="F3843">
            <v>4.5</v>
          </cell>
          <cell r="G3843">
            <v>25</v>
          </cell>
          <cell r="H3843">
            <v>4.5</v>
          </cell>
          <cell r="I3843">
            <v>0</v>
          </cell>
        </row>
        <row r="3844">
          <cell r="A3844" t="str">
            <v>CE002</v>
          </cell>
          <cell r="B3844" t="str">
            <v>Cemento blanco</v>
          </cell>
          <cell r="C3844">
            <v>0.05</v>
          </cell>
          <cell r="D3844">
            <v>0</v>
          </cell>
          <cell r="E3844">
            <v>788.98305084745766</v>
          </cell>
          <cell r="F3844">
            <v>142.01694915254237</v>
          </cell>
          <cell r="G3844">
            <v>9650.73</v>
          </cell>
          <cell r="H3844">
            <v>1570.19</v>
          </cell>
          <cell r="I3844">
            <v>11220.92</v>
          </cell>
        </row>
        <row r="3845">
          <cell r="A3845">
            <v>0</v>
          </cell>
          <cell r="B3845" t="str">
            <v xml:space="preserve">Teflón </v>
          </cell>
          <cell r="C3845">
            <v>0.25</v>
          </cell>
          <cell r="D3845">
            <v>0</v>
          </cell>
          <cell r="E3845">
            <v>18.64</v>
          </cell>
          <cell r="F3845">
            <v>3.3552</v>
          </cell>
          <cell r="G3845">
            <v>0</v>
          </cell>
          <cell r="H3845">
            <v>0</v>
          </cell>
        </row>
        <row r="3846">
          <cell r="A3846">
            <v>116.21000000000011</v>
          </cell>
          <cell r="B3846" t="str">
            <v>Silicón antihongos fijación fregadero</v>
          </cell>
          <cell r="C3846">
            <v>1</v>
          </cell>
          <cell r="D3846" t="str">
            <v>UND</v>
          </cell>
          <cell r="E3846">
            <v>239.4</v>
          </cell>
          <cell r="F3846">
            <v>43.091999999999999</v>
          </cell>
          <cell r="G3846">
            <v>239.4</v>
          </cell>
          <cell r="H3846">
            <v>43.09</v>
          </cell>
          <cell r="I3846">
            <v>13606.4</v>
          </cell>
        </row>
        <row r="3847">
          <cell r="A3847">
            <v>0</v>
          </cell>
          <cell r="B3847" t="str">
            <v>Salida Agua Potable 1/2" Poliestileno 18mm</v>
          </cell>
          <cell r="C3847">
            <v>2</v>
          </cell>
          <cell r="D3847" t="str">
            <v>UND</v>
          </cell>
          <cell r="E3847">
            <v>1638.14</v>
          </cell>
          <cell r="F3847">
            <v>294.86520000000002</v>
          </cell>
          <cell r="G3847">
            <v>3276.28</v>
          </cell>
          <cell r="H3847">
            <v>589.73</v>
          </cell>
          <cell r="I3847">
            <v>0</v>
          </cell>
        </row>
        <row r="3848">
          <cell r="A3848">
            <v>0</v>
          </cell>
          <cell r="B3848" t="str">
            <v>Salida Sanitaria A.N. 2" Aérea</v>
          </cell>
          <cell r="C3848">
            <v>1</v>
          </cell>
          <cell r="D3848" t="str">
            <v>UND</v>
          </cell>
          <cell r="E3848">
            <v>1523.8</v>
          </cell>
          <cell r="F3848">
            <v>274.28399999999999</v>
          </cell>
          <cell r="G3848">
            <v>1523.8</v>
          </cell>
          <cell r="H3848">
            <v>274.27999999999997</v>
          </cell>
          <cell r="I3848">
            <v>0</v>
          </cell>
        </row>
        <row r="3849">
          <cell r="A3849">
            <v>0</v>
          </cell>
          <cell r="B3849" t="str">
            <v>Mano de obra</v>
          </cell>
          <cell r="C3849">
            <v>1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</row>
        <row r="3850">
          <cell r="A3850">
            <v>0</v>
          </cell>
          <cell r="B3850" t="str">
            <v>Mano de Obra Instalación fregadero sencillo</v>
          </cell>
          <cell r="C3850">
            <v>1</v>
          </cell>
          <cell r="D3850" t="str">
            <v>UND</v>
          </cell>
          <cell r="E3850">
            <v>1590</v>
          </cell>
          <cell r="F3850">
            <v>0</v>
          </cell>
          <cell r="G3850">
            <v>1590</v>
          </cell>
          <cell r="H3850">
            <v>0</v>
          </cell>
        </row>
        <row r="3851">
          <cell r="A3851">
            <v>0</v>
          </cell>
          <cell r="B3851" t="str">
            <v>Total/UND</v>
          </cell>
          <cell r="C3851">
            <v>2</v>
          </cell>
          <cell r="D3851" t="str">
            <v>UND</v>
          </cell>
          <cell r="E3851">
            <v>16.100000000000001</v>
          </cell>
          <cell r="F3851">
            <v>2.8980000000000001</v>
          </cell>
          <cell r="G3851">
            <v>15286.19</v>
          </cell>
          <cell r="H3851">
            <v>2465.3199999999997</v>
          </cell>
          <cell r="I3851">
            <v>17751.510000000002</v>
          </cell>
        </row>
        <row r="3852">
          <cell r="A3852">
            <v>0</v>
          </cell>
          <cell r="B3852" t="str">
            <v>Llave de chorro 1/2"</v>
          </cell>
          <cell r="C3852">
            <v>2</v>
          </cell>
          <cell r="D3852" t="str">
            <v>UND</v>
          </cell>
          <cell r="E3852">
            <v>470.34</v>
          </cell>
          <cell r="F3852">
            <v>84.661199999999994</v>
          </cell>
          <cell r="G3852">
            <v>940.68</v>
          </cell>
          <cell r="H3852">
            <v>169.32</v>
          </cell>
          <cell r="I3852">
            <v>0</v>
          </cell>
        </row>
        <row r="3853">
          <cell r="A3853">
            <v>116.25000000000013</v>
          </cell>
          <cell r="B3853" t="str">
            <v>FREGADERO ACERO INOX. DOBLE + SALIDAS</v>
          </cell>
          <cell r="C3853">
            <v>1</v>
          </cell>
          <cell r="D3853" t="str">
            <v>UND</v>
          </cell>
          <cell r="E3853">
            <v>2415.25</v>
          </cell>
          <cell r="F3853">
            <v>434.745</v>
          </cell>
          <cell r="G3853">
            <v>17277.88</v>
          </cell>
          <cell r="H3853">
            <v>2775.7199999999993</v>
          </cell>
          <cell r="I3853">
            <v>20053.599999999999</v>
          </cell>
        </row>
        <row r="3854">
          <cell r="A3854">
            <v>0</v>
          </cell>
          <cell r="B3854" t="str">
            <v>Fregadero Acero Inoxidable doble + salidas</v>
          </cell>
          <cell r="C3854">
            <v>2</v>
          </cell>
          <cell r="D3854" t="str">
            <v>UND</v>
          </cell>
          <cell r="E3854">
            <v>244.07</v>
          </cell>
          <cell r="F3854">
            <v>43.932599999999994</v>
          </cell>
          <cell r="G3854">
            <v>488.14</v>
          </cell>
          <cell r="H3854">
            <v>87.87</v>
          </cell>
        </row>
        <row r="3855">
          <cell r="A3855">
            <v>0</v>
          </cell>
          <cell r="B3855" t="str">
            <v>Volumen Análisis</v>
          </cell>
          <cell r="C3855">
            <v>1</v>
          </cell>
          <cell r="D3855" t="str">
            <v>UND</v>
          </cell>
          <cell r="E3855">
            <v>190.68</v>
          </cell>
          <cell r="F3855">
            <v>34.322400000000002</v>
          </cell>
          <cell r="G3855">
            <v>30.51</v>
          </cell>
          <cell r="H3855">
            <v>5.49</v>
          </cell>
        </row>
        <row r="3856">
          <cell r="A3856">
            <v>0</v>
          </cell>
          <cell r="B3856" t="str">
            <v>Materiales y Equipos</v>
          </cell>
          <cell r="C3856">
            <v>1</v>
          </cell>
          <cell r="D3856" t="str">
            <v>UND</v>
          </cell>
          <cell r="E3856">
            <v>3356.14</v>
          </cell>
          <cell r="F3856">
            <v>604.10519999999997</v>
          </cell>
          <cell r="G3856">
            <v>3356.14</v>
          </cell>
          <cell r="H3856">
            <v>604.11</v>
          </cell>
          <cell r="I3856">
            <v>0</v>
          </cell>
        </row>
        <row r="3857">
          <cell r="A3857" t="str">
            <v>CE002</v>
          </cell>
          <cell r="B3857" t="str">
            <v>Niple Cromado 1/2" x 3"</v>
          </cell>
          <cell r="C3857">
            <v>2</v>
          </cell>
          <cell r="D3857" t="str">
            <v>UND</v>
          </cell>
          <cell r="E3857">
            <v>41.53</v>
          </cell>
          <cell r="F3857">
            <v>7.4753999999999996</v>
          </cell>
          <cell r="G3857">
            <v>83.06</v>
          </cell>
          <cell r="H3857">
            <v>14.95</v>
          </cell>
        </row>
        <row r="3858">
          <cell r="A3858">
            <v>0</v>
          </cell>
          <cell r="B3858" t="str">
            <v>Cubrefalta cromado 1/2"</v>
          </cell>
          <cell r="C3858">
            <v>2</v>
          </cell>
          <cell r="D3858" t="str">
            <v>UND</v>
          </cell>
          <cell r="E3858">
            <v>16.100000000000001</v>
          </cell>
          <cell r="F3858">
            <v>2.8980000000000001</v>
          </cell>
          <cell r="G3858">
            <v>32.200000000000003</v>
          </cell>
          <cell r="H3858">
            <v>5.8</v>
          </cell>
          <cell r="I3858">
            <v>11222.62</v>
          </cell>
        </row>
        <row r="3859">
          <cell r="A3859">
            <v>0</v>
          </cell>
          <cell r="B3859" t="str">
            <v>Llave Angular 1/2" a 3/8"</v>
          </cell>
          <cell r="C3859">
            <v>2</v>
          </cell>
          <cell r="D3859" t="str">
            <v>UND</v>
          </cell>
          <cell r="E3859">
            <v>145.76</v>
          </cell>
          <cell r="F3859">
            <v>26.236799999999999</v>
          </cell>
          <cell r="G3859">
            <v>291.52</v>
          </cell>
          <cell r="H3859">
            <v>52.47</v>
          </cell>
        </row>
        <row r="3860">
          <cell r="A3860">
            <v>0</v>
          </cell>
          <cell r="B3860" t="str">
            <v>Manguera flexible fregadero inox. 3/8" Eastman</v>
          </cell>
          <cell r="C3860">
            <v>2</v>
          </cell>
          <cell r="D3860" t="str">
            <v>UND</v>
          </cell>
          <cell r="E3860">
            <v>216.1</v>
          </cell>
          <cell r="F3860">
            <v>38.897999999999996</v>
          </cell>
          <cell r="G3860">
            <v>432.2</v>
          </cell>
          <cell r="H3860">
            <v>77.8</v>
          </cell>
          <cell r="I3860">
            <v>13608.779999999999</v>
          </cell>
        </row>
        <row r="3861">
          <cell r="A3861">
            <v>0</v>
          </cell>
          <cell r="B3861" t="str">
            <v xml:space="preserve">Fregadero Acero Inox. Doble 3H 22.7" x 33" </v>
          </cell>
          <cell r="C3861">
            <v>1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</row>
        <row r="3862">
          <cell r="A3862">
            <v>0</v>
          </cell>
          <cell r="B3862" t="str">
            <v>Mezcladora para fregadero cromo Deluxe</v>
          </cell>
          <cell r="C3862">
            <v>1</v>
          </cell>
          <cell r="D3862" t="str">
            <v>UND</v>
          </cell>
          <cell r="E3862">
            <v>6233.9</v>
          </cell>
          <cell r="F3862">
            <v>1122.1019999999999</v>
          </cell>
          <cell r="G3862">
            <v>6233.9</v>
          </cell>
          <cell r="H3862">
            <v>1122.0999999999999</v>
          </cell>
          <cell r="I3862">
            <v>0</v>
          </cell>
        </row>
        <row r="3863">
          <cell r="A3863">
            <v>0</v>
          </cell>
          <cell r="B3863" t="str">
            <v>Boquilla para fregadero cromada</v>
          </cell>
          <cell r="C3863">
            <v>2</v>
          </cell>
          <cell r="D3863">
            <v>0</v>
          </cell>
          <cell r="E3863">
            <v>202.54</v>
          </cell>
          <cell r="F3863">
            <v>36.4572</v>
          </cell>
          <cell r="G3863">
            <v>11713.029999999999</v>
          </cell>
          <cell r="H3863">
            <v>1893.3700000000001</v>
          </cell>
          <cell r="I3863">
            <v>13606.4</v>
          </cell>
        </row>
        <row r="3864">
          <cell r="A3864">
            <v>0</v>
          </cell>
          <cell r="B3864" t="str">
            <v>Cola Extensora 1-1/4" PVC</v>
          </cell>
          <cell r="C3864">
            <v>2</v>
          </cell>
          <cell r="D3864">
            <v>0</v>
          </cell>
          <cell r="E3864">
            <v>20.25</v>
          </cell>
          <cell r="F3864">
            <v>3.645</v>
          </cell>
          <cell r="G3864">
            <v>0</v>
          </cell>
          <cell r="H3864">
            <v>0</v>
          </cell>
        </row>
        <row r="3865">
          <cell r="A3865">
            <v>116.22000000000011</v>
          </cell>
          <cell r="B3865" t="str">
            <v>Sifón 1-1/4" PVC</v>
          </cell>
          <cell r="C3865">
            <v>1</v>
          </cell>
          <cell r="D3865" t="str">
            <v>UND</v>
          </cell>
          <cell r="E3865">
            <v>101.25</v>
          </cell>
          <cell r="F3865">
            <v>18.224999999999998</v>
          </cell>
          <cell r="G3865">
            <v>101.25</v>
          </cell>
          <cell r="H3865">
            <v>18.23</v>
          </cell>
          <cell r="I3865">
            <v>7489.829999999999</v>
          </cell>
        </row>
        <row r="3866">
          <cell r="A3866">
            <v>0</v>
          </cell>
          <cell r="B3866" t="str">
            <v>Desague Doble para fregadero PVC</v>
          </cell>
          <cell r="C3866">
            <v>1</v>
          </cell>
          <cell r="D3866" t="str">
            <v>UND</v>
          </cell>
          <cell r="E3866">
            <v>154.24</v>
          </cell>
          <cell r="F3866">
            <v>27.763200000000001</v>
          </cell>
          <cell r="G3866">
            <v>154.24</v>
          </cell>
          <cell r="H3866">
            <v>27.76</v>
          </cell>
          <cell r="I3866">
            <v>0</v>
          </cell>
        </row>
        <row r="3867">
          <cell r="A3867">
            <v>0</v>
          </cell>
          <cell r="B3867" t="str">
            <v>Reducción 2" a 1-1/4" PVC drenaje</v>
          </cell>
          <cell r="C3867">
            <v>1</v>
          </cell>
          <cell r="D3867" t="str">
            <v>UND</v>
          </cell>
          <cell r="E3867">
            <v>25</v>
          </cell>
          <cell r="F3867">
            <v>4.5</v>
          </cell>
          <cell r="G3867">
            <v>25</v>
          </cell>
          <cell r="H3867">
            <v>4.5</v>
          </cell>
          <cell r="I3867">
            <v>0</v>
          </cell>
        </row>
        <row r="3868">
          <cell r="A3868" t="str">
            <v>CE002</v>
          </cell>
          <cell r="B3868" t="str">
            <v>Cemento blanco</v>
          </cell>
          <cell r="C3868">
            <v>0.05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</row>
        <row r="3869">
          <cell r="A3869">
            <v>0</v>
          </cell>
          <cell r="B3869" t="str">
            <v xml:space="preserve">Teflón </v>
          </cell>
          <cell r="C3869">
            <v>0.25</v>
          </cell>
          <cell r="D3869" t="str">
            <v>UND</v>
          </cell>
          <cell r="E3869">
            <v>18.64</v>
          </cell>
          <cell r="F3869">
            <v>3.3552</v>
          </cell>
          <cell r="G3869">
            <v>4.66</v>
          </cell>
          <cell r="H3869">
            <v>0.84</v>
          </cell>
        </row>
        <row r="3870">
          <cell r="A3870">
            <v>0</v>
          </cell>
          <cell r="B3870" t="str">
            <v>Silicón antihongos fijación fregadero</v>
          </cell>
          <cell r="C3870">
            <v>1</v>
          </cell>
          <cell r="D3870" t="str">
            <v>UND</v>
          </cell>
          <cell r="E3870">
            <v>239.4</v>
          </cell>
          <cell r="F3870">
            <v>43.091999999999999</v>
          </cell>
          <cell r="G3870">
            <v>239.4</v>
          </cell>
          <cell r="H3870">
            <v>43.09</v>
          </cell>
        </row>
        <row r="3871">
          <cell r="A3871">
            <v>0</v>
          </cell>
          <cell r="B3871" t="str">
            <v>Salida Agua Potable 1/2" Poliestileno 18mm</v>
          </cell>
          <cell r="C3871">
            <v>2</v>
          </cell>
          <cell r="D3871" t="str">
            <v>UND</v>
          </cell>
          <cell r="E3871">
            <v>1638.14</v>
          </cell>
          <cell r="F3871">
            <v>294.86520000000002</v>
          </cell>
          <cell r="G3871">
            <v>3276.28</v>
          </cell>
          <cell r="H3871">
            <v>589.73</v>
          </cell>
        </row>
        <row r="3872">
          <cell r="A3872">
            <v>0</v>
          </cell>
          <cell r="B3872" t="str">
            <v>Salida Sanitaria A.N. 2" Aérea</v>
          </cell>
          <cell r="C3872">
            <v>1</v>
          </cell>
          <cell r="D3872" t="str">
            <v>UND</v>
          </cell>
          <cell r="E3872">
            <v>1523.8</v>
          </cell>
          <cell r="F3872">
            <v>274.28399999999999</v>
          </cell>
          <cell r="G3872">
            <v>1523.8</v>
          </cell>
          <cell r="H3872">
            <v>274.27999999999997</v>
          </cell>
          <cell r="I3872">
            <v>0</v>
          </cell>
        </row>
        <row r="3873">
          <cell r="A3873">
            <v>0</v>
          </cell>
          <cell r="B3873" t="str">
            <v>Mano de obra</v>
          </cell>
          <cell r="C3873">
            <v>1</v>
          </cell>
          <cell r="D3873" t="str">
            <v>UND</v>
          </cell>
          <cell r="E3873">
            <v>244.07</v>
          </cell>
          <cell r="F3873">
            <v>43.932599999999994</v>
          </cell>
          <cell r="G3873">
            <v>244.07</v>
          </cell>
          <cell r="H3873">
            <v>43.93</v>
          </cell>
        </row>
        <row r="3874">
          <cell r="A3874">
            <v>0</v>
          </cell>
          <cell r="B3874" t="str">
            <v>Mano de Obra Instalación fregadero sencillo</v>
          </cell>
          <cell r="C3874">
            <v>1</v>
          </cell>
          <cell r="D3874" t="str">
            <v>UND</v>
          </cell>
          <cell r="E3874">
            <v>1857.2</v>
          </cell>
          <cell r="F3874">
            <v>0</v>
          </cell>
          <cell r="G3874">
            <v>1857.2</v>
          </cell>
          <cell r="H3874">
            <v>0</v>
          </cell>
        </row>
        <row r="3875">
          <cell r="A3875">
            <v>0</v>
          </cell>
          <cell r="B3875" t="str">
            <v>Total/UND</v>
          </cell>
          <cell r="C3875">
            <v>1</v>
          </cell>
          <cell r="D3875" t="str">
            <v>UND</v>
          </cell>
          <cell r="E3875">
            <v>3356.14</v>
          </cell>
          <cell r="F3875">
            <v>604.10519999999997</v>
          </cell>
          <cell r="G3875">
            <v>17277.88</v>
          </cell>
          <cell r="H3875">
            <v>2775.7199999999993</v>
          </cell>
          <cell r="I3875">
            <v>20053.599999999999</v>
          </cell>
        </row>
        <row r="3876">
          <cell r="A3876" t="str">
            <v>CE002</v>
          </cell>
          <cell r="B3876" t="str">
            <v>Cemento blanco</v>
          </cell>
          <cell r="C3876">
            <v>0.05</v>
          </cell>
          <cell r="D3876" t="str">
            <v>FDA</v>
          </cell>
          <cell r="E3876">
            <v>788.98305084745766</v>
          </cell>
          <cell r="F3876">
            <v>142.01694915254237</v>
          </cell>
          <cell r="G3876">
            <v>39.450000000000003</v>
          </cell>
          <cell r="H3876">
            <v>7.1</v>
          </cell>
        </row>
        <row r="3877">
          <cell r="A3877">
            <v>116.26000000000013</v>
          </cell>
          <cell r="B3877" t="str">
            <v>FREGADERO ACERO INOX. SENCILLO SIN SALIDAS</v>
          </cell>
          <cell r="C3877">
            <v>1</v>
          </cell>
          <cell r="D3877" t="str">
            <v>UND</v>
          </cell>
          <cell r="E3877">
            <v>18.64</v>
          </cell>
          <cell r="F3877">
            <v>3.3552</v>
          </cell>
          <cell r="G3877">
            <v>10486.11</v>
          </cell>
          <cell r="H3877">
            <v>1601.3099999999997</v>
          </cell>
          <cell r="I3877">
            <v>12087.42</v>
          </cell>
        </row>
        <row r="3878">
          <cell r="A3878">
            <v>0</v>
          </cell>
          <cell r="B3878" t="str">
            <v>Fregadero Acero Inoxidable sencillo sin salidas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</row>
        <row r="3879">
          <cell r="A3879">
            <v>0</v>
          </cell>
          <cell r="B3879" t="str">
            <v>Volumen Análisis</v>
          </cell>
          <cell r="C3879">
            <v>1</v>
          </cell>
          <cell r="D3879" t="str">
            <v>UND</v>
          </cell>
          <cell r="E3879">
            <v>927.52</v>
          </cell>
          <cell r="F3879">
            <v>0</v>
          </cell>
          <cell r="G3879">
            <v>927.52</v>
          </cell>
          <cell r="H3879">
            <v>0</v>
          </cell>
          <cell r="I3879">
            <v>7491.53</v>
          </cell>
        </row>
        <row r="3880">
          <cell r="A3880">
            <v>0</v>
          </cell>
          <cell r="B3880" t="str">
            <v>Materiales y Equipos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6488.7899999999991</v>
          </cell>
          <cell r="H3880">
            <v>1001.0400000000001</v>
          </cell>
          <cell r="I3880">
            <v>7489.829999999999</v>
          </cell>
        </row>
        <row r="3881">
          <cell r="A3881">
            <v>0</v>
          </cell>
          <cell r="B3881" t="str">
            <v>Niple Cromado 1/2" x 3"</v>
          </cell>
          <cell r="C3881">
            <v>2</v>
          </cell>
          <cell r="D3881">
            <v>0</v>
          </cell>
          <cell r="E3881">
            <v>41.53</v>
          </cell>
          <cell r="F3881">
            <v>7.4753999999999996</v>
          </cell>
          <cell r="G3881">
            <v>0</v>
          </cell>
          <cell r="H3881">
            <v>0</v>
          </cell>
          <cell r="I3881">
            <v>0</v>
          </cell>
        </row>
        <row r="3882">
          <cell r="A3882">
            <v>116.23000000000012</v>
          </cell>
          <cell r="B3882" t="str">
            <v>Cubrefalta cromado 1/2"</v>
          </cell>
          <cell r="C3882">
            <v>2</v>
          </cell>
          <cell r="D3882" t="str">
            <v>UND</v>
          </cell>
          <cell r="E3882">
            <v>16.100000000000001</v>
          </cell>
          <cell r="F3882">
            <v>2.8980000000000001</v>
          </cell>
          <cell r="G3882">
            <v>32.200000000000003</v>
          </cell>
          <cell r="H3882">
            <v>5.8</v>
          </cell>
          <cell r="I3882">
            <v>9875.31</v>
          </cell>
        </row>
        <row r="3883">
          <cell r="A3883">
            <v>0</v>
          </cell>
          <cell r="B3883" t="str">
            <v>Llave Angular 1/2" a 3/8"</v>
          </cell>
          <cell r="C3883">
            <v>2</v>
          </cell>
          <cell r="D3883" t="str">
            <v>UND</v>
          </cell>
          <cell r="E3883">
            <v>145.76</v>
          </cell>
          <cell r="F3883">
            <v>26.236799999999999</v>
          </cell>
          <cell r="G3883">
            <v>291.52</v>
          </cell>
          <cell r="H3883">
            <v>52.47</v>
          </cell>
          <cell r="I3883">
            <v>0</v>
          </cell>
        </row>
        <row r="3884">
          <cell r="A3884">
            <v>0</v>
          </cell>
          <cell r="B3884" t="str">
            <v>Manguera flexible fregadero inox. 3/8" Eastman</v>
          </cell>
          <cell r="C3884">
            <v>2</v>
          </cell>
          <cell r="D3884" t="str">
            <v>UND</v>
          </cell>
          <cell r="E3884">
            <v>216.1</v>
          </cell>
          <cell r="F3884">
            <v>38.897999999999996</v>
          </cell>
          <cell r="G3884">
            <v>432.2</v>
          </cell>
          <cell r="H3884">
            <v>77.8</v>
          </cell>
          <cell r="I3884">
            <v>0</v>
          </cell>
        </row>
        <row r="3885">
          <cell r="A3885">
            <v>0</v>
          </cell>
          <cell r="B3885" t="str">
            <v xml:space="preserve">Fregadero Acero Inox. sencillo 25"x22" 3H </v>
          </cell>
          <cell r="C3885">
            <v>1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</row>
        <row r="3886">
          <cell r="A3886">
            <v>0</v>
          </cell>
          <cell r="B3886" t="str">
            <v>Mezcladora para fregadero cromo Deluxe</v>
          </cell>
          <cell r="C3886">
            <v>1</v>
          </cell>
          <cell r="D3886" t="str">
            <v>UND</v>
          </cell>
          <cell r="E3886">
            <v>6233.9</v>
          </cell>
          <cell r="F3886">
            <v>1122.1019999999999</v>
          </cell>
          <cell r="G3886">
            <v>6233.9</v>
          </cell>
          <cell r="H3886">
            <v>1122.0999999999999</v>
          </cell>
          <cell r="I3886">
            <v>0</v>
          </cell>
        </row>
        <row r="3887">
          <cell r="A3887">
            <v>0</v>
          </cell>
          <cell r="B3887" t="str">
            <v>Boquilla para fregadero cromada</v>
          </cell>
          <cell r="C3887">
            <v>1</v>
          </cell>
          <cell r="D3887" t="str">
            <v>UND</v>
          </cell>
          <cell r="E3887">
            <v>202.54</v>
          </cell>
          <cell r="F3887">
            <v>36.4572</v>
          </cell>
          <cell r="G3887">
            <v>202.54</v>
          </cell>
          <cell r="H3887">
            <v>36.46</v>
          </cell>
        </row>
        <row r="3888">
          <cell r="A3888">
            <v>0</v>
          </cell>
          <cell r="B3888" t="str">
            <v>Cola Extensora 1-1/4" PVC</v>
          </cell>
          <cell r="C3888">
            <v>1</v>
          </cell>
          <cell r="D3888" t="str">
            <v>UND</v>
          </cell>
          <cell r="E3888">
            <v>20.25</v>
          </cell>
          <cell r="F3888">
            <v>3.645</v>
          </cell>
          <cell r="G3888">
            <v>20.25</v>
          </cell>
          <cell r="H3888">
            <v>3.65</v>
          </cell>
        </row>
        <row r="3889">
          <cell r="A3889">
            <v>0</v>
          </cell>
          <cell r="B3889" t="str">
            <v>Sifón 1-1/4" PVC</v>
          </cell>
          <cell r="C3889">
            <v>1</v>
          </cell>
          <cell r="D3889" t="str">
            <v>UND</v>
          </cell>
          <cell r="E3889">
            <v>101.25</v>
          </cell>
          <cell r="F3889">
            <v>18.224999999999998</v>
          </cell>
          <cell r="G3889">
            <v>101.25</v>
          </cell>
          <cell r="H3889">
            <v>18.23</v>
          </cell>
        </row>
        <row r="3890">
          <cell r="A3890">
            <v>0</v>
          </cell>
          <cell r="B3890" t="str">
            <v>Desague sencillo para fregadero PVC</v>
          </cell>
          <cell r="C3890">
            <v>1</v>
          </cell>
          <cell r="D3890" t="str">
            <v>UND</v>
          </cell>
          <cell r="E3890">
            <v>93.22</v>
          </cell>
          <cell r="F3890">
            <v>16.779599999999999</v>
          </cell>
          <cell r="G3890">
            <v>93.22</v>
          </cell>
          <cell r="H3890">
            <v>16.78</v>
          </cell>
        </row>
        <row r="3891">
          <cell r="A3891">
            <v>0</v>
          </cell>
          <cell r="B3891" t="str">
            <v>Reducción 2" a 1-1/4" PVC drenaje</v>
          </cell>
          <cell r="C3891">
            <v>1</v>
          </cell>
          <cell r="D3891" t="str">
            <v>UND</v>
          </cell>
          <cell r="E3891">
            <v>25</v>
          </cell>
          <cell r="F3891">
            <v>4.5</v>
          </cell>
          <cell r="G3891">
            <v>25</v>
          </cell>
          <cell r="H3891">
            <v>4.5</v>
          </cell>
        </row>
        <row r="3892">
          <cell r="A3892" t="str">
            <v>CE002</v>
          </cell>
          <cell r="B3892" t="str">
            <v>Cemento blanco</v>
          </cell>
          <cell r="C3892">
            <v>0.05</v>
          </cell>
          <cell r="D3892" t="str">
            <v>FDA</v>
          </cell>
          <cell r="E3892">
            <v>788.98305084745766</v>
          </cell>
          <cell r="F3892">
            <v>142.01694915254237</v>
          </cell>
          <cell r="G3892">
            <v>39.450000000000003</v>
          </cell>
          <cell r="H3892">
            <v>7.1</v>
          </cell>
          <cell r="I3892">
            <v>0</v>
          </cell>
        </row>
        <row r="3893">
          <cell r="A3893" t="str">
            <v>CE002</v>
          </cell>
          <cell r="B3893" t="str">
            <v xml:space="preserve">Teflón </v>
          </cell>
          <cell r="C3893">
            <v>0.25</v>
          </cell>
          <cell r="D3893" t="str">
            <v>UND</v>
          </cell>
          <cell r="E3893">
            <v>18.64</v>
          </cell>
          <cell r="F3893">
            <v>3.3552</v>
          </cell>
          <cell r="G3893">
            <v>4.66</v>
          </cell>
          <cell r="H3893">
            <v>0.84</v>
          </cell>
        </row>
        <row r="3894">
          <cell r="A3894">
            <v>0</v>
          </cell>
          <cell r="B3894" t="str">
            <v>Silicón antihongos fijación fregadero</v>
          </cell>
          <cell r="C3894">
            <v>1</v>
          </cell>
          <cell r="D3894" t="str">
            <v>UND</v>
          </cell>
          <cell r="E3894">
            <v>239.4</v>
          </cell>
          <cell r="F3894">
            <v>43.091999999999999</v>
          </cell>
          <cell r="G3894">
            <v>239.4</v>
          </cell>
          <cell r="H3894">
            <v>43.09</v>
          </cell>
          <cell r="I3894">
            <v>7491.53</v>
          </cell>
        </row>
        <row r="3895">
          <cell r="A3895">
            <v>0</v>
          </cell>
          <cell r="B3895" t="str">
            <v>Mano de obra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</row>
        <row r="3896">
          <cell r="A3896">
            <v>0</v>
          </cell>
          <cell r="B3896" t="str">
            <v>Mano de Obra Instalación fregadero sencillo</v>
          </cell>
          <cell r="C3896">
            <v>1</v>
          </cell>
          <cell r="D3896" t="str">
            <v>UND</v>
          </cell>
          <cell r="E3896">
            <v>1590</v>
          </cell>
          <cell r="F3896">
            <v>0</v>
          </cell>
          <cell r="G3896">
            <v>1590</v>
          </cell>
          <cell r="H3896">
            <v>0</v>
          </cell>
          <cell r="I3896">
            <v>9877.69</v>
          </cell>
        </row>
        <row r="3897">
          <cell r="A3897">
            <v>0</v>
          </cell>
          <cell r="B3897" t="str">
            <v>Total/UND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10486.11</v>
          </cell>
          <cell r="H3897">
            <v>1601.3099999999997</v>
          </cell>
          <cell r="I3897">
            <v>12087.42</v>
          </cell>
        </row>
        <row r="3898">
          <cell r="A3898">
            <v>0</v>
          </cell>
          <cell r="B3898" t="str">
            <v>Volumen Análisis</v>
          </cell>
          <cell r="C3898">
            <v>1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</row>
        <row r="3899">
          <cell r="A3899">
            <v>116.27000000000014</v>
          </cell>
          <cell r="B3899" t="str">
            <v>FREGADERO ACERO INOX. DOBLE SIN SALIDAS</v>
          </cell>
          <cell r="C3899">
            <v>1</v>
          </cell>
          <cell r="D3899" t="str">
            <v>UND</v>
          </cell>
          <cell r="E3899">
            <v>0</v>
          </cell>
          <cell r="F3899">
            <v>0</v>
          </cell>
          <cell r="G3899">
            <v>12477.800000000001</v>
          </cell>
          <cell r="H3899">
            <v>1911.7099999999996</v>
          </cell>
          <cell r="I3899">
            <v>14389.51</v>
          </cell>
        </row>
        <row r="3900">
          <cell r="A3900">
            <v>0</v>
          </cell>
          <cell r="B3900" t="str">
            <v>Fregadero Acero Inoxidable doble sin salidas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</row>
        <row r="3901">
          <cell r="A3901">
            <v>0</v>
          </cell>
          <cell r="B3901" t="str">
            <v>Volumen Análisis</v>
          </cell>
          <cell r="C3901">
            <v>1</v>
          </cell>
          <cell r="D3901" t="str">
            <v>UND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</row>
        <row r="3902">
          <cell r="A3902">
            <v>0</v>
          </cell>
          <cell r="B3902" t="str">
            <v>Materiales y Equipos</v>
          </cell>
          <cell r="C3902">
            <v>2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</row>
        <row r="3903">
          <cell r="A3903">
            <v>0</v>
          </cell>
          <cell r="B3903" t="str">
            <v>Niple Cromado 1/2" x 3"</v>
          </cell>
          <cell r="C3903">
            <v>2</v>
          </cell>
          <cell r="D3903" t="str">
            <v>UND</v>
          </cell>
          <cell r="E3903">
            <v>41.53</v>
          </cell>
          <cell r="F3903">
            <v>7.4753999999999996</v>
          </cell>
          <cell r="G3903">
            <v>83.06</v>
          </cell>
          <cell r="H3903">
            <v>14.95</v>
          </cell>
        </row>
        <row r="3904">
          <cell r="A3904">
            <v>0</v>
          </cell>
          <cell r="B3904" t="str">
            <v>Cubrefalta cromado 1/2"</v>
          </cell>
          <cell r="C3904">
            <v>2</v>
          </cell>
          <cell r="D3904" t="str">
            <v>UND</v>
          </cell>
          <cell r="E3904">
            <v>16.100000000000001</v>
          </cell>
          <cell r="F3904">
            <v>2.8980000000000001</v>
          </cell>
          <cell r="G3904">
            <v>32.200000000000003</v>
          </cell>
          <cell r="H3904">
            <v>5.8</v>
          </cell>
        </row>
        <row r="3905">
          <cell r="A3905">
            <v>0</v>
          </cell>
          <cell r="B3905" t="str">
            <v>Llave Angular 1/2" a 3/8"</v>
          </cell>
          <cell r="C3905">
            <v>2</v>
          </cell>
          <cell r="D3905" t="str">
            <v>UND</v>
          </cell>
          <cell r="E3905">
            <v>145.76</v>
          </cell>
          <cell r="F3905">
            <v>26.236799999999999</v>
          </cell>
          <cell r="G3905">
            <v>291.52</v>
          </cell>
          <cell r="H3905">
            <v>52.47</v>
          </cell>
        </row>
        <row r="3906">
          <cell r="A3906">
            <v>0</v>
          </cell>
          <cell r="B3906" t="str">
            <v>Manguera flexible fregadero inox. 3/8" Eastman</v>
          </cell>
          <cell r="C3906">
            <v>2</v>
          </cell>
          <cell r="D3906" t="str">
            <v>UND</v>
          </cell>
          <cell r="E3906">
            <v>216.1</v>
          </cell>
          <cell r="F3906">
            <v>38.897999999999996</v>
          </cell>
          <cell r="G3906">
            <v>432.2</v>
          </cell>
          <cell r="H3906">
            <v>77.8</v>
          </cell>
        </row>
        <row r="3907">
          <cell r="A3907">
            <v>0</v>
          </cell>
          <cell r="B3907" t="str">
            <v xml:space="preserve">Fregadero Acero Inox. Doble 3H 22.7" x 33" </v>
          </cell>
          <cell r="C3907">
            <v>1</v>
          </cell>
          <cell r="D3907" t="str">
            <v>UND</v>
          </cell>
          <cell r="E3907">
            <v>2538.14</v>
          </cell>
          <cell r="F3907">
            <v>456.86519999999996</v>
          </cell>
          <cell r="G3907">
            <v>2538.14</v>
          </cell>
          <cell r="H3907">
            <v>456.87</v>
          </cell>
          <cell r="I3907">
            <v>0</v>
          </cell>
        </row>
        <row r="3908">
          <cell r="A3908">
            <v>0</v>
          </cell>
          <cell r="B3908" t="str">
            <v>Mezcladora para fregadero cromo Deluxe</v>
          </cell>
          <cell r="C3908">
            <v>1</v>
          </cell>
          <cell r="D3908" t="str">
            <v>UND</v>
          </cell>
          <cell r="E3908">
            <v>6233.9</v>
          </cell>
          <cell r="F3908">
            <v>1122.1019999999999</v>
          </cell>
          <cell r="G3908">
            <v>6233.9</v>
          </cell>
          <cell r="H3908">
            <v>1122.0999999999999</v>
          </cell>
        </row>
        <row r="3909">
          <cell r="A3909">
            <v>0</v>
          </cell>
          <cell r="B3909" t="str">
            <v>Boquilla para fregadero cromada</v>
          </cell>
          <cell r="C3909">
            <v>2</v>
          </cell>
          <cell r="D3909" t="str">
            <v>UND</v>
          </cell>
          <cell r="E3909">
            <v>202.54</v>
          </cell>
          <cell r="F3909">
            <v>36.4572</v>
          </cell>
          <cell r="G3909">
            <v>405.08</v>
          </cell>
          <cell r="H3909">
            <v>72.91</v>
          </cell>
          <cell r="I3909">
            <v>0</v>
          </cell>
        </row>
        <row r="3910">
          <cell r="A3910">
            <v>0</v>
          </cell>
          <cell r="B3910" t="str">
            <v>Cola Extensora 1-1/4" PVC</v>
          </cell>
          <cell r="C3910">
            <v>2</v>
          </cell>
          <cell r="D3910" t="str">
            <v>UND</v>
          </cell>
          <cell r="E3910">
            <v>20.25</v>
          </cell>
          <cell r="F3910">
            <v>3.645</v>
          </cell>
          <cell r="G3910">
            <v>40.5</v>
          </cell>
          <cell r="H3910">
            <v>7.29</v>
          </cell>
        </row>
        <row r="3911">
          <cell r="A3911">
            <v>0</v>
          </cell>
          <cell r="B3911" t="str">
            <v>Sifón 1-1/4" PVC</v>
          </cell>
          <cell r="C3911">
            <v>1</v>
          </cell>
          <cell r="D3911" t="str">
            <v>UND</v>
          </cell>
          <cell r="E3911">
            <v>101.25</v>
          </cell>
          <cell r="F3911">
            <v>18.224999999999998</v>
          </cell>
          <cell r="G3911">
            <v>101.25</v>
          </cell>
          <cell r="H3911">
            <v>18.23</v>
          </cell>
          <cell r="I3911">
            <v>9877.69</v>
          </cell>
        </row>
        <row r="3912">
          <cell r="A3912">
            <v>0</v>
          </cell>
          <cell r="B3912" t="str">
            <v>Desague Doble para fregadero PVC</v>
          </cell>
          <cell r="C3912">
            <v>1</v>
          </cell>
          <cell r="D3912" t="str">
            <v>UND</v>
          </cell>
          <cell r="E3912">
            <v>154.24</v>
          </cell>
          <cell r="F3912">
            <v>27.763200000000001</v>
          </cell>
          <cell r="G3912">
            <v>154.24</v>
          </cell>
          <cell r="H3912">
            <v>27.76</v>
          </cell>
        </row>
        <row r="3913">
          <cell r="A3913">
            <v>0</v>
          </cell>
          <cell r="B3913" t="str">
            <v>Reducción 2" a 1-1/4" PVC drenaje</v>
          </cell>
          <cell r="C3913">
            <v>1</v>
          </cell>
          <cell r="D3913" t="str">
            <v>UND</v>
          </cell>
          <cell r="E3913">
            <v>25</v>
          </cell>
          <cell r="F3913">
            <v>4.5</v>
          </cell>
          <cell r="G3913">
            <v>25</v>
          </cell>
          <cell r="H3913">
            <v>4.5</v>
          </cell>
          <cell r="I3913">
            <v>17753.21</v>
          </cell>
        </row>
        <row r="3914">
          <cell r="A3914" t="str">
            <v>CE002</v>
          </cell>
          <cell r="B3914" t="str">
            <v>Cemento blanco</v>
          </cell>
          <cell r="C3914">
            <v>0.05</v>
          </cell>
          <cell r="D3914" t="str">
            <v>FDA</v>
          </cell>
          <cell r="E3914">
            <v>788.98305084745766</v>
          </cell>
          <cell r="F3914">
            <v>142.01694915254237</v>
          </cell>
          <cell r="G3914">
            <v>39.450000000000003</v>
          </cell>
          <cell r="H3914">
            <v>7.1</v>
          </cell>
          <cell r="I3914">
            <v>0</v>
          </cell>
        </row>
        <row r="3915">
          <cell r="A3915">
            <v>0</v>
          </cell>
          <cell r="B3915" t="str">
            <v xml:space="preserve">Teflón </v>
          </cell>
          <cell r="C3915">
            <v>0.25</v>
          </cell>
          <cell r="D3915" t="str">
            <v>UND</v>
          </cell>
          <cell r="E3915">
            <v>18.64</v>
          </cell>
          <cell r="F3915">
            <v>3.3552</v>
          </cell>
          <cell r="G3915">
            <v>4.66</v>
          </cell>
          <cell r="H3915">
            <v>0.84</v>
          </cell>
          <cell r="I3915">
            <v>0</v>
          </cell>
        </row>
        <row r="3916">
          <cell r="A3916">
            <v>0</v>
          </cell>
          <cell r="B3916" t="str">
            <v>Silicón antihongos fijación fregadero</v>
          </cell>
          <cell r="C3916">
            <v>1</v>
          </cell>
          <cell r="D3916" t="str">
            <v>UND</v>
          </cell>
          <cell r="E3916">
            <v>239.4</v>
          </cell>
          <cell r="F3916">
            <v>43.091999999999999</v>
          </cell>
          <cell r="G3916">
            <v>239.4</v>
          </cell>
          <cell r="H3916">
            <v>43.09</v>
          </cell>
          <cell r="I3916">
            <v>0</v>
          </cell>
        </row>
        <row r="3917">
          <cell r="A3917">
            <v>0</v>
          </cell>
          <cell r="B3917" t="str">
            <v>Mano de obra</v>
          </cell>
          <cell r="C3917">
            <v>2</v>
          </cell>
          <cell r="D3917" t="str">
            <v>UND</v>
          </cell>
          <cell r="E3917">
            <v>1638.14</v>
          </cell>
          <cell r="F3917">
            <v>294.86520000000002</v>
          </cell>
          <cell r="G3917">
            <v>3276.28</v>
          </cell>
          <cell r="H3917">
            <v>589.73</v>
          </cell>
        </row>
        <row r="3918">
          <cell r="A3918">
            <v>0</v>
          </cell>
          <cell r="B3918" t="str">
            <v>Mano de Obra Instalación fregadero sencillo</v>
          </cell>
          <cell r="C3918">
            <v>1</v>
          </cell>
          <cell r="D3918" t="str">
            <v>UND</v>
          </cell>
          <cell r="E3918">
            <v>1857.2</v>
          </cell>
          <cell r="F3918">
            <v>0</v>
          </cell>
          <cell r="G3918">
            <v>1857.2</v>
          </cell>
          <cell r="H3918">
            <v>0</v>
          </cell>
        </row>
        <row r="3919">
          <cell r="A3919">
            <v>0</v>
          </cell>
          <cell r="B3919" t="str">
            <v>Total/UND</v>
          </cell>
          <cell r="C3919">
            <v>2</v>
          </cell>
          <cell r="D3919">
            <v>0</v>
          </cell>
          <cell r="E3919">
            <v>0</v>
          </cell>
          <cell r="F3919">
            <v>0</v>
          </cell>
          <cell r="G3919">
            <v>12477.800000000001</v>
          </cell>
          <cell r="H3919">
            <v>1911.7099999999996</v>
          </cell>
          <cell r="I3919">
            <v>14389.51</v>
          </cell>
        </row>
        <row r="3920">
          <cell r="A3920">
            <v>0</v>
          </cell>
          <cell r="B3920" t="str">
            <v>Mano de Obra Instalación fregadero sencillo</v>
          </cell>
          <cell r="C3920">
            <v>1</v>
          </cell>
          <cell r="D3920" t="str">
            <v>UND</v>
          </cell>
          <cell r="E3920">
            <v>1590</v>
          </cell>
          <cell r="F3920">
            <v>0</v>
          </cell>
          <cell r="G3920">
            <v>1590</v>
          </cell>
          <cell r="H3920">
            <v>0</v>
          </cell>
        </row>
        <row r="3921">
          <cell r="A3921">
            <v>116.28000000000014</v>
          </cell>
          <cell r="B3921" t="str">
            <v>DUCHA SENCILLA LLAVE EMP. + SALIDAS AP y AN</v>
          </cell>
          <cell r="C3921">
            <v>1</v>
          </cell>
          <cell r="D3921">
            <v>0</v>
          </cell>
          <cell r="E3921">
            <v>1097.46</v>
          </cell>
          <cell r="F3921">
            <v>197.5428</v>
          </cell>
          <cell r="G3921">
            <v>7778.5300000000007</v>
          </cell>
          <cell r="H3921">
            <v>1209.5700000000002</v>
          </cell>
          <cell r="I3921">
            <v>8988.1</v>
          </cell>
        </row>
        <row r="3922">
          <cell r="A3922">
            <v>0</v>
          </cell>
          <cell r="B3922" t="str">
            <v>Ducha sencilla mezcladora empotrada + salidas</v>
          </cell>
          <cell r="C3922">
            <v>1</v>
          </cell>
          <cell r="D3922">
            <v>0</v>
          </cell>
          <cell r="E3922">
            <v>6233.9</v>
          </cell>
          <cell r="F3922">
            <v>1122.1019999999999</v>
          </cell>
          <cell r="G3922">
            <v>0</v>
          </cell>
          <cell r="H3922">
            <v>0</v>
          </cell>
        </row>
        <row r="3923">
          <cell r="A3923">
            <v>116.25000000000013</v>
          </cell>
          <cell r="B3923" t="str">
            <v>Volumen Análisis</v>
          </cell>
          <cell r="C3923">
            <v>1</v>
          </cell>
          <cell r="D3923" t="str">
            <v>UND</v>
          </cell>
          <cell r="E3923">
            <v>0</v>
          </cell>
          <cell r="F3923">
            <v>0</v>
          </cell>
          <cell r="G3923">
            <v>17277.88</v>
          </cell>
          <cell r="H3923">
            <v>2775.7199999999993</v>
          </cell>
          <cell r="I3923">
            <v>20053.599999999999</v>
          </cell>
        </row>
        <row r="3924">
          <cell r="A3924">
            <v>0</v>
          </cell>
          <cell r="B3924" t="str">
            <v>Materiales y Equipos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</row>
        <row r="3925">
          <cell r="A3925">
            <v>0</v>
          </cell>
          <cell r="B3925" t="str">
            <v>Cubrefalta cromado 1/2"</v>
          </cell>
          <cell r="C3925">
            <v>1</v>
          </cell>
          <cell r="D3925" t="str">
            <v>UND</v>
          </cell>
          <cell r="E3925">
            <v>16.100000000000001</v>
          </cell>
          <cell r="F3925">
            <v>2.8980000000000001</v>
          </cell>
          <cell r="G3925">
            <v>16.100000000000001</v>
          </cell>
          <cell r="H3925">
            <v>2.9</v>
          </cell>
          <cell r="I3925">
            <v>0</v>
          </cell>
        </row>
        <row r="3926">
          <cell r="A3926">
            <v>0</v>
          </cell>
          <cell r="B3926" t="str">
            <v>Roceador de ducha Genebre</v>
          </cell>
          <cell r="C3926">
            <v>1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</row>
        <row r="3927">
          <cell r="A3927">
            <v>0</v>
          </cell>
          <cell r="B3927" t="str">
            <v>Llave de empotrar para ducha Sayco</v>
          </cell>
          <cell r="C3927">
            <v>1</v>
          </cell>
          <cell r="D3927" t="str">
            <v>UND</v>
          </cell>
          <cell r="E3927">
            <v>916.95</v>
          </cell>
          <cell r="F3927">
            <v>165.05100000000002</v>
          </cell>
          <cell r="G3927">
            <v>916.95</v>
          </cell>
          <cell r="H3927">
            <v>165.05</v>
          </cell>
        </row>
        <row r="3928">
          <cell r="A3928">
            <v>0</v>
          </cell>
          <cell r="B3928" t="str">
            <v>Desague de piso 2" parrilla zinc</v>
          </cell>
          <cell r="C3928">
            <v>1</v>
          </cell>
          <cell r="D3928" t="str">
            <v>UND</v>
          </cell>
          <cell r="E3928">
            <v>3066.31</v>
          </cell>
          <cell r="F3928">
            <v>551.93579999999997</v>
          </cell>
          <cell r="G3928">
            <v>3066.31</v>
          </cell>
          <cell r="H3928">
            <v>551.94000000000005</v>
          </cell>
        </row>
        <row r="3929">
          <cell r="A3929" t="str">
            <v>CE002</v>
          </cell>
          <cell r="B3929" t="str">
            <v>Cemento blanco</v>
          </cell>
          <cell r="C3929">
            <v>0.05</v>
          </cell>
          <cell r="D3929" t="str">
            <v>FDA</v>
          </cell>
          <cell r="E3929">
            <v>788.98305084745766</v>
          </cell>
          <cell r="F3929">
            <v>142.01694915254237</v>
          </cell>
          <cell r="G3929">
            <v>39.450000000000003</v>
          </cell>
          <cell r="H3929">
            <v>7.1</v>
          </cell>
        </row>
        <row r="3930">
          <cell r="A3930">
            <v>0</v>
          </cell>
          <cell r="B3930" t="str">
            <v xml:space="preserve">Teflón </v>
          </cell>
          <cell r="C3930">
            <v>0.25</v>
          </cell>
          <cell r="D3930" t="str">
            <v>UND</v>
          </cell>
          <cell r="E3930">
            <v>18.64</v>
          </cell>
          <cell r="F3930">
            <v>3.3552</v>
          </cell>
          <cell r="G3930">
            <v>4.66</v>
          </cell>
          <cell r="H3930">
            <v>0.84</v>
          </cell>
        </row>
        <row r="3931">
          <cell r="A3931">
            <v>0</v>
          </cell>
          <cell r="B3931" t="str">
            <v>Salida Agua Potable 1/2" Poliestileno 18mm</v>
          </cell>
          <cell r="C3931">
            <v>1</v>
          </cell>
          <cell r="D3931" t="str">
            <v>UND</v>
          </cell>
          <cell r="E3931">
            <v>1638.14</v>
          </cell>
          <cell r="F3931">
            <v>294.86520000000002</v>
          </cell>
          <cell r="G3931">
            <v>1638.14</v>
          </cell>
          <cell r="H3931">
            <v>294.87</v>
          </cell>
        </row>
        <row r="3932">
          <cell r="A3932">
            <v>0</v>
          </cell>
          <cell r="B3932" t="str">
            <v>Mano de obra</v>
          </cell>
          <cell r="C3932">
            <v>1</v>
          </cell>
          <cell r="D3932" t="str">
            <v>UND</v>
          </cell>
          <cell r="E3932">
            <v>6233.9</v>
          </cell>
          <cell r="F3932">
            <v>1122.1019999999999</v>
          </cell>
          <cell r="G3932">
            <v>6233.9</v>
          </cell>
          <cell r="H3932">
            <v>1122.0999999999999</v>
          </cell>
        </row>
        <row r="3933">
          <cell r="A3933">
            <v>0</v>
          </cell>
          <cell r="B3933" t="str">
            <v>Mano de Obra Instalación llave empotrada</v>
          </cell>
          <cell r="C3933">
            <v>1</v>
          </cell>
          <cell r="D3933" t="str">
            <v>UND</v>
          </cell>
          <cell r="E3933">
            <v>529.39</v>
          </cell>
          <cell r="F3933">
            <v>0</v>
          </cell>
          <cell r="G3933">
            <v>529.39</v>
          </cell>
          <cell r="H3933">
            <v>0</v>
          </cell>
          <cell r="I3933">
            <v>0</v>
          </cell>
        </row>
        <row r="3934">
          <cell r="A3934">
            <v>0</v>
          </cell>
          <cell r="B3934" t="str">
            <v>Mano de Obra Instalación ducha</v>
          </cell>
          <cell r="C3934">
            <v>1</v>
          </cell>
          <cell r="D3934" t="str">
            <v>UND</v>
          </cell>
          <cell r="E3934">
            <v>529.39</v>
          </cell>
          <cell r="F3934">
            <v>0</v>
          </cell>
          <cell r="G3934">
            <v>529.39</v>
          </cell>
          <cell r="H3934">
            <v>0</v>
          </cell>
        </row>
        <row r="3935">
          <cell r="A3935">
            <v>0</v>
          </cell>
          <cell r="B3935" t="str">
            <v>Total/UND</v>
          </cell>
          <cell r="C3935">
            <v>1</v>
          </cell>
          <cell r="D3935" t="str">
            <v>UND</v>
          </cell>
          <cell r="E3935">
            <v>101.25</v>
          </cell>
          <cell r="F3935">
            <v>18.224999999999998</v>
          </cell>
          <cell r="G3935">
            <v>7778.5300000000007</v>
          </cell>
          <cell r="H3935">
            <v>1209.5700000000002</v>
          </cell>
          <cell r="I3935">
            <v>8988.1</v>
          </cell>
        </row>
        <row r="3936">
          <cell r="A3936">
            <v>0</v>
          </cell>
          <cell r="B3936" t="str">
            <v>Desague Doble para fregadero PVC</v>
          </cell>
          <cell r="C3936">
            <v>1</v>
          </cell>
          <cell r="D3936" t="str">
            <v>UND</v>
          </cell>
          <cell r="E3936">
            <v>154.24</v>
          </cell>
          <cell r="F3936">
            <v>27.763200000000001</v>
          </cell>
          <cell r="G3936">
            <v>154.24</v>
          </cell>
          <cell r="H3936">
            <v>27.76</v>
          </cell>
        </row>
        <row r="3937">
          <cell r="A3937">
            <v>116.29000000000015</v>
          </cell>
          <cell r="B3937" t="str">
            <v>DUCHA CON MEZCLADORA DE SUPERFICIE + SALIDAS AGUA POTABLE Y DESAGUE</v>
          </cell>
          <cell r="C3937">
            <v>1</v>
          </cell>
          <cell r="D3937" t="str">
            <v>UND</v>
          </cell>
          <cell r="E3937">
            <v>25</v>
          </cell>
          <cell r="F3937">
            <v>4.5</v>
          </cell>
          <cell r="G3937">
            <v>7325.3900000000012</v>
          </cell>
          <cell r="H3937">
            <v>1151.6099999999999</v>
          </cell>
          <cell r="I3937">
            <v>8477.0000000000018</v>
          </cell>
        </row>
        <row r="3938">
          <cell r="A3938" t="str">
            <v>CE002</v>
          </cell>
          <cell r="B3938" t="str">
            <v>Ducha Mezcladora de superficie + salidas</v>
          </cell>
          <cell r="C3938">
            <v>0.05</v>
          </cell>
          <cell r="D3938" t="str">
            <v>FDA</v>
          </cell>
          <cell r="E3938">
            <v>788.98305084745766</v>
          </cell>
          <cell r="F3938">
            <v>142.01694915254237</v>
          </cell>
          <cell r="G3938">
            <v>39.450000000000003</v>
          </cell>
          <cell r="H3938">
            <v>7.1</v>
          </cell>
          <cell r="I3938">
            <v>0</v>
          </cell>
        </row>
        <row r="3939">
          <cell r="A3939">
            <v>0</v>
          </cell>
          <cell r="B3939" t="str">
            <v>Volumen Análisis</v>
          </cell>
          <cell r="C3939">
            <v>1</v>
          </cell>
          <cell r="D3939" t="str">
            <v>UND</v>
          </cell>
          <cell r="E3939">
            <v>18.64</v>
          </cell>
          <cell r="F3939">
            <v>3.3552</v>
          </cell>
          <cell r="G3939">
            <v>4.66</v>
          </cell>
          <cell r="H3939">
            <v>0.84</v>
          </cell>
          <cell r="I3939">
            <v>0</v>
          </cell>
        </row>
        <row r="3940">
          <cell r="A3940">
            <v>0</v>
          </cell>
          <cell r="B3940" t="str">
            <v>Materiales y Equipos</v>
          </cell>
          <cell r="C3940">
            <v>1</v>
          </cell>
          <cell r="D3940" t="str">
            <v>UND</v>
          </cell>
          <cell r="E3940">
            <v>239.4</v>
          </cell>
          <cell r="F3940">
            <v>43.091999999999999</v>
          </cell>
          <cell r="G3940">
            <v>239.4</v>
          </cell>
          <cell r="H3940">
            <v>43.09</v>
          </cell>
          <cell r="I3940">
            <v>0</v>
          </cell>
        </row>
        <row r="3941">
          <cell r="A3941">
            <v>0</v>
          </cell>
          <cell r="B3941" t="str">
            <v>Coupling de 1/2" H.G.</v>
          </cell>
          <cell r="C3941">
            <v>2</v>
          </cell>
          <cell r="D3941" t="str">
            <v>UND</v>
          </cell>
          <cell r="E3941">
            <v>24</v>
          </cell>
          <cell r="F3941">
            <v>4.32</v>
          </cell>
          <cell r="G3941">
            <v>48</v>
          </cell>
          <cell r="H3941">
            <v>8.64</v>
          </cell>
        </row>
        <row r="3942">
          <cell r="A3942">
            <v>0</v>
          </cell>
          <cell r="B3942" t="str">
            <v>Mezcladora monomando Geneve de superficie</v>
          </cell>
          <cell r="C3942">
            <v>1</v>
          </cell>
          <cell r="D3942" t="str">
            <v>UND</v>
          </cell>
          <cell r="E3942">
            <v>1545.13</v>
          </cell>
          <cell r="F3942">
            <v>278.1234</v>
          </cell>
          <cell r="G3942">
            <v>1545.13</v>
          </cell>
          <cell r="H3942">
            <v>278.12</v>
          </cell>
        </row>
        <row r="3943">
          <cell r="A3943">
            <v>0</v>
          </cell>
          <cell r="B3943" t="str">
            <v xml:space="preserve">Teflón </v>
          </cell>
          <cell r="C3943">
            <v>0.25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</row>
        <row r="3944">
          <cell r="A3944">
            <v>0</v>
          </cell>
          <cell r="B3944" t="str">
            <v>Salida Agua Potable 1/2" Poliestileno 18mm</v>
          </cell>
          <cell r="C3944">
            <v>2</v>
          </cell>
          <cell r="D3944" t="str">
            <v>UND</v>
          </cell>
          <cell r="E3944">
            <v>1638.14</v>
          </cell>
          <cell r="F3944">
            <v>294.86520000000002</v>
          </cell>
          <cell r="G3944">
            <v>3276.28</v>
          </cell>
          <cell r="H3944">
            <v>589.73</v>
          </cell>
        </row>
        <row r="3945">
          <cell r="A3945">
            <v>0</v>
          </cell>
          <cell r="B3945" t="str">
            <v>Salida Sanitaria A.N. 2" Aérea</v>
          </cell>
          <cell r="C3945">
            <v>1</v>
          </cell>
          <cell r="D3945">
            <v>0</v>
          </cell>
          <cell r="E3945">
            <v>1523.8</v>
          </cell>
          <cell r="F3945">
            <v>274.28399999999999</v>
          </cell>
          <cell r="G3945">
            <v>17277.88</v>
          </cell>
          <cell r="H3945">
            <v>2775.7199999999993</v>
          </cell>
          <cell r="I3945">
            <v>20053.599999999999</v>
          </cell>
        </row>
        <row r="3946">
          <cell r="A3946">
            <v>0</v>
          </cell>
          <cell r="B3946" t="str">
            <v>Mano de obra</v>
          </cell>
          <cell r="C3946">
            <v>1</v>
          </cell>
          <cell r="D3946">
            <v>0</v>
          </cell>
          <cell r="E3946">
            <v>6233.9</v>
          </cell>
          <cell r="F3946">
            <v>1122.1019999999999</v>
          </cell>
          <cell r="G3946">
            <v>0</v>
          </cell>
          <cell r="H3946">
            <v>0</v>
          </cell>
        </row>
        <row r="3947">
          <cell r="A3947">
            <v>116.26000000000013</v>
          </cell>
          <cell r="B3947" t="str">
            <v>Mano de Obra Instalación mezcladora superf.</v>
          </cell>
          <cell r="C3947">
            <v>1</v>
          </cell>
          <cell r="D3947" t="str">
            <v>UND</v>
          </cell>
          <cell r="E3947">
            <v>927.52</v>
          </cell>
          <cell r="F3947">
            <v>0</v>
          </cell>
          <cell r="G3947">
            <v>927.52</v>
          </cell>
          <cell r="H3947">
            <v>0</v>
          </cell>
          <cell r="I3947">
            <v>12087.42</v>
          </cell>
        </row>
        <row r="3948">
          <cell r="A3948">
            <v>0</v>
          </cell>
          <cell r="B3948" t="str">
            <v>Total/UND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7325.3900000000012</v>
          </cell>
          <cell r="H3948">
            <v>1151.6099999999999</v>
          </cell>
          <cell r="I3948">
            <v>8477.0000000000018</v>
          </cell>
        </row>
        <row r="3949">
          <cell r="A3949">
            <v>0</v>
          </cell>
          <cell r="B3949" t="str">
            <v>Volumen Análisis</v>
          </cell>
          <cell r="C3949">
            <v>1</v>
          </cell>
          <cell r="D3949" t="str">
            <v>UND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</row>
        <row r="3950">
          <cell r="A3950">
            <v>116.30000000000015</v>
          </cell>
          <cell r="B3950" t="str">
            <v>DUCHA CON MEZCLADORA EMPOTRADA + SALIDAS AGUA POTABLE Y DESAGUE</v>
          </cell>
          <cell r="C3950">
            <v>1</v>
          </cell>
          <cell r="D3950">
            <v>0</v>
          </cell>
          <cell r="E3950">
            <v>0</v>
          </cell>
          <cell r="F3950">
            <v>0</v>
          </cell>
          <cell r="G3950">
            <v>9624.01</v>
          </cell>
          <cell r="H3950">
            <v>1446.1200000000001</v>
          </cell>
          <cell r="I3950">
            <v>11070.130000000001</v>
          </cell>
        </row>
        <row r="3951">
          <cell r="A3951">
            <v>0</v>
          </cell>
          <cell r="B3951" t="str">
            <v>Ducha Mezcladora empotrada + salidas</v>
          </cell>
          <cell r="C3951">
            <v>2</v>
          </cell>
          <cell r="D3951" t="str">
            <v>UND</v>
          </cell>
          <cell r="E3951">
            <v>41.53</v>
          </cell>
          <cell r="F3951">
            <v>7.4753999999999996</v>
          </cell>
          <cell r="G3951">
            <v>83.06</v>
          </cell>
          <cell r="H3951">
            <v>14.95</v>
          </cell>
        </row>
        <row r="3952">
          <cell r="A3952">
            <v>0</v>
          </cell>
          <cell r="B3952" t="str">
            <v>Volumen Análisis</v>
          </cell>
          <cell r="C3952">
            <v>1</v>
          </cell>
          <cell r="D3952" t="str">
            <v>UND</v>
          </cell>
          <cell r="E3952">
            <v>16.100000000000001</v>
          </cell>
          <cell r="F3952">
            <v>2.8980000000000001</v>
          </cell>
          <cell r="G3952">
            <v>32.200000000000003</v>
          </cell>
          <cell r="H3952">
            <v>5.8</v>
          </cell>
        </row>
        <row r="3953">
          <cell r="A3953">
            <v>0</v>
          </cell>
          <cell r="B3953" t="str">
            <v>Materiales y Equipos</v>
          </cell>
          <cell r="C3953">
            <v>2</v>
          </cell>
          <cell r="D3953" t="str">
            <v>UND</v>
          </cell>
          <cell r="E3953">
            <v>145.76</v>
          </cell>
          <cell r="F3953">
            <v>26.236799999999999</v>
          </cell>
          <cell r="G3953">
            <v>291.52</v>
          </cell>
          <cell r="H3953">
            <v>52.47</v>
          </cell>
        </row>
        <row r="3954">
          <cell r="A3954">
            <v>0</v>
          </cell>
          <cell r="B3954" t="str">
            <v>Coupling de 1/2" H.G.</v>
          </cell>
          <cell r="C3954">
            <v>3</v>
          </cell>
          <cell r="D3954" t="str">
            <v>UND</v>
          </cell>
          <cell r="E3954">
            <v>24</v>
          </cell>
          <cell r="F3954">
            <v>4.32</v>
          </cell>
          <cell r="G3954">
            <v>72</v>
          </cell>
          <cell r="H3954">
            <v>12.96</v>
          </cell>
        </row>
        <row r="3955">
          <cell r="A3955">
            <v>0</v>
          </cell>
          <cell r="B3955" t="str">
            <v>Niple 1/2" x 3" H.G.</v>
          </cell>
          <cell r="C3955">
            <v>1</v>
          </cell>
          <cell r="D3955" t="str">
            <v>UND</v>
          </cell>
          <cell r="E3955">
            <v>16.95</v>
          </cell>
          <cell r="F3955">
            <v>3.0509999999999997</v>
          </cell>
          <cell r="G3955">
            <v>16.95</v>
          </cell>
          <cell r="H3955">
            <v>3.05</v>
          </cell>
        </row>
        <row r="3956">
          <cell r="A3956">
            <v>0</v>
          </cell>
          <cell r="B3956" t="str">
            <v>Mezcladora Monomando Pfisters de empotrar</v>
          </cell>
          <cell r="C3956">
            <v>1</v>
          </cell>
          <cell r="D3956" t="str">
            <v>UND</v>
          </cell>
          <cell r="E3956">
            <v>3140.31</v>
          </cell>
          <cell r="F3956">
            <v>565.25580000000002</v>
          </cell>
          <cell r="G3956">
            <v>3140.31</v>
          </cell>
          <cell r="H3956">
            <v>565.26</v>
          </cell>
        </row>
        <row r="3957">
          <cell r="A3957">
            <v>0</v>
          </cell>
          <cell r="B3957" t="str">
            <v xml:space="preserve">Teflón </v>
          </cell>
          <cell r="C3957">
            <v>0.25</v>
          </cell>
          <cell r="D3957" t="str">
            <v>UND</v>
          </cell>
          <cell r="E3957">
            <v>18.64</v>
          </cell>
          <cell r="F3957">
            <v>3.3552</v>
          </cell>
          <cell r="G3957">
            <v>4.66</v>
          </cell>
          <cell r="H3957">
            <v>0.84</v>
          </cell>
          <cell r="I3957">
            <v>0</v>
          </cell>
        </row>
        <row r="3958">
          <cell r="A3958">
            <v>0</v>
          </cell>
          <cell r="B3958" t="str">
            <v>Salida Agua Potable 1/2" Poliestileno 18mm</v>
          </cell>
          <cell r="C3958">
            <v>2</v>
          </cell>
          <cell r="D3958" t="str">
            <v>UND</v>
          </cell>
          <cell r="E3958">
            <v>1638.14</v>
          </cell>
          <cell r="F3958">
            <v>294.86520000000002</v>
          </cell>
          <cell r="G3958">
            <v>3276.28</v>
          </cell>
          <cell r="H3958">
            <v>589.73</v>
          </cell>
        </row>
        <row r="3959">
          <cell r="A3959">
            <v>0</v>
          </cell>
          <cell r="B3959" t="str">
            <v>Salida Sanitaria A.N. 2" Aérea</v>
          </cell>
          <cell r="C3959">
            <v>1</v>
          </cell>
          <cell r="D3959" t="str">
            <v>UND</v>
          </cell>
          <cell r="E3959">
            <v>1523.8</v>
          </cell>
          <cell r="F3959">
            <v>274.28399999999999</v>
          </cell>
          <cell r="G3959">
            <v>1523.8</v>
          </cell>
          <cell r="H3959">
            <v>274.27999999999997</v>
          </cell>
          <cell r="I3959">
            <v>20055.3</v>
          </cell>
        </row>
        <row r="3960">
          <cell r="A3960">
            <v>0</v>
          </cell>
          <cell r="B3960" t="str">
            <v>Mano de obra</v>
          </cell>
          <cell r="C3960">
            <v>1</v>
          </cell>
          <cell r="D3960" t="str">
            <v>UND</v>
          </cell>
          <cell r="E3960">
            <v>93.22</v>
          </cell>
          <cell r="F3960">
            <v>16.779599999999999</v>
          </cell>
          <cell r="G3960">
            <v>93.22</v>
          </cell>
          <cell r="H3960">
            <v>16.78</v>
          </cell>
        </row>
        <row r="3961">
          <cell r="A3961">
            <v>0</v>
          </cell>
          <cell r="B3961" t="str">
            <v>Mano de Obra Instalación mezclad. empotrada</v>
          </cell>
          <cell r="C3961">
            <v>1</v>
          </cell>
          <cell r="D3961" t="str">
            <v>UND</v>
          </cell>
          <cell r="E3961">
            <v>1590.01</v>
          </cell>
          <cell r="F3961">
            <v>0</v>
          </cell>
          <cell r="G3961">
            <v>1590.01</v>
          </cell>
          <cell r="H3961">
            <v>0</v>
          </cell>
          <cell r="I3961">
            <v>12089.119999999999</v>
          </cell>
        </row>
        <row r="3962">
          <cell r="A3962" t="str">
            <v>CE002</v>
          </cell>
          <cell r="B3962" t="str">
            <v>Total/UND</v>
          </cell>
          <cell r="C3962">
            <v>0.05</v>
          </cell>
          <cell r="D3962" t="str">
            <v>FDA</v>
          </cell>
          <cell r="E3962">
            <v>788.98305084745766</v>
          </cell>
          <cell r="F3962">
            <v>142.01694915254237</v>
          </cell>
          <cell r="G3962">
            <v>9624.01</v>
          </cell>
          <cell r="H3962">
            <v>1446.1200000000001</v>
          </cell>
          <cell r="I3962">
            <v>11070.130000000001</v>
          </cell>
        </row>
        <row r="3963">
          <cell r="A3963">
            <v>0</v>
          </cell>
          <cell r="B3963" t="str">
            <v xml:space="preserve">Teflón </v>
          </cell>
          <cell r="C3963">
            <v>0.25</v>
          </cell>
          <cell r="D3963" t="str">
            <v>UND</v>
          </cell>
          <cell r="E3963">
            <v>18.64</v>
          </cell>
          <cell r="F3963">
            <v>3.3552</v>
          </cell>
          <cell r="G3963">
            <v>4.66</v>
          </cell>
          <cell r="H3963">
            <v>0.84</v>
          </cell>
          <cell r="I3963">
            <v>0</v>
          </cell>
        </row>
        <row r="3964">
          <cell r="A3964">
            <v>116.31000000000016</v>
          </cell>
          <cell r="B3964" t="str">
            <v>BAÑERA DE ACRILICO CON FALDA + DUCHA CON MEZCLADORA SUPERFICIE + SALIDAS Y DESAGUE</v>
          </cell>
          <cell r="C3964">
            <v>1</v>
          </cell>
          <cell r="D3964" t="str">
            <v>UND</v>
          </cell>
          <cell r="E3964">
            <v>239.4</v>
          </cell>
          <cell r="F3964">
            <v>43.091999999999999</v>
          </cell>
          <cell r="G3964">
            <v>19889</v>
          </cell>
          <cell r="H3964">
            <v>3460.52</v>
          </cell>
          <cell r="I3964">
            <v>23349.52</v>
          </cell>
        </row>
        <row r="3965">
          <cell r="A3965">
            <v>0</v>
          </cell>
          <cell r="B3965" t="str">
            <v>Bañera acrílico con falda + mezcladora y salidas</v>
          </cell>
          <cell r="C3965">
            <v>2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</row>
        <row r="3966">
          <cell r="A3966">
            <v>0</v>
          </cell>
          <cell r="B3966" t="str">
            <v>Volumen Análisis</v>
          </cell>
          <cell r="C3966">
            <v>1</v>
          </cell>
          <cell r="D3966" t="str">
            <v>UND</v>
          </cell>
          <cell r="E3966">
            <v>1590</v>
          </cell>
          <cell r="F3966">
            <v>0</v>
          </cell>
          <cell r="G3966">
            <v>1590</v>
          </cell>
          <cell r="H3966">
            <v>0</v>
          </cell>
        </row>
        <row r="3967">
          <cell r="A3967">
            <v>0</v>
          </cell>
          <cell r="B3967" t="str">
            <v>Materiales y Equipos</v>
          </cell>
          <cell r="C3967">
            <v>2</v>
          </cell>
          <cell r="D3967">
            <v>0</v>
          </cell>
          <cell r="E3967">
            <v>145.76</v>
          </cell>
          <cell r="F3967">
            <v>26.236799999999999</v>
          </cell>
          <cell r="G3967">
            <v>10486.11</v>
          </cell>
          <cell r="H3967">
            <v>1601.3099999999997</v>
          </cell>
          <cell r="I3967">
            <v>12087.42</v>
          </cell>
        </row>
        <row r="3968">
          <cell r="A3968">
            <v>0</v>
          </cell>
          <cell r="B3968" t="str">
            <v>Desague PVC para bañera Eastman</v>
          </cell>
          <cell r="C3968">
            <v>1</v>
          </cell>
          <cell r="D3968">
            <v>0</v>
          </cell>
          <cell r="E3968">
            <v>381.36</v>
          </cell>
          <cell r="F3968">
            <v>68.644800000000004</v>
          </cell>
          <cell r="G3968">
            <v>0</v>
          </cell>
          <cell r="H3968">
            <v>0</v>
          </cell>
        </row>
        <row r="3969">
          <cell r="A3969">
            <v>116.27000000000014</v>
          </cell>
          <cell r="B3969" t="str">
            <v>Bañera en acrílico con falda</v>
          </cell>
          <cell r="C3969">
            <v>1</v>
          </cell>
          <cell r="D3969" t="str">
            <v>UND</v>
          </cell>
          <cell r="E3969">
            <v>8384.75</v>
          </cell>
          <cell r="F3969">
            <v>1509.2549999999999</v>
          </cell>
          <cell r="G3969">
            <v>8384.75</v>
          </cell>
          <cell r="H3969">
            <v>1509.26</v>
          </cell>
          <cell r="I3969">
            <v>14389.51</v>
          </cell>
        </row>
        <row r="3970">
          <cell r="A3970">
            <v>0</v>
          </cell>
          <cell r="B3970" t="str">
            <v>Silicón de poliuretano</v>
          </cell>
          <cell r="C3970">
            <v>1</v>
          </cell>
          <cell r="D3970" t="str">
            <v>UND</v>
          </cell>
          <cell r="E3970">
            <v>328.81</v>
          </cell>
          <cell r="F3970">
            <v>59.1858</v>
          </cell>
          <cell r="G3970">
            <v>328.81</v>
          </cell>
          <cell r="H3970">
            <v>59.19</v>
          </cell>
          <cell r="I3970">
            <v>0</v>
          </cell>
        </row>
        <row r="3971">
          <cell r="A3971">
            <v>0</v>
          </cell>
          <cell r="B3971" t="str">
            <v>Mezcla 1:4 para acuñe de bañera</v>
          </cell>
          <cell r="C3971">
            <v>0.11</v>
          </cell>
          <cell r="D3971" t="str">
            <v>UND</v>
          </cell>
          <cell r="E3971">
            <v>4601.55</v>
          </cell>
          <cell r="F3971">
            <v>828.279</v>
          </cell>
          <cell r="G3971">
            <v>506.17</v>
          </cell>
          <cell r="H3971">
            <v>91.11</v>
          </cell>
          <cell r="I3971">
            <v>0</v>
          </cell>
        </row>
        <row r="3972">
          <cell r="A3972">
            <v>0</v>
          </cell>
          <cell r="B3972" t="str">
            <v>Ducha con mezcladora empotrada + salidas</v>
          </cell>
          <cell r="C3972">
            <v>1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</row>
        <row r="3973">
          <cell r="A3973">
            <v>0</v>
          </cell>
          <cell r="B3973" t="str">
            <v>Mano de obra</v>
          </cell>
          <cell r="C3973">
            <v>2</v>
          </cell>
          <cell r="D3973" t="str">
            <v>UND</v>
          </cell>
          <cell r="E3973">
            <v>41.53</v>
          </cell>
          <cell r="F3973">
            <v>7.4753999999999996</v>
          </cell>
          <cell r="G3973">
            <v>83.06</v>
          </cell>
          <cell r="H3973">
            <v>14.95</v>
          </cell>
        </row>
        <row r="3974">
          <cell r="A3974">
            <v>0</v>
          </cell>
          <cell r="B3974" t="str">
            <v>Mano de Obra Instalación y acuñe bañera</v>
          </cell>
          <cell r="C3974">
            <v>1</v>
          </cell>
          <cell r="D3974" t="str">
            <v>UND</v>
          </cell>
          <cell r="E3974">
            <v>663.9</v>
          </cell>
          <cell r="F3974">
            <v>0</v>
          </cell>
          <cell r="G3974">
            <v>663.9</v>
          </cell>
          <cell r="H3974">
            <v>0</v>
          </cell>
        </row>
        <row r="3975">
          <cell r="A3975">
            <v>0</v>
          </cell>
          <cell r="B3975" t="str">
            <v>Total/UND</v>
          </cell>
          <cell r="C3975">
            <v>2</v>
          </cell>
          <cell r="D3975" t="str">
            <v>UND</v>
          </cell>
          <cell r="E3975">
            <v>145.76</v>
          </cell>
          <cell r="F3975">
            <v>26.236799999999999</v>
          </cell>
          <cell r="G3975">
            <v>19889</v>
          </cell>
          <cell r="H3975">
            <v>3460.52</v>
          </cell>
          <cell r="I3975">
            <v>23349.52</v>
          </cell>
        </row>
        <row r="3976">
          <cell r="A3976">
            <v>0</v>
          </cell>
          <cell r="B3976" t="str">
            <v>Manguera flexible fregadero inox. 3/8" Eastman</v>
          </cell>
          <cell r="C3976">
            <v>2</v>
          </cell>
          <cell r="D3976" t="str">
            <v>UND</v>
          </cell>
          <cell r="E3976">
            <v>216.1</v>
          </cell>
          <cell r="F3976">
            <v>38.897999999999996</v>
          </cell>
          <cell r="G3976">
            <v>432.2</v>
          </cell>
          <cell r="H3976">
            <v>77.8</v>
          </cell>
        </row>
        <row r="3977">
          <cell r="A3977">
            <v>116.32000000000016</v>
          </cell>
          <cell r="B3977" t="str">
            <v>BAÑERA ACRILICO CON FALDA + DUCHA CON MEZCLADORA EMPOTRADA +SALIDAS Y DESAGUE</v>
          </cell>
          <cell r="C3977">
            <v>1</v>
          </cell>
          <cell r="D3977" t="str">
            <v>UND</v>
          </cell>
          <cell r="E3977">
            <v>2538.14</v>
          </cell>
          <cell r="F3977">
            <v>456.86519999999996</v>
          </cell>
          <cell r="G3977">
            <v>17590.38</v>
          </cell>
          <cell r="H3977">
            <v>3046.77</v>
          </cell>
          <cell r="I3977">
            <v>20637.150000000001</v>
          </cell>
        </row>
        <row r="3978">
          <cell r="A3978">
            <v>0</v>
          </cell>
          <cell r="B3978" t="str">
            <v>Bañera acrílico con falda + mezcladora y salidas</v>
          </cell>
          <cell r="C3978">
            <v>1</v>
          </cell>
          <cell r="D3978" t="str">
            <v>UND</v>
          </cell>
          <cell r="E3978">
            <v>6233.9</v>
          </cell>
          <cell r="F3978">
            <v>1122.1019999999999</v>
          </cell>
          <cell r="G3978">
            <v>6233.9</v>
          </cell>
          <cell r="H3978">
            <v>1122.0999999999999</v>
          </cell>
          <cell r="I3978">
            <v>0</v>
          </cell>
        </row>
        <row r="3979">
          <cell r="A3979">
            <v>0</v>
          </cell>
          <cell r="B3979" t="str">
            <v>Volumen Análisis</v>
          </cell>
          <cell r="C3979">
            <v>1</v>
          </cell>
          <cell r="D3979" t="str">
            <v>UND</v>
          </cell>
          <cell r="E3979">
            <v>202.54</v>
          </cell>
          <cell r="F3979">
            <v>36.4572</v>
          </cell>
          <cell r="G3979">
            <v>405.08</v>
          </cell>
          <cell r="H3979">
            <v>72.91</v>
          </cell>
          <cell r="I3979">
            <v>0</v>
          </cell>
        </row>
        <row r="3980">
          <cell r="A3980">
            <v>0</v>
          </cell>
          <cell r="B3980" t="str">
            <v>Materiales y Equipos</v>
          </cell>
          <cell r="C3980">
            <v>2</v>
          </cell>
          <cell r="D3980" t="str">
            <v>UND</v>
          </cell>
          <cell r="E3980">
            <v>20.25</v>
          </cell>
          <cell r="F3980">
            <v>3.645</v>
          </cell>
          <cell r="G3980">
            <v>40.5</v>
          </cell>
          <cell r="H3980">
            <v>7.29</v>
          </cell>
        </row>
        <row r="3981">
          <cell r="A3981">
            <v>0</v>
          </cell>
          <cell r="B3981" t="str">
            <v>Desague PVC para bañera Eastman</v>
          </cell>
          <cell r="C3981">
            <v>1</v>
          </cell>
          <cell r="D3981" t="str">
            <v>UND</v>
          </cell>
          <cell r="E3981">
            <v>381.36</v>
          </cell>
          <cell r="F3981">
            <v>68.644800000000004</v>
          </cell>
          <cell r="G3981">
            <v>381.36</v>
          </cell>
          <cell r="H3981">
            <v>68.64</v>
          </cell>
          <cell r="I3981">
            <v>12089.119999999999</v>
          </cell>
        </row>
        <row r="3982">
          <cell r="A3982">
            <v>0</v>
          </cell>
          <cell r="B3982" t="str">
            <v>Bañera en acrílico con falda</v>
          </cell>
          <cell r="C3982">
            <v>1</v>
          </cell>
          <cell r="D3982" t="str">
            <v>UND</v>
          </cell>
          <cell r="E3982">
            <v>8384.75</v>
          </cell>
          <cell r="F3982">
            <v>1509.2549999999999</v>
          </cell>
          <cell r="G3982">
            <v>8384.75</v>
          </cell>
          <cell r="H3982">
            <v>1509.26</v>
          </cell>
        </row>
        <row r="3983">
          <cell r="A3983">
            <v>0</v>
          </cell>
          <cell r="B3983" t="str">
            <v>Silicón de poliuretano</v>
          </cell>
          <cell r="C3983">
            <v>1</v>
          </cell>
          <cell r="D3983" t="str">
            <v>UND</v>
          </cell>
          <cell r="E3983">
            <v>328.81</v>
          </cell>
          <cell r="F3983">
            <v>59.1858</v>
          </cell>
          <cell r="G3983">
            <v>328.81</v>
          </cell>
          <cell r="H3983">
            <v>59.19</v>
          </cell>
          <cell r="I3983">
            <v>14391.21</v>
          </cell>
        </row>
        <row r="3984">
          <cell r="A3984" t="str">
            <v>CE002</v>
          </cell>
          <cell r="B3984" t="str">
            <v>Mezcla 1:4 para acuñe de bañera</v>
          </cell>
          <cell r="C3984">
            <v>0.11</v>
          </cell>
          <cell r="D3984" t="str">
            <v>UND</v>
          </cell>
          <cell r="E3984">
            <v>4601.55</v>
          </cell>
          <cell r="F3984">
            <v>828.279</v>
          </cell>
          <cell r="G3984">
            <v>506.17</v>
          </cell>
          <cell r="H3984">
            <v>91.11</v>
          </cell>
          <cell r="I3984">
            <v>0</v>
          </cell>
        </row>
        <row r="3985">
          <cell r="A3985">
            <v>0</v>
          </cell>
          <cell r="B3985" t="str">
            <v>Ducha con mezcladora superficie + salidas</v>
          </cell>
          <cell r="C3985">
            <v>1</v>
          </cell>
          <cell r="D3985" t="str">
            <v>UND</v>
          </cell>
          <cell r="E3985">
            <v>7325.3900000000012</v>
          </cell>
          <cell r="F3985">
            <v>1318.5702000000001</v>
          </cell>
          <cell r="G3985">
            <v>7325.39</v>
          </cell>
          <cell r="H3985">
            <v>1318.57</v>
          </cell>
          <cell r="I3985">
            <v>0</v>
          </cell>
        </row>
        <row r="3986">
          <cell r="A3986">
            <v>0</v>
          </cell>
          <cell r="B3986" t="str">
            <v>Mano de obra</v>
          </cell>
          <cell r="C3986">
            <v>1</v>
          </cell>
          <cell r="D3986" t="str">
            <v>UND</v>
          </cell>
          <cell r="E3986">
            <v>239.4</v>
          </cell>
          <cell r="F3986">
            <v>43.091999999999999</v>
          </cell>
          <cell r="G3986">
            <v>239.4</v>
          </cell>
          <cell r="H3986">
            <v>43.09</v>
          </cell>
          <cell r="I3986">
            <v>0</v>
          </cell>
        </row>
        <row r="3987">
          <cell r="A3987">
            <v>0</v>
          </cell>
          <cell r="B3987" t="str">
            <v>Mano de Obra Instalación y acuñe bañera</v>
          </cell>
          <cell r="C3987">
            <v>1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</row>
        <row r="3988">
          <cell r="A3988">
            <v>0</v>
          </cell>
          <cell r="B3988" t="str">
            <v>Total/UND</v>
          </cell>
          <cell r="C3988">
            <v>1</v>
          </cell>
          <cell r="D3988" t="str">
            <v>UND</v>
          </cell>
          <cell r="E3988">
            <v>1857.2</v>
          </cell>
          <cell r="F3988">
            <v>0</v>
          </cell>
          <cell r="G3988">
            <v>17590.38</v>
          </cell>
          <cell r="H3988">
            <v>3046.77</v>
          </cell>
          <cell r="I3988">
            <v>20637.150000000001</v>
          </cell>
        </row>
        <row r="3989">
          <cell r="A3989">
            <v>0</v>
          </cell>
          <cell r="B3989" t="str">
            <v>Total/UND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12477.800000000001</v>
          </cell>
          <cell r="H3989">
            <v>1911.7099999999996</v>
          </cell>
          <cell r="I3989">
            <v>14389.51</v>
          </cell>
        </row>
        <row r="3990">
          <cell r="A3990">
            <v>116.33000000000017</v>
          </cell>
          <cell r="B3990" t="str">
            <v>ORINAL PEQUEÑO + SALIDAS AP Y AN</v>
          </cell>
          <cell r="C3990">
            <v>1</v>
          </cell>
          <cell r="D3990">
            <v>0</v>
          </cell>
          <cell r="E3990">
            <v>216.1</v>
          </cell>
          <cell r="F3990">
            <v>38.897999999999996</v>
          </cell>
          <cell r="G3990">
            <v>9254.18</v>
          </cell>
          <cell r="H3990">
            <v>1426.76</v>
          </cell>
          <cell r="I3990">
            <v>10680.94</v>
          </cell>
        </row>
        <row r="3991">
          <cell r="A3991">
            <v>116.28000000000014</v>
          </cell>
          <cell r="B3991" t="str">
            <v>Orinal pequeño + salidas AP y AN</v>
          </cell>
          <cell r="C3991">
            <v>1</v>
          </cell>
          <cell r="D3991" t="str">
            <v>UND</v>
          </cell>
          <cell r="E3991">
            <v>0</v>
          </cell>
          <cell r="F3991">
            <v>0</v>
          </cell>
          <cell r="G3991">
            <v>7778.5300000000007</v>
          </cell>
          <cell r="H3991">
            <v>1209.5700000000002</v>
          </cell>
          <cell r="I3991">
            <v>8988.1</v>
          </cell>
        </row>
        <row r="3992">
          <cell r="A3992">
            <v>0</v>
          </cell>
          <cell r="B3992" t="str">
            <v>Volumen Análisis</v>
          </cell>
          <cell r="C3992">
            <v>1</v>
          </cell>
          <cell r="D3992" t="str">
            <v>UND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</row>
        <row r="3993">
          <cell r="A3993">
            <v>0</v>
          </cell>
          <cell r="B3993" t="str">
            <v>Materiales y Equipos</v>
          </cell>
          <cell r="C3993">
            <v>1</v>
          </cell>
          <cell r="D3993" t="str">
            <v>UND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</row>
        <row r="3994">
          <cell r="A3994">
            <v>0</v>
          </cell>
          <cell r="B3994" t="str">
            <v>Niple Cromado 1/2" x 3"</v>
          </cell>
          <cell r="C3994">
            <v>1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</row>
        <row r="3995">
          <cell r="A3995">
            <v>0</v>
          </cell>
          <cell r="B3995" t="str">
            <v>Cubrefalta cromado 1/2"</v>
          </cell>
          <cell r="C3995">
            <v>1</v>
          </cell>
          <cell r="D3995" t="str">
            <v>UND</v>
          </cell>
          <cell r="E3995">
            <v>16.100000000000001</v>
          </cell>
          <cell r="F3995">
            <v>2.8980000000000001</v>
          </cell>
          <cell r="G3995">
            <v>16.100000000000001</v>
          </cell>
          <cell r="H3995">
            <v>2.9</v>
          </cell>
        </row>
        <row r="3996">
          <cell r="A3996">
            <v>0</v>
          </cell>
          <cell r="B3996" t="str">
            <v>Llave Angular 1/2" a 3/8"</v>
          </cell>
          <cell r="C3996">
            <v>1</v>
          </cell>
          <cell r="D3996" t="str">
            <v>UND</v>
          </cell>
          <cell r="E3996">
            <v>145.76</v>
          </cell>
          <cell r="F3996">
            <v>26.236799999999999</v>
          </cell>
          <cell r="G3996">
            <v>145.76</v>
          </cell>
          <cell r="H3996">
            <v>26.24</v>
          </cell>
        </row>
        <row r="3997">
          <cell r="A3997">
            <v>0</v>
          </cell>
          <cell r="B3997" t="str">
            <v>Manguera flexible orinal inox. 3/8" Eastman</v>
          </cell>
          <cell r="C3997">
            <v>1</v>
          </cell>
          <cell r="D3997" t="str">
            <v>UND</v>
          </cell>
          <cell r="E3997">
            <v>194.92</v>
          </cell>
          <cell r="F3997">
            <v>35.085599999999999</v>
          </cell>
          <cell r="G3997">
            <v>194.92</v>
          </cell>
          <cell r="H3997">
            <v>35.090000000000003</v>
          </cell>
        </row>
        <row r="3998">
          <cell r="A3998">
            <v>0</v>
          </cell>
          <cell r="B3998" t="str">
            <v>Orinal pequeño color blanco</v>
          </cell>
          <cell r="C3998">
            <v>1</v>
          </cell>
          <cell r="D3998" t="str">
            <v>UND</v>
          </cell>
          <cell r="E3998">
            <v>2283.9</v>
          </cell>
          <cell r="F3998">
            <v>411.10199999999998</v>
          </cell>
          <cell r="G3998">
            <v>2283.9</v>
          </cell>
          <cell r="H3998">
            <v>411.1</v>
          </cell>
        </row>
        <row r="3999">
          <cell r="A3999" t="str">
            <v>CE002</v>
          </cell>
          <cell r="B3999" t="str">
            <v>Llave cromada para orinal</v>
          </cell>
          <cell r="C3999">
            <v>1</v>
          </cell>
          <cell r="D3999" t="str">
            <v>UND</v>
          </cell>
          <cell r="E3999">
            <v>273.73</v>
          </cell>
          <cell r="F3999">
            <v>49.2714</v>
          </cell>
          <cell r="G3999">
            <v>273.73</v>
          </cell>
          <cell r="H3999">
            <v>49.27</v>
          </cell>
          <cell r="I3999">
            <v>0</v>
          </cell>
        </row>
        <row r="4000">
          <cell r="A4000">
            <v>0</v>
          </cell>
          <cell r="B4000" t="str">
            <v>Sifón 1-1/4" PVC</v>
          </cell>
          <cell r="C4000">
            <v>1</v>
          </cell>
          <cell r="D4000" t="str">
            <v>UND</v>
          </cell>
          <cell r="E4000">
            <v>101.25</v>
          </cell>
          <cell r="F4000">
            <v>18.224999999999998</v>
          </cell>
          <cell r="G4000">
            <v>101.25</v>
          </cell>
          <cell r="H4000">
            <v>18.23</v>
          </cell>
        </row>
        <row r="4001">
          <cell r="A4001">
            <v>0</v>
          </cell>
          <cell r="B4001" t="str">
            <v>Reducción 2" a 1-1/4" PVC drenaje</v>
          </cell>
          <cell r="C4001">
            <v>1</v>
          </cell>
          <cell r="D4001" t="str">
            <v>UND</v>
          </cell>
          <cell r="E4001">
            <v>25</v>
          </cell>
          <cell r="F4001">
            <v>4.5</v>
          </cell>
          <cell r="G4001">
            <v>25</v>
          </cell>
          <cell r="H4001">
            <v>4.5</v>
          </cell>
          <cell r="I4001">
            <v>0</v>
          </cell>
        </row>
        <row r="4002">
          <cell r="A4002" t="str">
            <v>CE002</v>
          </cell>
          <cell r="B4002" t="str">
            <v>Cemento blanco</v>
          </cell>
          <cell r="C4002">
            <v>0.05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</row>
        <row r="4003">
          <cell r="A4003">
            <v>0</v>
          </cell>
          <cell r="B4003" t="str">
            <v xml:space="preserve">Teflón </v>
          </cell>
          <cell r="C4003">
            <v>0.25</v>
          </cell>
          <cell r="D4003" t="str">
            <v>UND</v>
          </cell>
          <cell r="E4003">
            <v>18.64</v>
          </cell>
          <cell r="F4003">
            <v>3.3552</v>
          </cell>
          <cell r="G4003">
            <v>4.66</v>
          </cell>
          <cell r="H4003">
            <v>0.84</v>
          </cell>
          <cell r="I4003">
            <v>0</v>
          </cell>
        </row>
        <row r="4004">
          <cell r="A4004">
            <v>0</v>
          </cell>
          <cell r="B4004" t="str">
            <v>Salida Agua Potable 1/2" Poliestileno 18mm</v>
          </cell>
          <cell r="C4004">
            <v>2</v>
          </cell>
          <cell r="D4004" t="str">
            <v>UND</v>
          </cell>
          <cell r="E4004">
            <v>1638.14</v>
          </cell>
          <cell r="F4004">
            <v>294.86520000000002</v>
          </cell>
          <cell r="G4004">
            <v>3276.28</v>
          </cell>
          <cell r="H4004">
            <v>589.73</v>
          </cell>
        </row>
        <row r="4005">
          <cell r="A4005">
            <v>0</v>
          </cell>
          <cell r="B4005" t="str">
            <v>Salida Sanitaria A.N. 2" Aérea</v>
          </cell>
          <cell r="C4005">
            <v>1</v>
          </cell>
          <cell r="D4005">
            <v>0</v>
          </cell>
          <cell r="E4005">
            <v>1523.8</v>
          </cell>
          <cell r="F4005">
            <v>274.28399999999999</v>
          </cell>
          <cell r="G4005">
            <v>7778.5300000000007</v>
          </cell>
          <cell r="H4005">
            <v>1209.5700000000002</v>
          </cell>
          <cell r="I4005">
            <v>8988.1</v>
          </cell>
        </row>
        <row r="4006">
          <cell r="A4006">
            <v>0</v>
          </cell>
          <cell r="B4006" t="str">
            <v>Mano de obra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</row>
        <row r="4007">
          <cell r="A4007">
            <v>116.29000000000015</v>
          </cell>
          <cell r="B4007" t="str">
            <v>Mano de Obra Instalación orinal</v>
          </cell>
          <cell r="C4007">
            <v>1</v>
          </cell>
          <cell r="D4007" t="str">
            <v>UND</v>
          </cell>
          <cell r="E4007">
            <v>1327.8</v>
          </cell>
          <cell r="F4007">
            <v>0</v>
          </cell>
          <cell r="G4007">
            <v>1327.8</v>
          </cell>
          <cell r="H4007">
            <v>0</v>
          </cell>
          <cell r="I4007">
            <v>8477.0000000000018</v>
          </cell>
        </row>
        <row r="4008">
          <cell r="A4008">
            <v>0</v>
          </cell>
          <cell r="B4008" t="str">
            <v>Total/UND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9254.18</v>
          </cell>
          <cell r="H4008">
            <v>1426.76</v>
          </cell>
          <cell r="I4008">
            <v>10680.94</v>
          </cell>
        </row>
        <row r="4009">
          <cell r="A4009">
            <v>0</v>
          </cell>
          <cell r="B4009" t="str">
            <v>Volumen Análisis</v>
          </cell>
          <cell r="C4009">
            <v>1</v>
          </cell>
          <cell r="D4009" t="str">
            <v>UND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</row>
        <row r="4010">
          <cell r="A4010">
            <v>116.34000000000017</v>
          </cell>
          <cell r="B4010" t="str">
            <v xml:space="preserve">ORINAL PEQUEÑO SIN SALIDAS </v>
          </cell>
          <cell r="C4010">
            <v>1</v>
          </cell>
          <cell r="D4010">
            <v>0</v>
          </cell>
          <cell r="E4010">
            <v>0</v>
          </cell>
          <cell r="F4010">
            <v>0</v>
          </cell>
          <cell r="G4010">
            <v>4454.0999999999995</v>
          </cell>
          <cell r="H4010">
            <v>562.75000000000011</v>
          </cell>
          <cell r="I4010">
            <v>5016.8499999999995</v>
          </cell>
        </row>
        <row r="4011">
          <cell r="A4011">
            <v>0</v>
          </cell>
          <cell r="B4011" t="str">
            <v>Orinal pequeño sin salidas</v>
          </cell>
          <cell r="C4011">
            <v>2</v>
          </cell>
          <cell r="D4011" t="str">
            <v>UND</v>
          </cell>
          <cell r="E4011">
            <v>24</v>
          </cell>
          <cell r="F4011">
            <v>4.32</v>
          </cell>
          <cell r="G4011">
            <v>48</v>
          </cell>
          <cell r="H4011">
            <v>8.64</v>
          </cell>
        </row>
        <row r="4012">
          <cell r="A4012">
            <v>0</v>
          </cell>
          <cell r="B4012" t="str">
            <v>Volumen Análisis</v>
          </cell>
          <cell r="C4012">
            <v>1</v>
          </cell>
          <cell r="D4012" t="str">
            <v>UND</v>
          </cell>
          <cell r="E4012">
            <v>1545.13</v>
          </cell>
          <cell r="F4012">
            <v>278.1234</v>
          </cell>
          <cell r="G4012">
            <v>1545.13</v>
          </cell>
          <cell r="H4012">
            <v>278.12</v>
          </cell>
        </row>
        <row r="4013">
          <cell r="A4013">
            <v>0</v>
          </cell>
          <cell r="B4013" t="str">
            <v>Materiales y Equipos</v>
          </cell>
          <cell r="C4013">
            <v>0.25</v>
          </cell>
          <cell r="D4013" t="str">
            <v>UND</v>
          </cell>
          <cell r="E4013">
            <v>18.64</v>
          </cell>
          <cell r="F4013">
            <v>3.3552</v>
          </cell>
          <cell r="G4013">
            <v>4.66</v>
          </cell>
          <cell r="H4013">
            <v>0.84</v>
          </cell>
          <cell r="I4013">
            <v>0</v>
          </cell>
        </row>
        <row r="4014">
          <cell r="A4014">
            <v>0</v>
          </cell>
          <cell r="B4014" t="str">
            <v>Niple Cromado 1/2" x 3"</v>
          </cell>
          <cell r="C4014">
            <v>1</v>
          </cell>
          <cell r="D4014" t="str">
            <v>UND</v>
          </cell>
          <cell r="E4014">
            <v>41.53</v>
          </cell>
          <cell r="F4014">
            <v>7.4753999999999996</v>
          </cell>
          <cell r="G4014">
            <v>41.53</v>
          </cell>
          <cell r="H4014">
            <v>7.48</v>
          </cell>
        </row>
        <row r="4015">
          <cell r="A4015">
            <v>0</v>
          </cell>
          <cell r="B4015" t="str">
            <v>Cubrefalta cromado 1/2"</v>
          </cell>
          <cell r="C4015">
            <v>1</v>
          </cell>
          <cell r="D4015" t="str">
            <v>UND</v>
          </cell>
          <cell r="E4015">
            <v>16.100000000000001</v>
          </cell>
          <cell r="F4015">
            <v>2.8980000000000001</v>
          </cell>
          <cell r="G4015">
            <v>16.100000000000001</v>
          </cell>
          <cell r="H4015">
            <v>2.9</v>
          </cell>
        </row>
        <row r="4016">
          <cell r="A4016">
            <v>0</v>
          </cell>
          <cell r="B4016" t="str">
            <v>Llave Angular 1/2" a 3/8"</v>
          </cell>
          <cell r="C4016">
            <v>1</v>
          </cell>
          <cell r="D4016" t="str">
            <v>UND</v>
          </cell>
          <cell r="E4016">
            <v>145.76</v>
          </cell>
          <cell r="F4016">
            <v>26.236799999999999</v>
          </cell>
          <cell r="G4016">
            <v>145.76</v>
          </cell>
          <cell r="H4016">
            <v>26.24</v>
          </cell>
          <cell r="I4016">
            <v>0</v>
          </cell>
        </row>
        <row r="4017">
          <cell r="A4017">
            <v>0</v>
          </cell>
          <cell r="B4017" t="str">
            <v>Manguera flexible orinal inox. 3/8" Eastman</v>
          </cell>
          <cell r="C4017">
            <v>1</v>
          </cell>
          <cell r="D4017" t="str">
            <v>UND</v>
          </cell>
          <cell r="E4017">
            <v>194.92</v>
          </cell>
          <cell r="F4017">
            <v>35.085599999999999</v>
          </cell>
          <cell r="G4017">
            <v>194.92</v>
          </cell>
          <cell r="H4017">
            <v>35.090000000000003</v>
          </cell>
          <cell r="I4017">
            <v>0</v>
          </cell>
        </row>
        <row r="4018">
          <cell r="A4018">
            <v>0</v>
          </cell>
          <cell r="B4018" t="str">
            <v>Orinal pequeño color blanco</v>
          </cell>
          <cell r="C4018">
            <v>1</v>
          </cell>
          <cell r="D4018">
            <v>0</v>
          </cell>
          <cell r="E4018">
            <v>2283.9</v>
          </cell>
          <cell r="F4018">
            <v>411.10199999999998</v>
          </cell>
          <cell r="G4018">
            <v>7325.3900000000012</v>
          </cell>
          <cell r="H4018">
            <v>1151.6099999999999</v>
          </cell>
          <cell r="I4018">
            <v>8477.0000000000018</v>
          </cell>
        </row>
        <row r="4019">
          <cell r="A4019">
            <v>0</v>
          </cell>
          <cell r="B4019" t="str">
            <v>Llave cromada para orinal</v>
          </cell>
          <cell r="C4019">
            <v>1</v>
          </cell>
          <cell r="D4019" t="str">
            <v>UND</v>
          </cell>
          <cell r="E4019">
            <v>273.73</v>
          </cell>
          <cell r="F4019">
            <v>49.2714</v>
          </cell>
          <cell r="G4019">
            <v>273.73</v>
          </cell>
          <cell r="H4019">
            <v>49.27</v>
          </cell>
          <cell r="I4019">
            <v>0</v>
          </cell>
        </row>
        <row r="4020">
          <cell r="A4020">
            <v>116.30000000000015</v>
          </cell>
          <cell r="B4020" t="str">
            <v>Sifón 1-1/4" PVC</v>
          </cell>
          <cell r="C4020">
            <v>1</v>
          </cell>
          <cell r="D4020" t="str">
            <v>UND</v>
          </cell>
          <cell r="E4020">
            <v>101.25</v>
          </cell>
          <cell r="F4020">
            <v>18.224999999999998</v>
          </cell>
          <cell r="G4020">
            <v>101.25</v>
          </cell>
          <cell r="H4020">
            <v>18.23</v>
          </cell>
          <cell r="I4020">
            <v>11070.130000000001</v>
          </cell>
        </row>
        <row r="4021">
          <cell r="A4021">
            <v>0</v>
          </cell>
          <cell r="B4021" t="str">
            <v>Reducción 2" a 1-1/4" PVC drenaje</v>
          </cell>
          <cell r="C4021">
            <v>1</v>
          </cell>
          <cell r="D4021" t="str">
            <v>UND</v>
          </cell>
          <cell r="E4021">
            <v>25</v>
          </cell>
          <cell r="F4021">
            <v>4.5</v>
          </cell>
          <cell r="G4021">
            <v>25</v>
          </cell>
          <cell r="H4021">
            <v>4.5</v>
          </cell>
          <cell r="I4021">
            <v>0</v>
          </cell>
        </row>
        <row r="4022">
          <cell r="A4022" t="str">
            <v>CE002</v>
          </cell>
          <cell r="B4022" t="str">
            <v>Cemento blanco</v>
          </cell>
          <cell r="C4022">
            <v>0.05</v>
          </cell>
          <cell r="D4022" t="str">
            <v>FDA</v>
          </cell>
          <cell r="E4022">
            <v>788.98305084745766</v>
          </cell>
          <cell r="F4022">
            <v>142.01694915254237</v>
          </cell>
          <cell r="G4022">
            <v>39.450000000000003</v>
          </cell>
          <cell r="H4022">
            <v>7.1</v>
          </cell>
          <cell r="I4022">
            <v>0</v>
          </cell>
        </row>
        <row r="4023">
          <cell r="A4023">
            <v>0</v>
          </cell>
          <cell r="B4023" t="str">
            <v xml:space="preserve">Teflón </v>
          </cell>
          <cell r="C4023">
            <v>0.25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</row>
        <row r="4024">
          <cell r="A4024">
            <v>0</v>
          </cell>
          <cell r="B4024" t="str">
            <v>Mano de obra</v>
          </cell>
          <cell r="C4024">
            <v>3</v>
          </cell>
          <cell r="D4024" t="str">
            <v>UND</v>
          </cell>
          <cell r="E4024">
            <v>24</v>
          </cell>
          <cell r="F4024">
            <v>4.32</v>
          </cell>
          <cell r="G4024">
            <v>72</v>
          </cell>
          <cell r="H4024">
            <v>12.96</v>
          </cell>
          <cell r="I4024">
            <v>0</v>
          </cell>
        </row>
        <row r="4025">
          <cell r="A4025">
            <v>0</v>
          </cell>
          <cell r="B4025" t="str">
            <v>Mano de Obra Instalación orinal</v>
          </cell>
          <cell r="C4025">
            <v>1</v>
          </cell>
          <cell r="D4025" t="str">
            <v>UND</v>
          </cell>
          <cell r="E4025">
            <v>1327.8</v>
          </cell>
          <cell r="F4025">
            <v>0</v>
          </cell>
          <cell r="G4025">
            <v>1327.8</v>
          </cell>
          <cell r="H4025">
            <v>0</v>
          </cell>
        </row>
        <row r="4026">
          <cell r="A4026">
            <v>0</v>
          </cell>
          <cell r="B4026" t="str">
            <v>Total/UND</v>
          </cell>
          <cell r="C4026">
            <v>1</v>
          </cell>
          <cell r="D4026" t="str">
            <v>UND</v>
          </cell>
          <cell r="E4026">
            <v>3140.31</v>
          </cell>
          <cell r="F4026">
            <v>565.25580000000002</v>
          </cell>
          <cell r="G4026">
            <v>4454.0999999999995</v>
          </cell>
          <cell r="H4026">
            <v>562.75000000000011</v>
          </cell>
          <cell r="I4026">
            <v>5016.8499999999995</v>
          </cell>
        </row>
        <row r="4027">
          <cell r="A4027">
            <v>0</v>
          </cell>
          <cell r="B4027" t="str">
            <v xml:space="preserve">Teflón </v>
          </cell>
          <cell r="C4027">
            <v>0.25</v>
          </cell>
          <cell r="D4027" t="str">
            <v>UND</v>
          </cell>
          <cell r="E4027">
            <v>18.64</v>
          </cell>
          <cell r="F4027">
            <v>3.3552</v>
          </cell>
          <cell r="G4027">
            <v>4.66</v>
          </cell>
          <cell r="H4027">
            <v>0.84</v>
          </cell>
        </row>
        <row r="4028">
          <cell r="A4028">
            <v>116.35000000000018</v>
          </cell>
          <cell r="B4028" t="str">
            <v>CAMARA DE INSPECCION 0.70x0.70x0.70 CALICHE</v>
          </cell>
          <cell r="C4028">
            <v>1</v>
          </cell>
          <cell r="D4028" t="str">
            <v>UND</v>
          </cell>
          <cell r="E4028">
            <v>1638.14</v>
          </cell>
          <cell r="F4028">
            <v>294.86520000000002</v>
          </cell>
          <cell r="G4028">
            <v>4836.4500000000007</v>
          </cell>
          <cell r="H4028">
            <v>397.05</v>
          </cell>
          <cell r="I4028">
            <v>5233.5000000000009</v>
          </cell>
        </row>
        <row r="4029">
          <cell r="A4029">
            <v>0</v>
          </cell>
          <cell r="B4029" t="str">
            <v>Volumen Análisis</v>
          </cell>
          <cell r="C4029">
            <v>1</v>
          </cell>
          <cell r="D4029" t="str">
            <v>UND</v>
          </cell>
          <cell r="E4029">
            <v>1523.8</v>
          </cell>
          <cell r="F4029">
            <v>274.28399999999999</v>
          </cell>
          <cell r="G4029">
            <v>1523.8</v>
          </cell>
          <cell r="H4029">
            <v>274.27999999999997</v>
          </cell>
        </row>
        <row r="4030">
          <cell r="A4030">
            <v>0</v>
          </cell>
          <cell r="B4030" t="str">
            <v>Materiales y Equipos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</row>
        <row r="4031">
          <cell r="A4031">
            <v>0</v>
          </cell>
          <cell r="B4031" t="str">
            <v>Carga y bote de material a mano</v>
          </cell>
          <cell r="C4031">
            <v>1.22</v>
          </cell>
          <cell r="D4031" t="str">
            <v>M3E</v>
          </cell>
          <cell r="E4031">
            <v>577.31958762886597</v>
          </cell>
          <cell r="F4031">
            <v>0</v>
          </cell>
          <cell r="G4031">
            <v>704.33</v>
          </cell>
          <cell r="H4031">
            <v>0</v>
          </cell>
          <cell r="I4031">
            <v>0</v>
          </cell>
        </row>
        <row r="4032">
          <cell r="A4032">
            <v>102.01</v>
          </cell>
          <cell r="B4032" t="str">
            <v>Hormigón 1:3:5 ligado a mano en piso y losa</v>
          </cell>
          <cell r="C4032">
            <v>0.22</v>
          </cell>
          <cell r="D4032">
            <v>0</v>
          </cell>
          <cell r="E4032">
            <v>5035.38</v>
          </cell>
          <cell r="F4032">
            <v>760.81000000000006</v>
          </cell>
          <cell r="G4032">
            <v>9624.01</v>
          </cell>
          <cell r="H4032">
            <v>1446.1200000000001</v>
          </cell>
          <cell r="I4032">
            <v>11070.130000000001</v>
          </cell>
        </row>
        <row r="4033">
          <cell r="A4033">
            <v>0</v>
          </cell>
          <cell r="B4033" t="str">
            <v>Bloques de 6" (solo suministro)</v>
          </cell>
          <cell r="C4033">
            <v>8</v>
          </cell>
          <cell r="D4033">
            <v>0</v>
          </cell>
          <cell r="E4033">
            <v>29.66</v>
          </cell>
          <cell r="F4033">
            <v>5.3388</v>
          </cell>
          <cell r="G4033">
            <v>0</v>
          </cell>
          <cell r="H4033">
            <v>0</v>
          </cell>
          <cell r="I4033">
            <v>0</v>
          </cell>
        </row>
        <row r="4034">
          <cell r="A4034">
            <v>116.31000000000016</v>
          </cell>
          <cell r="B4034" t="str">
            <v>Acero corrugado 3/8"</v>
          </cell>
          <cell r="C4034">
            <v>0.15</v>
          </cell>
          <cell r="D4034" t="str">
            <v>QQ</v>
          </cell>
          <cell r="E4034">
            <v>2245.7600000000002</v>
          </cell>
          <cell r="F4034">
            <v>404.23680000000002</v>
          </cell>
          <cell r="G4034">
            <v>336.86</v>
          </cell>
          <cell r="H4034">
            <v>60.64</v>
          </cell>
          <cell r="I4034">
            <v>23349.52</v>
          </cell>
        </row>
        <row r="4035">
          <cell r="A4035">
            <v>112.01</v>
          </cell>
          <cell r="B4035" t="str">
            <v>Mortero 1:3 para pañete pulido</v>
          </cell>
          <cell r="C4035">
            <v>0.13</v>
          </cell>
          <cell r="D4035" t="str">
            <v>M3</v>
          </cell>
          <cell r="E4035">
            <v>5727.81</v>
          </cell>
          <cell r="F4035">
            <v>971.69</v>
          </cell>
          <cell r="G4035">
            <v>744.62</v>
          </cell>
          <cell r="H4035">
            <v>126.32</v>
          </cell>
          <cell r="I4035">
            <v>0</v>
          </cell>
        </row>
        <row r="4036">
          <cell r="A4036">
            <v>0</v>
          </cell>
          <cell r="B4036" t="str">
            <v>Mano de obra</v>
          </cell>
          <cell r="C4036">
            <v>1</v>
          </cell>
          <cell r="D4036" t="str">
            <v>UND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</row>
        <row r="4037">
          <cell r="A4037">
            <v>0</v>
          </cell>
          <cell r="B4037" t="str">
            <v>Excavación a mano</v>
          </cell>
          <cell r="C4037">
            <v>0.9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</row>
        <row r="4038">
          <cell r="A4038">
            <v>0</v>
          </cell>
          <cell r="B4038" t="str">
            <v xml:space="preserve">Mano de Obra cámara de inspección </v>
          </cell>
          <cell r="C4038">
            <v>1</v>
          </cell>
          <cell r="D4038" t="str">
            <v>UND</v>
          </cell>
          <cell r="E4038">
            <v>1190.2</v>
          </cell>
          <cell r="F4038">
            <v>0</v>
          </cell>
          <cell r="G4038">
            <v>1190.2</v>
          </cell>
          <cell r="H4038">
            <v>0</v>
          </cell>
        </row>
        <row r="4039">
          <cell r="A4039">
            <v>0</v>
          </cell>
          <cell r="B4039" t="str">
            <v>Total/UND</v>
          </cell>
          <cell r="C4039">
            <v>1</v>
          </cell>
          <cell r="D4039" t="str">
            <v>UND</v>
          </cell>
          <cell r="E4039">
            <v>8384.75</v>
          </cell>
          <cell r="F4039">
            <v>1509.2549999999999</v>
          </cell>
          <cell r="G4039">
            <v>4836.4500000000007</v>
          </cell>
          <cell r="H4039">
            <v>397.05</v>
          </cell>
          <cell r="I4039">
            <v>5233.5000000000009</v>
          </cell>
        </row>
        <row r="4040">
          <cell r="A4040">
            <v>0</v>
          </cell>
          <cell r="B4040" t="str">
            <v>Silicón de poliuretano</v>
          </cell>
          <cell r="C4040">
            <v>1</v>
          </cell>
          <cell r="D4040" t="str">
            <v>UND</v>
          </cell>
          <cell r="E4040">
            <v>328.81</v>
          </cell>
          <cell r="F4040">
            <v>59.1858</v>
          </cell>
          <cell r="G4040">
            <v>328.81</v>
          </cell>
          <cell r="H4040">
            <v>59.19</v>
          </cell>
        </row>
        <row r="4041">
          <cell r="A4041">
            <v>116.36000000000018</v>
          </cell>
          <cell r="B4041" t="str">
            <v>CAMARA DE INSPECCION 0.70x0.70x0.70 ROCA</v>
          </cell>
          <cell r="C4041">
            <v>1</v>
          </cell>
          <cell r="D4041" t="str">
            <v>UND</v>
          </cell>
          <cell r="E4041">
            <v>4601.55</v>
          </cell>
          <cell r="F4041">
            <v>828.279</v>
          </cell>
          <cell r="G4041">
            <v>6679.8399999999992</v>
          </cell>
          <cell r="H4041">
            <v>821.63000000000011</v>
          </cell>
          <cell r="I4041">
            <v>7501.4699999999993</v>
          </cell>
        </row>
        <row r="4042">
          <cell r="A4042">
            <v>0</v>
          </cell>
          <cell r="B4042" t="str">
            <v>Volumen Análisis</v>
          </cell>
          <cell r="C4042">
            <v>1</v>
          </cell>
          <cell r="D4042" t="str">
            <v>UND</v>
          </cell>
          <cell r="E4042">
            <v>9624.01</v>
          </cell>
          <cell r="F4042">
            <v>1732.3217999999999</v>
          </cell>
          <cell r="G4042">
            <v>9624.01</v>
          </cell>
          <cell r="H4042">
            <v>1732.32</v>
          </cell>
        </row>
        <row r="4043">
          <cell r="A4043">
            <v>0</v>
          </cell>
          <cell r="B4043" t="str">
            <v>Materiales y Equipos</v>
          </cell>
          <cell r="C4043">
            <v>1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>
            <v>0</v>
          </cell>
          <cell r="B4044" t="str">
            <v>Excavación roca a compresor</v>
          </cell>
          <cell r="C4044">
            <v>0.9</v>
          </cell>
          <cell r="D4044" t="str">
            <v>M3N</v>
          </cell>
          <cell r="E4044">
            <v>2620.8599999999997</v>
          </cell>
          <cell r="F4044">
            <v>471.75479999999993</v>
          </cell>
          <cell r="G4044">
            <v>2358.77</v>
          </cell>
          <cell r="H4044">
            <v>424.58</v>
          </cell>
          <cell r="I4044">
            <v>0</v>
          </cell>
        </row>
        <row r="4045">
          <cell r="A4045">
            <v>0</v>
          </cell>
          <cell r="B4045" t="str">
            <v>Carga y bote de material a mano</v>
          </cell>
          <cell r="C4045">
            <v>1.22</v>
          </cell>
          <cell r="D4045">
            <v>0</v>
          </cell>
          <cell r="E4045">
            <v>577.31958762886597</v>
          </cell>
          <cell r="F4045">
            <v>0</v>
          </cell>
          <cell r="G4045">
            <v>19889</v>
          </cell>
          <cell r="H4045">
            <v>3460.52</v>
          </cell>
          <cell r="I4045">
            <v>23349.52</v>
          </cell>
        </row>
        <row r="4046">
          <cell r="A4046">
            <v>102.01</v>
          </cell>
          <cell r="B4046" t="str">
            <v>Hormigón 1:3:5 ligado a mano en piso y losa</v>
          </cell>
          <cell r="C4046">
            <v>0.22</v>
          </cell>
          <cell r="D4046">
            <v>0</v>
          </cell>
          <cell r="E4046">
            <v>5035.38</v>
          </cell>
          <cell r="F4046">
            <v>760.81000000000006</v>
          </cell>
          <cell r="G4046">
            <v>0</v>
          </cell>
          <cell r="H4046">
            <v>0</v>
          </cell>
          <cell r="I4046">
            <v>11070.130000000001</v>
          </cell>
        </row>
        <row r="4047">
          <cell r="A4047">
            <v>116.32000000000016</v>
          </cell>
          <cell r="B4047" t="str">
            <v>Bloques de 6" (solo suministro)</v>
          </cell>
          <cell r="C4047">
            <v>8</v>
          </cell>
          <cell r="D4047" t="str">
            <v>UND</v>
          </cell>
          <cell r="E4047">
            <v>29.66</v>
          </cell>
          <cell r="F4047">
            <v>5.3388</v>
          </cell>
          <cell r="G4047">
            <v>237.28</v>
          </cell>
          <cell r="H4047">
            <v>42.71</v>
          </cell>
          <cell r="I4047">
            <v>20637.150000000001</v>
          </cell>
        </row>
        <row r="4048">
          <cell r="A4048">
            <v>0</v>
          </cell>
          <cell r="B4048" t="str">
            <v>Acero corrugado 3/8"</v>
          </cell>
          <cell r="C4048">
            <v>0.15</v>
          </cell>
          <cell r="D4048" t="str">
            <v>QQ</v>
          </cell>
          <cell r="E4048">
            <v>2245.7600000000002</v>
          </cell>
          <cell r="F4048">
            <v>404.23680000000002</v>
          </cell>
          <cell r="G4048">
            <v>336.86</v>
          </cell>
          <cell r="H4048">
            <v>60.64</v>
          </cell>
          <cell r="I4048">
            <v>0</v>
          </cell>
        </row>
        <row r="4049">
          <cell r="A4049">
            <v>112.01</v>
          </cell>
          <cell r="B4049" t="str">
            <v>Mortero 1:3 para pañete pulido</v>
          </cell>
          <cell r="C4049">
            <v>0.13</v>
          </cell>
          <cell r="D4049" t="str">
            <v>M3</v>
          </cell>
          <cell r="E4049">
            <v>5727.81</v>
          </cell>
          <cell r="F4049">
            <v>971.69</v>
          </cell>
          <cell r="G4049">
            <v>744.62</v>
          </cell>
          <cell r="H4049">
            <v>126.32</v>
          </cell>
          <cell r="I4049">
            <v>0</v>
          </cell>
        </row>
        <row r="4050">
          <cell r="A4050">
            <v>0</v>
          </cell>
          <cell r="B4050" t="str">
            <v>Mano de obra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>
            <v>0</v>
          </cell>
          <cell r="B4051" t="str">
            <v xml:space="preserve">Mano de Obra cámara de inspección </v>
          </cell>
          <cell r="C4051">
            <v>1</v>
          </cell>
          <cell r="D4051" t="str">
            <v>UND</v>
          </cell>
          <cell r="E4051">
            <v>1190.2</v>
          </cell>
          <cell r="F4051">
            <v>0</v>
          </cell>
          <cell r="G4051">
            <v>1190.2</v>
          </cell>
          <cell r="H4051">
            <v>0</v>
          </cell>
          <cell r="I4051">
            <v>0</v>
          </cell>
        </row>
        <row r="4052">
          <cell r="A4052">
            <v>0</v>
          </cell>
          <cell r="B4052" t="str">
            <v>Total/UND</v>
          </cell>
          <cell r="C4052">
            <v>1</v>
          </cell>
          <cell r="D4052" t="str">
            <v>UND</v>
          </cell>
          <cell r="E4052">
            <v>8384.75</v>
          </cell>
          <cell r="F4052">
            <v>1509.2549999999999</v>
          </cell>
          <cell r="G4052">
            <v>6679.8399999999992</v>
          </cell>
          <cell r="H4052">
            <v>821.63000000000011</v>
          </cell>
          <cell r="I4052">
            <v>7501.4699999999993</v>
          </cell>
        </row>
        <row r="4053">
          <cell r="A4053">
            <v>0</v>
          </cell>
          <cell r="B4053" t="str">
            <v>Silicón de poliuretano</v>
          </cell>
          <cell r="C4053">
            <v>1</v>
          </cell>
          <cell r="D4053" t="str">
            <v>UND</v>
          </cell>
          <cell r="E4053">
            <v>328.81</v>
          </cell>
          <cell r="F4053">
            <v>59.1858</v>
          </cell>
          <cell r="G4053">
            <v>328.81</v>
          </cell>
          <cell r="H4053">
            <v>59.19</v>
          </cell>
          <cell r="I4053">
            <v>0</v>
          </cell>
        </row>
        <row r="4054">
          <cell r="A4054">
            <v>116.37000000000019</v>
          </cell>
          <cell r="B4054" t="str">
            <v>TRAMPA DE GRASA 1.00x1.00x1.00 CALICHE</v>
          </cell>
          <cell r="C4054">
            <v>1</v>
          </cell>
          <cell r="D4054" t="str">
            <v>UND</v>
          </cell>
          <cell r="E4054">
            <v>4601.55</v>
          </cell>
          <cell r="F4054">
            <v>828.279</v>
          </cell>
          <cell r="G4054" t="e">
            <v>#N/A</v>
          </cell>
          <cell r="H4054" t="e">
            <v>#N/A</v>
          </cell>
          <cell r="I4054" t="e">
            <v>#N/A</v>
          </cell>
        </row>
        <row r="4055">
          <cell r="A4055">
            <v>0</v>
          </cell>
          <cell r="B4055" t="str">
            <v>Trampa de grasa 1.00x1.00x1.00m Calcihe</v>
          </cell>
          <cell r="C4055">
            <v>1</v>
          </cell>
          <cell r="D4055" t="str">
            <v>UND</v>
          </cell>
          <cell r="E4055">
            <v>7325.3900000000012</v>
          </cell>
          <cell r="F4055">
            <v>1318.5702000000001</v>
          </cell>
          <cell r="G4055">
            <v>7325.39</v>
          </cell>
          <cell r="H4055">
            <v>1318.57</v>
          </cell>
        </row>
        <row r="4056">
          <cell r="A4056">
            <v>0</v>
          </cell>
          <cell r="B4056" t="str">
            <v>Volumen Análisis</v>
          </cell>
          <cell r="C4056">
            <v>1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</row>
        <row r="4057">
          <cell r="A4057">
            <v>0</v>
          </cell>
          <cell r="B4057" t="str">
            <v>Materiales y Equipos</v>
          </cell>
          <cell r="C4057">
            <v>1</v>
          </cell>
          <cell r="D4057" t="str">
            <v>UND</v>
          </cell>
          <cell r="E4057">
            <v>663.9</v>
          </cell>
          <cell r="F4057">
            <v>0</v>
          </cell>
          <cell r="G4057">
            <v>663.9</v>
          </cell>
          <cell r="H4057">
            <v>0</v>
          </cell>
          <cell r="I4057">
            <v>0</v>
          </cell>
        </row>
        <row r="4058">
          <cell r="A4058">
            <v>101.16000000000008</v>
          </cell>
          <cell r="B4058" t="str">
            <v>Carga y bote de material a mano</v>
          </cell>
          <cell r="C4058">
            <v>0</v>
          </cell>
          <cell r="D4058">
            <v>0</v>
          </cell>
          <cell r="E4058" t="e">
            <v>#N/A</v>
          </cell>
          <cell r="F4058" t="e">
            <v>#N/A</v>
          </cell>
          <cell r="G4058">
            <v>17590.38</v>
          </cell>
          <cell r="H4058">
            <v>3046.77</v>
          </cell>
          <cell r="I4058">
            <v>20637.150000000001</v>
          </cell>
        </row>
        <row r="4059">
          <cell r="A4059">
            <v>102.01</v>
          </cell>
          <cell r="B4059" t="str">
            <v>Hormigón 1:3:5 ligado a mano en piso y losa</v>
          </cell>
          <cell r="C4059">
            <v>0.37400000000000005</v>
          </cell>
          <cell r="D4059">
            <v>0</v>
          </cell>
          <cell r="E4059">
            <v>5035.38</v>
          </cell>
          <cell r="F4059">
            <v>760.81000000000006</v>
          </cell>
          <cell r="G4059">
            <v>0</v>
          </cell>
          <cell r="H4059">
            <v>0</v>
          </cell>
          <cell r="I4059">
            <v>23349.52</v>
          </cell>
        </row>
        <row r="4060">
          <cell r="A4060" t="str">
            <v>BLQH003</v>
          </cell>
          <cell r="B4060" t="str">
            <v>Bloques de 6" (solo suministro)</v>
          </cell>
          <cell r="C4060">
            <v>0</v>
          </cell>
          <cell r="D4060" t="str">
            <v>UND</v>
          </cell>
          <cell r="E4060">
            <v>38.135593220338983</v>
          </cell>
          <cell r="F4060">
            <v>6.8644067796610164</v>
          </cell>
          <cell r="G4060">
            <v>0</v>
          </cell>
          <cell r="H4060">
            <v>0</v>
          </cell>
          <cell r="I4060">
            <v>10680.94</v>
          </cell>
        </row>
        <row r="4061">
          <cell r="A4061" t="str">
            <v>AE001</v>
          </cell>
          <cell r="B4061" t="str">
            <v>Acero corrugado 3/8"</v>
          </cell>
          <cell r="C4061">
            <v>0.24</v>
          </cell>
          <cell r="D4061" t="str">
            <v>QQ</v>
          </cell>
          <cell r="E4061">
            <v>2796.6101694915255</v>
          </cell>
          <cell r="F4061">
            <v>503.38983050847457</v>
          </cell>
          <cell r="G4061">
            <v>671.19</v>
          </cell>
          <cell r="H4061">
            <v>120.81</v>
          </cell>
          <cell r="I4061">
            <v>0</v>
          </cell>
        </row>
        <row r="4062">
          <cell r="A4062">
            <v>112.01</v>
          </cell>
          <cell r="B4062" t="str">
            <v>Mortero 1:3 para pañete pulido</v>
          </cell>
          <cell r="C4062">
            <v>0.26</v>
          </cell>
          <cell r="D4062" t="str">
            <v>M3</v>
          </cell>
          <cell r="E4062">
            <v>5727.81</v>
          </cell>
          <cell r="F4062">
            <v>971.69</v>
          </cell>
          <cell r="G4062">
            <v>1489.23</v>
          </cell>
          <cell r="H4062">
            <v>252.64</v>
          </cell>
          <cell r="I4062">
            <v>0</v>
          </cell>
        </row>
        <row r="4063">
          <cell r="A4063">
            <v>0</v>
          </cell>
          <cell r="B4063" t="str">
            <v>Mano de obra</v>
          </cell>
          <cell r="C4063">
            <v>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</row>
        <row r="4064">
          <cell r="A4064">
            <v>100.02000000000001</v>
          </cell>
          <cell r="B4064" t="str">
            <v>Excavación a mano</v>
          </cell>
          <cell r="C4064">
            <v>0</v>
          </cell>
          <cell r="D4064" t="str">
            <v>M3N</v>
          </cell>
          <cell r="E4064">
            <v>572.64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</row>
        <row r="4065">
          <cell r="A4065">
            <v>1400.05</v>
          </cell>
          <cell r="B4065" t="str">
            <v>Zabaletas interior cisterna</v>
          </cell>
          <cell r="C4065">
            <v>0</v>
          </cell>
          <cell r="D4065" t="str">
            <v>ML</v>
          </cell>
          <cell r="E4065">
            <v>72.819999999999993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</row>
        <row r="4066">
          <cell r="A4066">
            <v>1513.07</v>
          </cell>
          <cell r="B4066" t="str">
            <v>Mano de Obra trampa de grasa</v>
          </cell>
          <cell r="C4066">
            <v>1</v>
          </cell>
          <cell r="D4066" t="str">
            <v>UND</v>
          </cell>
          <cell r="E4066">
            <v>2388.73</v>
          </cell>
          <cell r="F4066">
            <v>0</v>
          </cell>
          <cell r="G4066">
            <v>2388.73</v>
          </cell>
          <cell r="H4066">
            <v>0</v>
          </cell>
        </row>
        <row r="4067">
          <cell r="A4067">
            <v>0</v>
          </cell>
          <cell r="B4067" t="str">
            <v>Total/UND</v>
          </cell>
          <cell r="C4067">
            <v>1</v>
          </cell>
          <cell r="D4067" t="str">
            <v>UND</v>
          </cell>
          <cell r="E4067">
            <v>194.92</v>
          </cell>
          <cell r="F4067">
            <v>35.085599999999999</v>
          </cell>
          <cell r="G4067" t="e">
            <v>#N/A</v>
          </cell>
          <cell r="H4067" t="e">
            <v>#N/A</v>
          </cell>
          <cell r="I4067" t="e">
            <v>#N/A</v>
          </cell>
        </row>
        <row r="4068">
          <cell r="A4068">
            <v>0</v>
          </cell>
          <cell r="B4068" t="str">
            <v>Orinal pequeño color blanco</v>
          </cell>
          <cell r="C4068">
            <v>1</v>
          </cell>
          <cell r="D4068" t="str">
            <v>UND</v>
          </cell>
          <cell r="E4068">
            <v>2283.9</v>
          </cell>
          <cell r="F4068">
            <v>411.10199999999998</v>
          </cell>
          <cell r="G4068">
            <v>2283.9</v>
          </cell>
          <cell r="H4068">
            <v>411.1</v>
          </cell>
        </row>
        <row r="4069">
          <cell r="A4069">
            <v>116.38000000000019</v>
          </cell>
          <cell r="B4069" t="str">
            <v>TRAMPA DE GRASA 1.00x1.00x1.00 ROCA</v>
          </cell>
          <cell r="C4069">
            <v>1</v>
          </cell>
          <cell r="D4069" t="str">
            <v>UND</v>
          </cell>
          <cell r="E4069">
            <v>273.73</v>
          </cell>
          <cell r="F4069">
            <v>49.2714</v>
          </cell>
          <cell r="G4069" t="e">
            <v>#N/A</v>
          </cell>
          <cell r="H4069" t="e">
            <v>#N/A</v>
          </cell>
          <cell r="I4069" t="e">
            <v>#N/A</v>
          </cell>
        </row>
        <row r="4070">
          <cell r="A4070">
            <v>0</v>
          </cell>
          <cell r="B4070" t="str">
            <v>Volumen Análisis</v>
          </cell>
          <cell r="C4070">
            <v>1</v>
          </cell>
          <cell r="D4070" t="str">
            <v>UND</v>
          </cell>
          <cell r="E4070">
            <v>101.25</v>
          </cell>
          <cell r="F4070">
            <v>18.224999999999998</v>
          </cell>
          <cell r="G4070">
            <v>101.25</v>
          </cell>
          <cell r="H4070">
            <v>18.23</v>
          </cell>
          <cell r="I4070">
            <v>0</v>
          </cell>
        </row>
        <row r="4071">
          <cell r="A4071">
            <v>0</v>
          </cell>
          <cell r="B4071" t="str">
            <v>Materiales y Equipos</v>
          </cell>
          <cell r="C4071">
            <v>1</v>
          </cell>
          <cell r="D4071" t="str">
            <v>UND</v>
          </cell>
          <cell r="E4071">
            <v>25</v>
          </cell>
          <cell r="F4071">
            <v>4.5</v>
          </cell>
          <cell r="G4071">
            <v>25</v>
          </cell>
          <cell r="H4071">
            <v>4.5</v>
          </cell>
          <cell r="I4071">
            <v>0</v>
          </cell>
        </row>
        <row r="4072">
          <cell r="A4072">
            <v>101.05000000000003</v>
          </cell>
          <cell r="B4072" t="str">
            <v>Excavación roca a compresor</v>
          </cell>
          <cell r="C4072">
            <v>0</v>
          </cell>
          <cell r="D4072" t="str">
            <v>M3N</v>
          </cell>
          <cell r="E4072" t="e">
            <v>#N/A</v>
          </cell>
          <cell r="F4072" t="e">
            <v>#N/A</v>
          </cell>
          <cell r="G4072" t="e">
            <v>#N/A</v>
          </cell>
          <cell r="H4072" t="e">
            <v>#N/A</v>
          </cell>
          <cell r="I4072">
            <v>20637.150000000001</v>
          </cell>
        </row>
        <row r="4073">
          <cell r="A4073">
            <v>101.16000000000008</v>
          </cell>
          <cell r="B4073" t="str">
            <v>Carga y bote de material a mano</v>
          </cell>
          <cell r="C4073">
            <v>0</v>
          </cell>
          <cell r="D4073" t="str">
            <v>M3E</v>
          </cell>
          <cell r="E4073" t="e">
            <v>#N/A</v>
          </cell>
          <cell r="F4073" t="e">
            <v>#N/A</v>
          </cell>
          <cell r="G4073" t="e">
            <v>#N/A</v>
          </cell>
          <cell r="H4073" t="e">
            <v>#N/A</v>
          </cell>
        </row>
        <row r="4074">
          <cell r="A4074">
            <v>102.01</v>
          </cell>
          <cell r="B4074" t="str">
            <v>Hormigón 1:3:5 ligado a mano en piso y losa</v>
          </cell>
          <cell r="C4074">
            <v>0.37400000000000005</v>
          </cell>
          <cell r="D4074" t="str">
            <v>M3</v>
          </cell>
          <cell r="E4074">
            <v>5035.38</v>
          </cell>
          <cell r="F4074">
            <v>760.81000000000006</v>
          </cell>
          <cell r="G4074">
            <v>1883.23</v>
          </cell>
          <cell r="H4074">
            <v>284.54000000000002</v>
          </cell>
          <cell r="I4074">
            <v>10682.640000000001</v>
          </cell>
        </row>
        <row r="4075">
          <cell r="A4075" t="str">
            <v>BLQH003</v>
          </cell>
          <cell r="B4075" t="str">
            <v>Bloques de 6" (solo suministro)</v>
          </cell>
          <cell r="C4075">
            <v>0</v>
          </cell>
          <cell r="D4075" t="str">
            <v>UND</v>
          </cell>
          <cell r="E4075">
            <v>38.135593220338983</v>
          </cell>
          <cell r="F4075">
            <v>6.8644067796610164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 t="str">
            <v>AE001</v>
          </cell>
          <cell r="B4076" t="str">
            <v>Acero corrugado 3/8"</v>
          </cell>
          <cell r="C4076">
            <v>0.24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A4077">
            <v>112.01</v>
          </cell>
          <cell r="B4077" t="str">
            <v>Mortero 1:3 para pañete pulido</v>
          </cell>
          <cell r="C4077">
            <v>0.26</v>
          </cell>
          <cell r="D4077" t="str">
            <v>M3</v>
          </cell>
          <cell r="E4077">
            <v>5727.81</v>
          </cell>
          <cell r="F4077">
            <v>971.69</v>
          </cell>
          <cell r="G4077">
            <v>1489.23</v>
          </cell>
          <cell r="H4077">
            <v>252.64</v>
          </cell>
          <cell r="I4077">
            <v>0</v>
          </cell>
        </row>
        <row r="4078">
          <cell r="A4078">
            <v>0</v>
          </cell>
          <cell r="B4078" t="str">
            <v>Mano de obra</v>
          </cell>
          <cell r="C4078">
            <v>1</v>
          </cell>
          <cell r="D4078">
            <v>0</v>
          </cell>
          <cell r="E4078">
            <v>41.53</v>
          </cell>
          <cell r="F4078">
            <v>7.4753999999999996</v>
          </cell>
          <cell r="G4078">
            <v>9254.18</v>
          </cell>
          <cell r="H4078">
            <v>1426.76</v>
          </cell>
          <cell r="I4078">
            <v>10680.94</v>
          </cell>
        </row>
        <row r="4079">
          <cell r="A4079">
            <v>1513.07</v>
          </cell>
          <cell r="B4079" t="str">
            <v>Mano de Obra trampa de grasa</v>
          </cell>
          <cell r="C4079">
            <v>1</v>
          </cell>
          <cell r="D4079">
            <v>0</v>
          </cell>
          <cell r="E4079">
            <v>2388.73</v>
          </cell>
          <cell r="F4079">
            <v>0</v>
          </cell>
          <cell r="G4079">
            <v>0</v>
          </cell>
          <cell r="H4079">
            <v>0</v>
          </cell>
        </row>
        <row r="4080">
          <cell r="A4080">
            <v>1400.05</v>
          </cell>
          <cell r="B4080" t="str">
            <v>Zabaletas interior cisterna</v>
          </cell>
          <cell r="C4080">
            <v>0</v>
          </cell>
          <cell r="D4080" t="str">
            <v>ML</v>
          </cell>
          <cell r="E4080">
            <v>72.819999999999993</v>
          </cell>
          <cell r="F4080">
            <v>0</v>
          </cell>
          <cell r="G4080">
            <v>0</v>
          </cell>
          <cell r="H4080">
            <v>0</v>
          </cell>
          <cell r="I4080">
            <v>5016.8499999999995</v>
          </cell>
        </row>
        <row r="4081">
          <cell r="A4081">
            <v>0</v>
          </cell>
          <cell r="B4081" t="str">
            <v>Total/UND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 t="e">
            <v>#N/A</v>
          </cell>
          <cell r="H4081" t="e">
            <v>#N/A</v>
          </cell>
          <cell r="I4081" t="e">
            <v>#N/A</v>
          </cell>
        </row>
        <row r="4082">
          <cell r="A4082">
            <v>0</v>
          </cell>
          <cell r="B4082" t="str">
            <v>Volumen Análisis</v>
          </cell>
          <cell r="C4082">
            <v>1</v>
          </cell>
          <cell r="D4082" t="str">
            <v>UND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</row>
        <row r="4083">
          <cell r="A4083">
            <v>116.3900000000002</v>
          </cell>
          <cell r="B4083" t="str">
            <v>CAMARA SEPTICA 1.70x3.40x1.70m CALICHE</v>
          </cell>
          <cell r="C4083">
            <v>1</v>
          </cell>
          <cell r="D4083">
            <v>0</v>
          </cell>
          <cell r="E4083">
            <v>0</v>
          </cell>
          <cell r="F4083">
            <v>0</v>
          </cell>
          <cell r="G4083" t="e">
            <v>#N/A</v>
          </cell>
          <cell r="H4083" t="e">
            <v>#N/A</v>
          </cell>
          <cell r="I4083" t="e">
            <v>#N/A</v>
          </cell>
        </row>
        <row r="4084">
          <cell r="A4084">
            <v>0</v>
          </cell>
          <cell r="B4084" t="str">
            <v>Cámara Séptica 1.70x3.40x1.70m Calcihe</v>
          </cell>
          <cell r="C4084">
            <v>1</v>
          </cell>
          <cell r="D4084" t="str">
            <v>UND</v>
          </cell>
          <cell r="E4084">
            <v>41.53</v>
          </cell>
          <cell r="F4084">
            <v>7.4753999999999996</v>
          </cell>
          <cell r="G4084">
            <v>41.53</v>
          </cell>
          <cell r="H4084">
            <v>7.48</v>
          </cell>
        </row>
        <row r="4085">
          <cell r="A4085">
            <v>0</v>
          </cell>
          <cell r="B4085" t="str">
            <v>Volumen Análisis</v>
          </cell>
          <cell r="C4085">
            <v>1</v>
          </cell>
          <cell r="D4085" t="str">
            <v>UND</v>
          </cell>
          <cell r="E4085">
            <v>16.100000000000001</v>
          </cell>
          <cell r="F4085">
            <v>2.8980000000000001</v>
          </cell>
          <cell r="G4085">
            <v>16.100000000000001</v>
          </cell>
          <cell r="H4085">
            <v>2.9</v>
          </cell>
        </row>
        <row r="4086">
          <cell r="A4086">
            <v>0</v>
          </cell>
          <cell r="B4086" t="str">
            <v>Materiales y Equipos</v>
          </cell>
          <cell r="C4086">
            <v>1</v>
          </cell>
          <cell r="D4086" t="str">
            <v>UND</v>
          </cell>
          <cell r="E4086">
            <v>145.76</v>
          </cell>
          <cell r="F4086">
            <v>26.236799999999999</v>
          </cell>
          <cell r="G4086">
            <v>145.76</v>
          </cell>
          <cell r="H4086">
            <v>26.24</v>
          </cell>
        </row>
        <row r="4087">
          <cell r="A4087">
            <v>101.16000000000008</v>
          </cell>
          <cell r="B4087" t="str">
            <v>Carga y bote de material a mano</v>
          </cell>
          <cell r="C4087">
            <v>18.981000000000002</v>
          </cell>
          <cell r="D4087" t="str">
            <v>M3E</v>
          </cell>
          <cell r="E4087" t="e">
            <v>#N/A</v>
          </cell>
          <cell r="F4087" t="e">
            <v>#N/A</v>
          </cell>
          <cell r="G4087" t="e">
            <v>#N/A</v>
          </cell>
          <cell r="H4087" t="e">
            <v>#N/A</v>
          </cell>
        </row>
        <row r="4088">
          <cell r="A4088">
            <v>103.12000000000005</v>
          </cell>
          <cell r="B4088" t="str">
            <v xml:space="preserve">PLATEA DE HORMIGÓN ARMADO PARA FILTRANTES E=0.12M, F'C=210KG/CM2 (LIGADORA), Ø3/8"@0.20M AD </v>
          </cell>
          <cell r="C4088">
            <v>0.74</v>
          </cell>
          <cell r="D4088" t="str">
            <v>M3</v>
          </cell>
          <cell r="E4088">
            <v>10590.64</v>
          </cell>
          <cell r="F4088">
            <v>1728.1299999999999</v>
          </cell>
          <cell r="G4088">
            <v>7837.07</v>
          </cell>
          <cell r="H4088">
            <v>1278.82</v>
          </cell>
        </row>
        <row r="4089">
          <cell r="A4089">
            <v>108.04000000000002</v>
          </cell>
          <cell r="B4089" t="str">
            <v>LOSA DE HA E=0.10M, F'C=210KG/CM2 (LIGAD.), Ø3/8" @ 0.25M AD</v>
          </cell>
          <cell r="C4089">
            <v>0.74</v>
          </cell>
          <cell r="D4089" t="str">
            <v>M3</v>
          </cell>
          <cell r="E4089">
            <v>13475.79</v>
          </cell>
          <cell r="F4089">
            <v>1565.43</v>
          </cell>
          <cell r="G4089">
            <v>9972.08</v>
          </cell>
          <cell r="H4089">
            <v>1158.42</v>
          </cell>
        </row>
        <row r="4090">
          <cell r="A4090">
            <v>113.09000000000005</v>
          </cell>
          <cell r="B4090" t="str">
            <v>BLOQUES HORMIGON DE 6" - 3/8" @ 0.60m BNP A CÁMARAS LLENAS</v>
          </cell>
          <cell r="C4090">
            <v>20.23</v>
          </cell>
          <cell r="D4090" t="str">
            <v>M2</v>
          </cell>
          <cell r="E4090">
            <v>1434.0900000000001</v>
          </cell>
          <cell r="F4090">
            <v>202.92</v>
          </cell>
          <cell r="G4090">
            <v>29011.64</v>
          </cell>
          <cell r="H4090">
            <v>4105.07</v>
          </cell>
          <cell r="I4090">
            <v>0</v>
          </cell>
        </row>
        <row r="4091">
          <cell r="A4091">
            <v>114.06000000000003</v>
          </cell>
          <cell r="B4091" t="str">
            <v>EMPAÑETE PULIDO</v>
          </cell>
          <cell r="C4091">
            <v>23.12</v>
          </cell>
          <cell r="D4091" t="str">
            <v>M2</v>
          </cell>
          <cell r="E4091">
            <v>386.02</v>
          </cell>
          <cell r="F4091">
            <v>31.66</v>
          </cell>
          <cell r="G4091">
            <v>8924.7800000000007</v>
          </cell>
          <cell r="H4091">
            <v>731.98</v>
          </cell>
          <cell r="I4091">
            <v>0</v>
          </cell>
        </row>
        <row r="4092">
          <cell r="A4092" t="str">
            <v>CE002</v>
          </cell>
          <cell r="B4092" t="str">
            <v>Mano de obra</v>
          </cell>
          <cell r="C4092">
            <v>0.05</v>
          </cell>
          <cell r="D4092" t="str">
            <v>FDA</v>
          </cell>
          <cell r="E4092">
            <v>788.98305084745766</v>
          </cell>
          <cell r="F4092">
            <v>142.01694915254237</v>
          </cell>
          <cell r="G4092">
            <v>39.450000000000003</v>
          </cell>
          <cell r="H4092">
            <v>7.1</v>
          </cell>
          <cell r="I4092">
            <v>10682.640000000001</v>
          </cell>
        </row>
        <row r="4093">
          <cell r="A4093">
            <v>100.02000000000001</v>
          </cell>
          <cell r="B4093" t="str">
            <v>Excavación a mano</v>
          </cell>
          <cell r="C4093">
            <v>14.06</v>
          </cell>
          <cell r="D4093" t="str">
            <v>M3N</v>
          </cell>
          <cell r="E4093">
            <v>572.64</v>
          </cell>
          <cell r="F4093">
            <v>0</v>
          </cell>
          <cell r="G4093">
            <v>8051.32</v>
          </cell>
          <cell r="H4093">
            <v>0</v>
          </cell>
        </row>
        <row r="4094">
          <cell r="A4094">
            <v>0</v>
          </cell>
          <cell r="B4094" t="str">
            <v>Total/UND</v>
          </cell>
          <cell r="C4094">
            <v>1</v>
          </cell>
          <cell r="D4094">
            <v>0</v>
          </cell>
          <cell r="E4094">
            <v>0</v>
          </cell>
          <cell r="F4094">
            <v>0</v>
          </cell>
          <cell r="G4094" t="e">
            <v>#N/A</v>
          </cell>
          <cell r="H4094" t="e">
            <v>#N/A</v>
          </cell>
          <cell r="I4094" t="e">
            <v>#N/A</v>
          </cell>
        </row>
        <row r="4095">
          <cell r="A4095">
            <v>0</v>
          </cell>
          <cell r="B4095" t="str">
            <v>Mano de Obra Instalación orinal</v>
          </cell>
          <cell r="C4095">
            <v>1</v>
          </cell>
          <cell r="D4095" t="str">
            <v>UND</v>
          </cell>
          <cell r="E4095">
            <v>1327.8</v>
          </cell>
          <cell r="F4095">
            <v>0</v>
          </cell>
          <cell r="G4095">
            <v>1327.8</v>
          </cell>
          <cell r="H4095">
            <v>0</v>
          </cell>
          <cell r="I4095">
            <v>0</v>
          </cell>
        </row>
        <row r="4096">
          <cell r="A4096">
            <v>116.3910000000002</v>
          </cell>
          <cell r="B4096" t="str">
            <v>CAMARA SEPTICA 1.50x1.30x1.50m CALICHE</v>
          </cell>
          <cell r="C4096">
            <v>1</v>
          </cell>
          <cell r="D4096">
            <v>0</v>
          </cell>
          <cell r="E4096">
            <v>0</v>
          </cell>
          <cell r="F4096">
            <v>0</v>
          </cell>
          <cell r="G4096">
            <v>24272.020000000004</v>
          </cell>
          <cell r="H4096">
            <v>4191.24</v>
          </cell>
          <cell r="I4096">
            <v>28463.260000000002</v>
          </cell>
        </row>
        <row r="4097">
          <cell r="A4097">
            <v>0</v>
          </cell>
          <cell r="B4097" t="str">
            <v>Volumen Análisis</v>
          </cell>
          <cell r="C4097">
            <v>1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A4098">
            <v>116.35000000000018</v>
          </cell>
          <cell r="B4098" t="str">
            <v>Materiales y Equipos</v>
          </cell>
          <cell r="C4098">
            <v>1</v>
          </cell>
          <cell r="D4098" t="str">
            <v>UND</v>
          </cell>
          <cell r="E4098">
            <v>0</v>
          </cell>
          <cell r="F4098">
            <v>0</v>
          </cell>
          <cell r="G4098">
            <v>4836.4500000000007</v>
          </cell>
          <cell r="H4098">
            <v>397.05</v>
          </cell>
          <cell r="I4098">
            <v>5233.5000000000009</v>
          </cell>
        </row>
        <row r="4099">
          <cell r="A4099">
            <v>2.1599999999999966</v>
          </cell>
          <cell r="B4099" t="str">
            <v>Carga y bote de material a mano</v>
          </cell>
          <cell r="C4099">
            <v>3.94875</v>
          </cell>
          <cell r="D4099" t="str">
            <v>M3E</v>
          </cell>
          <cell r="E4099">
            <v>367.0494845360825</v>
          </cell>
          <cell r="F4099">
            <v>0</v>
          </cell>
          <cell r="G4099">
            <v>1449.39</v>
          </cell>
          <cell r="H4099">
            <v>1449.39</v>
          </cell>
          <cell r="I4099">
            <v>0</v>
          </cell>
        </row>
        <row r="4100">
          <cell r="A4100">
            <v>103.12000000000005</v>
          </cell>
          <cell r="B4100" t="str">
            <v xml:space="preserve">PLATEA DE HORMIGÓN ARMADO PARA FILTRANTES E=0.12M, F'C=210KG/CM2 (LIGADORA), Ø3/8"@0.20M AD </v>
          </cell>
          <cell r="C4100">
            <v>0.23400000000000001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</row>
        <row r="4101">
          <cell r="A4101">
            <v>108.04000000000002</v>
          </cell>
          <cell r="B4101" t="str">
            <v>LOSA DE HA E=0.10M, F'C=210KG/CM2 (LIGAD.), Ø3/8" @ 0.25M AD</v>
          </cell>
          <cell r="C4101">
            <v>0.19500000000000003</v>
          </cell>
          <cell r="D4101" t="str">
            <v>M3</v>
          </cell>
          <cell r="E4101">
            <v>13475.79</v>
          </cell>
          <cell r="F4101">
            <v>1565.43</v>
          </cell>
          <cell r="G4101">
            <v>2627.78</v>
          </cell>
          <cell r="H4101">
            <v>305.26</v>
          </cell>
        </row>
        <row r="4102">
          <cell r="A4102">
            <v>113.09000000000005</v>
          </cell>
          <cell r="B4102" t="str">
            <v>BLOQUES HORMIGON DE 6" - 3/8" @ 0.60m BNP A CÁMARAS LLENAS</v>
          </cell>
          <cell r="C4102">
            <v>8.3999999999999986</v>
          </cell>
          <cell r="D4102" t="str">
            <v>M2</v>
          </cell>
          <cell r="E4102">
            <v>1434.0900000000001</v>
          </cell>
          <cell r="F4102">
            <v>202.92</v>
          </cell>
          <cell r="G4102">
            <v>12046.36</v>
          </cell>
          <cell r="H4102">
            <v>1704.53</v>
          </cell>
        </row>
        <row r="4103">
          <cell r="A4103">
            <v>114.06000000000003</v>
          </cell>
          <cell r="B4103" t="str">
            <v>EMPAÑETE PULIDO</v>
          </cell>
          <cell r="C4103">
            <v>10.349999999999998</v>
          </cell>
          <cell r="D4103" t="str">
            <v>M2</v>
          </cell>
          <cell r="E4103">
            <v>386.02</v>
          </cell>
          <cell r="F4103">
            <v>31.66</v>
          </cell>
          <cell r="G4103">
            <v>3995.31</v>
          </cell>
          <cell r="H4103">
            <v>327.68</v>
          </cell>
        </row>
        <row r="4104">
          <cell r="A4104">
            <v>0</v>
          </cell>
          <cell r="B4104" t="str">
            <v>Mano de obra</v>
          </cell>
          <cell r="C4104">
            <v>0.15</v>
          </cell>
          <cell r="D4104" t="str">
            <v>QQ</v>
          </cell>
          <cell r="E4104">
            <v>2245.7600000000002</v>
          </cell>
          <cell r="F4104">
            <v>404.23680000000002</v>
          </cell>
          <cell r="G4104">
            <v>336.86</v>
          </cell>
          <cell r="H4104">
            <v>60.64</v>
          </cell>
        </row>
        <row r="4105">
          <cell r="A4105">
            <v>100.02000000000001</v>
          </cell>
          <cell r="B4105" t="str">
            <v>Excavación a mano</v>
          </cell>
          <cell r="C4105">
            <v>2.9249999999999998</v>
          </cell>
          <cell r="D4105" t="str">
            <v>M3N</v>
          </cell>
          <cell r="E4105">
            <v>572.64</v>
          </cell>
          <cell r="F4105">
            <v>0</v>
          </cell>
          <cell r="G4105">
            <v>1674.97</v>
          </cell>
          <cell r="H4105">
            <v>0</v>
          </cell>
          <cell r="I4105">
            <v>0</v>
          </cell>
        </row>
        <row r="4106">
          <cell r="A4106">
            <v>0</v>
          </cell>
          <cell r="B4106" t="str">
            <v>Total/UND</v>
          </cell>
          <cell r="C4106">
            <v>0.05</v>
          </cell>
          <cell r="D4106">
            <v>0</v>
          </cell>
          <cell r="E4106">
            <v>0</v>
          </cell>
          <cell r="F4106">
            <v>0</v>
          </cell>
          <cell r="G4106">
            <v>24272.020000000004</v>
          </cell>
          <cell r="H4106">
            <v>4191.24</v>
          </cell>
          <cell r="I4106">
            <v>28463.260000000002</v>
          </cell>
        </row>
        <row r="4107">
          <cell r="A4107">
            <v>0</v>
          </cell>
          <cell r="B4107" t="str">
            <v>Excavación a mano</v>
          </cell>
          <cell r="C4107">
            <v>0.9</v>
          </cell>
          <cell r="D4107" t="str">
            <v>M3N</v>
          </cell>
          <cell r="E4107">
            <v>572.64</v>
          </cell>
          <cell r="F4107">
            <v>0</v>
          </cell>
          <cell r="G4107">
            <v>515.38</v>
          </cell>
          <cell r="H4107">
            <v>0</v>
          </cell>
        </row>
        <row r="4108">
          <cell r="A4108">
            <v>116.4000000000002</v>
          </cell>
          <cell r="B4108" t="str">
            <v>CAMARA SEPTICA 1.70x3.40x1.70m ROCA</v>
          </cell>
          <cell r="C4108">
            <v>1</v>
          </cell>
          <cell r="D4108" t="str">
            <v>UND</v>
          </cell>
          <cell r="E4108">
            <v>1190.2</v>
          </cell>
          <cell r="F4108">
            <v>0</v>
          </cell>
          <cell r="G4108">
            <v>103118.06</v>
          </cell>
          <cell r="H4108">
            <v>16588.899999999998</v>
          </cell>
          <cell r="I4108">
            <v>119706.95999999999</v>
          </cell>
        </row>
        <row r="4109">
          <cell r="A4109">
            <v>0</v>
          </cell>
          <cell r="B4109" t="str">
            <v xml:space="preserve">Cámara Séptica 1.70x3.40x1.70m Roca </v>
          </cell>
          <cell r="C4109">
            <v>1</v>
          </cell>
          <cell r="D4109">
            <v>0</v>
          </cell>
          <cell r="E4109">
            <v>1327.8</v>
          </cell>
          <cell r="F4109">
            <v>0</v>
          </cell>
          <cell r="G4109">
            <v>4836.4500000000007</v>
          </cell>
          <cell r="H4109">
            <v>397.05</v>
          </cell>
          <cell r="I4109">
            <v>5233.5000000000009</v>
          </cell>
        </row>
        <row r="4110">
          <cell r="A4110">
            <v>0</v>
          </cell>
          <cell r="B4110" t="str">
            <v>Volumen Análisis</v>
          </cell>
          <cell r="C4110">
            <v>1</v>
          </cell>
          <cell r="D4110">
            <v>0</v>
          </cell>
          <cell r="G4110">
            <v>0</v>
          </cell>
          <cell r="H4110">
            <v>0</v>
          </cell>
          <cell r="I4110">
            <v>5018.55</v>
          </cell>
        </row>
        <row r="4111">
          <cell r="A4111">
            <v>116.36000000000018</v>
          </cell>
          <cell r="B4111" t="str">
            <v>Materiales y Equipos</v>
          </cell>
          <cell r="C4111">
            <v>1</v>
          </cell>
          <cell r="D4111" t="str">
            <v>UND</v>
          </cell>
          <cell r="E4111">
            <v>0</v>
          </cell>
          <cell r="F4111">
            <v>0</v>
          </cell>
          <cell r="G4111">
            <v>6679.8399999999992</v>
          </cell>
          <cell r="H4111">
            <v>821.63000000000011</v>
          </cell>
          <cell r="I4111">
            <v>7501.4699999999993</v>
          </cell>
        </row>
        <row r="4112">
          <cell r="A4112">
            <v>0</v>
          </cell>
          <cell r="B4112" t="str">
            <v>Excavación roca a compresor</v>
          </cell>
          <cell r="C4112">
            <v>14.06</v>
          </cell>
          <cell r="D4112" t="str">
            <v>M3N</v>
          </cell>
          <cell r="E4112">
            <v>2620.8599999999997</v>
          </cell>
          <cell r="F4112">
            <v>471.75479999999993</v>
          </cell>
          <cell r="G4112">
            <v>36849.29</v>
          </cell>
          <cell r="H4112">
            <v>6632.87</v>
          </cell>
          <cell r="I4112">
            <v>0</v>
          </cell>
        </row>
        <row r="4113">
          <cell r="A4113">
            <v>0</v>
          </cell>
          <cell r="B4113" t="str">
            <v>Carga y bote de material a mano</v>
          </cell>
          <cell r="C4113">
            <v>18.98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A4114">
            <v>0</v>
          </cell>
          <cell r="B4114" t="str">
            <v>Piso en Hormigón 1:2:4 e=0.10m 3/8"@0.25m</v>
          </cell>
          <cell r="C4114">
            <v>0.74</v>
          </cell>
          <cell r="D4114" t="str">
            <v>M3</v>
          </cell>
          <cell r="E4114">
            <v>12298.63</v>
          </cell>
          <cell r="F4114">
            <v>2213.7533999999996</v>
          </cell>
          <cell r="G4114">
            <v>9100.99</v>
          </cell>
          <cell r="H4114">
            <v>1638.18</v>
          </cell>
          <cell r="I4114">
            <v>0</v>
          </cell>
        </row>
        <row r="4115">
          <cell r="A4115">
            <v>0</v>
          </cell>
          <cell r="B4115" t="str">
            <v>Losa en Hormigón 1:2:4 e=0.10m 3/8"@0.25m</v>
          </cell>
          <cell r="C4115">
            <v>0.74</v>
          </cell>
          <cell r="D4115" t="str">
            <v>M3</v>
          </cell>
          <cell r="E4115">
            <v>13795.05</v>
          </cell>
          <cell r="F4115">
            <v>2483.1089999999999</v>
          </cell>
          <cell r="G4115">
            <v>10208.34</v>
          </cell>
          <cell r="H4115">
            <v>1837.5</v>
          </cell>
        </row>
        <row r="4116">
          <cell r="A4116">
            <v>102.01</v>
          </cell>
          <cell r="B4116" t="str">
            <v>Bloques de 6" BNP</v>
          </cell>
          <cell r="C4116">
            <v>20.23</v>
          </cell>
          <cell r="D4116" t="str">
            <v>M2</v>
          </cell>
          <cell r="E4116">
            <v>1357.7900000000002</v>
          </cell>
          <cell r="F4116">
            <v>244.40220000000002</v>
          </cell>
          <cell r="G4116">
            <v>27468.09</v>
          </cell>
          <cell r="H4116">
            <v>4944.26</v>
          </cell>
        </row>
        <row r="4117">
          <cell r="A4117">
            <v>0</v>
          </cell>
          <cell r="B4117" t="str">
            <v>Pañete pulido</v>
          </cell>
          <cell r="C4117">
            <v>23.12</v>
          </cell>
          <cell r="D4117" t="str">
            <v>M2</v>
          </cell>
          <cell r="E4117">
            <v>369.10999999999996</v>
          </cell>
          <cell r="F4117">
            <v>66.439799999999991</v>
          </cell>
          <cell r="G4117">
            <v>8533.82</v>
          </cell>
          <cell r="H4117">
            <v>1536.09</v>
          </cell>
        </row>
        <row r="4118">
          <cell r="A4118">
            <v>0</v>
          </cell>
          <cell r="B4118" t="str">
            <v>Total/UND</v>
          </cell>
          <cell r="C4118">
            <v>0.15</v>
          </cell>
          <cell r="D4118" t="str">
            <v>QQ</v>
          </cell>
          <cell r="E4118">
            <v>2245.7600000000002</v>
          </cell>
          <cell r="F4118">
            <v>404.23680000000002</v>
          </cell>
          <cell r="G4118">
            <v>103118.06</v>
          </cell>
          <cell r="H4118">
            <v>16588.899999999998</v>
          </cell>
          <cell r="I4118">
            <v>119706.95999999999</v>
          </cell>
        </row>
        <row r="4119">
          <cell r="A4119">
            <v>112.01</v>
          </cell>
          <cell r="B4119" t="str">
            <v>Mortero 1:3 para pañete pulido</v>
          </cell>
          <cell r="C4119">
            <v>0.13</v>
          </cell>
          <cell r="D4119" t="str">
            <v>M3</v>
          </cell>
          <cell r="E4119">
            <v>5727.81</v>
          </cell>
          <cell r="F4119">
            <v>971.69</v>
          </cell>
          <cell r="G4119">
            <v>744.62</v>
          </cell>
          <cell r="H4119">
            <v>126.32</v>
          </cell>
        </row>
        <row r="4120">
          <cell r="A4120">
            <v>116.41000000000021</v>
          </cell>
          <cell r="B4120" t="str">
            <v>CISTERNA 4,000 GLS 2.50x3.50x2.00m CALICHE</v>
          </cell>
          <cell r="C4120">
            <v>1</v>
          </cell>
          <cell r="D4120">
            <v>0</v>
          </cell>
          <cell r="E4120">
            <v>0</v>
          </cell>
          <cell r="F4120">
            <v>0</v>
          </cell>
          <cell r="G4120">
            <v>114062.71</v>
          </cell>
          <cell r="H4120">
            <v>14366.879999999997</v>
          </cell>
          <cell r="I4120">
            <v>128429.59</v>
          </cell>
        </row>
        <row r="4121">
          <cell r="A4121">
            <v>0</v>
          </cell>
          <cell r="B4121" t="str">
            <v>Cisterna 4,000 Gls 2.50x3.50x2.00m Calcihe</v>
          </cell>
          <cell r="C4121">
            <v>1</v>
          </cell>
          <cell r="D4121" t="str">
            <v>UND</v>
          </cell>
          <cell r="E4121">
            <v>1190.2</v>
          </cell>
          <cell r="F4121">
            <v>0</v>
          </cell>
          <cell r="G4121">
            <v>1190.2</v>
          </cell>
          <cell r="H4121">
            <v>0</v>
          </cell>
        </row>
        <row r="4122">
          <cell r="A4122">
            <v>0</v>
          </cell>
          <cell r="B4122" t="str">
            <v>Volumen Análisis</v>
          </cell>
          <cell r="C4122">
            <v>1</v>
          </cell>
          <cell r="D4122">
            <v>0</v>
          </cell>
          <cell r="E4122">
            <v>1190.2</v>
          </cell>
          <cell r="F4122">
            <v>0</v>
          </cell>
          <cell r="G4122">
            <v>6679.8399999999992</v>
          </cell>
          <cell r="H4122">
            <v>821.63000000000011</v>
          </cell>
          <cell r="I4122">
            <v>7501.4699999999993</v>
          </cell>
        </row>
        <row r="4123">
          <cell r="A4123">
            <v>0</v>
          </cell>
          <cell r="B4123" t="str">
            <v>Materiales y Equipos</v>
          </cell>
          <cell r="D4123">
            <v>0</v>
          </cell>
          <cell r="G4123">
            <v>0</v>
          </cell>
          <cell r="H4123">
            <v>0</v>
          </cell>
          <cell r="I4123">
            <v>5372.3200000000006</v>
          </cell>
        </row>
        <row r="4124">
          <cell r="A4124">
            <v>116.37000000000019</v>
          </cell>
          <cell r="B4124" t="str">
            <v>Carga y bote de material a mano</v>
          </cell>
          <cell r="C4124">
            <v>34.195500000000003</v>
          </cell>
          <cell r="D4124" t="str">
            <v>M3E</v>
          </cell>
          <cell r="E4124">
            <v>577.31958762886597</v>
          </cell>
          <cell r="F4124">
            <v>0</v>
          </cell>
          <cell r="G4124">
            <v>19741.73</v>
          </cell>
          <cell r="H4124">
            <v>0</v>
          </cell>
          <cell r="I4124" t="e">
            <v>#N/A</v>
          </cell>
        </row>
        <row r="4125">
          <cell r="A4125">
            <v>0</v>
          </cell>
          <cell r="B4125" t="str">
            <v>Piso en Hormigón 1:2:4 e=0.10m 3/8"@0.25m</v>
          </cell>
          <cell r="C4125">
            <v>1.36</v>
          </cell>
          <cell r="D4125" t="str">
            <v>M3</v>
          </cell>
          <cell r="E4125">
            <v>12298.63</v>
          </cell>
          <cell r="F4125">
            <v>2213.7533999999996</v>
          </cell>
          <cell r="G4125">
            <v>16726.14</v>
          </cell>
          <cell r="H4125">
            <v>3010.7</v>
          </cell>
          <cell r="I4125">
            <v>0</v>
          </cell>
        </row>
        <row r="4126">
          <cell r="A4126">
            <v>0</v>
          </cell>
          <cell r="B4126" t="str">
            <v>Losa en Hormigón 1:2:4 e=0.10m 3/8"@0.25m</v>
          </cell>
          <cell r="C4126">
            <v>1.36</v>
          </cell>
          <cell r="D4126" t="str">
            <v>M3</v>
          </cell>
          <cell r="E4126">
            <v>13795.05</v>
          </cell>
          <cell r="F4126">
            <v>2483.1089999999999</v>
          </cell>
          <cell r="G4126">
            <v>18761.27</v>
          </cell>
          <cell r="H4126">
            <v>3377.03</v>
          </cell>
          <cell r="I4126">
            <v>0</v>
          </cell>
        </row>
        <row r="4127">
          <cell r="A4127">
            <v>0</v>
          </cell>
          <cell r="B4127" t="str">
            <v>Bloques de 8" BNP</v>
          </cell>
          <cell r="C4127">
            <v>23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</row>
        <row r="4128">
          <cell r="A4128">
            <v>101.16000000000008</v>
          </cell>
          <cell r="B4128" t="str">
            <v>Pañete pulido</v>
          </cell>
          <cell r="C4128">
            <v>23</v>
          </cell>
          <cell r="D4128" t="str">
            <v>M2</v>
          </cell>
          <cell r="E4128">
            <v>369.10999999999996</v>
          </cell>
          <cell r="F4128">
            <v>66.439799999999991</v>
          </cell>
          <cell r="G4128">
            <v>8489.5300000000007</v>
          </cell>
          <cell r="H4128">
            <v>1528.12</v>
          </cell>
        </row>
        <row r="4129">
          <cell r="A4129">
            <v>102.01</v>
          </cell>
          <cell r="B4129" t="str">
            <v>Zabaletas interior cisterna</v>
          </cell>
          <cell r="C4129">
            <v>20</v>
          </cell>
          <cell r="D4129" t="str">
            <v>ML</v>
          </cell>
          <cell r="E4129">
            <v>147.19</v>
          </cell>
          <cell r="F4129">
            <v>26.494199999999999</v>
          </cell>
          <cell r="G4129">
            <v>2943.8</v>
          </cell>
          <cell r="H4129">
            <v>529.88</v>
          </cell>
        </row>
        <row r="4130">
          <cell r="A4130" t="str">
            <v>BLQH003</v>
          </cell>
          <cell r="B4130" t="str">
            <v>Tapa de hierro galvanizado</v>
          </cell>
          <cell r="C4130">
            <v>1</v>
          </cell>
          <cell r="D4130" t="str">
            <v>UND</v>
          </cell>
          <cell r="E4130">
            <v>1666.1</v>
          </cell>
          <cell r="F4130">
            <v>299.89799999999997</v>
          </cell>
          <cell r="G4130">
            <v>1666.1</v>
          </cell>
          <cell r="H4130">
            <v>299.89999999999998</v>
          </cell>
        </row>
        <row r="4131">
          <cell r="A4131" t="str">
            <v>AE001</v>
          </cell>
          <cell r="B4131" t="str">
            <v>Mano de obra</v>
          </cell>
          <cell r="C4131">
            <v>0.24</v>
          </cell>
          <cell r="D4131" t="str">
            <v>QQ</v>
          </cell>
          <cell r="E4131">
            <v>2796.6101694915255</v>
          </cell>
          <cell r="F4131">
            <v>503.38983050847457</v>
          </cell>
          <cell r="G4131">
            <v>671.19</v>
          </cell>
          <cell r="H4131">
            <v>120.81</v>
          </cell>
        </row>
        <row r="4132">
          <cell r="A4132">
            <v>112.01</v>
          </cell>
          <cell r="B4132" t="str">
            <v>Excavación a mano</v>
          </cell>
          <cell r="C4132">
            <v>25.33</v>
          </cell>
          <cell r="D4132" t="str">
            <v>M3N</v>
          </cell>
          <cell r="E4132">
            <v>572.64</v>
          </cell>
          <cell r="F4132">
            <v>0</v>
          </cell>
          <cell r="G4132">
            <v>14504.97</v>
          </cell>
          <cell r="H4132">
            <v>0</v>
          </cell>
          <cell r="I4132">
            <v>0</v>
          </cell>
        </row>
        <row r="4133">
          <cell r="A4133">
            <v>0</v>
          </cell>
          <cell r="B4133" t="str">
            <v>Total/UND</v>
          </cell>
          <cell r="C4133">
            <v>0.13</v>
          </cell>
          <cell r="D4133">
            <v>0</v>
          </cell>
          <cell r="E4133">
            <v>0</v>
          </cell>
          <cell r="F4133">
            <v>0</v>
          </cell>
          <cell r="G4133">
            <v>114062.71</v>
          </cell>
          <cell r="H4133">
            <v>14366.879999999997</v>
          </cell>
          <cell r="I4133">
            <v>128429.59</v>
          </cell>
        </row>
        <row r="4134">
          <cell r="A4134">
            <v>100.02000000000001</v>
          </cell>
          <cell r="B4134" t="str">
            <v>Excavación a mano</v>
          </cell>
          <cell r="C4134">
            <v>0</v>
          </cell>
          <cell r="D4134" t="str">
            <v>M3N</v>
          </cell>
          <cell r="E4134">
            <v>572.64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</row>
        <row r="4135">
          <cell r="A4135">
            <v>116.42000000000021</v>
          </cell>
          <cell r="B4135" t="str">
            <v>CISTERNA 4,000 GLS 2.50x3.50x2.00m ROCA</v>
          </cell>
          <cell r="C4135">
            <v>1</v>
          </cell>
          <cell r="D4135" t="str">
            <v>UND</v>
          </cell>
          <cell r="E4135">
            <v>72.819999999999993</v>
          </cell>
          <cell r="F4135">
            <v>0</v>
          </cell>
          <cell r="G4135">
            <v>165946.72</v>
          </cell>
          <cell r="H4135">
            <v>26316.43</v>
          </cell>
          <cell r="I4135">
            <v>192263.15</v>
          </cell>
        </row>
        <row r="4136">
          <cell r="A4136">
            <v>1513.07</v>
          </cell>
          <cell r="B4136" t="str">
            <v xml:space="preserve">Cisterna 4,000 Gls 2.50x3.50x2.00m Roca </v>
          </cell>
          <cell r="C4136">
            <v>1</v>
          </cell>
          <cell r="D4136" t="str">
            <v>UND</v>
          </cell>
          <cell r="E4136">
            <v>2388.73</v>
          </cell>
          <cell r="F4136">
            <v>0</v>
          </cell>
          <cell r="G4136">
            <v>2388.73</v>
          </cell>
          <cell r="H4136">
            <v>0</v>
          </cell>
          <cell r="I4136">
            <v>7640.29</v>
          </cell>
        </row>
        <row r="4137">
          <cell r="A4137">
            <v>0</v>
          </cell>
          <cell r="B4137" t="str">
            <v>Volumen Análisis</v>
          </cell>
          <cell r="C4137">
            <v>1</v>
          </cell>
          <cell r="D4137">
            <v>0</v>
          </cell>
          <cell r="G4137" t="e">
            <v>#N/A</v>
          </cell>
          <cell r="H4137" t="e">
            <v>#N/A</v>
          </cell>
          <cell r="I4137" t="e">
            <v>#N/A</v>
          </cell>
        </row>
        <row r="4138">
          <cell r="A4138">
            <v>0</v>
          </cell>
          <cell r="B4138" t="str">
            <v>Materiales y Equipos</v>
          </cell>
          <cell r="C4138">
            <v>1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7865.95</v>
          </cell>
        </row>
        <row r="4139">
          <cell r="A4139">
            <v>116.38000000000019</v>
          </cell>
          <cell r="B4139" t="str">
            <v>Excavación roca a compresor</v>
          </cell>
          <cell r="C4139">
            <v>25.33</v>
          </cell>
          <cell r="D4139" t="str">
            <v>M3N</v>
          </cell>
          <cell r="E4139">
            <v>2620.8599999999997</v>
          </cell>
          <cell r="F4139">
            <v>471.75479999999993</v>
          </cell>
          <cell r="G4139">
            <v>66386.38</v>
          </cell>
          <cell r="H4139">
            <v>11949.55</v>
          </cell>
          <cell r="I4139" t="e">
            <v>#N/A</v>
          </cell>
        </row>
        <row r="4140">
          <cell r="A4140">
            <v>0</v>
          </cell>
          <cell r="B4140" t="str">
            <v>Carga y bote de material a mano</v>
          </cell>
          <cell r="C4140">
            <v>34.200000000000003</v>
          </cell>
          <cell r="D4140" t="str">
            <v>M3E</v>
          </cell>
          <cell r="E4140">
            <v>577.31958762886597</v>
          </cell>
          <cell r="F4140">
            <v>0</v>
          </cell>
          <cell r="G4140">
            <v>19744.330000000002</v>
          </cell>
          <cell r="H4140">
            <v>0</v>
          </cell>
          <cell r="I4140">
            <v>0</v>
          </cell>
        </row>
        <row r="4141">
          <cell r="A4141">
            <v>0</v>
          </cell>
          <cell r="B4141" t="str">
            <v>Piso en Hormigón 1:2:4 e=0.10m 3/8"@0.25m</v>
          </cell>
          <cell r="C4141">
            <v>1.36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101.05000000000003</v>
          </cell>
          <cell r="B4142" t="str">
            <v>Losa en Hormigón 1:2:4 e=0.10m 3/8"@0.25m</v>
          </cell>
          <cell r="C4142">
            <v>1.36</v>
          </cell>
          <cell r="D4142" t="str">
            <v>M3</v>
          </cell>
          <cell r="E4142">
            <v>13795.05</v>
          </cell>
          <cell r="F4142">
            <v>2483.1089999999999</v>
          </cell>
          <cell r="G4142">
            <v>18761.27</v>
          </cell>
          <cell r="H4142">
            <v>3377.03</v>
          </cell>
          <cell r="I4142">
            <v>0</v>
          </cell>
        </row>
        <row r="4143">
          <cell r="A4143">
            <v>101.16000000000008</v>
          </cell>
          <cell r="B4143" t="str">
            <v>Bloques de 8" BNP</v>
          </cell>
          <cell r="C4143">
            <v>23</v>
          </cell>
          <cell r="D4143" t="str">
            <v>M2</v>
          </cell>
          <cell r="E4143">
            <v>1357.7900000000002</v>
          </cell>
          <cell r="F4143">
            <v>244.40220000000002</v>
          </cell>
          <cell r="G4143">
            <v>31229.17</v>
          </cell>
          <cell r="H4143">
            <v>5621.25</v>
          </cell>
          <cell r="I4143">
            <v>0</v>
          </cell>
        </row>
        <row r="4144">
          <cell r="A4144">
            <v>102.01</v>
          </cell>
          <cell r="B4144" t="str">
            <v>Pañete pulido</v>
          </cell>
          <cell r="C4144">
            <v>23</v>
          </cell>
          <cell r="D4144" t="str">
            <v>M2</v>
          </cell>
          <cell r="E4144">
            <v>369.10999999999996</v>
          </cell>
          <cell r="F4144">
            <v>66.439799999999991</v>
          </cell>
          <cell r="G4144">
            <v>8489.5300000000007</v>
          </cell>
          <cell r="H4144">
            <v>1528.12</v>
          </cell>
        </row>
        <row r="4145">
          <cell r="A4145" t="str">
            <v>BLQH003</v>
          </cell>
          <cell r="B4145" t="str">
            <v>Zabaletas interior cisterna</v>
          </cell>
          <cell r="C4145">
            <v>20</v>
          </cell>
          <cell r="D4145" t="str">
            <v>ML</v>
          </cell>
          <cell r="E4145">
            <v>147.19</v>
          </cell>
          <cell r="F4145">
            <v>26.494199999999999</v>
          </cell>
          <cell r="G4145">
            <v>2943.8</v>
          </cell>
          <cell r="H4145">
            <v>529.88</v>
          </cell>
        </row>
        <row r="4146">
          <cell r="A4146" t="str">
            <v>AE001</v>
          </cell>
          <cell r="B4146" t="str">
            <v>Tapa de hierro galvanizado</v>
          </cell>
          <cell r="C4146">
            <v>1</v>
          </cell>
          <cell r="D4146" t="str">
            <v>UND</v>
          </cell>
          <cell r="E4146">
            <v>1666.1</v>
          </cell>
          <cell r="F4146">
            <v>299.89799999999997</v>
          </cell>
          <cell r="G4146">
            <v>1666.1</v>
          </cell>
          <cell r="H4146">
            <v>299.89999999999998</v>
          </cell>
        </row>
        <row r="4147">
          <cell r="A4147">
            <v>112.01</v>
          </cell>
          <cell r="B4147" t="str">
            <v>Total/UND</v>
          </cell>
          <cell r="C4147">
            <v>0.26</v>
          </cell>
          <cell r="D4147" t="str">
            <v>M3</v>
          </cell>
          <cell r="E4147">
            <v>5727.81</v>
          </cell>
          <cell r="F4147">
            <v>971.69</v>
          </cell>
          <cell r="G4147">
            <v>165946.72</v>
          </cell>
          <cell r="H4147">
            <v>26316.43</v>
          </cell>
          <cell r="I4147">
            <v>192263.15</v>
          </cell>
        </row>
        <row r="4148">
          <cell r="A4148">
            <v>0</v>
          </cell>
          <cell r="B4148" t="str">
            <v>Mano de obra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</row>
        <row r="4149">
          <cell r="A4149">
            <v>116.43000000000022</v>
          </cell>
          <cell r="B4149" t="str">
            <v>TUBERÍA DRENAJE PVC 6" SDR-41</v>
          </cell>
          <cell r="C4149">
            <v>1</v>
          </cell>
          <cell r="D4149" t="str">
            <v>ML</v>
          </cell>
          <cell r="E4149">
            <v>2388.73</v>
          </cell>
          <cell r="F4149">
            <v>0</v>
          </cell>
          <cell r="G4149">
            <v>512.79699999999991</v>
          </cell>
          <cell r="H4149">
            <v>85.229500000000002</v>
          </cell>
          <cell r="I4149">
            <v>598.02649999999994</v>
          </cell>
        </row>
        <row r="4150">
          <cell r="A4150">
            <v>1400.05</v>
          </cell>
          <cell r="B4150" t="str">
            <v>Zabaletas interior cisterna</v>
          </cell>
          <cell r="C4150">
            <v>0</v>
          </cell>
          <cell r="D4150" t="str">
            <v>ML</v>
          </cell>
          <cell r="E4150">
            <v>72.819999999999993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>
            <v>0</v>
          </cell>
          <cell r="B4151" t="str">
            <v>Volumen Análisis</v>
          </cell>
          <cell r="C4151">
            <v>20</v>
          </cell>
          <cell r="D4151">
            <v>0</v>
          </cell>
          <cell r="E4151">
            <v>2388.73</v>
          </cell>
          <cell r="F4151">
            <v>0</v>
          </cell>
          <cell r="G4151" t="e">
            <v>#N/A</v>
          </cell>
          <cell r="H4151" t="e">
            <v>#N/A</v>
          </cell>
          <cell r="I4151" t="e">
            <v>#N/A</v>
          </cell>
        </row>
        <row r="4152">
          <cell r="A4152" t="str">
            <v>SANIT124</v>
          </cell>
          <cell r="B4152" t="str">
            <v>Tubo 6"x19 PVC SDR-41</v>
          </cell>
          <cell r="C4152">
            <v>3.9705263157894737</v>
          </cell>
          <cell r="D4152">
            <v>0</v>
          </cell>
          <cell r="E4152">
            <v>2372.8813559322034</v>
          </cell>
          <cell r="F4152">
            <v>427.11864406779659</v>
          </cell>
          <cell r="G4152">
            <v>0</v>
          </cell>
          <cell r="H4152">
            <v>0</v>
          </cell>
          <cell r="I4152">
            <v>7865.95</v>
          </cell>
        </row>
        <row r="4153">
          <cell r="A4153" t="str">
            <v>CE-PVC-01</v>
          </cell>
          <cell r="B4153" t="str">
            <v>Cemento PVC OATEY 32oz</v>
          </cell>
          <cell r="C4153">
            <v>1.44E-2</v>
          </cell>
          <cell r="D4153" t="str">
            <v>UND</v>
          </cell>
          <cell r="E4153">
            <v>628.81355932203394</v>
          </cell>
          <cell r="F4153">
            <v>113.1864406779661</v>
          </cell>
          <cell r="G4153">
            <v>9.0500000000000007</v>
          </cell>
          <cell r="H4153">
            <v>1.63</v>
          </cell>
          <cell r="I4153" t="e">
            <v>#N/A</v>
          </cell>
        </row>
        <row r="4154">
          <cell r="A4154">
            <v>0</v>
          </cell>
          <cell r="B4154" t="str">
            <v xml:space="preserve">Herramientas </v>
          </cell>
          <cell r="C4154">
            <v>0.05</v>
          </cell>
          <cell r="D4154">
            <v>0</v>
          </cell>
          <cell r="E4154">
            <v>786</v>
          </cell>
          <cell r="F4154">
            <v>141.47999999999999</v>
          </cell>
          <cell r="G4154">
            <v>39.299999999999997</v>
          </cell>
          <cell r="H4154">
            <v>7.07</v>
          </cell>
          <cell r="I4154">
            <v>0</v>
          </cell>
        </row>
        <row r="4155">
          <cell r="A4155">
            <v>0</v>
          </cell>
          <cell r="B4155" t="str">
            <v>Mano de Obra</v>
          </cell>
          <cell r="C4155">
            <v>1</v>
          </cell>
          <cell r="D4155" t="str">
            <v>UND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1503.07</v>
          </cell>
          <cell r="B4156" t="str">
            <v>Instalación tuberías 6"</v>
          </cell>
          <cell r="C4156">
            <v>20</v>
          </cell>
          <cell r="D4156">
            <v>0</v>
          </cell>
          <cell r="E4156">
            <v>0</v>
          </cell>
          <cell r="F4156">
            <v>0</v>
          </cell>
          <cell r="G4156">
            <v>786</v>
          </cell>
          <cell r="H4156">
            <v>0</v>
          </cell>
          <cell r="I4156">
            <v>0</v>
          </cell>
        </row>
        <row r="4157">
          <cell r="A4157">
            <v>101.16000000000008</v>
          </cell>
          <cell r="B4157" t="str">
            <v>Total/UND</v>
          </cell>
          <cell r="C4157">
            <v>18.981000000000002</v>
          </cell>
          <cell r="D4157" t="str">
            <v>M3E</v>
          </cell>
          <cell r="E4157" t="e">
            <v>#N/A</v>
          </cell>
          <cell r="F4157" t="e">
            <v>#N/A</v>
          </cell>
          <cell r="G4157">
            <v>10255.939999999999</v>
          </cell>
          <cell r="H4157">
            <v>1704.5900000000001</v>
          </cell>
          <cell r="I4157">
            <v>11960.529999999999</v>
          </cell>
        </row>
        <row r="4158">
          <cell r="A4158">
            <v>103.12000000000005</v>
          </cell>
          <cell r="B4158" t="str">
            <v xml:space="preserve">PLATEA DE HORMIGÓN ARMADO PARA FILTRANTES E=0.12M, F'C=210KG/CM2 (LIGADORA), Ø3/8"@0.20M AD </v>
          </cell>
          <cell r="C4158">
            <v>0.74</v>
          </cell>
          <cell r="D4158" t="str">
            <v>M3</v>
          </cell>
          <cell r="E4158">
            <v>10590.64</v>
          </cell>
          <cell r="F4158">
            <v>1728.1299999999999</v>
          </cell>
          <cell r="G4158">
            <v>7837.07</v>
          </cell>
          <cell r="H4158">
            <v>1278.82</v>
          </cell>
          <cell r="I4158">
            <v>0</v>
          </cell>
        </row>
        <row r="4159">
          <cell r="A4159">
            <v>116.44000000000023</v>
          </cell>
          <cell r="B4159" t="str">
            <v>TUBERÍA DRENAJE PVC 8" SDR-41</v>
          </cell>
          <cell r="C4159">
            <v>1</v>
          </cell>
          <cell r="D4159" t="str">
            <v>ML</v>
          </cell>
          <cell r="E4159">
            <v>13475.79</v>
          </cell>
          <cell r="F4159">
            <v>1565.43</v>
          </cell>
          <cell r="G4159">
            <v>1255.1410000000001</v>
          </cell>
          <cell r="H4159">
            <v>218.17849999999999</v>
          </cell>
          <cell r="I4159">
            <v>1473.3195000000001</v>
          </cell>
        </row>
        <row r="4160">
          <cell r="A4160">
            <v>113.09000000000005</v>
          </cell>
          <cell r="B4160" t="str">
            <v>BLOQUES HORMIGON DE 6" - 3/8" @ 0.60m BNP A CÁMARAS LLENAS</v>
          </cell>
          <cell r="C4160">
            <v>20.23</v>
          </cell>
          <cell r="D4160" t="str">
            <v>M2</v>
          </cell>
          <cell r="E4160">
            <v>1434.0900000000001</v>
          </cell>
          <cell r="F4160">
            <v>202.92</v>
          </cell>
          <cell r="G4160">
            <v>29011.64</v>
          </cell>
          <cell r="H4160">
            <v>4105.07</v>
          </cell>
        </row>
        <row r="4161">
          <cell r="A4161">
            <v>114.06000000000003</v>
          </cell>
          <cell r="B4161" t="str">
            <v>Volumen Análisis</v>
          </cell>
          <cell r="C4161">
            <v>20</v>
          </cell>
          <cell r="D4161" t="str">
            <v>ML</v>
          </cell>
          <cell r="E4161">
            <v>386.02</v>
          </cell>
          <cell r="F4161">
            <v>31.66</v>
          </cell>
          <cell r="G4161">
            <v>8924.7800000000007</v>
          </cell>
          <cell r="H4161">
            <v>731.98</v>
          </cell>
        </row>
        <row r="4162">
          <cell r="A4162" t="str">
            <v>SANIT125</v>
          </cell>
          <cell r="B4162" t="str">
            <v>Tubo 8"x19 PVC SDR-41</v>
          </cell>
          <cell r="C4162">
            <v>3.9705263157894737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</row>
        <row r="4163">
          <cell r="A4163" t="str">
            <v>CE-PVC-01</v>
          </cell>
          <cell r="B4163" t="str">
            <v>Cemento PVC OATEY 32oz</v>
          </cell>
          <cell r="C4163">
            <v>1.44E-2</v>
          </cell>
          <cell r="D4163" t="str">
            <v>UND</v>
          </cell>
          <cell r="E4163">
            <v>628.81355932203394</v>
          </cell>
          <cell r="F4163">
            <v>113.1864406779661</v>
          </cell>
          <cell r="G4163">
            <v>9.0500000000000007</v>
          </cell>
          <cell r="H4163">
            <v>1.63</v>
          </cell>
          <cell r="I4163">
            <v>0</v>
          </cell>
        </row>
        <row r="4164">
          <cell r="A4164">
            <v>0</v>
          </cell>
          <cell r="B4164" t="str">
            <v xml:space="preserve">Herramientas </v>
          </cell>
          <cell r="C4164">
            <v>0.05</v>
          </cell>
          <cell r="D4164">
            <v>0</v>
          </cell>
          <cell r="E4164">
            <v>860.8</v>
          </cell>
          <cell r="F4164">
            <v>154.94399999999999</v>
          </cell>
          <cell r="G4164" t="e">
            <v>#N/A</v>
          </cell>
          <cell r="H4164" t="e">
            <v>#N/A</v>
          </cell>
          <cell r="I4164" t="e">
            <v>#N/A</v>
          </cell>
        </row>
        <row r="4165">
          <cell r="A4165">
            <v>0</v>
          </cell>
          <cell r="B4165" t="str">
            <v>Mano de Obra</v>
          </cell>
          <cell r="C4165">
            <v>0</v>
          </cell>
          <cell r="D4165">
            <v>0</v>
          </cell>
          <cell r="E4165">
            <v>72.819999999999993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>
            <v>1503.08</v>
          </cell>
          <cell r="B4166" t="str">
            <v>Instalación tuberías 8"</v>
          </cell>
          <cell r="C4166">
            <v>20</v>
          </cell>
          <cell r="D4166" t="str">
            <v>ML</v>
          </cell>
          <cell r="E4166">
            <v>43.04</v>
          </cell>
          <cell r="F4166">
            <v>0</v>
          </cell>
          <cell r="G4166">
            <v>860.8</v>
          </cell>
          <cell r="H4166">
            <v>0</v>
          </cell>
          <cell r="I4166">
            <v>28463.260000000002</v>
          </cell>
        </row>
        <row r="4167">
          <cell r="A4167">
            <v>0</v>
          </cell>
          <cell r="B4167" t="str">
            <v>Total/UND</v>
          </cell>
          <cell r="C4167">
            <v>1</v>
          </cell>
          <cell r="D4167" t="str">
            <v>UND</v>
          </cell>
          <cell r="E4167">
            <v>0</v>
          </cell>
          <cell r="F4167">
            <v>0</v>
          </cell>
          <cell r="G4167">
            <v>25102.82</v>
          </cell>
          <cell r="H4167">
            <v>4363.57</v>
          </cell>
          <cell r="I4167">
            <v>29466.39</v>
          </cell>
        </row>
        <row r="4168">
          <cell r="A4168">
            <v>0</v>
          </cell>
          <cell r="B4168" t="str">
            <v>Materiales y Equipos</v>
          </cell>
          <cell r="C4168">
            <v>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</row>
        <row r="4169">
          <cell r="A4169">
            <v>116.45000000000023</v>
          </cell>
          <cell r="B4169" t="str">
            <v>TUBERÍA DRENAJE PVC 12" SDR-41</v>
          </cell>
          <cell r="C4169">
            <v>1</v>
          </cell>
          <cell r="D4169" t="str">
            <v>ML</v>
          </cell>
          <cell r="E4169">
            <v>367.0494845360825</v>
          </cell>
          <cell r="F4169">
            <v>0</v>
          </cell>
          <cell r="G4169">
            <v>3811.4319999999998</v>
          </cell>
          <cell r="H4169">
            <v>675.98699999999997</v>
          </cell>
          <cell r="I4169">
            <v>4487.4189999999999</v>
          </cell>
        </row>
        <row r="4170">
          <cell r="A4170">
            <v>103.12000000000005</v>
          </cell>
          <cell r="B4170" t="str">
            <v xml:space="preserve">PLATEA DE HORMIGÓN ARMADO PARA FILTRANTES E=0.12M, F'C=210KG/CM2 (LIGADORA), Ø3/8"@0.20M AD </v>
          </cell>
          <cell r="C4170">
            <v>0.23400000000000001</v>
          </cell>
          <cell r="D4170" t="str">
            <v>M3</v>
          </cell>
          <cell r="E4170">
            <v>10590.64</v>
          </cell>
          <cell r="F4170">
            <v>1728.1299999999999</v>
          </cell>
          <cell r="G4170">
            <v>2478.21</v>
          </cell>
          <cell r="H4170">
            <v>404.38</v>
          </cell>
          <cell r="I4170">
            <v>0</v>
          </cell>
        </row>
        <row r="4171">
          <cell r="A4171">
            <v>108.04000000000002</v>
          </cell>
          <cell r="B4171" t="str">
            <v>Volumen Análisis</v>
          </cell>
          <cell r="C4171">
            <v>20</v>
          </cell>
          <cell r="D4171" t="str">
            <v>ML</v>
          </cell>
          <cell r="E4171">
            <v>13475.79</v>
          </cell>
          <cell r="F4171">
            <v>1565.43</v>
          </cell>
          <cell r="G4171">
            <v>2627.78</v>
          </cell>
          <cell r="H4171">
            <v>305.26</v>
          </cell>
          <cell r="I4171">
            <v>0</v>
          </cell>
        </row>
        <row r="4172">
          <cell r="A4172" t="str">
            <v>SANIT163</v>
          </cell>
          <cell r="B4172" t="str">
            <v>Tubo 12"x19 PVC SDR-41</v>
          </cell>
          <cell r="C4172">
            <v>4.0249999999999995</v>
          </cell>
          <cell r="D4172" t="str">
            <v>UND</v>
          </cell>
          <cell r="E4172">
            <v>18644.067796610172</v>
          </cell>
          <cell r="F4172">
            <v>3355.9322033898306</v>
          </cell>
          <cell r="G4172">
            <v>75042.37</v>
          </cell>
          <cell r="H4172">
            <v>13507.63</v>
          </cell>
        </row>
        <row r="4173">
          <cell r="A4173" t="str">
            <v>CE-PVC-01</v>
          </cell>
          <cell r="B4173" t="str">
            <v>Cemento PVC OATEY 32oz</v>
          </cell>
          <cell r="C4173">
            <v>1.7999999999999999E-2</v>
          </cell>
          <cell r="D4173" t="str">
            <v>UND</v>
          </cell>
          <cell r="E4173">
            <v>628.81355932203394</v>
          </cell>
          <cell r="F4173">
            <v>113.1864406779661</v>
          </cell>
          <cell r="G4173">
            <v>11.32</v>
          </cell>
          <cell r="H4173">
            <v>2.04</v>
          </cell>
        </row>
        <row r="4174">
          <cell r="A4174">
            <v>0</v>
          </cell>
          <cell r="B4174" t="str">
            <v xml:space="preserve">Herramientas </v>
          </cell>
          <cell r="C4174">
            <v>0.05</v>
          </cell>
          <cell r="D4174">
            <v>0</v>
          </cell>
          <cell r="E4174">
            <v>1119</v>
          </cell>
          <cell r="F4174">
            <v>201.42</v>
          </cell>
          <cell r="G4174">
            <v>55.95</v>
          </cell>
          <cell r="H4174">
            <v>10.07</v>
          </cell>
          <cell r="I4174">
            <v>0</v>
          </cell>
        </row>
        <row r="4175">
          <cell r="A4175">
            <v>100.02000000000001</v>
          </cell>
          <cell r="B4175" t="str">
            <v>Mano de Obra</v>
          </cell>
          <cell r="C4175">
            <v>2.9249999999999998</v>
          </cell>
          <cell r="D4175" t="str">
            <v>M3N</v>
          </cell>
          <cell r="E4175">
            <v>572.64</v>
          </cell>
          <cell r="F4175">
            <v>0</v>
          </cell>
          <cell r="G4175">
            <v>1674.97</v>
          </cell>
          <cell r="H4175">
            <v>0</v>
          </cell>
        </row>
        <row r="4176">
          <cell r="A4176">
            <v>1503.1</v>
          </cell>
          <cell r="B4176" t="str">
            <v>Instalación tuberías 12"</v>
          </cell>
          <cell r="C4176">
            <v>20</v>
          </cell>
          <cell r="D4176">
            <v>0</v>
          </cell>
          <cell r="E4176">
            <v>55.95</v>
          </cell>
          <cell r="F4176">
            <v>33.24</v>
          </cell>
          <cell r="G4176">
            <v>1119</v>
          </cell>
          <cell r="H4176">
            <v>0</v>
          </cell>
          <cell r="I4176">
            <v>28463.260000000002</v>
          </cell>
        </row>
        <row r="4177">
          <cell r="A4177">
            <v>0</v>
          </cell>
          <cell r="B4177" t="str">
            <v>Total/UND</v>
          </cell>
          <cell r="D4177">
            <v>0</v>
          </cell>
          <cell r="E4177">
            <v>0</v>
          </cell>
          <cell r="F4177">
            <v>0</v>
          </cell>
          <cell r="G4177">
            <v>76228.639999999999</v>
          </cell>
          <cell r="H4177">
            <v>13519.74</v>
          </cell>
          <cell r="I4177">
            <v>89748.38</v>
          </cell>
        </row>
        <row r="4178">
          <cell r="A4178">
            <v>116.4000000000002</v>
          </cell>
          <cell r="B4178" t="str">
            <v>CAMARA SEPTICA 1.70x3.40x1.70m ROCA</v>
          </cell>
          <cell r="C4178">
            <v>1</v>
          </cell>
          <cell r="D4178" t="str">
            <v>UND</v>
          </cell>
          <cell r="E4178">
            <v>0</v>
          </cell>
          <cell r="F4178">
            <v>0</v>
          </cell>
          <cell r="G4178">
            <v>103118.06</v>
          </cell>
          <cell r="H4178">
            <v>16588.899999999998</v>
          </cell>
          <cell r="I4178">
            <v>119706.95999999999</v>
          </cell>
        </row>
        <row r="4179">
          <cell r="A4179">
            <v>116.46000000000024</v>
          </cell>
          <cell r="B4179" t="str">
            <v>TUBERÍA DRENAJE PVC 10" SDR-41</v>
          </cell>
          <cell r="C4179">
            <v>1</v>
          </cell>
          <cell r="D4179" t="str">
            <v>ML</v>
          </cell>
          <cell r="E4179">
            <v>0</v>
          </cell>
          <cell r="F4179">
            <v>0</v>
          </cell>
          <cell r="G4179">
            <v>1447.7505000000001</v>
          </cell>
          <cell r="H4179">
            <v>251.298</v>
          </cell>
          <cell r="I4179">
            <v>1699.0485000000001</v>
          </cell>
        </row>
        <row r="4180">
          <cell r="A4180">
            <v>0</v>
          </cell>
          <cell r="B4180" t="str">
            <v>Volumen Análisis</v>
          </cell>
          <cell r="C4180">
            <v>1</v>
          </cell>
          <cell r="D4180" t="str">
            <v>UND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</row>
        <row r="4181">
          <cell r="A4181">
            <v>0</v>
          </cell>
          <cell r="B4181" t="str">
            <v>Volumen Análisis</v>
          </cell>
          <cell r="C4181">
            <v>20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</row>
        <row r="4182">
          <cell r="A4182" t="str">
            <v>SANIT164</v>
          </cell>
          <cell r="B4182" t="str">
            <v>Tubo 10"x19 PVC SDR-41</v>
          </cell>
          <cell r="C4182">
            <v>4.0249999999999995</v>
          </cell>
          <cell r="D4182" t="str">
            <v>UND</v>
          </cell>
          <cell r="E4182">
            <v>6921.1864406779669</v>
          </cell>
          <cell r="F4182">
            <v>1245.8135593220341</v>
          </cell>
          <cell r="G4182">
            <v>27857.78</v>
          </cell>
          <cell r="H4182">
            <v>5014.3999999999996</v>
          </cell>
          <cell r="I4182">
            <v>0</v>
          </cell>
        </row>
        <row r="4183">
          <cell r="A4183" t="str">
            <v>CE-PVC-01</v>
          </cell>
          <cell r="B4183" t="str">
            <v>Cemento PVC OATEY 32oz</v>
          </cell>
          <cell r="C4183">
            <v>0.02</v>
          </cell>
          <cell r="D4183" t="str">
            <v>UND</v>
          </cell>
          <cell r="E4183">
            <v>628.81355932203394</v>
          </cell>
          <cell r="F4183">
            <v>113.1864406779661</v>
          </cell>
          <cell r="G4183">
            <v>12.58</v>
          </cell>
          <cell r="H4183">
            <v>2.2599999999999998</v>
          </cell>
          <cell r="I4183">
            <v>0</v>
          </cell>
        </row>
        <row r="4184">
          <cell r="A4184">
            <v>0</v>
          </cell>
          <cell r="B4184" t="str">
            <v xml:space="preserve">Herramientas </v>
          </cell>
          <cell r="C4184">
            <v>0.05</v>
          </cell>
          <cell r="D4184" t="str">
            <v>M3</v>
          </cell>
          <cell r="E4184">
            <v>1033</v>
          </cell>
          <cell r="F4184">
            <v>185.94</v>
          </cell>
          <cell r="G4184">
            <v>51.65</v>
          </cell>
          <cell r="H4184">
            <v>9.3000000000000007</v>
          </cell>
        </row>
        <row r="4185">
          <cell r="A4185">
            <v>0</v>
          </cell>
          <cell r="B4185" t="str">
            <v>Mano de Obra</v>
          </cell>
          <cell r="C4185">
            <v>0.74</v>
          </cell>
          <cell r="D4185" t="str">
            <v>M3</v>
          </cell>
          <cell r="E4185">
            <v>13795.05</v>
          </cell>
          <cell r="F4185">
            <v>2483.1089999999999</v>
          </cell>
          <cell r="G4185">
            <v>10208.34</v>
          </cell>
          <cell r="H4185">
            <v>1837.5</v>
          </cell>
          <cell r="I4185">
            <v>0</v>
          </cell>
        </row>
        <row r="4186">
          <cell r="A4186">
            <v>1503.09</v>
          </cell>
          <cell r="B4186" t="str">
            <v>Instalación tuberías 10"</v>
          </cell>
          <cell r="C4186">
            <v>20</v>
          </cell>
          <cell r="D4186" t="str">
            <v>ML</v>
          </cell>
          <cell r="E4186">
            <v>51.65</v>
          </cell>
          <cell r="F4186">
            <v>244.40220000000002</v>
          </cell>
          <cell r="G4186">
            <v>1033</v>
          </cell>
          <cell r="H4186">
            <v>0</v>
          </cell>
        </row>
        <row r="4187">
          <cell r="A4187">
            <v>0</v>
          </cell>
          <cell r="B4187" t="str">
            <v>Total/UND</v>
          </cell>
          <cell r="C4187">
            <v>23.12</v>
          </cell>
          <cell r="D4187" t="str">
            <v>M2</v>
          </cell>
          <cell r="E4187">
            <v>369.10999999999996</v>
          </cell>
          <cell r="F4187">
            <v>66.439799999999991</v>
          </cell>
          <cell r="G4187">
            <v>28955.010000000002</v>
          </cell>
          <cell r="H4187">
            <v>5025.96</v>
          </cell>
          <cell r="I4187">
            <v>33980.97</v>
          </cell>
        </row>
        <row r="4188">
          <cell r="A4188">
            <v>0</v>
          </cell>
          <cell r="B4188" t="str">
            <v>Total/UND</v>
          </cell>
          <cell r="C4188">
            <v>10.349999999999998</v>
          </cell>
          <cell r="D4188">
            <v>0</v>
          </cell>
          <cell r="E4188">
            <v>394.83</v>
          </cell>
          <cell r="F4188">
            <v>33.24</v>
          </cell>
          <cell r="G4188">
            <v>103118.06</v>
          </cell>
          <cell r="H4188">
            <v>16588.899999999998</v>
          </cell>
          <cell r="I4188">
            <v>119706.95999999999</v>
          </cell>
        </row>
        <row r="4189">
          <cell r="A4189">
            <v>116.47000000000024</v>
          </cell>
          <cell r="B4189" t="str">
            <v>ALCANTARILLA DE HORMIGÓN 18"</v>
          </cell>
          <cell r="C4189">
            <v>1</v>
          </cell>
          <cell r="D4189">
            <v>0</v>
          </cell>
          <cell r="E4189">
            <v>0</v>
          </cell>
          <cell r="F4189">
            <v>0</v>
          </cell>
          <cell r="G4189">
            <v>1967.3081168831168</v>
          </cell>
          <cell r="H4189">
            <v>294.46266233766238</v>
          </cell>
          <cell r="I4189">
            <v>2261.7707792207793</v>
          </cell>
        </row>
        <row r="4190">
          <cell r="A4190">
            <v>116.41000000000021</v>
          </cell>
          <cell r="B4190" t="str">
            <v>Volumen Análisis</v>
          </cell>
          <cell r="C4190">
            <v>30.8</v>
          </cell>
          <cell r="D4190" t="str">
            <v>ML</v>
          </cell>
          <cell r="E4190">
            <v>0</v>
          </cell>
          <cell r="F4190">
            <v>0</v>
          </cell>
          <cell r="G4190">
            <v>114062.71</v>
          </cell>
          <cell r="H4190">
            <v>14366.879999999997</v>
          </cell>
          <cell r="I4190">
            <v>128429.59</v>
          </cell>
        </row>
        <row r="4191">
          <cell r="A4191">
            <v>0</v>
          </cell>
          <cell r="B4191" t="str">
            <v>Cisterna 4,000 Gls 2.50x3.50x2.00m Calcihe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</row>
        <row r="4192">
          <cell r="A4192" t="str">
            <v>SANIT004</v>
          </cell>
          <cell r="B4192" t="str">
            <v>Tubos de Hormigon simple de 18¨ x 1.10m</v>
          </cell>
          <cell r="C4192">
            <v>30</v>
          </cell>
          <cell r="D4192" t="str">
            <v>UND</v>
          </cell>
          <cell r="E4192">
            <v>1450</v>
          </cell>
          <cell r="F4192">
            <v>261</v>
          </cell>
          <cell r="G4192">
            <v>43500</v>
          </cell>
          <cell r="H4192">
            <v>7830</v>
          </cell>
          <cell r="I4192">
            <v>0</v>
          </cell>
        </row>
        <row r="4193">
          <cell r="A4193">
            <v>112.01</v>
          </cell>
          <cell r="B4193" t="str">
            <v xml:space="preserve">MORTERO 1:3 </v>
          </cell>
          <cell r="C4193">
            <v>5.5800000000000002E-2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</row>
        <row r="4194">
          <cell r="A4194">
            <v>0</v>
          </cell>
          <cell r="B4194" t="str">
            <v xml:space="preserve">Herramientas </v>
          </cell>
          <cell r="C4194">
            <v>0.03</v>
          </cell>
          <cell r="D4194" t="str">
            <v>M3E</v>
          </cell>
          <cell r="E4194">
            <v>7622.38</v>
          </cell>
          <cell r="F4194">
            <v>1372.0283999999999</v>
          </cell>
          <cell r="G4194">
            <v>228.67</v>
          </cell>
          <cell r="H4194">
            <v>41.16</v>
          </cell>
          <cell r="I4194">
            <v>0</v>
          </cell>
        </row>
        <row r="4195">
          <cell r="A4195">
            <v>0</v>
          </cell>
          <cell r="B4195" t="str">
            <v>Uso de grua</v>
          </cell>
          <cell r="C4195">
            <v>0.6</v>
          </cell>
          <cell r="D4195" t="str">
            <v>DIA</v>
          </cell>
          <cell r="E4195">
            <v>10593.220338983052</v>
          </cell>
          <cell r="F4195">
            <v>1906.7796610169494</v>
          </cell>
          <cell r="G4195">
            <v>6355.93</v>
          </cell>
          <cell r="H4195">
            <v>1144.07</v>
          </cell>
          <cell r="I4195">
            <v>0</v>
          </cell>
        </row>
        <row r="4196">
          <cell r="A4196">
            <v>0</v>
          </cell>
          <cell r="B4196" t="str">
            <v>Transporte tuberías</v>
          </cell>
          <cell r="C4196">
            <v>0.05</v>
          </cell>
          <cell r="D4196" t="str">
            <v>M3</v>
          </cell>
          <cell r="E4196">
            <v>51330</v>
          </cell>
          <cell r="F4196">
            <v>0</v>
          </cell>
          <cell r="G4196">
            <v>2566.5</v>
          </cell>
          <cell r="H4196">
            <v>0</v>
          </cell>
          <cell r="I4196">
            <v>0</v>
          </cell>
        </row>
        <row r="4197">
          <cell r="A4197">
            <v>0</v>
          </cell>
          <cell r="B4197" t="str">
            <v>Mano de Obra</v>
          </cell>
          <cell r="C4197">
            <v>23</v>
          </cell>
          <cell r="D4197" t="str">
            <v>M2</v>
          </cell>
          <cell r="E4197">
            <v>1357.7900000000002</v>
          </cell>
          <cell r="F4197">
            <v>244.40220000000002</v>
          </cell>
          <cell r="G4197">
            <v>31229.17</v>
          </cell>
          <cell r="H4197">
            <v>5621.25</v>
          </cell>
        </row>
        <row r="4198">
          <cell r="A4198">
            <v>1522.05</v>
          </cell>
          <cell r="B4198" t="str">
            <v>Instal. De tubería de alcantarilla</v>
          </cell>
          <cell r="C4198">
            <v>30.8</v>
          </cell>
          <cell r="D4198" t="str">
            <v>ML</v>
          </cell>
          <cell r="E4198">
            <v>247.48</v>
          </cell>
          <cell r="F4198">
            <v>66.439799999999991</v>
          </cell>
          <cell r="G4198">
            <v>7622.38</v>
          </cell>
          <cell r="H4198">
            <v>0</v>
          </cell>
        </row>
        <row r="4199">
          <cell r="A4199">
            <v>0</v>
          </cell>
          <cell r="B4199" t="str">
            <v>Total/UND</v>
          </cell>
          <cell r="C4199">
            <v>20</v>
          </cell>
          <cell r="D4199" t="str">
            <v>ML</v>
          </cell>
          <cell r="E4199">
            <v>147.19</v>
          </cell>
          <cell r="F4199">
            <v>26.494199999999999</v>
          </cell>
          <cell r="G4199">
            <v>60593.09</v>
          </cell>
          <cell r="H4199">
            <v>9069.4500000000007</v>
          </cell>
          <cell r="I4199">
            <v>69662.539999999994</v>
          </cell>
        </row>
        <row r="4200">
          <cell r="A4200">
            <v>0</v>
          </cell>
          <cell r="B4200" t="str">
            <v>Tapa de hierro galvanizado</v>
          </cell>
          <cell r="C4200">
            <v>1</v>
          </cell>
          <cell r="D4200" t="str">
            <v>UND</v>
          </cell>
          <cell r="E4200">
            <v>1666.1</v>
          </cell>
          <cell r="F4200">
            <v>299.89799999999997</v>
          </cell>
          <cell r="G4200">
            <v>1666.1</v>
          </cell>
          <cell r="H4200">
            <v>299.89999999999998</v>
          </cell>
          <cell r="I4200">
            <v>0</v>
          </cell>
        </row>
        <row r="4201">
          <cell r="A4201">
            <v>116.48000000000025</v>
          </cell>
          <cell r="B4201" t="str">
            <v>ALCANTARILLA DE HORMIGÓN 24"</v>
          </cell>
          <cell r="C4201">
            <v>1</v>
          </cell>
          <cell r="D4201">
            <v>0</v>
          </cell>
          <cell r="E4201">
            <v>0</v>
          </cell>
          <cell r="F4201">
            <v>0</v>
          </cell>
          <cell r="G4201">
            <v>2518.2868333333331</v>
          </cell>
          <cell r="H4201">
            <v>371.00616666666667</v>
          </cell>
          <cell r="I4201">
            <v>2889.2929999999997</v>
          </cell>
        </row>
        <row r="4202">
          <cell r="A4202">
            <v>0</v>
          </cell>
          <cell r="B4202" t="str">
            <v>Volumen Análisis</v>
          </cell>
          <cell r="C4202">
            <v>60</v>
          </cell>
          <cell r="D4202" t="str">
            <v>ML</v>
          </cell>
          <cell r="E4202">
            <v>572.64</v>
          </cell>
          <cell r="F4202">
            <v>0</v>
          </cell>
          <cell r="G4202">
            <v>14504.97</v>
          </cell>
          <cell r="H4202">
            <v>0</v>
          </cell>
        </row>
        <row r="4203">
          <cell r="A4203">
            <v>0</v>
          </cell>
          <cell r="B4203" t="str">
            <v>Total/UND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114062.71</v>
          </cell>
          <cell r="H4203">
            <v>14366.879999999997</v>
          </cell>
          <cell r="I4203">
            <v>128429.59</v>
          </cell>
        </row>
        <row r="4204">
          <cell r="A4204" t="str">
            <v>SANIT006</v>
          </cell>
          <cell r="B4204" t="str">
            <v>Tubos de Hormigon armado de 24¨ x 1.20m</v>
          </cell>
          <cell r="C4204">
            <v>50</v>
          </cell>
          <cell r="D4204">
            <v>0</v>
          </cell>
          <cell r="E4204">
            <v>2200</v>
          </cell>
          <cell r="F4204">
            <v>396</v>
          </cell>
          <cell r="G4204">
            <v>0</v>
          </cell>
          <cell r="H4204">
            <v>0</v>
          </cell>
        </row>
        <row r="4205">
          <cell r="A4205">
            <v>112.01</v>
          </cell>
          <cell r="B4205" t="str">
            <v xml:space="preserve">MORTERO 1:3 </v>
          </cell>
          <cell r="C4205">
            <v>6.0999999999999999E-2</v>
          </cell>
          <cell r="D4205" t="str">
            <v>M3</v>
          </cell>
          <cell r="E4205">
            <v>5727.81</v>
          </cell>
          <cell r="F4205">
            <v>971.69</v>
          </cell>
          <cell r="G4205">
            <v>349.4</v>
          </cell>
          <cell r="H4205">
            <v>59.27</v>
          </cell>
          <cell r="I4205">
            <v>192263.15</v>
          </cell>
        </row>
        <row r="4206">
          <cell r="A4206">
            <v>0</v>
          </cell>
          <cell r="B4206" t="str">
            <v xml:space="preserve">Herramientas </v>
          </cell>
          <cell r="C4206">
            <v>0.03</v>
          </cell>
          <cell r="D4206">
            <v>0</v>
          </cell>
          <cell r="E4206">
            <v>20918.400000000001</v>
          </cell>
          <cell r="F4206">
            <v>3765.3119999999999</v>
          </cell>
          <cell r="G4206">
            <v>627.54999999999995</v>
          </cell>
          <cell r="H4206">
            <v>112.96</v>
          </cell>
          <cell r="I4206">
            <v>0</v>
          </cell>
        </row>
        <row r="4207">
          <cell r="A4207">
            <v>0</v>
          </cell>
          <cell r="B4207" t="str">
            <v>Uso de grua</v>
          </cell>
          <cell r="C4207">
            <v>1.2</v>
          </cell>
          <cell r="D4207" t="str">
            <v>DIA</v>
          </cell>
          <cell r="E4207">
            <v>10593.220338983052</v>
          </cell>
          <cell r="F4207">
            <v>1906.7796610169494</v>
          </cell>
          <cell r="G4207">
            <v>12711.86</v>
          </cell>
          <cell r="H4207">
            <v>2288.14</v>
          </cell>
          <cell r="I4207">
            <v>0</v>
          </cell>
        </row>
        <row r="4208">
          <cell r="A4208">
            <v>0</v>
          </cell>
          <cell r="B4208" t="str">
            <v>Transporte tuberías</v>
          </cell>
          <cell r="C4208">
            <v>0.05</v>
          </cell>
          <cell r="D4208">
            <v>0</v>
          </cell>
          <cell r="E4208">
            <v>129800</v>
          </cell>
          <cell r="F4208">
            <v>0</v>
          </cell>
          <cell r="G4208">
            <v>6490</v>
          </cell>
          <cell r="H4208">
            <v>0</v>
          </cell>
          <cell r="I4208">
            <v>0</v>
          </cell>
        </row>
        <row r="4209">
          <cell r="A4209">
            <v>0</v>
          </cell>
          <cell r="B4209" t="str">
            <v>Mano de Obra</v>
          </cell>
          <cell r="C4209">
            <v>25.33</v>
          </cell>
          <cell r="D4209" t="str">
            <v>M3N</v>
          </cell>
          <cell r="E4209">
            <v>2620.8599999999997</v>
          </cell>
          <cell r="F4209">
            <v>471.75479999999993</v>
          </cell>
          <cell r="G4209">
            <v>66386.38</v>
          </cell>
          <cell r="H4209">
            <v>11949.55</v>
          </cell>
        </row>
        <row r="4210">
          <cell r="A4210">
            <v>1522.06</v>
          </cell>
          <cell r="B4210" t="str">
            <v>Instal. De tubería de alcantarilla</v>
          </cell>
          <cell r="C4210">
            <v>60</v>
          </cell>
          <cell r="D4210" t="str">
            <v>ML</v>
          </cell>
          <cell r="E4210">
            <v>348.64</v>
          </cell>
          <cell r="F4210">
            <v>0</v>
          </cell>
          <cell r="G4210">
            <v>20918.400000000001</v>
          </cell>
          <cell r="H4210">
            <v>0</v>
          </cell>
        </row>
        <row r="4211">
          <cell r="A4211">
            <v>0</v>
          </cell>
          <cell r="B4211" t="str">
            <v>Total/UND</v>
          </cell>
          <cell r="C4211">
            <v>1.36</v>
          </cell>
          <cell r="D4211" t="str">
            <v>M3</v>
          </cell>
          <cell r="E4211">
            <v>12298.63</v>
          </cell>
          <cell r="F4211">
            <v>2213.7533999999996</v>
          </cell>
          <cell r="G4211">
            <v>151097.21</v>
          </cell>
          <cell r="H4211">
            <v>22260.37</v>
          </cell>
          <cell r="I4211">
            <v>173357.58</v>
          </cell>
        </row>
        <row r="4212">
          <cell r="A4212">
            <v>0</v>
          </cell>
          <cell r="B4212" t="str">
            <v>Losa en Hormigón 1:2:4 e=0.10m 3/8"@0.25m</v>
          </cell>
          <cell r="C4212">
            <v>1.36</v>
          </cell>
          <cell r="D4212" t="str">
            <v>M3</v>
          </cell>
          <cell r="E4212">
            <v>13795.05</v>
          </cell>
          <cell r="F4212">
            <v>2483.1089999999999</v>
          </cell>
          <cell r="G4212">
            <v>18761.27</v>
          </cell>
          <cell r="H4212">
            <v>3377.03</v>
          </cell>
        </row>
        <row r="4213">
          <cell r="A4213">
            <v>116.49000000000025</v>
          </cell>
          <cell r="B4213" t="str">
            <v>ALCANTARILLA DE HORMIGÓN 60"</v>
          </cell>
          <cell r="C4213">
            <v>1</v>
          </cell>
          <cell r="D4213" t="str">
            <v>ML</v>
          </cell>
          <cell r="E4213">
            <v>1357.7900000000002</v>
          </cell>
          <cell r="F4213">
            <v>244.40220000000002</v>
          </cell>
          <cell r="G4213">
            <v>11801.363500000001</v>
          </cell>
          <cell r="H4213">
            <v>1884.1671666666668</v>
          </cell>
          <cell r="I4213">
            <v>13685.530666666667</v>
          </cell>
        </row>
        <row r="4214">
          <cell r="A4214">
            <v>0</v>
          </cell>
          <cell r="B4214" t="str">
            <v>Volumen Análisis</v>
          </cell>
          <cell r="C4214">
            <v>60</v>
          </cell>
          <cell r="D4214" t="str">
            <v>ML</v>
          </cell>
          <cell r="E4214">
            <v>369.10999999999996</v>
          </cell>
          <cell r="F4214">
            <v>66.439799999999991</v>
          </cell>
          <cell r="G4214">
            <v>8489.5300000000007</v>
          </cell>
          <cell r="H4214">
            <v>1528.12</v>
          </cell>
        </row>
        <row r="4215">
          <cell r="A4215">
            <v>0</v>
          </cell>
          <cell r="B4215" t="str">
            <v>Zabaletas interior cisterna</v>
          </cell>
          <cell r="C4215">
            <v>20</v>
          </cell>
          <cell r="D4215" t="str">
            <v>ML</v>
          </cell>
          <cell r="E4215">
            <v>147.19</v>
          </cell>
          <cell r="F4215">
            <v>26.494199999999999</v>
          </cell>
          <cell r="G4215">
            <v>2943.8</v>
          </cell>
          <cell r="H4215">
            <v>529.88</v>
          </cell>
          <cell r="I4215">
            <v>0</v>
          </cell>
        </row>
        <row r="4216">
          <cell r="A4216" t="str">
            <v>SANIT011</v>
          </cell>
          <cell r="B4216" t="str">
            <v>Tubos de Hormigon armado de 60¨ x 1.20m</v>
          </cell>
          <cell r="C4216">
            <v>50</v>
          </cell>
          <cell r="D4216" t="str">
            <v>UND</v>
          </cell>
          <cell r="E4216">
            <v>12000</v>
          </cell>
          <cell r="F4216">
            <v>2160</v>
          </cell>
          <cell r="G4216">
            <v>600000</v>
          </cell>
          <cell r="H4216">
            <v>108000</v>
          </cell>
          <cell r="I4216">
            <v>0</v>
          </cell>
        </row>
        <row r="4217">
          <cell r="A4217">
            <v>112.01</v>
          </cell>
          <cell r="B4217" t="str">
            <v xml:space="preserve">MORTERO 1:3 </v>
          </cell>
          <cell r="C4217">
            <v>0.24</v>
          </cell>
          <cell r="D4217">
            <v>0</v>
          </cell>
          <cell r="E4217">
            <v>5727.81</v>
          </cell>
          <cell r="F4217">
            <v>971.69</v>
          </cell>
          <cell r="G4217">
            <v>165946.72</v>
          </cell>
          <cell r="H4217">
            <v>26316.43</v>
          </cell>
          <cell r="I4217">
            <v>192263.15</v>
          </cell>
        </row>
        <row r="4218">
          <cell r="A4218">
            <v>0</v>
          </cell>
          <cell r="B4218" t="str">
            <v xml:space="preserve">Herramientas </v>
          </cell>
          <cell r="C4218">
            <v>0.03</v>
          </cell>
          <cell r="D4218">
            <v>0</v>
          </cell>
          <cell r="E4218">
            <v>44547</v>
          </cell>
          <cell r="F4218">
            <v>8018.46</v>
          </cell>
          <cell r="G4218">
            <v>0</v>
          </cell>
          <cell r="H4218">
            <v>0</v>
          </cell>
          <cell r="I4218">
            <v>128429.59</v>
          </cell>
        </row>
        <row r="4219">
          <cell r="A4219">
            <v>116.43000000000022</v>
          </cell>
          <cell r="B4219" t="str">
            <v>Uso de grua</v>
          </cell>
          <cell r="C4219">
            <v>2.4</v>
          </cell>
          <cell r="D4219" t="str">
            <v>DIA</v>
          </cell>
          <cell r="E4219">
            <v>10593.220338983052</v>
          </cell>
          <cell r="F4219">
            <v>1906.7796610169494</v>
          </cell>
          <cell r="G4219">
            <v>25423.73</v>
          </cell>
          <cell r="H4219">
            <v>4576.2700000000004</v>
          </cell>
          <cell r="I4219">
            <v>598.02649999999994</v>
          </cell>
        </row>
        <row r="4220">
          <cell r="A4220">
            <v>0</v>
          </cell>
          <cell r="B4220" t="str">
            <v>Transporte tuberías</v>
          </cell>
          <cell r="C4220">
            <v>0.05</v>
          </cell>
          <cell r="D4220">
            <v>0</v>
          </cell>
          <cell r="E4220">
            <v>708000</v>
          </cell>
          <cell r="F4220">
            <v>0</v>
          </cell>
          <cell r="G4220">
            <v>35400</v>
          </cell>
          <cell r="H4220">
            <v>0</v>
          </cell>
          <cell r="I4220">
            <v>0</v>
          </cell>
        </row>
        <row r="4221">
          <cell r="A4221">
            <v>0</v>
          </cell>
          <cell r="B4221" t="str">
            <v>Mano de Obra</v>
          </cell>
          <cell r="C4221">
            <v>20</v>
          </cell>
          <cell r="D4221" t="str">
            <v>ML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1523.08</v>
          </cell>
          <cell r="B4222" t="str">
            <v>Instal. De tubería de alcantarilla</v>
          </cell>
          <cell r="C4222">
            <v>60</v>
          </cell>
          <cell r="D4222" t="str">
            <v>ML</v>
          </cell>
          <cell r="E4222">
            <v>742.45</v>
          </cell>
          <cell r="F4222">
            <v>427.11864406779659</v>
          </cell>
          <cell r="G4222">
            <v>44547</v>
          </cell>
          <cell r="H4222">
            <v>0</v>
          </cell>
          <cell r="I4222">
            <v>0</v>
          </cell>
        </row>
        <row r="4223">
          <cell r="A4223" t="str">
            <v>CE-PVC-01</v>
          </cell>
          <cell r="B4223" t="str">
            <v>Total/UND</v>
          </cell>
          <cell r="C4223">
            <v>1.44E-2</v>
          </cell>
          <cell r="D4223" t="str">
            <v>UND</v>
          </cell>
          <cell r="E4223">
            <v>628.81355932203394</v>
          </cell>
          <cell r="F4223">
            <v>113.1864406779661</v>
          </cell>
          <cell r="G4223">
            <v>708081.81</v>
          </cell>
          <cell r="H4223">
            <v>113050.03000000001</v>
          </cell>
          <cell r="I4223">
            <v>821131.84000000008</v>
          </cell>
        </row>
        <row r="4224">
          <cell r="A4224">
            <v>0</v>
          </cell>
          <cell r="B4224" t="str">
            <v xml:space="preserve">Herramientas </v>
          </cell>
          <cell r="C4224">
            <v>0.05</v>
          </cell>
          <cell r="D4224">
            <v>0</v>
          </cell>
          <cell r="E4224">
            <v>786</v>
          </cell>
          <cell r="F4224">
            <v>141.47999999999999</v>
          </cell>
          <cell r="G4224">
            <v>39.299999999999997</v>
          </cell>
          <cell r="H4224">
            <v>7.07</v>
          </cell>
        </row>
        <row r="4225">
          <cell r="A4225">
            <v>116.50000000000026</v>
          </cell>
          <cell r="B4225" t="str">
            <v>CAMARA SEPTICA 1.50x1.30x1.50m CALICHE</v>
          </cell>
          <cell r="C4225">
            <v>1</v>
          </cell>
          <cell r="D4225">
            <v>0</v>
          </cell>
          <cell r="E4225">
            <v>0</v>
          </cell>
          <cell r="F4225">
            <v>0</v>
          </cell>
          <cell r="G4225" t="e">
            <v>#N/A</v>
          </cell>
          <cell r="H4225" t="e">
            <v>#N/A</v>
          </cell>
          <cell r="I4225" t="e">
            <v>#N/A</v>
          </cell>
        </row>
        <row r="4226">
          <cell r="A4226">
            <v>1503.07</v>
          </cell>
          <cell r="B4226" t="str">
            <v>Instalación tuberías 6"</v>
          </cell>
          <cell r="C4226">
            <v>20</v>
          </cell>
          <cell r="D4226" t="str">
            <v>ML</v>
          </cell>
          <cell r="E4226">
            <v>39.299999999999997</v>
          </cell>
          <cell r="F4226">
            <v>2213.7533999999996</v>
          </cell>
          <cell r="G4226">
            <v>786</v>
          </cell>
          <cell r="H4226">
            <v>0</v>
          </cell>
          <cell r="I4226">
            <v>0</v>
          </cell>
        </row>
        <row r="4227">
          <cell r="A4227">
            <v>0</v>
          </cell>
          <cell r="B4227" t="str">
            <v>Volumen Análisis</v>
          </cell>
          <cell r="C4227">
            <v>1</v>
          </cell>
          <cell r="D4227">
            <v>0</v>
          </cell>
          <cell r="E4227">
            <v>13795.05</v>
          </cell>
          <cell r="F4227">
            <v>2483.1089999999999</v>
          </cell>
          <cell r="G4227">
            <v>10255.939999999999</v>
          </cell>
          <cell r="H4227">
            <v>1704.5900000000001</v>
          </cell>
          <cell r="I4227">
            <v>11960.529999999999</v>
          </cell>
        </row>
        <row r="4228">
          <cell r="A4228">
            <v>0</v>
          </cell>
          <cell r="B4228" t="str">
            <v>Materiales y Equipos</v>
          </cell>
          <cell r="C4228">
            <v>23</v>
          </cell>
          <cell r="D4228">
            <v>0</v>
          </cell>
          <cell r="E4228">
            <v>1357.7900000000002</v>
          </cell>
          <cell r="F4228">
            <v>244.40220000000002</v>
          </cell>
          <cell r="G4228">
            <v>0</v>
          </cell>
          <cell r="H4228">
            <v>0</v>
          </cell>
          <cell r="I4228">
            <v>0</v>
          </cell>
        </row>
        <row r="4229">
          <cell r="A4229">
            <v>101.16000000000008</v>
          </cell>
          <cell r="B4229" t="str">
            <v>Carga y bote de material a mano</v>
          </cell>
          <cell r="C4229">
            <v>3.94875</v>
          </cell>
          <cell r="D4229" t="str">
            <v>M3E</v>
          </cell>
          <cell r="E4229" t="e">
            <v>#N/A</v>
          </cell>
          <cell r="F4229" t="e">
            <v>#N/A</v>
          </cell>
          <cell r="G4229" t="e">
            <v>#N/A</v>
          </cell>
          <cell r="H4229" t="e">
            <v>#N/A</v>
          </cell>
          <cell r="I4229">
            <v>1473.3195000000001</v>
          </cell>
        </row>
        <row r="4230">
          <cell r="A4230">
            <v>103.13000000000005</v>
          </cell>
          <cell r="B4230" t="str">
            <v>Piso en Hormigón 1:2:4 e=0.10m 3/8"@0.20m</v>
          </cell>
          <cell r="C4230">
            <v>0.19500000000000001</v>
          </cell>
          <cell r="D4230" t="str">
            <v>M3</v>
          </cell>
          <cell r="E4230">
            <v>11550.41</v>
          </cell>
          <cell r="F4230">
            <v>1883.84</v>
          </cell>
          <cell r="G4230">
            <v>2252.33</v>
          </cell>
          <cell r="H4230">
            <v>367.35</v>
          </cell>
          <cell r="I4230">
            <v>0</v>
          </cell>
        </row>
        <row r="4231">
          <cell r="A4231">
            <v>108.04000000000002</v>
          </cell>
          <cell r="B4231" t="str">
            <v>Losa en Hormigón 1:2:4 e=0.10m 3/8"@0.25m</v>
          </cell>
          <cell r="C4231">
            <v>0.19500000000000001</v>
          </cell>
          <cell r="D4231" t="str">
            <v>M3</v>
          </cell>
          <cell r="E4231">
            <v>13475.79</v>
          </cell>
          <cell r="F4231">
            <v>1565.43</v>
          </cell>
          <cell r="G4231">
            <v>2627.78</v>
          </cell>
          <cell r="H4231">
            <v>305.26</v>
          </cell>
          <cell r="I4231">
            <v>0</v>
          </cell>
        </row>
        <row r="4232">
          <cell r="A4232">
            <v>113.09000000000005</v>
          </cell>
          <cell r="B4232" t="str">
            <v>Bloques de 6" BNP</v>
          </cell>
          <cell r="C4232">
            <v>8.4</v>
          </cell>
          <cell r="D4232" t="str">
            <v>M2</v>
          </cell>
          <cell r="E4232">
            <v>1434.0900000000001</v>
          </cell>
          <cell r="F4232">
            <v>202.92</v>
          </cell>
          <cell r="G4232">
            <v>12046.36</v>
          </cell>
          <cell r="H4232">
            <v>1704.53</v>
          </cell>
          <cell r="I4232">
            <v>192263.15</v>
          </cell>
        </row>
        <row r="4233">
          <cell r="A4233">
            <v>114.06000000000003</v>
          </cell>
          <cell r="B4233" t="str">
            <v>Pañete pulido</v>
          </cell>
          <cell r="C4233">
            <v>10.35</v>
          </cell>
          <cell r="D4233" t="str">
            <v>M2</v>
          </cell>
          <cell r="E4233">
            <v>386.02</v>
          </cell>
          <cell r="F4233">
            <v>31.66</v>
          </cell>
          <cell r="G4233">
            <v>3995.31</v>
          </cell>
          <cell r="H4233">
            <v>327.68</v>
          </cell>
        </row>
        <row r="4234">
          <cell r="A4234">
            <v>119.12000000000006</v>
          </cell>
          <cell r="B4234" t="str">
            <v xml:space="preserve">Zabaletas interior </v>
          </cell>
          <cell r="C4234">
            <v>0.05</v>
          </cell>
          <cell r="D4234">
            <v>0</v>
          </cell>
          <cell r="E4234">
            <v>860.8</v>
          </cell>
          <cell r="F4234">
            <v>154.94399999999999</v>
          </cell>
          <cell r="G4234">
            <v>43.04</v>
          </cell>
          <cell r="H4234">
            <v>7.75</v>
          </cell>
          <cell r="I4234">
            <v>598.02649999999994</v>
          </cell>
        </row>
        <row r="4235">
          <cell r="A4235">
            <v>0</v>
          </cell>
          <cell r="B4235" t="str">
            <v>Mano de obra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</row>
        <row r="4236">
          <cell r="A4236">
            <v>100.02000000000001</v>
          </cell>
          <cell r="B4236" t="str">
            <v>Excavación a mano</v>
          </cell>
          <cell r="C4236">
            <v>2.9249999999999998</v>
          </cell>
          <cell r="D4236" t="str">
            <v>M3N</v>
          </cell>
          <cell r="E4236">
            <v>572.64</v>
          </cell>
          <cell r="F4236">
            <v>0</v>
          </cell>
          <cell r="G4236">
            <v>860.8</v>
          </cell>
          <cell r="H4236">
            <v>0</v>
          </cell>
          <cell r="I4236">
            <v>0</v>
          </cell>
        </row>
        <row r="4237">
          <cell r="A4237">
            <v>0</v>
          </cell>
          <cell r="B4237" t="str">
            <v>Total/UND</v>
          </cell>
          <cell r="C4237">
            <v>3.9705263157894737</v>
          </cell>
          <cell r="D4237">
            <v>0</v>
          </cell>
          <cell r="E4237">
            <v>2372.8813559322034</v>
          </cell>
          <cell r="F4237">
            <v>427.11864406779659</v>
          </cell>
          <cell r="G4237" t="e">
            <v>#N/A</v>
          </cell>
          <cell r="H4237" t="e">
            <v>#N/A</v>
          </cell>
          <cell r="I4237" t="e">
            <v>#N/A</v>
          </cell>
        </row>
        <row r="4238">
          <cell r="A4238">
            <v>0</v>
          </cell>
          <cell r="B4238" t="str">
            <v>Cemento PVC OATEY 32oz</v>
          </cell>
          <cell r="C4238">
            <v>1.44E-2</v>
          </cell>
          <cell r="D4238">
            <v>0</v>
          </cell>
          <cell r="E4238">
            <v>628.81355932203394</v>
          </cell>
          <cell r="F4238">
            <v>113.1864406779661</v>
          </cell>
          <cell r="G4238">
            <v>0</v>
          </cell>
          <cell r="H4238">
            <v>0</v>
          </cell>
        </row>
        <row r="4239">
          <cell r="A4239">
            <v>116.51000000000026</v>
          </cell>
          <cell r="B4239" t="str">
            <v>TUBERÍA DRENAJE PVC 1/2" SOTERRADA</v>
          </cell>
          <cell r="C4239">
            <v>1</v>
          </cell>
          <cell r="D4239" t="str">
            <v>ML</v>
          </cell>
          <cell r="E4239">
            <v>0</v>
          </cell>
          <cell r="F4239">
            <v>0</v>
          </cell>
          <cell r="G4239">
            <v>41.554500000000004</v>
          </cell>
          <cell r="H4239">
            <v>5.9960000000000004</v>
          </cell>
          <cell r="I4239">
            <v>47.550500000000007</v>
          </cell>
        </row>
        <row r="4240">
          <cell r="A4240">
            <v>0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</row>
        <row r="4241">
          <cell r="A4241">
            <v>0</v>
          </cell>
          <cell r="B4241" t="str">
            <v>Volumen Análisis</v>
          </cell>
          <cell r="C4241">
            <v>20</v>
          </cell>
          <cell r="D4241" t="str">
            <v>ML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 t="str">
            <v>SANIT013</v>
          </cell>
          <cell r="B4242" t="str">
            <v>Tubo ½"x19' PVC SCH-40</v>
          </cell>
          <cell r="C4242">
            <v>4.0249999999999995</v>
          </cell>
          <cell r="D4242" t="str">
            <v>UND</v>
          </cell>
          <cell r="E4242">
            <v>162.71186440677968</v>
          </cell>
          <cell r="F4242">
            <v>29.288135593220343</v>
          </cell>
          <cell r="G4242">
            <v>654.91999999999996</v>
          </cell>
          <cell r="H4242">
            <v>117.88</v>
          </cell>
          <cell r="I4242">
            <v>11960.529999999999</v>
          </cell>
        </row>
        <row r="4243">
          <cell r="A4243" t="str">
            <v>CE-PVC-01</v>
          </cell>
          <cell r="B4243" t="str">
            <v>Cemento PVC OATEY 32oz</v>
          </cell>
          <cell r="C4243">
            <v>1.7999999999999999E-2</v>
          </cell>
          <cell r="D4243" t="str">
            <v>UND</v>
          </cell>
          <cell r="E4243">
            <v>628.81355932203394</v>
          </cell>
          <cell r="F4243">
            <v>113.1864406779661</v>
          </cell>
          <cell r="G4243">
            <v>11.32</v>
          </cell>
          <cell r="H4243">
            <v>2.04</v>
          </cell>
        </row>
        <row r="4244">
          <cell r="A4244">
            <v>0</v>
          </cell>
          <cell r="B4244" t="str">
            <v xml:space="preserve">Herramientas </v>
          </cell>
          <cell r="C4244">
            <v>5</v>
          </cell>
          <cell r="D4244" t="str">
            <v>%</v>
          </cell>
          <cell r="E4244">
            <v>157</v>
          </cell>
          <cell r="F4244">
            <v>0</v>
          </cell>
          <cell r="G4244">
            <v>7.85</v>
          </cell>
          <cell r="H4244">
            <v>0</v>
          </cell>
          <cell r="I4244">
            <v>1473.3195000000001</v>
          </cell>
        </row>
        <row r="4245">
          <cell r="A4245">
            <v>0</v>
          </cell>
          <cell r="B4245" t="str">
            <v>Mano de Obra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</row>
        <row r="4246">
          <cell r="A4246">
            <v>1503.01</v>
          </cell>
          <cell r="B4246" t="str">
            <v>Instalación tuberías 1/2" y 3/4"</v>
          </cell>
          <cell r="C4246">
            <v>20</v>
          </cell>
          <cell r="D4246" t="str">
            <v>ML</v>
          </cell>
          <cell r="E4246">
            <v>7.85</v>
          </cell>
          <cell r="F4246">
            <v>0</v>
          </cell>
          <cell r="G4246">
            <v>157</v>
          </cell>
          <cell r="H4246">
            <v>0</v>
          </cell>
          <cell r="I4246">
            <v>0</v>
          </cell>
        </row>
        <row r="4247">
          <cell r="A4247">
            <v>0</v>
          </cell>
          <cell r="B4247" t="str">
            <v>Total/UND</v>
          </cell>
          <cell r="C4247">
            <v>3.9705263157894737</v>
          </cell>
          <cell r="D4247">
            <v>0</v>
          </cell>
          <cell r="E4247">
            <v>6092.3728813559328</v>
          </cell>
          <cell r="F4247">
            <v>1096.6271186440679</v>
          </cell>
          <cell r="G4247">
            <v>831.09</v>
          </cell>
          <cell r="H4247">
            <v>119.92</v>
          </cell>
          <cell r="I4247">
            <v>951.01</v>
          </cell>
        </row>
        <row r="4248">
          <cell r="A4248">
            <v>0</v>
          </cell>
          <cell r="B4248" t="str">
            <v>Cemento PVC OATEY 32oz</v>
          </cell>
          <cell r="C4248">
            <v>1.44E-2</v>
          </cell>
          <cell r="D4248">
            <v>0</v>
          </cell>
          <cell r="E4248">
            <v>628.81355932203394</v>
          </cell>
          <cell r="F4248">
            <v>113.1864406779661</v>
          </cell>
          <cell r="G4248">
            <v>0</v>
          </cell>
          <cell r="H4248">
            <v>0</v>
          </cell>
        </row>
        <row r="4249">
          <cell r="A4249">
            <v>116.52000000000027</v>
          </cell>
          <cell r="B4249" t="str">
            <v>TUBERÍA DRENAJE PVC 3/4" SOTERRADA</v>
          </cell>
          <cell r="C4249">
            <v>1</v>
          </cell>
          <cell r="D4249" t="str">
            <v>ML</v>
          </cell>
          <cell r="E4249">
            <v>0</v>
          </cell>
          <cell r="F4249">
            <v>0</v>
          </cell>
          <cell r="G4249">
            <v>52.298999999999999</v>
          </cell>
          <cell r="H4249">
            <v>7.9304999999999994</v>
          </cell>
          <cell r="I4249">
            <v>60.229500000000002</v>
          </cell>
        </row>
        <row r="4250">
          <cell r="A4250">
            <v>0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</row>
        <row r="4251">
          <cell r="A4251">
            <v>0</v>
          </cell>
          <cell r="B4251" t="str">
            <v>Volumen Análisis</v>
          </cell>
          <cell r="C4251">
            <v>20</v>
          </cell>
          <cell r="D4251" t="str">
            <v>ML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</row>
        <row r="4252">
          <cell r="A4252" t="str">
            <v>SANIT014</v>
          </cell>
          <cell r="B4252" t="str">
            <v>Tubo ¾"x19' PVC SCH-40</v>
          </cell>
          <cell r="C4252">
            <v>4.0249999999999995</v>
          </cell>
          <cell r="D4252" t="str">
            <v>UND</v>
          </cell>
          <cell r="E4252">
            <v>216.10169491525426</v>
          </cell>
          <cell r="F4252">
            <v>38.898305084745765</v>
          </cell>
          <cell r="G4252">
            <v>869.81</v>
          </cell>
          <cell r="H4252">
            <v>156.57</v>
          </cell>
          <cell r="I4252">
            <v>29466.39</v>
          </cell>
        </row>
        <row r="4253">
          <cell r="A4253" t="str">
            <v>CE-PVC-01</v>
          </cell>
          <cell r="B4253" t="str">
            <v>Cemento PVC OATEY 32oz</v>
          </cell>
          <cell r="C4253">
            <v>1.7999999999999999E-2</v>
          </cell>
          <cell r="D4253" t="str">
            <v>UND</v>
          </cell>
          <cell r="E4253">
            <v>628.81355932203394</v>
          </cell>
          <cell r="F4253">
            <v>113.1864406779661</v>
          </cell>
          <cell r="G4253">
            <v>11.32</v>
          </cell>
          <cell r="H4253">
            <v>2.04</v>
          </cell>
        </row>
        <row r="4254">
          <cell r="A4254">
            <v>0</v>
          </cell>
          <cell r="B4254" t="str">
            <v xml:space="preserve">Herramientas </v>
          </cell>
          <cell r="C4254">
            <v>5</v>
          </cell>
          <cell r="D4254" t="str">
            <v>%</v>
          </cell>
          <cell r="E4254">
            <v>157</v>
          </cell>
          <cell r="F4254">
            <v>0</v>
          </cell>
          <cell r="G4254">
            <v>7.85</v>
          </cell>
          <cell r="H4254">
            <v>0</v>
          </cell>
          <cell r="I4254">
            <v>4487.4189999999999</v>
          </cell>
        </row>
        <row r="4255">
          <cell r="A4255">
            <v>0</v>
          </cell>
          <cell r="B4255" t="str">
            <v>Mano de Obra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</row>
        <row r="4256">
          <cell r="A4256">
            <v>1503.01</v>
          </cell>
          <cell r="B4256" t="str">
            <v>Instalación tuberías 1/2" y 3/4"</v>
          </cell>
          <cell r="C4256">
            <v>20</v>
          </cell>
          <cell r="D4256" t="str">
            <v>ML</v>
          </cell>
          <cell r="E4256">
            <v>7.85</v>
          </cell>
          <cell r="F4256">
            <v>0</v>
          </cell>
          <cell r="G4256">
            <v>157</v>
          </cell>
          <cell r="H4256">
            <v>0</v>
          </cell>
          <cell r="I4256">
            <v>0</v>
          </cell>
        </row>
        <row r="4257">
          <cell r="A4257">
            <v>0</v>
          </cell>
          <cell r="B4257" t="str">
            <v>Total/UND</v>
          </cell>
          <cell r="C4257">
            <v>4.0249999999999995</v>
          </cell>
          <cell r="D4257">
            <v>0</v>
          </cell>
          <cell r="E4257">
            <v>18644.067796610172</v>
          </cell>
          <cell r="F4257">
            <v>3355.9322033898306</v>
          </cell>
          <cell r="G4257">
            <v>1045.98</v>
          </cell>
          <cell r="H4257">
            <v>158.60999999999999</v>
          </cell>
          <cell r="I4257">
            <v>1204.5899999999999</v>
          </cell>
        </row>
        <row r="4258">
          <cell r="A4258">
            <v>0</v>
          </cell>
          <cell r="B4258" t="str">
            <v>Cemento PVC OATEY 32oz</v>
          </cell>
          <cell r="C4258">
            <v>1.7999999999999999E-2</v>
          </cell>
          <cell r="D4258">
            <v>0</v>
          </cell>
          <cell r="E4258">
            <v>628.81355932203394</v>
          </cell>
          <cell r="F4258">
            <v>113.1864406779661</v>
          </cell>
          <cell r="G4258">
            <v>0</v>
          </cell>
          <cell r="H4258">
            <v>0</v>
          </cell>
        </row>
        <row r="4259">
          <cell r="A4259">
            <v>116.53000000000027</v>
          </cell>
          <cell r="B4259" t="str">
            <v>BAJANTE PLUVIAL Ø3" (3ml)</v>
          </cell>
          <cell r="C4259">
            <v>1</v>
          </cell>
          <cell r="D4259" t="str">
            <v>UND</v>
          </cell>
          <cell r="E4259">
            <v>0</v>
          </cell>
          <cell r="F4259">
            <v>0</v>
          </cell>
          <cell r="G4259">
            <v>2048.21</v>
          </cell>
          <cell r="H4259">
            <v>193.36999999999998</v>
          </cell>
          <cell r="I4259">
            <v>2241.58</v>
          </cell>
        </row>
        <row r="4260">
          <cell r="A4260">
            <v>0</v>
          </cell>
          <cell r="B4260" t="str">
            <v>Volumen Análisis</v>
          </cell>
          <cell r="C4260">
            <v>30.8</v>
          </cell>
          <cell r="D4260" t="str">
            <v>ML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</row>
        <row r="4261">
          <cell r="A4261">
            <v>0</v>
          </cell>
          <cell r="B4261" t="str">
            <v>Volumen Análisis</v>
          </cell>
          <cell r="C4261">
            <v>1</v>
          </cell>
          <cell r="D4261">
            <v>0</v>
          </cell>
          <cell r="E4261">
            <v>55.95</v>
          </cell>
          <cell r="G4261">
            <v>0</v>
          </cell>
          <cell r="H4261">
            <v>0</v>
          </cell>
          <cell r="I4261">
            <v>0</v>
          </cell>
        </row>
        <row r="4262">
          <cell r="A4262" t="str">
            <v>SANIT122</v>
          </cell>
          <cell r="B4262" t="str">
            <v>Tubo 3"x19 PVC SDR-41</v>
          </cell>
          <cell r="C4262">
            <v>0.59799999999999998</v>
          </cell>
          <cell r="D4262" t="str">
            <v>UND</v>
          </cell>
          <cell r="E4262">
            <v>652.54237288135596</v>
          </cell>
          <cell r="F4262">
            <v>117.45762711864407</v>
          </cell>
          <cell r="G4262">
            <v>390.22</v>
          </cell>
          <cell r="H4262">
            <v>70.239999999999995</v>
          </cell>
          <cell r="I4262">
            <v>89748.38</v>
          </cell>
        </row>
        <row r="4263">
          <cell r="A4263" t="str">
            <v>SANIT134</v>
          </cell>
          <cell r="B4263" t="str">
            <v>Codo PVC drenaje 3" x 90°</v>
          </cell>
          <cell r="C4263">
            <v>2</v>
          </cell>
          <cell r="D4263" t="str">
            <v>UND</v>
          </cell>
          <cell r="E4263">
            <v>70.33898305084746</v>
          </cell>
          <cell r="F4263">
            <v>12.661016949152541</v>
          </cell>
          <cell r="G4263">
            <v>140.68</v>
          </cell>
          <cell r="H4263">
            <v>25.32</v>
          </cell>
        </row>
        <row r="4264">
          <cell r="A4264" t="str">
            <v>SANIT129</v>
          </cell>
          <cell r="B4264" t="str">
            <v xml:space="preserve">Tee PVC drenaje 3" </v>
          </cell>
          <cell r="C4264">
            <v>1</v>
          </cell>
          <cell r="D4264" t="str">
            <v>UND</v>
          </cell>
          <cell r="E4264">
            <v>405.93220338983053</v>
          </cell>
          <cell r="F4264">
            <v>73.067796610169495</v>
          </cell>
          <cell r="G4264">
            <v>405.93</v>
          </cell>
          <cell r="H4264">
            <v>73.069999999999993</v>
          </cell>
          <cell r="I4264">
            <v>1699.0485000000001</v>
          </cell>
        </row>
        <row r="4265">
          <cell r="A4265" t="str">
            <v>CE-PVC-01</v>
          </cell>
          <cell r="B4265" t="str">
            <v>Cemento PVC</v>
          </cell>
          <cell r="C4265">
            <v>0.01</v>
          </cell>
          <cell r="D4265" t="str">
            <v>UND</v>
          </cell>
          <cell r="E4265">
            <v>628.81355932203394</v>
          </cell>
          <cell r="F4265">
            <v>113.1864406779661</v>
          </cell>
          <cell r="G4265">
            <v>6.29</v>
          </cell>
          <cell r="H4265">
            <v>1.1299999999999999</v>
          </cell>
          <cell r="I4265">
            <v>0</v>
          </cell>
        </row>
        <row r="4266">
          <cell r="A4266" t="str">
            <v>TORNIL005</v>
          </cell>
          <cell r="B4266" t="str">
            <v xml:space="preserve">Tarugo azul con tornillo   </v>
          </cell>
          <cell r="C4266">
            <v>6</v>
          </cell>
          <cell r="D4266" t="str">
            <v>UND</v>
          </cell>
          <cell r="E4266">
            <v>2.2118644067796609</v>
          </cell>
          <cell r="F4266">
            <v>0.39813559322033892</v>
          </cell>
          <cell r="G4266">
            <v>13.27</v>
          </cell>
          <cell r="H4266">
            <v>2.39</v>
          </cell>
          <cell r="I4266">
            <v>0</v>
          </cell>
        </row>
        <row r="4267">
          <cell r="A4267" t="str">
            <v>ELECT094</v>
          </cell>
          <cell r="B4267" t="str">
            <v>Abrazadera 3" EMT</v>
          </cell>
          <cell r="C4267">
            <v>3</v>
          </cell>
          <cell r="D4267">
            <v>0</v>
          </cell>
          <cell r="E4267">
            <v>0</v>
          </cell>
          <cell r="F4267">
            <v>7.074915254237288</v>
          </cell>
          <cell r="G4267">
            <v>0</v>
          </cell>
          <cell r="H4267">
            <v>0</v>
          </cell>
        </row>
        <row r="4268">
          <cell r="A4268">
            <v>1522.05</v>
          </cell>
          <cell r="B4268" t="str">
            <v xml:space="preserve">Herramientas </v>
          </cell>
          <cell r="C4268">
            <v>5</v>
          </cell>
          <cell r="D4268" t="str">
            <v>%</v>
          </cell>
          <cell r="E4268">
            <v>927.52</v>
          </cell>
          <cell r="F4268">
            <v>0</v>
          </cell>
          <cell r="G4268">
            <v>7622.38</v>
          </cell>
          <cell r="H4268">
            <v>0</v>
          </cell>
          <cell r="I4268">
            <v>0</v>
          </cell>
        </row>
        <row r="4269">
          <cell r="A4269">
            <v>0</v>
          </cell>
          <cell r="B4269" t="str">
            <v>Mano de Obra</v>
          </cell>
          <cell r="C4269">
            <v>0.05</v>
          </cell>
          <cell r="D4269">
            <v>0</v>
          </cell>
          <cell r="E4269">
            <v>1033</v>
          </cell>
          <cell r="F4269">
            <v>185.94</v>
          </cell>
          <cell r="G4269">
            <v>60593.09</v>
          </cell>
          <cell r="H4269">
            <v>9069.4500000000007</v>
          </cell>
          <cell r="I4269">
            <v>69662.539999999994</v>
          </cell>
        </row>
        <row r="4270">
          <cell r="A4270">
            <v>1516.02</v>
          </cell>
          <cell r="B4270" t="str">
            <v>Instalación de desagüe pluvial de 3”</v>
          </cell>
          <cell r="C4270">
            <v>1</v>
          </cell>
          <cell r="D4270">
            <v>0</v>
          </cell>
          <cell r="E4270">
            <v>927.52</v>
          </cell>
          <cell r="G4270">
            <v>927.52</v>
          </cell>
          <cell r="H4270">
            <v>0</v>
          </cell>
        </row>
        <row r="4271">
          <cell r="A4271">
            <v>116.48000000000025</v>
          </cell>
          <cell r="B4271" t="str">
            <v>Total/UND</v>
          </cell>
          <cell r="C4271">
            <v>1</v>
          </cell>
          <cell r="D4271" t="str">
            <v>ML</v>
          </cell>
          <cell r="E4271">
            <v>0</v>
          </cell>
          <cell r="F4271">
            <v>0</v>
          </cell>
          <cell r="G4271">
            <v>2048.21</v>
          </cell>
          <cell r="H4271">
            <v>193.36999999999998</v>
          </cell>
          <cell r="I4271">
            <v>2241.58</v>
          </cell>
        </row>
        <row r="4272">
          <cell r="A4272">
            <v>0</v>
          </cell>
          <cell r="B4272" t="str">
            <v>Volumen Análisis</v>
          </cell>
          <cell r="C4272">
            <v>60</v>
          </cell>
          <cell r="D4272" t="str">
            <v>ML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</row>
        <row r="4273">
          <cell r="A4273">
            <v>116.54000000000028</v>
          </cell>
          <cell r="B4273" t="str">
            <v xml:space="preserve">S/C: LLAVE DE CHORRO Ø1/2", INCLUYE SALIDA </v>
          </cell>
          <cell r="C4273">
            <v>1</v>
          </cell>
          <cell r="D4273">
            <v>0</v>
          </cell>
          <cell r="E4273">
            <v>0</v>
          </cell>
          <cell r="F4273">
            <v>0</v>
          </cell>
          <cell r="G4273">
            <v>1527.3400000000001</v>
          </cell>
          <cell r="H4273">
            <v>49.18</v>
          </cell>
          <cell r="I4273">
            <v>1576.5200000000002</v>
          </cell>
        </row>
        <row r="4274">
          <cell r="A4274" t="str">
            <v>SANIT006</v>
          </cell>
          <cell r="B4274" t="str">
            <v>Tubos de Hormigon armado de 24¨ x 1.20m</v>
          </cell>
          <cell r="C4274">
            <v>50</v>
          </cell>
          <cell r="D4274" t="str">
            <v>UND</v>
          </cell>
          <cell r="E4274">
            <v>2200</v>
          </cell>
          <cell r="F4274">
            <v>396</v>
          </cell>
          <cell r="G4274">
            <v>110000</v>
          </cell>
          <cell r="H4274">
            <v>19800</v>
          </cell>
          <cell r="I4274">
            <v>2262.6948051948052</v>
          </cell>
        </row>
        <row r="4275">
          <cell r="A4275">
            <v>112.01</v>
          </cell>
          <cell r="B4275" t="str">
            <v>Volumen Análisis</v>
          </cell>
          <cell r="C4275">
            <v>1</v>
          </cell>
          <cell r="D4275" t="str">
            <v>UND</v>
          </cell>
          <cell r="E4275">
            <v>5727.81</v>
          </cell>
          <cell r="F4275">
            <v>971.69</v>
          </cell>
          <cell r="G4275">
            <v>349.4</v>
          </cell>
          <cell r="H4275">
            <v>59.27</v>
          </cell>
          <cell r="I4275">
            <v>0</v>
          </cell>
        </row>
        <row r="4276">
          <cell r="A4276" t="str">
            <v>SANIT339</v>
          </cell>
          <cell r="B4276" t="str">
            <v>Llave de chorro 1/2"</v>
          </cell>
          <cell r="C4276">
            <v>1</v>
          </cell>
          <cell r="D4276" t="str">
            <v>UND</v>
          </cell>
          <cell r="E4276">
            <v>266.94915254237287</v>
          </cell>
          <cell r="F4276">
            <v>48.050847457627114</v>
          </cell>
          <cell r="G4276">
            <v>266.95</v>
          </cell>
          <cell r="H4276">
            <v>48.05</v>
          </cell>
          <cell r="I4276">
            <v>0</v>
          </cell>
        </row>
        <row r="4277">
          <cell r="A4277" t="str">
            <v>CE-PVC-01</v>
          </cell>
          <cell r="B4277" t="str">
            <v>Cemento PVC</v>
          </cell>
          <cell r="C4277">
            <v>0.01</v>
          </cell>
          <cell r="D4277" t="str">
            <v>UND</v>
          </cell>
          <cell r="E4277">
            <v>628.81355932203394</v>
          </cell>
          <cell r="F4277">
            <v>113.1864406779661</v>
          </cell>
          <cell r="G4277">
            <v>6.29</v>
          </cell>
          <cell r="H4277">
            <v>1.1299999999999999</v>
          </cell>
        </row>
        <row r="4278">
          <cell r="A4278">
            <v>0</v>
          </cell>
          <cell r="B4278" t="str">
            <v xml:space="preserve">Herramientas </v>
          </cell>
          <cell r="C4278">
            <v>5</v>
          </cell>
          <cell r="D4278" t="str">
            <v>%</v>
          </cell>
          <cell r="E4278">
            <v>1194.3800000000001</v>
          </cell>
          <cell r="F4278">
            <v>0</v>
          </cell>
          <cell r="G4278">
            <v>59.72</v>
          </cell>
          <cell r="H4278">
            <v>0</v>
          </cell>
        </row>
        <row r="4279">
          <cell r="A4279">
            <v>0</v>
          </cell>
          <cell r="B4279" t="str">
            <v>Mano de Obra</v>
          </cell>
          <cell r="C4279">
            <v>0.03</v>
          </cell>
          <cell r="D4279">
            <v>0</v>
          </cell>
          <cell r="E4279">
            <v>0</v>
          </cell>
          <cell r="F4279">
            <v>1372.0283999999999</v>
          </cell>
          <cell r="G4279">
            <v>0</v>
          </cell>
          <cell r="H4279">
            <v>0</v>
          </cell>
        </row>
        <row r="4280">
          <cell r="A4280">
            <v>1510.01</v>
          </cell>
          <cell r="B4280" t="str">
            <v>Instalación llave chorro jardín ½” y ¾” incluyendo línea de 3 ML Max Dist</v>
          </cell>
          <cell r="C4280">
            <v>1</v>
          </cell>
          <cell r="D4280" t="str">
            <v>UND</v>
          </cell>
          <cell r="E4280">
            <v>1194.3800000000001</v>
          </cell>
          <cell r="F4280">
            <v>1906.7796610169494</v>
          </cell>
          <cell r="G4280">
            <v>1194.3800000000001</v>
          </cell>
          <cell r="H4280">
            <v>0</v>
          </cell>
          <cell r="I4280">
            <v>0</v>
          </cell>
        </row>
        <row r="4281">
          <cell r="A4281">
            <v>0</v>
          </cell>
          <cell r="B4281" t="str">
            <v>Total/UND</v>
          </cell>
          <cell r="C4281">
            <v>0.05</v>
          </cell>
          <cell r="D4281">
            <v>0</v>
          </cell>
          <cell r="E4281">
            <v>51330</v>
          </cell>
          <cell r="F4281">
            <v>0</v>
          </cell>
          <cell r="G4281">
            <v>1527.3400000000001</v>
          </cell>
          <cell r="H4281">
            <v>49.18</v>
          </cell>
          <cell r="I4281">
            <v>1576.5200000000002</v>
          </cell>
        </row>
        <row r="4282">
          <cell r="A4282">
            <v>116.55000000000028</v>
          </cell>
          <cell r="B4282" t="str">
            <v xml:space="preserve">S/C: CODO DE Ø8"x90º PVC, PARA DRENAJE </v>
          </cell>
          <cell r="C4282">
            <v>1</v>
          </cell>
          <cell r="D4282">
            <v>0</v>
          </cell>
          <cell r="E4282">
            <v>0</v>
          </cell>
          <cell r="G4282">
            <v>3658.41</v>
          </cell>
          <cell r="H4282">
            <v>596.04999999999995</v>
          </cell>
          <cell r="I4282">
            <v>4254.46</v>
          </cell>
        </row>
        <row r="4283">
          <cell r="A4283">
            <v>116.49000000000025</v>
          </cell>
          <cell r="B4283" t="str">
            <v>ALCANTARILLA DE HORMIGÓN 60"</v>
          </cell>
          <cell r="C4283">
            <v>1</v>
          </cell>
          <cell r="D4283" t="str">
            <v>ML</v>
          </cell>
          <cell r="E4283">
            <v>0</v>
          </cell>
          <cell r="F4283">
            <v>0</v>
          </cell>
          <cell r="G4283">
            <v>11801.363500000001</v>
          </cell>
          <cell r="H4283">
            <v>1884.1671666666668</v>
          </cell>
          <cell r="I4283">
            <v>13685.530666666667</v>
          </cell>
        </row>
        <row r="4284">
          <cell r="A4284">
            <v>0</v>
          </cell>
          <cell r="B4284" t="str">
            <v>Volumen Análisis</v>
          </cell>
          <cell r="C4284">
            <v>1</v>
          </cell>
          <cell r="D4284" t="str">
            <v>UND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</row>
        <row r="4285">
          <cell r="A4285" t="str">
            <v>SANIT372</v>
          </cell>
          <cell r="B4285" t="str">
            <v xml:space="preserve">Codo drenaje 8" x90° SDR-41 </v>
          </cell>
          <cell r="C4285">
            <v>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</row>
        <row r="4286">
          <cell r="A4286" t="str">
            <v>CE-PVC-01</v>
          </cell>
          <cell r="B4286" t="str">
            <v>Cemento PVC</v>
          </cell>
          <cell r="C4286">
            <v>0.01</v>
          </cell>
          <cell r="D4286" t="str">
            <v>UND</v>
          </cell>
          <cell r="E4286">
            <v>628.81355932203394</v>
          </cell>
          <cell r="F4286">
            <v>113.1864406779661</v>
          </cell>
          <cell r="G4286">
            <v>6.29</v>
          </cell>
          <cell r="H4286">
            <v>1.1299999999999999</v>
          </cell>
          <cell r="I4286">
            <v>2889.8115000000003</v>
          </cell>
        </row>
        <row r="4287">
          <cell r="A4287">
            <v>112.01</v>
          </cell>
          <cell r="B4287" t="str">
            <v xml:space="preserve">Herramientas </v>
          </cell>
          <cell r="C4287">
            <v>5</v>
          </cell>
          <cell r="D4287" t="str">
            <v>%</v>
          </cell>
          <cell r="E4287">
            <v>330.51</v>
          </cell>
          <cell r="F4287">
            <v>0</v>
          </cell>
          <cell r="G4287">
            <v>16.53</v>
          </cell>
          <cell r="H4287">
            <v>0</v>
          </cell>
          <cell r="I4287">
            <v>0</v>
          </cell>
        </row>
        <row r="4288">
          <cell r="A4288">
            <v>0</v>
          </cell>
          <cell r="B4288" t="str">
            <v>Mano de Obra</v>
          </cell>
          <cell r="C4288">
            <v>0.03</v>
          </cell>
          <cell r="D4288">
            <v>0</v>
          </cell>
          <cell r="E4288">
            <v>44547</v>
          </cell>
          <cell r="F4288">
            <v>8018.46</v>
          </cell>
          <cell r="G4288">
            <v>1336.41</v>
          </cell>
          <cell r="H4288">
            <v>240.55</v>
          </cell>
          <cell r="I4288">
            <v>0</v>
          </cell>
        </row>
        <row r="4289">
          <cell r="A4289">
            <v>1516.02</v>
          </cell>
          <cell r="B4289" t="str">
            <v>Instalación de Codo Ø8"</v>
          </cell>
          <cell r="C4289">
            <v>1</v>
          </cell>
          <cell r="D4289" t="str">
            <v>UND</v>
          </cell>
          <cell r="E4289">
            <v>330.50800000000004</v>
          </cell>
          <cell r="F4289">
            <v>1906.7796610169494</v>
          </cell>
          <cell r="G4289">
            <v>330.51</v>
          </cell>
          <cell r="H4289">
            <v>0</v>
          </cell>
        </row>
        <row r="4290">
          <cell r="A4290">
            <v>0</v>
          </cell>
          <cell r="B4290" t="str">
            <v>Total/UND</v>
          </cell>
          <cell r="C4290">
            <v>0.05</v>
          </cell>
          <cell r="D4290">
            <v>0</v>
          </cell>
          <cell r="E4290">
            <v>708000</v>
          </cell>
          <cell r="F4290">
            <v>0</v>
          </cell>
          <cell r="G4290">
            <v>3658.41</v>
          </cell>
          <cell r="H4290">
            <v>596.04999999999995</v>
          </cell>
          <cell r="I4290">
            <v>4254.46</v>
          </cell>
        </row>
        <row r="4291">
          <cell r="A4291">
            <v>0</v>
          </cell>
          <cell r="B4291" t="str">
            <v>Mano de Obra</v>
          </cell>
          <cell r="C4291">
            <v>0.03</v>
          </cell>
          <cell r="D4291">
            <v>0</v>
          </cell>
          <cell r="E4291">
            <v>0</v>
          </cell>
          <cell r="F4291">
            <v>3765.3119999999999</v>
          </cell>
          <cell r="G4291">
            <v>0</v>
          </cell>
          <cell r="H4291">
            <v>0</v>
          </cell>
        </row>
        <row r="4292">
          <cell r="A4292">
            <v>116.56000000000029</v>
          </cell>
          <cell r="B4292" t="str">
            <v xml:space="preserve">S/C: CURVA DE Ø8"x45º PVC, PARA DRENAJE </v>
          </cell>
          <cell r="C4292">
            <v>1</v>
          </cell>
          <cell r="D4292" t="str">
            <v>UND</v>
          </cell>
          <cell r="E4292">
            <v>742.45</v>
          </cell>
          <cell r="F4292">
            <v>1906.7796610169494</v>
          </cell>
          <cell r="G4292">
            <v>3120.4700000000003</v>
          </cell>
          <cell r="H4292">
            <v>508.42</v>
          </cell>
          <cell r="I4292">
            <v>3628.8900000000003</v>
          </cell>
        </row>
        <row r="4293">
          <cell r="A4293">
            <v>0</v>
          </cell>
          <cell r="B4293" t="str">
            <v>Total/UND</v>
          </cell>
          <cell r="C4293">
            <v>0.05</v>
          </cell>
          <cell r="D4293">
            <v>0</v>
          </cell>
          <cell r="E4293">
            <v>129800</v>
          </cell>
          <cell r="F4293">
            <v>0</v>
          </cell>
          <cell r="G4293">
            <v>708081.81</v>
          </cell>
          <cell r="H4293">
            <v>113050.03000000001</v>
          </cell>
          <cell r="I4293">
            <v>821131.84000000008</v>
          </cell>
        </row>
        <row r="4294">
          <cell r="A4294">
            <v>0</v>
          </cell>
          <cell r="B4294" t="str">
            <v>Volumen Análisis</v>
          </cell>
          <cell r="C4294">
            <v>1</v>
          </cell>
          <cell r="D4294">
            <v>0</v>
          </cell>
          <cell r="E4294">
            <v>0</v>
          </cell>
          <cell r="G4294">
            <v>0</v>
          </cell>
          <cell r="H4294">
            <v>0</v>
          </cell>
        </row>
        <row r="4295">
          <cell r="A4295" t="str">
            <v>SANIT373</v>
          </cell>
          <cell r="B4295" t="str">
            <v xml:space="preserve">Codo drenaje 8" x45° SDR-41 </v>
          </cell>
          <cell r="C4295">
            <v>1</v>
          </cell>
          <cell r="D4295" t="str">
            <v>UND</v>
          </cell>
          <cell r="E4295">
            <v>2818.2627118644073</v>
          </cell>
          <cell r="F4295">
            <v>507.28728813559331</v>
          </cell>
          <cell r="G4295">
            <v>2818.26</v>
          </cell>
          <cell r="H4295">
            <v>507.29</v>
          </cell>
          <cell r="I4295" t="e">
            <v>#N/A</v>
          </cell>
        </row>
        <row r="4296">
          <cell r="A4296" t="str">
            <v>CE-PVC-01</v>
          </cell>
          <cell r="B4296" t="str">
            <v>Cemento PVC</v>
          </cell>
          <cell r="C4296">
            <v>0.01</v>
          </cell>
          <cell r="D4296" t="str">
            <v>UND</v>
          </cell>
          <cell r="E4296">
            <v>628.81355932203394</v>
          </cell>
          <cell r="F4296">
            <v>113.1864406779661</v>
          </cell>
          <cell r="G4296">
            <v>6.29</v>
          </cell>
          <cell r="H4296">
            <v>1.1299999999999999</v>
          </cell>
          <cell r="I4296">
            <v>0</v>
          </cell>
        </row>
        <row r="4297">
          <cell r="A4297">
            <v>0</v>
          </cell>
          <cell r="B4297" t="str">
            <v xml:space="preserve">Herramientas </v>
          </cell>
          <cell r="C4297">
            <v>5</v>
          </cell>
          <cell r="D4297" t="str">
            <v>%</v>
          </cell>
          <cell r="E4297">
            <v>281.83</v>
          </cell>
          <cell r="F4297">
            <v>0</v>
          </cell>
          <cell r="G4297">
            <v>14.09</v>
          </cell>
          <cell r="H4297">
            <v>0</v>
          </cell>
          <cell r="I4297">
            <v>0</v>
          </cell>
        </row>
        <row r="4298">
          <cell r="A4298">
            <v>0</v>
          </cell>
          <cell r="B4298" t="str">
            <v>Mano de Obra</v>
          </cell>
          <cell r="C4298">
            <v>1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</row>
        <row r="4299">
          <cell r="A4299">
            <v>1516.02</v>
          </cell>
          <cell r="B4299" t="str">
            <v>Instalación de Codo Ø8"</v>
          </cell>
          <cell r="C4299">
            <v>1</v>
          </cell>
          <cell r="D4299" t="str">
            <v>UND</v>
          </cell>
          <cell r="E4299">
            <v>281.82600000000002</v>
          </cell>
          <cell r="F4299" t="e">
            <v>#N/A</v>
          </cell>
          <cell r="G4299">
            <v>281.83</v>
          </cell>
          <cell r="H4299">
            <v>0</v>
          </cell>
          <cell r="I4299">
            <v>0</v>
          </cell>
        </row>
        <row r="4300">
          <cell r="A4300">
            <v>103.13000000000005</v>
          </cell>
          <cell r="B4300" t="str">
            <v>Total/UND</v>
          </cell>
          <cell r="C4300">
            <v>0.19500000000000001</v>
          </cell>
          <cell r="D4300" t="str">
            <v>M3</v>
          </cell>
          <cell r="E4300">
            <v>11550.41</v>
          </cell>
          <cell r="F4300">
            <v>1883.84</v>
          </cell>
          <cell r="G4300">
            <v>3120.4700000000003</v>
          </cell>
          <cell r="H4300">
            <v>508.42</v>
          </cell>
          <cell r="I4300">
            <v>3628.8900000000003</v>
          </cell>
        </row>
        <row r="4301">
          <cell r="A4301">
            <v>108.04000000000002</v>
          </cell>
          <cell r="B4301" t="str">
            <v>Losa en Hormigón 1:2:4 e=0.10m 3/8"@0.25m</v>
          </cell>
          <cell r="C4301">
            <v>0.19500000000000001</v>
          </cell>
          <cell r="D4301" t="str">
            <v>M3</v>
          </cell>
          <cell r="E4301">
            <v>13475.79</v>
          </cell>
          <cell r="F4301">
            <v>1565.43</v>
          </cell>
          <cell r="G4301">
            <v>2627.78</v>
          </cell>
          <cell r="H4301">
            <v>305.26</v>
          </cell>
        </row>
        <row r="4302">
          <cell r="A4302">
            <v>116.57000000000029</v>
          </cell>
          <cell r="B4302" t="str">
            <v>TUBERÍA DRENAJE PVC 4" SOTERRADA</v>
          </cell>
          <cell r="C4302">
            <v>1</v>
          </cell>
          <cell r="D4302" t="str">
            <v>ML</v>
          </cell>
          <cell r="E4302">
            <v>1434.0900000000001</v>
          </cell>
          <cell r="F4302">
            <v>202.92</v>
          </cell>
          <cell r="G4302">
            <v>695.30399999999997</v>
          </cell>
          <cell r="H4302">
            <v>36.634</v>
          </cell>
          <cell r="I4302">
            <v>731.93799999999999</v>
          </cell>
        </row>
        <row r="4303">
          <cell r="A4303">
            <v>114.06000000000003</v>
          </cell>
          <cell r="B4303" t="str">
            <v>Pañete pulido</v>
          </cell>
          <cell r="C4303">
            <v>10.35</v>
          </cell>
          <cell r="D4303" t="str">
            <v>M2</v>
          </cell>
          <cell r="E4303">
            <v>386.02</v>
          </cell>
          <cell r="F4303">
            <v>31.66</v>
          </cell>
          <cell r="G4303">
            <v>3995.31</v>
          </cell>
          <cell r="H4303">
            <v>327.68</v>
          </cell>
        </row>
        <row r="4304">
          <cell r="A4304">
            <v>119.12000000000006</v>
          </cell>
          <cell r="B4304" t="str">
            <v>Volumen Análisis</v>
          </cell>
          <cell r="C4304">
            <v>20</v>
          </cell>
          <cell r="D4304">
            <v>0</v>
          </cell>
          <cell r="E4304">
            <v>10593.220338983052</v>
          </cell>
          <cell r="F4304">
            <v>1906.7796610169494</v>
          </cell>
          <cell r="G4304">
            <v>0</v>
          </cell>
          <cell r="H4304">
            <v>0</v>
          </cell>
        </row>
        <row r="4305">
          <cell r="A4305" t="str">
            <v>SANIT123</v>
          </cell>
          <cell r="B4305" t="str">
            <v>Tubo 4"x19 PVC SDR-41</v>
          </cell>
          <cell r="C4305">
            <v>4.0249999999999995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A4306" t="str">
            <v>CE-PVC-01</v>
          </cell>
          <cell r="B4306" t="str">
            <v>Cemento PVC OATEY 32oz</v>
          </cell>
          <cell r="C4306">
            <v>1.7999999999999999E-2</v>
          </cell>
          <cell r="D4306" t="str">
            <v>UND</v>
          </cell>
          <cell r="E4306">
            <v>628.81355932203394</v>
          </cell>
          <cell r="F4306">
            <v>113.1864406779661</v>
          </cell>
          <cell r="G4306">
            <v>11.32</v>
          </cell>
          <cell r="H4306">
            <v>2.04</v>
          </cell>
        </row>
        <row r="4307">
          <cell r="A4307">
            <v>0</v>
          </cell>
          <cell r="B4307" t="str">
            <v xml:space="preserve">Herramientas </v>
          </cell>
          <cell r="C4307">
            <v>5</v>
          </cell>
          <cell r="D4307">
            <v>0</v>
          </cell>
          <cell r="E4307">
            <v>1420.4</v>
          </cell>
          <cell r="F4307">
            <v>0</v>
          </cell>
          <cell r="G4307" t="e">
            <v>#N/A</v>
          </cell>
          <cell r="H4307" t="e">
            <v>#N/A</v>
          </cell>
          <cell r="I4307" t="e">
            <v>#N/A</v>
          </cell>
        </row>
        <row r="4308">
          <cell r="A4308">
            <v>2.0199999999999996</v>
          </cell>
          <cell r="B4308" t="str">
            <v xml:space="preserve">Excavación en tiera a mano </v>
          </cell>
          <cell r="C4308">
            <v>12.6</v>
          </cell>
          <cell r="D4308">
            <v>0</v>
          </cell>
          <cell r="E4308">
            <v>365.53149999999999</v>
          </cell>
          <cell r="F4308">
            <v>0</v>
          </cell>
          <cell r="G4308">
            <v>0</v>
          </cell>
          <cell r="H4308">
            <v>0</v>
          </cell>
          <cell r="I4308">
            <v>821254.24</v>
          </cell>
        </row>
        <row r="4309">
          <cell r="A4309">
            <v>2.2699999999999942</v>
          </cell>
          <cell r="B4309" t="str">
            <v xml:space="preserve">Asiento de arena </v>
          </cell>
          <cell r="C4309">
            <v>1.2</v>
          </cell>
          <cell r="D4309" t="str">
            <v>M3</v>
          </cell>
          <cell r="E4309">
            <v>1769.3643</v>
          </cell>
          <cell r="F4309">
            <v>0</v>
          </cell>
          <cell r="G4309">
            <v>2123.2399999999998</v>
          </cell>
          <cell r="H4309">
            <v>0</v>
          </cell>
          <cell r="I4309">
            <v>47.550500000000007</v>
          </cell>
        </row>
        <row r="4310">
          <cell r="A4310">
            <v>2.279999999999994</v>
          </cell>
          <cell r="B4310" t="str">
            <v xml:space="preserve">Relleno de reposición </v>
          </cell>
          <cell r="C4310">
            <v>13.4855229696</v>
          </cell>
          <cell r="D4310" t="str">
            <v>M3</v>
          </cell>
          <cell r="E4310">
            <v>107.95436619718311</v>
          </cell>
          <cell r="F4310">
            <v>0</v>
          </cell>
          <cell r="G4310">
            <v>1455.82</v>
          </cell>
          <cell r="H4310">
            <v>0</v>
          </cell>
          <cell r="I4310">
            <v>0</v>
          </cell>
        </row>
        <row r="4311">
          <cell r="A4311">
            <v>2.1599999999999966</v>
          </cell>
          <cell r="B4311" t="str">
            <v xml:space="preserve">Bote de material producto de excavación </v>
          </cell>
          <cell r="C4311">
            <v>0.43447703040000007</v>
          </cell>
          <cell r="D4311" t="str">
            <v>M3</v>
          </cell>
          <cell r="E4311">
            <v>367.0494845360825</v>
          </cell>
          <cell r="F4311">
            <v>0</v>
          </cell>
          <cell r="G4311">
            <v>159.47</v>
          </cell>
          <cell r="H4311">
            <v>0</v>
          </cell>
          <cell r="I4311">
            <v>0</v>
          </cell>
        </row>
        <row r="4312">
          <cell r="A4312" t="str">
            <v>SANIT013</v>
          </cell>
          <cell r="B4312" t="str">
            <v>Mano de Obra</v>
          </cell>
          <cell r="C4312">
            <v>4.0249999999999995</v>
          </cell>
          <cell r="D4312" t="str">
            <v>UND</v>
          </cell>
          <cell r="E4312">
            <v>162.71186440677968</v>
          </cell>
          <cell r="F4312">
            <v>29.288135593220343</v>
          </cell>
          <cell r="G4312">
            <v>654.91999999999996</v>
          </cell>
          <cell r="H4312">
            <v>117.88</v>
          </cell>
          <cell r="I4312">
            <v>0</v>
          </cell>
        </row>
        <row r="4313">
          <cell r="A4313">
            <v>1518.02</v>
          </cell>
          <cell r="B4313" t="str">
            <v>Tuberías de 4”</v>
          </cell>
          <cell r="C4313">
            <v>20</v>
          </cell>
          <cell r="D4313" t="str">
            <v>ML</v>
          </cell>
          <cell r="E4313">
            <v>71.02</v>
          </cell>
          <cell r="F4313">
            <v>113.1864406779661</v>
          </cell>
          <cell r="G4313">
            <v>1420.4</v>
          </cell>
          <cell r="H4313">
            <v>0</v>
          </cell>
          <cell r="I4313">
            <v>0</v>
          </cell>
        </row>
        <row r="4314">
          <cell r="A4314">
            <v>0</v>
          </cell>
          <cell r="B4314" t="str">
            <v>Total/UND</v>
          </cell>
          <cell r="C4314">
            <v>5</v>
          </cell>
          <cell r="D4314" t="str">
            <v>%</v>
          </cell>
          <cell r="E4314">
            <v>157</v>
          </cell>
          <cell r="F4314">
            <v>0</v>
          </cell>
          <cell r="G4314">
            <v>13906.08</v>
          </cell>
          <cell r="H4314">
            <v>732.68</v>
          </cell>
          <cell r="I4314">
            <v>14638.76</v>
          </cell>
        </row>
        <row r="4315">
          <cell r="A4315">
            <v>0</v>
          </cell>
          <cell r="B4315" t="str">
            <v>Mano de Obra</v>
          </cell>
          <cell r="C4315">
            <v>0.19500000000000001</v>
          </cell>
          <cell r="D4315">
            <v>0</v>
          </cell>
          <cell r="E4315">
            <v>0</v>
          </cell>
          <cell r="F4315">
            <v>2036.7</v>
          </cell>
          <cell r="G4315">
            <v>0</v>
          </cell>
          <cell r="H4315">
            <v>0</v>
          </cell>
        </row>
        <row r="4316">
          <cell r="A4316">
            <v>116.5800000000003</v>
          </cell>
          <cell r="B4316" t="str">
            <v xml:space="preserve">S/C: CODO DE Ø12"x90º PVC, PARA DRENAJE </v>
          </cell>
          <cell r="C4316">
            <v>1</v>
          </cell>
          <cell r="D4316" t="str">
            <v>UND</v>
          </cell>
          <cell r="E4316">
            <v>7.85</v>
          </cell>
          <cell r="F4316">
            <v>1688.4399999999998</v>
          </cell>
          <cell r="G4316">
            <v>9045.19</v>
          </cell>
          <cell r="H4316">
            <v>1473.5300000000002</v>
          </cell>
          <cell r="I4316">
            <v>10518.720000000001</v>
          </cell>
        </row>
        <row r="4317">
          <cell r="A4317">
            <v>0</v>
          </cell>
          <cell r="B4317" t="str">
            <v>Total/UND</v>
          </cell>
          <cell r="C4317">
            <v>8.4</v>
          </cell>
          <cell r="D4317">
            <v>0</v>
          </cell>
          <cell r="E4317">
            <v>1480.0600000000002</v>
          </cell>
          <cell r="F4317">
            <v>211.18999999999997</v>
          </cell>
          <cell r="G4317">
            <v>831.09</v>
          </cell>
          <cell r="H4317">
            <v>119.92</v>
          </cell>
          <cell r="I4317">
            <v>951.01</v>
          </cell>
        </row>
        <row r="4318">
          <cell r="A4318">
            <v>0</v>
          </cell>
          <cell r="B4318" t="str">
            <v>Volumen Análisis</v>
          </cell>
          <cell r="C4318">
            <v>1</v>
          </cell>
          <cell r="D4318">
            <v>0</v>
          </cell>
          <cell r="E4318">
            <v>394.83</v>
          </cell>
          <cell r="F4318">
            <v>33.24</v>
          </cell>
          <cell r="G4318">
            <v>0</v>
          </cell>
          <cell r="H4318">
            <v>0</v>
          </cell>
        </row>
        <row r="4319">
          <cell r="A4319" t="str">
            <v>SANIT376</v>
          </cell>
          <cell r="B4319" t="str">
            <v xml:space="preserve">Codo drenaje 12" x90° SDR-41 </v>
          </cell>
          <cell r="C4319">
            <v>1</v>
          </cell>
          <cell r="D4319" t="str">
            <v>UND</v>
          </cell>
          <cell r="E4319">
            <v>8180</v>
          </cell>
          <cell r="F4319">
            <v>1472.3999999999999</v>
          </cell>
          <cell r="G4319">
            <v>8180</v>
          </cell>
          <cell r="H4319">
            <v>1472.4</v>
          </cell>
          <cell r="I4319">
            <v>60.229500000000002</v>
          </cell>
        </row>
        <row r="4320">
          <cell r="A4320" t="str">
            <v>CE-PVC-01</v>
          </cell>
          <cell r="B4320" t="str">
            <v>Cemento PVC</v>
          </cell>
          <cell r="C4320">
            <v>0.01</v>
          </cell>
          <cell r="D4320" t="str">
            <v>UND</v>
          </cell>
          <cell r="E4320">
            <v>628.81355932203394</v>
          </cell>
          <cell r="F4320">
            <v>113.1864406779661</v>
          </cell>
          <cell r="G4320">
            <v>6.29</v>
          </cell>
          <cell r="H4320">
            <v>1.1299999999999999</v>
          </cell>
          <cell r="I4320">
            <v>0</v>
          </cell>
        </row>
        <row r="4321">
          <cell r="A4321">
            <v>0</v>
          </cell>
          <cell r="B4321" t="str">
            <v xml:space="preserve">Herramientas </v>
          </cell>
          <cell r="C4321">
            <v>5</v>
          </cell>
          <cell r="D4321" t="str">
            <v>%</v>
          </cell>
          <cell r="E4321">
            <v>818</v>
          </cell>
          <cell r="F4321">
            <v>0</v>
          </cell>
          <cell r="G4321">
            <v>40.9</v>
          </cell>
          <cell r="H4321">
            <v>0</v>
          </cell>
          <cell r="I4321">
            <v>0</v>
          </cell>
        </row>
        <row r="4322">
          <cell r="A4322" t="str">
            <v>SANIT014</v>
          </cell>
          <cell r="B4322" t="str">
            <v>Mano de Obra</v>
          </cell>
          <cell r="C4322">
            <v>4.0249999999999995</v>
          </cell>
          <cell r="D4322" t="str">
            <v>UND</v>
          </cell>
          <cell r="E4322">
            <v>216.10169491525426</v>
          </cell>
          <cell r="F4322">
            <v>38.898305084745765</v>
          </cell>
          <cell r="G4322">
            <v>869.81</v>
          </cell>
          <cell r="H4322">
            <v>156.57</v>
          </cell>
          <cell r="I4322">
            <v>27679.439999999999</v>
          </cell>
        </row>
        <row r="4323">
          <cell r="A4323">
            <v>1516.02</v>
          </cell>
          <cell r="B4323" t="str">
            <v>Instalación de Codo Ø12"</v>
          </cell>
          <cell r="C4323">
            <v>1</v>
          </cell>
          <cell r="D4323" t="str">
            <v>UND</v>
          </cell>
          <cell r="E4323">
            <v>818</v>
          </cell>
          <cell r="F4323">
            <v>113.1864406779661</v>
          </cell>
          <cell r="G4323">
            <v>818</v>
          </cell>
          <cell r="H4323">
            <v>0</v>
          </cell>
        </row>
        <row r="4324">
          <cell r="A4324">
            <v>0</v>
          </cell>
          <cell r="B4324" t="str">
            <v>Total/UND</v>
          </cell>
          <cell r="C4324">
            <v>5</v>
          </cell>
          <cell r="D4324" t="str">
            <v>%</v>
          </cell>
          <cell r="E4324">
            <v>157</v>
          </cell>
          <cell r="F4324">
            <v>0</v>
          </cell>
          <cell r="G4324">
            <v>9045.19</v>
          </cell>
          <cell r="H4324">
            <v>1473.5300000000002</v>
          </cell>
          <cell r="I4324">
            <v>10518.720000000001</v>
          </cell>
        </row>
        <row r="4325">
          <cell r="A4325">
            <v>0</v>
          </cell>
          <cell r="B4325" t="str">
            <v>Mano de Obra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</row>
        <row r="4326">
          <cell r="A4326">
            <v>116.5900000000003</v>
          </cell>
          <cell r="B4326" t="str">
            <v xml:space="preserve">S/C: CURVA DE Ø12"x45º PVC, PARA DRENAJE </v>
          </cell>
          <cell r="C4326">
            <v>1</v>
          </cell>
          <cell r="D4326" t="str">
            <v>UND</v>
          </cell>
          <cell r="E4326">
            <v>7.85</v>
          </cell>
          <cell r="F4326">
            <v>0</v>
          </cell>
          <cell r="G4326">
            <v>4138.99</v>
          </cell>
          <cell r="H4326">
            <v>674.33</v>
          </cell>
          <cell r="I4326">
            <v>4813.32</v>
          </cell>
        </row>
        <row r="4327">
          <cell r="A4327">
            <v>0</v>
          </cell>
          <cell r="B4327" t="str">
            <v>Total/UND</v>
          </cell>
          <cell r="C4327">
            <v>4.0249999999999995</v>
          </cell>
          <cell r="D4327">
            <v>0</v>
          </cell>
          <cell r="E4327">
            <v>262.71186440677968</v>
          </cell>
          <cell r="F4327">
            <v>47.288135593220339</v>
          </cell>
          <cell r="G4327">
            <v>1045.98</v>
          </cell>
          <cell r="H4327">
            <v>158.60999999999999</v>
          </cell>
          <cell r="I4327">
            <v>1204.5899999999999</v>
          </cell>
        </row>
        <row r="4328">
          <cell r="A4328">
            <v>0</v>
          </cell>
          <cell r="B4328" t="str">
            <v>Volumen Análisis</v>
          </cell>
          <cell r="C4328">
            <v>1</v>
          </cell>
          <cell r="D4328">
            <v>0</v>
          </cell>
          <cell r="E4328">
            <v>628.81355932203394</v>
          </cell>
          <cell r="F4328">
            <v>113.1864406779661</v>
          </cell>
          <cell r="G4328">
            <v>0</v>
          </cell>
          <cell r="H4328">
            <v>0</v>
          </cell>
        </row>
        <row r="4329">
          <cell r="A4329" t="str">
            <v>SANIT377</v>
          </cell>
          <cell r="B4329" t="str">
            <v xml:space="preserve">Codo drenaje 12" x45° SDR-41 </v>
          </cell>
          <cell r="C4329">
            <v>1</v>
          </cell>
          <cell r="D4329" t="str">
            <v>UND</v>
          </cell>
          <cell r="E4329">
            <v>3740</v>
          </cell>
          <cell r="F4329">
            <v>673.19999999999993</v>
          </cell>
          <cell r="G4329">
            <v>3740</v>
          </cell>
          <cell r="H4329">
            <v>673.2</v>
          </cell>
          <cell r="I4329">
            <v>2241.58</v>
          </cell>
        </row>
        <row r="4330">
          <cell r="A4330" t="str">
            <v>CE-PVC-01</v>
          </cell>
          <cell r="B4330" t="str">
            <v>Cemento PVC</v>
          </cell>
          <cell r="C4330">
            <v>0.01</v>
          </cell>
          <cell r="D4330" t="str">
            <v>UND</v>
          </cell>
          <cell r="E4330">
            <v>628.81355932203394</v>
          </cell>
          <cell r="F4330">
            <v>113.1864406779661</v>
          </cell>
          <cell r="G4330">
            <v>6.29</v>
          </cell>
          <cell r="H4330">
            <v>1.1299999999999999</v>
          </cell>
          <cell r="I4330">
            <v>0</v>
          </cell>
        </row>
        <row r="4331">
          <cell r="A4331">
            <v>0</v>
          </cell>
          <cell r="B4331" t="str">
            <v xml:space="preserve">Herramientas </v>
          </cell>
          <cell r="C4331">
            <v>5</v>
          </cell>
          <cell r="D4331" t="str">
            <v>%</v>
          </cell>
          <cell r="E4331">
            <v>374</v>
          </cell>
          <cell r="F4331">
            <v>0</v>
          </cell>
          <cell r="G4331">
            <v>18.7</v>
          </cell>
          <cell r="H4331">
            <v>0</v>
          </cell>
          <cell r="I4331">
            <v>0</v>
          </cell>
        </row>
        <row r="4332">
          <cell r="A4332" t="str">
            <v>SANIT122</v>
          </cell>
          <cell r="B4332" t="str">
            <v>Mano de Obra</v>
          </cell>
          <cell r="C4332">
            <v>0.59799999999999998</v>
          </cell>
          <cell r="D4332" t="str">
            <v>UND</v>
          </cell>
          <cell r="E4332">
            <v>652.54237288135596</v>
          </cell>
          <cell r="F4332">
            <v>117.45762711864407</v>
          </cell>
          <cell r="G4332">
            <v>390.22</v>
          </cell>
          <cell r="H4332">
            <v>70.239999999999995</v>
          </cell>
          <cell r="I4332">
            <v>1425.96</v>
          </cell>
        </row>
        <row r="4333">
          <cell r="A4333">
            <v>1516.02</v>
          </cell>
          <cell r="B4333" t="str">
            <v>Instalación de Codo Ø12"</v>
          </cell>
          <cell r="C4333">
            <v>1</v>
          </cell>
          <cell r="D4333" t="str">
            <v>UND</v>
          </cell>
          <cell r="E4333">
            <v>374</v>
          </cell>
          <cell r="F4333">
            <v>12.661016949152541</v>
          </cell>
          <cell r="G4333">
            <v>374</v>
          </cell>
          <cell r="H4333">
            <v>0</v>
          </cell>
        </row>
        <row r="4334">
          <cell r="A4334" t="str">
            <v>SANIT129</v>
          </cell>
          <cell r="B4334" t="str">
            <v>Total/UND</v>
          </cell>
          <cell r="C4334">
            <v>1</v>
          </cell>
          <cell r="D4334" t="str">
            <v>UND</v>
          </cell>
          <cell r="E4334">
            <v>405.93220338983053</v>
          </cell>
          <cell r="F4334">
            <v>73.067796610169495</v>
          </cell>
          <cell r="G4334">
            <v>4138.99</v>
          </cell>
          <cell r="H4334">
            <v>674.33</v>
          </cell>
          <cell r="I4334">
            <v>4813.32</v>
          </cell>
        </row>
        <row r="4335">
          <cell r="A4335" t="str">
            <v>CE-PVC-01</v>
          </cell>
          <cell r="B4335" t="str">
            <v>Cemento PVC</v>
          </cell>
          <cell r="C4335">
            <v>0.01</v>
          </cell>
          <cell r="D4335" t="str">
            <v>UND</v>
          </cell>
          <cell r="E4335">
            <v>628.81355932203394</v>
          </cell>
          <cell r="F4335">
            <v>113.1864406779661</v>
          </cell>
          <cell r="G4335">
            <v>6.29</v>
          </cell>
          <cell r="H4335">
            <v>1.1299999999999999</v>
          </cell>
          <cell r="I4335">
            <v>0</v>
          </cell>
        </row>
        <row r="4336">
          <cell r="A4336">
            <v>116.60000000000031</v>
          </cell>
          <cell r="B4336" t="str">
            <v xml:space="preserve">S/C: TEE DE Ø12" PVC, PARA DRENAJE </v>
          </cell>
          <cell r="C4336">
            <v>1</v>
          </cell>
          <cell r="D4336" t="str">
            <v>UND</v>
          </cell>
          <cell r="E4336">
            <v>2.2118644067796609</v>
          </cell>
          <cell r="F4336">
            <v>0.39813559322033892</v>
          </cell>
          <cell r="G4336">
            <v>7691.57</v>
          </cell>
          <cell r="H4336">
            <v>1253.0300000000002</v>
          </cell>
          <cell r="I4336">
            <v>8944.6</v>
          </cell>
        </row>
        <row r="4337">
          <cell r="A4337" t="str">
            <v>ELECT094</v>
          </cell>
          <cell r="B4337" t="str">
            <v>Abrazadera 3" EMT</v>
          </cell>
          <cell r="C4337">
            <v>3</v>
          </cell>
          <cell r="D4337" t="str">
            <v>UND</v>
          </cell>
          <cell r="E4337">
            <v>39.305084745762713</v>
          </cell>
          <cell r="F4337">
            <v>7.074915254237288</v>
          </cell>
          <cell r="G4337">
            <v>117.92</v>
          </cell>
          <cell r="H4337">
            <v>21.22</v>
          </cell>
        </row>
        <row r="4338">
          <cell r="A4338">
            <v>0</v>
          </cell>
          <cell r="B4338" t="str">
            <v>Volumen Análisis</v>
          </cell>
          <cell r="C4338">
            <v>1</v>
          </cell>
          <cell r="D4338" t="str">
            <v>UND</v>
          </cell>
          <cell r="E4338">
            <v>927.52</v>
          </cell>
          <cell r="F4338">
            <v>0</v>
          </cell>
          <cell r="G4338">
            <v>46.38</v>
          </cell>
          <cell r="H4338">
            <v>0</v>
          </cell>
        </row>
        <row r="4339">
          <cell r="A4339" t="str">
            <v>SANIT378</v>
          </cell>
          <cell r="B4339" t="str">
            <v xml:space="preserve">Tee drenaje 12" SDR-41 </v>
          </cell>
          <cell r="C4339">
            <v>1</v>
          </cell>
          <cell r="D4339">
            <v>0</v>
          </cell>
          <cell r="E4339">
            <v>0</v>
          </cell>
          <cell r="F4339">
            <v>1251.8999999999999</v>
          </cell>
          <cell r="G4339">
            <v>0</v>
          </cell>
          <cell r="H4339">
            <v>0</v>
          </cell>
        </row>
        <row r="4340">
          <cell r="A4340" t="str">
            <v>CE-PVC-01</v>
          </cell>
          <cell r="B4340" t="str">
            <v>Cemento PVC</v>
          </cell>
          <cell r="C4340">
            <v>0.01</v>
          </cell>
          <cell r="D4340" t="str">
            <v>UND</v>
          </cell>
          <cell r="E4340">
            <v>628.81355932203394</v>
          </cell>
          <cell r="F4340">
            <v>113.1864406779661</v>
          </cell>
          <cell r="G4340">
            <v>927.52</v>
          </cell>
          <cell r="H4340">
            <v>0</v>
          </cell>
          <cell r="I4340">
            <v>0</v>
          </cell>
        </row>
        <row r="4341">
          <cell r="A4341">
            <v>0</v>
          </cell>
          <cell r="B4341" t="str">
            <v xml:space="preserve">Herramientas </v>
          </cell>
          <cell r="C4341">
            <v>5</v>
          </cell>
          <cell r="D4341">
            <v>0</v>
          </cell>
          <cell r="E4341">
            <v>695.5</v>
          </cell>
          <cell r="F4341">
            <v>0</v>
          </cell>
          <cell r="G4341">
            <v>2048.21</v>
          </cell>
          <cell r="H4341">
            <v>193.36999999999998</v>
          </cell>
          <cell r="I4341">
            <v>2241.58</v>
          </cell>
        </row>
        <row r="4342">
          <cell r="A4342">
            <v>0</v>
          </cell>
          <cell r="B4342" t="str">
            <v>Mano de Obra</v>
          </cell>
          <cell r="D4342">
            <v>0</v>
          </cell>
          <cell r="G4342">
            <v>0</v>
          </cell>
          <cell r="H4342">
            <v>0</v>
          </cell>
          <cell r="I4342">
            <v>1788.21</v>
          </cell>
        </row>
        <row r="4343">
          <cell r="A4343">
            <v>1516.02</v>
          </cell>
          <cell r="B4343" t="str">
            <v>Instalación de Codo Ø12"</v>
          </cell>
          <cell r="C4343">
            <v>1</v>
          </cell>
          <cell r="D4343" t="str">
            <v>UND</v>
          </cell>
          <cell r="E4343">
            <v>695.5</v>
          </cell>
          <cell r="F4343">
            <v>0</v>
          </cell>
          <cell r="G4343">
            <v>695.5</v>
          </cell>
          <cell r="H4343">
            <v>0</v>
          </cell>
          <cell r="I4343">
            <v>1576.5200000000002</v>
          </cell>
        </row>
        <row r="4344">
          <cell r="A4344">
            <v>0</v>
          </cell>
          <cell r="B4344" t="str">
            <v>Total/UND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7691.57</v>
          </cell>
          <cell r="H4344">
            <v>1253.0300000000002</v>
          </cell>
          <cell r="I4344">
            <v>8944.6</v>
          </cell>
        </row>
        <row r="4345">
          <cell r="A4345">
            <v>0</v>
          </cell>
          <cell r="B4345" t="str">
            <v>Volumen Análisis</v>
          </cell>
          <cell r="C4345">
            <v>1</v>
          </cell>
          <cell r="D4345" t="str">
            <v>UND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</row>
        <row r="4346">
          <cell r="A4346">
            <v>116.61000000000031</v>
          </cell>
          <cell r="B4346" t="str">
            <v>ALCANTARILLA DE HORMIGÓN 30"</v>
          </cell>
          <cell r="C4346">
            <v>1</v>
          </cell>
          <cell r="D4346" t="str">
            <v>ML</v>
          </cell>
          <cell r="E4346">
            <v>266.94915254237287</v>
          </cell>
          <cell r="F4346">
            <v>48.050847457627114</v>
          </cell>
          <cell r="G4346">
            <v>3212.997166666667</v>
          </cell>
          <cell r="H4346">
            <v>462.79833333333329</v>
          </cell>
          <cell r="I4346">
            <v>3675.7955000000002</v>
          </cell>
        </row>
        <row r="4347">
          <cell r="A4347" t="str">
            <v>CE-PVC-01</v>
          </cell>
          <cell r="B4347" t="str">
            <v>Volumen Análisis</v>
          </cell>
          <cell r="C4347">
            <v>60</v>
          </cell>
          <cell r="D4347" t="str">
            <v>ML</v>
          </cell>
          <cell r="E4347">
            <v>628.81355932203394</v>
          </cell>
          <cell r="F4347">
            <v>113.1864406779661</v>
          </cell>
          <cell r="G4347">
            <v>6.29</v>
          </cell>
          <cell r="H4347">
            <v>1.1299999999999999</v>
          </cell>
        </row>
        <row r="4348">
          <cell r="A4348">
            <v>0</v>
          </cell>
          <cell r="B4348" t="str">
            <v xml:space="preserve">Herramientas </v>
          </cell>
          <cell r="C4348">
            <v>5</v>
          </cell>
          <cell r="D4348" t="str">
            <v>%</v>
          </cell>
          <cell r="E4348">
            <v>1194.3800000000001</v>
          </cell>
          <cell r="F4348">
            <v>0</v>
          </cell>
          <cell r="G4348">
            <v>59.72</v>
          </cell>
          <cell r="H4348">
            <v>0</v>
          </cell>
        </row>
        <row r="4349">
          <cell r="A4349" t="str">
            <v>SANIT007</v>
          </cell>
          <cell r="B4349" t="str">
            <v/>
          </cell>
          <cell r="C4349">
            <v>50</v>
          </cell>
          <cell r="D4349">
            <v>0</v>
          </cell>
          <cell r="E4349">
            <v>0</v>
          </cell>
          <cell r="F4349">
            <v>504</v>
          </cell>
          <cell r="G4349">
            <v>0</v>
          </cell>
          <cell r="H4349">
            <v>0</v>
          </cell>
        </row>
        <row r="4350">
          <cell r="A4350">
            <v>112.01</v>
          </cell>
          <cell r="B4350" t="str">
            <v xml:space="preserve">MORTERO 1:3 </v>
          </cell>
          <cell r="C4350">
            <v>0.12</v>
          </cell>
          <cell r="D4350" t="str">
            <v>M3</v>
          </cell>
          <cell r="E4350">
            <v>5727.81</v>
          </cell>
          <cell r="F4350">
            <v>971.69</v>
          </cell>
          <cell r="G4350">
            <v>1194.3800000000001</v>
          </cell>
          <cell r="H4350">
            <v>0</v>
          </cell>
          <cell r="I4350">
            <v>0</v>
          </cell>
        </row>
        <row r="4351">
          <cell r="A4351">
            <v>0</v>
          </cell>
          <cell r="B4351" t="str">
            <v xml:space="preserve">Herramientas </v>
          </cell>
          <cell r="C4351">
            <v>0.03</v>
          </cell>
          <cell r="D4351">
            <v>0</v>
          </cell>
          <cell r="E4351">
            <v>30214.2</v>
          </cell>
          <cell r="F4351">
            <v>5438.5559999999996</v>
          </cell>
          <cell r="G4351">
            <v>1527.3400000000001</v>
          </cell>
          <cell r="H4351">
            <v>49.18</v>
          </cell>
          <cell r="I4351">
            <v>1576.5200000000002</v>
          </cell>
        </row>
        <row r="4352">
          <cell r="A4352">
            <v>116.55000000000028</v>
          </cell>
          <cell r="B4352" t="str">
            <v>Uso de grua</v>
          </cell>
          <cell r="C4352">
            <v>1.2</v>
          </cell>
          <cell r="D4352" t="str">
            <v>DIA</v>
          </cell>
          <cell r="E4352">
            <v>10593.220338983052</v>
          </cell>
          <cell r="F4352">
            <v>1906.7796610169494</v>
          </cell>
          <cell r="G4352">
            <v>12711.86</v>
          </cell>
          <cell r="H4352">
            <v>2288.14</v>
          </cell>
          <cell r="I4352">
            <v>4254.46</v>
          </cell>
        </row>
        <row r="4353">
          <cell r="A4353">
            <v>0</v>
          </cell>
          <cell r="B4353" t="str">
            <v>Transporte tuberías</v>
          </cell>
          <cell r="C4353">
            <v>0.05</v>
          </cell>
          <cell r="D4353">
            <v>0</v>
          </cell>
          <cell r="E4353">
            <v>165200</v>
          </cell>
          <cell r="F4353">
            <v>0</v>
          </cell>
          <cell r="G4353">
            <v>8260</v>
          </cell>
          <cell r="H4353">
            <v>0</v>
          </cell>
          <cell r="I4353">
            <v>0</v>
          </cell>
        </row>
        <row r="4354">
          <cell r="A4354">
            <v>0</v>
          </cell>
          <cell r="B4354" t="str">
            <v>Mano de Obra</v>
          </cell>
          <cell r="C4354">
            <v>1</v>
          </cell>
          <cell r="D4354" t="str">
            <v>UND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</row>
        <row r="4355">
          <cell r="A4355">
            <v>1522.07</v>
          </cell>
          <cell r="B4355" t="str">
            <v>Instal. De tubería de alcantarilla</v>
          </cell>
          <cell r="C4355">
            <v>60</v>
          </cell>
          <cell r="D4355" t="str">
            <v>ML</v>
          </cell>
          <cell r="E4355">
            <v>503.57</v>
          </cell>
          <cell r="F4355">
            <v>594.91525423728808</v>
          </cell>
          <cell r="G4355">
            <v>30214.2</v>
          </cell>
          <cell r="H4355">
            <v>0</v>
          </cell>
          <cell r="I4355">
            <v>0</v>
          </cell>
        </row>
        <row r="4356">
          <cell r="A4356" t="str">
            <v>CE-PVC-01</v>
          </cell>
          <cell r="B4356" t="str">
            <v>Total/UND</v>
          </cell>
          <cell r="C4356">
            <v>0.01</v>
          </cell>
          <cell r="D4356" t="str">
            <v>UND</v>
          </cell>
          <cell r="E4356">
            <v>628.81355932203394</v>
          </cell>
          <cell r="F4356">
            <v>113.1864406779661</v>
          </cell>
          <cell r="G4356">
            <v>192779.83000000002</v>
          </cell>
          <cell r="H4356">
            <v>27767.899999999998</v>
          </cell>
          <cell r="I4356">
            <v>220547.73</v>
          </cell>
        </row>
        <row r="4357">
          <cell r="A4357">
            <v>0</v>
          </cell>
          <cell r="B4357" t="str">
            <v xml:space="preserve">Herramientas </v>
          </cell>
          <cell r="C4357">
            <v>5</v>
          </cell>
          <cell r="D4357" t="str">
            <v>%</v>
          </cell>
          <cell r="E4357">
            <v>330.51</v>
          </cell>
          <cell r="F4357">
            <v>0</v>
          </cell>
          <cell r="G4357">
            <v>16.53</v>
          </cell>
          <cell r="H4357">
            <v>0</v>
          </cell>
        </row>
        <row r="4358">
          <cell r="A4358">
            <v>116.62000000000032</v>
          </cell>
          <cell r="B4358" t="str">
            <v>HINCADO DE TUBERÍA PARA POZO PVC 8" SDR-41</v>
          </cell>
          <cell r="C4358">
            <v>1</v>
          </cell>
          <cell r="D4358">
            <v>0</v>
          </cell>
          <cell r="E4358">
            <v>0</v>
          </cell>
          <cell r="F4358">
            <v>0</v>
          </cell>
          <cell r="G4358">
            <v>452.03042857142856</v>
          </cell>
          <cell r="H4358">
            <v>58.865571428571428</v>
          </cell>
          <cell r="I4358">
            <v>510.89599999999996</v>
          </cell>
        </row>
        <row r="4359">
          <cell r="A4359">
            <v>1516.02</v>
          </cell>
          <cell r="B4359" t="str">
            <v>Instalación de Codo Ø8"</v>
          </cell>
          <cell r="C4359">
            <v>1</v>
          </cell>
          <cell r="D4359" t="str">
            <v>UND</v>
          </cell>
          <cell r="E4359">
            <v>330.50800000000004</v>
          </cell>
          <cell r="F4359">
            <v>0</v>
          </cell>
          <cell r="G4359">
            <v>330.51</v>
          </cell>
          <cell r="H4359">
            <v>0</v>
          </cell>
          <cell r="I4359">
            <v>0</v>
          </cell>
        </row>
        <row r="4360">
          <cell r="A4360">
            <v>0</v>
          </cell>
          <cell r="B4360" t="str">
            <v>Volumen Análisis</v>
          </cell>
          <cell r="C4360">
            <v>70</v>
          </cell>
          <cell r="D4360">
            <v>0</v>
          </cell>
          <cell r="E4360">
            <v>0</v>
          </cell>
          <cell r="F4360">
            <v>0</v>
          </cell>
          <cell r="G4360">
            <v>3658.41</v>
          </cell>
          <cell r="H4360">
            <v>596.04999999999995</v>
          </cell>
          <cell r="I4360">
            <v>4254.46</v>
          </cell>
        </row>
        <row r="4361">
          <cell r="A4361" t="str">
            <v>SANIT125</v>
          </cell>
          <cell r="B4361" t="str">
            <v>Tubo 8"x19 PVC SDR-41</v>
          </cell>
          <cell r="C4361">
            <v>3.6842105263157894</v>
          </cell>
          <cell r="D4361">
            <v>0</v>
          </cell>
          <cell r="E4361">
            <v>6092.3728813559328</v>
          </cell>
          <cell r="F4361">
            <v>1096.6271186440679</v>
          </cell>
          <cell r="G4361">
            <v>0</v>
          </cell>
          <cell r="H4361">
            <v>0</v>
          </cell>
        </row>
        <row r="4362">
          <cell r="A4362" t="str">
            <v>CE-PVC-01</v>
          </cell>
          <cell r="B4362" t="str">
            <v>Cemento PVC OATEY 32oz</v>
          </cell>
          <cell r="C4362">
            <v>1.44E-2</v>
          </cell>
          <cell r="D4362" t="str">
            <v>UND</v>
          </cell>
          <cell r="E4362">
            <v>628.81355932203394</v>
          </cell>
          <cell r="F4362">
            <v>113.1864406779661</v>
          </cell>
          <cell r="G4362">
            <v>9.0500000000000007</v>
          </cell>
          <cell r="H4362">
            <v>1.63</v>
          </cell>
          <cell r="I4362">
            <v>3628.8900000000003</v>
          </cell>
        </row>
        <row r="4363">
          <cell r="A4363">
            <v>0</v>
          </cell>
          <cell r="B4363" t="str">
            <v xml:space="preserve">Herramientas </v>
          </cell>
          <cell r="C4363">
            <v>0.05</v>
          </cell>
          <cell r="D4363">
            <v>0</v>
          </cell>
          <cell r="E4363">
            <v>8750</v>
          </cell>
          <cell r="F4363">
            <v>1575</v>
          </cell>
          <cell r="G4363">
            <v>437.5</v>
          </cell>
          <cell r="H4363">
            <v>78.75</v>
          </cell>
          <cell r="I4363">
            <v>0</v>
          </cell>
        </row>
        <row r="4364">
          <cell r="A4364">
            <v>0</v>
          </cell>
          <cell r="B4364" t="str">
            <v>Mano de Obra</v>
          </cell>
          <cell r="C4364">
            <v>1</v>
          </cell>
          <cell r="D4364" t="str">
            <v>UND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A4365" t="str">
            <v>SANIT373</v>
          </cell>
          <cell r="B4365" t="str">
            <v>Colocación de tubería</v>
          </cell>
          <cell r="C4365">
            <v>70</v>
          </cell>
          <cell r="D4365" t="str">
            <v>PIE</v>
          </cell>
          <cell r="E4365">
            <v>125</v>
          </cell>
          <cell r="F4365">
            <v>507.28728813559331</v>
          </cell>
          <cell r="G4365">
            <v>8750</v>
          </cell>
          <cell r="H4365">
            <v>0</v>
          </cell>
          <cell r="I4365">
            <v>0</v>
          </cell>
        </row>
        <row r="4366">
          <cell r="A4366" t="str">
            <v>CE-PVC-01</v>
          </cell>
          <cell r="B4366" t="str">
            <v>Total/UND</v>
          </cell>
          <cell r="C4366">
            <v>0.01</v>
          </cell>
          <cell r="D4366" t="str">
            <v>UND</v>
          </cell>
          <cell r="E4366">
            <v>628.81355932203394</v>
          </cell>
          <cell r="F4366">
            <v>113.1864406779661</v>
          </cell>
          <cell r="G4366">
            <v>31642.13</v>
          </cell>
          <cell r="H4366">
            <v>4120.59</v>
          </cell>
          <cell r="I4366">
            <v>35762.720000000001</v>
          </cell>
        </row>
        <row r="4367">
          <cell r="A4367">
            <v>0</v>
          </cell>
          <cell r="B4367" t="str">
            <v xml:space="preserve">Herramientas </v>
          </cell>
          <cell r="C4367">
            <v>5</v>
          </cell>
          <cell r="D4367" t="str">
            <v>%</v>
          </cell>
          <cell r="E4367">
            <v>281.83</v>
          </cell>
          <cell r="F4367">
            <v>0</v>
          </cell>
          <cell r="G4367">
            <v>14.09</v>
          </cell>
          <cell r="H4367">
            <v>0</v>
          </cell>
          <cell r="I4367">
            <v>4254.46</v>
          </cell>
        </row>
        <row r="4368">
          <cell r="A4368">
            <v>116.63000000000032</v>
          </cell>
          <cell r="B4368" t="str">
            <v>HINCADO DE TUBERÍA PARA POZO PVC 12" SDR-41</v>
          </cell>
          <cell r="C4368">
            <v>1</v>
          </cell>
          <cell r="D4368">
            <v>0</v>
          </cell>
          <cell r="E4368">
            <v>0</v>
          </cell>
          <cell r="F4368">
            <v>0</v>
          </cell>
          <cell r="G4368">
            <v>1217.646</v>
          </cell>
          <cell r="H4368">
            <v>178.67628571428568</v>
          </cell>
          <cell r="I4368">
            <v>1396.3222857142857</v>
          </cell>
        </row>
        <row r="4369">
          <cell r="A4369">
            <v>1516.02</v>
          </cell>
          <cell r="B4369" t="str">
            <v>Instalación de Codo Ø8"</v>
          </cell>
          <cell r="C4369">
            <v>1</v>
          </cell>
          <cell r="D4369" t="str">
            <v>UND</v>
          </cell>
          <cell r="E4369">
            <v>281.82600000000002</v>
          </cell>
          <cell r="F4369">
            <v>0</v>
          </cell>
          <cell r="G4369">
            <v>281.83</v>
          </cell>
          <cell r="H4369">
            <v>0</v>
          </cell>
          <cell r="I4369">
            <v>0</v>
          </cell>
        </row>
        <row r="4370">
          <cell r="A4370">
            <v>0</v>
          </cell>
          <cell r="B4370" t="str">
            <v>Volumen Análisis</v>
          </cell>
          <cell r="C4370">
            <v>70</v>
          </cell>
          <cell r="D4370">
            <v>0</v>
          </cell>
          <cell r="E4370">
            <v>3305.0847457627119</v>
          </cell>
          <cell r="F4370">
            <v>594.91525423728808</v>
          </cell>
          <cell r="G4370">
            <v>3120.4700000000003</v>
          </cell>
          <cell r="H4370">
            <v>508.42</v>
          </cell>
          <cell r="I4370">
            <v>3628.8900000000003</v>
          </cell>
        </row>
        <row r="4371">
          <cell r="A4371" t="str">
            <v>SANIT163</v>
          </cell>
          <cell r="B4371" t="str">
            <v>Tubo 12"x19 PVC SDR-41</v>
          </cell>
          <cell r="C4371">
            <v>3.6842105263157894</v>
          </cell>
          <cell r="D4371">
            <v>0</v>
          </cell>
          <cell r="E4371">
            <v>18644.067796610172</v>
          </cell>
          <cell r="F4371">
            <v>3355.9322033898306</v>
          </cell>
          <cell r="G4371">
            <v>0</v>
          </cell>
          <cell r="H4371">
            <v>0</v>
          </cell>
        </row>
        <row r="4372">
          <cell r="A4372" t="str">
            <v>CE-PVC-01</v>
          </cell>
          <cell r="B4372" t="str">
            <v>Cemento PVC OATEY 32oz</v>
          </cell>
          <cell r="C4372">
            <v>1.44E-2</v>
          </cell>
          <cell r="D4372" t="str">
            <v>UND</v>
          </cell>
          <cell r="E4372">
            <v>628.81355932203394</v>
          </cell>
          <cell r="F4372">
            <v>113.1864406779661</v>
          </cell>
          <cell r="G4372">
            <v>9.0500000000000007</v>
          </cell>
          <cell r="H4372">
            <v>1.63</v>
          </cell>
          <cell r="I4372">
            <v>731.93799999999999</v>
          </cell>
        </row>
        <row r="4373">
          <cell r="A4373">
            <v>0</v>
          </cell>
          <cell r="B4373" t="str">
            <v xml:space="preserve">Herramientas </v>
          </cell>
          <cell r="C4373">
            <v>0.05</v>
          </cell>
          <cell r="D4373">
            <v>0</v>
          </cell>
          <cell r="E4373">
            <v>15750</v>
          </cell>
          <cell r="F4373">
            <v>2835</v>
          </cell>
          <cell r="G4373">
            <v>787.5</v>
          </cell>
          <cell r="H4373">
            <v>141.75</v>
          </cell>
          <cell r="I4373">
            <v>0</v>
          </cell>
        </row>
        <row r="4374">
          <cell r="A4374">
            <v>0</v>
          </cell>
          <cell r="B4374" t="str">
            <v>Mano de Obra</v>
          </cell>
          <cell r="C4374">
            <v>20</v>
          </cell>
          <cell r="D4374" t="str">
            <v>ML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 t="str">
            <v>SANIT123</v>
          </cell>
          <cell r="B4375" t="str">
            <v>Colocación de tubería</v>
          </cell>
          <cell r="C4375">
            <v>70</v>
          </cell>
          <cell r="D4375" t="str">
            <v>PIE</v>
          </cell>
          <cell r="E4375">
            <v>225</v>
          </cell>
          <cell r="F4375">
            <v>181.52542372881356</v>
          </cell>
          <cell r="G4375">
            <v>15750</v>
          </cell>
          <cell r="H4375">
            <v>0</v>
          </cell>
          <cell r="I4375">
            <v>4254.46</v>
          </cell>
        </row>
        <row r="4376">
          <cell r="A4376" t="str">
            <v>CE-PVC-01</v>
          </cell>
          <cell r="B4376" t="str">
            <v>Total/UND</v>
          </cell>
          <cell r="C4376">
            <v>1.7999999999999999E-2</v>
          </cell>
          <cell r="D4376" t="str">
            <v>UND</v>
          </cell>
          <cell r="E4376">
            <v>628.81355932203394</v>
          </cell>
          <cell r="F4376">
            <v>113.1864406779661</v>
          </cell>
          <cell r="G4376">
            <v>85235.22</v>
          </cell>
          <cell r="H4376">
            <v>12507.339999999998</v>
          </cell>
          <cell r="I4376">
            <v>97742.56</v>
          </cell>
        </row>
        <row r="4377">
          <cell r="A4377">
            <v>0</v>
          </cell>
          <cell r="B4377" t="str">
            <v xml:space="preserve">Herramientas </v>
          </cell>
          <cell r="C4377">
            <v>5</v>
          </cell>
          <cell r="D4377" t="str">
            <v>%</v>
          </cell>
          <cell r="E4377">
            <v>1420.4</v>
          </cell>
          <cell r="F4377">
            <v>0</v>
          </cell>
          <cell r="G4377">
            <v>71.02</v>
          </cell>
          <cell r="H4377">
            <v>0</v>
          </cell>
          <cell r="I4377">
            <v>3628.8900000000003</v>
          </cell>
        </row>
        <row r="4378">
          <cell r="A4378">
            <v>116.64000000000033</v>
          </cell>
          <cell r="B4378" t="str">
            <v>TUBERÍA DRENAJE PVC 16" SDR-41</v>
          </cell>
          <cell r="C4378">
            <v>1</v>
          </cell>
          <cell r="D4378" t="str">
            <v>ML</v>
          </cell>
          <cell r="E4378">
            <v>365.53149999999999</v>
          </cell>
          <cell r="F4378">
            <v>0</v>
          </cell>
          <cell r="G4378">
            <v>4311.5264999999999</v>
          </cell>
          <cell r="H4378">
            <v>757.87</v>
          </cell>
          <cell r="I4378">
            <v>5069.3964999999998</v>
          </cell>
        </row>
        <row r="4379">
          <cell r="A4379">
            <v>2.2699999999999942</v>
          </cell>
          <cell r="B4379" t="str">
            <v xml:space="preserve">Asiento de arena </v>
          </cell>
          <cell r="C4379">
            <v>1.2</v>
          </cell>
          <cell r="D4379" t="str">
            <v>M3</v>
          </cell>
          <cell r="E4379">
            <v>1769.3643</v>
          </cell>
          <cell r="F4379">
            <v>0</v>
          </cell>
          <cell r="G4379">
            <v>2123.2399999999998</v>
          </cell>
          <cell r="H4379">
            <v>0</v>
          </cell>
          <cell r="I4379">
            <v>0</v>
          </cell>
        </row>
        <row r="4380">
          <cell r="A4380">
            <v>2.279999999999994</v>
          </cell>
          <cell r="B4380" t="str">
            <v>Volumen Análisis</v>
          </cell>
          <cell r="C4380">
            <v>20</v>
          </cell>
          <cell r="D4380" t="str">
            <v>ML</v>
          </cell>
          <cell r="E4380">
            <v>107.95436619718311</v>
          </cell>
          <cell r="F4380">
            <v>0</v>
          </cell>
          <cell r="G4380">
            <v>1455.82</v>
          </cell>
          <cell r="H4380">
            <v>0</v>
          </cell>
        </row>
        <row r="4381">
          <cell r="A4381" t="str">
            <v>SANIT379</v>
          </cell>
          <cell r="B4381" t="str">
            <v>Tubo drenaje SDR-41 16"</v>
          </cell>
          <cell r="C4381">
            <v>3.5</v>
          </cell>
          <cell r="D4381" t="str">
            <v>UND</v>
          </cell>
          <cell r="E4381">
            <v>24025.423728813559</v>
          </cell>
          <cell r="F4381">
            <v>4324.5762711864409</v>
          </cell>
          <cell r="G4381">
            <v>84088.98</v>
          </cell>
          <cell r="H4381">
            <v>15136.02</v>
          </cell>
        </row>
        <row r="4382">
          <cell r="A4382" t="str">
            <v>CE-PVC-01</v>
          </cell>
          <cell r="B4382" t="str">
            <v>Cemento PVC OATEY 32oz</v>
          </cell>
          <cell r="C4382">
            <v>2.8000000000000001E-2</v>
          </cell>
          <cell r="D4382">
            <v>0</v>
          </cell>
          <cell r="E4382">
            <v>0</v>
          </cell>
          <cell r="F4382">
            <v>113.1864406779661</v>
          </cell>
          <cell r="G4382">
            <v>0</v>
          </cell>
          <cell r="H4382">
            <v>0</v>
          </cell>
        </row>
        <row r="4383">
          <cell r="A4383">
            <v>1518.02</v>
          </cell>
          <cell r="B4383" t="str">
            <v xml:space="preserve">Herramientas </v>
          </cell>
          <cell r="C4383">
            <v>0.05</v>
          </cell>
          <cell r="D4383" t="str">
            <v>ML</v>
          </cell>
          <cell r="E4383">
            <v>2022.8</v>
          </cell>
          <cell r="F4383">
            <v>364.10399999999998</v>
          </cell>
          <cell r="G4383">
            <v>1420.4</v>
          </cell>
          <cell r="H4383">
            <v>0</v>
          </cell>
          <cell r="I4383">
            <v>0</v>
          </cell>
        </row>
        <row r="4384">
          <cell r="A4384">
            <v>0</v>
          </cell>
          <cell r="B4384" t="str">
            <v>Mano de Obra</v>
          </cell>
          <cell r="C4384">
            <v>1</v>
          </cell>
          <cell r="D4384">
            <v>0</v>
          </cell>
          <cell r="E4384">
            <v>281.82600000000002</v>
          </cell>
          <cell r="G4384">
            <v>13906.08</v>
          </cell>
          <cell r="H4384">
            <v>732.68</v>
          </cell>
          <cell r="I4384">
            <v>14638.76</v>
          </cell>
        </row>
        <row r="4385">
          <cell r="A4385">
            <v>1522.03</v>
          </cell>
          <cell r="B4385" t="str">
            <v>Tubería de 16"</v>
          </cell>
          <cell r="C4385">
            <v>20</v>
          </cell>
          <cell r="D4385">
            <v>0</v>
          </cell>
          <cell r="E4385">
            <v>101.14</v>
          </cell>
          <cell r="G4385">
            <v>2022.8</v>
          </cell>
          <cell r="H4385">
            <v>0</v>
          </cell>
          <cell r="I4385">
            <v>3628.8900000000003</v>
          </cell>
        </row>
        <row r="4386">
          <cell r="A4386">
            <v>116.5800000000003</v>
          </cell>
          <cell r="B4386" t="str">
            <v>Total/UND</v>
          </cell>
          <cell r="C4386">
            <v>1</v>
          </cell>
          <cell r="D4386" t="str">
            <v>UND</v>
          </cell>
          <cell r="E4386">
            <v>0</v>
          </cell>
          <cell r="F4386">
            <v>0</v>
          </cell>
          <cell r="G4386">
            <v>86230.53</v>
          </cell>
          <cell r="H4386">
            <v>15157.4</v>
          </cell>
          <cell r="I4386">
            <v>101387.93</v>
          </cell>
        </row>
        <row r="4387">
          <cell r="A4387">
            <v>0</v>
          </cell>
          <cell r="B4387">
            <v>0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</row>
        <row r="4388">
          <cell r="A4388">
            <v>116.65000000000033</v>
          </cell>
          <cell r="B4388" t="str">
            <v>TUBERÍA DRENAJE PVC 18" SDR-41</v>
          </cell>
          <cell r="C4388">
            <v>1</v>
          </cell>
          <cell r="D4388" t="str">
            <v>ML</v>
          </cell>
          <cell r="E4388">
            <v>0</v>
          </cell>
          <cell r="F4388">
            <v>0</v>
          </cell>
          <cell r="G4388">
            <v>4822.1305000000011</v>
          </cell>
          <cell r="H4388">
            <v>849.77850000000001</v>
          </cell>
          <cell r="I4388">
            <v>5671.9090000000015</v>
          </cell>
        </row>
        <row r="4389">
          <cell r="A4389" t="str">
            <v>SANIT376</v>
          </cell>
          <cell r="B4389" t="str">
            <v xml:space="preserve">Codo drenaje 12" x90° SDR-41 </v>
          </cell>
          <cell r="C4389">
            <v>1</v>
          </cell>
          <cell r="D4389" t="str">
            <v>UND</v>
          </cell>
          <cell r="E4389">
            <v>8180</v>
          </cell>
          <cell r="F4389">
            <v>1472.3999999999999</v>
          </cell>
          <cell r="G4389">
            <v>8180</v>
          </cell>
          <cell r="H4389">
            <v>1472.4</v>
          </cell>
          <cell r="I4389">
            <v>0</v>
          </cell>
        </row>
        <row r="4390">
          <cell r="A4390" t="str">
            <v>CE-PVC-01</v>
          </cell>
          <cell r="B4390" t="str">
            <v>Volumen Análisis</v>
          </cell>
          <cell r="C4390">
            <v>20</v>
          </cell>
          <cell r="D4390" t="str">
            <v>ML</v>
          </cell>
          <cell r="E4390">
            <v>628.81355932203394</v>
          </cell>
          <cell r="F4390">
            <v>113.1864406779661</v>
          </cell>
          <cell r="G4390">
            <v>6.29</v>
          </cell>
          <cell r="H4390">
            <v>1.1299999999999999</v>
          </cell>
        </row>
        <row r="4391">
          <cell r="A4391" t="str">
            <v>SANIT380</v>
          </cell>
          <cell r="B4391" t="str">
            <v>Tubo drenaje SDR-41 18"</v>
          </cell>
          <cell r="C4391">
            <v>3.5</v>
          </cell>
          <cell r="D4391" t="str">
            <v>UND</v>
          </cell>
          <cell r="E4391">
            <v>26944.957627118649</v>
          </cell>
          <cell r="F4391">
            <v>4850.0923728813568</v>
          </cell>
          <cell r="G4391">
            <v>94307.35</v>
          </cell>
          <cell r="H4391">
            <v>16975.32</v>
          </cell>
        </row>
        <row r="4392">
          <cell r="A4392" t="str">
            <v>CE-PVC-01</v>
          </cell>
          <cell r="B4392" t="str">
            <v>Cemento PVC OATEY 32oz</v>
          </cell>
          <cell r="C4392">
            <v>1.7999999999999999E-2</v>
          </cell>
          <cell r="D4392">
            <v>0</v>
          </cell>
          <cell r="E4392">
            <v>0</v>
          </cell>
          <cell r="F4392">
            <v>113.1864406779661</v>
          </cell>
          <cell r="G4392">
            <v>0</v>
          </cell>
          <cell r="H4392">
            <v>0</v>
          </cell>
        </row>
        <row r="4393">
          <cell r="A4393">
            <v>1516.02</v>
          </cell>
          <cell r="B4393" t="str">
            <v xml:space="preserve">Herramientas </v>
          </cell>
          <cell r="C4393">
            <v>0.05</v>
          </cell>
          <cell r="D4393" t="str">
            <v>UND</v>
          </cell>
          <cell r="E4393">
            <v>2022.8</v>
          </cell>
          <cell r="F4393">
            <v>364.10399999999998</v>
          </cell>
          <cell r="G4393">
            <v>818</v>
          </cell>
          <cell r="H4393">
            <v>0</v>
          </cell>
          <cell r="I4393">
            <v>0</v>
          </cell>
        </row>
        <row r="4394">
          <cell r="A4394">
            <v>0</v>
          </cell>
          <cell r="B4394" t="str">
            <v>Mano de Obra</v>
          </cell>
          <cell r="C4394">
            <v>1.2</v>
          </cell>
          <cell r="D4394">
            <v>0</v>
          </cell>
          <cell r="E4394">
            <v>1899.3643000000002</v>
          </cell>
          <cell r="F4394">
            <v>0</v>
          </cell>
          <cell r="G4394">
            <v>9045.19</v>
          </cell>
          <cell r="H4394">
            <v>1473.5300000000002</v>
          </cell>
          <cell r="I4394">
            <v>10518.720000000001</v>
          </cell>
        </row>
        <row r="4395">
          <cell r="A4395">
            <v>1522.03</v>
          </cell>
          <cell r="B4395" t="str">
            <v>Tubería de 18"</v>
          </cell>
          <cell r="C4395">
            <v>20</v>
          </cell>
          <cell r="D4395">
            <v>0</v>
          </cell>
          <cell r="E4395">
            <v>101.14</v>
          </cell>
          <cell r="F4395">
            <v>0</v>
          </cell>
          <cell r="G4395">
            <v>2022.8</v>
          </cell>
          <cell r="H4395">
            <v>0</v>
          </cell>
        </row>
        <row r="4396">
          <cell r="A4396">
            <v>116.5900000000003</v>
          </cell>
          <cell r="B4396" t="str">
            <v>Total/UND</v>
          </cell>
          <cell r="C4396">
            <v>1</v>
          </cell>
          <cell r="D4396" t="str">
            <v>UND</v>
          </cell>
          <cell r="E4396">
            <v>0</v>
          </cell>
          <cell r="F4396">
            <v>0</v>
          </cell>
          <cell r="G4396">
            <v>96442.610000000015</v>
          </cell>
          <cell r="H4396">
            <v>16995.57</v>
          </cell>
          <cell r="I4396">
            <v>113438.18000000002</v>
          </cell>
        </row>
        <row r="4397">
          <cell r="A4397">
            <v>0</v>
          </cell>
          <cell r="B4397">
            <v>0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</row>
        <row r="4398">
          <cell r="A4398">
            <v>116.66000000000034</v>
          </cell>
          <cell r="B4398" t="str">
            <v>ALCANTARILLA DE HORMIGÓN 36"</v>
          </cell>
          <cell r="C4398">
            <v>1</v>
          </cell>
          <cell r="D4398" t="str">
            <v>ML</v>
          </cell>
          <cell r="E4398">
            <v>0</v>
          </cell>
          <cell r="F4398">
            <v>0</v>
          </cell>
          <cell r="G4398">
            <v>4183.747166666667</v>
          </cell>
          <cell r="H4398">
            <v>627.7983333333334</v>
          </cell>
          <cell r="I4398">
            <v>4811.5455000000002</v>
          </cell>
        </row>
        <row r="4399">
          <cell r="A4399" t="str">
            <v>SANIT377</v>
          </cell>
          <cell r="B4399" t="str">
            <v>Volumen Análisis</v>
          </cell>
          <cell r="C4399">
            <v>60</v>
          </cell>
          <cell r="D4399" t="str">
            <v>ML</v>
          </cell>
          <cell r="E4399">
            <v>3740</v>
          </cell>
          <cell r="F4399">
            <v>673.19999999999993</v>
          </cell>
          <cell r="G4399">
            <v>3740</v>
          </cell>
          <cell r="H4399">
            <v>673.2</v>
          </cell>
          <cell r="I4399">
            <v>14794.76</v>
          </cell>
        </row>
        <row r="4400">
          <cell r="A4400" t="str">
            <v>CE-PVC-01</v>
          </cell>
          <cell r="B4400" t="str">
            <v>Cemento PVC</v>
          </cell>
          <cell r="C4400">
            <v>0.01</v>
          </cell>
          <cell r="D4400" t="str">
            <v>UND</v>
          </cell>
          <cell r="E4400">
            <v>628.81355932203394</v>
          </cell>
          <cell r="F4400">
            <v>113.1864406779661</v>
          </cell>
          <cell r="G4400">
            <v>6.29</v>
          </cell>
          <cell r="H4400">
            <v>1.1299999999999999</v>
          </cell>
        </row>
        <row r="4401">
          <cell r="A4401" t="str">
            <v>SANIT008</v>
          </cell>
          <cell r="B4401" t="str">
            <v/>
          </cell>
          <cell r="C4401">
            <v>50</v>
          </cell>
          <cell r="D4401" t="str">
            <v>UND</v>
          </cell>
          <cell r="E4401">
            <v>3900</v>
          </cell>
          <cell r="F4401">
            <v>702</v>
          </cell>
          <cell r="G4401">
            <v>195000</v>
          </cell>
          <cell r="H4401">
            <v>35100</v>
          </cell>
          <cell r="I4401">
            <v>10518.720000000001</v>
          </cell>
        </row>
        <row r="4402">
          <cell r="A4402">
            <v>112.01</v>
          </cell>
          <cell r="B4402" t="str">
            <v xml:space="preserve">MORTERO 1:3 </v>
          </cell>
          <cell r="C4402">
            <v>0.12</v>
          </cell>
          <cell r="D4402">
            <v>0</v>
          </cell>
          <cell r="E4402">
            <v>0</v>
          </cell>
          <cell r="F4402">
            <v>971.69</v>
          </cell>
          <cell r="G4402">
            <v>0</v>
          </cell>
          <cell r="H4402">
            <v>0</v>
          </cell>
          <cell r="I4402">
            <v>0</v>
          </cell>
        </row>
        <row r="4403">
          <cell r="A4403">
            <v>1516.02</v>
          </cell>
          <cell r="B4403" t="str">
            <v xml:space="preserve">Herramientas </v>
          </cell>
          <cell r="C4403">
            <v>0.03</v>
          </cell>
          <cell r="D4403" t="str">
            <v>UND</v>
          </cell>
          <cell r="E4403">
            <v>30214.2</v>
          </cell>
          <cell r="F4403">
            <v>5438.5559999999996</v>
          </cell>
          <cell r="G4403">
            <v>374</v>
          </cell>
          <cell r="H4403">
            <v>0</v>
          </cell>
          <cell r="I4403">
            <v>0</v>
          </cell>
        </row>
        <row r="4404">
          <cell r="A4404">
            <v>0</v>
          </cell>
          <cell r="B4404" t="str">
            <v>Uso de grua</v>
          </cell>
          <cell r="C4404">
            <v>1.2</v>
          </cell>
          <cell r="D4404">
            <v>0</v>
          </cell>
          <cell r="E4404">
            <v>10593.220338983052</v>
          </cell>
          <cell r="F4404">
            <v>1906.7796610169494</v>
          </cell>
          <cell r="G4404">
            <v>4138.99</v>
          </cell>
          <cell r="H4404">
            <v>674.33</v>
          </cell>
          <cell r="I4404">
            <v>4813.32</v>
          </cell>
        </row>
        <row r="4405">
          <cell r="A4405">
            <v>0</v>
          </cell>
          <cell r="B4405" t="str">
            <v>Transporte tuberías</v>
          </cell>
          <cell r="C4405">
            <v>0.05</v>
          </cell>
          <cell r="D4405">
            <v>0</v>
          </cell>
          <cell r="E4405">
            <v>230100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>
            <v>116.60000000000031</v>
          </cell>
          <cell r="B4406" t="str">
            <v>Mano de Obra</v>
          </cell>
          <cell r="C4406">
            <v>1</v>
          </cell>
          <cell r="D4406" t="str">
            <v>UND</v>
          </cell>
          <cell r="E4406">
            <v>0</v>
          </cell>
          <cell r="F4406">
            <v>0</v>
          </cell>
          <cell r="G4406">
            <v>7691.57</v>
          </cell>
          <cell r="H4406">
            <v>1253.0300000000002</v>
          </cell>
          <cell r="I4406">
            <v>8944.6</v>
          </cell>
        </row>
        <row r="4407">
          <cell r="A4407">
            <v>1522.07</v>
          </cell>
          <cell r="B4407" t="str">
            <v>Instal. De tubería de alcantarilla</v>
          </cell>
          <cell r="C4407">
            <v>60</v>
          </cell>
          <cell r="D4407" t="str">
            <v>ML</v>
          </cell>
          <cell r="E4407">
            <v>503.57</v>
          </cell>
          <cell r="F4407">
            <v>0</v>
          </cell>
          <cell r="G4407">
            <v>30214.2</v>
          </cell>
          <cell r="H4407">
            <v>0</v>
          </cell>
          <cell r="I4407">
            <v>0</v>
          </cell>
        </row>
        <row r="4408">
          <cell r="A4408">
            <v>0</v>
          </cell>
          <cell r="B4408" t="str">
            <v>Total/UND</v>
          </cell>
          <cell r="C4408">
            <v>1</v>
          </cell>
          <cell r="D4408" t="str">
            <v>UND</v>
          </cell>
          <cell r="E4408">
            <v>0</v>
          </cell>
          <cell r="F4408">
            <v>0</v>
          </cell>
          <cell r="G4408">
            <v>251024.83000000002</v>
          </cell>
          <cell r="H4408">
            <v>37667.9</v>
          </cell>
          <cell r="I4408">
            <v>288692.73000000004</v>
          </cell>
        </row>
        <row r="4409">
          <cell r="A4409" t="str">
            <v>SANIT378</v>
          </cell>
          <cell r="B4409" t="str">
            <v xml:space="preserve">Tee drenaje 12" SDR-41 </v>
          </cell>
          <cell r="C4409">
            <v>1</v>
          </cell>
          <cell r="D4409" t="str">
            <v>UND</v>
          </cell>
          <cell r="E4409">
            <v>6955</v>
          </cell>
          <cell r="F4409">
            <v>1251.8999999999999</v>
          </cell>
          <cell r="G4409">
            <v>6955</v>
          </cell>
          <cell r="H4409">
            <v>1251.9000000000001</v>
          </cell>
          <cell r="I4409">
            <v>10518.720000000001</v>
          </cell>
        </row>
        <row r="4410">
          <cell r="A4410">
            <v>116.67000000000034</v>
          </cell>
          <cell r="B4410" t="str">
            <v xml:space="preserve">TUBERÍA DRENAJE PVC 2" </v>
          </cell>
          <cell r="C4410">
            <v>1</v>
          </cell>
          <cell r="D4410" t="str">
            <v>ML</v>
          </cell>
          <cell r="E4410">
            <v>628.81355932203394</v>
          </cell>
          <cell r="F4410">
            <v>113.1864406779661</v>
          </cell>
          <cell r="G4410">
            <v>157.43099999999998</v>
          </cell>
          <cell r="H4410">
            <v>17.355</v>
          </cell>
          <cell r="I4410">
            <v>174.78599999999997</v>
          </cell>
        </row>
        <row r="4411">
          <cell r="A4411">
            <v>0</v>
          </cell>
          <cell r="B4411" t="str">
            <v xml:space="preserve">Herramientas </v>
          </cell>
          <cell r="C4411">
            <v>5</v>
          </cell>
          <cell r="D4411" t="str">
            <v>%</v>
          </cell>
          <cell r="E4411">
            <v>695.5</v>
          </cell>
          <cell r="F4411">
            <v>0</v>
          </cell>
          <cell r="G4411">
            <v>34.78</v>
          </cell>
          <cell r="H4411">
            <v>0</v>
          </cell>
          <cell r="I4411">
            <v>4813.32</v>
          </cell>
        </row>
        <row r="4412">
          <cell r="A4412">
            <v>0</v>
          </cell>
          <cell r="B4412" t="str">
            <v>Volumen Análisis</v>
          </cell>
          <cell r="C4412">
            <v>20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 t="str">
            <v>SANIT115</v>
          </cell>
          <cell r="B4413" t="str">
            <v>Tubo 2"x19' PVC SDR-26</v>
          </cell>
          <cell r="C4413">
            <v>4.0249999999999995</v>
          </cell>
          <cell r="D4413" t="str">
            <v>UND</v>
          </cell>
          <cell r="E4413">
            <v>476.27118644067798</v>
          </cell>
          <cell r="F4413">
            <v>85.728813559322035</v>
          </cell>
          <cell r="G4413">
            <v>695.5</v>
          </cell>
          <cell r="H4413">
            <v>0</v>
          </cell>
          <cell r="I4413">
            <v>0</v>
          </cell>
        </row>
        <row r="4414">
          <cell r="A4414" t="str">
            <v>CE-PVC-01</v>
          </cell>
          <cell r="B4414" t="str">
            <v>Cemento PVC OATEY 32oz</v>
          </cell>
          <cell r="C4414">
            <v>1.7999999999999999E-2</v>
          </cell>
          <cell r="D4414">
            <v>0</v>
          </cell>
          <cell r="E4414">
            <v>628.81355932203394</v>
          </cell>
          <cell r="F4414">
            <v>113.1864406779661</v>
          </cell>
          <cell r="G4414">
            <v>7691.57</v>
          </cell>
          <cell r="H4414">
            <v>1253.0300000000002</v>
          </cell>
          <cell r="I4414">
            <v>8944.6</v>
          </cell>
        </row>
        <row r="4415">
          <cell r="A4415">
            <v>0</v>
          </cell>
          <cell r="B4415" t="str">
            <v xml:space="preserve">Herramientas </v>
          </cell>
          <cell r="C4415">
            <v>5</v>
          </cell>
          <cell r="D4415">
            <v>0</v>
          </cell>
          <cell r="E4415">
            <v>1162.2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>
            <v>116.61000000000031</v>
          </cell>
          <cell r="B4416" t="str">
            <v>Mano de Obra</v>
          </cell>
          <cell r="C4416">
            <v>1</v>
          </cell>
          <cell r="D4416" t="str">
            <v>ML</v>
          </cell>
          <cell r="E4416">
            <v>0</v>
          </cell>
          <cell r="F4416">
            <v>0</v>
          </cell>
          <cell r="G4416">
            <v>3212.997166666667</v>
          </cell>
          <cell r="H4416">
            <v>462.79833333333329</v>
          </cell>
          <cell r="I4416">
            <v>3675.7955000000002</v>
          </cell>
        </row>
        <row r="4417">
          <cell r="A4417">
            <v>1518.01</v>
          </cell>
          <cell r="B4417" t="str">
            <v>Tuberías de 2”</v>
          </cell>
          <cell r="C4417">
            <v>20</v>
          </cell>
          <cell r="D4417" t="str">
            <v>ML</v>
          </cell>
          <cell r="E4417">
            <v>58.11</v>
          </cell>
          <cell r="F4417">
            <v>0</v>
          </cell>
          <cell r="G4417">
            <v>1162.2</v>
          </cell>
          <cell r="H4417">
            <v>0</v>
          </cell>
          <cell r="I4417">
            <v>0</v>
          </cell>
        </row>
        <row r="4418">
          <cell r="A4418">
            <v>0</v>
          </cell>
          <cell r="B4418" t="str">
            <v>Total/UND</v>
          </cell>
          <cell r="C4418">
            <v>1</v>
          </cell>
          <cell r="D4418">
            <v>0</v>
          </cell>
          <cell r="E4418">
            <v>0</v>
          </cell>
          <cell r="F4418">
            <v>0</v>
          </cell>
          <cell r="G4418">
            <v>3148.62</v>
          </cell>
          <cell r="H4418">
            <v>347.1</v>
          </cell>
          <cell r="I4418">
            <v>3495.72</v>
          </cell>
        </row>
        <row r="4419">
          <cell r="A4419" t="str">
            <v>SANIT007</v>
          </cell>
          <cell r="B4419" t="str">
            <v/>
          </cell>
          <cell r="C4419">
            <v>50</v>
          </cell>
          <cell r="D4419" t="str">
            <v>UND</v>
          </cell>
          <cell r="E4419">
            <v>2800</v>
          </cell>
          <cell r="F4419">
            <v>504</v>
          </cell>
          <cell r="G4419">
            <v>140000</v>
          </cell>
          <cell r="H4419">
            <v>25200</v>
          </cell>
          <cell r="I4419">
            <v>4813.32</v>
          </cell>
        </row>
        <row r="4420">
          <cell r="A4420">
            <v>116.68000000000035</v>
          </cell>
          <cell r="B4420" t="str">
            <v>VENTILACIÓN Ø3" (3ml)</v>
          </cell>
          <cell r="C4420">
            <v>1</v>
          </cell>
          <cell r="D4420" t="str">
            <v>UND</v>
          </cell>
          <cell r="E4420">
            <v>5727.81</v>
          </cell>
          <cell r="F4420">
            <v>971.69</v>
          </cell>
          <cell r="G4420">
            <v>1601.9099999999999</v>
          </cell>
          <cell r="H4420">
            <v>87.82</v>
          </cell>
          <cell r="I4420">
            <v>1689.7299999999998</v>
          </cell>
        </row>
        <row r="4421">
          <cell r="A4421">
            <v>0</v>
          </cell>
          <cell r="B4421" t="str">
            <v xml:space="preserve">Herramientas </v>
          </cell>
          <cell r="C4421">
            <v>0.03</v>
          </cell>
          <cell r="D4421">
            <v>0</v>
          </cell>
          <cell r="E4421">
            <v>30214.2</v>
          </cell>
          <cell r="F4421">
            <v>5438.5559999999996</v>
          </cell>
          <cell r="G4421">
            <v>906.43</v>
          </cell>
          <cell r="H4421">
            <v>163.16</v>
          </cell>
          <cell r="I4421">
            <v>8944.6</v>
          </cell>
        </row>
        <row r="4422">
          <cell r="A4422">
            <v>0</v>
          </cell>
          <cell r="B4422" t="str">
            <v>Volumen Análisis</v>
          </cell>
          <cell r="C4422">
            <v>1</v>
          </cell>
          <cell r="D4422" t="str">
            <v>UND</v>
          </cell>
          <cell r="E4422">
            <v>10593.220338983052</v>
          </cell>
          <cell r="F4422">
            <v>1906.7796610169494</v>
          </cell>
          <cell r="G4422">
            <v>12711.86</v>
          </cell>
          <cell r="H4422">
            <v>2288.14</v>
          </cell>
          <cell r="I4422">
            <v>0</v>
          </cell>
        </row>
        <row r="4423">
          <cell r="A4423" t="str">
            <v>SANIT129</v>
          </cell>
          <cell r="B4423" t="str">
            <v>Tubo 3"x19' PVC DRENAJE</v>
          </cell>
          <cell r="C4423">
            <v>0.69</v>
          </cell>
          <cell r="D4423" t="str">
            <v>UND</v>
          </cell>
          <cell r="E4423">
            <v>405.93220338983053</v>
          </cell>
          <cell r="F4423">
            <v>73.067796610169495</v>
          </cell>
          <cell r="G4423">
            <v>280.08999999999997</v>
          </cell>
          <cell r="H4423">
            <v>50.42</v>
          </cell>
          <cell r="I4423">
            <v>0</v>
          </cell>
        </row>
        <row r="4424">
          <cell r="A4424" t="str">
            <v>SANIT134</v>
          </cell>
          <cell r="B4424" t="str">
            <v>Codo PVC drenaje 3" x 90°</v>
          </cell>
          <cell r="C4424">
            <v>1</v>
          </cell>
          <cell r="D4424">
            <v>0</v>
          </cell>
          <cell r="E4424">
            <v>0</v>
          </cell>
          <cell r="F4424">
            <v>12.661016949152541</v>
          </cell>
          <cell r="G4424">
            <v>0</v>
          </cell>
          <cell r="H4424">
            <v>0</v>
          </cell>
        </row>
        <row r="4425">
          <cell r="A4425" t="str">
            <v>CE-PVC-01</v>
          </cell>
          <cell r="B4425" t="str">
            <v>Cemento PVC</v>
          </cell>
          <cell r="C4425">
            <v>0.01</v>
          </cell>
          <cell r="D4425" t="str">
            <v>UND</v>
          </cell>
          <cell r="E4425">
            <v>628.81355932203394</v>
          </cell>
          <cell r="F4425">
            <v>113.1864406779661</v>
          </cell>
          <cell r="G4425">
            <v>30214.2</v>
          </cell>
          <cell r="H4425">
            <v>0</v>
          </cell>
          <cell r="I4425">
            <v>0</v>
          </cell>
        </row>
        <row r="4426">
          <cell r="A4426" t="str">
            <v>TORNIL005</v>
          </cell>
          <cell r="B4426" t="str">
            <v xml:space="preserve">Tarugo azul con tornillo   </v>
          </cell>
          <cell r="C4426">
            <v>6</v>
          </cell>
          <cell r="D4426">
            <v>0</v>
          </cell>
          <cell r="E4426">
            <v>2.2118644067796609</v>
          </cell>
          <cell r="F4426">
            <v>0.39813559322033892</v>
          </cell>
          <cell r="G4426">
            <v>192779.83000000002</v>
          </cell>
          <cell r="H4426">
            <v>27767.899999999998</v>
          </cell>
          <cell r="I4426">
            <v>220547.73</v>
          </cell>
        </row>
        <row r="4427">
          <cell r="A4427" t="str">
            <v>ELECT094</v>
          </cell>
          <cell r="B4427" t="str">
            <v>Abrazadera 3" EMT</v>
          </cell>
          <cell r="C4427">
            <v>3</v>
          </cell>
          <cell r="D4427">
            <v>0</v>
          </cell>
          <cell r="E4427">
            <v>39.305084745762713</v>
          </cell>
          <cell r="F4427">
            <v>7.074915254237288</v>
          </cell>
          <cell r="G4427">
            <v>0</v>
          </cell>
          <cell r="H4427">
            <v>0</v>
          </cell>
        </row>
        <row r="4428">
          <cell r="A4428">
            <v>116.62000000000032</v>
          </cell>
          <cell r="B4428" t="str">
            <v xml:space="preserve">Herramientas </v>
          </cell>
          <cell r="C4428">
            <v>5</v>
          </cell>
          <cell r="D4428" t="str">
            <v>%</v>
          </cell>
          <cell r="E4428">
            <v>1060.95</v>
          </cell>
          <cell r="F4428">
            <v>0</v>
          </cell>
          <cell r="G4428">
            <v>53.05</v>
          </cell>
          <cell r="H4428">
            <v>0</v>
          </cell>
          <cell r="I4428">
            <v>510.89599999999996</v>
          </cell>
        </row>
        <row r="4429">
          <cell r="A4429">
            <v>0</v>
          </cell>
          <cell r="B4429" t="str">
            <v>Mano de Obra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</row>
        <row r="4430">
          <cell r="A4430">
            <v>1514.02</v>
          </cell>
          <cell r="B4430" t="str">
            <v>Instalación ventilación de 3”</v>
          </cell>
          <cell r="C4430">
            <v>1</v>
          </cell>
          <cell r="D4430" t="str">
            <v>UND</v>
          </cell>
          <cell r="E4430">
            <v>1060.95</v>
          </cell>
          <cell r="F4430">
            <v>0</v>
          </cell>
          <cell r="G4430">
            <v>1060.95</v>
          </cell>
          <cell r="H4430">
            <v>0</v>
          </cell>
          <cell r="I4430">
            <v>0</v>
          </cell>
        </row>
        <row r="4431">
          <cell r="A4431" t="str">
            <v>SANIT125</v>
          </cell>
          <cell r="B4431" t="str">
            <v>Total/UND</v>
          </cell>
          <cell r="C4431">
            <v>3.6842105263157894</v>
          </cell>
          <cell r="D4431" t="str">
            <v>UND</v>
          </cell>
          <cell r="E4431">
            <v>6092.3728813559328</v>
          </cell>
          <cell r="F4431">
            <v>1096.6271186440679</v>
          </cell>
          <cell r="G4431">
            <v>1601.9099999999999</v>
          </cell>
          <cell r="H4431">
            <v>87.82</v>
          </cell>
          <cell r="I4431">
            <v>1689.7299999999998</v>
          </cell>
        </row>
        <row r="4432">
          <cell r="A4432" t="str">
            <v>CE-PVC-01</v>
          </cell>
          <cell r="B4432" t="str">
            <v>Cemento PVC OATEY 32oz</v>
          </cell>
          <cell r="C4432">
            <v>1.44E-2</v>
          </cell>
          <cell r="D4432" t="str">
            <v>UND</v>
          </cell>
          <cell r="E4432">
            <v>628.81355932203394</v>
          </cell>
          <cell r="F4432">
            <v>113.1864406779661</v>
          </cell>
          <cell r="G4432">
            <v>9.0500000000000007</v>
          </cell>
          <cell r="H4432">
            <v>1.63</v>
          </cell>
          <cell r="I4432">
            <v>0</v>
          </cell>
        </row>
        <row r="4433">
          <cell r="A4433">
            <v>116.69000000000035</v>
          </cell>
          <cell r="B4433" t="str">
            <v>BAJANTE DESCARGA Ø4" SDR-41 (3ml)</v>
          </cell>
          <cell r="C4433">
            <v>1</v>
          </cell>
          <cell r="D4433" t="str">
            <v>UND</v>
          </cell>
          <cell r="E4433">
            <v>8750</v>
          </cell>
          <cell r="F4433">
            <v>1575</v>
          </cell>
          <cell r="G4433">
            <v>2669.2200000000003</v>
          </cell>
          <cell r="H4433">
            <v>229.5</v>
          </cell>
          <cell r="I4433">
            <v>2898.7200000000003</v>
          </cell>
        </row>
        <row r="4434">
          <cell r="A4434">
            <v>0</v>
          </cell>
          <cell r="B4434" t="str">
            <v>Mano de Obra</v>
          </cell>
          <cell r="C4434">
            <v>50</v>
          </cell>
          <cell r="D4434">
            <v>0</v>
          </cell>
          <cell r="E4434">
            <v>0</v>
          </cell>
          <cell r="F4434">
            <v>504</v>
          </cell>
          <cell r="G4434">
            <v>0</v>
          </cell>
          <cell r="H4434">
            <v>0</v>
          </cell>
        </row>
        <row r="4435">
          <cell r="A4435">
            <v>0</v>
          </cell>
          <cell r="B4435" t="str">
            <v>Volumen Análisis</v>
          </cell>
          <cell r="C4435">
            <v>1</v>
          </cell>
          <cell r="D4435" t="str">
            <v>UND</v>
          </cell>
          <cell r="E4435">
            <v>125</v>
          </cell>
          <cell r="F4435">
            <v>1049.49</v>
          </cell>
          <cell r="G4435">
            <v>8750</v>
          </cell>
          <cell r="H4435">
            <v>0</v>
          </cell>
          <cell r="I4435">
            <v>0</v>
          </cell>
        </row>
        <row r="4436">
          <cell r="A4436" t="str">
            <v>SANIT123</v>
          </cell>
          <cell r="B4436" t="str">
            <v>Tubo 4"x19 PVC SDR-41</v>
          </cell>
          <cell r="C4436">
            <v>0.69</v>
          </cell>
          <cell r="D4436">
            <v>0</v>
          </cell>
          <cell r="E4436">
            <v>1008.4745762711865</v>
          </cell>
          <cell r="F4436">
            <v>181.52542372881356</v>
          </cell>
          <cell r="G4436">
            <v>31642.13</v>
          </cell>
          <cell r="H4436">
            <v>4120.59</v>
          </cell>
          <cell r="I4436">
            <v>35762.720000000001</v>
          </cell>
        </row>
        <row r="4437">
          <cell r="A4437" t="str">
            <v>SANIT135</v>
          </cell>
          <cell r="B4437" t="str">
            <v>Codo PVC drenaje 3" x 90°</v>
          </cell>
          <cell r="C4437">
            <v>2</v>
          </cell>
          <cell r="D4437">
            <v>0</v>
          </cell>
          <cell r="E4437">
            <v>101.69491525423729</v>
          </cell>
          <cell r="F4437">
            <v>18.305084745762709</v>
          </cell>
          <cell r="G4437">
            <v>0</v>
          </cell>
          <cell r="H4437">
            <v>0</v>
          </cell>
        </row>
        <row r="4438">
          <cell r="A4438" t="str">
            <v>SANIT144</v>
          </cell>
          <cell r="B4438" t="str">
            <v xml:space="preserve">Tee PVC drenaje 3" </v>
          </cell>
          <cell r="C4438">
            <v>1</v>
          </cell>
          <cell r="D4438" t="str">
            <v>UND</v>
          </cell>
          <cell r="E4438">
            <v>179.66101694915255</v>
          </cell>
          <cell r="F4438">
            <v>32.33898305084746</v>
          </cell>
          <cell r="G4438">
            <v>179.66</v>
          </cell>
          <cell r="H4438">
            <v>32.340000000000003</v>
          </cell>
          <cell r="I4438">
            <v>1396.3222857142857</v>
          </cell>
        </row>
        <row r="4439">
          <cell r="A4439" t="str">
            <v>CE-PVC-01</v>
          </cell>
          <cell r="B4439" t="str">
            <v>Cemento PVC</v>
          </cell>
          <cell r="C4439">
            <v>0.01</v>
          </cell>
          <cell r="D4439" t="str">
            <v>UND</v>
          </cell>
          <cell r="E4439">
            <v>628.81355932203394</v>
          </cell>
          <cell r="F4439">
            <v>113.1864406779661</v>
          </cell>
          <cell r="G4439">
            <v>6.29</v>
          </cell>
          <cell r="H4439">
            <v>1.1299999999999999</v>
          </cell>
          <cell r="I4439">
            <v>0</v>
          </cell>
        </row>
        <row r="4440">
          <cell r="A4440" t="str">
            <v>TORNIL005</v>
          </cell>
          <cell r="B4440" t="str">
            <v xml:space="preserve">Tarugo azul con tornillo   </v>
          </cell>
          <cell r="C4440">
            <v>6</v>
          </cell>
          <cell r="D4440" t="str">
            <v>UND</v>
          </cell>
          <cell r="E4440">
            <v>2.2118644067796609</v>
          </cell>
          <cell r="F4440">
            <v>0.39813559322033892</v>
          </cell>
          <cell r="G4440">
            <v>13.27</v>
          </cell>
          <cell r="H4440">
            <v>2.39</v>
          </cell>
          <cell r="I4440">
            <v>0</v>
          </cell>
        </row>
        <row r="4441">
          <cell r="A4441" t="str">
            <v>ELECT095</v>
          </cell>
          <cell r="B4441" t="str">
            <v>Abrazadera 4" EMT</v>
          </cell>
          <cell r="C4441">
            <v>3</v>
          </cell>
          <cell r="D4441" t="str">
            <v>UND</v>
          </cell>
          <cell r="E4441">
            <v>58.855932203389834</v>
          </cell>
          <cell r="F4441">
            <v>10.594067796610169</v>
          </cell>
          <cell r="G4441">
            <v>176.57</v>
          </cell>
          <cell r="H4441">
            <v>31.78</v>
          </cell>
          <cell r="I4441">
            <v>220608.93</v>
          </cell>
        </row>
        <row r="4442">
          <cell r="A4442" t="str">
            <v>CE-PVC-01</v>
          </cell>
          <cell r="B4442" t="str">
            <v xml:space="preserve">Herramientas </v>
          </cell>
          <cell r="C4442">
            <v>5</v>
          </cell>
          <cell r="D4442" t="str">
            <v>%</v>
          </cell>
          <cell r="E4442">
            <v>1327.8</v>
          </cell>
          <cell r="F4442">
            <v>0</v>
          </cell>
          <cell r="G4442">
            <v>66.39</v>
          </cell>
          <cell r="H4442">
            <v>0</v>
          </cell>
        </row>
        <row r="4443">
          <cell r="A4443">
            <v>0</v>
          </cell>
          <cell r="B4443" t="str">
            <v>Mano de Obra</v>
          </cell>
          <cell r="C4443">
            <v>0.05</v>
          </cell>
          <cell r="D4443">
            <v>0</v>
          </cell>
          <cell r="E4443">
            <v>15750</v>
          </cell>
          <cell r="F4443">
            <v>2835</v>
          </cell>
          <cell r="G4443">
            <v>787.5</v>
          </cell>
          <cell r="H4443">
            <v>141.75</v>
          </cell>
          <cell r="I4443">
            <v>510.89599999999996</v>
          </cell>
        </row>
        <row r="4444">
          <cell r="A4444">
            <v>1515.04</v>
          </cell>
          <cell r="B4444" t="str">
            <v>Columna bajante de 4”</v>
          </cell>
          <cell r="C4444">
            <v>1</v>
          </cell>
          <cell r="D4444">
            <v>0</v>
          </cell>
          <cell r="E4444">
            <v>0</v>
          </cell>
          <cell r="F4444">
            <v>0</v>
          </cell>
          <cell r="G4444">
            <v>1327.8</v>
          </cell>
          <cell r="H4444">
            <v>0</v>
          </cell>
          <cell r="I4444">
            <v>0</v>
          </cell>
        </row>
        <row r="4445">
          <cell r="A4445">
            <v>0</v>
          </cell>
          <cell r="B4445" t="str">
            <v>Total/UND</v>
          </cell>
          <cell r="C4445">
            <v>70</v>
          </cell>
          <cell r="D4445" t="str">
            <v>PIE</v>
          </cell>
          <cell r="E4445">
            <v>225</v>
          </cell>
          <cell r="F4445">
            <v>0</v>
          </cell>
          <cell r="G4445">
            <v>2669.2200000000003</v>
          </cell>
          <cell r="H4445">
            <v>229.5</v>
          </cell>
          <cell r="I4445">
            <v>2898.7200000000003</v>
          </cell>
        </row>
        <row r="4446">
          <cell r="A4446">
            <v>0</v>
          </cell>
          <cell r="B4446" t="str">
            <v>Total/UND</v>
          </cell>
          <cell r="C4446">
            <v>3.6842105263157894</v>
          </cell>
          <cell r="D4446">
            <v>0</v>
          </cell>
          <cell r="E4446">
            <v>6092.3728813559328</v>
          </cell>
          <cell r="F4446">
            <v>1096.6271186440679</v>
          </cell>
          <cell r="G4446">
            <v>85235.22</v>
          </cell>
          <cell r="H4446">
            <v>12507.339999999998</v>
          </cell>
          <cell r="I4446">
            <v>97742.56</v>
          </cell>
        </row>
        <row r="4447">
          <cell r="A4447">
            <v>116.70000000000036</v>
          </cell>
          <cell r="B4447" t="str">
            <v>TUBERÍA DRENAJE PVC 4" SDR-41</v>
          </cell>
          <cell r="C4447">
            <v>1</v>
          </cell>
          <cell r="D4447">
            <v>0</v>
          </cell>
          <cell r="E4447">
            <v>628.81355932203394</v>
          </cell>
          <cell r="F4447">
            <v>113.1864406779661</v>
          </cell>
          <cell r="G4447">
            <v>233.89900000000003</v>
          </cell>
          <cell r="H4447">
            <v>36.293500000000002</v>
          </cell>
          <cell r="I4447">
            <v>270.19250000000005</v>
          </cell>
        </row>
        <row r="4448">
          <cell r="A4448">
            <v>116.64000000000033</v>
          </cell>
          <cell r="B4448" t="str">
            <v>TUBERÍA DRENAJE PVC 16" SDR-41</v>
          </cell>
          <cell r="C4448">
            <v>1</v>
          </cell>
          <cell r="D4448" t="str">
            <v>ML</v>
          </cell>
          <cell r="E4448">
            <v>0</v>
          </cell>
          <cell r="F4448">
            <v>0</v>
          </cell>
          <cell r="G4448">
            <v>4311.5264999999999</v>
          </cell>
          <cell r="H4448">
            <v>757.87</v>
          </cell>
          <cell r="I4448">
            <v>5069.3964999999998</v>
          </cell>
        </row>
        <row r="4449">
          <cell r="A4449">
            <v>0</v>
          </cell>
          <cell r="B4449" t="str">
            <v>Volumen Análisis</v>
          </cell>
          <cell r="C4449">
            <v>20</v>
          </cell>
          <cell r="D4449" t="str">
            <v>ML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A4450" t="str">
            <v>SANIT123</v>
          </cell>
          <cell r="B4450" t="str">
            <v>Tubo 4"x19 PVC SDR-41</v>
          </cell>
          <cell r="C4450">
            <v>3.9705263157894737</v>
          </cell>
          <cell r="D4450" t="str">
            <v>UND</v>
          </cell>
          <cell r="E4450">
            <v>1008.4745762711865</v>
          </cell>
          <cell r="F4450">
            <v>181.52542372881356</v>
          </cell>
          <cell r="G4450">
            <v>4004.17</v>
          </cell>
          <cell r="H4450">
            <v>720.75</v>
          </cell>
          <cell r="I4450">
            <v>0</v>
          </cell>
        </row>
        <row r="4451">
          <cell r="A4451" t="str">
            <v>CE-PVC-01</v>
          </cell>
          <cell r="B4451" t="str">
            <v>Cemento PVC OATEY 32oz</v>
          </cell>
          <cell r="C4451">
            <v>1.44E-2</v>
          </cell>
          <cell r="D4451" t="str">
            <v>UND</v>
          </cell>
          <cell r="E4451">
            <v>628.81355932203394</v>
          </cell>
          <cell r="F4451">
            <v>113.1864406779661</v>
          </cell>
          <cell r="G4451">
            <v>9.0500000000000007</v>
          </cell>
          <cell r="H4451">
            <v>1.63</v>
          </cell>
          <cell r="I4451">
            <v>35762.720000000001</v>
          </cell>
        </row>
        <row r="4452">
          <cell r="A4452" t="str">
            <v>CE-PVC-01</v>
          </cell>
          <cell r="B4452" t="str">
            <v xml:space="preserve">Herramientas </v>
          </cell>
          <cell r="C4452">
            <v>0.03</v>
          </cell>
          <cell r="D4452" t="str">
            <v>UND</v>
          </cell>
          <cell r="E4452">
            <v>645.4</v>
          </cell>
          <cell r="F4452">
            <v>116.172</v>
          </cell>
          <cell r="G4452">
            <v>19.36</v>
          </cell>
          <cell r="H4452">
            <v>3.49</v>
          </cell>
        </row>
        <row r="4453">
          <cell r="A4453">
            <v>0</v>
          </cell>
          <cell r="B4453" t="str">
            <v>Mano de Obra</v>
          </cell>
          <cell r="C4453">
            <v>0.05</v>
          </cell>
          <cell r="D4453">
            <v>0</v>
          </cell>
          <cell r="E4453">
            <v>2022.8</v>
          </cell>
          <cell r="F4453">
            <v>364.10399999999998</v>
          </cell>
          <cell r="G4453">
            <v>101.14</v>
          </cell>
          <cell r="H4453">
            <v>18.21</v>
          </cell>
          <cell r="I4453">
            <v>1396.3222857142857</v>
          </cell>
        </row>
        <row r="4454">
          <cell r="A4454">
            <v>1503.06</v>
          </cell>
          <cell r="B4454" t="str">
            <v>Instalación tuberías 4"</v>
          </cell>
          <cell r="C4454">
            <v>20</v>
          </cell>
          <cell r="D4454">
            <v>0</v>
          </cell>
          <cell r="E4454">
            <v>0</v>
          </cell>
          <cell r="F4454">
            <v>0</v>
          </cell>
          <cell r="G4454">
            <v>645.4</v>
          </cell>
          <cell r="H4454">
            <v>0</v>
          </cell>
          <cell r="I4454">
            <v>0</v>
          </cell>
        </row>
        <row r="4455">
          <cell r="A4455">
            <v>1522.03</v>
          </cell>
          <cell r="B4455" t="str">
            <v>Total/UND</v>
          </cell>
          <cell r="C4455">
            <v>20</v>
          </cell>
          <cell r="D4455" t="str">
            <v>ML</v>
          </cell>
          <cell r="E4455">
            <v>101.14</v>
          </cell>
          <cell r="F4455">
            <v>0</v>
          </cell>
          <cell r="G4455">
            <v>4677.9800000000005</v>
          </cell>
          <cell r="H4455">
            <v>725.87</v>
          </cell>
          <cell r="I4455">
            <v>5403.85</v>
          </cell>
        </row>
        <row r="4456">
          <cell r="A4456">
            <v>0</v>
          </cell>
          <cell r="B4456" t="str">
            <v>Total/UND</v>
          </cell>
          <cell r="C4456">
            <v>3.6842105263157894</v>
          </cell>
          <cell r="D4456">
            <v>0</v>
          </cell>
          <cell r="E4456">
            <v>18644.067796610172</v>
          </cell>
          <cell r="F4456">
            <v>3355.9322033898306</v>
          </cell>
          <cell r="G4456">
            <v>86230.53</v>
          </cell>
          <cell r="H4456">
            <v>15157.4</v>
          </cell>
          <cell r="I4456">
            <v>101387.93</v>
          </cell>
        </row>
        <row r="4457">
          <cell r="A4457">
            <v>116.71000000000036</v>
          </cell>
          <cell r="B4457" t="str">
            <v>COLUMNA A.F. PVC SCH-40 3/4"  (3ml)</v>
          </cell>
          <cell r="C4457">
            <v>1</v>
          </cell>
          <cell r="D4457">
            <v>0</v>
          </cell>
          <cell r="E4457">
            <v>628.81355932203394</v>
          </cell>
          <cell r="F4457">
            <v>113.1864406779661</v>
          </cell>
          <cell r="G4457">
            <v>1031.92</v>
          </cell>
          <cell r="H4457">
            <v>35.25</v>
          </cell>
          <cell r="I4457">
            <v>1067.17</v>
          </cell>
        </row>
        <row r="4458">
          <cell r="A4458">
            <v>116.65000000000033</v>
          </cell>
          <cell r="B4458" t="str">
            <v>TUBERÍA DRENAJE PVC 18" SDR-41</v>
          </cell>
          <cell r="C4458">
            <v>1</v>
          </cell>
          <cell r="D4458" t="str">
            <v>ML</v>
          </cell>
          <cell r="E4458">
            <v>0</v>
          </cell>
          <cell r="F4458">
            <v>0</v>
          </cell>
          <cell r="G4458">
            <v>4822.1305000000011</v>
          </cell>
          <cell r="H4458">
            <v>849.77850000000001</v>
          </cell>
          <cell r="I4458">
            <v>5671.9090000000015</v>
          </cell>
        </row>
        <row r="4459">
          <cell r="A4459">
            <v>0</v>
          </cell>
          <cell r="B4459" t="str">
            <v>Volumen Análisis</v>
          </cell>
          <cell r="C4459">
            <v>1</v>
          </cell>
          <cell r="D4459" t="str">
            <v>UND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A4460" t="str">
            <v>SANIT014</v>
          </cell>
          <cell r="B4460" t="str">
            <v>Tubo ¾"x19' PVC SCH-40</v>
          </cell>
          <cell r="C4460">
            <v>0.6</v>
          </cell>
          <cell r="D4460" t="str">
            <v>UND</v>
          </cell>
          <cell r="E4460">
            <v>216.10169491525426</v>
          </cell>
          <cell r="F4460">
            <v>38.898305084745765</v>
          </cell>
          <cell r="G4460">
            <v>129.66</v>
          </cell>
          <cell r="H4460">
            <v>23.34</v>
          </cell>
          <cell r="I4460">
            <v>0</v>
          </cell>
        </row>
        <row r="4461">
          <cell r="A4461" t="str">
            <v>SANIT030</v>
          </cell>
          <cell r="B4461" t="str">
            <v>Codo PVC drenaje 3" x 90°</v>
          </cell>
          <cell r="C4461">
            <v>2</v>
          </cell>
          <cell r="D4461" t="str">
            <v>UND</v>
          </cell>
          <cell r="E4461">
            <v>11.864406779661017</v>
          </cell>
          <cell r="F4461">
            <v>2.1355932203389831</v>
          </cell>
          <cell r="G4461">
            <v>23.73</v>
          </cell>
          <cell r="H4461">
            <v>4.2699999999999996</v>
          </cell>
          <cell r="I4461">
            <v>97742.56</v>
          </cell>
        </row>
        <row r="4462">
          <cell r="A4462" t="str">
            <v>SANIT048</v>
          </cell>
          <cell r="B4462" t="str">
            <v xml:space="preserve">Tee PVC drenaje 3" </v>
          </cell>
          <cell r="C4462">
            <v>1</v>
          </cell>
          <cell r="D4462" t="str">
            <v>UND</v>
          </cell>
          <cell r="E4462">
            <v>13.559322033898306</v>
          </cell>
          <cell r="F4462">
            <v>2.4406779661016951</v>
          </cell>
          <cell r="G4462">
            <v>13.56</v>
          </cell>
          <cell r="H4462">
            <v>2.44</v>
          </cell>
        </row>
        <row r="4463">
          <cell r="A4463" t="str">
            <v>CE-PVC-01</v>
          </cell>
          <cell r="B4463" t="str">
            <v>Cemento PVC</v>
          </cell>
          <cell r="C4463">
            <v>0.01</v>
          </cell>
          <cell r="D4463" t="str">
            <v>UND</v>
          </cell>
          <cell r="E4463">
            <v>628.81355932203394</v>
          </cell>
          <cell r="F4463">
            <v>113.1864406779661</v>
          </cell>
          <cell r="G4463">
            <v>6.29</v>
          </cell>
          <cell r="H4463">
            <v>1.1299999999999999</v>
          </cell>
          <cell r="I4463">
            <v>5069.3964999999998</v>
          </cell>
        </row>
        <row r="4464">
          <cell r="A4464" t="str">
            <v>TORNIL005</v>
          </cell>
          <cell r="B4464" t="str">
            <v xml:space="preserve">Tarugo azul con tornillo   </v>
          </cell>
          <cell r="C4464">
            <v>6</v>
          </cell>
          <cell r="D4464">
            <v>0</v>
          </cell>
          <cell r="E4464">
            <v>0</v>
          </cell>
          <cell r="F4464">
            <v>0.39813559322033892</v>
          </cell>
          <cell r="G4464">
            <v>0</v>
          </cell>
          <cell r="H4464">
            <v>0</v>
          </cell>
          <cell r="I4464">
            <v>0</v>
          </cell>
        </row>
        <row r="4465">
          <cell r="A4465" t="str">
            <v>ELECT090</v>
          </cell>
          <cell r="B4465" t="str">
            <v>Abrazadera 3/4" EMT</v>
          </cell>
          <cell r="C4465">
            <v>3</v>
          </cell>
          <cell r="D4465" t="str">
            <v>UND</v>
          </cell>
          <cell r="E4465">
            <v>3.1186440677966103</v>
          </cell>
          <cell r="F4465">
            <v>0.56135593220338986</v>
          </cell>
          <cell r="G4465">
            <v>2022.8</v>
          </cell>
          <cell r="H4465">
            <v>0</v>
          </cell>
          <cell r="I4465">
            <v>0</v>
          </cell>
        </row>
        <row r="4466">
          <cell r="A4466">
            <v>0</v>
          </cell>
          <cell r="B4466" t="str">
            <v xml:space="preserve">Herramientas </v>
          </cell>
          <cell r="C4466">
            <v>5</v>
          </cell>
          <cell r="D4466">
            <v>0</v>
          </cell>
          <cell r="E4466">
            <v>796.24</v>
          </cell>
          <cell r="F4466">
            <v>0</v>
          </cell>
          <cell r="G4466">
            <v>96442.610000000015</v>
          </cell>
          <cell r="H4466">
            <v>16995.57</v>
          </cell>
          <cell r="I4466">
            <v>113438.18000000002</v>
          </cell>
        </row>
        <row r="4467">
          <cell r="A4467">
            <v>0</v>
          </cell>
          <cell r="B4467" t="str">
            <v>Mano de Obra</v>
          </cell>
          <cell r="C4467">
            <v>2.8000000000000001E-2</v>
          </cell>
          <cell r="D4467">
            <v>0</v>
          </cell>
          <cell r="E4467">
            <v>628.81355932203394</v>
          </cell>
          <cell r="F4467">
            <v>113.1864406779661</v>
          </cell>
          <cell r="G4467">
            <v>0</v>
          </cell>
          <cell r="H4467">
            <v>0</v>
          </cell>
        </row>
        <row r="4468">
          <cell r="A4468">
            <v>1515.01</v>
          </cell>
          <cell r="B4468" t="str">
            <v xml:space="preserve">Columna bajante de 1 ½” </v>
          </cell>
          <cell r="C4468">
            <v>1</v>
          </cell>
          <cell r="D4468" t="str">
            <v>UND</v>
          </cell>
          <cell r="E4468">
            <v>796.24</v>
          </cell>
          <cell r="F4468">
            <v>0</v>
          </cell>
          <cell r="G4468">
            <v>796.24</v>
          </cell>
          <cell r="H4468">
            <v>0</v>
          </cell>
          <cell r="I4468">
            <v>4811.5455000000002</v>
          </cell>
        </row>
        <row r="4469">
          <cell r="A4469">
            <v>0</v>
          </cell>
          <cell r="B4469" t="str">
            <v>Total/UND</v>
          </cell>
          <cell r="C4469">
            <v>60</v>
          </cell>
          <cell r="D4469" t="str">
            <v>ML</v>
          </cell>
          <cell r="E4469">
            <v>0</v>
          </cell>
          <cell r="F4469">
            <v>0</v>
          </cell>
          <cell r="G4469">
            <v>1031.92</v>
          </cell>
          <cell r="H4469">
            <v>35.25</v>
          </cell>
          <cell r="I4469">
            <v>1067.17</v>
          </cell>
        </row>
        <row r="4470">
          <cell r="A4470">
            <v>0</v>
          </cell>
          <cell r="B4470" t="str">
            <v>Tubería de 16"</v>
          </cell>
          <cell r="C4470">
            <v>20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A4471">
            <v>116.72000000000037</v>
          </cell>
          <cell r="B4471" t="str">
            <v>CAMARA SEPTICA 1.30x1.94x1.70m CALICHE</v>
          </cell>
          <cell r="C4471">
            <v>1</v>
          </cell>
          <cell r="D4471" t="str">
            <v>UND</v>
          </cell>
          <cell r="E4471">
            <v>3900</v>
          </cell>
          <cell r="F4471">
            <v>702</v>
          </cell>
          <cell r="G4471" t="e">
            <v>#N/A</v>
          </cell>
          <cell r="H4471" t="e">
            <v>#N/A</v>
          </cell>
          <cell r="I4471" t="e">
            <v>#N/A</v>
          </cell>
        </row>
        <row r="4472">
          <cell r="A4472">
            <v>112.01</v>
          </cell>
          <cell r="B4472" t="str">
            <v>Cámara Séptica 1.30x31.94x1.70m Calcihe</v>
          </cell>
          <cell r="C4472">
            <v>0.12</v>
          </cell>
          <cell r="D4472" t="str">
            <v>M3</v>
          </cell>
          <cell r="E4472">
            <v>5727.81</v>
          </cell>
          <cell r="F4472">
            <v>971.69</v>
          </cell>
          <cell r="G4472">
            <v>687.34</v>
          </cell>
          <cell r="H4472">
            <v>116.6</v>
          </cell>
        </row>
        <row r="4473">
          <cell r="A4473">
            <v>0</v>
          </cell>
          <cell r="B4473" t="str">
            <v>Volumen Análisis</v>
          </cell>
          <cell r="C4473">
            <v>1</v>
          </cell>
          <cell r="D4473" t="str">
            <v>UND</v>
          </cell>
          <cell r="E4473">
            <v>30214.2</v>
          </cell>
          <cell r="F4473">
            <v>5438.5559999999996</v>
          </cell>
          <cell r="G4473">
            <v>906.43</v>
          </cell>
          <cell r="H4473">
            <v>163.16</v>
          </cell>
          <cell r="I4473">
            <v>5671.9090000000015</v>
          </cell>
        </row>
        <row r="4474">
          <cell r="A4474">
            <v>0</v>
          </cell>
          <cell r="B4474" t="str">
            <v>Materiales y Equipos</v>
          </cell>
          <cell r="C4474">
            <v>1.2</v>
          </cell>
          <cell r="D4474" t="str">
            <v>DIA</v>
          </cell>
          <cell r="E4474">
            <v>10593.220338983052</v>
          </cell>
          <cell r="F4474">
            <v>1906.7796610169494</v>
          </cell>
          <cell r="G4474">
            <v>12711.86</v>
          </cell>
          <cell r="H4474">
            <v>2288.14</v>
          </cell>
          <cell r="I4474">
            <v>0</v>
          </cell>
        </row>
        <row r="4475">
          <cell r="A4475">
            <v>101.16000000000008</v>
          </cell>
          <cell r="B4475" t="str">
            <v>Carga y bote de material a mano</v>
          </cell>
          <cell r="C4475">
            <v>5.57</v>
          </cell>
          <cell r="D4475" t="str">
            <v>M3E</v>
          </cell>
          <cell r="E4475" t="e">
            <v>#N/A</v>
          </cell>
          <cell r="F4475" t="e">
            <v>#N/A</v>
          </cell>
          <cell r="G4475" t="e">
            <v>#N/A</v>
          </cell>
          <cell r="H4475" t="e">
            <v>#N/A</v>
          </cell>
          <cell r="I4475">
            <v>0</v>
          </cell>
        </row>
        <row r="4476">
          <cell r="A4476">
            <v>103.12000000000005</v>
          </cell>
          <cell r="B4476" t="str">
            <v xml:space="preserve">PLATEA DE HORMIGÓN ARMADO PARA FILTRANTES E=0.12M, F'C=210KG/CM2 (LIGADORA), Ø3/8"@0.20M AD </v>
          </cell>
          <cell r="C4476">
            <v>0.30299999999999999</v>
          </cell>
          <cell r="D4476">
            <v>0</v>
          </cell>
          <cell r="E4476">
            <v>0</v>
          </cell>
          <cell r="F4476">
            <v>1728.1299999999999</v>
          </cell>
          <cell r="G4476">
            <v>0</v>
          </cell>
          <cell r="H4476">
            <v>0</v>
          </cell>
        </row>
        <row r="4477">
          <cell r="A4477">
            <v>108.04000000000002</v>
          </cell>
          <cell r="B4477" t="str">
            <v>LOSA DE HA E=0.10M, F'C=210KG/CM2 (LIGAD.), Ø3/8" @ 0.25M AD</v>
          </cell>
          <cell r="C4477">
            <v>0.221</v>
          </cell>
          <cell r="D4477" t="str">
            <v>M3</v>
          </cell>
          <cell r="E4477">
            <v>13475.79</v>
          </cell>
          <cell r="F4477">
            <v>1565.43</v>
          </cell>
          <cell r="G4477">
            <v>30214.2</v>
          </cell>
          <cell r="H4477">
            <v>0</v>
          </cell>
          <cell r="I4477">
            <v>0</v>
          </cell>
        </row>
        <row r="4478">
          <cell r="A4478">
            <v>113.09000000000005</v>
          </cell>
          <cell r="B4478" t="str">
            <v>BLOQUES HORMIGON DE 6" - 3/8" @ 0.60m BNP A CÁMARAS LLENAS</v>
          </cell>
          <cell r="C4478">
            <v>11.02</v>
          </cell>
          <cell r="D4478">
            <v>0</v>
          </cell>
          <cell r="E4478">
            <v>1434.0900000000001</v>
          </cell>
          <cell r="F4478">
            <v>202.92</v>
          </cell>
          <cell r="G4478">
            <v>251024.83000000002</v>
          </cell>
          <cell r="H4478">
            <v>37667.9</v>
          </cell>
          <cell r="I4478">
            <v>288692.73000000004</v>
          </cell>
        </row>
        <row r="4479">
          <cell r="A4479">
            <v>114.06000000000003</v>
          </cell>
          <cell r="B4479" t="str">
            <v>EMPAÑETE PULIDO</v>
          </cell>
          <cell r="C4479">
            <v>16.059999999999999</v>
          </cell>
          <cell r="D4479">
            <v>0</v>
          </cell>
          <cell r="E4479">
            <v>386.02</v>
          </cell>
          <cell r="F4479">
            <v>31.66</v>
          </cell>
          <cell r="G4479">
            <v>0</v>
          </cell>
          <cell r="H4479">
            <v>0</v>
          </cell>
        </row>
        <row r="4480">
          <cell r="A4480">
            <v>116.67000000000034</v>
          </cell>
          <cell r="B4480" t="str">
            <v>Mano de obra</v>
          </cell>
          <cell r="C4480">
            <v>1</v>
          </cell>
          <cell r="D4480" t="str">
            <v>ML</v>
          </cell>
          <cell r="E4480">
            <v>0</v>
          </cell>
          <cell r="F4480">
            <v>0</v>
          </cell>
          <cell r="G4480">
            <v>157.43099999999998</v>
          </cell>
          <cell r="H4480">
            <v>17.355</v>
          </cell>
          <cell r="I4480">
            <v>174.78599999999997</v>
          </cell>
        </row>
        <row r="4481">
          <cell r="A4481">
            <v>100.02000000000001</v>
          </cell>
          <cell r="B4481" t="str">
            <v>Excavación a mano</v>
          </cell>
          <cell r="C4481">
            <v>4.2869999999999999</v>
          </cell>
          <cell r="D4481" t="str">
            <v>M3N</v>
          </cell>
          <cell r="E4481">
            <v>572.64</v>
          </cell>
          <cell r="F4481">
            <v>0</v>
          </cell>
          <cell r="G4481">
            <v>2454.91</v>
          </cell>
          <cell r="H4481">
            <v>0</v>
          </cell>
          <cell r="I4481">
            <v>0</v>
          </cell>
        </row>
        <row r="4482">
          <cell r="A4482">
            <v>0</v>
          </cell>
          <cell r="B4482" t="str">
            <v>Total/UND</v>
          </cell>
          <cell r="C4482">
            <v>20</v>
          </cell>
          <cell r="D4482" t="str">
            <v>ML</v>
          </cell>
          <cell r="E4482">
            <v>0</v>
          </cell>
          <cell r="F4482">
            <v>0</v>
          </cell>
          <cell r="G4482" t="e">
            <v>#N/A</v>
          </cell>
          <cell r="H4482" t="e">
            <v>#N/A</v>
          </cell>
          <cell r="I4482" t="e">
            <v>#N/A</v>
          </cell>
        </row>
        <row r="4483">
          <cell r="A4483" t="str">
            <v>SANIT115</v>
          </cell>
          <cell r="B4483" t="str">
            <v>Tubo 2"x19' PVC SDR-26</v>
          </cell>
          <cell r="C4483">
            <v>4.0249999999999995</v>
          </cell>
          <cell r="D4483" t="str">
            <v>UND</v>
          </cell>
          <cell r="E4483">
            <v>476.27118644067798</v>
          </cell>
          <cell r="F4483">
            <v>85.728813559322035</v>
          </cell>
          <cell r="G4483">
            <v>1916.99</v>
          </cell>
          <cell r="H4483">
            <v>345.06</v>
          </cell>
          <cell r="I4483">
            <v>4812.5654999999997</v>
          </cell>
        </row>
        <row r="4484">
          <cell r="A4484">
            <v>116.73000000000037</v>
          </cell>
          <cell r="B4484" t="str">
            <v>TUBERÍA DRENAJE PVC 6" SOTERRADA</v>
          </cell>
          <cell r="C4484">
            <v>1</v>
          </cell>
          <cell r="D4484" t="str">
            <v>ML</v>
          </cell>
          <cell r="E4484">
            <v>628.81355932203394</v>
          </cell>
          <cell r="F4484">
            <v>113.1864406779661</v>
          </cell>
          <cell r="G4484">
            <v>619.43450000000007</v>
          </cell>
          <cell r="H4484">
            <v>86.0595</v>
          </cell>
          <cell r="I4484">
            <v>705.49400000000003</v>
          </cell>
        </row>
        <row r="4485">
          <cell r="A4485">
            <v>0</v>
          </cell>
          <cell r="B4485" t="str">
            <v xml:space="preserve">Herramientas </v>
          </cell>
          <cell r="C4485">
            <v>5</v>
          </cell>
          <cell r="D4485" t="str">
            <v>%</v>
          </cell>
          <cell r="E4485">
            <v>1162.2</v>
          </cell>
          <cell r="F4485">
            <v>0</v>
          </cell>
          <cell r="G4485">
            <v>58.11</v>
          </cell>
          <cell r="H4485">
            <v>0</v>
          </cell>
          <cell r="I4485">
            <v>0</v>
          </cell>
        </row>
        <row r="4486">
          <cell r="A4486">
            <v>0</v>
          </cell>
          <cell r="B4486" t="str">
            <v>Volumen Análisis</v>
          </cell>
          <cell r="C4486">
            <v>20</v>
          </cell>
          <cell r="D4486">
            <v>0</v>
          </cell>
          <cell r="E4486">
            <v>0</v>
          </cell>
          <cell r="F4486">
            <v>702</v>
          </cell>
          <cell r="G4486">
            <v>0</v>
          </cell>
          <cell r="H4486">
            <v>0</v>
          </cell>
        </row>
        <row r="4487">
          <cell r="A4487" t="str">
            <v>SANIT124</v>
          </cell>
          <cell r="B4487" t="str">
            <v>Tubo 6"x19 PVC SDR-41</v>
          </cell>
          <cell r="C4487">
            <v>4.0249999999999995</v>
          </cell>
          <cell r="D4487" t="str">
            <v>UND</v>
          </cell>
          <cell r="E4487">
            <v>2372.8813559322034</v>
          </cell>
          <cell r="F4487">
            <v>427.11864406779659</v>
          </cell>
          <cell r="G4487">
            <v>1162.2</v>
          </cell>
          <cell r="H4487">
            <v>0</v>
          </cell>
          <cell r="I4487">
            <v>0</v>
          </cell>
        </row>
        <row r="4488">
          <cell r="A4488" t="str">
            <v>CE-PVC-01</v>
          </cell>
          <cell r="B4488" t="str">
            <v>Cemento PVC OATEY 32oz</v>
          </cell>
          <cell r="C4488">
            <v>1.7999999999999999E-2</v>
          </cell>
          <cell r="D4488">
            <v>0</v>
          </cell>
          <cell r="E4488">
            <v>628.81355932203394</v>
          </cell>
          <cell r="F4488">
            <v>113.1864406779661</v>
          </cell>
          <cell r="G4488">
            <v>3148.62</v>
          </cell>
          <cell r="H4488">
            <v>347.1</v>
          </cell>
          <cell r="I4488">
            <v>3495.72</v>
          </cell>
        </row>
        <row r="4489">
          <cell r="A4489">
            <v>0</v>
          </cell>
          <cell r="B4489" t="str">
            <v xml:space="preserve">Herramientas </v>
          </cell>
          <cell r="C4489">
            <v>5</v>
          </cell>
          <cell r="D4489">
            <v>0</v>
          </cell>
          <cell r="E4489">
            <v>786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>
            <v>2.0199999999999996</v>
          </cell>
          <cell r="B4490" t="str">
            <v xml:space="preserve">Excavación en tiera a mano </v>
          </cell>
          <cell r="C4490">
            <v>3</v>
          </cell>
          <cell r="D4490" t="str">
            <v>M3</v>
          </cell>
          <cell r="E4490">
            <v>365.53149999999999</v>
          </cell>
          <cell r="F4490">
            <v>0</v>
          </cell>
          <cell r="G4490">
            <v>1096.5899999999999</v>
          </cell>
          <cell r="H4490">
            <v>0</v>
          </cell>
          <cell r="I4490">
            <v>1689.7299999999998</v>
          </cell>
        </row>
        <row r="4491">
          <cell r="A4491">
            <v>2.2699999999999942</v>
          </cell>
          <cell r="B4491" t="str">
            <v xml:space="preserve">Asiento de arena </v>
          </cell>
          <cell r="C4491">
            <v>0.26</v>
          </cell>
          <cell r="D4491" t="str">
            <v>M3</v>
          </cell>
          <cell r="E4491">
            <v>1769.3643</v>
          </cell>
          <cell r="F4491">
            <v>0</v>
          </cell>
          <cell r="G4491">
            <v>460.03</v>
          </cell>
          <cell r="H4491">
            <v>0</v>
          </cell>
          <cell r="I4491">
            <v>0</v>
          </cell>
        </row>
        <row r="4492">
          <cell r="A4492">
            <v>2.279999999999994</v>
          </cell>
          <cell r="B4492" t="str">
            <v xml:space="preserve">Relleno de reposición </v>
          </cell>
          <cell r="C4492">
            <v>2.67</v>
          </cell>
          <cell r="D4492" t="str">
            <v>M3</v>
          </cell>
          <cell r="E4492">
            <v>107.95436619718311</v>
          </cell>
          <cell r="F4492">
            <v>0</v>
          </cell>
          <cell r="G4492">
            <v>288.24</v>
          </cell>
          <cell r="H4492">
            <v>0</v>
          </cell>
          <cell r="I4492">
            <v>0</v>
          </cell>
        </row>
        <row r="4493">
          <cell r="A4493">
            <v>2.1599999999999966</v>
          </cell>
          <cell r="B4493" t="str">
            <v xml:space="preserve">Bote de material producto de excavación </v>
          </cell>
          <cell r="C4493">
            <v>0.42599999999999999</v>
          </cell>
          <cell r="D4493" t="str">
            <v>M3</v>
          </cell>
          <cell r="E4493">
            <v>367.0494845360825</v>
          </cell>
          <cell r="F4493">
            <v>0</v>
          </cell>
          <cell r="G4493">
            <v>156.36000000000001</v>
          </cell>
          <cell r="H4493">
            <v>0</v>
          </cell>
          <cell r="I4493">
            <v>288753.93</v>
          </cell>
        </row>
        <row r="4494">
          <cell r="A4494" t="str">
            <v>SANIT134</v>
          </cell>
          <cell r="B4494" t="str">
            <v>Mano de Obra</v>
          </cell>
          <cell r="C4494">
            <v>1</v>
          </cell>
          <cell r="D4494" t="str">
            <v>UND</v>
          </cell>
          <cell r="E4494">
            <v>70.33898305084746</v>
          </cell>
          <cell r="F4494">
            <v>12.661016949152541</v>
          </cell>
          <cell r="G4494">
            <v>70.34</v>
          </cell>
          <cell r="H4494">
            <v>12.66</v>
          </cell>
        </row>
        <row r="4495">
          <cell r="A4495">
            <v>1503.07</v>
          </cell>
          <cell r="B4495" t="str">
            <v>Instalación tuberías 6"</v>
          </cell>
          <cell r="C4495">
            <v>20</v>
          </cell>
          <cell r="D4495" t="str">
            <v>ML</v>
          </cell>
          <cell r="E4495">
            <v>39.299999999999997</v>
          </cell>
          <cell r="F4495">
            <v>113.1864406779661</v>
          </cell>
          <cell r="G4495">
            <v>786</v>
          </cell>
          <cell r="H4495">
            <v>0</v>
          </cell>
          <cell r="I4495">
            <v>174.78599999999997</v>
          </cell>
        </row>
        <row r="4496">
          <cell r="A4496" t="str">
            <v>TORNIL005</v>
          </cell>
          <cell r="B4496" t="str">
            <v>Total/UND</v>
          </cell>
          <cell r="C4496">
            <v>6</v>
          </cell>
          <cell r="D4496" t="str">
            <v>UND</v>
          </cell>
          <cell r="E4496">
            <v>2.2118644067796609</v>
          </cell>
          <cell r="F4496">
            <v>0.39813559322033892</v>
          </cell>
          <cell r="G4496">
            <v>12388.69</v>
          </cell>
          <cell r="H4496">
            <v>1721.19</v>
          </cell>
          <cell r="I4496">
            <v>14109.880000000001</v>
          </cell>
        </row>
        <row r="4497">
          <cell r="A4497" t="str">
            <v>ELECT094</v>
          </cell>
          <cell r="B4497" t="str">
            <v>Abrazadera 3" EMT</v>
          </cell>
          <cell r="C4497">
            <v>3</v>
          </cell>
          <cell r="D4497" t="str">
            <v>UND</v>
          </cell>
          <cell r="E4497">
            <v>39.305084745762713</v>
          </cell>
          <cell r="F4497">
            <v>7.074915254237288</v>
          </cell>
          <cell r="G4497">
            <v>117.92</v>
          </cell>
          <cell r="H4497">
            <v>21.22</v>
          </cell>
          <cell r="I4497">
            <v>0</v>
          </cell>
        </row>
        <row r="4498">
          <cell r="A4498">
            <v>116.74000000000038</v>
          </cell>
          <cell r="B4498" t="str">
            <v>ALCANTARILLA DE HORMIGÓN 36"</v>
          </cell>
          <cell r="C4498">
            <v>1</v>
          </cell>
          <cell r="D4498" t="str">
            <v>ML</v>
          </cell>
          <cell r="E4498">
            <v>1060.95</v>
          </cell>
          <cell r="F4498">
            <v>0</v>
          </cell>
          <cell r="G4498">
            <v>5577.0434999999998</v>
          </cell>
          <cell r="H4498">
            <v>824.08816666666667</v>
          </cell>
          <cell r="I4498">
            <v>6401.1316666666662</v>
          </cell>
        </row>
        <row r="4499">
          <cell r="A4499">
            <v>0</v>
          </cell>
          <cell r="B4499" t="str">
            <v>Volumen Análisis</v>
          </cell>
          <cell r="C4499">
            <v>60</v>
          </cell>
          <cell r="D4499">
            <v>0</v>
          </cell>
          <cell r="E4499">
            <v>0</v>
          </cell>
          <cell r="F4499">
            <v>113.1864406779661</v>
          </cell>
          <cell r="G4499">
            <v>0</v>
          </cell>
          <cell r="H4499">
            <v>0</v>
          </cell>
        </row>
        <row r="4500">
          <cell r="A4500">
            <v>1514.02</v>
          </cell>
          <cell r="B4500" t="str">
            <v>Instalación ventilación de 3”</v>
          </cell>
          <cell r="C4500">
            <v>1</v>
          </cell>
          <cell r="D4500" t="str">
            <v>UND</v>
          </cell>
          <cell r="E4500">
            <v>1060.95</v>
          </cell>
          <cell r="F4500">
            <v>0</v>
          </cell>
          <cell r="G4500">
            <v>1060.95</v>
          </cell>
          <cell r="H4500">
            <v>0</v>
          </cell>
          <cell r="I4500">
            <v>0</v>
          </cell>
        </row>
        <row r="4501">
          <cell r="A4501" t="str">
            <v>SANIT009</v>
          </cell>
          <cell r="B4501" t="str">
            <v>Tubos de Hormigon armado de 42¨ x 1.20m</v>
          </cell>
          <cell r="C4501">
            <v>50</v>
          </cell>
          <cell r="D4501">
            <v>0</v>
          </cell>
          <cell r="E4501">
            <v>5200</v>
          </cell>
          <cell r="F4501">
            <v>936</v>
          </cell>
          <cell r="G4501">
            <v>1601.9099999999999</v>
          </cell>
          <cell r="H4501">
            <v>87.82</v>
          </cell>
          <cell r="I4501">
            <v>1689.7299999999998</v>
          </cell>
        </row>
        <row r="4502">
          <cell r="A4502">
            <v>112.01</v>
          </cell>
          <cell r="B4502" t="str">
            <v xml:space="preserve">MORTERO 1:3 </v>
          </cell>
          <cell r="C4502">
            <v>0.12</v>
          </cell>
          <cell r="D4502">
            <v>0</v>
          </cell>
          <cell r="E4502">
            <v>5727.81</v>
          </cell>
          <cell r="F4502">
            <v>971.69</v>
          </cell>
          <cell r="G4502">
            <v>0</v>
          </cell>
          <cell r="H4502">
            <v>0</v>
          </cell>
          <cell r="I4502">
            <v>0</v>
          </cell>
        </row>
        <row r="4503">
          <cell r="A4503">
            <v>116.69000000000035</v>
          </cell>
          <cell r="B4503" t="str">
            <v xml:space="preserve">Herramientas </v>
          </cell>
          <cell r="C4503">
            <v>0.03</v>
          </cell>
          <cell r="D4503" t="str">
            <v>UND</v>
          </cell>
          <cell r="E4503">
            <v>44547</v>
          </cell>
          <cell r="F4503">
            <v>8018.46</v>
          </cell>
          <cell r="G4503">
            <v>1336.41</v>
          </cell>
          <cell r="H4503">
            <v>240.55</v>
          </cell>
          <cell r="I4503">
            <v>2898.7200000000003</v>
          </cell>
        </row>
        <row r="4504">
          <cell r="A4504">
            <v>0</v>
          </cell>
          <cell r="B4504" t="str">
            <v>Uso de grua</v>
          </cell>
          <cell r="C4504">
            <v>1.2</v>
          </cell>
          <cell r="D4504" t="str">
            <v>DIA</v>
          </cell>
          <cell r="E4504">
            <v>10593.220338983052</v>
          </cell>
          <cell r="F4504">
            <v>1906.7796610169494</v>
          </cell>
          <cell r="G4504">
            <v>12711.86</v>
          </cell>
          <cell r="H4504">
            <v>2288.14</v>
          </cell>
          <cell r="I4504">
            <v>0</v>
          </cell>
        </row>
        <row r="4505">
          <cell r="A4505">
            <v>0</v>
          </cell>
          <cell r="B4505" t="str">
            <v>Transporte tuberías</v>
          </cell>
          <cell r="C4505">
            <v>0.05</v>
          </cell>
          <cell r="D4505" t="str">
            <v>UND</v>
          </cell>
          <cell r="E4505">
            <v>306800</v>
          </cell>
          <cell r="F4505">
            <v>0</v>
          </cell>
          <cell r="G4505">
            <v>15340</v>
          </cell>
          <cell r="H4505">
            <v>0</v>
          </cell>
          <cell r="I4505">
            <v>0</v>
          </cell>
        </row>
        <row r="4506">
          <cell r="A4506" t="str">
            <v>SANIT123</v>
          </cell>
          <cell r="B4506" t="str">
            <v>Mano de Obra</v>
          </cell>
          <cell r="C4506">
            <v>0.69</v>
          </cell>
          <cell r="D4506" t="str">
            <v>UND</v>
          </cell>
          <cell r="E4506">
            <v>1008.4745762711865</v>
          </cell>
          <cell r="F4506">
            <v>181.52542372881356</v>
          </cell>
          <cell r="G4506">
            <v>695.85</v>
          </cell>
          <cell r="H4506">
            <v>125.25</v>
          </cell>
          <cell r="I4506">
            <v>0</v>
          </cell>
        </row>
        <row r="4507">
          <cell r="A4507">
            <v>1523.08</v>
          </cell>
          <cell r="B4507" t="str">
            <v>Instal. De tubería de alcantarilla</v>
          </cell>
          <cell r="C4507">
            <v>60</v>
          </cell>
          <cell r="D4507" t="str">
            <v>ML</v>
          </cell>
          <cell r="E4507">
            <v>742.45</v>
          </cell>
          <cell r="F4507">
            <v>18.305084745762709</v>
          </cell>
          <cell r="G4507">
            <v>44547</v>
          </cell>
          <cell r="H4507">
            <v>0</v>
          </cell>
          <cell r="I4507">
            <v>0</v>
          </cell>
        </row>
        <row r="4508">
          <cell r="A4508" t="str">
            <v>SANIT144</v>
          </cell>
          <cell r="B4508" t="str">
            <v>Total/UND</v>
          </cell>
          <cell r="C4508">
            <v>1</v>
          </cell>
          <cell r="D4508" t="str">
            <v>UND</v>
          </cell>
          <cell r="E4508">
            <v>179.66101694915255</v>
          </cell>
          <cell r="F4508">
            <v>32.33898305084746</v>
          </cell>
          <cell r="G4508">
            <v>334622.61</v>
          </cell>
          <cell r="H4508">
            <v>49445.29</v>
          </cell>
          <cell r="I4508">
            <v>384067.89999999997</v>
          </cell>
        </row>
        <row r="4509">
          <cell r="A4509" t="str">
            <v>CE-PVC-01</v>
          </cell>
          <cell r="B4509" t="str">
            <v>Cemento PVC</v>
          </cell>
          <cell r="C4509">
            <v>0.01</v>
          </cell>
          <cell r="D4509" t="str">
            <v>UND</v>
          </cell>
          <cell r="E4509">
            <v>628.81355932203394</v>
          </cell>
          <cell r="F4509">
            <v>113.1864406779661</v>
          </cell>
          <cell r="G4509">
            <v>6.29</v>
          </cell>
          <cell r="H4509">
            <v>1.1299999999999999</v>
          </cell>
        </row>
        <row r="4510">
          <cell r="A4510">
            <v>117</v>
          </cell>
          <cell r="B4510" t="str">
            <v>INSTALACIONES ELECTRICAS</v>
          </cell>
          <cell r="C4510">
            <v>6</v>
          </cell>
          <cell r="D4510" t="str">
            <v>UND</v>
          </cell>
          <cell r="E4510">
            <v>2.2118644067796609</v>
          </cell>
          <cell r="F4510">
            <v>0.39813559322033892</v>
          </cell>
          <cell r="G4510">
            <v>13.27</v>
          </cell>
          <cell r="H4510">
            <v>2.39</v>
          </cell>
        </row>
        <row r="4511">
          <cell r="A4511">
            <v>117.01</v>
          </cell>
          <cell r="B4511" t="str">
            <v>LUZ CENITAL</v>
          </cell>
          <cell r="C4511">
            <v>1</v>
          </cell>
          <cell r="D4511" t="str">
            <v>UND</v>
          </cell>
          <cell r="E4511">
            <v>58.855932203389834</v>
          </cell>
          <cell r="F4511">
            <v>10.594067796610169</v>
          </cell>
          <cell r="G4511">
            <v>1164.94</v>
          </cell>
          <cell r="H4511">
            <v>103.54</v>
          </cell>
          <cell r="I4511">
            <v>1268.48</v>
          </cell>
        </row>
        <row r="4512">
          <cell r="A4512">
            <v>0</v>
          </cell>
          <cell r="B4512" t="str">
            <v>Luz Cenital</v>
          </cell>
          <cell r="C4512">
            <v>5</v>
          </cell>
          <cell r="D4512" t="str">
            <v>%</v>
          </cell>
          <cell r="E4512">
            <v>1327.8</v>
          </cell>
          <cell r="F4512">
            <v>0</v>
          </cell>
          <cell r="G4512">
            <v>66.39</v>
          </cell>
          <cell r="H4512">
            <v>0</v>
          </cell>
        </row>
        <row r="4513">
          <cell r="A4513">
            <v>0</v>
          </cell>
          <cell r="B4513" t="str">
            <v>Volumen Análisis</v>
          </cell>
          <cell r="C4513">
            <v>1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>
            <v>1515.04</v>
          </cell>
          <cell r="B4514" t="str">
            <v>Materiales y Equipos</v>
          </cell>
          <cell r="C4514">
            <v>1</v>
          </cell>
          <cell r="D4514" t="str">
            <v>UND</v>
          </cell>
          <cell r="E4514">
            <v>1327.8</v>
          </cell>
          <cell r="G4514">
            <v>1327.8</v>
          </cell>
          <cell r="H4514">
            <v>0</v>
          </cell>
          <cell r="I4514">
            <v>0</v>
          </cell>
        </row>
        <row r="4515">
          <cell r="A4515" t="str">
            <v>SANIT111</v>
          </cell>
          <cell r="B4515" t="str">
            <v>Tubo ½"x19' PVC SDR-26 + 15% desp.</v>
          </cell>
          <cell r="C4515">
            <v>1.1499999999999999</v>
          </cell>
          <cell r="D4515">
            <v>0</v>
          </cell>
          <cell r="E4515">
            <v>51.694915254237294</v>
          </cell>
          <cell r="F4515">
            <v>9.3050847457627128</v>
          </cell>
          <cell r="G4515">
            <v>2669.2200000000003</v>
          </cell>
          <cell r="H4515">
            <v>229.5</v>
          </cell>
          <cell r="I4515">
            <v>2898.7200000000003</v>
          </cell>
        </row>
        <row r="4516">
          <cell r="A4516" t="str">
            <v>ELECT054</v>
          </cell>
          <cell r="B4516" t="str">
            <v>Caja octagonal</v>
          </cell>
          <cell r="C4516">
            <v>1</v>
          </cell>
          <cell r="D4516">
            <v>0</v>
          </cell>
          <cell r="E4516">
            <v>46.610169491525426</v>
          </cell>
          <cell r="F4516">
            <v>8.3898305084745761</v>
          </cell>
          <cell r="G4516">
            <v>0</v>
          </cell>
          <cell r="H4516">
            <v>0</v>
          </cell>
          <cell r="I4516">
            <v>1689.7299999999998</v>
          </cell>
        </row>
        <row r="4517">
          <cell r="A4517" t="str">
            <v>ELECT010</v>
          </cell>
          <cell r="B4517" t="str">
            <v>Alambre #12 TW</v>
          </cell>
          <cell r="C4517">
            <v>40</v>
          </cell>
          <cell r="D4517" t="str">
            <v>PIE</v>
          </cell>
          <cell r="E4517">
            <v>9.4152542372881349</v>
          </cell>
          <cell r="F4517">
            <v>1.6947457627118643</v>
          </cell>
          <cell r="G4517">
            <v>376.61</v>
          </cell>
          <cell r="H4517">
            <v>67.790000000000006</v>
          </cell>
          <cell r="I4517">
            <v>270.19250000000005</v>
          </cell>
        </row>
        <row r="4518">
          <cell r="A4518" t="str">
            <v>ELECT114</v>
          </cell>
          <cell r="B4518" t="str">
            <v>Roseta de porcelana</v>
          </cell>
          <cell r="C4518">
            <v>1</v>
          </cell>
          <cell r="D4518" t="str">
            <v>UND</v>
          </cell>
          <cell r="E4518">
            <v>67.79661016949153</v>
          </cell>
          <cell r="F4518">
            <v>12.203389830508474</v>
          </cell>
          <cell r="G4518">
            <v>67.8</v>
          </cell>
          <cell r="H4518">
            <v>12.2</v>
          </cell>
          <cell r="I4518">
            <v>0</v>
          </cell>
        </row>
        <row r="4519">
          <cell r="A4519" t="str">
            <v>ELECT067</v>
          </cell>
          <cell r="B4519" t="str">
            <v>Cinta adhesiva eléctrica 3M (rollo)</v>
          </cell>
          <cell r="C4519">
            <v>0.05</v>
          </cell>
          <cell r="D4519" t="str">
            <v>UND</v>
          </cell>
          <cell r="E4519">
            <v>338.98305084745766</v>
          </cell>
          <cell r="F4519">
            <v>61.016949152542374</v>
          </cell>
          <cell r="G4519">
            <v>16.95</v>
          </cell>
          <cell r="H4519">
            <v>3.05</v>
          </cell>
          <cell r="I4519">
            <v>0</v>
          </cell>
        </row>
        <row r="4520">
          <cell r="A4520" t="str">
            <v>CE-PVC-01</v>
          </cell>
          <cell r="B4520" t="str">
            <v xml:space="preserve">Cemento PVC + 30% desp. </v>
          </cell>
          <cell r="C4520">
            <v>1.2500000000000001E-2</v>
          </cell>
          <cell r="D4520" t="str">
            <v>UND</v>
          </cell>
          <cell r="E4520">
            <v>628.81355932203394</v>
          </cell>
          <cell r="F4520">
            <v>113.1864406779661</v>
          </cell>
          <cell r="G4520">
            <v>7.86</v>
          </cell>
          <cell r="H4520">
            <v>1.41</v>
          </cell>
          <cell r="I4520">
            <v>0</v>
          </cell>
        </row>
        <row r="4521">
          <cell r="A4521" t="str">
            <v>CE-PVC-01</v>
          </cell>
          <cell r="B4521" t="str">
            <v>Mano de obra</v>
          </cell>
          <cell r="C4521">
            <v>1.44E-2</v>
          </cell>
          <cell r="D4521" t="str">
            <v>UND</v>
          </cell>
          <cell r="E4521">
            <v>628.81355932203394</v>
          </cell>
          <cell r="F4521">
            <v>113.1864406779661</v>
          </cell>
          <cell r="G4521">
            <v>9.0500000000000007</v>
          </cell>
          <cell r="H4521">
            <v>1.63</v>
          </cell>
        </row>
        <row r="4522">
          <cell r="A4522">
            <v>800.02</v>
          </cell>
          <cell r="B4522" t="str">
            <v>Mano de obra</v>
          </cell>
          <cell r="C4522">
            <v>1</v>
          </cell>
          <cell r="D4522" t="str">
            <v>UND</v>
          </cell>
          <cell r="E4522">
            <v>589.66</v>
          </cell>
          <cell r="F4522">
            <v>0</v>
          </cell>
          <cell r="G4522">
            <v>589.66</v>
          </cell>
          <cell r="H4522">
            <v>0</v>
          </cell>
        </row>
        <row r="4523">
          <cell r="A4523">
            <v>0</v>
          </cell>
          <cell r="B4523" t="str">
            <v>Total/UND</v>
          </cell>
          <cell r="C4523">
            <v>1</v>
          </cell>
          <cell r="D4523">
            <v>0</v>
          </cell>
          <cell r="E4523">
            <v>0</v>
          </cell>
          <cell r="F4523">
            <v>32.33898305084746</v>
          </cell>
          <cell r="G4523">
            <v>1164.94</v>
          </cell>
          <cell r="H4523">
            <v>103.54</v>
          </cell>
          <cell r="I4523">
            <v>1268.48</v>
          </cell>
        </row>
        <row r="4524">
          <cell r="A4524">
            <v>1503.06</v>
          </cell>
          <cell r="B4524" t="str">
            <v>Instalación tuberías 4"</v>
          </cell>
          <cell r="C4524">
            <v>20</v>
          </cell>
          <cell r="D4524" t="str">
            <v>ML</v>
          </cell>
          <cell r="E4524">
            <v>32.270000000000003</v>
          </cell>
          <cell r="F4524">
            <v>113.1864406779661</v>
          </cell>
          <cell r="G4524">
            <v>645.4</v>
          </cell>
          <cell r="H4524">
            <v>0</v>
          </cell>
          <cell r="I4524">
            <v>0</v>
          </cell>
        </row>
        <row r="4525">
          <cell r="A4525">
            <v>117.02000000000001</v>
          </cell>
          <cell r="B4525" t="str">
            <v>INTERRUPTOR SENCILLO, incl. Salida</v>
          </cell>
          <cell r="C4525">
            <v>1</v>
          </cell>
          <cell r="D4525">
            <v>0</v>
          </cell>
          <cell r="E4525">
            <v>2.2118644067796609</v>
          </cell>
          <cell r="F4525">
            <v>0.39813559322033892</v>
          </cell>
          <cell r="G4525">
            <v>1401.3091525423731</v>
          </cell>
          <cell r="H4525">
            <v>104.71000000000001</v>
          </cell>
          <cell r="I4525">
            <v>1506.0191525423731</v>
          </cell>
        </row>
        <row r="4526">
          <cell r="A4526">
            <v>0</v>
          </cell>
          <cell r="B4526" t="str">
            <v>Interruptor Sencillo</v>
          </cell>
          <cell r="C4526">
            <v>3</v>
          </cell>
          <cell r="D4526">
            <v>0</v>
          </cell>
          <cell r="E4526">
            <v>58.855932203389834</v>
          </cell>
          <cell r="F4526">
            <v>10.594067796610169</v>
          </cell>
          <cell r="G4526">
            <v>0</v>
          </cell>
          <cell r="H4526">
            <v>0</v>
          </cell>
        </row>
        <row r="4527">
          <cell r="A4527">
            <v>116.71000000000036</v>
          </cell>
          <cell r="B4527" t="str">
            <v>Volumen Análisis</v>
          </cell>
          <cell r="C4527">
            <v>1</v>
          </cell>
          <cell r="D4527" t="str">
            <v>UND</v>
          </cell>
          <cell r="E4527">
            <v>0</v>
          </cell>
          <cell r="F4527">
            <v>0</v>
          </cell>
          <cell r="G4527">
            <v>1031.92</v>
          </cell>
          <cell r="H4527">
            <v>35.25</v>
          </cell>
          <cell r="I4527">
            <v>1067.17</v>
          </cell>
        </row>
        <row r="4528">
          <cell r="A4528">
            <v>0</v>
          </cell>
          <cell r="B4528" t="str">
            <v>Materiales y Equipos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</row>
        <row r="4529">
          <cell r="A4529" t="str">
            <v>SANIT111</v>
          </cell>
          <cell r="B4529" t="str">
            <v>Tubo ½"x19' PVC SDR-26 + 15% desp.</v>
          </cell>
          <cell r="C4529">
            <v>1.1499999999999999</v>
          </cell>
          <cell r="D4529" t="str">
            <v>UND</v>
          </cell>
          <cell r="E4529">
            <v>51.694915254237294</v>
          </cell>
          <cell r="F4529">
            <v>9.3050847457627128</v>
          </cell>
          <cell r="G4529">
            <v>59.45</v>
          </cell>
          <cell r="H4529">
            <v>10.7</v>
          </cell>
          <cell r="I4529">
            <v>0</v>
          </cell>
        </row>
        <row r="4530">
          <cell r="A4530" t="str">
            <v>ELECT056</v>
          </cell>
          <cell r="B4530" t="str">
            <v>Caja rectangular ½"</v>
          </cell>
          <cell r="C4530">
            <v>1</v>
          </cell>
          <cell r="D4530" t="str">
            <v>UND</v>
          </cell>
          <cell r="E4530">
            <v>32.703389830508478</v>
          </cell>
          <cell r="F4530">
            <v>5.8866101694915258</v>
          </cell>
          <cell r="G4530">
            <v>32.700000000000003</v>
          </cell>
          <cell r="H4530">
            <v>5.89</v>
          </cell>
          <cell r="I4530">
            <v>2898.7200000000003</v>
          </cell>
        </row>
        <row r="4531">
          <cell r="A4531" t="str">
            <v>ELECT010</v>
          </cell>
          <cell r="B4531" t="str">
            <v>Alambre #12 TW</v>
          </cell>
          <cell r="C4531">
            <v>40</v>
          </cell>
          <cell r="D4531" t="str">
            <v>PIE</v>
          </cell>
          <cell r="E4531">
            <v>9.4152542372881349</v>
          </cell>
          <cell r="F4531">
            <v>1.6947457627118643</v>
          </cell>
          <cell r="G4531">
            <v>376.61</v>
          </cell>
          <cell r="H4531">
            <v>67.790000000000006</v>
          </cell>
        </row>
        <row r="4532">
          <cell r="A4532" t="str">
            <v>ELECT125</v>
          </cell>
          <cell r="B4532" t="str">
            <v>Accesorio Tapa interruptor sencillo</v>
          </cell>
          <cell r="C4532">
            <v>1</v>
          </cell>
          <cell r="D4532" t="str">
            <v>UND</v>
          </cell>
          <cell r="E4532">
            <v>72.033898305084747</v>
          </cell>
          <cell r="F4532">
            <v>12.966101694915254</v>
          </cell>
          <cell r="G4532">
            <v>72.03</v>
          </cell>
          <cell r="H4532">
            <v>12.97</v>
          </cell>
          <cell r="I4532">
            <v>270.19250000000005</v>
          </cell>
        </row>
        <row r="4533">
          <cell r="A4533" t="str">
            <v>ELECT068</v>
          </cell>
          <cell r="B4533" t="str">
            <v>Codo electrico PVC 1/2"</v>
          </cell>
          <cell r="C4533">
            <v>1</v>
          </cell>
          <cell r="D4533" t="str">
            <v>UND</v>
          </cell>
          <cell r="E4533">
            <v>16.101694915254239</v>
          </cell>
          <cell r="F4533">
            <v>2.898305084745763</v>
          </cell>
          <cell r="G4533">
            <v>16.100000000000001</v>
          </cell>
          <cell r="H4533">
            <v>2.9</v>
          </cell>
          <cell r="I4533">
            <v>0</v>
          </cell>
        </row>
        <row r="4534">
          <cell r="A4534" t="str">
            <v>ELECT067</v>
          </cell>
          <cell r="B4534" t="str">
            <v>Cinta adhesiva eléctrica 3M (rollo)</v>
          </cell>
          <cell r="C4534">
            <v>0.05</v>
          </cell>
          <cell r="D4534" t="str">
            <v>UND</v>
          </cell>
          <cell r="E4534">
            <v>338.98305084745766</v>
          </cell>
          <cell r="F4534">
            <v>61.016949152542374</v>
          </cell>
          <cell r="G4534">
            <v>16.95</v>
          </cell>
          <cell r="H4534">
            <v>3.05</v>
          </cell>
          <cell r="I4534">
            <v>0</v>
          </cell>
        </row>
        <row r="4535">
          <cell r="A4535" t="str">
            <v>CE-PVC-01</v>
          </cell>
          <cell r="B4535" t="str">
            <v>Cemento PVC + 30% desp.</v>
          </cell>
          <cell r="C4535">
            <v>1.2500000000000001E-2</v>
          </cell>
          <cell r="D4535" t="str">
            <v>UND</v>
          </cell>
          <cell r="E4535">
            <v>628.81355932203394</v>
          </cell>
          <cell r="F4535">
            <v>113.1864406779661</v>
          </cell>
          <cell r="G4535">
            <v>7.86</v>
          </cell>
          <cell r="H4535">
            <v>1.41</v>
          </cell>
        </row>
        <row r="4536">
          <cell r="A4536">
            <v>0</v>
          </cell>
          <cell r="B4536" t="str">
            <v>Mano de obra</v>
          </cell>
          <cell r="C4536">
            <v>5</v>
          </cell>
          <cell r="D4536" t="str">
            <v>%</v>
          </cell>
          <cell r="E4536">
            <v>796.24</v>
          </cell>
          <cell r="F4536">
            <v>0</v>
          </cell>
          <cell r="G4536">
            <v>39.81</v>
          </cell>
          <cell r="H4536">
            <v>0</v>
          </cell>
        </row>
        <row r="4537">
          <cell r="A4537">
            <v>800.03</v>
          </cell>
          <cell r="B4537" t="str">
            <v>Mano de obra interruptor sencillo</v>
          </cell>
          <cell r="C4537">
            <v>1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>
            <v>1515.01</v>
          </cell>
          <cell r="B4538" t="str">
            <v>Gastos indirectos contratistas eléctricos</v>
          </cell>
          <cell r="C4538">
            <v>0.2</v>
          </cell>
          <cell r="D4538" t="str">
            <v>UND</v>
          </cell>
          <cell r="E4538">
            <v>1149.7457627118645</v>
          </cell>
          <cell r="F4538">
            <v>0</v>
          </cell>
          <cell r="G4538">
            <v>796.24</v>
          </cell>
          <cell r="H4538">
            <v>0</v>
          </cell>
          <cell r="I4538">
            <v>0</v>
          </cell>
        </row>
        <row r="4539">
          <cell r="A4539">
            <v>0</v>
          </cell>
          <cell r="B4539" t="str">
            <v>Total/UND</v>
          </cell>
          <cell r="C4539">
            <v>20</v>
          </cell>
          <cell r="D4539">
            <v>0</v>
          </cell>
          <cell r="E4539">
            <v>32.270000000000003</v>
          </cell>
          <cell r="G4539">
            <v>1401.3091525423731</v>
          </cell>
          <cell r="H4539">
            <v>104.71000000000001</v>
          </cell>
          <cell r="I4539">
            <v>1506.0191525423731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</row>
        <row r="4541">
          <cell r="A4541">
            <v>117.03000000000002</v>
          </cell>
          <cell r="B4541" t="str">
            <v>INTERRUPTOR DOBLE, , incl. Salida</v>
          </cell>
          <cell r="C4541">
            <v>1</v>
          </cell>
          <cell r="D4541" t="str">
            <v>UND</v>
          </cell>
          <cell r="E4541">
            <v>0</v>
          </cell>
          <cell r="F4541">
            <v>0</v>
          </cell>
          <cell r="G4541">
            <v>1645.5511864406781</v>
          </cell>
          <cell r="H4541">
            <v>146.99</v>
          </cell>
          <cell r="I4541">
            <v>1792.5411864406781</v>
          </cell>
        </row>
        <row r="4542">
          <cell r="A4542">
            <v>0</v>
          </cell>
          <cell r="B4542" t="str">
            <v>Interruptor Doble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</row>
        <row r="4543">
          <cell r="A4543">
            <v>0</v>
          </cell>
          <cell r="B4543" t="str">
            <v>Volumen Análisis</v>
          </cell>
          <cell r="C4543">
            <v>1</v>
          </cell>
          <cell r="D4543" t="str">
            <v>UND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</row>
        <row r="4544">
          <cell r="A4544">
            <v>0</v>
          </cell>
          <cell r="B4544" t="str">
            <v>Materiales y Equipos</v>
          </cell>
          <cell r="C4544">
            <v>1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A4545" t="str">
            <v>SANIT111</v>
          </cell>
          <cell r="B4545" t="str">
            <v>Tubo ½"x19' PVC SDR-26 + 15% desp.</v>
          </cell>
          <cell r="C4545">
            <v>1.1499999999999999</v>
          </cell>
          <cell r="D4545" t="str">
            <v>UND</v>
          </cell>
          <cell r="E4545">
            <v>51.694915254237294</v>
          </cell>
          <cell r="F4545">
            <v>9.3050847457627128</v>
          </cell>
          <cell r="G4545">
            <v>59.45</v>
          </cell>
          <cell r="H4545">
            <v>10.7</v>
          </cell>
        </row>
        <row r="4546">
          <cell r="A4546" t="str">
            <v>ELECT056</v>
          </cell>
          <cell r="B4546" t="str">
            <v>Caja rectangular ½"</v>
          </cell>
          <cell r="C4546">
            <v>1</v>
          </cell>
          <cell r="D4546" t="str">
            <v>UND</v>
          </cell>
          <cell r="E4546">
            <v>32.703389830508478</v>
          </cell>
          <cell r="F4546">
            <v>5.8866101694915258</v>
          </cell>
          <cell r="G4546">
            <v>32.700000000000003</v>
          </cell>
          <cell r="H4546">
            <v>5.89</v>
          </cell>
        </row>
        <row r="4547">
          <cell r="A4547" t="str">
            <v>ELECT010</v>
          </cell>
          <cell r="B4547" t="str">
            <v>Alambre #12 TW</v>
          </cell>
          <cell r="C4547">
            <v>60</v>
          </cell>
          <cell r="D4547" t="str">
            <v>PIE</v>
          </cell>
          <cell r="E4547">
            <v>9.4152542372881349</v>
          </cell>
          <cell r="F4547">
            <v>1.6947457627118643</v>
          </cell>
          <cell r="G4547">
            <v>564.91999999999996</v>
          </cell>
          <cell r="H4547">
            <v>101.68</v>
          </cell>
        </row>
        <row r="4548">
          <cell r="A4548" t="str">
            <v>ELECT126</v>
          </cell>
          <cell r="B4548" t="str">
            <v>Accesorio Tapa interruptor doble</v>
          </cell>
          <cell r="C4548">
            <v>1</v>
          </cell>
          <cell r="D4548" t="str">
            <v>UND</v>
          </cell>
          <cell r="E4548">
            <v>118.64406779661017</v>
          </cell>
          <cell r="F4548">
            <v>21.35593220338983</v>
          </cell>
          <cell r="G4548">
            <v>118.64</v>
          </cell>
          <cell r="H4548">
            <v>21.36</v>
          </cell>
        </row>
        <row r="4549">
          <cell r="A4549" t="str">
            <v>ELECT068</v>
          </cell>
          <cell r="B4549" t="str">
            <v>Codo electrico PVC 1/2"</v>
          </cell>
          <cell r="C4549">
            <v>1</v>
          </cell>
          <cell r="D4549" t="str">
            <v>UND</v>
          </cell>
          <cell r="E4549">
            <v>16.101694915254239</v>
          </cell>
          <cell r="F4549">
            <v>2.898305084745763</v>
          </cell>
          <cell r="G4549">
            <v>16.100000000000001</v>
          </cell>
          <cell r="H4549">
            <v>2.9</v>
          </cell>
        </row>
        <row r="4550">
          <cell r="A4550" t="str">
            <v>ELECT067</v>
          </cell>
          <cell r="B4550" t="str">
            <v>Cinta adhesiva eléctrica 3M (rollo)</v>
          </cell>
          <cell r="C4550">
            <v>0.05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</row>
        <row r="4551">
          <cell r="A4551" t="str">
            <v>CE-PVC-01</v>
          </cell>
          <cell r="B4551" t="str">
            <v>Cemento PVC + 30% desp.</v>
          </cell>
          <cell r="C4551">
            <v>1.2500000000000001E-2</v>
          </cell>
          <cell r="D4551" t="str">
            <v>UND</v>
          </cell>
          <cell r="E4551">
            <v>628.81355932203394</v>
          </cell>
          <cell r="F4551">
            <v>113.1864406779661</v>
          </cell>
          <cell r="G4551">
            <v>7.86</v>
          </cell>
          <cell r="H4551">
            <v>1.41</v>
          </cell>
        </row>
        <row r="4552">
          <cell r="A4552">
            <v>0</v>
          </cell>
          <cell r="B4552" t="str">
            <v>Mano de obra</v>
          </cell>
          <cell r="D4552">
            <v>0</v>
          </cell>
          <cell r="E4552">
            <v>0</v>
          </cell>
          <cell r="G4552" t="e">
            <v>#N/A</v>
          </cell>
          <cell r="H4552" t="e">
            <v>#N/A</v>
          </cell>
          <cell r="I4552" t="e">
            <v>#N/A</v>
          </cell>
        </row>
        <row r="4553">
          <cell r="A4553">
            <v>800.03</v>
          </cell>
          <cell r="B4553" t="str">
            <v>Mano de obra Interruptor Doble</v>
          </cell>
          <cell r="C4553">
            <v>1</v>
          </cell>
          <cell r="D4553">
            <v>0</v>
          </cell>
          <cell r="E4553">
            <v>589.66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</row>
        <row r="4554">
          <cell r="A4554">
            <v>116.73000000000037</v>
          </cell>
          <cell r="B4554" t="str">
            <v>Gastos indirectos contratistas eléctricos</v>
          </cell>
          <cell r="C4554">
            <v>0.2</v>
          </cell>
          <cell r="D4554" t="str">
            <v>ML</v>
          </cell>
          <cell r="E4554">
            <v>1196.3559322033898</v>
          </cell>
          <cell r="F4554">
            <v>0</v>
          </cell>
          <cell r="G4554">
            <v>239.27118644067798</v>
          </cell>
          <cell r="H4554">
            <v>0</v>
          </cell>
          <cell r="I4554">
            <v>705.49400000000003</v>
          </cell>
        </row>
        <row r="4555">
          <cell r="A4555">
            <v>0</v>
          </cell>
          <cell r="B4555" t="str">
            <v>Total/UND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1645.5511864406781</v>
          </cell>
          <cell r="H4555">
            <v>146.99</v>
          </cell>
          <cell r="I4555">
            <v>1792.5411864406781</v>
          </cell>
        </row>
        <row r="4556">
          <cell r="A4556">
            <v>0</v>
          </cell>
          <cell r="B4556" t="str">
            <v>Volumen Análisis</v>
          </cell>
          <cell r="C4556">
            <v>20</v>
          </cell>
          <cell r="D4556" t="str">
            <v>ML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A4557">
            <v>117.04000000000002</v>
          </cell>
          <cell r="B4557" t="str">
            <v>INTERRUPTOR TRIPLE</v>
          </cell>
          <cell r="C4557">
            <v>1</v>
          </cell>
          <cell r="D4557" t="str">
            <v>UND</v>
          </cell>
          <cell r="E4557">
            <v>2372.8813559322034</v>
          </cell>
          <cell r="F4557">
            <v>427.11864406779659</v>
          </cell>
          <cell r="G4557">
            <v>2262.56</v>
          </cell>
          <cell r="H4557">
            <v>190.34</v>
          </cell>
          <cell r="I4557">
            <v>2452.9</v>
          </cell>
        </row>
        <row r="4558">
          <cell r="A4558" t="str">
            <v>CE-PVC-01</v>
          </cell>
          <cell r="B4558" t="str">
            <v>Interruptor Triple</v>
          </cell>
          <cell r="C4558">
            <v>1.7999999999999999E-2</v>
          </cell>
          <cell r="D4558" t="str">
            <v>UND</v>
          </cell>
          <cell r="E4558">
            <v>628.81355932203394</v>
          </cell>
          <cell r="F4558">
            <v>113.1864406779661</v>
          </cell>
          <cell r="G4558">
            <v>11.32</v>
          </cell>
          <cell r="H4558">
            <v>2.04</v>
          </cell>
          <cell r="I4558">
            <v>0</v>
          </cell>
        </row>
        <row r="4559">
          <cell r="A4559">
            <v>0</v>
          </cell>
          <cell r="B4559" t="str">
            <v>Volumen Análisis</v>
          </cell>
          <cell r="C4559">
            <v>1</v>
          </cell>
          <cell r="D4559" t="str">
            <v>UND</v>
          </cell>
          <cell r="E4559">
            <v>786</v>
          </cell>
          <cell r="F4559">
            <v>0</v>
          </cell>
          <cell r="G4559">
            <v>39.299999999999997</v>
          </cell>
          <cell r="H4559">
            <v>0</v>
          </cell>
          <cell r="I4559">
            <v>0</v>
          </cell>
        </row>
        <row r="4560">
          <cell r="A4560">
            <v>2.0199999999999996</v>
          </cell>
          <cell r="B4560" t="str">
            <v>Materiales y Equipos</v>
          </cell>
          <cell r="C4560">
            <v>3</v>
          </cell>
          <cell r="D4560" t="str">
            <v>M3</v>
          </cell>
          <cell r="E4560">
            <v>365.53149999999999</v>
          </cell>
          <cell r="F4560">
            <v>0</v>
          </cell>
          <cell r="G4560">
            <v>1096.5899999999999</v>
          </cell>
          <cell r="H4560">
            <v>0</v>
          </cell>
        </row>
        <row r="4561">
          <cell r="A4561" t="str">
            <v>SANIT111</v>
          </cell>
          <cell r="B4561" t="str">
            <v>Tubo ½"x19' PVC SDR-26 + 15% desp.</v>
          </cell>
          <cell r="C4561">
            <v>1.1499999999999999</v>
          </cell>
          <cell r="D4561" t="str">
            <v>UND</v>
          </cell>
          <cell r="E4561">
            <v>51.69</v>
          </cell>
          <cell r="F4561">
            <v>9.3041999999999998</v>
          </cell>
          <cell r="G4561">
            <v>59.44</v>
          </cell>
          <cell r="H4561">
            <v>10.7</v>
          </cell>
        </row>
        <row r="4562">
          <cell r="A4562" t="str">
            <v>ELECT056</v>
          </cell>
          <cell r="B4562" t="str">
            <v>Caja rectangular ½"</v>
          </cell>
          <cell r="C4562">
            <v>1</v>
          </cell>
          <cell r="D4562" t="str">
            <v>UND</v>
          </cell>
          <cell r="E4562">
            <v>38.46</v>
          </cell>
          <cell r="F4562">
            <v>6.9227999999999996</v>
          </cell>
          <cell r="G4562">
            <v>38.46</v>
          </cell>
          <cell r="H4562">
            <v>6.92</v>
          </cell>
        </row>
        <row r="4563">
          <cell r="A4563" t="str">
            <v>ELECT010</v>
          </cell>
          <cell r="B4563" t="str">
            <v>Alambre #12 TW</v>
          </cell>
          <cell r="C4563">
            <v>80</v>
          </cell>
          <cell r="D4563" t="str">
            <v>PIE</v>
          </cell>
          <cell r="E4563">
            <v>8.56</v>
          </cell>
          <cell r="F4563">
            <v>1.5407999999999999</v>
          </cell>
          <cell r="G4563">
            <v>684.8</v>
          </cell>
          <cell r="H4563">
            <v>123.26</v>
          </cell>
        </row>
        <row r="4564">
          <cell r="A4564">
            <v>0</v>
          </cell>
          <cell r="B4564" t="str">
            <v>Accesorio Tapa interruptor triple</v>
          </cell>
          <cell r="C4564">
            <v>1</v>
          </cell>
          <cell r="D4564">
            <v>0</v>
          </cell>
          <cell r="E4564">
            <v>0</v>
          </cell>
          <cell r="F4564">
            <v>42.712199999999996</v>
          </cell>
          <cell r="G4564">
            <v>0</v>
          </cell>
          <cell r="H4564">
            <v>0</v>
          </cell>
        </row>
        <row r="4565">
          <cell r="A4565" t="str">
            <v>ELECT068</v>
          </cell>
          <cell r="B4565" t="str">
            <v>Codo electrico PVC 1/2"</v>
          </cell>
          <cell r="C4565">
            <v>1</v>
          </cell>
          <cell r="D4565" t="str">
            <v>UND</v>
          </cell>
          <cell r="E4565">
            <v>12.71</v>
          </cell>
          <cell r="F4565">
            <v>2.2878000000000003</v>
          </cell>
          <cell r="G4565">
            <v>786</v>
          </cell>
          <cell r="H4565">
            <v>0</v>
          </cell>
          <cell r="I4565">
            <v>0</v>
          </cell>
        </row>
        <row r="4566">
          <cell r="A4566" t="str">
            <v>ELECT067</v>
          </cell>
          <cell r="B4566" t="str">
            <v>Cinta adhesiva eléctrica 3M (rollo)</v>
          </cell>
          <cell r="C4566">
            <v>0.05</v>
          </cell>
          <cell r="D4566">
            <v>0</v>
          </cell>
          <cell r="E4566">
            <v>338.98</v>
          </cell>
          <cell r="F4566">
            <v>61.016400000000004</v>
          </cell>
          <cell r="G4566">
            <v>12388.69</v>
          </cell>
          <cell r="H4566">
            <v>1721.19</v>
          </cell>
          <cell r="I4566">
            <v>14109.880000000001</v>
          </cell>
        </row>
        <row r="4567">
          <cell r="A4567" t="str">
            <v>CE-PVC-01</v>
          </cell>
          <cell r="B4567" t="str">
            <v xml:space="preserve">Cemento PVC + 30% desp. </v>
          </cell>
          <cell r="C4567">
            <v>1.2500000000000001E-2</v>
          </cell>
          <cell r="D4567">
            <v>0</v>
          </cell>
          <cell r="E4567">
            <v>628.81355932203394</v>
          </cell>
          <cell r="F4567">
            <v>113.1864406779661</v>
          </cell>
          <cell r="G4567">
            <v>0</v>
          </cell>
          <cell r="H4567">
            <v>0</v>
          </cell>
          <cell r="I4567">
            <v>37535.679999999993</v>
          </cell>
        </row>
        <row r="4568">
          <cell r="A4568">
            <v>116.74000000000038</v>
          </cell>
          <cell r="B4568" t="str">
            <v>Mano de obra</v>
          </cell>
          <cell r="C4568">
            <v>1</v>
          </cell>
          <cell r="D4568" t="str">
            <v>ML</v>
          </cell>
          <cell r="E4568">
            <v>0</v>
          </cell>
          <cell r="F4568">
            <v>0</v>
          </cell>
          <cell r="G4568">
            <v>5577.0434999999998</v>
          </cell>
          <cell r="H4568">
            <v>824.08816666666667</v>
          </cell>
          <cell r="I4568">
            <v>6401.1316666666662</v>
          </cell>
        </row>
        <row r="4569">
          <cell r="A4569">
            <v>0</v>
          </cell>
          <cell r="B4569" t="str">
            <v>Mano de obra Interruptor Triple</v>
          </cell>
          <cell r="C4569">
            <v>1</v>
          </cell>
          <cell r="D4569" t="str">
            <v>UND</v>
          </cell>
          <cell r="E4569">
            <v>796.24</v>
          </cell>
          <cell r="F4569">
            <v>0</v>
          </cell>
          <cell r="G4569">
            <v>796.24</v>
          </cell>
          <cell r="H4569">
            <v>0</v>
          </cell>
          <cell r="I4569">
            <v>0</v>
          </cell>
        </row>
        <row r="4570">
          <cell r="A4570">
            <v>0</v>
          </cell>
          <cell r="B4570" t="str">
            <v>Gastos indirectos contratistas eléctricos</v>
          </cell>
          <cell r="C4570">
            <v>20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</row>
        <row r="4571">
          <cell r="A4571" t="str">
            <v>SANIT009</v>
          </cell>
          <cell r="B4571" t="str">
            <v>Total/UND</v>
          </cell>
          <cell r="C4571">
            <v>50</v>
          </cell>
          <cell r="D4571" t="str">
            <v>UND</v>
          </cell>
          <cell r="E4571">
            <v>5200</v>
          </cell>
          <cell r="F4571">
            <v>936</v>
          </cell>
          <cell r="G4571">
            <v>2262.56</v>
          </cell>
          <cell r="H4571">
            <v>190.34</v>
          </cell>
          <cell r="I4571">
            <v>2452.9</v>
          </cell>
        </row>
        <row r="4572">
          <cell r="A4572">
            <v>112.01</v>
          </cell>
          <cell r="B4572" t="str">
            <v xml:space="preserve">MORTERO 1:3 </v>
          </cell>
          <cell r="C4572">
            <v>0.12</v>
          </cell>
          <cell r="D4572" t="str">
            <v>M3</v>
          </cell>
          <cell r="E4572">
            <v>5727.81</v>
          </cell>
          <cell r="F4572">
            <v>971.69</v>
          </cell>
          <cell r="G4572">
            <v>687.34</v>
          </cell>
          <cell r="H4572">
            <v>116.6</v>
          </cell>
        </row>
        <row r="4573">
          <cell r="A4573">
            <v>117.05000000000003</v>
          </cell>
          <cell r="B4573" t="str">
            <v>INTERRUPTOR TRES VIAS</v>
          </cell>
          <cell r="C4573">
            <v>1</v>
          </cell>
          <cell r="D4573" t="str">
            <v>UND</v>
          </cell>
          <cell r="E4573">
            <v>44547</v>
          </cell>
          <cell r="F4573">
            <v>8018.46</v>
          </cell>
          <cell r="G4573">
            <v>1806.18</v>
          </cell>
          <cell r="H4573">
            <v>138.18</v>
          </cell>
          <cell r="I4573">
            <v>1944.3600000000001</v>
          </cell>
        </row>
        <row r="4574">
          <cell r="A4574">
            <v>0</v>
          </cell>
          <cell r="B4574" t="str">
            <v>Interruptor Tres Vías</v>
          </cell>
          <cell r="C4574">
            <v>1.2</v>
          </cell>
          <cell r="D4574" t="str">
            <v>DIA</v>
          </cell>
          <cell r="E4574">
            <v>10593.220338983052</v>
          </cell>
          <cell r="F4574">
            <v>1906.7796610169494</v>
          </cell>
          <cell r="G4574">
            <v>12711.86</v>
          </cell>
          <cell r="H4574">
            <v>2288.14</v>
          </cell>
        </row>
        <row r="4575">
          <cell r="A4575">
            <v>0</v>
          </cell>
          <cell r="B4575" t="str">
            <v>Volumen Análisis</v>
          </cell>
          <cell r="C4575">
            <v>1</v>
          </cell>
          <cell r="D4575" t="str">
            <v>UND</v>
          </cell>
          <cell r="E4575">
            <v>306800</v>
          </cell>
          <cell r="F4575">
            <v>0</v>
          </cell>
          <cell r="G4575">
            <v>15340</v>
          </cell>
          <cell r="H4575">
            <v>0</v>
          </cell>
        </row>
        <row r="4576">
          <cell r="A4576">
            <v>0</v>
          </cell>
          <cell r="B4576" t="str">
            <v>Materiales y Equipos</v>
          </cell>
          <cell r="C4576">
            <v>0.26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SANIT111</v>
          </cell>
          <cell r="B4577" t="str">
            <v>Tubo ½"x19' PVC SDR-26 + 15% desp.</v>
          </cell>
          <cell r="C4577">
            <v>1.1499999999999999</v>
          </cell>
          <cell r="D4577" t="str">
            <v>UND</v>
          </cell>
          <cell r="E4577">
            <v>51.69</v>
          </cell>
          <cell r="F4577">
            <v>9.3041999999999998</v>
          </cell>
          <cell r="G4577">
            <v>44547</v>
          </cell>
          <cell r="H4577">
            <v>0</v>
          </cell>
          <cell r="I4577">
            <v>0</v>
          </cell>
        </row>
        <row r="4578">
          <cell r="A4578" t="str">
            <v>ELECT056</v>
          </cell>
          <cell r="B4578" t="str">
            <v>Caja rectangular ½"</v>
          </cell>
          <cell r="C4578">
            <v>1</v>
          </cell>
          <cell r="D4578">
            <v>0</v>
          </cell>
          <cell r="E4578">
            <v>38.46</v>
          </cell>
          <cell r="F4578">
            <v>6.9227999999999996</v>
          </cell>
          <cell r="G4578">
            <v>334622.61</v>
          </cell>
          <cell r="H4578">
            <v>49445.29</v>
          </cell>
          <cell r="I4578">
            <v>384067.89999999997</v>
          </cell>
        </row>
        <row r="4579">
          <cell r="A4579" t="str">
            <v>ELECT010</v>
          </cell>
          <cell r="B4579" t="str">
            <v>Alambre #12 TW</v>
          </cell>
          <cell r="C4579">
            <v>60</v>
          </cell>
          <cell r="D4579">
            <v>0</v>
          </cell>
          <cell r="E4579">
            <v>8.56</v>
          </cell>
          <cell r="F4579">
            <v>1.5407999999999999</v>
          </cell>
          <cell r="G4579">
            <v>0</v>
          </cell>
          <cell r="H4579">
            <v>0</v>
          </cell>
        </row>
        <row r="4580">
          <cell r="A4580">
            <v>117</v>
          </cell>
          <cell r="B4580" t="str">
            <v>Accesorio Tapa interruptor tres vías</v>
          </cell>
          <cell r="C4580">
            <v>1</v>
          </cell>
          <cell r="D4580" t="str">
            <v>UND</v>
          </cell>
          <cell r="E4580">
            <v>118.64</v>
          </cell>
          <cell r="F4580">
            <v>21.3552</v>
          </cell>
          <cell r="G4580">
            <v>118.64</v>
          </cell>
          <cell r="H4580">
            <v>21.36</v>
          </cell>
          <cell r="I4580">
            <v>0</v>
          </cell>
        </row>
        <row r="4581">
          <cell r="A4581" t="str">
            <v>ELECT068</v>
          </cell>
          <cell r="B4581" t="str">
            <v>Codo electrico PVC 1/2"</v>
          </cell>
          <cell r="C4581">
            <v>1</v>
          </cell>
          <cell r="D4581" t="str">
            <v>UND</v>
          </cell>
          <cell r="E4581">
            <v>12.71</v>
          </cell>
          <cell r="F4581">
            <v>2.2878000000000003</v>
          </cell>
          <cell r="G4581">
            <v>12.71</v>
          </cell>
          <cell r="H4581">
            <v>2.29</v>
          </cell>
          <cell r="I4581">
            <v>1268.48</v>
          </cell>
        </row>
        <row r="4582">
          <cell r="A4582" t="str">
            <v>ELECT067</v>
          </cell>
          <cell r="B4582" t="str">
            <v>Cinta adhesiva eléctrica 3M (rollo)</v>
          </cell>
          <cell r="C4582">
            <v>0.05</v>
          </cell>
          <cell r="D4582" t="str">
            <v>UND</v>
          </cell>
          <cell r="E4582">
            <v>338.98</v>
          </cell>
          <cell r="F4582">
            <v>61.016400000000004</v>
          </cell>
          <cell r="G4582">
            <v>16.95</v>
          </cell>
          <cell r="H4582">
            <v>3.05</v>
          </cell>
          <cell r="I4582">
            <v>0</v>
          </cell>
        </row>
        <row r="4583">
          <cell r="A4583" t="str">
            <v>CE-PVC-01</v>
          </cell>
          <cell r="B4583" t="str">
            <v xml:space="preserve">Cemento PVC + 30% desp. </v>
          </cell>
          <cell r="C4583">
            <v>1.2500000000000001E-2</v>
          </cell>
          <cell r="D4583" t="str">
            <v>UND</v>
          </cell>
          <cell r="E4583">
            <v>628.81355932203394</v>
          </cell>
          <cell r="F4583">
            <v>113.1864406779661</v>
          </cell>
          <cell r="G4583">
            <v>7.86</v>
          </cell>
          <cell r="H4583">
            <v>1.41</v>
          </cell>
          <cell r="I4583">
            <v>0</v>
          </cell>
        </row>
        <row r="4584">
          <cell r="A4584">
            <v>0</v>
          </cell>
          <cell r="B4584" t="str">
            <v>Mano de obra</v>
          </cell>
          <cell r="C4584">
            <v>60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</row>
        <row r="4585">
          <cell r="A4585" t="str">
            <v>SANIT111</v>
          </cell>
          <cell r="B4585" t="str">
            <v>Mano de obra Interruptor Tres Vías</v>
          </cell>
          <cell r="C4585">
            <v>1</v>
          </cell>
          <cell r="D4585" t="str">
            <v>UND</v>
          </cell>
          <cell r="E4585">
            <v>714.47</v>
          </cell>
          <cell r="F4585">
            <v>0</v>
          </cell>
          <cell r="G4585">
            <v>714.47</v>
          </cell>
          <cell r="H4585">
            <v>0</v>
          </cell>
          <cell r="I4585">
            <v>0</v>
          </cell>
        </row>
        <row r="4586">
          <cell r="A4586" t="str">
            <v>ELECT054</v>
          </cell>
          <cell r="B4586" t="str">
            <v>Gastos indirectos contratistas eléctricos</v>
          </cell>
          <cell r="C4586">
            <v>20</v>
          </cell>
          <cell r="D4586" t="str">
            <v>%</v>
          </cell>
          <cell r="E4586">
            <v>324.05</v>
          </cell>
          <cell r="F4586">
            <v>0</v>
          </cell>
          <cell r="G4586">
            <v>324.05</v>
          </cell>
          <cell r="H4586">
            <v>0</v>
          </cell>
          <cell r="I4586">
            <v>0</v>
          </cell>
        </row>
        <row r="4587">
          <cell r="A4587" t="str">
            <v>ELECT010</v>
          </cell>
          <cell r="B4587" t="str">
            <v>Total/UND</v>
          </cell>
          <cell r="C4587">
            <v>40</v>
          </cell>
          <cell r="D4587" t="str">
            <v>PIE</v>
          </cell>
          <cell r="E4587">
            <v>9.4152542372881349</v>
          </cell>
          <cell r="F4587">
            <v>1.6947457627118643</v>
          </cell>
          <cell r="G4587">
            <v>1806.18</v>
          </cell>
          <cell r="H4587">
            <v>138.18</v>
          </cell>
          <cell r="I4587">
            <v>1944.3600000000001</v>
          </cell>
        </row>
        <row r="4588">
          <cell r="A4588" t="str">
            <v>ELECT114</v>
          </cell>
          <cell r="B4588" t="str">
            <v>Roseta de porcelana</v>
          </cell>
          <cell r="C4588">
            <v>1</v>
          </cell>
          <cell r="D4588" t="str">
            <v>UND</v>
          </cell>
          <cell r="E4588">
            <v>67.79661016949153</v>
          </cell>
          <cell r="F4588">
            <v>12.203389830508474</v>
          </cell>
          <cell r="G4588">
            <v>67.8</v>
          </cell>
          <cell r="H4588">
            <v>12.2</v>
          </cell>
        </row>
        <row r="4589">
          <cell r="A4589">
            <v>117.06000000000003</v>
          </cell>
          <cell r="B4589" t="str">
            <v>TOMACORRIENTE DOBLE 110V</v>
          </cell>
          <cell r="C4589">
            <v>1</v>
          </cell>
          <cell r="D4589" t="str">
            <v>UND</v>
          </cell>
          <cell r="E4589">
            <v>338.98305084745766</v>
          </cell>
          <cell r="F4589">
            <v>61.016949152542374</v>
          </cell>
          <cell r="G4589">
            <v>2017.7333898305083</v>
          </cell>
          <cell r="H4589">
            <v>203.92000000000002</v>
          </cell>
          <cell r="I4589">
            <v>2221.6533898305083</v>
          </cell>
        </row>
        <row r="4590">
          <cell r="A4590" t="str">
            <v>CE-PVC-01</v>
          </cell>
          <cell r="B4590" t="str">
            <v>Tomacorriente Doble 110V</v>
          </cell>
          <cell r="C4590">
            <v>1.2500000000000001E-2</v>
          </cell>
          <cell r="D4590" t="str">
            <v>UND</v>
          </cell>
          <cell r="E4590">
            <v>628.81355932203394</v>
          </cell>
          <cell r="F4590">
            <v>113.1864406779661</v>
          </cell>
          <cell r="G4590">
            <v>7.86</v>
          </cell>
          <cell r="H4590">
            <v>1.41</v>
          </cell>
        </row>
        <row r="4591">
          <cell r="A4591">
            <v>0</v>
          </cell>
          <cell r="B4591" t="str">
            <v>Volumen Análisis</v>
          </cell>
          <cell r="C4591">
            <v>1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</row>
        <row r="4592">
          <cell r="A4592">
            <v>800.02</v>
          </cell>
          <cell r="B4592" t="str">
            <v>Materiales y Equipos</v>
          </cell>
          <cell r="C4592">
            <v>1</v>
          </cell>
          <cell r="D4592" t="str">
            <v>UND</v>
          </cell>
          <cell r="E4592">
            <v>589.66</v>
          </cell>
          <cell r="F4592">
            <v>0</v>
          </cell>
          <cell r="G4592">
            <v>589.66</v>
          </cell>
          <cell r="H4592">
            <v>0</v>
          </cell>
          <cell r="I4592">
            <v>0</v>
          </cell>
        </row>
        <row r="4593">
          <cell r="A4593" t="str">
            <v>SANIT111</v>
          </cell>
          <cell r="B4593" t="str">
            <v>Tubo ½"x19' PVC SDR-26 + 15% desp.</v>
          </cell>
          <cell r="C4593">
            <v>1</v>
          </cell>
          <cell r="D4593">
            <v>0</v>
          </cell>
          <cell r="E4593">
            <v>51.694915254237294</v>
          </cell>
          <cell r="F4593">
            <v>9.3050847457627128</v>
          </cell>
          <cell r="G4593">
            <v>1164.94</v>
          </cell>
          <cell r="H4593">
            <v>103.54</v>
          </cell>
          <cell r="I4593">
            <v>1268.48</v>
          </cell>
        </row>
        <row r="4594">
          <cell r="A4594" t="str">
            <v>ELECT056</v>
          </cell>
          <cell r="B4594" t="str">
            <v>Caja rectangular ½"</v>
          </cell>
          <cell r="C4594">
            <v>1</v>
          </cell>
          <cell r="D4594">
            <v>0</v>
          </cell>
          <cell r="E4594">
            <v>32.703389830508478</v>
          </cell>
          <cell r="F4594">
            <v>5.8866101694915258</v>
          </cell>
          <cell r="G4594">
            <v>0</v>
          </cell>
          <cell r="H4594">
            <v>0</v>
          </cell>
        </row>
        <row r="4595">
          <cell r="A4595" t="str">
            <v>ELECT010</v>
          </cell>
          <cell r="B4595" t="str">
            <v>Alambre #12 TW + 5% desp.</v>
          </cell>
          <cell r="C4595">
            <v>63</v>
          </cell>
          <cell r="D4595" t="str">
            <v>PIE</v>
          </cell>
          <cell r="E4595">
            <v>9.4152542372881349</v>
          </cell>
          <cell r="F4595">
            <v>1.6947457627118643</v>
          </cell>
          <cell r="G4595">
            <v>593.16</v>
          </cell>
          <cell r="H4595">
            <v>106.77</v>
          </cell>
          <cell r="I4595">
            <v>1506.0191525423731</v>
          </cell>
        </row>
        <row r="4596">
          <cell r="A4596" t="str">
            <v>ELECT155</v>
          </cell>
          <cell r="B4596" t="str">
            <v>Accesorio Tapa Tomacorriente Doble 110 V</v>
          </cell>
          <cell r="C4596">
            <v>1</v>
          </cell>
          <cell r="D4596" t="str">
            <v>UND</v>
          </cell>
          <cell r="E4596">
            <v>398.30508474576271</v>
          </cell>
          <cell r="F4596">
            <v>71.694915254237287</v>
          </cell>
          <cell r="G4596">
            <v>398.31</v>
          </cell>
          <cell r="H4596">
            <v>71.69</v>
          </cell>
          <cell r="I4596">
            <v>0</v>
          </cell>
        </row>
        <row r="4597">
          <cell r="A4597" t="str">
            <v>ELECT068</v>
          </cell>
          <cell r="B4597" t="str">
            <v>Codo electrico PVC 1/2"</v>
          </cell>
          <cell r="C4597">
            <v>2</v>
          </cell>
          <cell r="D4597" t="str">
            <v>UND</v>
          </cell>
          <cell r="E4597">
            <v>16.101694915254239</v>
          </cell>
          <cell r="F4597">
            <v>2.898305084745763</v>
          </cell>
          <cell r="G4597">
            <v>32.200000000000003</v>
          </cell>
          <cell r="H4597">
            <v>5.8</v>
          </cell>
          <cell r="I4597">
            <v>0</v>
          </cell>
        </row>
        <row r="4598">
          <cell r="A4598" t="str">
            <v>ELECT067</v>
          </cell>
          <cell r="B4598" t="str">
            <v>Cinta adhesiva eléctrica 3M (rollo)</v>
          </cell>
          <cell r="C4598">
            <v>0.05</v>
          </cell>
          <cell r="D4598">
            <v>0</v>
          </cell>
          <cell r="E4598">
            <v>338.98305084745766</v>
          </cell>
          <cell r="F4598">
            <v>61.016949152542374</v>
          </cell>
          <cell r="G4598">
            <v>16.95</v>
          </cell>
          <cell r="H4598">
            <v>3.05</v>
          </cell>
          <cell r="I4598">
            <v>0</v>
          </cell>
        </row>
        <row r="4599">
          <cell r="A4599" t="str">
            <v>CE-PVC-01</v>
          </cell>
          <cell r="B4599" t="str">
            <v>Cemento PVC + 30% desp.</v>
          </cell>
          <cell r="C4599">
            <v>1.2500000000000001E-2</v>
          </cell>
          <cell r="D4599" t="str">
            <v>UND</v>
          </cell>
          <cell r="E4599">
            <v>628.81355932203394</v>
          </cell>
          <cell r="F4599">
            <v>113.1864406779661</v>
          </cell>
          <cell r="G4599">
            <v>7.86</v>
          </cell>
          <cell r="H4599">
            <v>1.41</v>
          </cell>
          <cell r="I4599">
            <v>0</v>
          </cell>
        </row>
        <row r="4600">
          <cell r="A4600" t="str">
            <v>ELECT056</v>
          </cell>
          <cell r="B4600" t="str">
            <v>Mano de obra</v>
          </cell>
          <cell r="C4600">
            <v>1</v>
          </cell>
          <cell r="D4600" t="str">
            <v>UND</v>
          </cell>
          <cell r="E4600">
            <v>32.703389830508478</v>
          </cell>
          <cell r="F4600">
            <v>5.8866101694915258</v>
          </cell>
          <cell r="G4600">
            <v>32.700000000000003</v>
          </cell>
          <cell r="H4600">
            <v>5.89</v>
          </cell>
          <cell r="I4600">
            <v>0</v>
          </cell>
        </row>
        <row r="4601">
          <cell r="A4601">
            <v>800.07999999999993</v>
          </cell>
          <cell r="B4601" t="str">
            <v>Mano de obra Tomacorriente Doble 110 V</v>
          </cell>
          <cell r="C4601">
            <v>1</v>
          </cell>
          <cell r="D4601" t="str">
            <v>UND</v>
          </cell>
          <cell r="E4601">
            <v>589.66</v>
          </cell>
          <cell r="F4601">
            <v>0</v>
          </cell>
          <cell r="G4601">
            <v>589.66</v>
          </cell>
          <cell r="H4601">
            <v>0</v>
          </cell>
          <cell r="I4601">
            <v>0</v>
          </cell>
        </row>
        <row r="4602">
          <cell r="A4602" t="str">
            <v>ELECT125</v>
          </cell>
          <cell r="B4602" t="str">
            <v>Gastos indirectos contratistas eléctricos</v>
          </cell>
          <cell r="C4602">
            <v>0.2</v>
          </cell>
          <cell r="D4602" t="str">
            <v>UND</v>
          </cell>
          <cell r="E4602">
            <v>1476.0169491525426</v>
          </cell>
          <cell r="F4602">
            <v>0</v>
          </cell>
          <cell r="G4602">
            <v>295.20338983050851</v>
          </cell>
          <cell r="H4602">
            <v>0</v>
          </cell>
          <cell r="I4602">
            <v>0</v>
          </cell>
        </row>
        <row r="4603">
          <cell r="A4603" t="str">
            <v>ELECT068</v>
          </cell>
          <cell r="B4603" t="str">
            <v>Total/UND</v>
          </cell>
          <cell r="C4603">
            <v>1</v>
          </cell>
          <cell r="D4603" t="str">
            <v>UND</v>
          </cell>
          <cell r="E4603">
            <v>16.101694915254239</v>
          </cell>
          <cell r="F4603">
            <v>2.898305084745763</v>
          </cell>
          <cell r="G4603">
            <v>2017.7333898305083</v>
          </cell>
          <cell r="H4603">
            <v>203.92000000000002</v>
          </cell>
          <cell r="I4603">
            <v>2221.6533898305083</v>
          </cell>
        </row>
        <row r="4604">
          <cell r="A4604" t="str">
            <v>ELECT067</v>
          </cell>
          <cell r="B4604" t="str">
            <v>Cinta adhesiva eléctrica 3M (rollo)</v>
          </cell>
          <cell r="C4604">
            <v>0.05</v>
          </cell>
          <cell r="D4604" t="str">
            <v>UND</v>
          </cell>
          <cell r="E4604">
            <v>338.98305084745766</v>
          </cell>
          <cell r="F4604">
            <v>61.016949152542374</v>
          </cell>
          <cell r="G4604">
            <v>16.95</v>
          </cell>
          <cell r="H4604">
            <v>3.05</v>
          </cell>
          <cell r="I4604">
            <v>0</v>
          </cell>
        </row>
        <row r="4605">
          <cell r="A4605">
            <v>117.07000000000004</v>
          </cell>
          <cell r="B4605" t="str">
            <v>TOMACORRIENTE SENCILLO 220V</v>
          </cell>
          <cell r="C4605">
            <v>1</v>
          </cell>
          <cell r="D4605" t="str">
            <v>UND</v>
          </cell>
          <cell r="E4605">
            <v>628.81355932203394</v>
          </cell>
          <cell r="F4605">
            <v>113.1864406779661</v>
          </cell>
          <cell r="G4605">
            <v>3553.0700000000006</v>
          </cell>
          <cell r="H4605">
            <v>392.57000000000005</v>
          </cell>
          <cell r="I4605">
            <v>3945.6400000000008</v>
          </cell>
        </row>
        <row r="4606">
          <cell r="A4606">
            <v>0</v>
          </cell>
          <cell r="B4606" t="str">
            <v>Tomacorriente Sencillo 220V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</row>
        <row r="4607">
          <cell r="A4607">
            <v>800.03</v>
          </cell>
          <cell r="B4607" t="str">
            <v>Volumen Análisis</v>
          </cell>
          <cell r="C4607">
            <v>1</v>
          </cell>
          <cell r="D4607" t="str">
            <v>UND</v>
          </cell>
          <cell r="E4607">
            <v>589.66</v>
          </cell>
          <cell r="F4607">
            <v>0</v>
          </cell>
          <cell r="G4607">
            <v>589.66</v>
          </cell>
          <cell r="H4607">
            <v>0</v>
          </cell>
          <cell r="I4607">
            <v>0</v>
          </cell>
        </row>
        <row r="4608">
          <cell r="A4608">
            <v>0</v>
          </cell>
          <cell r="B4608" t="str">
            <v>Materiales y Equipos</v>
          </cell>
          <cell r="C4608">
            <v>0.2</v>
          </cell>
          <cell r="D4608">
            <v>0</v>
          </cell>
          <cell r="E4608">
            <v>1149.7457627118645</v>
          </cell>
          <cell r="F4608">
            <v>0</v>
          </cell>
          <cell r="G4608">
            <v>229.9491525423729</v>
          </cell>
          <cell r="H4608">
            <v>0</v>
          </cell>
          <cell r="I4608">
            <v>0</v>
          </cell>
        </row>
        <row r="4609">
          <cell r="A4609">
            <v>0</v>
          </cell>
          <cell r="B4609" t="str">
            <v>Tubo ¾"x19' PVC SDR-26 + 15% desp.</v>
          </cell>
          <cell r="C4609">
            <v>2.2999999999999998</v>
          </cell>
          <cell r="D4609">
            <v>0</v>
          </cell>
          <cell r="E4609">
            <v>94.92</v>
          </cell>
          <cell r="F4609">
            <v>17.085599999999999</v>
          </cell>
          <cell r="G4609">
            <v>1401.3091525423731</v>
          </cell>
          <cell r="H4609">
            <v>104.71000000000001</v>
          </cell>
          <cell r="I4609">
            <v>1506.0191525423731</v>
          </cell>
        </row>
        <row r="4610">
          <cell r="A4610">
            <v>0</v>
          </cell>
          <cell r="B4610" t="str">
            <v>Caja rectangular ¾".</v>
          </cell>
          <cell r="C4610">
            <v>1</v>
          </cell>
          <cell r="D4610">
            <v>0</v>
          </cell>
          <cell r="E4610">
            <v>32.700000000000003</v>
          </cell>
          <cell r="F4610">
            <v>5.8860000000000001</v>
          </cell>
          <cell r="G4610">
            <v>0</v>
          </cell>
          <cell r="H4610">
            <v>0</v>
          </cell>
          <cell r="I4610">
            <v>0</v>
          </cell>
        </row>
        <row r="4611">
          <cell r="A4611">
            <v>117.03000000000002</v>
          </cell>
          <cell r="B4611" t="str">
            <v>Alambre #10 TW + 5% desp.</v>
          </cell>
          <cell r="C4611">
            <v>84</v>
          </cell>
          <cell r="D4611" t="str">
            <v>PIE</v>
          </cell>
          <cell r="E4611">
            <v>16.100000000000001</v>
          </cell>
          <cell r="F4611">
            <v>2.8980000000000001</v>
          </cell>
          <cell r="G4611">
            <v>1352.4</v>
          </cell>
          <cell r="H4611">
            <v>243.43</v>
          </cell>
          <cell r="I4611">
            <v>1792.5411864406781</v>
          </cell>
        </row>
        <row r="4612">
          <cell r="A4612" t="str">
            <v>ELECT010</v>
          </cell>
          <cell r="B4612" t="str">
            <v>Alambre #12 TW+ 5% desp.</v>
          </cell>
          <cell r="C4612">
            <v>42</v>
          </cell>
          <cell r="D4612" t="str">
            <v>PIE</v>
          </cell>
          <cell r="E4612">
            <v>8.56</v>
          </cell>
          <cell r="F4612">
            <v>1.5407999999999999</v>
          </cell>
          <cell r="G4612">
            <v>359.52</v>
          </cell>
          <cell r="H4612">
            <v>64.709999999999994</v>
          </cell>
          <cell r="I4612">
            <v>0</v>
          </cell>
        </row>
        <row r="4613">
          <cell r="A4613">
            <v>0</v>
          </cell>
          <cell r="B4613" t="str">
            <v>Accesorio Tapa Tomacorriente Sencillo 220 V</v>
          </cell>
          <cell r="C4613">
            <v>1</v>
          </cell>
          <cell r="D4613" t="str">
            <v>UND</v>
          </cell>
          <cell r="E4613">
            <v>133.9</v>
          </cell>
          <cell r="F4613">
            <v>24.102</v>
          </cell>
          <cell r="G4613">
            <v>133.9</v>
          </cell>
          <cell r="H4613">
            <v>24.1</v>
          </cell>
          <cell r="I4613">
            <v>0</v>
          </cell>
        </row>
        <row r="4614">
          <cell r="A4614">
            <v>0</v>
          </cell>
          <cell r="B4614" t="str">
            <v>Codo electrico PVC 3/4"</v>
          </cell>
          <cell r="C4614">
            <v>2</v>
          </cell>
          <cell r="D4614">
            <v>0</v>
          </cell>
          <cell r="E4614">
            <v>29.66</v>
          </cell>
          <cell r="F4614">
            <v>5.3388</v>
          </cell>
          <cell r="G4614">
            <v>59.32</v>
          </cell>
          <cell r="H4614">
            <v>10.68</v>
          </cell>
          <cell r="I4614">
            <v>0</v>
          </cell>
        </row>
        <row r="4615">
          <cell r="A4615" t="str">
            <v>ELECT067</v>
          </cell>
          <cell r="B4615" t="str">
            <v>Cinta adhesiva eléctrica 3M (rollo)</v>
          </cell>
          <cell r="C4615">
            <v>0.05</v>
          </cell>
          <cell r="D4615" t="str">
            <v>UND</v>
          </cell>
          <cell r="E4615">
            <v>338.98</v>
          </cell>
          <cell r="F4615">
            <v>61.016400000000004</v>
          </cell>
          <cell r="G4615">
            <v>16.95</v>
          </cell>
          <cell r="H4615">
            <v>3.05</v>
          </cell>
          <cell r="I4615">
            <v>0</v>
          </cell>
        </row>
        <row r="4616">
          <cell r="A4616" t="str">
            <v>CE-PVC-01</v>
          </cell>
          <cell r="B4616" t="str">
            <v xml:space="preserve">Cemento PVC + 30% desp. </v>
          </cell>
          <cell r="C4616">
            <v>1.2500000000000001E-2</v>
          </cell>
          <cell r="D4616" t="str">
            <v>UND</v>
          </cell>
          <cell r="E4616">
            <v>628.81355932203394</v>
          </cell>
          <cell r="F4616">
            <v>113.1864406779661</v>
          </cell>
          <cell r="G4616">
            <v>7.86</v>
          </cell>
          <cell r="H4616">
            <v>1.41</v>
          </cell>
          <cell r="I4616">
            <v>0</v>
          </cell>
        </row>
        <row r="4617">
          <cell r="A4617" t="str">
            <v>ELECT010</v>
          </cell>
          <cell r="B4617" t="str">
            <v>Mano de obra</v>
          </cell>
          <cell r="C4617">
            <v>60</v>
          </cell>
          <cell r="D4617" t="str">
            <v>PIE</v>
          </cell>
          <cell r="E4617">
            <v>9.4152542372881349</v>
          </cell>
          <cell r="F4617">
            <v>1.6947457627118643</v>
          </cell>
          <cell r="G4617">
            <v>564.91999999999996</v>
          </cell>
          <cell r="H4617">
            <v>101.68</v>
          </cell>
        </row>
        <row r="4618">
          <cell r="A4618" t="str">
            <v>ELECT126</v>
          </cell>
          <cell r="B4618" t="str">
            <v>Mano de obra Tomacorriente Sencillo 220 V</v>
          </cell>
          <cell r="C4618">
            <v>1</v>
          </cell>
          <cell r="D4618" t="str">
            <v>UND</v>
          </cell>
          <cell r="E4618">
            <v>714.47</v>
          </cell>
          <cell r="F4618">
            <v>0</v>
          </cell>
          <cell r="G4618">
            <v>714.47</v>
          </cell>
          <cell r="H4618">
            <v>0</v>
          </cell>
        </row>
        <row r="4619">
          <cell r="A4619" t="str">
            <v>ELECT068</v>
          </cell>
          <cell r="B4619" t="str">
            <v>Gastos indirectos contratistas eléctricos</v>
          </cell>
          <cell r="C4619">
            <v>20</v>
          </cell>
          <cell r="D4619" t="str">
            <v>%</v>
          </cell>
          <cell r="E4619">
            <v>657.63</v>
          </cell>
          <cell r="F4619">
            <v>0</v>
          </cell>
          <cell r="G4619">
            <v>657.63</v>
          </cell>
          <cell r="H4619">
            <v>0</v>
          </cell>
        </row>
        <row r="4620">
          <cell r="A4620" t="str">
            <v>ELECT067</v>
          </cell>
          <cell r="B4620" t="str">
            <v>Total/UND</v>
          </cell>
          <cell r="C4620">
            <v>0.05</v>
          </cell>
          <cell r="D4620" t="str">
            <v>UND</v>
          </cell>
          <cell r="E4620">
            <v>338.98305084745766</v>
          </cell>
          <cell r="F4620">
            <v>61.016949152542374</v>
          </cell>
          <cell r="G4620">
            <v>3553.0700000000006</v>
          </cell>
          <cell r="H4620">
            <v>392.57000000000005</v>
          </cell>
          <cell r="I4620">
            <v>3945.6400000000008</v>
          </cell>
        </row>
        <row r="4621">
          <cell r="A4621" t="str">
            <v>CE-PVC-01</v>
          </cell>
          <cell r="B4621" t="str">
            <v>Cemento PVC + 30% desp.</v>
          </cell>
          <cell r="C4621">
            <v>1.2500000000000001E-2</v>
          </cell>
          <cell r="D4621" t="str">
            <v>UND</v>
          </cell>
          <cell r="E4621">
            <v>628.81355932203394</v>
          </cell>
          <cell r="F4621">
            <v>113.1864406779661</v>
          </cell>
          <cell r="G4621">
            <v>7.86</v>
          </cell>
          <cell r="H4621">
            <v>1.41</v>
          </cell>
          <cell r="I4621">
            <v>0</v>
          </cell>
        </row>
        <row r="4622">
          <cell r="A4622">
            <v>117.08000000000004</v>
          </cell>
          <cell r="B4622" t="str">
            <v>SALIDA CALENTADOR</v>
          </cell>
          <cell r="C4622">
            <v>1</v>
          </cell>
          <cell r="D4622" t="str">
            <v>UND</v>
          </cell>
          <cell r="E4622">
            <v>0</v>
          </cell>
          <cell r="F4622">
            <v>0</v>
          </cell>
          <cell r="G4622">
            <v>1841.1000000000001</v>
          </cell>
          <cell r="H4622">
            <v>143.26000000000002</v>
          </cell>
          <cell r="I4622">
            <v>1984.3600000000001</v>
          </cell>
        </row>
        <row r="4623">
          <cell r="A4623">
            <v>800.03</v>
          </cell>
          <cell r="B4623" t="str">
            <v>Salida Calentador</v>
          </cell>
          <cell r="C4623">
            <v>1</v>
          </cell>
          <cell r="D4623" t="str">
            <v>UND</v>
          </cell>
          <cell r="E4623">
            <v>589.66</v>
          </cell>
          <cell r="F4623">
            <v>0</v>
          </cell>
          <cell r="G4623">
            <v>589.66</v>
          </cell>
          <cell r="H4623">
            <v>0</v>
          </cell>
          <cell r="I4623">
            <v>1507.88</v>
          </cell>
        </row>
        <row r="4624">
          <cell r="A4624">
            <v>0</v>
          </cell>
          <cell r="B4624" t="str">
            <v>Volumen Análisis</v>
          </cell>
          <cell r="C4624">
            <v>1</v>
          </cell>
          <cell r="D4624" t="str">
            <v>UND</v>
          </cell>
          <cell r="E4624">
            <v>1196.3559322033898</v>
          </cell>
          <cell r="F4624">
            <v>0</v>
          </cell>
          <cell r="G4624">
            <v>239.27118644067798</v>
          </cell>
          <cell r="H4624">
            <v>0</v>
          </cell>
        </row>
        <row r="4625">
          <cell r="A4625">
            <v>0</v>
          </cell>
          <cell r="B4625" t="str">
            <v>Materiales y Equipos</v>
          </cell>
          <cell r="C4625">
            <v>1</v>
          </cell>
          <cell r="D4625">
            <v>0</v>
          </cell>
          <cell r="E4625">
            <v>0</v>
          </cell>
          <cell r="F4625">
            <v>0</v>
          </cell>
          <cell r="G4625">
            <v>1645.5511864406781</v>
          </cell>
          <cell r="H4625">
            <v>146.99</v>
          </cell>
          <cell r="I4625">
            <v>1792.5411864406781</v>
          </cell>
        </row>
        <row r="4626">
          <cell r="A4626" t="str">
            <v>SANIT111</v>
          </cell>
          <cell r="B4626" t="str">
            <v>Tubo ½"x19' PVC SDR-26 + 15% desp.</v>
          </cell>
          <cell r="C4626">
            <v>2.2999999999999998</v>
          </cell>
          <cell r="D4626">
            <v>0</v>
          </cell>
          <cell r="E4626">
            <v>51.69</v>
          </cell>
          <cell r="F4626">
            <v>9.3041999999999998</v>
          </cell>
          <cell r="G4626">
            <v>0</v>
          </cell>
          <cell r="H4626">
            <v>0</v>
          </cell>
          <cell r="I4626">
            <v>0</v>
          </cell>
        </row>
        <row r="4627">
          <cell r="A4627" t="str">
            <v>ELECT056</v>
          </cell>
          <cell r="B4627" t="str">
            <v>Caja rectangular ½"</v>
          </cell>
          <cell r="C4627">
            <v>1</v>
          </cell>
          <cell r="D4627" t="str">
            <v>UND</v>
          </cell>
          <cell r="E4627">
            <v>38.46</v>
          </cell>
          <cell r="F4627">
            <v>6.9227999999999996</v>
          </cell>
          <cell r="G4627">
            <v>38.46</v>
          </cell>
          <cell r="H4627">
            <v>6.92</v>
          </cell>
          <cell r="I4627">
            <v>2452.9</v>
          </cell>
        </row>
        <row r="4628">
          <cell r="A4628" t="str">
            <v>ELECT010</v>
          </cell>
          <cell r="B4628" t="str">
            <v>Alambre #12 TW + 5% desp.</v>
          </cell>
          <cell r="C4628">
            <v>42</v>
          </cell>
          <cell r="D4628" t="str">
            <v>PIE</v>
          </cell>
          <cell r="E4628">
            <v>8.56</v>
          </cell>
          <cell r="F4628">
            <v>1.5407999999999999</v>
          </cell>
          <cell r="G4628">
            <v>359.52</v>
          </cell>
          <cell r="H4628">
            <v>64.709999999999994</v>
          </cell>
          <cell r="I4628">
            <v>0</v>
          </cell>
        </row>
        <row r="4629">
          <cell r="A4629">
            <v>0</v>
          </cell>
          <cell r="B4629" t="str">
            <v>Accesorio Tapa Salida Calentador</v>
          </cell>
          <cell r="C4629">
            <v>1</v>
          </cell>
          <cell r="D4629" t="str">
            <v>UND</v>
          </cell>
          <cell r="E4629">
            <v>228.81</v>
          </cell>
          <cell r="F4629">
            <v>41.1858</v>
          </cell>
          <cell r="G4629">
            <v>228.81</v>
          </cell>
          <cell r="H4629">
            <v>41.19</v>
          </cell>
          <cell r="I4629">
            <v>0</v>
          </cell>
        </row>
        <row r="4630">
          <cell r="A4630" t="str">
            <v>ELECT068</v>
          </cell>
          <cell r="B4630" t="str">
            <v>Codo electrico PVC 1/2"</v>
          </cell>
          <cell r="C4630">
            <v>2</v>
          </cell>
          <cell r="D4630">
            <v>0</v>
          </cell>
          <cell r="E4630">
            <v>12.71</v>
          </cell>
          <cell r="F4630">
            <v>2.2878000000000003</v>
          </cell>
          <cell r="G4630">
            <v>25.42</v>
          </cell>
          <cell r="H4630">
            <v>4.58</v>
          </cell>
          <cell r="I4630">
            <v>0</v>
          </cell>
        </row>
        <row r="4631">
          <cell r="A4631" t="str">
            <v>ELECT067</v>
          </cell>
          <cell r="B4631" t="str">
            <v>Cinta adhesiva eléctrica 3M (rollo)</v>
          </cell>
          <cell r="C4631">
            <v>0.05</v>
          </cell>
          <cell r="D4631" t="str">
            <v>UND</v>
          </cell>
          <cell r="E4631">
            <v>338.98</v>
          </cell>
          <cell r="F4631">
            <v>61.016400000000004</v>
          </cell>
          <cell r="G4631">
            <v>16.95</v>
          </cell>
          <cell r="H4631">
            <v>3.05</v>
          </cell>
          <cell r="I4631">
            <v>0</v>
          </cell>
        </row>
        <row r="4632">
          <cell r="A4632" t="str">
            <v>CE-PVC-01</v>
          </cell>
          <cell r="B4632" t="str">
            <v>Cemento PVC + 30% desp.</v>
          </cell>
          <cell r="C4632">
            <v>1.2500000000000001E-2</v>
          </cell>
          <cell r="D4632" t="str">
            <v>UND</v>
          </cell>
          <cell r="E4632">
            <v>628.81355932203394</v>
          </cell>
          <cell r="F4632">
            <v>113.1864406779661</v>
          </cell>
          <cell r="G4632">
            <v>7.86</v>
          </cell>
          <cell r="H4632">
            <v>1.41</v>
          </cell>
        </row>
        <row r="4633">
          <cell r="A4633" t="str">
            <v>ELECT010</v>
          </cell>
          <cell r="B4633" t="str">
            <v>Mano de obra</v>
          </cell>
          <cell r="C4633">
            <v>80</v>
          </cell>
          <cell r="D4633" t="str">
            <v>PIE</v>
          </cell>
          <cell r="E4633">
            <v>8.56</v>
          </cell>
          <cell r="F4633">
            <v>1.5407999999999999</v>
          </cell>
          <cell r="G4633">
            <v>684.8</v>
          </cell>
          <cell r="H4633">
            <v>123.26</v>
          </cell>
        </row>
        <row r="4634">
          <cell r="A4634">
            <v>0</v>
          </cell>
          <cell r="B4634" t="str">
            <v>Mano de obra Salida Calentador</v>
          </cell>
          <cell r="C4634">
            <v>1</v>
          </cell>
          <cell r="D4634" t="str">
            <v>UND</v>
          </cell>
          <cell r="E4634">
            <v>714.47</v>
          </cell>
          <cell r="F4634">
            <v>0</v>
          </cell>
          <cell r="G4634">
            <v>714.47</v>
          </cell>
          <cell r="H4634">
            <v>0</v>
          </cell>
        </row>
        <row r="4635">
          <cell r="A4635" t="str">
            <v>ELECT068</v>
          </cell>
          <cell r="B4635" t="str">
            <v>Gastos indirectos contratistas eléctricos</v>
          </cell>
          <cell r="C4635">
            <v>20</v>
          </cell>
          <cell r="D4635" t="str">
            <v>%</v>
          </cell>
          <cell r="E4635">
            <v>330.72</v>
          </cell>
          <cell r="F4635">
            <v>0</v>
          </cell>
          <cell r="G4635">
            <v>330.72</v>
          </cell>
          <cell r="H4635">
            <v>0</v>
          </cell>
        </row>
        <row r="4636">
          <cell r="A4636" t="str">
            <v>ELECT067</v>
          </cell>
          <cell r="B4636" t="str">
            <v>Total/UND</v>
          </cell>
          <cell r="C4636">
            <v>0.05</v>
          </cell>
          <cell r="D4636" t="str">
            <v>UND</v>
          </cell>
          <cell r="E4636">
            <v>338.98</v>
          </cell>
          <cell r="F4636">
            <v>61.016400000000004</v>
          </cell>
          <cell r="G4636">
            <v>1841.1000000000001</v>
          </cell>
          <cell r="H4636">
            <v>143.26000000000002</v>
          </cell>
          <cell r="I4636">
            <v>1984.3600000000001</v>
          </cell>
        </row>
        <row r="4637">
          <cell r="A4637" t="str">
            <v>CE-PVC-01</v>
          </cell>
          <cell r="B4637" t="str">
            <v xml:space="preserve">Cemento PVC + 30% desp. </v>
          </cell>
          <cell r="C4637">
            <v>1.2500000000000001E-2</v>
          </cell>
          <cell r="D4637" t="str">
            <v>UND</v>
          </cell>
          <cell r="E4637">
            <v>628.81355932203394</v>
          </cell>
          <cell r="F4637">
            <v>113.1864406779661</v>
          </cell>
          <cell r="G4637">
            <v>7.86</v>
          </cell>
          <cell r="H4637">
            <v>1.41</v>
          </cell>
          <cell r="I4637">
            <v>0</v>
          </cell>
        </row>
        <row r="4638">
          <cell r="A4638">
            <v>117.09000000000005</v>
          </cell>
          <cell r="B4638" t="str">
            <v>SALIDA TELEFONO</v>
          </cell>
          <cell r="C4638">
            <v>1</v>
          </cell>
          <cell r="D4638">
            <v>0</v>
          </cell>
          <cell r="E4638">
            <v>0</v>
          </cell>
          <cell r="F4638">
            <v>0</v>
          </cell>
          <cell r="G4638">
            <v>1174.121186440678</v>
          </cell>
          <cell r="H4638">
            <v>50.989999999999995</v>
          </cell>
          <cell r="I4638">
            <v>1225.111186440678</v>
          </cell>
        </row>
        <row r="4639">
          <cell r="A4639">
            <v>0</v>
          </cell>
          <cell r="B4639" t="str">
            <v>Salida Telefono</v>
          </cell>
          <cell r="C4639">
            <v>1</v>
          </cell>
          <cell r="D4639" t="str">
            <v>UND</v>
          </cell>
          <cell r="E4639">
            <v>796.24</v>
          </cell>
          <cell r="F4639">
            <v>0</v>
          </cell>
          <cell r="G4639">
            <v>796.24</v>
          </cell>
          <cell r="H4639">
            <v>0</v>
          </cell>
          <cell r="I4639">
            <v>1801.3581355932204</v>
          </cell>
        </row>
        <row r="4640">
          <cell r="A4640">
            <v>0</v>
          </cell>
          <cell r="B4640" t="str">
            <v>Volumen Análisis</v>
          </cell>
          <cell r="C4640">
            <v>1</v>
          </cell>
          <cell r="D4640" t="str">
            <v>UND</v>
          </cell>
          <cell r="E4640">
            <v>408.81</v>
          </cell>
          <cell r="F4640">
            <v>0</v>
          </cell>
          <cell r="G4640">
            <v>408.81</v>
          </cell>
          <cell r="H4640">
            <v>0</v>
          </cell>
        </row>
        <row r="4641">
          <cell r="A4641">
            <v>0</v>
          </cell>
          <cell r="B4641" t="str">
            <v>Materiales y Equipos</v>
          </cell>
          <cell r="C4641">
            <v>1</v>
          </cell>
          <cell r="D4641">
            <v>0</v>
          </cell>
          <cell r="E4641">
            <v>0</v>
          </cell>
          <cell r="F4641">
            <v>0</v>
          </cell>
          <cell r="G4641">
            <v>2262.56</v>
          </cell>
          <cell r="H4641">
            <v>190.34</v>
          </cell>
          <cell r="I4641">
            <v>2452.9</v>
          </cell>
        </row>
        <row r="4642">
          <cell r="A4642" t="str">
            <v>SANIT111</v>
          </cell>
          <cell r="B4642" t="str">
            <v>Tubo ½"x19' PVC SDR-26 + 15% desp.</v>
          </cell>
          <cell r="C4642">
            <v>2.2999999999999998</v>
          </cell>
          <cell r="D4642">
            <v>0</v>
          </cell>
          <cell r="E4642">
            <v>51.694915254237294</v>
          </cell>
          <cell r="F4642">
            <v>9.3050847457627128</v>
          </cell>
          <cell r="G4642">
            <v>0</v>
          </cell>
          <cell r="H4642">
            <v>0</v>
          </cell>
          <cell r="I4642">
            <v>0</v>
          </cell>
        </row>
        <row r="4643">
          <cell r="A4643" t="str">
            <v>ELECT056</v>
          </cell>
          <cell r="B4643" t="str">
            <v>Caja rectangular ½"</v>
          </cell>
          <cell r="C4643">
            <v>1</v>
          </cell>
          <cell r="D4643" t="str">
            <v>UND</v>
          </cell>
          <cell r="E4643">
            <v>32.703389830508478</v>
          </cell>
          <cell r="F4643">
            <v>5.8866101694915258</v>
          </cell>
          <cell r="G4643">
            <v>32.700000000000003</v>
          </cell>
          <cell r="H4643">
            <v>5.89</v>
          </cell>
          <cell r="I4643">
            <v>1944.3600000000001</v>
          </cell>
        </row>
        <row r="4644">
          <cell r="A4644" t="str">
            <v>AE016</v>
          </cell>
          <cell r="B4644" t="str">
            <v>Alambre dulce No. 18+ 5% desp.</v>
          </cell>
          <cell r="C4644">
            <v>0.34650000000000003</v>
          </cell>
          <cell r="D4644" t="str">
            <v>PIE</v>
          </cell>
          <cell r="E4644">
            <v>93.220338983050851</v>
          </cell>
          <cell r="F4644">
            <v>16.779661016949152</v>
          </cell>
          <cell r="G4644">
            <v>32.299999999999997</v>
          </cell>
          <cell r="H4644">
            <v>5.81</v>
          </cell>
          <cell r="I4644">
            <v>0</v>
          </cell>
        </row>
        <row r="4645">
          <cell r="A4645" t="str">
            <v>ELECT135</v>
          </cell>
          <cell r="B4645" t="str">
            <v xml:space="preserve">Accesorio Tapa Ciega </v>
          </cell>
          <cell r="C4645">
            <v>1</v>
          </cell>
          <cell r="D4645" t="str">
            <v>UND</v>
          </cell>
          <cell r="E4645">
            <v>59.322033898305087</v>
          </cell>
          <cell r="F4645">
            <v>10.677966101694915</v>
          </cell>
          <cell r="G4645">
            <v>59.32</v>
          </cell>
          <cell r="H4645">
            <v>10.68</v>
          </cell>
          <cell r="I4645">
            <v>0</v>
          </cell>
        </row>
        <row r="4646">
          <cell r="A4646" t="str">
            <v>ELECT068</v>
          </cell>
          <cell r="B4646" t="str">
            <v>Codo electrico PVC 1/2"</v>
          </cell>
          <cell r="C4646">
            <v>2</v>
          </cell>
          <cell r="D4646">
            <v>0</v>
          </cell>
          <cell r="E4646">
            <v>16.101694915254239</v>
          </cell>
          <cell r="F4646">
            <v>2.898305084745763</v>
          </cell>
          <cell r="G4646">
            <v>32.200000000000003</v>
          </cell>
          <cell r="H4646">
            <v>5.8</v>
          </cell>
          <cell r="I4646">
            <v>0</v>
          </cell>
        </row>
        <row r="4647">
          <cell r="A4647" t="str">
            <v>CE-PVC-01</v>
          </cell>
          <cell r="B4647" t="str">
            <v xml:space="preserve">Cemento PVC + 30% desp. </v>
          </cell>
          <cell r="C4647">
            <v>1.2500000000000001E-2</v>
          </cell>
          <cell r="D4647" t="str">
            <v>UND</v>
          </cell>
          <cell r="E4647">
            <v>628.81355932203394</v>
          </cell>
          <cell r="F4647">
            <v>113.1864406779661</v>
          </cell>
          <cell r="G4647">
            <v>7.86</v>
          </cell>
          <cell r="H4647">
            <v>1.41</v>
          </cell>
          <cell r="I4647">
            <v>0</v>
          </cell>
        </row>
        <row r="4648">
          <cell r="A4648" t="str">
            <v>ELECT056</v>
          </cell>
          <cell r="B4648" t="str">
            <v>Mano de obra</v>
          </cell>
          <cell r="C4648">
            <v>1</v>
          </cell>
          <cell r="D4648" t="str">
            <v>UND</v>
          </cell>
          <cell r="E4648">
            <v>38.46</v>
          </cell>
          <cell r="F4648">
            <v>6.9227999999999996</v>
          </cell>
          <cell r="G4648">
            <v>38.46</v>
          </cell>
          <cell r="H4648">
            <v>6.92</v>
          </cell>
        </row>
        <row r="4649">
          <cell r="A4649">
            <v>800.11999999999989</v>
          </cell>
          <cell r="B4649" t="str">
            <v>Mano de obra Salida Telefono</v>
          </cell>
          <cell r="C4649">
            <v>1</v>
          </cell>
          <cell r="D4649" t="str">
            <v>UND</v>
          </cell>
          <cell r="E4649">
            <v>714.47</v>
          </cell>
          <cell r="F4649">
            <v>0</v>
          </cell>
          <cell r="G4649">
            <v>714.47</v>
          </cell>
          <cell r="H4649">
            <v>0</v>
          </cell>
        </row>
        <row r="4650">
          <cell r="A4650">
            <v>0</v>
          </cell>
          <cell r="B4650" t="str">
            <v>Gastos indirectos contratistas eléctricos</v>
          </cell>
          <cell r="C4650">
            <v>0.2</v>
          </cell>
          <cell r="D4650" t="str">
            <v>UND</v>
          </cell>
          <cell r="E4650">
            <v>881.8559322033899</v>
          </cell>
          <cell r="F4650">
            <v>0</v>
          </cell>
          <cell r="G4650">
            <v>176.371186440678</v>
          </cell>
          <cell r="H4650">
            <v>0</v>
          </cell>
        </row>
        <row r="4651">
          <cell r="A4651" t="str">
            <v>ELECT068</v>
          </cell>
          <cell r="B4651" t="str">
            <v>Total/UND</v>
          </cell>
          <cell r="C4651">
            <v>1</v>
          </cell>
          <cell r="D4651" t="str">
            <v>UND</v>
          </cell>
          <cell r="E4651">
            <v>12.71</v>
          </cell>
          <cell r="F4651">
            <v>2.2878000000000003</v>
          </cell>
          <cell r="G4651">
            <v>1174.121186440678</v>
          </cell>
          <cell r="H4651">
            <v>50.989999999999995</v>
          </cell>
          <cell r="I4651">
            <v>1225.111186440678</v>
          </cell>
        </row>
        <row r="4652">
          <cell r="A4652" t="str">
            <v>ELECT067</v>
          </cell>
          <cell r="B4652" t="str">
            <v>Cinta adhesiva eléctrica 3M (rollo)</v>
          </cell>
          <cell r="C4652">
            <v>0.05</v>
          </cell>
          <cell r="D4652" t="str">
            <v>UND</v>
          </cell>
          <cell r="E4652">
            <v>338.98</v>
          </cell>
          <cell r="F4652">
            <v>61.016400000000004</v>
          </cell>
          <cell r="G4652">
            <v>16.95</v>
          </cell>
          <cell r="H4652">
            <v>3.05</v>
          </cell>
          <cell r="I4652">
            <v>0</v>
          </cell>
        </row>
        <row r="4653">
          <cell r="A4653">
            <v>117.10000000000005</v>
          </cell>
          <cell r="B4653" t="str">
            <v>TIMBRE</v>
          </cell>
          <cell r="C4653">
            <v>1</v>
          </cell>
          <cell r="D4653" t="str">
            <v>UND</v>
          </cell>
          <cell r="E4653">
            <v>628.81355932203394</v>
          </cell>
          <cell r="F4653">
            <v>113.1864406779661</v>
          </cell>
          <cell r="G4653">
            <v>2307.3900000000003</v>
          </cell>
          <cell r="H4653">
            <v>211.15999999999997</v>
          </cell>
          <cell r="I4653">
            <v>2518.5500000000002</v>
          </cell>
        </row>
        <row r="4654">
          <cell r="A4654">
            <v>0</v>
          </cell>
          <cell r="B4654" t="str">
            <v xml:space="preserve">Timbre </v>
          </cell>
          <cell r="C4654">
            <v>0.2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</row>
        <row r="4655">
          <cell r="A4655">
            <v>0</v>
          </cell>
          <cell r="B4655" t="str">
            <v>Volumen Análisis</v>
          </cell>
          <cell r="C4655">
            <v>1</v>
          </cell>
          <cell r="D4655" t="str">
            <v>UND</v>
          </cell>
          <cell r="E4655">
            <v>714.47</v>
          </cell>
          <cell r="F4655">
            <v>0</v>
          </cell>
          <cell r="G4655">
            <v>714.47</v>
          </cell>
          <cell r="H4655">
            <v>0</v>
          </cell>
          <cell r="I4655">
            <v>2176.527627118644</v>
          </cell>
        </row>
        <row r="4656">
          <cell r="A4656">
            <v>0</v>
          </cell>
          <cell r="B4656" t="str">
            <v>Materiales y Equipos</v>
          </cell>
          <cell r="C4656">
            <v>20</v>
          </cell>
          <cell r="D4656" t="str">
            <v>%</v>
          </cell>
          <cell r="E4656">
            <v>324.05</v>
          </cell>
          <cell r="F4656">
            <v>0</v>
          </cell>
          <cell r="G4656">
            <v>324.05</v>
          </cell>
          <cell r="H4656">
            <v>0</v>
          </cell>
        </row>
        <row r="4657">
          <cell r="A4657" t="str">
            <v>SANIT111</v>
          </cell>
          <cell r="B4657" t="str">
            <v>Tubo ½"x19' PVC SDR-26 + 15% desp.</v>
          </cell>
          <cell r="C4657">
            <v>1.7249999999999999</v>
          </cell>
          <cell r="D4657">
            <v>0</v>
          </cell>
          <cell r="E4657">
            <v>51.69</v>
          </cell>
          <cell r="F4657">
            <v>9.3041999999999998</v>
          </cell>
          <cell r="G4657">
            <v>1806.18</v>
          </cell>
          <cell r="H4657">
            <v>138.18</v>
          </cell>
          <cell r="I4657">
            <v>1944.3600000000001</v>
          </cell>
        </row>
        <row r="4658">
          <cell r="A4658" t="str">
            <v>ELECT056</v>
          </cell>
          <cell r="B4658" t="str">
            <v>Caja rectangular ½"</v>
          </cell>
          <cell r="C4658">
            <v>1</v>
          </cell>
          <cell r="D4658" t="str">
            <v>UND</v>
          </cell>
          <cell r="E4658">
            <v>38.46</v>
          </cell>
          <cell r="F4658">
            <v>6.9227999999999996</v>
          </cell>
          <cell r="G4658">
            <v>38.46</v>
          </cell>
          <cell r="H4658">
            <v>6.92</v>
          </cell>
          <cell r="I4658">
            <v>0</v>
          </cell>
        </row>
        <row r="4659">
          <cell r="A4659">
            <v>117.06000000000003</v>
          </cell>
          <cell r="B4659" t="str">
            <v>Alambre #14 TW+ 5% desp.</v>
          </cell>
          <cell r="C4659">
            <v>105</v>
          </cell>
          <cell r="D4659" t="str">
            <v>PIE</v>
          </cell>
          <cell r="E4659">
            <v>6.17</v>
          </cell>
          <cell r="F4659">
            <v>1.1106</v>
          </cell>
          <cell r="G4659">
            <v>647.85</v>
          </cell>
          <cell r="H4659">
            <v>116.61</v>
          </cell>
          <cell r="I4659">
            <v>2221.6533898305083</v>
          </cell>
        </row>
        <row r="4660">
          <cell r="A4660">
            <v>0</v>
          </cell>
          <cell r="B4660" t="str">
            <v>Accesorio Tapa Timbre Corriente</v>
          </cell>
          <cell r="C4660">
            <v>1</v>
          </cell>
          <cell r="D4660" t="str">
            <v>UND</v>
          </cell>
          <cell r="E4660">
            <v>360.17</v>
          </cell>
          <cell r="F4660">
            <v>64.830600000000004</v>
          </cell>
          <cell r="G4660">
            <v>360.17</v>
          </cell>
          <cell r="H4660">
            <v>64.83</v>
          </cell>
          <cell r="I4660">
            <v>0</v>
          </cell>
        </row>
        <row r="4661">
          <cell r="A4661" t="str">
            <v>ELECT068</v>
          </cell>
          <cell r="B4661" t="str">
            <v>Codo electrico PVC 1/2"</v>
          </cell>
          <cell r="C4661">
            <v>1</v>
          </cell>
          <cell r="D4661" t="str">
            <v>UND</v>
          </cell>
          <cell r="E4661">
            <v>12.71</v>
          </cell>
          <cell r="F4661">
            <v>2.2878000000000003</v>
          </cell>
          <cell r="G4661">
            <v>12.71</v>
          </cell>
          <cell r="H4661">
            <v>2.29</v>
          </cell>
          <cell r="I4661">
            <v>0</v>
          </cell>
        </row>
        <row r="4662">
          <cell r="A4662">
            <v>0</v>
          </cell>
          <cell r="B4662" t="str">
            <v>Cinta adhesiva "3M" (rollo)</v>
          </cell>
          <cell r="C4662">
            <v>0.05</v>
          </cell>
          <cell r="D4662">
            <v>0</v>
          </cell>
          <cell r="E4662">
            <v>338.98</v>
          </cell>
          <cell r="F4662">
            <v>61.016400000000004</v>
          </cell>
          <cell r="G4662">
            <v>16.95</v>
          </cell>
          <cell r="H4662">
            <v>3.05</v>
          </cell>
          <cell r="I4662">
            <v>0</v>
          </cell>
        </row>
        <row r="4663">
          <cell r="A4663" t="str">
            <v>CE-PVC-01</v>
          </cell>
          <cell r="B4663" t="str">
            <v>Cemento PVC + 30% desp.</v>
          </cell>
          <cell r="C4663">
            <v>1.2500000000000001E-2</v>
          </cell>
          <cell r="D4663" t="str">
            <v>UND</v>
          </cell>
          <cell r="E4663">
            <v>628.81355932203394</v>
          </cell>
          <cell r="F4663">
            <v>113.1864406779661</v>
          </cell>
          <cell r="G4663">
            <v>7.86</v>
          </cell>
          <cell r="H4663">
            <v>1.41</v>
          </cell>
          <cell r="I4663">
            <v>0</v>
          </cell>
        </row>
        <row r="4664">
          <cell r="A4664" t="str">
            <v>ELECT056</v>
          </cell>
          <cell r="B4664" t="str">
            <v>Mano de obra</v>
          </cell>
          <cell r="C4664">
            <v>1</v>
          </cell>
          <cell r="D4664" t="str">
            <v>UND</v>
          </cell>
          <cell r="E4664">
            <v>32.703389830508478</v>
          </cell>
          <cell r="F4664">
            <v>5.8866101694915258</v>
          </cell>
          <cell r="G4664">
            <v>32.700000000000003</v>
          </cell>
          <cell r="H4664">
            <v>5.89</v>
          </cell>
        </row>
        <row r="4665">
          <cell r="A4665" t="str">
            <v>ELECT010</v>
          </cell>
          <cell r="B4665" t="str">
            <v>Mano de obra Timbre Corriente</v>
          </cell>
          <cell r="C4665">
            <v>1</v>
          </cell>
          <cell r="D4665" t="str">
            <v>UND</v>
          </cell>
          <cell r="E4665">
            <v>714.47</v>
          </cell>
          <cell r="F4665">
            <v>0</v>
          </cell>
          <cell r="G4665">
            <v>714.47</v>
          </cell>
          <cell r="H4665">
            <v>0</v>
          </cell>
        </row>
        <row r="4666">
          <cell r="A4666" t="str">
            <v>ELECT155</v>
          </cell>
          <cell r="B4666" t="str">
            <v>Gastos indirectos contratistas eléctricos</v>
          </cell>
          <cell r="C4666">
            <v>20</v>
          </cell>
          <cell r="D4666" t="str">
            <v>%</v>
          </cell>
          <cell r="E4666">
            <v>419.75</v>
          </cell>
          <cell r="F4666">
            <v>0</v>
          </cell>
          <cell r="G4666">
            <v>419.75</v>
          </cell>
          <cell r="H4666">
            <v>0</v>
          </cell>
          <cell r="I4666">
            <v>0</v>
          </cell>
        </row>
        <row r="4667">
          <cell r="A4667" t="str">
            <v>ELECT068</v>
          </cell>
          <cell r="B4667" t="str">
            <v>Total/UND</v>
          </cell>
          <cell r="C4667">
            <v>2</v>
          </cell>
          <cell r="D4667" t="str">
            <v>UND</v>
          </cell>
          <cell r="E4667">
            <v>16.101694915254239</v>
          </cell>
          <cell r="F4667">
            <v>2.898305084745763</v>
          </cell>
          <cell r="G4667">
            <v>2307.3900000000003</v>
          </cell>
          <cell r="H4667">
            <v>211.15999999999997</v>
          </cell>
          <cell r="I4667">
            <v>2518.5500000000002</v>
          </cell>
        </row>
        <row r="4668">
          <cell r="A4668" t="str">
            <v>ELECT067</v>
          </cell>
          <cell r="B4668" t="str">
            <v>Cinta adhesiva eléctrica 3M (rollo)</v>
          </cell>
          <cell r="C4668">
            <v>0.05</v>
          </cell>
          <cell r="D4668" t="str">
            <v>UND</v>
          </cell>
          <cell r="E4668">
            <v>338.98305084745766</v>
          </cell>
          <cell r="F4668">
            <v>61.016949152542374</v>
          </cell>
          <cell r="G4668">
            <v>16.95</v>
          </cell>
          <cell r="H4668">
            <v>3.05</v>
          </cell>
          <cell r="I4668">
            <v>0</v>
          </cell>
        </row>
        <row r="4669">
          <cell r="A4669">
            <v>117.11000000000006</v>
          </cell>
          <cell r="B4669" t="str">
            <v>BOTON DE TIMBRE</v>
          </cell>
          <cell r="C4669">
            <v>1</v>
          </cell>
          <cell r="D4669" t="str">
            <v>UND</v>
          </cell>
          <cell r="E4669">
            <v>628.81355932203394</v>
          </cell>
          <cell r="F4669">
            <v>113.1864406779661</v>
          </cell>
          <cell r="G4669">
            <v>1624.21</v>
          </cell>
          <cell r="H4669">
            <v>111.67999999999999</v>
          </cell>
          <cell r="I4669">
            <v>1735.89</v>
          </cell>
        </row>
        <row r="4670">
          <cell r="A4670">
            <v>0</v>
          </cell>
          <cell r="B4670" t="str">
            <v>Botón de Timbre</v>
          </cell>
          <cell r="C4670">
            <v>20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A4671">
            <v>800.07999999999993</v>
          </cell>
          <cell r="B4671" t="str">
            <v>Volumen Análisis</v>
          </cell>
          <cell r="C4671">
            <v>1</v>
          </cell>
          <cell r="D4671" t="str">
            <v>UND</v>
          </cell>
          <cell r="E4671">
            <v>589.66</v>
          </cell>
          <cell r="F4671">
            <v>0</v>
          </cell>
          <cell r="G4671">
            <v>589.66</v>
          </cell>
          <cell r="H4671">
            <v>0</v>
          </cell>
          <cell r="I4671">
            <v>2452.9</v>
          </cell>
        </row>
        <row r="4672">
          <cell r="A4672">
            <v>0</v>
          </cell>
          <cell r="B4672" t="str">
            <v>Materiales y Equipos</v>
          </cell>
          <cell r="C4672">
            <v>0.2</v>
          </cell>
          <cell r="D4672">
            <v>0</v>
          </cell>
          <cell r="E4672">
            <v>1476.0169491525426</v>
          </cell>
          <cell r="F4672">
            <v>0</v>
          </cell>
          <cell r="G4672">
            <v>295.20338983050851</v>
          </cell>
          <cell r="H4672">
            <v>0</v>
          </cell>
        </row>
        <row r="4673">
          <cell r="A4673" t="str">
            <v>SANIT111</v>
          </cell>
          <cell r="B4673" t="str">
            <v>Tubo ½"x19' PVC SDR-26 + 15% desp.</v>
          </cell>
          <cell r="C4673">
            <v>1.7249999999999999</v>
          </cell>
          <cell r="D4673">
            <v>0</v>
          </cell>
          <cell r="E4673">
            <v>51.69</v>
          </cell>
          <cell r="F4673">
            <v>9.3041999999999998</v>
          </cell>
          <cell r="G4673">
            <v>2017.7333898305083</v>
          </cell>
          <cell r="H4673">
            <v>203.92000000000002</v>
          </cell>
          <cell r="I4673">
            <v>2221.6533898305083</v>
          </cell>
        </row>
        <row r="4674">
          <cell r="A4674" t="str">
            <v>ELECT056</v>
          </cell>
          <cell r="B4674" t="str">
            <v>Caja rectangular ½"</v>
          </cell>
          <cell r="C4674">
            <v>1</v>
          </cell>
          <cell r="D4674">
            <v>0</v>
          </cell>
          <cell r="E4674">
            <v>38.46</v>
          </cell>
          <cell r="F4674">
            <v>6.9227999999999996</v>
          </cell>
          <cell r="G4674">
            <v>0</v>
          </cell>
          <cell r="H4674">
            <v>0</v>
          </cell>
          <cell r="I4674">
            <v>0</v>
          </cell>
        </row>
        <row r="4675">
          <cell r="A4675">
            <v>117.07000000000004</v>
          </cell>
          <cell r="B4675" t="str">
            <v>Alambre #14 TW + 5% desp.</v>
          </cell>
          <cell r="C4675">
            <v>52.5</v>
          </cell>
          <cell r="D4675" t="str">
            <v>PIE</v>
          </cell>
          <cell r="E4675">
            <v>6.17</v>
          </cell>
          <cell r="F4675">
            <v>1.1106</v>
          </cell>
          <cell r="G4675">
            <v>323.93</v>
          </cell>
          <cell r="H4675">
            <v>58.31</v>
          </cell>
          <cell r="I4675">
            <v>3945.6400000000008</v>
          </cell>
        </row>
        <row r="4676">
          <cell r="A4676">
            <v>0</v>
          </cell>
          <cell r="B4676" t="str">
            <v>Accesorio Tapa Botón de Timbre</v>
          </cell>
          <cell r="C4676">
            <v>1</v>
          </cell>
          <cell r="D4676" t="str">
            <v>UND</v>
          </cell>
          <cell r="E4676">
            <v>118.64</v>
          </cell>
          <cell r="F4676">
            <v>21.3552</v>
          </cell>
          <cell r="G4676">
            <v>118.64</v>
          </cell>
          <cell r="H4676">
            <v>21.36</v>
          </cell>
          <cell r="I4676">
            <v>0</v>
          </cell>
        </row>
        <row r="4677">
          <cell r="A4677" t="str">
            <v>ELECT068</v>
          </cell>
          <cell r="B4677" t="str">
            <v>Codo electrico PVC 1/2"</v>
          </cell>
          <cell r="C4677">
            <v>2</v>
          </cell>
          <cell r="D4677" t="str">
            <v>UND</v>
          </cell>
          <cell r="E4677">
            <v>12.71</v>
          </cell>
          <cell r="F4677">
            <v>2.2878000000000003</v>
          </cell>
          <cell r="G4677">
            <v>25.42</v>
          </cell>
          <cell r="H4677">
            <v>4.58</v>
          </cell>
          <cell r="I4677">
            <v>0</v>
          </cell>
        </row>
        <row r="4678">
          <cell r="A4678">
            <v>0</v>
          </cell>
          <cell r="B4678" t="str">
            <v>Cinta adhesiva "3M" (rollo)</v>
          </cell>
          <cell r="C4678">
            <v>0.05</v>
          </cell>
          <cell r="D4678">
            <v>0</v>
          </cell>
          <cell r="E4678">
            <v>338.98</v>
          </cell>
          <cell r="F4678">
            <v>61.016400000000004</v>
          </cell>
          <cell r="G4678">
            <v>16.95</v>
          </cell>
          <cell r="H4678">
            <v>3.05</v>
          </cell>
          <cell r="I4678">
            <v>0</v>
          </cell>
        </row>
        <row r="4679">
          <cell r="A4679" t="str">
            <v>CE-PVC-01</v>
          </cell>
          <cell r="B4679" t="str">
            <v xml:space="preserve">Cemento PVC + 30% desp. </v>
          </cell>
          <cell r="C4679">
            <v>1.2500000000000001E-2</v>
          </cell>
          <cell r="D4679" t="str">
            <v>UND</v>
          </cell>
          <cell r="E4679">
            <v>628.81355932203394</v>
          </cell>
          <cell r="F4679">
            <v>113.1864406779661</v>
          </cell>
          <cell r="G4679">
            <v>7.86</v>
          </cell>
          <cell r="H4679">
            <v>1.41</v>
          </cell>
          <cell r="I4679">
            <v>0</v>
          </cell>
        </row>
        <row r="4680">
          <cell r="A4680">
            <v>0</v>
          </cell>
          <cell r="B4680" t="str">
            <v>Mano de obra</v>
          </cell>
          <cell r="C4680">
            <v>1</v>
          </cell>
          <cell r="D4680" t="str">
            <v>UND</v>
          </cell>
          <cell r="E4680">
            <v>32.700000000000003</v>
          </cell>
          <cell r="F4680">
            <v>5.8860000000000001</v>
          </cell>
          <cell r="G4680">
            <v>32.700000000000003</v>
          </cell>
          <cell r="H4680">
            <v>5.89</v>
          </cell>
        </row>
        <row r="4681">
          <cell r="A4681">
            <v>0</v>
          </cell>
          <cell r="B4681" t="str">
            <v>Mano de obra Botón de Timbre</v>
          </cell>
          <cell r="C4681">
            <v>1</v>
          </cell>
          <cell r="D4681" t="str">
            <v>UND</v>
          </cell>
          <cell r="E4681">
            <v>714.47</v>
          </cell>
          <cell r="F4681">
            <v>0</v>
          </cell>
          <cell r="G4681">
            <v>714.47</v>
          </cell>
          <cell r="H4681">
            <v>0</v>
          </cell>
        </row>
        <row r="4682">
          <cell r="A4682" t="str">
            <v>ELECT010</v>
          </cell>
          <cell r="B4682" t="str">
            <v>Gastos indirectos contratistas eléctricos</v>
          </cell>
          <cell r="C4682">
            <v>20</v>
          </cell>
          <cell r="D4682" t="str">
            <v>%</v>
          </cell>
          <cell r="E4682">
            <v>289.31</v>
          </cell>
          <cell r="F4682">
            <v>0</v>
          </cell>
          <cell r="G4682">
            <v>289.31</v>
          </cell>
          <cell r="H4682">
            <v>0</v>
          </cell>
        </row>
        <row r="4683">
          <cell r="A4683">
            <v>0</v>
          </cell>
          <cell r="B4683" t="str">
            <v>Total/UND</v>
          </cell>
          <cell r="C4683">
            <v>1</v>
          </cell>
          <cell r="D4683" t="str">
            <v>UND</v>
          </cell>
          <cell r="E4683">
            <v>133.9</v>
          </cell>
          <cell r="F4683">
            <v>24.102</v>
          </cell>
          <cell r="G4683">
            <v>1624.21</v>
          </cell>
          <cell r="H4683">
            <v>111.67999999999999</v>
          </cell>
          <cell r="I4683">
            <v>1735.89</v>
          </cell>
        </row>
        <row r="4684">
          <cell r="A4684">
            <v>0</v>
          </cell>
          <cell r="B4684" t="str">
            <v>Codo electrico PVC 3/4"</v>
          </cell>
          <cell r="C4684">
            <v>2</v>
          </cell>
          <cell r="D4684" t="str">
            <v>UND</v>
          </cell>
          <cell r="E4684">
            <v>29.66</v>
          </cell>
          <cell r="F4684">
            <v>5.3388</v>
          </cell>
          <cell r="G4684">
            <v>59.32</v>
          </cell>
          <cell r="H4684">
            <v>10.68</v>
          </cell>
          <cell r="I4684">
            <v>0</v>
          </cell>
        </row>
        <row r="4685">
          <cell r="A4685">
            <v>117.12000000000006</v>
          </cell>
          <cell r="B4685" t="str">
            <v>PANEL DISTRIBUCION 2 ESPACIOS</v>
          </cell>
          <cell r="C4685">
            <v>1</v>
          </cell>
          <cell r="D4685" t="str">
            <v>UND</v>
          </cell>
          <cell r="E4685">
            <v>338.98</v>
          </cell>
          <cell r="F4685">
            <v>61.016400000000004</v>
          </cell>
          <cell r="G4685">
            <v>2731.1900000000005</v>
          </cell>
          <cell r="H4685">
            <v>201.51</v>
          </cell>
          <cell r="I4685">
            <v>2932.7000000000007</v>
          </cell>
        </row>
        <row r="4686">
          <cell r="A4686" t="str">
            <v>CE-PVC-01</v>
          </cell>
          <cell r="B4686" t="str">
            <v>Panel Distribución 2 Espacios</v>
          </cell>
          <cell r="C4686">
            <v>1.2500000000000001E-2</v>
          </cell>
          <cell r="D4686" t="str">
            <v>UND</v>
          </cell>
          <cell r="E4686">
            <v>628.81355932203394</v>
          </cell>
          <cell r="F4686">
            <v>113.1864406779661</v>
          </cell>
          <cell r="G4686">
            <v>7.86</v>
          </cell>
          <cell r="H4686">
            <v>1.41</v>
          </cell>
          <cell r="I4686">
            <v>0</v>
          </cell>
        </row>
        <row r="4687">
          <cell r="A4687">
            <v>0</v>
          </cell>
          <cell r="B4687" t="str">
            <v>Volumen Análisis</v>
          </cell>
          <cell r="C4687">
            <v>1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</row>
        <row r="4688">
          <cell r="A4688">
            <v>0</v>
          </cell>
          <cell r="B4688" t="str">
            <v>Materiales y Equipos</v>
          </cell>
          <cell r="C4688">
            <v>1</v>
          </cell>
          <cell r="D4688" t="str">
            <v>UND</v>
          </cell>
          <cell r="E4688">
            <v>714.47</v>
          </cell>
          <cell r="F4688">
            <v>0</v>
          </cell>
          <cell r="G4688">
            <v>714.47</v>
          </cell>
          <cell r="H4688">
            <v>0</v>
          </cell>
          <cell r="I4688">
            <v>0</v>
          </cell>
        </row>
        <row r="4689">
          <cell r="A4689">
            <v>0</v>
          </cell>
          <cell r="B4689" t="str">
            <v>Breakers 15 A.</v>
          </cell>
          <cell r="C4689">
            <v>2</v>
          </cell>
          <cell r="D4689" t="str">
            <v>UND</v>
          </cell>
          <cell r="E4689">
            <v>216.95</v>
          </cell>
          <cell r="F4689">
            <v>39.050999999999995</v>
          </cell>
          <cell r="G4689">
            <v>433.9</v>
          </cell>
          <cell r="H4689">
            <v>78.099999999999994</v>
          </cell>
          <cell r="I4689">
            <v>2579.6750847457624</v>
          </cell>
        </row>
        <row r="4690">
          <cell r="A4690">
            <v>0</v>
          </cell>
          <cell r="B4690" t="str">
            <v>Panel Distribución 2 Espacios</v>
          </cell>
          <cell r="C4690">
            <v>1</v>
          </cell>
          <cell r="D4690">
            <v>0</v>
          </cell>
          <cell r="E4690">
            <v>685.59</v>
          </cell>
          <cell r="F4690">
            <v>123.4062</v>
          </cell>
          <cell r="G4690">
            <v>3553.0700000000006</v>
          </cell>
          <cell r="H4690">
            <v>392.57000000000005</v>
          </cell>
          <cell r="I4690">
            <v>3945.6400000000008</v>
          </cell>
        </row>
        <row r="4691">
          <cell r="A4691">
            <v>0</v>
          </cell>
          <cell r="B4691" t="str">
            <v>Mano de obra</v>
          </cell>
          <cell r="C4691">
            <v>1</v>
          </cell>
          <cell r="D4691">
            <v>0</v>
          </cell>
          <cell r="G4691">
            <v>0</v>
          </cell>
          <cell r="H4691">
            <v>0</v>
          </cell>
          <cell r="I4691">
            <v>0</v>
          </cell>
        </row>
        <row r="4692">
          <cell r="A4692">
            <v>117.08000000000004</v>
          </cell>
          <cell r="B4692" t="str">
            <v>Mano de obra  hueco y posicionamiento panel</v>
          </cell>
          <cell r="C4692">
            <v>1</v>
          </cell>
          <cell r="D4692" t="str">
            <v>UND</v>
          </cell>
          <cell r="E4692">
            <v>856.12</v>
          </cell>
          <cell r="F4692">
            <v>0</v>
          </cell>
          <cell r="G4692">
            <v>856.12</v>
          </cell>
          <cell r="H4692">
            <v>0</v>
          </cell>
          <cell r="I4692">
            <v>1984.3600000000001</v>
          </cell>
        </row>
        <row r="4693">
          <cell r="A4693">
            <v>0</v>
          </cell>
          <cell r="B4693" t="str">
            <v>Mano de obra instalación Breakers</v>
          </cell>
          <cell r="C4693">
            <v>2</v>
          </cell>
          <cell r="D4693" t="str">
            <v>UND</v>
          </cell>
          <cell r="E4693">
            <v>133.4</v>
          </cell>
          <cell r="F4693">
            <v>0</v>
          </cell>
          <cell r="G4693">
            <v>266.8</v>
          </cell>
          <cell r="H4693">
            <v>0</v>
          </cell>
          <cell r="I4693">
            <v>0</v>
          </cell>
        </row>
        <row r="4694">
          <cell r="A4694">
            <v>0</v>
          </cell>
          <cell r="B4694" t="str">
            <v>Gastos indirectos contratistas eléctricos</v>
          </cell>
          <cell r="C4694">
            <v>20</v>
          </cell>
          <cell r="D4694" t="str">
            <v>%</v>
          </cell>
          <cell r="E4694">
            <v>488.78</v>
          </cell>
          <cell r="F4694">
            <v>0</v>
          </cell>
          <cell r="G4694">
            <v>488.78</v>
          </cell>
          <cell r="H4694">
            <v>0</v>
          </cell>
          <cell r="I4694">
            <v>0</v>
          </cell>
        </row>
        <row r="4695">
          <cell r="A4695">
            <v>0</v>
          </cell>
          <cell r="B4695" t="str">
            <v>Total/UND</v>
          </cell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G4695">
            <v>2731.1900000000005</v>
          </cell>
          <cell r="H4695">
            <v>201.51</v>
          </cell>
          <cell r="I4695">
            <v>2932.7000000000007</v>
          </cell>
        </row>
        <row r="4696">
          <cell r="A4696" t="str">
            <v>SANIT111</v>
          </cell>
          <cell r="B4696" t="str">
            <v>Tubo ½"x19' PVC SDR-26 + 15% desp.</v>
          </cell>
          <cell r="C4696">
            <v>2.2999999999999998</v>
          </cell>
          <cell r="D4696" t="str">
            <v>UND</v>
          </cell>
          <cell r="E4696">
            <v>51.69</v>
          </cell>
          <cell r="F4696">
            <v>9.3041999999999998</v>
          </cell>
          <cell r="G4696">
            <v>118.89</v>
          </cell>
          <cell r="H4696">
            <v>21.4</v>
          </cell>
          <cell r="I4696">
            <v>0</v>
          </cell>
        </row>
        <row r="4697">
          <cell r="A4697">
            <v>117.13000000000007</v>
          </cell>
          <cell r="B4697" t="str">
            <v xml:space="preserve">PANEL DISTRIBUCION 4 ESPACIOS </v>
          </cell>
          <cell r="C4697">
            <v>1</v>
          </cell>
          <cell r="D4697" t="str">
            <v>UND</v>
          </cell>
          <cell r="E4697">
            <v>38.46</v>
          </cell>
          <cell r="F4697">
            <v>6.9227999999999996</v>
          </cell>
          <cell r="G4697">
            <v>3947.2599999999998</v>
          </cell>
          <cell r="H4697">
            <v>324.76</v>
          </cell>
          <cell r="I4697">
            <v>4272.0199999999995</v>
          </cell>
        </row>
        <row r="4698">
          <cell r="A4698" t="str">
            <v>ELECT010</v>
          </cell>
          <cell r="B4698" t="str">
            <v>Panel Distribución 4 Espacios</v>
          </cell>
          <cell r="C4698">
            <v>42</v>
          </cell>
          <cell r="D4698" t="str">
            <v>PIE</v>
          </cell>
          <cell r="E4698">
            <v>8.56</v>
          </cell>
          <cell r="F4698">
            <v>1.5407999999999999</v>
          </cell>
          <cell r="G4698">
            <v>359.52</v>
          </cell>
          <cell r="H4698">
            <v>64.709999999999994</v>
          </cell>
        </row>
        <row r="4699">
          <cell r="A4699">
            <v>0</v>
          </cell>
          <cell r="B4699" t="str">
            <v>Volumen Análisis</v>
          </cell>
          <cell r="C4699">
            <v>1</v>
          </cell>
          <cell r="D4699" t="str">
            <v>UND</v>
          </cell>
          <cell r="E4699">
            <v>228.81</v>
          </cell>
          <cell r="F4699">
            <v>41.1858</v>
          </cell>
          <cell r="G4699">
            <v>228.81</v>
          </cell>
          <cell r="H4699">
            <v>41.19</v>
          </cell>
        </row>
        <row r="4700">
          <cell r="A4700" t="str">
            <v>ELECT068</v>
          </cell>
          <cell r="B4700" t="str">
            <v>Materiales y Equipos</v>
          </cell>
          <cell r="C4700">
            <v>2</v>
          </cell>
          <cell r="D4700" t="str">
            <v>UND</v>
          </cell>
          <cell r="E4700">
            <v>12.71</v>
          </cell>
          <cell r="F4700">
            <v>2.2878000000000003</v>
          </cell>
          <cell r="G4700">
            <v>25.42</v>
          </cell>
          <cell r="H4700">
            <v>4.58</v>
          </cell>
          <cell r="I4700">
            <v>0</v>
          </cell>
        </row>
        <row r="4701">
          <cell r="A4701" t="str">
            <v>ELECT067</v>
          </cell>
          <cell r="B4701" t="str">
            <v>Breakers 15 A.</v>
          </cell>
          <cell r="C4701">
            <v>4</v>
          </cell>
          <cell r="D4701" t="str">
            <v>UND</v>
          </cell>
          <cell r="E4701">
            <v>216.95</v>
          </cell>
          <cell r="F4701">
            <v>39.050999999999995</v>
          </cell>
          <cell r="G4701">
            <v>867.8</v>
          </cell>
          <cell r="H4701">
            <v>156.19999999999999</v>
          </cell>
        </row>
        <row r="4702">
          <cell r="A4702" t="str">
            <v>CE-PVC-01</v>
          </cell>
          <cell r="B4702" t="str">
            <v>Panel Distribución 4 Espacios</v>
          </cell>
          <cell r="C4702">
            <v>1</v>
          </cell>
          <cell r="D4702" t="str">
            <v>UND</v>
          </cell>
          <cell r="E4702">
            <v>936.44</v>
          </cell>
          <cell r="F4702">
            <v>168.5592</v>
          </cell>
          <cell r="G4702">
            <v>936.44</v>
          </cell>
          <cell r="H4702">
            <v>168.56</v>
          </cell>
        </row>
        <row r="4703">
          <cell r="A4703">
            <v>0</v>
          </cell>
          <cell r="B4703" t="str">
            <v>Mano de obra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</row>
        <row r="4704">
          <cell r="A4704">
            <v>0</v>
          </cell>
          <cell r="B4704" t="str">
            <v>Mano de obra  hueco y posicionamiento panel</v>
          </cell>
          <cell r="C4704">
            <v>1</v>
          </cell>
          <cell r="D4704" t="str">
            <v>UND</v>
          </cell>
          <cell r="E4704">
            <v>897.42</v>
          </cell>
          <cell r="F4704">
            <v>0</v>
          </cell>
          <cell r="G4704">
            <v>897.42</v>
          </cell>
          <cell r="H4704">
            <v>0</v>
          </cell>
        </row>
        <row r="4705">
          <cell r="A4705">
            <v>0</v>
          </cell>
          <cell r="B4705" t="str">
            <v>Mano de obra instalación Breakers</v>
          </cell>
          <cell r="C4705">
            <v>4</v>
          </cell>
          <cell r="D4705" t="str">
            <v>UND</v>
          </cell>
          <cell r="E4705">
            <v>133.4</v>
          </cell>
          <cell r="F4705">
            <v>0</v>
          </cell>
          <cell r="G4705">
            <v>533.6</v>
          </cell>
          <cell r="H4705">
            <v>0</v>
          </cell>
          <cell r="I4705">
            <v>3945.6400000000008</v>
          </cell>
        </row>
        <row r="4706">
          <cell r="A4706">
            <v>0</v>
          </cell>
          <cell r="B4706" t="str">
            <v>Gastos indirectos contratistas eléctricos</v>
          </cell>
          <cell r="C4706">
            <v>20</v>
          </cell>
          <cell r="D4706">
            <v>0</v>
          </cell>
          <cell r="E4706">
            <v>712</v>
          </cell>
          <cell r="F4706">
            <v>0</v>
          </cell>
          <cell r="G4706">
            <v>1841.1000000000001</v>
          </cell>
          <cell r="H4706">
            <v>143.26000000000002</v>
          </cell>
          <cell r="I4706">
            <v>1984.3600000000001</v>
          </cell>
        </row>
        <row r="4707">
          <cell r="A4707">
            <v>0</v>
          </cell>
          <cell r="B4707" t="str">
            <v>Total/UND</v>
          </cell>
          <cell r="C4707">
            <v>1</v>
          </cell>
          <cell r="D4707">
            <v>0</v>
          </cell>
          <cell r="G4707">
            <v>3947.2599999999998</v>
          </cell>
          <cell r="H4707">
            <v>324.76</v>
          </cell>
          <cell r="I4707">
            <v>4272.0199999999995</v>
          </cell>
        </row>
        <row r="4708">
          <cell r="A4708">
            <v>117.09000000000005</v>
          </cell>
          <cell r="B4708" t="str">
            <v>SALIDA TELEFONO</v>
          </cell>
          <cell r="C4708">
            <v>1</v>
          </cell>
          <cell r="D4708" t="str">
            <v>UND</v>
          </cell>
          <cell r="E4708">
            <v>0</v>
          </cell>
          <cell r="F4708">
            <v>0</v>
          </cell>
          <cell r="G4708">
            <v>1174.121186440678</v>
          </cell>
          <cell r="H4708">
            <v>50.989999999999995</v>
          </cell>
          <cell r="I4708">
            <v>1225.111186440678</v>
          </cell>
        </row>
        <row r="4709">
          <cell r="A4709">
            <v>117.14000000000007</v>
          </cell>
          <cell r="B4709" t="str">
            <v>PANEL DISTRIBUCION 6 ESPACIOS</v>
          </cell>
          <cell r="C4709">
            <v>1</v>
          </cell>
          <cell r="D4709" t="str">
            <v>UND</v>
          </cell>
          <cell r="E4709">
            <v>0</v>
          </cell>
          <cell r="F4709">
            <v>0</v>
          </cell>
          <cell r="G4709">
            <v>4468.54</v>
          </cell>
          <cell r="H4709">
            <v>509.73</v>
          </cell>
          <cell r="I4709">
            <v>4978.2700000000004</v>
          </cell>
        </row>
        <row r="4710">
          <cell r="A4710">
            <v>0</v>
          </cell>
          <cell r="B4710" t="str">
            <v xml:space="preserve">Panel Distribución 6 Espacios </v>
          </cell>
          <cell r="C4710">
            <v>1</v>
          </cell>
          <cell r="D4710" t="str">
            <v>UND</v>
          </cell>
          <cell r="E4710">
            <v>32.700000000000003</v>
          </cell>
          <cell r="F4710">
            <v>5.8860000000000001</v>
          </cell>
          <cell r="G4710">
            <v>32.700000000000003</v>
          </cell>
          <cell r="H4710">
            <v>5.89</v>
          </cell>
          <cell r="I4710">
            <v>0</v>
          </cell>
        </row>
        <row r="4711">
          <cell r="A4711">
            <v>0</v>
          </cell>
          <cell r="B4711" t="str">
            <v>Volumen Análisis</v>
          </cell>
          <cell r="C4711">
            <v>1</v>
          </cell>
          <cell r="D4711">
            <v>0</v>
          </cell>
          <cell r="E4711">
            <v>16.100000000000001</v>
          </cell>
          <cell r="F4711">
            <v>2.8980000000000001</v>
          </cell>
          <cell r="G4711">
            <v>1352.4</v>
          </cell>
          <cell r="H4711">
            <v>243.43</v>
          </cell>
          <cell r="I4711">
            <v>0</v>
          </cell>
        </row>
        <row r="4712">
          <cell r="A4712" t="str">
            <v>SANIT111</v>
          </cell>
          <cell r="B4712" t="str">
            <v>Materiales y Equipos</v>
          </cell>
          <cell r="C4712">
            <v>2.2999999999999998</v>
          </cell>
          <cell r="D4712" t="str">
            <v>UND</v>
          </cell>
          <cell r="E4712">
            <v>51.694915254237294</v>
          </cell>
          <cell r="F4712">
            <v>9.3050847457627128</v>
          </cell>
          <cell r="G4712">
            <v>118.9</v>
          </cell>
          <cell r="H4712">
            <v>21.4</v>
          </cell>
          <cell r="I4712">
            <v>0</v>
          </cell>
        </row>
        <row r="4713">
          <cell r="A4713" t="str">
            <v>ELECT056</v>
          </cell>
          <cell r="B4713" t="str">
            <v>Breakers 15 A.</v>
          </cell>
          <cell r="C4713">
            <v>6</v>
          </cell>
          <cell r="D4713" t="str">
            <v>UND</v>
          </cell>
          <cell r="E4713">
            <v>216.95</v>
          </cell>
          <cell r="F4713">
            <v>39.050999999999995</v>
          </cell>
          <cell r="G4713">
            <v>1301.7</v>
          </cell>
          <cell r="H4713">
            <v>234.31</v>
          </cell>
        </row>
        <row r="4714">
          <cell r="A4714" t="str">
            <v>AE016</v>
          </cell>
          <cell r="B4714" t="str">
            <v>Panel Distribución 6 Espacios</v>
          </cell>
          <cell r="C4714">
            <v>1</v>
          </cell>
          <cell r="D4714" t="str">
            <v>UND</v>
          </cell>
          <cell r="E4714">
            <v>1530.13</v>
          </cell>
          <cell r="F4714">
            <v>275.42340000000002</v>
          </cell>
          <cell r="G4714">
            <v>1530.13</v>
          </cell>
          <cell r="H4714">
            <v>275.42</v>
          </cell>
        </row>
        <row r="4715">
          <cell r="A4715" t="str">
            <v>ELECT135</v>
          </cell>
          <cell r="B4715" t="str">
            <v>Mano de obra</v>
          </cell>
          <cell r="C4715">
            <v>1</v>
          </cell>
          <cell r="D4715" t="str">
            <v>UND</v>
          </cell>
          <cell r="E4715">
            <v>59.322033898305087</v>
          </cell>
          <cell r="F4715">
            <v>10.677966101694915</v>
          </cell>
          <cell r="G4715">
            <v>59.32</v>
          </cell>
          <cell r="H4715">
            <v>10.68</v>
          </cell>
        </row>
        <row r="4716">
          <cell r="A4716" t="str">
            <v>ELECT068</v>
          </cell>
          <cell r="B4716" t="str">
            <v>Mano de obra  hueco y posicionamiento panel</v>
          </cell>
          <cell r="C4716">
            <v>1</v>
          </cell>
          <cell r="D4716" t="str">
            <v>UND</v>
          </cell>
          <cell r="E4716">
            <v>6.6016949152542379</v>
          </cell>
          <cell r="F4716">
            <v>0</v>
          </cell>
          <cell r="G4716">
            <v>6.6</v>
          </cell>
          <cell r="H4716">
            <v>0</v>
          </cell>
          <cell r="I4716">
            <v>0</v>
          </cell>
        </row>
        <row r="4717">
          <cell r="A4717" t="str">
            <v>CE-PVC-01</v>
          </cell>
          <cell r="B4717" t="str">
            <v>Mano de obra instalación Breakers</v>
          </cell>
          <cell r="C4717">
            <v>6</v>
          </cell>
          <cell r="D4717" t="str">
            <v>UND</v>
          </cell>
          <cell r="E4717">
            <v>133.4</v>
          </cell>
          <cell r="F4717">
            <v>0</v>
          </cell>
          <cell r="G4717">
            <v>800.4</v>
          </cell>
          <cell r="H4717">
            <v>0</v>
          </cell>
          <cell r="I4717">
            <v>0</v>
          </cell>
        </row>
        <row r="4718">
          <cell r="A4718">
            <v>0</v>
          </cell>
          <cell r="B4718" t="str">
            <v>Gastos indirectos contratistas eléctricos</v>
          </cell>
          <cell r="C4718">
            <v>20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</row>
        <row r="4719">
          <cell r="A4719">
            <v>800.11999999999989</v>
          </cell>
          <cell r="B4719" t="str">
            <v>Total/UND</v>
          </cell>
          <cell r="C4719">
            <v>1</v>
          </cell>
          <cell r="D4719" t="str">
            <v>UND</v>
          </cell>
          <cell r="E4719">
            <v>714.47</v>
          </cell>
          <cell r="F4719">
            <v>0</v>
          </cell>
          <cell r="G4719">
            <v>4468.54</v>
          </cell>
          <cell r="H4719">
            <v>509.73</v>
          </cell>
          <cell r="I4719">
            <v>4978.2700000000004</v>
          </cell>
        </row>
        <row r="4720">
          <cell r="A4720">
            <v>0</v>
          </cell>
          <cell r="B4720" t="str">
            <v>Gastos indirectos contratistas eléctricos</v>
          </cell>
          <cell r="C4720">
            <v>0.2</v>
          </cell>
          <cell r="D4720">
            <v>0</v>
          </cell>
          <cell r="E4720">
            <v>881.8559322033899</v>
          </cell>
          <cell r="F4720">
            <v>0</v>
          </cell>
          <cell r="G4720">
            <v>176.371186440678</v>
          </cell>
          <cell r="H4720">
            <v>0</v>
          </cell>
          <cell r="I4720">
            <v>3945.6400000000008</v>
          </cell>
        </row>
        <row r="4721">
          <cell r="A4721">
            <v>117.15000000000008</v>
          </cell>
          <cell r="B4721" t="str">
            <v>PANEL DISTRIBUCION 8 ESPACIOS</v>
          </cell>
          <cell r="C4721">
            <v>1</v>
          </cell>
          <cell r="D4721">
            <v>0</v>
          </cell>
          <cell r="G4721">
            <v>6889.8899999999994</v>
          </cell>
          <cell r="H4721">
            <v>643.28</v>
          </cell>
          <cell r="I4721">
            <v>7533.1699999999992</v>
          </cell>
        </row>
        <row r="4722">
          <cell r="A4722">
            <v>0</v>
          </cell>
          <cell r="B4722" t="str">
            <v xml:space="preserve">Panel Distribución 8 Espacios </v>
          </cell>
          <cell r="C4722">
            <v>1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1984.3600000000001</v>
          </cell>
        </row>
        <row r="4723">
          <cell r="A4723">
            <v>117.10000000000005</v>
          </cell>
          <cell r="B4723" t="str">
            <v>Volumen Análisis</v>
          </cell>
          <cell r="C4723">
            <v>1</v>
          </cell>
          <cell r="D4723" t="str">
            <v>UND</v>
          </cell>
          <cell r="E4723">
            <v>0</v>
          </cell>
          <cell r="F4723">
            <v>0</v>
          </cell>
          <cell r="G4723">
            <v>2307.3900000000003</v>
          </cell>
          <cell r="H4723">
            <v>211.15999999999997</v>
          </cell>
          <cell r="I4723">
            <v>2518.5500000000002</v>
          </cell>
        </row>
        <row r="4724">
          <cell r="A4724">
            <v>0</v>
          </cell>
          <cell r="B4724" t="str">
            <v>Materiales y Equipos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</row>
        <row r="4725">
          <cell r="A4725">
            <v>0</v>
          </cell>
          <cell r="B4725" t="str">
            <v>Breakers 15 y 20 A.</v>
          </cell>
          <cell r="C4725">
            <v>8</v>
          </cell>
          <cell r="D4725" t="str">
            <v>UND</v>
          </cell>
          <cell r="E4725">
            <v>216.95</v>
          </cell>
          <cell r="F4725">
            <v>39.050999999999995</v>
          </cell>
          <cell r="G4725">
            <v>1735.6</v>
          </cell>
          <cell r="H4725">
            <v>312.41000000000003</v>
          </cell>
          <cell r="I4725">
            <v>0</v>
          </cell>
        </row>
        <row r="4726">
          <cell r="A4726">
            <v>0</v>
          </cell>
          <cell r="B4726" t="str">
            <v>Panel Distribución 8 Espacios</v>
          </cell>
          <cell r="C4726">
            <v>1</v>
          </cell>
          <cell r="D4726">
            <v>0</v>
          </cell>
          <cell r="E4726">
            <v>1838.14</v>
          </cell>
          <cell r="F4726">
            <v>330.86520000000002</v>
          </cell>
          <cell r="G4726">
            <v>1838.14</v>
          </cell>
          <cell r="H4726">
            <v>330.87</v>
          </cell>
          <cell r="I4726">
            <v>0</v>
          </cell>
        </row>
        <row r="4727">
          <cell r="A4727" t="str">
            <v>SANIT111</v>
          </cell>
          <cell r="B4727" t="str">
            <v>Mano de obra</v>
          </cell>
          <cell r="C4727">
            <v>1.7249999999999999</v>
          </cell>
          <cell r="D4727" t="str">
            <v>UND</v>
          </cell>
          <cell r="E4727">
            <v>51.69</v>
          </cell>
          <cell r="F4727">
            <v>9.3041999999999998</v>
          </cell>
          <cell r="G4727">
            <v>89.17</v>
          </cell>
          <cell r="H4727">
            <v>16.05</v>
          </cell>
          <cell r="I4727">
            <v>0</v>
          </cell>
        </row>
        <row r="4728">
          <cell r="A4728" t="str">
            <v>ELECT056</v>
          </cell>
          <cell r="B4728" t="str">
            <v>Mano de obra  hueco y posicionamiento panel</v>
          </cell>
          <cell r="C4728">
            <v>1</v>
          </cell>
          <cell r="D4728" t="str">
            <v>UND</v>
          </cell>
          <cell r="E4728">
            <v>993.42</v>
          </cell>
          <cell r="F4728">
            <v>0</v>
          </cell>
          <cell r="G4728">
            <v>993.42</v>
          </cell>
          <cell r="H4728">
            <v>0</v>
          </cell>
        </row>
        <row r="4729">
          <cell r="A4729">
            <v>0</v>
          </cell>
          <cell r="B4729" t="str">
            <v>Mano de obra instalación Breakers</v>
          </cell>
          <cell r="C4729">
            <v>8</v>
          </cell>
          <cell r="D4729" t="str">
            <v>UND</v>
          </cell>
          <cell r="E4729">
            <v>133.4</v>
          </cell>
          <cell r="F4729">
            <v>0</v>
          </cell>
          <cell r="G4729">
            <v>1067.2</v>
          </cell>
          <cell r="H4729">
            <v>0</v>
          </cell>
        </row>
        <row r="4730">
          <cell r="A4730">
            <v>0</v>
          </cell>
          <cell r="B4730" t="str">
            <v>Gastos indirectos contratistas eléctricos</v>
          </cell>
          <cell r="C4730">
            <v>20</v>
          </cell>
          <cell r="D4730" t="str">
            <v>%</v>
          </cell>
          <cell r="E4730">
            <v>1255.53</v>
          </cell>
          <cell r="F4730">
            <v>0</v>
          </cell>
          <cell r="G4730">
            <v>1255.53</v>
          </cell>
          <cell r="H4730">
            <v>0</v>
          </cell>
        </row>
        <row r="4731">
          <cell r="A4731" t="str">
            <v>ELECT068</v>
          </cell>
          <cell r="B4731" t="str">
            <v>Total/UND</v>
          </cell>
          <cell r="C4731">
            <v>1</v>
          </cell>
          <cell r="D4731" t="str">
            <v>UND</v>
          </cell>
          <cell r="E4731">
            <v>12.71</v>
          </cell>
          <cell r="F4731">
            <v>2.2878000000000003</v>
          </cell>
          <cell r="G4731">
            <v>6889.8899999999994</v>
          </cell>
          <cell r="H4731">
            <v>643.28</v>
          </cell>
          <cell r="I4731">
            <v>7533.1699999999992</v>
          </cell>
        </row>
        <row r="4732">
          <cell r="A4732">
            <v>0</v>
          </cell>
          <cell r="B4732" t="str">
            <v>Cinta adhesiva "3M" (rollo)</v>
          </cell>
          <cell r="C4732">
            <v>0.05</v>
          </cell>
          <cell r="D4732" t="str">
            <v>UND</v>
          </cell>
          <cell r="E4732">
            <v>338.98</v>
          </cell>
          <cell r="F4732">
            <v>61.016400000000004</v>
          </cell>
          <cell r="G4732">
            <v>16.95</v>
          </cell>
          <cell r="H4732">
            <v>3.05</v>
          </cell>
        </row>
        <row r="4733">
          <cell r="A4733">
            <v>117.15100000000008</v>
          </cell>
          <cell r="B4733" t="str">
            <v>PANEL DISTRIBUCION 12 ESPACIOS</v>
          </cell>
          <cell r="C4733">
            <v>1</v>
          </cell>
          <cell r="D4733" t="str">
            <v>UND</v>
          </cell>
          <cell r="E4733">
            <v>628.81355932203394</v>
          </cell>
          <cell r="F4733">
            <v>113.1864406779661</v>
          </cell>
          <cell r="G4733">
            <v>9452.26</v>
          </cell>
          <cell r="H4733">
            <v>943.38000000000011</v>
          </cell>
          <cell r="I4733">
            <v>10395.64</v>
          </cell>
        </row>
        <row r="4734">
          <cell r="A4734">
            <v>0</v>
          </cell>
          <cell r="B4734" t="str">
            <v>Panel Distribución 12 Espacios</v>
          </cell>
          <cell r="C4734">
            <v>1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</row>
        <row r="4735">
          <cell r="A4735">
            <v>0</v>
          </cell>
          <cell r="B4735" t="str">
            <v>Volumen Análisis</v>
          </cell>
          <cell r="C4735">
            <v>1</v>
          </cell>
          <cell r="D4735" t="str">
            <v>UND</v>
          </cell>
          <cell r="E4735">
            <v>714.47</v>
          </cell>
          <cell r="F4735">
            <v>0</v>
          </cell>
          <cell r="G4735">
            <v>714.47</v>
          </cell>
          <cell r="H4735">
            <v>0</v>
          </cell>
        </row>
        <row r="4736">
          <cell r="A4736">
            <v>0</v>
          </cell>
          <cell r="B4736" t="str">
            <v>Materiales y Equipos</v>
          </cell>
          <cell r="C4736">
            <v>20</v>
          </cell>
          <cell r="D4736" t="str">
            <v>%</v>
          </cell>
          <cell r="E4736">
            <v>419.75</v>
          </cell>
          <cell r="F4736">
            <v>0</v>
          </cell>
          <cell r="G4736">
            <v>419.75</v>
          </cell>
          <cell r="H4736">
            <v>0</v>
          </cell>
          <cell r="I4736">
            <v>0</v>
          </cell>
        </row>
        <row r="4737">
          <cell r="A4737" t="str">
            <v>ELECT049</v>
          </cell>
          <cell r="B4737" t="str">
            <v>Breakers 15 y 20 A.</v>
          </cell>
          <cell r="C4737">
            <v>12</v>
          </cell>
          <cell r="D4737">
            <v>0</v>
          </cell>
          <cell r="E4737">
            <v>256</v>
          </cell>
          <cell r="F4737">
            <v>46.08</v>
          </cell>
          <cell r="G4737">
            <v>2307.3900000000003</v>
          </cell>
          <cell r="H4737">
            <v>211.15999999999997</v>
          </cell>
          <cell r="I4737">
            <v>2518.5500000000002</v>
          </cell>
        </row>
        <row r="4738">
          <cell r="A4738" t="str">
            <v>ELECT120</v>
          </cell>
          <cell r="B4738" t="str">
            <v>Panel Distribución 12 Espacios</v>
          </cell>
          <cell r="C4738">
            <v>1</v>
          </cell>
          <cell r="D4738">
            <v>0</v>
          </cell>
          <cell r="E4738">
            <v>2169.0100000000002</v>
          </cell>
          <cell r="F4738">
            <v>390.42180000000002</v>
          </cell>
          <cell r="G4738">
            <v>0</v>
          </cell>
          <cell r="H4738">
            <v>0</v>
          </cell>
          <cell r="I4738">
            <v>1397.08406779661</v>
          </cell>
        </row>
        <row r="4739">
          <cell r="A4739">
            <v>117.11000000000006</v>
          </cell>
          <cell r="B4739" t="str">
            <v>Mano de obra</v>
          </cell>
          <cell r="C4739">
            <v>1</v>
          </cell>
          <cell r="D4739" t="str">
            <v>UND</v>
          </cell>
          <cell r="E4739">
            <v>0</v>
          </cell>
          <cell r="F4739">
            <v>0</v>
          </cell>
          <cell r="G4739">
            <v>1624.21</v>
          </cell>
          <cell r="H4739">
            <v>111.67999999999999</v>
          </cell>
          <cell r="I4739">
            <v>1735.89</v>
          </cell>
        </row>
        <row r="4740">
          <cell r="A4740">
            <v>0</v>
          </cell>
          <cell r="B4740" t="str">
            <v>Mano de obra  hueco y posicionamiento panel</v>
          </cell>
          <cell r="C4740">
            <v>1</v>
          </cell>
          <cell r="D4740" t="str">
            <v>UND</v>
          </cell>
          <cell r="E4740">
            <v>1035.07</v>
          </cell>
          <cell r="F4740">
            <v>0</v>
          </cell>
          <cell r="G4740">
            <v>1035.07</v>
          </cell>
          <cell r="H4740">
            <v>0</v>
          </cell>
          <cell r="I4740">
            <v>0</v>
          </cell>
        </row>
        <row r="4741">
          <cell r="A4741">
            <v>0</v>
          </cell>
          <cell r="B4741" t="str">
            <v>Mano de obra instalación Breakers</v>
          </cell>
          <cell r="C4741">
            <v>12</v>
          </cell>
          <cell r="D4741" t="str">
            <v>UND</v>
          </cell>
          <cell r="E4741">
            <v>133.4</v>
          </cell>
          <cell r="F4741">
            <v>0</v>
          </cell>
          <cell r="G4741">
            <v>1600.8</v>
          </cell>
          <cell r="H4741">
            <v>0</v>
          </cell>
          <cell r="I4741">
            <v>0</v>
          </cell>
        </row>
        <row r="4742">
          <cell r="A4742">
            <v>0</v>
          </cell>
          <cell r="B4742" t="str">
            <v>Gastos indirectos contratistas eléctricos</v>
          </cell>
          <cell r="C4742">
            <v>20</v>
          </cell>
          <cell r="D4742">
            <v>0</v>
          </cell>
          <cell r="E4742">
            <v>1575.38</v>
          </cell>
          <cell r="F4742">
            <v>0</v>
          </cell>
          <cell r="G4742">
            <v>1575.38</v>
          </cell>
          <cell r="H4742">
            <v>0</v>
          </cell>
          <cell r="I4742">
            <v>0</v>
          </cell>
        </row>
        <row r="4743">
          <cell r="A4743" t="str">
            <v>SANIT111</v>
          </cell>
          <cell r="B4743" t="str">
            <v>Total/UND</v>
          </cell>
          <cell r="C4743">
            <v>1.7249999999999999</v>
          </cell>
          <cell r="D4743" t="str">
            <v>UND</v>
          </cell>
          <cell r="E4743">
            <v>51.69</v>
          </cell>
          <cell r="F4743">
            <v>9.3041999999999998</v>
          </cell>
          <cell r="G4743">
            <v>9452.26</v>
          </cell>
          <cell r="H4743">
            <v>943.38000000000011</v>
          </cell>
          <cell r="I4743">
            <v>10395.64</v>
          </cell>
        </row>
        <row r="4744">
          <cell r="A4744" t="str">
            <v>ELECT056</v>
          </cell>
          <cell r="B4744" t="str">
            <v>Caja rectangular ½"</v>
          </cell>
          <cell r="C4744">
            <v>1</v>
          </cell>
          <cell r="D4744" t="str">
            <v>UND</v>
          </cell>
          <cell r="E4744">
            <v>38.46</v>
          </cell>
          <cell r="F4744">
            <v>6.9227999999999996</v>
          </cell>
          <cell r="G4744">
            <v>38.46</v>
          </cell>
          <cell r="H4744">
            <v>6.92</v>
          </cell>
        </row>
        <row r="4745">
          <cell r="A4745">
            <v>117.16000000000008</v>
          </cell>
          <cell r="B4745" t="str">
            <v>PANEL DISTRIBUCION 16 ESPACIOS</v>
          </cell>
          <cell r="C4745">
            <v>1</v>
          </cell>
          <cell r="D4745" t="str">
            <v/>
          </cell>
          <cell r="E4745">
            <v>6.17</v>
          </cell>
          <cell r="F4745">
            <v>1.1106</v>
          </cell>
          <cell r="G4745">
            <v>10629.71</v>
          </cell>
          <cell r="H4745">
            <v>955.69</v>
          </cell>
          <cell r="I4745">
            <v>11585.4</v>
          </cell>
        </row>
        <row r="4746">
          <cell r="A4746">
            <v>0</v>
          </cell>
          <cell r="B4746" t="str">
            <v>Panel Distribución 16 Espacios</v>
          </cell>
          <cell r="C4746">
            <v>1</v>
          </cell>
          <cell r="D4746" t="str">
            <v>UND</v>
          </cell>
          <cell r="E4746">
            <v>118.64</v>
          </cell>
          <cell r="F4746">
            <v>21.3552</v>
          </cell>
          <cell r="G4746">
            <v>118.64</v>
          </cell>
          <cell r="H4746">
            <v>21.36</v>
          </cell>
        </row>
        <row r="4747">
          <cell r="A4747" t="str">
            <v>ELECT068</v>
          </cell>
          <cell r="B4747" t="str">
            <v>Volumen Análisis</v>
          </cell>
          <cell r="C4747">
            <v>1</v>
          </cell>
          <cell r="D4747" t="str">
            <v>UND</v>
          </cell>
          <cell r="E4747">
            <v>12.71</v>
          </cell>
          <cell r="F4747">
            <v>2.2878000000000003</v>
          </cell>
          <cell r="G4747">
            <v>25.42</v>
          </cell>
          <cell r="H4747">
            <v>4.58</v>
          </cell>
        </row>
        <row r="4748">
          <cell r="A4748">
            <v>0</v>
          </cell>
          <cell r="B4748" t="str">
            <v>Materiales y Equipos</v>
          </cell>
          <cell r="C4748">
            <v>0.05</v>
          </cell>
          <cell r="D4748" t="str">
            <v>UND</v>
          </cell>
          <cell r="E4748">
            <v>338.98</v>
          </cell>
          <cell r="F4748">
            <v>61.016400000000004</v>
          </cell>
          <cell r="G4748">
            <v>16.95</v>
          </cell>
          <cell r="H4748">
            <v>3.05</v>
          </cell>
          <cell r="I4748">
            <v>0</v>
          </cell>
        </row>
        <row r="4749">
          <cell r="A4749" t="str">
            <v>CE-PVC-01</v>
          </cell>
          <cell r="B4749" t="str">
            <v>Breakers 15 y 20 A.</v>
          </cell>
          <cell r="C4749">
            <v>16</v>
          </cell>
          <cell r="D4749" t="str">
            <v>UND</v>
          </cell>
          <cell r="E4749">
            <v>216.95</v>
          </cell>
          <cell r="F4749">
            <v>39.050999999999995</v>
          </cell>
          <cell r="G4749">
            <v>3471.2</v>
          </cell>
          <cell r="H4749">
            <v>624.82000000000005</v>
          </cell>
        </row>
        <row r="4750">
          <cell r="A4750">
            <v>0</v>
          </cell>
          <cell r="B4750" t="str">
            <v>Panel Distribución 16 Espacios</v>
          </cell>
          <cell r="C4750">
            <v>1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A4751">
            <v>0</v>
          </cell>
          <cell r="B4751" t="str">
            <v>Mano de obra</v>
          </cell>
          <cell r="C4751">
            <v>1</v>
          </cell>
          <cell r="D4751" t="str">
            <v>UND</v>
          </cell>
          <cell r="E4751">
            <v>714.47</v>
          </cell>
          <cell r="F4751">
            <v>0</v>
          </cell>
          <cell r="G4751">
            <v>714.47</v>
          </cell>
          <cell r="H4751">
            <v>0</v>
          </cell>
          <cell r="I4751">
            <v>1397.08406779661</v>
          </cell>
        </row>
        <row r="4752">
          <cell r="A4752">
            <v>0</v>
          </cell>
          <cell r="B4752" t="str">
            <v>Mano de obra  hueco y posicionamiento panel</v>
          </cell>
          <cell r="C4752">
            <v>1</v>
          </cell>
          <cell r="D4752" t="str">
            <v>UND</v>
          </cell>
          <cell r="E4752">
            <v>1255.07</v>
          </cell>
          <cell r="F4752">
            <v>0</v>
          </cell>
          <cell r="G4752">
            <v>1255.07</v>
          </cell>
          <cell r="H4752">
            <v>0</v>
          </cell>
        </row>
        <row r="4753">
          <cell r="A4753">
            <v>0</v>
          </cell>
          <cell r="B4753" t="str">
            <v>Mano de obra instalación Breakers</v>
          </cell>
          <cell r="C4753">
            <v>16</v>
          </cell>
          <cell r="D4753">
            <v>0</v>
          </cell>
          <cell r="E4753">
            <v>133.4</v>
          </cell>
          <cell r="F4753">
            <v>0</v>
          </cell>
          <cell r="G4753">
            <v>1624.21</v>
          </cell>
          <cell r="H4753">
            <v>111.67999999999999</v>
          </cell>
          <cell r="I4753">
            <v>1735.89</v>
          </cell>
        </row>
        <row r="4754">
          <cell r="A4754">
            <v>0</v>
          </cell>
          <cell r="B4754" t="str">
            <v>Gastos indirectos contratistas eléctricos</v>
          </cell>
          <cell r="C4754">
            <v>20</v>
          </cell>
          <cell r="D4754">
            <v>0</v>
          </cell>
          <cell r="E4754">
            <v>1930.9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</row>
        <row r="4755">
          <cell r="A4755">
            <v>117.12000000000006</v>
          </cell>
          <cell r="B4755" t="str">
            <v>Total/UND</v>
          </cell>
          <cell r="C4755">
            <v>1</v>
          </cell>
          <cell r="D4755" t="str">
            <v>UND</v>
          </cell>
          <cell r="E4755">
            <v>0</v>
          </cell>
          <cell r="F4755">
            <v>0</v>
          </cell>
          <cell r="G4755">
            <v>10629.71</v>
          </cell>
          <cell r="H4755">
            <v>955.69</v>
          </cell>
          <cell r="I4755">
            <v>11585.4</v>
          </cell>
        </row>
        <row r="4756">
          <cell r="A4756">
            <v>0</v>
          </cell>
          <cell r="B4756" t="str">
            <v>Panel Distribución 2 Espacios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</row>
        <row r="4757">
          <cell r="A4757">
            <v>117.17000000000009</v>
          </cell>
          <cell r="B4757" t="str">
            <v>PANEL DISTRIBUCION 24 ESPACIOS</v>
          </cell>
          <cell r="C4757">
            <v>1</v>
          </cell>
          <cell r="D4757" t="str">
            <v>UND</v>
          </cell>
          <cell r="E4757">
            <v>51.69</v>
          </cell>
          <cell r="F4757">
            <v>9.3041999999999998</v>
          </cell>
          <cell r="G4757">
            <v>15531.41</v>
          </cell>
          <cell r="H4757">
            <v>1408.42</v>
          </cell>
          <cell r="I4757">
            <v>0</v>
          </cell>
        </row>
        <row r="4758">
          <cell r="A4758">
            <v>0</v>
          </cell>
          <cell r="B4758" t="str">
            <v xml:space="preserve">Panel Distribución 24 Espacios </v>
          </cell>
          <cell r="C4758">
            <v>1</v>
          </cell>
          <cell r="D4758">
            <v>0</v>
          </cell>
          <cell r="E4758">
            <v>38.46</v>
          </cell>
          <cell r="F4758">
            <v>6.9227999999999996</v>
          </cell>
          <cell r="G4758">
            <v>38.46</v>
          </cell>
          <cell r="H4758">
            <v>6.92</v>
          </cell>
          <cell r="I4758">
            <v>0</v>
          </cell>
        </row>
        <row r="4759">
          <cell r="A4759">
            <v>0</v>
          </cell>
          <cell r="B4759" t="str">
            <v>Volumen Análisis</v>
          </cell>
          <cell r="C4759">
            <v>1</v>
          </cell>
          <cell r="D4759" t="str">
            <v>UND</v>
          </cell>
          <cell r="E4759">
            <v>216.95</v>
          </cell>
          <cell r="F4759">
            <v>39.050999999999995</v>
          </cell>
          <cell r="G4759">
            <v>433.9</v>
          </cell>
          <cell r="H4759">
            <v>78.099999999999994</v>
          </cell>
          <cell r="I4759">
            <v>0</v>
          </cell>
        </row>
        <row r="4760">
          <cell r="A4760">
            <v>0</v>
          </cell>
          <cell r="B4760" t="str">
            <v>Materiales y Equipos</v>
          </cell>
          <cell r="C4760">
            <v>1</v>
          </cell>
          <cell r="D4760" t="str">
            <v>UND</v>
          </cell>
          <cell r="E4760">
            <v>685.59</v>
          </cell>
          <cell r="F4760">
            <v>123.4062</v>
          </cell>
          <cell r="G4760">
            <v>685.59</v>
          </cell>
          <cell r="H4760">
            <v>123.41</v>
          </cell>
          <cell r="I4760">
            <v>0</v>
          </cell>
        </row>
        <row r="4761">
          <cell r="A4761">
            <v>0</v>
          </cell>
          <cell r="B4761" t="str">
            <v>Breakers 15 y 20 A.</v>
          </cell>
          <cell r="C4761">
            <v>24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</row>
        <row r="4762">
          <cell r="A4762">
            <v>0</v>
          </cell>
          <cell r="B4762" t="str">
            <v>Panel Distribución 24 Espacios</v>
          </cell>
          <cell r="C4762">
            <v>1</v>
          </cell>
          <cell r="D4762" t="str">
            <v>UND</v>
          </cell>
          <cell r="E4762">
            <v>2617.8000000000002</v>
          </cell>
          <cell r="F4762">
            <v>471.20400000000001</v>
          </cell>
          <cell r="G4762">
            <v>2617.8000000000002</v>
          </cell>
          <cell r="H4762">
            <v>471.2</v>
          </cell>
        </row>
        <row r="4763">
          <cell r="A4763">
            <v>0</v>
          </cell>
          <cell r="B4763" t="str">
            <v>Mano de obra</v>
          </cell>
          <cell r="C4763">
            <v>2</v>
          </cell>
          <cell r="D4763" t="str">
            <v>UND</v>
          </cell>
          <cell r="E4763">
            <v>133.4</v>
          </cell>
          <cell r="F4763">
            <v>0</v>
          </cell>
          <cell r="G4763">
            <v>266.8</v>
          </cell>
          <cell r="H4763">
            <v>0</v>
          </cell>
        </row>
        <row r="4764">
          <cell r="A4764">
            <v>0</v>
          </cell>
          <cell r="B4764" t="str">
            <v>Mano de obra  hueco y posicionamiento panel</v>
          </cell>
          <cell r="C4764">
            <v>1</v>
          </cell>
          <cell r="D4764" t="str">
            <v>UND</v>
          </cell>
          <cell r="E4764">
            <v>1681.91</v>
          </cell>
          <cell r="F4764">
            <v>0</v>
          </cell>
          <cell r="G4764">
            <v>1681.91</v>
          </cell>
          <cell r="H4764">
            <v>0</v>
          </cell>
          <cell r="I4764">
            <v>0</v>
          </cell>
        </row>
        <row r="4765">
          <cell r="A4765">
            <v>0</v>
          </cell>
          <cell r="B4765" t="str">
            <v>Mano de obra instalación Breakers</v>
          </cell>
          <cell r="C4765">
            <v>24</v>
          </cell>
          <cell r="D4765">
            <v>0</v>
          </cell>
          <cell r="E4765">
            <v>133.4</v>
          </cell>
          <cell r="F4765">
            <v>0</v>
          </cell>
          <cell r="G4765">
            <v>2731.1900000000005</v>
          </cell>
          <cell r="H4765">
            <v>201.51</v>
          </cell>
          <cell r="I4765">
            <v>2932.7000000000007</v>
          </cell>
        </row>
        <row r="4766">
          <cell r="A4766">
            <v>0</v>
          </cell>
          <cell r="B4766" t="str">
            <v>Gastos indirectos contratistas eléctricos</v>
          </cell>
          <cell r="C4766">
            <v>20</v>
          </cell>
          <cell r="D4766">
            <v>0</v>
          </cell>
          <cell r="E4766">
            <v>2823.3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</row>
        <row r="4767">
          <cell r="A4767">
            <v>117.13000000000007</v>
          </cell>
          <cell r="B4767" t="str">
            <v>Total/UND</v>
          </cell>
          <cell r="C4767">
            <v>1</v>
          </cell>
          <cell r="D4767" t="str">
            <v>UND</v>
          </cell>
          <cell r="E4767">
            <v>0</v>
          </cell>
          <cell r="F4767">
            <v>0</v>
          </cell>
          <cell r="G4767">
            <v>15531.41</v>
          </cell>
          <cell r="H4767">
            <v>1408.42</v>
          </cell>
          <cell r="I4767">
            <v>16939.830000000002</v>
          </cell>
        </row>
        <row r="4768">
          <cell r="A4768">
            <v>0</v>
          </cell>
          <cell r="B4768" t="str">
            <v>Panel Distribución 4 Espacios</v>
          </cell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</row>
        <row r="4769">
          <cell r="A4769">
            <v>117.18000000000009</v>
          </cell>
          <cell r="B4769" t="str">
            <v>PANEL DISTRIBUCION 30 ESPACIOS</v>
          </cell>
          <cell r="C4769">
            <v>1</v>
          </cell>
          <cell r="D4769" t="str">
            <v>UND</v>
          </cell>
          <cell r="E4769">
            <v>0</v>
          </cell>
          <cell r="F4769">
            <v>0</v>
          </cell>
          <cell r="G4769">
            <v>17384.91</v>
          </cell>
          <cell r="H4769">
            <v>1856.93</v>
          </cell>
          <cell r="I4769">
            <v>0</v>
          </cell>
        </row>
        <row r="4770">
          <cell r="A4770">
            <v>0</v>
          </cell>
          <cell r="B4770" t="str">
            <v>Panel Distribución30 Espacios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</row>
        <row r="4771">
          <cell r="A4771">
            <v>0</v>
          </cell>
          <cell r="B4771" t="str">
            <v>Volumen Análisis</v>
          </cell>
          <cell r="C4771">
            <v>1</v>
          </cell>
          <cell r="D4771" t="str">
            <v>UND</v>
          </cell>
          <cell r="E4771">
            <v>216.95</v>
          </cell>
          <cell r="F4771">
            <v>39.050999999999995</v>
          </cell>
          <cell r="G4771">
            <v>867.8</v>
          </cell>
          <cell r="H4771">
            <v>156.19999999999999</v>
          </cell>
          <cell r="I4771">
            <v>0</v>
          </cell>
        </row>
        <row r="4772">
          <cell r="A4772">
            <v>0</v>
          </cell>
          <cell r="B4772" t="str">
            <v>Materiales y Equipos</v>
          </cell>
          <cell r="C4772">
            <v>1</v>
          </cell>
          <cell r="D4772" t="str">
            <v>UND</v>
          </cell>
          <cell r="E4772">
            <v>936.44</v>
          </cell>
          <cell r="F4772">
            <v>168.5592</v>
          </cell>
          <cell r="G4772">
            <v>936.44</v>
          </cell>
          <cell r="H4772">
            <v>168.56</v>
          </cell>
          <cell r="I4772">
            <v>0</v>
          </cell>
        </row>
        <row r="4773">
          <cell r="A4773">
            <v>0</v>
          </cell>
          <cell r="B4773" t="str">
            <v>Breakers 20 A.</v>
          </cell>
          <cell r="C4773">
            <v>9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</row>
        <row r="4774">
          <cell r="A4774">
            <v>0</v>
          </cell>
          <cell r="B4774" t="str">
            <v>Breakers 30 A.</v>
          </cell>
          <cell r="C4774">
            <v>1</v>
          </cell>
          <cell r="D4774" t="str">
            <v>UND</v>
          </cell>
          <cell r="E4774">
            <v>639.83000000000004</v>
          </cell>
          <cell r="F4774">
            <v>115.16940000000001</v>
          </cell>
          <cell r="G4774">
            <v>639.83000000000004</v>
          </cell>
          <cell r="H4774">
            <v>115.17</v>
          </cell>
        </row>
        <row r="4775">
          <cell r="A4775">
            <v>0</v>
          </cell>
          <cell r="B4775" t="str">
            <v>Breakers 60 A.</v>
          </cell>
          <cell r="C4775">
            <v>2</v>
          </cell>
          <cell r="D4775" t="str">
            <v>UND</v>
          </cell>
          <cell r="E4775">
            <v>783.9</v>
          </cell>
          <cell r="F4775">
            <v>141.102</v>
          </cell>
          <cell r="G4775">
            <v>1567.8</v>
          </cell>
          <cell r="H4775">
            <v>282.2</v>
          </cell>
        </row>
        <row r="4776">
          <cell r="A4776" t="str">
            <v>CE-PVC-01</v>
          </cell>
          <cell r="B4776" t="str">
            <v xml:space="preserve">Cemento PVC </v>
          </cell>
          <cell r="C4776">
            <v>5.0500000000000003E-2</v>
          </cell>
          <cell r="D4776" t="str">
            <v>UND</v>
          </cell>
          <cell r="E4776">
            <v>628.81355932203394</v>
          </cell>
          <cell r="F4776">
            <v>113.1864406779661</v>
          </cell>
          <cell r="G4776">
            <v>31.76</v>
          </cell>
          <cell r="H4776">
            <v>5.72</v>
          </cell>
        </row>
        <row r="4777">
          <cell r="A4777" t="str">
            <v>ELECT068</v>
          </cell>
          <cell r="B4777" t="str">
            <v>Codo electrico PVC 1/2"</v>
          </cell>
          <cell r="C4777">
            <v>6</v>
          </cell>
          <cell r="D4777" t="str">
            <v>UND</v>
          </cell>
          <cell r="E4777">
            <v>12.71</v>
          </cell>
          <cell r="F4777">
            <v>2.2878000000000003</v>
          </cell>
          <cell r="G4777">
            <v>76.260000000000005</v>
          </cell>
          <cell r="H4777">
            <v>13.73</v>
          </cell>
          <cell r="I4777">
            <v>4272.0199999999995</v>
          </cell>
        </row>
        <row r="4778">
          <cell r="A4778">
            <v>0</v>
          </cell>
          <cell r="B4778" t="str">
            <v>Codos electrico PVC ¾".</v>
          </cell>
          <cell r="C4778">
            <v>6</v>
          </cell>
          <cell r="D4778">
            <v>0</v>
          </cell>
          <cell r="E4778">
            <v>29.66</v>
          </cell>
          <cell r="F4778">
            <v>5.3388</v>
          </cell>
          <cell r="G4778">
            <v>0</v>
          </cell>
          <cell r="H4778">
            <v>0</v>
          </cell>
        </row>
        <row r="4779">
          <cell r="A4779">
            <v>112.01</v>
          </cell>
          <cell r="B4779" t="str">
            <v>Mortero 1:3 p/remendar para empotrar panel y tuberías</v>
          </cell>
          <cell r="C4779">
            <v>6.0000000000000012E-2</v>
          </cell>
          <cell r="D4779" t="str">
            <v>M3</v>
          </cell>
          <cell r="E4779">
            <v>5727.81</v>
          </cell>
          <cell r="F4779">
            <v>971.69</v>
          </cell>
          <cell r="G4779">
            <v>343.67</v>
          </cell>
          <cell r="H4779">
            <v>58.3</v>
          </cell>
          <cell r="I4779">
            <v>4978.2700000000004</v>
          </cell>
        </row>
        <row r="4780">
          <cell r="A4780">
            <v>0</v>
          </cell>
          <cell r="B4780" t="str">
            <v>Panel Distribución30 Espacios</v>
          </cell>
          <cell r="C4780">
            <v>1</v>
          </cell>
          <cell r="D4780" t="str">
            <v>UND</v>
          </cell>
          <cell r="E4780">
            <v>4723.7299999999996</v>
          </cell>
          <cell r="F4780">
            <v>850.27139999999986</v>
          </cell>
          <cell r="G4780">
            <v>4723.7299999999996</v>
          </cell>
          <cell r="H4780">
            <v>850.27</v>
          </cell>
          <cell r="I4780">
            <v>0</v>
          </cell>
        </row>
        <row r="4781">
          <cell r="A4781">
            <v>0</v>
          </cell>
          <cell r="B4781" t="str">
            <v>Tubo ½"x20' PVC SDR-26 + 15% desp.</v>
          </cell>
          <cell r="C4781">
            <v>13.799999999999999</v>
          </cell>
          <cell r="D4781" t="str">
            <v>UND</v>
          </cell>
          <cell r="E4781">
            <v>51.69</v>
          </cell>
          <cell r="F4781">
            <v>9.3041999999999998</v>
          </cell>
          <cell r="G4781">
            <v>713.32</v>
          </cell>
          <cell r="H4781">
            <v>128.4</v>
          </cell>
          <cell r="I4781">
            <v>0</v>
          </cell>
        </row>
        <row r="4782">
          <cell r="A4782">
            <v>0</v>
          </cell>
          <cell r="B4782" t="str">
            <v>Tubo ¾"x20' PVC SDR-26 + 15% desp.</v>
          </cell>
          <cell r="C4782">
            <v>1.1499999999999999</v>
          </cell>
          <cell r="D4782">
            <v>0</v>
          </cell>
          <cell r="E4782">
            <v>94.92</v>
          </cell>
          <cell r="F4782">
            <v>17.085599999999999</v>
          </cell>
          <cell r="G4782">
            <v>109.16</v>
          </cell>
          <cell r="H4782">
            <v>19.649999999999999</v>
          </cell>
          <cell r="I4782">
            <v>0</v>
          </cell>
        </row>
        <row r="4783">
          <cell r="A4783">
            <v>0</v>
          </cell>
          <cell r="B4783" t="str">
            <v>Mano de obra</v>
          </cell>
          <cell r="C4783">
            <v>6</v>
          </cell>
          <cell r="D4783" t="str">
            <v>UND</v>
          </cell>
          <cell r="E4783">
            <v>216.95</v>
          </cell>
          <cell r="F4783">
            <v>39.050999999999995</v>
          </cell>
          <cell r="G4783">
            <v>1301.7</v>
          </cell>
          <cell r="H4783">
            <v>234.31</v>
          </cell>
          <cell r="I4783">
            <v>0</v>
          </cell>
        </row>
        <row r="4784">
          <cell r="A4784">
            <v>0</v>
          </cell>
          <cell r="B4784" t="str">
            <v>Mano de obra instalación Breakers</v>
          </cell>
          <cell r="C4784">
            <v>12</v>
          </cell>
          <cell r="D4784" t="str">
            <v>UND</v>
          </cell>
          <cell r="E4784">
            <v>133.4</v>
          </cell>
          <cell r="F4784">
            <v>0</v>
          </cell>
          <cell r="G4784">
            <v>1600.8</v>
          </cell>
          <cell r="H4784">
            <v>0</v>
          </cell>
        </row>
        <row r="4785">
          <cell r="A4785">
            <v>0</v>
          </cell>
          <cell r="B4785" t="str">
            <v>Mano de obra  hueco y posicionamiento panel</v>
          </cell>
          <cell r="C4785">
            <v>1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</row>
        <row r="4786">
          <cell r="A4786">
            <v>0</v>
          </cell>
          <cell r="B4786" t="str">
            <v>Gastos indirectos contratistas eléctricos</v>
          </cell>
          <cell r="C4786">
            <v>20</v>
          </cell>
          <cell r="D4786" t="str">
            <v>%</v>
          </cell>
          <cell r="E4786">
            <v>3215.43</v>
          </cell>
          <cell r="F4786">
            <v>0</v>
          </cell>
          <cell r="G4786">
            <v>3215.43</v>
          </cell>
          <cell r="H4786">
            <v>0</v>
          </cell>
          <cell r="I4786">
            <v>0</v>
          </cell>
        </row>
        <row r="4787">
          <cell r="A4787">
            <v>0</v>
          </cell>
          <cell r="B4787" t="str">
            <v>Total/UND</v>
          </cell>
          <cell r="C4787">
            <v>6</v>
          </cell>
          <cell r="D4787" t="str">
            <v>UND</v>
          </cell>
          <cell r="E4787">
            <v>133.4</v>
          </cell>
          <cell r="F4787">
            <v>0</v>
          </cell>
          <cell r="G4787">
            <v>17384.91</v>
          </cell>
          <cell r="H4787">
            <v>1856.93</v>
          </cell>
          <cell r="I4787">
            <v>19241.84</v>
          </cell>
        </row>
        <row r="4788">
          <cell r="A4788">
            <v>0</v>
          </cell>
          <cell r="B4788" t="str">
            <v>Gastos indirectos contratistas eléctricos</v>
          </cell>
          <cell r="C4788">
            <v>20</v>
          </cell>
          <cell r="D4788" t="str">
            <v>%</v>
          </cell>
          <cell r="E4788">
            <v>829.71</v>
          </cell>
          <cell r="F4788">
            <v>0</v>
          </cell>
          <cell r="G4788">
            <v>829.71</v>
          </cell>
          <cell r="H4788">
            <v>0</v>
          </cell>
          <cell r="I4788">
            <v>0</v>
          </cell>
        </row>
        <row r="4789">
          <cell r="A4789">
            <v>117.1900000000001</v>
          </cell>
          <cell r="B4789" t="str">
            <v>TRANSFORMADOR PADMOUNTED, 225 KVA</v>
          </cell>
          <cell r="C4789">
            <v>1</v>
          </cell>
          <cell r="D4789">
            <v>0</v>
          </cell>
          <cell r="E4789">
            <v>216.95</v>
          </cell>
          <cell r="F4789">
            <v>39.050999999999995</v>
          </cell>
          <cell r="G4789">
            <v>478575.78</v>
          </cell>
          <cell r="H4789">
            <v>65130.879999999997</v>
          </cell>
          <cell r="I4789">
            <v>543706.66</v>
          </cell>
        </row>
        <row r="4790">
          <cell r="A4790">
            <v>0</v>
          </cell>
          <cell r="B4790" t="str">
            <v>Transformador PadMounted, 225 KVA</v>
          </cell>
          <cell r="C4790">
            <v>1</v>
          </cell>
          <cell r="D4790">
            <v>0</v>
          </cell>
          <cell r="E4790">
            <v>685.59</v>
          </cell>
          <cell r="F4790">
            <v>123.4062</v>
          </cell>
          <cell r="G4790">
            <v>0</v>
          </cell>
          <cell r="H4790">
            <v>0</v>
          </cell>
          <cell r="I4790">
            <v>0</v>
          </cell>
        </row>
        <row r="4791">
          <cell r="A4791">
            <v>117.15000000000008</v>
          </cell>
          <cell r="B4791" t="str">
            <v>Volumen Análisis</v>
          </cell>
          <cell r="C4791">
            <v>1</v>
          </cell>
          <cell r="D4791" t="str">
            <v>UND</v>
          </cell>
          <cell r="E4791">
            <v>0</v>
          </cell>
          <cell r="F4791">
            <v>0</v>
          </cell>
          <cell r="G4791">
            <v>6889.8899999999994</v>
          </cell>
          <cell r="H4791">
            <v>643.28</v>
          </cell>
          <cell r="I4791">
            <v>7533.1699999999992</v>
          </cell>
        </row>
        <row r="4792">
          <cell r="A4792">
            <v>0</v>
          </cell>
          <cell r="B4792" t="str">
            <v>Materiales y Equipos</v>
          </cell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</row>
        <row r="4793">
          <cell r="A4793">
            <v>0</v>
          </cell>
          <cell r="B4793" t="str">
            <v>Base horm. 1:2:4, 3/8" @ 0.25 m, 1.50x1.20x0.20m</v>
          </cell>
          <cell r="C4793">
            <v>0.36</v>
          </cell>
          <cell r="D4793" t="str">
            <v>M3</v>
          </cell>
          <cell r="E4793">
            <v>12298.63</v>
          </cell>
          <cell r="F4793">
            <v>2213.7533999999996</v>
          </cell>
          <cell r="G4793">
            <v>4427.51</v>
          </cell>
          <cell r="H4793">
            <v>796.95</v>
          </cell>
          <cell r="I4793">
            <v>0</v>
          </cell>
        </row>
        <row r="4794">
          <cell r="A4794">
            <v>0</v>
          </cell>
          <cell r="B4794" t="str">
            <v>Tranformador 225 KVA, Pad-Mounted, 3ph, 7200, 120/208/240 v.</v>
          </cell>
          <cell r="C4794">
            <v>1</v>
          </cell>
          <cell r="D4794">
            <v>0</v>
          </cell>
          <cell r="E4794">
            <v>352326</v>
          </cell>
          <cell r="F4794">
            <v>63418.68</v>
          </cell>
          <cell r="G4794">
            <v>352326</v>
          </cell>
          <cell r="H4794">
            <v>63418.68</v>
          </cell>
          <cell r="I4794">
            <v>0</v>
          </cell>
        </row>
        <row r="4795">
          <cell r="A4795">
            <v>0</v>
          </cell>
          <cell r="B4795" t="str">
            <v>Alquiler camión grúa 25 Ton. Manitex</v>
          </cell>
          <cell r="C4795">
            <v>2</v>
          </cell>
          <cell r="D4795" t="str">
            <v>HR</v>
          </cell>
          <cell r="E4795">
            <v>2542.37</v>
          </cell>
          <cell r="F4795">
            <v>457.62659999999994</v>
          </cell>
          <cell r="G4795">
            <v>5084.74</v>
          </cell>
          <cell r="H4795">
            <v>915.25</v>
          </cell>
          <cell r="I4795">
            <v>0</v>
          </cell>
        </row>
        <row r="4796">
          <cell r="A4796">
            <v>0</v>
          </cell>
          <cell r="B4796" t="str">
            <v>Fittings de instalación</v>
          </cell>
          <cell r="C4796">
            <v>2</v>
          </cell>
          <cell r="D4796" t="str">
            <v>%</v>
          </cell>
          <cell r="E4796">
            <v>8535.5300000000007</v>
          </cell>
          <cell r="F4796">
            <v>0</v>
          </cell>
          <cell r="G4796">
            <v>8535.5300000000007</v>
          </cell>
          <cell r="H4796">
            <v>0</v>
          </cell>
        </row>
        <row r="4797">
          <cell r="A4797">
            <v>0</v>
          </cell>
          <cell r="B4797" t="str">
            <v>Mano de obra</v>
          </cell>
          <cell r="C4797">
            <v>1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</row>
        <row r="4798">
          <cell r="A4798">
            <v>0</v>
          </cell>
          <cell r="B4798" t="str">
            <v>Mano de obra  instalación</v>
          </cell>
          <cell r="C4798">
            <v>1</v>
          </cell>
          <cell r="D4798" t="str">
            <v>UND</v>
          </cell>
          <cell r="E4798">
            <v>17616.3</v>
          </cell>
          <cell r="F4798">
            <v>0</v>
          </cell>
          <cell r="G4798">
            <v>17616.3</v>
          </cell>
          <cell r="H4798">
            <v>0</v>
          </cell>
          <cell r="I4798">
            <v>0</v>
          </cell>
        </row>
        <row r="4799">
          <cell r="A4799">
            <v>0</v>
          </cell>
          <cell r="B4799" t="str">
            <v>Gastos indirectos contratistas eléctricos</v>
          </cell>
          <cell r="C4799">
            <v>20</v>
          </cell>
          <cell r="D4799" t="str">
            <v>%</v>
          </cell>
          <cell r="E4799">
            <v>90585.7</v>
          </cell>
          <cell r="F4799">
            <v>0</v>
          </cell>
          <cell r="G4799">
            <v>90585.7</v>
          </cell>
          <cell r="H4799">
            <v>0</v>
          </cell>
          <cell r="I4799">
            <v>0</v>
          </cell>
        </row>
        <row r="4800">
          <cell r="A4800">
            <v>0</v>
          </cell>
          <cell r="B4800" t="str">
            <v>Total/UND</v>
          </cell>
          <cell r="C4800">
            <v>20</v>
          </cell>
          <cell r="D4800" t="str">
            <v>%</v>
          </cell>
          <cell r="E4800">
            <v>1255.53</v>
          </cell>
          <cell r="F4800">
            <v>0</v>
          </cell>
          <cell r="G4800">
            <v>478575.78</v>
          </cell>
          <cell r="H4800">
            <v>65130.879999999997</v>
          </cell>
          <cell r="I4800">
            <v>543706.66</v>
          </cell>
        </row>
        <row r="4801">
          <cell r="A4801">
            <v>0</v>
          </cell>
          <cell r="B4801" t="str">
            <v>Total/UND</v>
          </cell>
          <cell r="C4801">
            <v>4</v>
          </cell>
          <cell r="D4801">
            <v>0</v>
          </cell>
          <cell r="E4801">
            <v>216.95</v>
          </cell>
          <cell r="F4801">
            <v>39.050999999999995</v>
          </cell>
          <cell r="G4801">
            <v>6889.8899999999994</v>
          </cell>
          <cell r="H4801">
            <v>643.28</v>
          </cell>
          <cell r="I4801">
            <v>7533.1699999999992</v>
          </cell>
        </row>
        <row r="4802">
          <cell r="A4802">
            <v>117.2000000000001</v>
          </cell>
          <cell r="B4802" t="str">
            <v>LUZ CENITAL EN EMT</v>
          </cell>
          <cell r="C4802">
            <v>1</v>
          </cell>
          <cell r="D4802">
            <v>0</v>
          </cell>
          <cell r="E4802">
            <v>936.44</v>
          </cell>
          <cell r="F4802">
            <v>168.5592</v>
          </cell>
          <cell r="G4802">
            <v>1883.56</v>
          </cell>
          <cell r="H4802">
            <v>149.68</v>
          </cell>
          <cell r="I4802">
            <v>2033.24</v>
          </cell>
        </row>
        <row r="4803">
          <cell r="A4803">
            <v>117.15100000000008</v>
          </cell>
          <cell r="B4803" t="str">
            <v>Luz Cenital EMT</v>
          </cell>
          <cell r="C4803">
            <v>1</v>
          </cell>
          <cell r="D4803" t="str">
            <v>UND</v>
          </cell>
          <cell r="E4803">
            <v>0</v>
          </cell>
          <cell r="F4803">
            <v>0</v>
          </cell>
          <cell r="G4803">
            <v>9452.26</v>
          </cell>
          <cell r="H4803">
            <v>943.38000000000011</v>
          </cell>
          <cell r="I4803">
            <v>10395.64</v>
          </cell>
        </row>
        <row r="4804">
          <cell r="A4804">
            <v>0</v>
          </cell>
          <cell r="B4804" t="str">
            <v>Volumen Análisis</v>
          </cell>
          <cell r="C4804">
            <v>1</v>
          </cell>
          <cell r="D4804" t="str">
            <v>UND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</row>
        <row r="4805">
          <cell r="A4805">
            <v>0</v>
          </cell>
          <cell r="B4805" t="str">
            <v>Materiales y Equipos</v>
          </cell>
          <cell r="C4805">
            <v>1</v>
          </cell>
          <cell r="D4805" t="str">
            <v>UND</v>
          </cell>
          <cell r="E4805">
            <v>133.4</v>
          </cell>
          <cell r="F4805">
            <v>0</v>
          </cell>
          <cell r="G4805">
            <v>533.6</v>
          </cell>
          <cell r="H4805">
            <v>0</v>
          </cell>
          <cell r="I4805">
            <v>0</v>
          </cell>
        </row>
        <row r="4806">
          <cell r="A4806">
            <v>0</v>
          </cell>
          <cell r="B4806" t="str">
            <v>Tubo EMT de 1/2" x 10 Pies</v>
          </cell>
          <cell r="C4806">
            <v>1.5</v>
          </cell>
          <cell r="D4806">
            <v>0</v>
          </cell>
          <cell r="E4806">
            <v>130.38</v>
          </cell>
          <cell r="F4806">
            <v>23.468399999999999</v>
          </cell>
          <cell r="G4806">
            <v>195.57</v>
          </cell>
          <cell r="H4806">
            <v>35.200000000000003</v>
          </cell>
          <cell r="I4806">
            <v>0</v>
          </cell>
        </row>
        <row r="4807">
          <cell r="A4807" t="str">
            <v>ELECT049</v>
          </cell>
          <cell r="B4807" t="str">
            <v>Curva EMT 1/2"</v>
          </cell>
          <cell r="C4807">
            <v>1</v>
          </cell>
          <cell r="D4807" t="str">
            <v>UND</v>
          </cell>
          <cell r="E4807">
            <v>40.68</v>
          </cell>
          <cell r="F4807">
            <v>7.3224</v>
          </cell>
          <cell r="G4807">
            <v>40.68</v>
          </cell>
          <cell r="H4807">
            <v>7.32</v>
          </cell>
          <cell r="I4807">
            <v>0</v>
          </cell>
        </row>
        <row r="4808">
          <cell r="A4808" t="str">
            <v>ELECT120</v>
          </cell>
          <cell r="B4808" t="str">
            <v>Coupling EMT 1/2"</v>
          </cell>
          <cell r="C4808">
            <v>3</v>
          </cell>
          <cell r="D4808" t="str">
            <v>UND</v>
          </cell>
          <cell r="E4808">
            <v>8.59</v>
          </cell>
          <cell r="F4808">
            <v>1.5462</v>
          </cell>
          <cell r="G4808">
            <v>25.77</v>
          </cell>
          <cell r="H4808">
            <v>4.6399999999999997</v>
          </cell>
        </row>
        <row r="4809">
          <cell r="A4809">
            <v>0</v>
          </cell>
          <cell r="B4809" t="str">
            <v>Conector Recto EMT 1/2"</v>
          </cell>
          <cell r="C4809">
            <v>2</v>
          </cell>
          <cell r="D4809" t="str">
            <v>UND</v>
          </cell>
          <cell r="E4809">
            <v>12.7</v>
          </cell>
          <cell r="F4809">
            <v>2.2859999999999996</v>
          </cell>
          <cell r="G4809">
            <v>25.4</v>
          </cell>
          <cell r="H4809">
            <v>4.57</v>
          </cell>
          <cell r="I4809">
            <v>0</v>
          </cell>
        </row>
        <row r="4810">
          <cell r="A4810">
            <v>0</v>
          </cell>
          <cell r="B4810" t="str">
            <v>Caja octagonal 1/2"</v>
          </cell>
          <cell r="C4810">
            <v>1</v>
          </cell>
          <cell r="D4810" t="str">
            <v>UND</v>
          </cell>
          <cell r="E4810">
            <v>46.61</v>
          </cell>
          <cell r="F4810">
            <v>8.3897999999999993</v>
          </cell>
          <cell r="G4810">
            <v>46.61</v>
          </cell>
          <cell r="H4810">
            <v>8.39</v>
          </cell>
          <cell r="I4810">
            <v>0</v>
          </cell>
        </row>
        <row r="4811">
          <cell r="A4811" t="str">
            <v>ELECT010</v>
          </cell>
          <cell r="B4811" t="str">
            <v>Alambre #12 TW</v>
          </cell>
          <cell r="C4811">
            <v>45</v>
          </cell>
          <cell r="D4811" t="str">
            <v>PIE</v>
          </cell>
          <cell r="E4811">
            <v>8.56</v>
          </cell>
          <cell r="F4811">
            <v>1.5407999999999999</v>
          </cell>
          <cell r="G4811">
            <v>385.2</v>
          </cell>
          <cell r="H4811">
            <v>69.34</v>
          </cell>
          <cell r="I4811">
            <v>0</v>
          </cell>
        </row>
        <row r="4812">
          <cell r="A4812">
            <v>0</v>
          </cell>
          <cell r="B4812" t="str">
            <v>Roseta de porcelana</v>
          </cell>
          <cell r="C4812">
            <v>1</v>
          </cell>
          <cell r="D4812" t="str">
            <v>UND</v>
          </cell>
          <cell r="E4812">
            <v>67.8</v>
          </cell>
          <cell r="F4812">
            <v>12.203999999999999</v>
          </cell>
          <cell r="G4812">
            <v>67.8</v>
          </cell>
          <cell r="H4812">
            <v>12.2</v>
          </cell>
          <cell r="I4812">
            <v>0</v>
          </cell>
        </row>
        <row r="4813">
          <cell r="A4813" t="str">
            <v>ELECT067</v>
          </cell>
          <cell r="B4813" t="str">
            <v>Cinta adhesiva eléctrica 3M (rollo)</v>
          </cell>
          <cell r="C4813">
            <v>0.05</v>
          </cell>
          <cell r="D4813">
            <v>0</v>
          </cell>
          <cell r="E4813">
            <v>338.98</v>
          </cell>
          <cell r="F4813">
            <v>61.016400000000004</v>
          </cell>
          <cell r="G4813">
            <v>9452.26</v>
          </cell>
          <cell r="H4813">
            <v>943.38000000000011</v>
          </cell>
          <cell r="I4813">
            <v>10395.64</v>
          </cell>
        </row>
        <row r="4814">
          <cell r="A4814">
            <v>0</v>
          </cell>
          <cell r="B4814" t="str">
            <v>Abrazadera 1/2"</v>
          </cell>
          <cell r="C4814">
            <v>4</v>
          </cell>
          <cell r="D4814">
            <v>0</v>
          </cell>
          <cell r="E4814">
            <v>2.73</v>
          </cell>
          <cell r="F4814">
            <v>0.4914</v>
          </cell>
          <cell r="G4814">
            <v>0</v>
          </cell>
          <cell r="H4814">
            <v>0</v>
          </cell>
        </row>
        <row r="4815">
          <cell r="A4815">
            <v>117.16000000000008</v>
          </cell>
          <cell r="B4815" t="str">
            <v>Tarugo Azul con tornillo</v>
          </cell>
          <cell r="C4815">
            <v>7</v>
          </cell>
          <cell r="D4815" t="str">
            <v>UND</v>
          </cell>
          <cell r="E4815">
            <v>2.38</v>
          </cell>
          <cell r="F4815">
            <v>0.42839999999999995</v>
          </cell>
          <cell r="G4815">
            <v>16.66</v>
          </cell>
          <cell r="H4815">
            <v>3</v>
          </cell>
          <cell r="I4815">
            <v>11585.4</v>
          </cell>
        </row>
        <row r="4816">
          <cell r="A4816">
            <v>0</v>
          </cell>
          <cell r="B4816" t="str">
            <v>Mano de obra</v>
          </cell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A4817">
            <v>0</v>
          </cell>
          <cell r="B4817" t="str">
            <v>Mano de obra</v>
          </cell>
          <cell r="C4817">
            <v>1</v>
          </cell>
          <cell r="D4817" t="str">
            <v>UND</v>
          </cell>
          <cell r="E4817">
            <v>713.13</v>
          </cell>
          <cell r="F4817">
            <v>0</v>
          </cell>
          <cell r="G4817">
            <v>713.13</v>
          </cell>
          <cell r="H4817">
            <v>0</v>
          </cell>
          <cell r="I4817">
            <v>0</v>
          </cell>
        </row>
        <row r="4818">
          <cell r="A4818">
            <v>0</v>
          </cell>
          <cell r="B4818" t="str">
            <v>Gastos indirectos contratistas eléctricos</v>
          </cell>
          <cell r="C4818">
            <v>20</v>
          </cell>
          <cell r="D4818">
            <v>0</v>
          </cell>
          <cell r="E4818">
            <v>338.87</v>
          </cell>
          <cell r="F4818">
            <v>0</v>
          </cell>
          <cell r="G4818">
            <v>338.87</v>
          </cell>
          <cell r="H4818">
            <v>0</v>
          </cell>
          <cell r="I4818">
            <v>0</v>
          </cell>
        </row>
        <row r="4819">
          <cell r="A4819">
            <v>0</v>
          </cell>
          <cell r="B4819" t="str">
            <v>Total/UND</v>
          </cell>
          <cell r="C4819">
            <v>16</v>
          </cell>
          <cell r="D4819" t="str">
            <v>UND</v>
          </cell>
          <cell r="E4819">
            <v>216.95</v>
          </cell>
          <cell r="F4819">
            <v>39.050999999999995</v>
          </cell>
          <cell r="G4819">
            <v>1883.56</v>
          </cell>
          <cell r="H4819">
            <v>149.68</v>
          </cell>
          <cell r="I4819">
            <v>2033.24</v>
          </cell>
        </row>
        <row r="4820">
          <cell r="A4820">
            <v>0</v>
          </cell>
          <cell r="B4820" t="str">
            <v>Panel Distribución 16 Espacios</v>
          </cell>
          <cell r="C4820">
            <v>1</v>
          </cell>
          <cell r="D4820" t="str">
            <v>UND</v>
          </cell>
          <cell r="E4820">
            <v>1838.14</v>
          </cell>
          <cell r="F4820">
            <v>330.86520000000002</v>
          </cell>
          <cell r="G4820">
            <v>1838.14</v>
          </cell>
          <cell r="H4820">
            <v>330.87</v>
          </cell>
        </row>
        <row r="4821">
          <cell r="A4821">
            <v>117.21000000000011</v>
          </cell>
          <cell r="B4821" t="str">
            <v>INTERRUPTOR SENCILLO EN EMT</v>
          </cell>
          <cell r="C4821">
            <v>1</v>
          </cell>
          <cell r="D4821" t="str">
            <v>UND</v>
          </cell>
          <cell r="E4821">
            <v>0</v>
          </cell>
          <cell r="F4821">
            <v>0</v>
          </cell>
          <cell r="G4821">
            <v>1996.04</v>
          </cell>
          <cell r="H4821">
            <v>166.06</v>
          </cell>
          <cell r="I4821">
            <v>2162.1</v>
          </cell>
        </row>
        <row r="4822">
          <cell r="A4822">
            <v>0</v>
          </cell>
          <cell r="B4822" t="str">
            <v>Interruptor Sencillo EMT</v>
          </cell>
          <cell r="C4822">
            <v>1</v>
          </cell>
          <cell r="D4822" t="str">
            <v>UND</v>
          </cell>
          <cell r="E4822">
            <v>1255.07</v>
          </cell>
          <cell r="F4822">
            <v>0</v>
          </cell>
          <cell r="G4822">
            <v>1255.07</v>
          </cell>
          <cell r="H4822">
            <v>0</v>
          </cell>
          <cell r="I4822">
            <v>0</v>
          </cell>
        </row>
        <row r="4823">
          <cell r="A4823">
            <v>0</v>
          </cell>
          <cell r="B4823" t="str">
            <v>Volumen Análisis</v>
          </cell>
          <cell r="C4823">
            <v>1</v>
          </cell>
          <cell r="D4823" t="str">
            <v>UND</v>
          </cell>
          <cell r="E4823">
            <v>133.4</v>
          </cell>
          <cell r="F4823">
            <v>0</v>
          </cell>
          <cell r="G4823">
            <v>2134.4</v>
          </cell>
          <cell r="H4823">
            <v>0</v>
          </cell>
          <cell r="I4823">
            <v>0</v>
          </cell>
        </row>
        <row r="4824">
          <cell r="A4824">
            <v>0</v>
          </cell>
          <cell r="B4824" t="str">
            <v>Materiales y Equipos</v>
          </cell>
          <cell r="C4824">
            <v>20</v>
          </cell>
          <cell r="D4824" t="str">
            <v>%</v>
          </cell>
          <cell r="E4824">
            <v>1930.9</v>
          </cell>
          <cell r="F4824">
            <v>0</v>
          </cell>
          <cell r="G4824">
            <v>1930.9</v>
          </cell>
          <cell r="H4824">
            <v>0</v>
          </cell>
          <cell r="I4824">
            <v>0</v>
          </cell>
        </row>
        <row r="4825">
          <cell r="A4825">
            <v>0</v>
          </cell>
          <cell r="B4825" t="str">
            <v>Tubo EMT de 1/2" x 10 Pies</v>
          </cell>
          <cell r="C4825">
            <v>1.5</v>
          </cell>
          <cell r="D4825">
            <v>0</v>
          </cell>
          <cell r="E4825">
            <v>130.38</v>
          </cell>
          <cell r="F4825">
            <v>23.468399999999999</v>
          </cell>
          <cell r="G4825">
            <v>10629.71</v>
          </cell>
          <cell r="H4825">
            <v>955.69</v>
          </cell>
          <cell r="I4825">
            <v>11585.4</v>
          </cell>
        </row>
        <row r="4826">
          <cell r="A4826">
            <v>0</v>
          </cell>
          <cell r="B4826" t="str">
            <v>Curva EMT 1/2"</v>
          </cell>
          <cell r="C4826">
            <v>2</v>
          </cell>
          <cell r="D4826">
            <v>0</v>
          </cell>
          <cell r="E4826">
            <v>40.68</v>
          </cell>
          <cell r="F4826">
            <v>7.3224</v>
          </cell>
          <cell r="G4826">
            <v>0</v>
          </cell>
          <cell r="H4826">
            <v>0</v>
          </cell>
        </row>
        <row r="4827">
          <cell r="A4827">
            <v>117.17000000000009</v>
          </cell>
          <cell r="B4827" t="str">
            <v>Coupling EMT 1/2"</v>
          </cell>
          <cell r="C4827">
            <v>3</v>
          </cell>
          <cell r="D4827" t="str">
            <v>UND</v>
          </cell>
          <cell r="E4827">
            <v>8.59</v>
          </cell>
          <cell r="F4827">
            <v>1.5462</v>
          </cell>
          <cell r="G4827">
            <v>25.77</v>
          </cell>
          <cell r="H4827">
            <v>4.6399999999999997</v>
          </cell>
          <cell r="I4827">
            <v>16939.830000000002</v>
          </cell>
        </row>
        <row r="4828">
          <cell r="A4828">
            <v>0</v>
          </cell>
          <cell r="B4828" t="str">
            <v>Conector Recto EMT 1/2"</v>
          </cell>
          <cell r="C4828">
            <v>2</v>
          </cell>
          <cell r="D4828" t="str">
            <v>UND</v>
          </cell>
          <cell r="E4828">
            <v>12.7</v>
          </cell>
          <cell r="F4828">
            <v>2.2859999999999996</v>
          </cell>
          <cell r="G4828">
            <v>25.4</v>
          </cell>
          <cell r="H4828">
            <v>4.57</v>
          </cell>
          <cell r="I4828">
            <v>0</v>
          </cell>
        </row>
        <row r="4829">
          <cell r="A4829">
            <v>0</v>
          </cell>
          <cell r="B4829" t="str">
            <v>Caja rectangular 1/2"</v>
          </cell>
          <cell r="C4829">
            <v>1</v>
          </cell>
          <cell r="D4829" t="str">
            <v>UND</v>
          </cell>
          <cell r="E4829">
            <v>38.46</v>
          </cell>
          <cell r="F4829">
            <v>6.9227999999999996</v>
          </cell>
          <cell r="G4829">
            <v>38.46</v>
          </cell>
          <cell r="H4829">
            <v>6.92</v>
          </cell>
          <cell r="I4829">
            <v>0</v>
          </cell>
        </row>
        <row r="4830">
          <cell r="A4830" t="str">
            <v>ELECT010</v>
          </cell>
          <cell r="B4830" t="str">
            <v>Alambre #12 TW</v>
          </cell>
          <cell r="C4830">
            <v>45</v>
          </cell>
          <cell r="D4830">
            <v>0</v>
          </cell>
          <cell r="E4830">
            <v>8.56</v>
          </cell>
          <cell r="F4830">
            <v>1.5407999999999999</v>
          </cell>
          <cell r="G4830">
            <v>385.2</v>
          </cell>
          <cell r="H4830">
            <v>69.34</v>
          </cell>
          <cell r="I4830">
            <v>0</v>
          </cell>
        </row>
        <row r="4831">
          <cell r="A4831">
            <v>0</v>
          </cell>
          <cell r="B4831" t="str">
            <v>Accesorio Tapa interruptor sencillo</v>
          </cell>
          <cell r="C4831">
            <v>1</v>
          </cell>
          <cell r="D4831" t="str">
            <v>UND</v>
          </cell>
          <cell r="E4831">
            <v>143.22</v>
          </cell>
          <cell r="F4831">
            <v>25.779599999999999</v>
          </cell>
          <cell r="G4831">
            <v>143.22</v>
          </cell>
          <cell r="H4831">
            <v>25.78</v>
          </cell>
          <cell r="I4831">
            <v>0</v>
          </cell>
        </row>
        <row r="4832">
          <cell r="A4832">
            <v>0</v>
          </cell>
          <cell r="B4832" t="str">
            <v>Abrazadera 1/2"</v>
          </cell>
          <cell r="C4832">
            <v>4</v>
          </cell>
          <cell r="D4832" t="str">
            <v>UND</v>
          </cell>
          <cell r="E4832">
            <v>2.73</v>
          </cell>
          <cell r="F4832">
            <v>0.4914</v>
          </cell>
          <cell r="G4832">
            <v>10.92</v>
          </cell>
          <cell r="H4832">
            <v>1.97</v>
          </cell>
        </row>
        <row r="4833">
          <cell r="A4833">
            <v>0</v>
          </cell>
          <cell r="B4833" t="str">
            <v>Tarugo Azul con tornillo</v>
          </cell>
          <cell r="C4833">
            <v>7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</row>
        <row r="4834">
          <cell r="A4834">
            <v>0</v>
          </cell>
          <cell r="B4834" t="str">
            <v>Mano de obra</v>
          </cell>
          <cell r="C4834">
            <v>1</v>
          </cell>
          <cell r="D4834" t="str">
            <v>UND</v>
          </cell>
          <cell r="E4834">
            <v>1681.91</v>
          </cell>
          <cell r="F4834">
            <v>0</v>
          </cell>
          <cell r="G4834">
            <v>1681.91</v>
          </cell>
          <cell r="H4834">
            <v>0</v>
          </cell>
          <cell r="I4834">
            <v>0</v>
          </cell>
        </row>
        <row r="4835">
          <cell r="A4835">
            <v>0</v>
          </cell>
          <cell r="B4835" t="str">
            <v>Mano de obra interruptor sencillo</v>
          </cell>
          <cell r="C4835">
            <v>1</v>
          </cell>
          <cell r="D4835" t="str">
            <v>UND</v>
          </cell>
          <cell r="E4835">
            <v>713.13</v>
          </cell>
          <cell r="F4835">
            <v>0</v>
          </cell>
          <cell r="G4835">
            <v>713.13</v>
          </cell>
          <cell r="H4835">
            <v>0</v>
          </cell>
          <cell r="I4835">
            <v>0</v>
          </cell>
        </row>
        <row r="4836">
          <cell r="A4836">
            <v>0</v>
          </cell>
          <cell r="B4836" t="str">
            <v>Gastos indirectos contratistas eléctricos</v>
          </cell>
          <cell r="C4836">
            <v>20</v>
          </cell>
          <cell r="D4836" t="str">
            <v>%</v>
          </cell>
          <cell r="E4836">
            <v>360.35</v>
          </cell>
          <cell r="F4836">
            <v>0</v>
          </cell>
          <cell r="G4836">
            <v>360.35</v>
          </cell>
          <cell r="H4836">
            <v>0</v>
          </cell>
          <cell r="I4836">
            <v>0</v>
          </cell>
        </row>
        <row r="4837">
          <cell r="A4837">
            <v>0</v>
          </cell>
          <cell r="B4837" t="str">
            <v>Total/UND</v>
          </cell>
          <cell r="C4837">
            <v>12</v>
          </cell>
          <cell r="D4837">
            <v>0</v>
          </cell>
          <cell r="E4837">
            <v>350</v>
          </cell>
          <cell r="F4837">
            <v>63</v>
          </cell>
          <cell r="G4837">
            <v>1996.04</v>
          </cell>
          <cell r="H4837">
            <v>166.06</v>
          </cell>
          <cell r="I4837">
            <v>2162.1</v>
          </cell>
        </row>
        <row r="4838">
          <cell r="A4838">
            <v>0</v>
          </cell>
          <cell r="B4838" t="str">
            <v>Panel Distribución 12 Espacios</v>
          </cell>
          <cell r="C4838">
            <v>1</v>
          </cell>
          <cell r="D4838">
            <v>0</v>
          </cell>
          <cell r="E4838">
            <v>2169.0100000000002</v>
          </cell>
          <cell r="F4838">
            <v>390.42180000000002</v>
          </cell>
          <cell r="G4838">
            <v>0</v>
          </cell>
          <cell r="H4838">
            <v>0</v>
          </cell>
        </row>
        <row r="4839">
          <cell r="A4839">
            <v>117.22000000000011</v>
          </cell>
          <cell r="B4839" t="str">
            <v>INTERRUPTOR DOBLE EN EMT</v>
          </cell>
          <cell r="C4839">
            <v>1</v>
          </cell>
          <cell r="D4839" t="str">
            <v>UND</v>
          </cell>
          <cell r="E4839">
            <v>0</v>
          </cell>
          <cell r="F4839">
            <v>0</v>
          </cell>
          <cell r="G4839">
            <v>2268.71</v>
          </cell>
          <cell r="H4839">
            <v>205.77000000000004</v>
          </cell>
          <cell r="I4839">
            <v>2474.48</v>
          </cell>
        </row>
        <row r="4840">
          <cell r="A4840">
            <v>0</v>
          </cell>
          <cell r="B4840" t="str">
            <v>Interruptor Doble EMT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</row>
        <row r="4841">
          <cell r="A4841">
            <v>0</v>
          </cell>
          <cell r="B4841" t="str">
            <v>Volumen Análisis</v>
          </cell>
          <cell r="C4841">
            <v>1</v>
          </cell>
          <cell r="D4841" t="str">
            <v>UND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</row>
        <row r="4842">
          <cell r="A4842">
            <v>0</v>
          </cell>
          <cell r="B4842" t="str">
            <v>Materiales y Equipos</v>
          </cell>
          <cell r="C4842">
            <v>20</v>
          </cell>
          <cell r="D4842">
            <v>0</v>
          </cell>
          <cell r="E4842">
            <v>1575.38</v>
          </cell>
          <cell r="F4842">
            <v>0</v>
          </cell>
          <cell r="G4842">
            <v>1575.38</v>
          </cell>
          <cell r="H4842">
            <v>0</v>
          </cell>
          <cell r="I4842">
            <v>0</v>
          </cell>
        </row>
        <row r="4843">
          <cell r="A4843">
            <v>0</v>
          </cell>
          <cell r="B4843" t="str">
            <v>Tubo EMT de 1/2" x 10 Pies</v>
          </cell>
          <cell r="C4843">
            <v>1.5</v>
          </cell>
          <cell r="D4843" t="str">
            <v>UND</v>
          </cell>
          <cell r="E4843">
            <v>130.38</v>
          </cell>
          <cell r="F4843">
            <v>23.468399999999999</v>
          </cell>
          <cell r="G4843">
            <v>195.57</v>
          </cell>
          <cell r="H4843">
            <v>35.200000000000003</v>
          </cell>
          <cell r="I4843">
            <v>0</v>
          </cell>
        </row>
        <row r="4844">
          <cell r="A4844">
            <v>0</v>
          </cell>
          <cell r="B4844" t="str">
            <v>Curva EMT 1/2"</v>
          </cell>
          <cell r="C4844">
            <v>2</v>
          </cell>
          <cell r="D4844" t="str">
            <v>UND</v>
          </cell>
          <cell r="E4844">
            <v>40.68</v>
          </cell>
          <cell r="F4844">
            <v>7.3224</v>
          </cell>
          <cell r="G4844">
            <v>81.36</v>
          </cell>
          <cell r="H4844">
            <v>14.64</v>
          </cell>
          <cell r="I4844">
            <v>0</v>
          </cell>
        </row>
        <row r="4845">
          <cell r="A4845">
            <v>0</v>
          </cell>
          <cell r="B4845" t="str">
            <v>Coupling EMT 1/2"</v>
          </cell>
          <cell r="C4845">
            <v>3</v>
          </cell>
          <cell r="D4845" t="str">
            <v>UND</v>
          </cell>
          <cell r="E4845">
            <v>8.59</v>
          </cell>
          <cell r="F4845">
            <v>1.5462</v>
          </cell>
          <cell r="G4845">
            <v>25.77</v>
          </cell>
          <cell r="H4845">
            <v>4.6399999999999997</v>
          </cell>
          <cell r="I4845">
            <v>0</v>
          </cell>
        </row>
        <row r="4846">
          <cell r="A4846" t="str">
            <v>CE-PVC-01</v>
          </cell>
          <cell r="B4846" t="str">
            <v>Conector Recto EMT 1/2"</v>
          </cell>
          <cell r="C4846">
            <v>2</v>
          </cell>
          <cell r="D4846" t="str">
            <v>UND</v>
          </cell>
          <cell r="E4846">
            <v>12.7</v>
          </cell>
          <cell r="F4846">
            <v>2.2859999999999996</v>
          </cell>
          <cell r="G4846">
            <v>25.4</v>
          </cell>
          <cell r="H4846">
            <v>4.57</v>
          </cell>
          <cell r="I4846">
            <v>0</v>
          </cell>
        </row>
        <row r="4847">
          <cell r="A4847" t="str">
            <v>ELECT068</v>
          </cell>
          <cell r="B4847" t="str">
            <v>Caja rectangular 1/2"</v>
          </cell>
          <cell r="C4847">
            <v>1</v>
          </cell>
          <cell r="D4847" t="str">
            <v>UND</v>
          </cell>
          <cell r="E4847">
            <v>38.46</v>
          </cell>
          <cell r="F4847">
            <v>6.9227999999999996</v>
          </cell>
          <cell r="G4847">
            <v>38.46</v>
          </cell>
          <cell r="H4847">
            <v>6.92</v>
          </cell>
          <cell r="I4847">
            <v>0</v>
          </cell>
        </row>
        <row r="4848">
          <cell r="A4848" t="str">
            <v>ELECT010</v>
          </cell>
          <cell r="B4848" t="str">
            <v>Alambre #12 TW</v>
          </cell>
          <cell r="C4848">
            <v>60</v>
          </cell>
          <cell r="D4848" t="str">
            <v>PIE</v>
          </cell>
          <cell r="E4848">
            <v>8.56</v>
          </cell>
          <cell r="F4848">
            <v>1.5407999999999999</v>
          </cell>
          <cell r="G4848">
            <v>513.6</v>
          </cell>
          <cell r="H4848">
            <v>92.45</v>
          </cell>
          <cell r="I4848">
            <v>0</v>
          </cell>
        </row>
        <row r="4849">
          <cell r="A4849">
            <v>112.01</v>
          </cell>
          <cell r="B4849" t="str">
            <v>Accesorio Tapa interruptor doble</v>
          </cell>
          <cell r="C4849">
            <v>1</v>
          </cell>
          <cell r="D4849" t="str">
            <v>UND</v>
          </cell>
          <cell r="E4849">
            <v>216.1</v>
          </cell>
          <cell r="F4849">
            <v>38.897999999999996</v>
          </cell>
          <cell r="G4849">
            <v>216.1</v>
          </cell>
          <cell r="H4849">
            <v>38.9</v>
          </cell>
          <cell r="I4849">
            <v>0</v>
          </cell>
        </row>
        <row r="4850">
          <cell r="A4850" t="str">
            <v>ELECT067</v>
          </cell>
          <cell r="B4850" t="str">
            <v>Cinta adhesiva eléctrica 3M (rollo)</v>
          </cell>
          <cell r="C4850">
            <v>0.05</v>
          </cell>
          <cell r="D4850" t="str">
            <v>UND</v>
          </cell>
          <cell r="E4850">
            <v>338.98</v>
          </cell>
          <cell r="F4850">
            <v>61.016400000000004</v>
          </cell>
          <cell r="G4850">
            <v>16.95</v>
          </cell>
          <cell r="H4850">
            <v>3.05</v>
          </cell>
        </row>
        <row r="4851">
          <cell r="A4851">
            <v>0</v>
          </cell>
          <cell r="B4851" t="str">
            <v>Abrazadera 1/2"</v>
          </cell>
          <cell r="C4851">
            <v>4</v>
          </cell>
          <cell r="D4851" t="str">
            <v>UND</v>
          </cell>
          <cell r="E4851">
            <v>2.73</v>
          </cell>
          <cell r="F4851">
            <v>0.4914</v>
          </cell>
          <cell r="G4851">
            <v>10.92</v>
          </cell>
          <cell r="H4851">
            <v>1.97</v>
          </cell>
          <cell r="I4851">
            <v>0</v>
          </cell>
        </row>
        <row r="4852">
          <cell r="A4852">
            <v>0</v>
          </cell>
          <cell r="B4852" t="str">
            <v>Tarugo Azul con tornillo</v>
          </cell>
          <cell r="C4852">
            <v>8</v>
          </cell>
          <cell r="D4852" t="str">
            <v>UND</v>
          </cell>
          <cell r="E4852">
            <v>2.38</v>
          </cell>
          <cell r="F4852">
            <v>0.42839999999999995</v>
          </cell>
          <cell r="G4852">
            <v>19.04</v>
          </cell>
          <cell r="H4852">
            <v>3.43</v>
          </cell>
        </row>
        <row r="4853">
          <cell r="A4853">
            <v>0</v>
          </cell>
          <cell r="B4853" t="str">
            <v>Mano de obra</v>
          </cell>
          <cell r="C4853">
            <v>16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</row>
        <row r="4854">
          <cell r="A4854">
            <v>0</v>
          </cell>
          <cell r="B4854" t="str">
            <v>Mano de obra Interruptor Doble</v>
          </cell>
          <cell r="C4854">
            <v>1</v>
          </cell>
          <cell r="D4854" t="str">
            <v>UND</v>
          </cell>
          <cell r="E4854">
            <v>713.13</v>
          </cell>
          <cell r="F4854">
            <v>0</v>
          </cell>
          <cell r="G4854">
            <v>713.13</v>
          </cell>
          <cell r="H4854">
            <v>0</v>
          </cell>
          <cell r="I4854">
            <v>0</v>
          </cell>
        </row>
        <row r="4855">
          <cell r="A4855">
            <v>0</v>
          </cell>
          <cell r="B4855" t="str">
            <v>Gastos indirectos contratistas eléctricos</v>
          </cell>
          <cell r="C4855">
            <v>20</v>
          </cell>
          <cell r="D4855" t="str">
            <v>%</v>
          </cell>
          <cell r="E4855">
            <v>412.41</v>
          </cell>
          <cell r="F4855">
            <v>0</v>
          </cell>
          <cell r="G4855">
            <v>412.41</v>
          </cell>
          <cell r="H4855">
            <v>0</v>
          </cell>
          <cell r="I4855">
            <v>11585.4</v>
          </cell>
        </row>
        <row r="4856">
          <cell r="A4856">
            <v>0</v>
          </cell>
          <cell r="B4856" t="str">
            <v>Total/UND</v>
          </cell>
          <cell r="C4856">
            <v>20</v>
          </cell>
          <cell r="D4856" t="str">
            <v>%</v>
          </cell>
          <cell r="E4856">
            <v>3215.43</v>
          </cell>
          <cell r="F4856">
            <v>0</v>
          </cell>
          <cell r="G4856">
            <v>2268.71</v>
          </cell>
          <cell r="H4856">
            <v>205.77000000000004</v>
          </cell>
          <cell r="I4856">
            <v>2474.48</v>
          </cell>
        </row>
        <row r="4857">
          <cell r="A4857">
            <v>0</v>
          </cell>
          <cell r="B4857" t="str">
            <v>Total/UND</v>
          </cell>
          <cell r="C4857">
            <v>1</v>
          </cell>
          <cell r="D4857">
            <v>0</v>
          </cell>
          <cell r="E4857">
            <v>0</v>
          </cell>
          <cell r="F4857">
            <v>0</v>
          </cell>
          <cell r="G4857">
            <v>17384.91</v>
          </cell>
          <cell r="H4857">
            <v>1856.93</v>
          </cell>
          <cell r="I4857">
            <v>19241.84</v>
          </cell>
        </row>
        <row r="4858">
          <cell r="A4858">
            <v>117.23000000000012</v>
          </cell>
          <cell r="B4858" t="str">
            <v>INTERRUPTOR TRIPLE EN EMT</v>
          </cell>
          <cell r="C4858">
            <v>1</v>
          </cell>
          <cell r="D4858">
            <v>0</v>
          </cell>
          <cell r="E4858">
            <v>0</v>
          </cell>
          <cell r="F4858">
            <v>0</v>
          </cell>
          <cell r="G4858">
            <v>2506.5</v>
          </cell>
          <cell r="H4858">
            <v>240.39000000000004</v>
          </cell>
          <cell r="I4858">
            <v>2746.89</v>
          </cell>
        </row>
        <row r="4859">
          <cell r="A4859">
            <v>117.1900000000001</v>
          </cell>
          <cell r="B4859" t="str">
            <v>Interruptor Triple en EMT</v>
          </cell>
          <cell r="C4859">
            <v>1</v>
          </cell>
          <cell r="D4859" t="str">
            <v>UND</v>
          </cell>
          <cell r="E4859">
            <v>0</v>
          </cell>
          <cell r="F4859">
            <v>0</v>
          </cell>
          <cell r="G4859">
            <v>478575.78</v>
          </cell>
          <cell r="H4859">
            <v>65130.879999999997</v>
          </cell>
          <cell r="I4859">
            <v>543706.66</v>
          </cell>
        </row>
        <row r="4860">
          <cell r="A4860">
            <v>0</v>
          </cell>
          <cell r="B4860" t="str">
            <v>Volumen Análisis</v>
          </cell>
          <cell r="C4860">
            <v>1</v>
          </cell>
          <cell r="D4860" t="str">
            <v>UND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</row>
        <row r="4861">
          <cell r="A4861">
            <v>0</v>
          </cell>
          <cell r="B4861" t="str">
            <v>Materiales y Equipos</v>
          </cell>
          <cell r="C4861">
            <v>1</v>
          </cell>
          <cell r="D4861" t="str">
            <v>UND</v>
          </cell>
          <cell r="E4861">
            <v>216.95</v>
          </cell>
          <cell r="F4861">
            <v>39.050999999999995</v>
          </cell>
          <cell r="G4861">
            <v>5206.8</v>
          </cell>
          <cell r="H4861">
            <v>937.22</v>
          </cell>
          <cell r="I4861">
            <v>0</v>
          </cell>
        </row>
        <row r="4862">
          <cell r="A4862">
            <v>0</v>
          </cell>
          <cell r="B4862" t="str">
            <v>Tubo EMT de 1/2" x 10 Pies</v>
          </cell>
          <cell r="C4862">
            <v>1.5</v>
          </cell>
          <cell r="D4862">
            <v>0</v>
          </cell>
          <cell r="E4862">
            <v>130.38</v>
          </cell>
          <cell r="F4862">
            <v>23.468399999999999</v>
          </cell>
          <cell r="G4862">
            <v>195.57</v>
          </cell>
          <cell r="H4862">
            <v>35.200000000000003</v>
          </cell>
          <cell r="I4862">
            <v>0</v>
          </cell>
        </row>
        <row r="4863">
          <cell r="A4863">
            <v>0</v>
          </cell>
          <cell r="B4863" t="str">
            <v>Curva EMT 1/2"</v>
          </cell>
          <cell r="C4863">
            <v>2</v>
          </cell>
          <cell r="D4863" t="str">
            <v>UND</v>
          </cell>
          <cell r="E4863">
            <v>40.68</v>
          </cell>
          <cell r="F4863">
            <v>7.3224</v>
          </cell>
          <cell r="G4863">
            <v>81.36</v>
          </cell>
          <cell r="H4863">
            <v>14.64</v>
          </cell>
          <cell r="I4863">
            <v>0</v>
          </cell>
        </row>
        <row r="4864">
          <cell r="A4864">
            <v>0</v>
          </cell>
          <cell r="B4864" t="str">
            <v>Coupling EMT 1/2"</v>
          </cell>
          <cell r="C4864">
            <v>3</v>
          </cell>
          <cell r="D4864" t="str">
            <v>UND</v>
          </cell>
          <cell r="E4864">
            <v>8.59</v>
          </cell>
          <cell r="F4864">
            <v>1.5462</v>
          </cell>
          <cell r="G4864">
            <v>25.77</v>
          </cell>
          <cell r="H4864">
            <v>4.6399999999999997</v>
          </cell>
        </row>
        <row r="4865">
          <cell r="A4865">
            <v>0</v>
          </cell>
          <cell r="B4865" t="str">
            <v>Conector Recto EMT 1/2"</v>
          </cell>
          <cell r="C4865">
            <v>2</v>
          </cell>
          <cell r="D4865" t="str">
            <v>UND</v>
          </cell>
          <cell r="E4865">
            <v>12.7</v>
          </cell>
          <cell r="F4865">
            <v>2.2859999999999996</v>
          </cell>
          <cell r="G4865">
            <v>25.4</v>
          </cell>
          <cell r="H4865">
            <v>4.57</v>
          </cell>
        </row>
        <row r="4866">
          <cell r="A4866">
            <v>0</v>
          </cell>
          <cell r="B4866" t="str">
            <v>Caja rectangular 1/2"</v>
          </cell>
          <cell r="C4866">
            <v>1</v>
          </cell>
          <cell r="D4866" t="str">
            <v>UND</v>
          </cell>
          <cell r="E4866">
            <v>38.46</v>
          </cell>
          <cell r="F4866">
            <v>6.9227999999999996</v>
          </cell>
          <cell r="G4866">
            <v>38.46</v>
          </cell>
          <cell r="H4866">
            <v>6.92</v>
          </cell>
        </row>
        <row r="4867">
          <cell r="A4867" t="str">
            <v>ELECT010</v>
          </cell>
          <cell r="B4867" t="str">
            <v>Alambre #12 TW</v>
          </cell>
          <cell r="C4867">
            <v>80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</row>
        <row r="4868">
          <cell r="A4868">
            <v>0</v>
          </cell>
          <cell r="B4868" t="str">
            <v>Accesorio Tapa interruptor triple</v>
          </cell>
          <cell r="C4868">
            <v>1</v>
          </cell>
          <cell r="D4868" t="str">
            <v>UND</v>
          </cell>
          <cell r="E4868">
            <v>237.29</v>
          </cell>
          <cell r="F4868">
            <v>42.712199999999996</v>
          </cell>
          <cell r="G4868">
            <v>237.29</v>
          </cell>
          <cell r="H4868">
            <v>42.71</v>
          </cell>
        </row>
        <row r="4869">
          <cell r="A4869" t="str">
            <v>ELECT067</v>
          </cell>
          <cell r="B4869" t="str">
            <v>Cinta adhesiva eléctrica 3M (rollo)</v>
          </cell>
          <cell r="C4869">
            <v>0.05</v>
          </cell>
          <cell r="D4869" t="str">
            <v>UND</v>
          </cell>
          <cell r="E4869">
            <v>338.98</v>
          </cell>
          <cell r="F4869">
            <v>61.016400000000004</v>
          </cell>
          <cell r="G4869">
            <v>16.95</v>
          </cell>
          <cell r="H4869">
            <v>3.05</v>
          </cell>
          <cell r="I4869">
            <v>19272.439999999999</v>
          </cell>
        </row>
        <row r="4870">
          <cell r="A4870">
            <v>0</v>
          </cell>
          <cell r="B4870" t="str">
            <v>Abrazadera 1/2"</v>
          </cell>
          <cell r="C4870">
            <v>4</v>
          </cell>
          <cell r="D4870">
            <v>0</v>
          </cell>
          <cell r="E4870">
            <v>2.73</v>
          </cell>
          <cell r="F4870">
            <v>0.4914</v>
          </cell>
          <cell r="G4870">
            <v>478575.78</v>
          </cell>
          <cell r="H4870">
            <v>65130.879999999997</v>
          </cell>
          <cell r="I4870">
            <v>543706.66</v>
          </cell>
        </row>
        <row r="4871">
          <cell r="A4871">
            <v>0</v>
          </cell>
          <cell r="B4871" t="str">
            <v>Tarugo Azul con tornillo</v>
          </cell>
          <cell r="C4871">
            <v>8</v>
          </cell>
          <cell r="D4871" t="str">
            <v>UND</v>
          </cell>
          <cell r="E4871">
            <v>2.38</v>
          </cell>
          <cell r="F4871">
            <v>0.42839999999999995</v>
          </cell>
          <cell r="G4871">
            <v>19.04</v>
          </cell>
          <cell r="H4871">
            <v>3.43</v>
          </cell>
          <cell r="I4871">
            <v>0</v>
          </cell>
        </row>
        <row r="4872">
          <cell r="A4872">
            <v>117.2000000000001</v>
          </cell>
          <cell r="B4872" t="str">
            <v>Mano de obra</v>
          </cell>
          <cell r="C4872">
            <v>1</v>
          </cell>
          <cell r="D4872" t="str">
            <v>UND</v>
          </cell>
          <cell r="E4872">
            <v>0</v>
          </cell>
          <cell r="F4872">
            <v>0</v>
          </cell>
          <cell r="G4872">
            <v>1883.56</v>
          </cell>
          <cell r="H4872">
            <v>149.68</v>
          </cell>
          <cell r="I4872">
            <v>2033.24</v>
          </cell>
        </row>
        <row r="4873">
          <cell r="A4873">
            <v>0</v>
          </cell>
          <cell r="B4873" t="str">
            <v>Mano de obra Interruptor Triple</v>
          </cell>
          <cell r="C4873">
            <v>1</v>
          </cell>
          <cell r="D4873" t="str">
            <v>UND</v>
          </cell>
          <cell r="E4873">
            <v>713.13</v>
          </cell>
          <cell r="F4873">
            <v>0</v>
          </cell>
          <cell r="G4873">
            <v>713.13</v>
          </cell>
          <cell r="H4873">
            <v>0</v>
          </cell>
          <cell r="I4873">
            <v>0</v>
          </cell>
        </row>
        <row r="4874">
          <cell r="A4874">
            <v>0</v>
          </cell>
          <cell r="B4874" t="str">
            <v>Gastos indirectos contratistas eléctricos</v>
          </cell>
          <cell r="C4874">
            <v>20</v>
          </cell>
          <cell r="D4874" t="str">
            <v>%</v>
          </cell>
          <cell r="E4874">
            <v>457.81</v>
          </cell>
          <cell r="F4874">
            <v>0</v>
          </cell>
          <cell r="G4874">
            <v>457.81</v>
          </cell>
          <cell r="H4874">
            <v>0</v>
          </cell>
          <cell r="I4874">
            <v>0</v>
          </cell>
        </row>
        <row r="4875">
          <cell r="A4875">
            <v>0</v>
          </cell>
          <cell r="B4875" t="str">
            <v>Total/UND</v>
          </cell>
          <cell r="C4875">
            <v>2</v>
          </cell>
          <cell r="D4875">
            <v>0</v>
          </cell>
          <cell r="E4875">
            <v>0</v>
          </cell>
          <cell r="F4875">
            <v>0</v>
          </cell>
          <cell r="G4875">
            <v>2506.5</v>
          </cell>
          <cell r="H4875">
            <v>240.39000000000004</v>
          </cell>
          <cell r="I4875">
            <v>2746.89</v>
          </cell>
        </row>
        <row r="4876">
          <cell r="A4876">
            <v>0</v>
          </cell>
          <cell r="B4876" t="str">
            <v>Tubo EMT de 1/2" x 10 Pies</v>
          </cell>
          <cell r="C4876">
            <v>1.5</v>
          </cell>
          <cell r="D4876" t="str">
            <v>UND</v>
          </cell>
          <cell r="E4876">
            <v>130.38</v>
          </cell>
          <cell r="F4876">
            <v>23.468399999999999</v>
          </cell>
          <cell r="G4876">
            <v>195.57</v>
          </cell>
          <cell r="H4876">
            <v>35.200000000000003</v>
          </cell>
          <cell r="I4876">
            <v>0</v>
          </cell>
        </row>
        <row r="4877">
          <cell r="A4877">
            <v>117.24000000000012</v>
          </cell>
          <cell r="B4877" t="str">
            <v>INTERRUPTOR TRES VIAS EN EMT</v>
          </cell>
          <cell r="C4877">
            <v>1</v>
          </cell>
          <cell r="D4877" t="str">
            <v>UND</v>
          </cell>
          <cell r="E4877">
            <v>40.68</v>
          </cell>
          <cell r="F4877">
            <v>7.3224</v>
          </cell>
          <cell r="G4877">
            <v>2148.25</v>
          </cell>
          <cell r="H4877">
            <v>188.23000000000005</v>
          </cell>
          <cell r="I4877">
            <v>2336.48</v>
          </cell>
        </row>
        <row r="4878">
          <cell r="A4878">
            <v>0</v>
          </cell>
          <cell r="B4878" t="str">
            <v>Interruptor Tres Vías EMT</v>
          </cell>
          <cell r="C4878">
            <v>3</v>
          </cell>
          <cell r="D4878" t="str">
            <v>UND</v>
          </cell>
          <cell r="E4878">
            <v>8.59</v>
          </cell>
          <cell r="F4878">
            <v>1.5462</v>
          </cell>
          <cell r="G4878">
            <v>25.77</v>
          </cell>
          <cell r="H4878">
            <v>4.6399999999999997</v>
          </cell>
          <cell r="I4878">
            <v>0</v>
          </cell>
        </row>
        <row r="4879">
          <cell r="A4879">
            <v>0</v>
          </cell>
          <cell r="B4879" t="str">
            <v>Volumen Análisis</v>
          </cell>
          <cell r="C4879">
            <v>1</v>
          </cell>
          <cell r="D4879" t="str">
            <v>UND</v>
          </cell>
          <cell r="E4879">
            <v>12.7</v>
          </cell>
          <cell r="F4879">
            <v>2.2859999999999996</v>
          </cell>
          <cell r="G4879">
            <v>25.4</v>
          </cell>
          <cell r="H4879">
            <v>4.57</v>
          </cell>
        </row>
        <row r="4880">
          <cell r="A4880">
            <v>0</v>
          </cell>
          <cell r="B4880" t="str">
            <v>Materiales y Equipos</v>
          </cell>
          <cell r="C4880">
            <v>1</v>
          </cell>
          <cell r="D4880" t="str">
            <v>UND</v>
          </cell>
          <cell r="E4880">
            <v>46.61</v>
          </cell>
          <cell r="F4880">
            <v>8.3897999999999993</v>
          </cell>
          <cell r="G4880">
            <v>46.61</v>
          </cell>
          <cell r="H4880">
            <v>8.39</v>
          </cell>
        </row>
        <row r="4881">
          <cell r="A4881" t="str">
            <v>ELECT010</v>
          </cell>
          <cell r="B4881" t="str">
            <v>Tubo EMT de 1/2" x 10 Pies</v>
          </cell>
          <cell r="C4881">
            <v>1.5</v>
          </cell>
          <cell r="D4881" t="str">
            <v>UND</v>
          </cell>
          <cell r="E4881">
            <v>130.38</v>
          </cell>
          <cell r="F4881">
            <v>23.468399999999999</v>
          </cell>
          <cell r="G4881">
            <v>195.57</v>
          </cell>
          <cell r="H4881">
            <v>35.200000000000003</v>
          </cell>
        </row>
        <row r="4882">
          <cell r="A4882">
            <v>0</v>
          </cell>
          <cell r="B4882" t="str">
            <v>Curva EMT 1/2"</v>
          </cell>
          <cell r="C4882">
            <v>2</v>
          </cell>
          <cell r="D4882" t="str">
            <v>UND</v>
          </cell>
          <cell r="E4882">
            <v>40.68</v>
          </cell>
          <cell r="F4882">
            <v>7.3224</v>
          </cell>
          <cell r="G4882">
            <v>81.36</v>
          </cell>
          <cell r="H4882">
            <v>14.64</v>
          </cell>
        </row>
        <row r="4883">
          <cell r="A4883" t="str">
            <v>ELECT067</v>
          </cell>
          <cell r="B4883" t="str">
            <v>Coupling EMT 1/2"</v>
          </cell>
          <cell r="C4883">
            <v>3</v>
          </cell>
          <cell r="D4883" t="str">
            <v>UND</v>
          </cell>
          <cell r="E4883">
            <v>8.59</v>
          </cell>
          <cell r="F4883">
            <v>1.5462</v>
          </cell>
          <cell r="G4883">
            <v>25.77</v>
          </cell>
          <cell r="H4883">
            <v>4.6399999999999997</v>
          </cell>
          <cell r="I4883">
            <v>0</v>
          </cell>
        </row>
        <row r="4884">
          <cell r="A4884">
            <v>0</v>
          </cell>
          <cell r="B4884" t="str">
            <v>Conector Recto EMT 1/2"</v>
          </cell>
          <cell r="C4884">
            <v>2</v>
          </cell>
          <cell r="D4884" t="str">
            <v>UND</v>
          </cell>
          <cell r="E4884">
            <v>12.7</v>
          </cell>
          <cell r="F4884">
            <v>2.2859999999999996</v>
          </cell>
          <cell r="G4884">
            <v>25.4</v>
          </cell>
          <cell r="H4884">
            <v>4.57</v>
          </cell>
          <cell r="I4884">
            <v>0</v>
          </cell>
        </row>
        <row r="4885">
          <cell r="A4885">
            <v>0</v>
          </cell>
          <cell r="B4885" t="str">
            <v>Caja rectangular 1/2"</v>
          </cell>
          <cell r="C4885">
            <v>1</v>
          </cell>
          <cell r="D4885" t="str">
            <v>UND</v>
          </cell>
          <cell r="E4885">
            <v>38.46</v>
          </cell>
          <cell r="F4885">
            <v>6.9227999999999996</v>
          </cell>
          <cell r="G4885">
            <v>38.46</v>
          </cell>
          <cell r="H4885">
            <v>6.92</v>
          </cell>
        </row>
        <row r="4886">
          <cell r="A4886" t="str">
            <v>ELECT010</v>
          </cell>
          <cell r="B4886" t="str">
            <v>Alambre #12 TW</v>
          </cell>
          <cell r="C4886">
            <v>60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</row>
        <row r="4887">
          <cell r="A4887">
            <v>0</v>
          </cell>
          <cell r="B4887" t="str">
            <v>Accesorio Tapa interruptor tres vías</v>
          </cell>
          <cell r="C4887">
            <v>1</v>
          </cell>
          <cell r="D4887" t="str">
            <v>UND</v>
          </cell>
          <cell r="E4887">
            <v>118.64</v>
          </cell>
          <cell r="F4887">
            <v>21.3552</v>
          </cell>
          <cell r="G4887">
            <v>118.64</v>
          </cell>
          <cell r="H4887">
            <v>21.36</v>
          </cell>
          <cell r="I4887">
            <v>19272.439999999999</v>
          </cell>
        </row>
        <row r="4888">
          <cell r="A4888" t="str">
            <v>ELECT067</v>
          </cell>
          <cell r="B4888" t="str">
            <v>Cinta adhesiva eléctrica 3M (rollo)</v>
          </cell>
          <cell r="C4888">
            <v>0.05</v>
          </cell>
          <cell r="D4888" t="str">
            <v>UND</v>
          </cell>
          <cell r="E4888">
            <v>338.98</v>
          </cell>
          <cell r="F4888">
            <v>61.016400000000004</v>
          </cell>
          <cell r="G4888">
            <v>16.95</v>
          </cell>
          <cell r="H4888">
            <v>3.05</v>
          </cell>
        </row>
        <row r="4889">
          <cell r="A4889">
            <v>0</v>
          </cell>
          <cell r="B4889" t="str">
            <v>Abrazadera 1/2"</v>
          </cell>
          <cell r="C4889">
            <v>4</v>
          </cell>
          <cell r="D4889">
            <v>0</v>
          </cell>
          <cell r="E4889">
            <v>2.73</v>
          </cell>
          <cell r="F4889">
            <v>0.4914</v>
          </cell>
          <cell r="G4889">
            <v>1883.56</v>
          </cell>
          <cell r="H4889">
            <v>149.68</v>
          </cell>
          <cell r="I4889">
            <v>2033.24</v>
          </cell>
        </row>
        <row r="4890">
          <cell r="A4890">
            <v>0</v>
          </cell>
          <cell r="B4890" t="str">
            <v>Tarugo Azul con tornillo</v>
          </cell>
          <cell r="C4890">
            <v>8</v>
          </cell>
          <cell r="D4890">
            <v>0</v>
          </cell>
          <cell r="E4890">
            <v>2.38</v>
          </cell>
          <cell r="F4890">
            <v>0.42839999999999995</v>
          </cell>
          <cell r="G4890">
            <v>0</v>
          </cell>
          <cell r="H4890">
            <v>0</v>
          </cell>
          <cell r="I4890">
            <v>0</v>
          </cell>
        </row>
        <row r="4891">
          <cell r="A4891">
            <v>117.21000000000011</v>
          </cell>
          <cell r="B4891" t="str">
            <v>Mano de obra</v>
          </cell>
          <cell r="C4891">
            <v>1</v>
          </cell>
          <cell r="D4891" t="str">
            <v>UND</v>
          </cell>
          <cell r="E4891">
            <v>0</v>
          </cell>
          <cell r="F4891">
            <v>0</v>
          </cell>
          <cell r="G4891">
            <v>1996.04</v>
          </cell>
          <cell r="H4891">
            <v>166.06</v>
          </cell>
          <cell r="I4891">
            <v>2162.1</v>
          </cell>
        </row>
        <row r="4892">
          <cell r="A4892">
            <v>0</v>
          </cell>
          <cell r="B4892" t="str">
            <v>Mano de obra Interruptor Tres Vías</v>
          </cell>
          <cell r="C4892">
            <v>1</v>
          </cell>
          <cell r="D4892" t="str">
            <v>UND</v>
          </cell>
          <cell r="E4892">
            <v>713.13</v>
          </cell>
          <cell r="F4892">
            <v>0</v>
          </cell>
          <cell r="G4892">
            <v>713.13</v>
          </cell>
          <cell r="H4892">
            <v>0</v>
          </cell>
          <cell r="I4892">
            <v>0</v>
          </cell>
        </row>
        <row r="4893">
          <cell r="A4893">
            <v>0</v>
          </cell>
          <cell r="B4893" t="str">
            <v>Gastos indirectos contratistas eléctricos</v>
          </cell>
          <cell r="C4893">
            <v>20</v>
          </cell>
          <cell r="D4893" t="str">
            <v>%</v>
          </cell>
          <cell r="E4893">
            <v>389.41</v>
          </cell>
          <cell r="F4893">
            <v>0</v>
          </cell>
          <cell r="G4893">
            <v>389.41</v>
          </cell>
          <cell r="H4893">
            <v>0</v>
          </cell>
          <cell r="I4893">
            <v>0</v>
          </cell>
        </row>
        <row r="4894">
          <cell r="A4894">
            <v>0</v>
          </cell>
          <cell r="B4894" t="str">
            <v>Total/UND</v>
          </cell>
          <cell r="C4894">
            <v>1</v>
          </cell>
          <cell r="D4894">
            <v>0</v>
          </cell>
          <cell r="E4894">
            <v>352326</v>
          </cell>
          <cell r="F4894">
            <v>63418.68</v>
          </cell>
          <cell r="G4894">
            <v>2148.25</v>
          </cell>
          <cell r="H4894">
            <v>188.23000000000005</v>
          </cell>
          <cell r="I4894">
            <v>0</v>
          </cell>
        </row>
        <row r="4895">
          <cell r="A4895">
            <v>0</v>
          </cell>
          <cell r="B4895" t="str">
            <v>Tubo EMT de 1/2" x 10 Pies</v>
          </cell>
          <cell r="C4895">
            <v>1.5</v>
          </cell>
          <cell r="D4895" t="str">
            <v>UND</v>
          </cell>
          <cell r="E4895">
            <v>130.38</v>
          </cell>
          <cell r="F4895">
            <v>23.468399999999999</v>
          </cell>
          <cell r="G4895">
            <v>195.57</v>
          </cell>
          <cell r="H4895">
            <v>35.200000000000003</v>
          </cell>
          <cell r="I4895">
            <v>0</v>
          </cell>
        </row>
        <row r="4896">
          <cell r="A4896">
            <v>117.25000000000013</v>
          </cell>
          <cell r="B4896" t="str">
            <v>TOMACORRIENTE DOBLE 110V EN EMT</v>
          </cell>
          <cell r="C4896">
            <v>1</v>
          </cell>
          <cell r="D4896" t="str">
            <v>UND</v>
          </cell>
          <cell r="E4896">
            <v>40.68</v>
          </cell>
          <cell r="F4896">
            <v>7.3224</v>
          </cell>
          <cell r="G4896">
            <v>2198.8500000000004</v>
          </cell>
          <cell r="H4896">
            <v>195.59</v>
          </cell>
          <cell r="I4896">
            <v>2394.4400000000005</v>
          </cell>
        </row>
        <row r="4897">
          <cell r="A4897">
            <v>0</v>
          </cell>
          <cell r="B4897" t="str">
            <v>Tomacorriente Doble 110V EMT</v>
          </cell>
          <cell r="C4897">
            <v>3</v>
          </cell>
          <cell r="D4897" t="str">
            <v>UND</v>
          </cell>
          <cell r="E4897">
            <v>8.59</v>
          </cell>
          <cell r="F4897">
            <v>1.5462</v>
          </cell>
          <cell r="G4897">
            <v>25.77</v>
          </cell>
          <cell r="H4897">
            <v>4.6399999999999997</v>
          </cell>
          <cell r="I4897">
            <v>0</v>
          </cell>
        </row>
        <row r="4898">
          <cell r="A4898">
            <v>0</v>
          </cell>
          <cell r="B4898" t="str">
            <v>Volumen Análisis</v>
          </cell>
          <cell r="C4898">
            <v>1</v>
          </cell>
          <cell r="D4898" t="str">
            <v>UND</v>
          </cell>
          <cell r="E4898">
            <v>12.7</v>
          </cell>
          <cell r="F4898">
            <v>2.2859999999999996</v>
          </cell>
          <cell r="G4898">
            <v>25.4</v>
          </cell>
          <cell r="H4898">
            <v>4.57</v>
          </cell>
        </row>
        <row r="4899">
          <cell r="A4899">
            <v>0</v>
          </cell>
          <cell r="B4899" t="str">
            <v>Materiales y Equipos</v>
          </cell>
          <cell r="C4899">
            <v>1</v>
          </cell>
          <cell r="D4899" t="str">
            <v>UND</v>
          </cell>
          <cell r="E4899">
            <v>38.46</v>
          </cell>
          <cell r="F4899">
            <v>6.9227999999999996</v>
          </cell>
          <cell r="G4899">
            <v>38.46</v>
          </cell>
          <cell r="H4899">
            <v>6.92</v>
          </cell>
          <cell r="I4899">
            <v>0</v>
          </cell>
        </row>
        <row r="4900">
          <cell r="A4900" t="str">
            <v>ELECT010</v>
          </cell>
          <cell r="B4900" t="str">
            <v>Tubo EMT de 1/2" x 10 Pies</v>
          </cell>
          <cell r="C4900">
            <v>1.5</v>
          </cell>
          <cell r="D4900" t="str">
            <v>UND</v>
          </cell>
          <cell r="E4900">
            <v>130.38</v>
          </cell>
          <cell r="F4900">
            <v>23.468399999999999</v>
          </cell>
          <cell r="G4900">
            <v>195.57</v>
          </cell>
          <cell r="H4900">
            <v>35.200000000000003</v>
          </cell>
          <cell r="I4900">
            <v>543706.66</v>
          </cell>
        </row>
        <row r="4901">
          <cell r="A4901">
            <v>0</v>
          </cell>
          <cell r="B4901" t="str">
            <v>Curva EMT 1/2"</v>
          </cell>
          <cell r="C4901">
            <v>2</v>
          </cell>
          <cell r="D4901" t="str">
            <v>UND</v>
          </cell>
          <cell r="E4901">
            <v>40.68</v>
          </cell>
          <cell r="F4901">
            <v>7.3224</v>
          </cell>
          <cell r="G4901">
            <v>81.36</v>
          </cell>
          <cell r="H4901">
            <v>14.64</v>
          </cell>
        </row>
        <row r="4902">
          <cell r="A4902">
            <v>0</v>
          </cell>
          <cell r="B4902" t="str">
            <v>Coupling EMT 1/2"</v>
          </cell>
          <cell r="C4902">
            <v>3</v>
          </cell>
          <cell r="D4902" t="str">
            <v>UND</v>
          </cell>
          <cell r="E4902">
            <v>8.59</v>
          </cell>
          <cell r="F4902">
            <v>1.5462</v>
          </cell>
          <cell r="G4902">
            <v>25.77</v>
          </cell>
          <cell r="H4902">
            <v>4.6399999999999997</v>
          </cell>
          <cell r="I4902">
            <v>2033.24</v>
          </cell>
        </row>
        <row r="4903">
          <cell r="A4903">
            <v>0</v>
          </cell>
          <cell r="B4903" t="str">
            <v>Conector Recto EMT 1/2"</v>
          </cell>
          <cell r="C4903">
            <v>2</v>
          </cell>
          <cell r="D4903" t="str">
            <v>UND</v>
          </cell>
          <cell r="E4903">
            <v>12.7</v>
          </cell>
          <cell r="F4903">
            <v>2.2859999999999996</v>
          </cell>
          <cell r="G4903">
            <v>25.4</v>
          </cell>
          <cell r="H4903">
            <v>4.57</v>
          </cell>
          <cell r="I4903">
            <v>0</v>
          </cell>
        </row>
        <row r="4904">
          <cell r="A4904">
            <v>0</v>
          </cell>
          <cell r="B4904" t="str">
            <v>Caja rectangular 1/2"</v>
          </cell>
          <cell r="C4904">
            <v>1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</row>
        <row r="4905">
          <cell r="A4905" t="str">
            <v>ELECT010</v>
          </cell>
          <cell r="B4905" t="str">
            <v>Alambre #12 TW + 5% desp.</v>
          </cell>
          <cell r="C4905">
            <v>63</v>
          </cell>
          <cell r="D4905" t="str">
            <v>PIE</v>
          </cell>
          <cell r="E4905">
            <v>8.56</v>
          </cell>
          <cell r="F4905">
            <v>1.5407999999999999</v>
          </cell>
          <cell r="G4905">
            <v>539.28</v>
          </cell>
          <cell r="H4905">
            <v>97.07</v>
          </cell>
          <cell r="I4905">
            <v>0</v>
          </cell>
        </row>
        <row r="4906">
          <cell r="A4906">
            <v>0</v>
          </cell>
          <cell r="B4906" t="str">
            <v>Accesorio Tapa Tomacorriente Doble 110 V</v>
          </cell>
          <cell r="C4906">
            <v>1</v>
          </cell>
          <cell r="D4906" t="str">
            <v>UND</v>
          </cell>
          <cell r="E4906">
            <v>133.9</v>
          </cell>
          <cell r="F4906">
            <v>24.102</v>
          </cell>
          <cell r="G4906">
            <v>133.9</v>
          </cell>
          <cell r="H4906">
            <v>24.1</v>
          </cell>
          <cell r="I4906">
            <v>0</v>
          </cell>
        </row>
        <row r="4907">
          <cell r="A4907" t="str">
            <v>ELECT067</v>
          </cell>
          <cell r="B4907" t="str">
            <v>Cinta adhesiva eléctrica 3M (rollo)</v>
          </cell>
          <cell r="C4907">
            <v>0.05</v>
          </cell>
          <cell r="D4907">
            <v>0</v>
          </cell>
          <cell r="E4907">
            <v>338.98</v>
          </cell>
          <cell r="F4907">
            <v>61.016400000000004</v>
          </cell>
          <cell r="G4907">
            <v>1996.04</v>
          </cell>
          <cell r="H4907">
            <v>166.06</v>
          </cell>
          <cell r="I4907">
            <v>2162.1</v>
          </cell>
        </row>
        <row r="4908">
          <cell r="A4908">
            <v>0</v>
          </cell>
          <cell r="B4908" t="str">
            <v>Abrazadera 1/2"</v>
          </cell>
          <cell r="C4908">
            <v>4</v>
          </cell>
          <cell r="D4908">
            <v>0</v>
          </cell>
          <cell r="E4908">
            <v>2.73</v>
          </cell>
          <cell r="F4908">
            <v>0.4914</v>
          </cell>
          <cell r="G4908">
            <v>0</v>
          </cell>
          <cell r="H4908">
            <v>0</v>
          </cell>
        </row>
        <row r="4909">
          <cell r="A4909">
            <v>117.22000000000011</v>
          </cell>
          <cell r="B4909" t="str">
            <v>Tarugo Azul con tornillo</v>
          </cell>
          <cell r="C4909">
            <v>8</v>
          </cell>
          <cell r="D4909" t="str">
            <v>UND</v>
          </cell>
          <cell r="E4909">
            <v>2.38</v>
          </cell>
          <cell r="F4909">
            <v>0.42839999999999995</v>
          </cell>
          <cell r="G4909">
            <v>19.04</v>
          </cell>
          <cell r="H4909">
            <v>3.43</v>
          </cell>
          <cell r="I4909">
            <v>2474.48</v>
          </cell>
        </row>
        <row r="4910">
          <cell r="A4910">
            <v>0</v>
          </cell>
          <cell r="B4910" t="str">
            <v>Mano de obra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</row>
        <row r="4911">
          <cell r="A4911">
            <v>0</v>
          </cell>
          <cell r="B4911" t="str">
            <v>Mano de obra Tomacorriente Doble 110 V</v>
          </cell>
          <cell r="C4911">
            <v>1</v>
          </cell>
          <cell r="D4911" t="str">
            <v>UND</v>
          </cell>
          <cell r="E4911">
            <v>713.13</v>
          </cell>
          <cell r="F4911">
            <v>0</v>
          </cell>
          <cell r="G4911">
            <v>713.13</v>
          </cell>
          <cell r="H4911">
            <v>0</v>
          </cell>
          <cell r="I4911">
            <v>0</v>
          </cell>
        </row>
        <row r="4912">
          <cell r="A4912">
            <v>0</v>
          </cell>
          <cell r="B4912" t="str">
            <v>Gastos indirectos contratistas eléctricos</v>
          </cell>
          <cell r="C4912">
            <v>20</v>
          </cell>
          <cell r="D4912">
            <v>0</v>
          </cell>
          <cell r="E4912">
            <v>399.07</v>
          </cell>
          <cell r="F4912">
            <v>0</v>
          </cell>
          <cell r="G4912">
            <v>399.07</v>
          </cell>
          <cell r="H4912">
            <v>0</v>
          </cell>
          <cell r="I4912">
            <v>0</v>
          </cell>
        </row>
        <row r="4913">
          <cell r="A4913">
            <v>0</v>
          </cell>
          <cell r="B4913" t="str">
            <v>Total/UND</v>
          </cell>
          <cell r="C4913">
            <v>1.5</v>
          </cell>
          <cell r="D4913" t="str">
            <v>UND</v>
          </cell>
          <cell r="E4913">
            <v>130.38</v>
          </cell>
          <cell r="F4913">
            <v>23.468399999999999</v>
          </cell>
          <cell r="G4913">
            <v>2198.8500000000004</v>
          </cell>
          <cell r="H4913">
            <v>195.59</v>
          </cell>
          <cell r="I4913">
            <v>2394.4400000000005</v>
          </cell>
        </row>
        <row r="4914">
          <cell r="A4914">
            <v>0</v>
          </cell>
          <cell r="B4914" t="str">
            <v>Curva EMT 1/2"</v>
          </cell>
          <cell r="C4914">
            <v>2</v>
          </cell>
          <cell r="D4914" t="str">
            <v>UND</v>
          </cell>
          <cell r="E4914">
            <v>40.68</v>
          </cell>
          <cell r="F4914">
            <v>7.3224</v>
          </cell>
          <cell r="G4914">
            <v>81.36</v>
          </cell>
          <cell r="H4914">
            <v>14.64</v>
          </cell>
          <cell r="I4914">
            <v>0</v>
          </cell>
        </row>
        <row r="4915">
          <cell r="A4915">
            <v>117.26000000000013</v>
          </cell>
          <cell r="B4915" t="str">
            <v>TOMACORRIENTE SENCILLO 220V EN EMT</v>
          </cell>
          <cell r="C4915">
            <v>1</v>
          </cell>
          <cell r="D4915" t="str">
            <v>UND</v>
          </cell>
          <cell r="E4915">
            <v>8.59</v>
          </cell>
          <cell r="F4915">
            <v>1.5462</v>
          </cell>
          <cell r="G4915">
            <v>3359.7000000000003</v>
          </cell>
          <cell r="H4915">
            <v>346.86</v>
          </cell>
          <cell r="I4915">
            <v>3706.5600000000004</v>
          </cell>
        </row>
        <row r="4916">
          <cell r="A4916">
            <v>0</v>
          </cell>
          <cell r="B4916" t="str">
            <v>Tomacorriente Sencillo 220V EMT</v>
          </cell>
          <cell r="C4916">
            <v>2</v>
          </cell>
          <cell r="D4916" t="str">
            <v>UND</v>
          </cell>
          <cell r="E4916">
            <v>12.7</v>
          </cell>
          <cell r="F4916">
            <v>2.2859999999999996</v>
          </cell>
          <cell r="G4916">
            <v>25.4</v>
          </cell>
          <cell r="H4916">
            <v>4.57</v>
          </cell>
          <cell r="I4916">
            <v>0</v>
          </cell>
        </row>
        <row r="4917">
          <cell r="A4917">
            <v>0</v>
          </cell>
          <cell r="B4917" t="str">
            <v>Volumen Análisis</v>
          </cell>
          <cell r="C4917">
            <v>1</v>
          </cell>
          <cell r="D4917" t="str">
            <v>UND</v>
          </cell>
          <cell r="E4917">
            <v>38.46</v>
          </cell>
          <cell r="F4917">
            <v>6.9227999999999996</v>
          </cell>
          <cell r="G4917">
            <v>38.46</v>
          </cell>
          <cell r="H4917">
            <v>6.92</v>
          </cell>
        </row>
        <row r="4918">
          <cell r="A4918" t="str">
            <v>ELECT010</v>
          </cell>
          <cell r="B4918" t="str">
            <v>Materiales y Equipos</v>
          </cell>
          <cell r="C4918">
            <v>60</v>
          </cell>
          <cell r="D4918" t="str">
            <v>PIE</v>
          </cell>
          <cell r="E4918">
            <v>8.56</v>
          </cell>
          <cell r="F4918">
            <v>1.5407999999999999</v>
          </cell>
          <cell r="G4918">
            <v>513.6</v>
          </cell>
          <cell r="H4918">
            <v>92.45</v>
          </cell>
        </row>
        <row r="4919">
          <cell r="A4919">
            <v>0</v>
          </cell>
          <cell r="B4919" t="str">
            <v>Tubo EMT de 3/4" x 10 Pies</v>
          </cell>
          <cell r="C4919">
            <v>1.5</v>
          </cell>
          <cell r="D4919" t="str">
            <v>UND</v>
          </cell>
          <cell r="E4919">
            <v>200</v>
          </cell>
          <cell r="F4919">
            <v>36</v>
          </cell>
          <cell r="G4919">
            <v>300</v>
          </cell>
          <cell r="H4919">
            <v>54</v>
          </cell>
          <cell r="I4919">
            <v>2033.24</v>
          </cell>
        </row>
        <row r="4920">
          <cell r="A4920" t="str">
            <v>ELECT067</v>
          </cell>
          <cell r="B4920" t="str">
            <v>Curva EMT 3/4"</v>
          </cell>
          <cell r="C4920">
            <v>2</v>
          </cell>
          <cell r="D4920" t="str">
            <v>UND</v>
          </cell>
          <cell r="E4920">
            <v>55.08</v>
          </cell>
          <cell r="F4920">
            <v>9.9143999999999988</v>
          </cell>
          <cell r="G4920">
            <v>110.16</v>
          </cell>
          <cell r="H4920">
            <v>19.829999999999998</v>
          </cell>
        </row>
        <row r="4921">
          <cell r="A4921">
            <v>0</v>
          </cell>
          <cell r="B4921" t="str">
            <v>Coupling EMT 3/4"</v>
          </cell>
          <cell r="C4921">
            <v>3</v>
          </cell>
          <cell r="D4921" t="str">
            <v>UND</v>
          </cell>
          <cell r="E4921">
            <v>20</v>
          </cell>
          <cell r="F4921">
            <v>3.5999999999999996</v>
          </cell>
          <cell r="G4921">
            <v>60</v>
          </cell>
          <cell r="H4921">
            <v>10.8</v>
          </cell>
          <cell r="I4921">
            <v>2162.1</v>
          </cell>
        </row>
        <row r="4922">
          <cell r="A4922">
            <v>0</v>
          </cell>
          <cell r="B4922" t="str">
            <v>Conector Recto EMT 3/4"</v>
          </cell>
          <cell r="C4922">
            <v>2</v>
          </cell>
          <cell r="D4922" t="str">
            <v>UND</v>
          </cell>
          <cell r="E4922">
            <v>23.73</v>
          </cell>
          <cell r="F4922">
            <v>4.2713999999999999</v>
          </cell>
          <cell r="G4922">
            <v>47.46</v>
          </cell>
          <cell r="H4922">
            <v>8.5399999999999991</v>
          </cell>
          <cell r="I4922">
            <v>0</v>
          </cell>
        </row>
        <row r="4923">
          <cell r="A4923">
            <v>0</v>
          </cell>
          <cell r="B4923" t="str">
            <v>Caja rectangular 3/4"</v>
          </cell>
          <cell r="C4923">
            <v>1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>
            <v>0</v>
          </cell>
          <cell r="B4924" t="str">
            <v>Alambre #10 TW + 5% desp.</v>
          </cell>
          <cell r="C4924">
            <v>84</v>
          </cell>
          <cell r="D4924" t="str">
            <v>PIE</v>
          </cell>
          <cell r="E4924">
            <v>16.100000000000001</v>
          </cell>
          <cell r="F4924">
            <v>2.8980000000000001</v>
          </cell>
          <cell r="G4924">
            <v>1352.4</v>
          </cell>
          <cell r="H4924">
            <v>243.43</v>
          </cell>
          <cell r="I4924">
            <v>0</v>
          </cell>
        </row>
        <row r="4925">
          <cell r="A4925" t="str">
            <v>ELECT010</v>
          </cell>
          <cell r="B4925" t="str">
            <v>Alambre #12 TW+ 5% desp.</v>
          </cell>
          <cell r="C4925">
            <v>42</v>
          </cell>
          <cell r="D4925" t="str">
            <v>PIE</v>
          </cell>
          <cell r="E4925">
            <v>8.56</v>
          </cell>
          <cell r="F4925">
            <v>1.5407999999999999</v>
          </cell>
          <cell r="G4925">
            <v>359.52</v>
          </cell>
          <cell r="H4925">
            <v>64.709999999999994</v>
          </cell>
          <cell r="I4925">
            <v>0</v>
          </cell>
        </row>
        <row r="4926">
          <cell r="A4926">
            <v>0</v>
          </cell>
          <cell r="B4926" t="str">
            <v>Accesorio Tapa Tomacorriente Sencillo 220 V</v>
          </cell>
          <cell r="C4926">
            <v>1</v>
          </cell>
          <cell r="D4926">
            <v>0</v>
          </cell>
          <cell r="E4926">
            <v>133.9</v>
          </cell>
          <cell r="F4926">
            <v>24.102</v>
          </cell>
          <cell r="G4926">
            <v>2268.71</v>
          </cell>
          <cell r="H4926">
            <v>205.77000000000004</v>
          </cell>
          <cell r="I4926">
            <v>2474.48</v>
          </cell>
        </row>
        <row r="4927">
          <cell r="A4927" t="str">
            <v>ELECT067</v>
          </cell>
          <cell r="B4927" t="str">
            <v>Cinta adhesiva eléctrica 3M (rollo)</v>
          </cell>
          <cell r="C4927">
            <v>0.05</v>
          </cell>
          <cell r="D4927">
            <v>0</v>
          </cell>
          <cell r="E4927">
            <v>338.98</v>
          </cell>
          <cell r="F4927">
            <v>61.016400000000004</v>
          </cell>
          <cell r="G4927">
            <v>0</v>
          </cell>
          <cell r="H4927">
            <v>0</v>
          </cell>
        </row>
        <row r="4928">
          <cell r="A4928">
            <v>117.23000000000012</v>
          </cell>
          <cell r="B4928" t="str">
            <v>Abrazadera 3/4"</v>
          </cell>
          <cell r="C4928">
            <v>4</v>
          </cell>
          <cell r="D4928" t="str">
            <v>UND</v>
          </cell>
          <cell r="E4928">
            <v>3.12</v>
          </cell>
          <cell r="F4928">
            <v>0.56159999999999999</v>
          </cell>
          <cell r="G4928">
            <v>12.48</v>
          </cell>
          <cell r="H4928">
            <v>2.25</v>
          </cell>
          <cell r="I4928">
            <v>2746.89</v>
          </cell>
        </row>
        <row r="4929">
          <cell r="A4929">
            <v>0</v>
          </cell>
          <cell r="B4929" t="str">
            <v>Tarugo Azul con tornillo</v>
          </cell>
          <cell r="C4929">
            <v>8</v>
          </cell>
          <cell r="D4929" t="str">
            <v>UND</v>
          </cell>
          <cell r="E4929">
            <v>2.38</v>
          </cell>
          <cell r="F4929">
            <v>0.42839999999999995</v>
          </cell>
          <cell r="G4929">
            <v>19.04</v>
          </cell>
          <cell r="H4929">
            <v>3.43</v>
          </cell>
          <cell r="I4929">
            <v>0</v>
          </cell>
        </row>
        <row r="4930">
          <cell r="A4930">
            <v>0</v>
          </cell>
          <cell r="B4930" t="str">
            <v>Mano de obra</v>
          </cell>
          <cell r="C4930">
            <v>1</v>
          </cell>
          <cell r="D4930" t="str">
            <v>UND</v>
          </cell>
          <cell r="E4930">
            <v>8.56</v>
          </cell>
          <cell r="F4930">
            <v>1.5407999999999999</v>
          </cell>
          <cell r="G4930">
            <v>385.2</v>
          </cell>
          <cell r="H4930">
            <v>69.34</v>
          </cell>
          <cell r="I4930">
            <v>0</v>
          </cell>
        </row>
        <row r="4931">
          <cell r="A4931">
            <v>0</v>
          </cell>
          <cell r="B4931" t="str">
            <v>Mano de obra Tomacorriente Sencillo 220 V</v>
          </cell>
          <cell r="C4931">
            <v>1</v>
          </cell>
          <cell r="D4931">
            <v>0</v>
          </cell>
          <cell r="E4931">
            <v>713.13</v>
          </cell>
          <cell r="F4931">
            <v>0</v>
          </cell>
          <cell r="G4931">
            <v>713.13</v>
          </cell>
          <cell r="H4931">
            <v>0</v>
          </cell>
          <cell r="I4931">
            <v>0</v>
          </cell>
        </row>
        <row r="4932">
          <cell r="A4932">
            <v>0</v>
          </cell>
          <cell r="B4932" t="str">
            <v>Gastos indirectos contratistas eléctricos</v>
          </cell>
          <cell r="C4932">
            <v>20</v>
          </cell>
          <cell r="D4932" t="str">
            <v>%</v>
          </cell>
          <cell r="E4932">
            <v>719.58</v>
          </cell>
          <cell r="F4932">
            <v>0</v>
          </cell>
          <cell r="G4932">
            <v>719.58</v>
          </cell>
          <cell r="H4932">
            <v>0</v>
          </cell>
          <cell r="I4932">
            <v>0</v>
          </cell>
        </row>
        <row r="4933">
          <cell r="A4933">
            <v>0</v>
          </cell>
          <cell r="B4933" t="str">
            <v>Total/UND</v>
          </cell>
          <cell r="C4933">
            <v>2</v>
          </cell>
          <cell r="D4933" t="str">
            <v>UND</v>
          </cell>
          <cell r="E4933">
            <v>40.68</v>
          </cell>
          <cell r="F4933">
            <v>7.3224</v>
          </cell>
          <cell r="G4933">
            <v>3359.7000000000003</v>
          </cell>
          <cell r="H4933">
            <v>346.86</v>
          </cell>
          <cell r="I4933">
            <v>3706.5600000000004</v>
          </cell>
        </row>
        <row r="4934">
          <cell r="A4934">
            <v>0</v>
          </cell>
          <cell r="B4934" t="str">
            <v>Coupling EMT 1/2"</v>
          </cell>
          <cell r="C4934">
            <v>3</v>
          </cell>
          <cell r="D4934" t="str">
            <v>UND</v>
          </cell>
          <cell r="E4934">
            <v>8.59</v>
          </cell>
          <cell r="F4934">
            <v>1.5462</v>
          </cell>
          <cell r="G4934">
            <v>25.77</v>
          </cell>
          <cell r="H4934">
            <v>4.6399999999999997</v>
          </cell>
          <cell r="I4934">
            <v>0</v>
          </cell>
        </row>
        <row r="4935">
          <cell r="A4935">
            <v>117.27000000000014</v>
          </cell>
          <cell r="B4935" t="str">
            <v>Alim. Panel 2THW#6+1THW#8+1THW#10 en PVC 1"</v>
          </cell>
          <cell r="C4935">
            <v>1</v>
          </cell>
          <cell r="D4935" t="str">
            <v>PL</v>
          </cell>
          <cell r="E4935">
            <v>12.7</v>
          </cell>
          <cell r="F4935">
            <v>2.2859999999999996</v>
          </cell>
          <cell r="G4935">
            <v>191.35220000000001</v>
          </cell>
          <cell r="H4935">
            <v>24.404499999999999</v>
          </cell>
          <cell r="I4935">
            <v>215.75670000000002</v>
          </cell>
        </row>
        <row r="4936">
          <cell r="A4936">
            <v>0</v>
          </cell>
          <cell r="B4936" t="str">
            <v>Volumen Análisis</v>
          </cell>
          <cell r="C4936">
            <v>100</v>
          </cell>
          <cell r="D4936" t="str">
            <v>PL</v>
          </cell>
          <cell r="E4936">
            <v>38.46</v>
          </cell>
          <cell r="F4936">
            <v>6.9227999999999996</v>
          </cell>
          <cell r="G4936">
            <v>38.46</v>
          </cell>
          <cell r="H4936">
            <v>6.92</v>
          </cell>
          <cell r="I4936">
            <v>0</v>
          </cell>
        </row>
        <row r="4937">
          <cell r="A4937" t="str">
            <v>ELECT010</v>
          </cell>
          <cell r="B4937" t="str">
            <v>Materiales y Equipos</v>
          </cell>
          <cell r="C4937">
            <v>80</v>
          </cell>
          <cell r="D4937" t="str">
            <v>PIE</v>
          </cell>
          <cell r="E4937">
            <v>8.56</v>
          </cell>
          <cell r="F4937">
            <v>1.5407999999999999</v>
          </cell>
          <cell r="G4937">
            <v>684.8</v>
          </cell>
          <cell r="H4937">
            <v>123.26</v>
          </cell>
          <cell r="I4937">
            <v>2162.1</v>
          </cell>
        </row>
        <row r="4938">
          <cell r="A4938" t="str">
            <v>SANIT113</v>
          </cell>
          <cell r="B4938" t="str">
            <v>Tubo 1"x19' PVC SDR-26</v>
          </cell>
          <cell r="C4938">
            <v>5.2</v>
          </cell>
          <cell r="D4938" t="str">
            <v>UD</v>
          </cell>
          <cell r="E4938">
            <v>154.23728813559322</v>
          </cell>
          <cell r="F4938">
            <v>27.762711864406779</v>
          </cell>
          <cell r="G4938">
            <v>802.03</v>
          </cell>
          <cell r="H4938">
            <v>144.37</v>
          </cell>
        </row>
        <row r="4939">
          <cell r="A4939" t="str">
            <v>ELECT067</v>
          </cell>
          <cell r="B4939" t="str">
            <v>Curva el. PVC 1"</v>
          </cell>
          <cell r="C4939">
            <v>2</v>
          </cell>
          <cell r="D4939" t="str">
            <v>UD</v>
          </cell>
          <cell r="E4939">
            <v>11.86</v>
          </cell>
          <cell r="F4939">
            <v>2.1347999999999998</v>
          </cell>
          <cell r="G4939">
            <v>23.72</v>
          </cell>
          <cell r="H4939">
            <v>4.2699999999999996</v>
          </cell>
          <cell r="I4939">
            <v>2474.48</v>
          </cell>
        </row>
        <row r="4940">
          <cell r="A4940" t="str">
            <v>ELECT007</v>
          </cell>
          <cell r="B4940" t="str">
            <v>Alambre THHW-/THHN # 6, Str.</v>
          </cell>
          <cell r="C4940">
            <v>200</v>
          </cell>
          <cell r="D4940" t="str">
            <v>PIE</v>
          </cell>
          <cell r="E4940">
            <v>38.220338983050851</v>
          </cell>
          <cell r="F4940">
            <v>6.8796610169491528</v>
          </cell>
          <cell r="G4940">
            <v>7644.07</v>
          </cell>
          <cell r="H4940">
            <v>1375.93</v>
          </cell>
          <cell r="I4940">
            <v>0</v>
          </cell>
        </row>
        <row r="4941">
          <cell r="A4941" t="str">
            <v>ELECT008</v>
          </cell>
          <cell r="B4941" t="str">
            <v>Alambre THHW-/THHN # 8, Str.</v>
          </cell>
          <cell r="C4941">
            <v>100</v>
          </cell>
          <cell r="D4941" t="str">
            <v>PIE</v>
          </cell>
          <cell r="E4941">
            <v>25.16949152542373</v>
          </cell>
          <cell r="F4941">
            <v>4.5305084745762709</v>
          </cell>
          <cell r="G4941">
            <v>2516.9499999999998</v>
          </cell>
          <cell r="H4941">
            <v>453.05</v>
          </cell>
          <cell r="I4941">
            <v>0</v>
          </cell>
        </row>
        <row r="4942">
          <cell r="A4942" t="str">
            <v>ELECT009</v>
          </cell>
          <cell r="B4942" t="str">
            <v>Alambre THHW-/THHN #10, Str., bco.</v>
          </cell>
          <cell r="C4942">
            <v>100</v>
          </cell>
          <cell r="D4942">
            <v>0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 t="str">
            <v>ELECT067</v>
          </cell>
          <cell r="B4943" t="str">
            <v>Cinta adhesiva eléctrica 3M (rollo)</v>
          </cell>
          <cell r="C4943">
            <v>0.65</v>
          </cell>
          <cell r="D4943" t="str">
            <v>UND</v>
          </cell>
          <cell r="E4943">
            <v>338.98</v>
          </cell>
          <cell r="F4943">
            <v>61.016400000000004</v>
          </cell>
          <cell r="G4943">
            <v>220.34</v>
          </cell>
          <cell r="H4943">
            <v>39.659999999999997</v>
          </cell>
          <cell r="I4943">
            <v>0</v>
          </cell>
        </row>
        <row r="4944">
          <cell r="A4944">
            <v>0</v>
          </cell>
          <cell r="B4944" t="str">
            <v>Materiales menores</v>
          </cell>
          <cell r="C4944">
            <v>0.02</v>
          </cell>
          <cell r="D4944" t="str">
            <v>%</v>
          </cell>
          <cell r="E4944">
            <v>12978.300000000001</v>
          </cell>
          <cell r="F4944">
            <v>2336.0940000000001</v>
          </cell>
          <cell r="G4944">
            <v>259.57</v>
          </cell>
          <cell r="H4944">
            <v>46.72</v>
          </cell>
        </row>
        <row r="4945">
          <cell r="A4945">
            <v>2.279999999999994</v>
          </cell>
          <cell r="B4945" t="str">
            <v>RELLENO DE REPOSICIÓN</v>
          </cell>
          <cell r="C4945">
            <v>4.8</v>
          </cell>
          <cell r="D4945">
            <v>0</v>
          </cell>
          <cell r="E4945">
            <v>96.101126760563389</v>
          </cell>
          <cell r="F4945">
            <v>11.853239436619718</v>
          </cell>
          <cell r="G4945">
            <v>2506.5</v>
          </cell>
          <cell r="H4945">
            <v>240.39000000000004</v>
          </cell>
          <cell r="I4945">
            <v>2746.89</v>
          </cell>
        </row>
        <row r="4946">
          <cell r="A4946">
            <v>2.1599999999999966</v>
          </cell>
          <cell r="B4946" t="str">
            <v>CARGA A MANO Y BOTE A CAMION 6M3</v>
          </cell>
          <cell r="C4946">
            <v>1.5</v>
          </cell>
          <cell r="D4946" t="str">
            <v>m3</v>
          </cell>
          <cell r="E4946">
            <v>366.55876288659795</v>
          </cell>
          <cell r="F4946">
            <v>0.49072164948453612</v>
          </cell>
          <cell r="G4946">
            <v>549.84</v>
          </cell>
          <cell r="H4946">
            <v>0.74</v>
          </cell>
          <cell r="I4946">
            <v>0</v>
          </cell>
        </row>
        <row r="4947">
          <cell r="A4947">
            <v>117.24000000000012</v>
          </cell>
          <cell r="B4947" t="str">
            <v>Mano de obra</v>
          </cell>
          <cell r="C4947">
            <v>1</v>
          </cell>
          <cell r="D4947" t="str">
            <v>UND</v>
          </cell>
          <cell r="E4947">
            <v>0</v>
          </cell>
          <cell r="F4947">
            <v>0</v>
          </cell>
          <cell r="G4947">
            <v>2148.25</v>
          </cell>
          <cell r="H4947">
            <v>188.23000000000005</v>
          </cell>
          <cell r="I4947">
            <v>2336.48</v>
          </cell>
        </row>
        <row r="4948">
          <cell r="A4948">
            <v>100.01</v>
          </cell>
          <cell r="B4948" t="str">
            <v>Excavación a mano en tierra</v>
          </cell>
          <cell r="C4948">
            <v>6</v>
          </cell>
          <cell r="D4948" t="str">
            <v>M3</v>
          </cell>
          <cell r="E4948">
            <v>381.76</v>
          </cell>
          <cell r="F4948">
            <v>0</v>
          </cell>
          <cell r="G4948">
            <v>2290.56</v>
          </cell>
          <cell r="H4948">
            <v>0</v>
          </cell>
          <cell r="I4948">
            <v>0</v>
          </cell>
        </row>
        <row r="4949">
          <cell r="A4949">
            <v>2.279999999999994</v>
          </cell>
          <cell r="B4949" t="str">
            <v>RELLENO DE REPOSICIÓN</v>
          </cell>
          <cell r="C4949">
            <v>1</v>
          </cell>
          <cell r="D4949" t="str">
            <v>UND</v>
          </cell>
          <cell r="E4949">
            <v>216.1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</row>
        <row r="4950">
          <cell r="A4950">
            <v>0</v>
          </cell>
          <cell r="B4950" t="str">
            <v>Mano de obra colocación de tubería y alambre</v>
          </cell>
          <cell r="C4950">
            <v>0.2</v>
          </cell>
          <cell r="D4950">
            <v>0</v>
          </cell>
          <cell r="E4950">
            <v>12978.300000000001</v>
          </cell>
          <cell r="F4950">
            <v>0</v>
          </cell>
          <cell r="G4950">
            <v>2595.66</v>
          </cell>
          <cell r="H4950">
            <v>0</v>
          </cell>
          <cell r="I4950">
            <v>0</v>
          </cell>
        </row>
        <row r="4951">
          <cell r="A4951">
            <v>0</v>
          </cell>
          <cell r="B4951" t="str">
            <v>Total/UND</v>
          </cell>
          <cell r="C4951">
            <v>1.5</v>
          </cell>
          <cell r="D4951" t="str">
            <v>UND</v>
          </cell>
          <cell r="E4951">
            <v>130.38</v>
          </cell>
          <cell r="F4951">
            <v>23.468399999999999</v>
          </cell>
          <cell r="G4951">
            <v>19135.22</v>
          </cell>
          <cell r="H4951">
            <v>2440.4499999999998</v>
          </cell>
          <cell r="I4951">
            <v>21575.670000000002</v>
          </cell>
        </row>
        <row r="4952">
          <cell r="A4952">
            <v>0</v>
          </cell>
          <cell r="B4952" t="str">
            <v>Curva EMT 1/2"</v>
          </cell>
          <cell r="C4952">
            <v>2</v>
          </cell>
          <cell r="D4952" t="str">
            <v>UND</v>
          </cell>
          <cell r="E4952">
            <v>40.68</v>
          </cell>
          <cell r="F4952">
            <v>7.3224</v>
          </cell>
          <cell r="G4952">
            <v>81.36</v>
          </cell>
          <cell r="H4952">
            <v>14.64</v>
          </cell>
        </row>
        <row r="4953">
          <cell r="A4953">
            <v>0</v>
          </cell>
          <cell r="B4953" t="str">
            <v>Coupling EMT 1/2"</v>
          </cell>
          <cell r="C4953">
            <v>3</v>
          </cell>
          <cell r="D4953" t="str">
            <v>UND</v>
          </cell>
          <cell r="E4953">
            <v>8.59</v>
          </cell>
          <cell r="F4953">
            <v>1.5462</v>
          </cell>
          <cell r="G4953">
            <v>25.77</v>
          </cell>
          <cell r="H4953">
            <v>4.6399999999999997</v>
          </cell>
          <cell r="I4953">
            <v>0</v>
          </cell>
        </row>
        <row r="4954">
          <cell r="A4954">
            <v>0</v>
          </cell>
          <cell r="B4954" t="str">
            <v>Conector Recto EMT 1/2"</v>
          </cell>
          <cell r="C4954">
            <v>2</v>
          </cell>
          <cell r="D4954" t="str">
            <v>UND</v>
          </cell>
          <cell r="E4954">
            <v>12.7</v>
          </cell>
          <cell r="F4954">
            <v>2.2859999999999996</v>
          </cell>
          <cell r="G4954">
            <v>25.4</v>
          </cell>
          <cell r="H4954">
            <v>4.57</v>
          </cell>
        </row>
        <row r="4955">
          <cell r="A4955">
            <v>0</v>
          </cell>
          <cell r="B4955" t="str">
            <v>Caja rectangular 1/2"</v>
          </cell>
          <cell r="C4955">
            <v>1</v>
          </cell>
          <cell r="D4955" t="str">
            <v>UND</v>
          </cell>
          <cell r="E4955">
            <v>38.46</v>
          </cell>
          <cell r="F4955">
            <v>6.9227999999999996</v>
          </cell>
          <cell r="G4955">
            <v>38.46</v>
          </cell>
          <cell r="H4955">
            <v>6.92</v>
          </cell>
        </row>
        <row r="4956">
          <cell r="A4956">
            <v>118</v>
          </cell>
          <cell r="B4956" t="str">
            <v>TERMINACIONES DE PISOS</v>
          </cell>
          <cell r="C4956">
            <v>60</v>
          </cell>
          <cell r="D4956" t="str">
            <v>PIE</v>
          </cell>
          <cell r="E4956">
            <v>8.56</v>
          </cell>
          <cell r="F4956">
            <v>1.5407999999999999</v>
          </cell>
          <cell r="G4956">
            <v>513.6</v>
          </cell>
          <cell r="H4956">
            <v>92.45</v>
          </cell>
          <cell r="I4956">
            <v>2474.48</v>
          </cell>
        </row>
        <row r="4957">
          <cell r="A4957">
            <v>118.01</v>
          </cell>
          <cell r="B4957" t="str">
            <v>ADOQUIN BARAHONA GRIS</v>
          </cell>
          <cell r="C4957">
            <v>1</v>
          </cell>
          <cell r="D4957" t="str">
            <v>M2</v>
          </cell>
          <cell r="E4957">
            <v>118.64</v>
          </cell>
          <cell r="F4957">
            <v>21.3552</v>
          </cell>
          <cell r="G4957">
            <v>1612.57</v>
          </cell>
          <cell r="H4957">
            <v>251.58999999999997</v>
          </cell>
          <cell r="I4957">
            <v>1864.1599999999999</v>
          </cell>
        </row>
        <row r="4958">
          <cell r="A4958" t="str">
            <v>ELECT067</v>
          </cell>
          <cell r="B4958" t="str">
            <v>Adoquin Barahona Gris</v>
          </cell>
          <cell r="C4958">
            <v>0.05</v>
          </cell>
          <cell r="D4958" t="str">
            <v>UND</v>
          </cell>
          <cell r="E4958">
            <v>338.98</v>
          </cell>
          <cell r="F4958">
            <v>61.016400000000004</v>
          </cell>
          <cell r="G4958">
            <v>16.95</v>
          </cell>
          <cell r="H4958">
            <v>3.05</v>
          </cell>
          <cell r="I4958">
            <v>2746.89</v>
          </cell>
        </row>
        <row r="4959">
          <cell r="A4959">
            <v>0</v>
          </cell>
          <cell r="B4959" t="str">
            <v>Volumen Análisis</v>
          </cell>
          <cell r="C4959">
            <v>1</v>
          </cell>
          <cell r="D4959" t="str">
            <v>M2</v>
          </cell>
          <cell r="E4959">
            <v>2.73</v>
          </cell>
          <cell r="F4959">
            <v>0.4914</v>
          </cell>
          <cell r="G4959">
            <v>10.92</v>
          </cell>
          <cell r="H4959">
            <v>1.97</v>
          </cell>
          <cell r="I4959">
            <v>0</v>
          </cell>
        </row>
        <row r="4960">
          <cell r="A4960">
            <v>0</v>
          </cell>
          <cell r="B4960" t="str">
            <v>Materiales y Equipos</v>
          </cell>
          <cell r="C4960">
            <v>8</v>
          </cell>
          <cell r="D4960" t="str">
            <v>UND</v>
          </cell>
          <cell r="E4960">
            <v>2.38</v>
          </cell>
          <cell r="F4960">
            <v>0.42839999999999995</v>
          </cell>
          <cell r="G4960">
            <v>19.04</v>
          </cell>
          <cell r="H4960">
            <v>3.43</v>
          </cell>
          <cell r="I4960">
            <v>0</v>
          </cell>
        </row>
        <row r="4961">
          <cell r="A4961">
            <v>0</v>
          </cell>
          <cell r="B4961" t="str">
            <v>Arena lavada triturada azul</v>
          </cell>
          <cell r="C4961">
            <v>0.08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</row>
        <row r="4962">
          <cell r="A4962">
            <v>0</v>
          </cell>
          <cell r="B4962" t="str">
            <v>Adoquin + 5% desp.</v>
          </cell>
          <cell r="C4962">
            <v>1.05</v>
          </cell>
          <cell r="D4962" t="str">
            <v>M2</v>
          </cell>
          <cell r="E4962">
            <v>1110.17</v>
          </cell>
          <cell r="F4962">
            <v>199.8306</v>
          </cell>
          <cell r="G4962">
            <v>1165.68</v>
          </cell>
          <cell r="H4962">
            <v>209.82</v>
          </cell>
          <cell r="I4962">
            <v>0</v>
          </cell>
        </row>
        <row r="4963">
          <cell r="A4963">
            <v>0</v>
          </cell>
          <cell r="B4963" t="str">
            <v>Regla (2 de 1"x4"x2.62' / 10 usos)</v>
          </cell>
          <cell r="C4963">
            <v>0.18</v>
          </cell>
          <cell r="D4963" t="str">
            <v>PT</v>
          </cell>
          <cell r="E4963">
            <v>59.32</v>
          </cell>
          <cell r="F4963">
            <v>10.6776</v>
          </cell>
          <cell r="G4963">
            <v>10.68</v>
          </cell>
          <cell r="H4963">
            <v>1.92</v>
          </cell>
        </row>
        <row r="4964">
          <cell r="A4964">
            <v>0</v>
          </cell>
          <cell r="B4964" t="str">
            <v>Mano de Obra Corte de Chazos</v>
          </cell>
          <cell r="C4964">
            <v>0.1</v>
          </cell>
          <cell r="D4964">
            <v>0</v>
          </cell>
          <cell r="E4964">
            <v>18.32</v>
          </cell>
          <cell r="F4964">
            <v>0</v>
          </cell>
          <cell r="G4964">
            <v>2148.25</v>
          </cell>
          <cell r="H4964">
            <v>188.23000000000005</v>
          </cell>
          <cell r="I4964">
            <v>2336.48</v>
          </cell>
        </row>
        <row r="4965">
          <cell r="A4965">
            <v>0</v>
          </cell>
          <cell r="B4965" t="str">
            <v>Transporte de pisos (3%)</v>
          </cell>
          <cell r="C4965">
            <v>1</v>
          </cell>
          <cell r="D4965">
            <v>0</v>
          </cell>
          <cell r="E4965">
            <v>41.27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</row>
        <row r="4966">
          <cell r="A4966">
            <v>117.25000000000013</v>
          </cell>
          <cell r="B4966" t="str">
            <v>Mano de obra</v>
          </cell>
          <cell r="C4966">
            <v>1</v>
          </cell>
          <cell r="D4966" t="str">
            <v>UND</v>
          </cell>
          <cell r="E4966">
            <v>0</v>
          </cell>
          <cell r="F4966">
            <v>0</v>
          </cell>
          <cell r="G4966">
            <v>2198.8500000000004</v>
          </cell>
          <cell r="H4966">
            <v>195.59</v>
          </cell>
          <cell r="I4966">
            <v>2394.4400000000005</v>
          </cell>
        </row>
        <row r="4967">
          <cell r="A4967">
            <v>0</v>
          </cell>
          <cell r="B4967" t="str">
            <v>Mano de Obra Cantos Laterales</v>
          </cell>
          <cell r="C4967">
            <v>0.8</v>
          </cell>
          <cell r="D4967" t="str">
            <v>M</v>
          </cell>
          <cell r="E4967">
            <v>132.61000000000001</v>
          </cell>
          <cell r="F4967">
            <v>23.869800000000001</v>
          </cell>
          <cell r="G4967">
            <v>106.09</v>
          </cell>
          <cell r="H4967">
            <v>19.100000000000001</v>
          </cell>
          <cell r="I4967">
            <v>0</v>
          </cell>
        </row>
        <row r="4968">
          <cell r="A4968">
            <v>0</v>
          </cell>
          <cell r="B4968" t="str">
            <v>Mano de Obra de colocación de Adoquines</v>
          </cell>
          <cell r="C4968">
            <v>1</v>
          </cell>
          <cell r="D4968" t="str">
            <v>M2</v>
          </cell>
          <cell r="E4968">
            <v>171.77</v>
          </cell>
          <cell r="F4968">
            <v>0</v>
          </cell>
          <cell r="G4968">
            <v>171.77</v>
          </cell>
          <cell r="H4968">
            <v>0</v>
          </cell>
          <cell r="I4968">
            <v>0</v>
          </cell>
        </row>
        <row r="4969">
          <cell r="A4969">
            <v>0</v>
          </cell>
          <cell r="B4969" t="str">
            <v>Total/UND</v>
          </cell>
          <cell r="C4969">
            <v>0.05</v>
          </cell>
          <cell r="D4969">
            <v>0</v>
          </cell>
          <cell r="E4969">
            <v>338.98</v>
          </cell>
          <cell r="F4969">
            <v>61.016400000000004</v>
          </cell>
          <cell r="G4969">
            <v>1612.57</v>
          </cell>
          <cell r="H4969">
            <v>251.58999999999997</v>
          </cell>
          <cell r="I4969">
            <v>0</v>
          </cell>
        </row>
        <row r="4970">
          <cell r="A4970">
            <v>0</v>
          </cell>
          <cell r="B4970" t="str">
            <v>Tubo EMT de 1/2" x 10 Pies</v>
          </cell>
          <cell r="C4970">
            <v>1.5</v>
          </cell>
          <cell r="D4970" t="str">
            <v>UND</v>
          </cell>
          <cell r="E4970">
            <v>130.38</v>
          </cell>
          <cell r="F4970">
            <v>23.468399999999999</v>
          </cell>
          <cell r="G4970">
            <v>195.57</v>
          </cell>
          <cell r="H4970">
            <v>35.200000000000003</v>
          </cell>
          <cell r="I4970">
            <v>0</v>
          </cell>
        </row>
        <row r="4971">
          <cell r="A4971">
            <v>118.02000000000001</v>
          </cell>
          <cell r="B4971" t="str">
            <v>CERAMICA EUROPEA ECONOMICA</v>
          </cell>
          <cell r="C4971">
            <v>1</v>
          </cell>
          <cell r="D4971" t="str">
            <v>M2</v>
          </cell>
          <cell r="E4971">
            <v>40.68</v>
          </cell>
          <cell r="F4971">
            <v>7.3224</v>
          </cell>
          <cell r="G4971">
            <v>923.01999999999975</v>
          </cell>
          <cell r="H4971">
            <v>103.93999999999998</v>
          </cell>
          <cell r="I4971">
            <v>1026.9599999999998</v>
          </cell>
        </row>
        <row r="4972">
          <cell r="A4972">
            <v>0</v>
          </cell>
          <cell r="B4972" t="str">
            <v>Cerámica Europea Económica 0.30x0.30m</v>
          </cell>
          <cell r="C4972">
            <v>3</v>
          </cell>
          <cell r="D4972" t="str">
            <v>UND</v>
          </cell>
          <cell r="E4972">
            <v>8.59</v>
          </cell>
          <cell r="F4972">
            <v>1.5462</v>
          </cell>
          <cell r="G4972">
            <v>25.77</v>
          </cell>
          <cell r="H4972">
            <v>4.6399999999999997</v>
          </cell>
          <cell r="I4972">
            <v>0</v>
          </cell>
        </row>
        <row r="4973">
          <cell r="A4973">
            <v>0</v>
          </cell>
          <cell r="B4973" t="str">
            <v>Volumen Análisis</v>
          </cell>
          <cell r="C4973">
            <v>1</v>
          </cell>
          <cell r="D4973" t="str">
            <v>M2</v>
          </cell>
          <cell r="E4973">
            <v>12.7</v>
          </cell>
          <cell r="F4973">
            <v>2.2859999999999996</v>
          </cell>
          <cell r="G4973">
            <v>25.4</v>
          </cell>
          <cell r="H4973">
            <v>4.57</v>
          </cell>
        </row>
        <row r="4974">
          <cell r="A4974">
            <v>0</v>
          </cell>
          <cell r="B4974" t="str">
            <v>Materiales y Equipos</v>
          </cell>
          <cell r="C4974">
            <v>1</v>
          </cell>
          <cell r="D4974" t="str">
            <v>UND</v>
          </cell>
          <cell r="E4974">
            <v>38.46</v>
          </cell>
          <cell r="F4974">
            <v>6.9227999999999996</v>
          </cell>
          <cell r="G4974">
            <v>38.46</v>
          </cell>
          <cell r="H4974">
            <v>6.92</v>
          </cell>
        </row>
        <row r="4975">
          <cell r="A4975">
            <v>112.04000000000002</v>
          </cell>
          <cell r="B4975" t="str">
            <v>Mortero 1:10 pisos + 10% desp.</v>
          </cell>
          <cell r="C4975">
            <v>3.465E-2</v>
          </cell>
          <cell r="D4975" t="str">
            <v>M3</v>
          </cell>
          <cell r="E4975">
            <v>4037.9700000000003</v>
          </cell>
          <cell r="F4975">
            <v>667.53</v>
          </cell>
          <cell r="G4975">
            <v>139.91999999999999</v>
          </cell>
          <cell r="H4975">
            <v>23.13</v>
          </cell>
          <cell r="I4975">
            <v>0</v>
          </cell>
        </row>
        <row r="4976">
          <cell r="A4976" t="str">
            <v>PISO002</v>
          </cell>
          <cell r="B4976" t="str">
            <v>Cerámica Europea Económica + 10% desp.</v>
          </cell>
          <cell r="C4976">
            <v>1.1000000000000001</v>
          </cell>
          <cell r="D4976" t="str">
            <v>M2</v>
          </cell>
          <cell r="E4976">
            <v>322.03389830508479</v>
          </cell>
          <cell r="F4976">
            <v>57.96610169491526</v>
          </cell>
          <cell r="G4976">
            <v>354.24</v>
          </cell>
          <cell r="H4976">
            <v>63.76</v>
          </cell>
          <cell r="I4976">
            <v>0</v>
          </cell>
        </row>
        <row r="4977">
          <cell r="A4977" t="str">
            <v>PISO025</v>
          </cell>
          <cell r="B4977" t="str">
            <v>Derretido Keracolor 25 lbs + 10% desp.</v>
          </cell>
          <cell r="C4977">
            <v>4.4999999999999998E-2</v>
          </cell>
          <cell r="D4977" t="str">
            <v>FDA</v>
          </cell>
          <cell r="E4977">
            <v>1016.949152542373</v>
          </cell>
          <cell r="F4977">
            <v>183.05084745762713</v>
          </cell>
          <cell r="G4977">
            <v>45.76</v>
          </cell>
          <cell r="H4977">
            <v>8.24</v>
          </cell>
          <cell r="I4977">
            <v>2336.48</v>
          </cell>
        </row>
        <row r="4978">
          <cell r="A4978" t="str">
            <v>PISO021</v>
          </cell>
          <cell r="B4978" t="str">
            <v>Estopa</v>
          </cell>
          <cell r="C4978">
            <v>0.05</v>
          </cell>
          <cell r="D4978" t="str">
            <v>LB</v>
          </cell>
          <cell r="E4978">
            <v>63.559322033898312</v>
          </cell>
          <cell r="F4978">
            <v>11.440677966101696</v>
          </cell>
          <cell r="G4978">
            <v>3.18</v>
          </cell>
          <cell r="H4978">
            <v>0.56999999999999995</v>
          </cell>
          <cell r="I4978">
            <v>0</v>
          </cell>
        </row>
        <row r="4979">
          <cell r="A4979">
            <v>0</v>
          </cell>
          <cell r="B4979" t="str">
            <v>Transporte de pisos (3%)</v>
          </cell>
          <cell r="C4979">
            <v>0.03</v>
          </cell>
          <cell r="D4979" t="str">
            <v>UND</v>
          </cell>
          <cell r="E4979">
            <v>418</v>
          </cell>
          <cell r="F4979">
            <v>0</v>
          </cell>
          <cell r="G4979">
            <v>12.54</v>
          </cell>
          <cell r="H4979">
            <v>0</v>
          </cell>
          <cell r="I4979">
            <v>0</v>
          </cell>
        </row>
        <row r="4980">
          <cell r="A4980">
            <v>0</v>
          </cell>
          <cell r="B4980" t="str">
            <v>Mano de obra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</row>
        <row r="4981">
          <cell r="A4981">
            <v>900.02</v>
          </cell>
          <cell r="B4981" t="str">
            <v xml:space="preserve">Corte de Chazos </v>
          </cell>
          <cell r="C4981">
            <v>2.5</v>
          </cell>
          <cell r="D4981" t="str">
            <v>UND</v>
          </cell>
          <cell r="E4981">
            <v>18.32</v>
          </cell>
          <cell r="F4981">
            <v>3.2976000000000001</v>
          </cell>
          <cell r="G4981">
            <v>45.8</v>
          </cell>
          <cell r="H4981">
            <v>8.24</v>
          </cell>
          <cell r="I4981">
            <v>0</v>
          </cell>
        </row>
        <row r="4982">
          <cell r="A4982">
            <v>900.14999999999986</v>
          </cell>
          <cell r="B4982" t="str">
            <v>Mano de Obra de colocación cerámica pisos</v>
          </cell>
          <cell r="C4982">
            <v>1</v>
          </cell>
          <cell r="D4982" t="str">
            <v>M2</v>
          </cell>
          <cell r="E4982">
            <v>321.58350000000002</v>
          </cell>
          <cell r="F4982">
            <v>0</v>
          </cell>
          <cell r="G4982">
            <v>321.58</v>
          </cell>
          <cell r="H4982">
            <v>0</v>
          </cell>
        </row>
        <row r="4983">
          <cell r="A4983">
            <v>0</v>
          </cell>
          <cell r="B4983" t="str">
            <v>Total/UND</v>
          </cell>
          <cell r="C4983">
            <v>3</v>
          </cell>
          <cell r="D4983">
            <v>0</v>
          </cell>
          <cell r="E4983">
            <v>8.59</v>
          </cell>
          <cell r="F4983">
            <v>1.5462</v>
          </cell>
          <cell r="G4983">
            <v>923.01999999999975</v>
          </cell>
          <cell r="H4983">
            <v>103.93999999999998</v>
          </cell>
          <cell r="I4983">
            <v>1026.9599999999998</v>
          </cell>
        </row>
        <row r="4984">
          <cell r="A4984">
            <v>0</v>
          </cell>
          <cell r="B4984" t="str">
            <v>Conector Recto EMT 1/2"</v>
          </cell>
          <cell r="C4984">
            <v>2</v>
          </cell>
          <cell r="D4984">
            <v>0</v>
          </cell>
          <cell r="E4984">
            <v>12.7</v>
          </cell>
          <cell r="F4984">
            <v>2.2859999999999996</v>
          </cell>
          <cell r="G4984">
            <v>0</v>
          </cell>
          <cell r="H4984">
            <v>0</v>
          </cell>
        </row>
        <row r="4985">
          <cell r="A4985">
            <v>118.03000000000002</v>
          </cell>
          <cell r="B4985" t="str">
            <v>PORCELANATO CHINO 50X50 ANTIMANCHAS</v>
          </cell>
          <cell r="C4985">
            <v>1</v>
          </cell>
          <cell r="D4985" t="str">
            <v>M2</v>
          </cell>
          <cell r="E4985">
            <v>0</v>
          </cell>
          <cell r="F4985">
            <v>0</v>
          </cell>
          <cell r="G4985">
            <v>1850.49</v>
          </cell>
          <cell r="H4985">
            <v>147.05000000000001</v>
          </cell>
          <cell r="I4985">
            <v>1997.54</v>
          </cell>
        </row>
        <row r="4986">
          <cell r="A4986">
            <v>0</v>
          </cell>
          <cell r="B4986" t="str">
            <v>Cerámica Porcelanato Chino 50x50 Antimanchas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</row>
        <row r="4987">
          <cell r="A4987">
            <v>0</v>
          </cell>
          <cell r="B4987" t="str">
            <v>Volumen Análisis</v>
          </cell>
          <cell r="C4987">
            <v>1</v>
          </cell>
          <cell r="D4987" t="str">
            <v>M2</v>
          </cell>
          <cell r="E4987">
            <v>118.64</v>
          </cell>
          <cell r="F4987">
            <v>21.3552</v>
          </cell>
          <cell r="G4987">
            <v>118.64</v>
          </cell>
          <cell r="H4987">
            <v>21.36</v>
          </cell>
          <cell r="I4987">
            <v>0</v>
          </cell>
        </row>
        <row r="4988">
          <cell r="A4988">
            <v>0</v>
          </cell>
          <cell r="B4988" t="str">
            <v>Materiales y Equipos</v>
          </cell>
          <cell r="C4988">
            <v>0.05</v>
          </cell>
          <cell r="D4988">
            <v>0</v>
          </cell>
          <cell r="E4988">
            <v>338.98</v>
          </cell>
          <cell r="F4988">
            <v>61.016400000000004</v>
          </cell>
          <cell r="G4988">
            <v>16.95</v>
          </cell>
          <cell r="H4988">
            <v>3.05</v>
          </cell>
          <cell r="I4988">
            <v>0</v>
          </cell>
        </row>
        <row r="4989">
          <cell r="A4989">
            <v>112.04000000000002</v>
          </cell>
          <cell r="B4989" t="str">
            <v>Mortero 1:10 pisos + 10% desp.</v>
          </cell>
          <cell r="C4989">
            <v>3.465E-2</v>
          </cell>
          <cell r="D4989" t="str">
            <v>M3</v>
          </cell>
          <cell r="E4989">
            <v>4037.9700000000003</v>
          </cell>
          <cell r="F4989">
            <v>667.53</v>
          </cell>
          <cell r="G4989">
            <v>139.91999999999999</v>
          </cell>
          <cell r="H4989">
            <v>23.13</v>
          </cell>
          <cell r="I4989">
            <v>0</v>
          </cell>
        </row>
        <row r="4990">
          <cell r="A4990" t="str">
            <v>PISO008</v>
          </cell>
          <cell r="B4990" t="str">
            <v>Porcelanato Chino 50x50 Antimanchas +20% desp.</v>
          </cell>
          <cell r="C4990">
            <v>1.2</v>
          </cell>
          <cell r="D4990" t="str">
            <v>M2</v>
          </cell>
          <cell r="E4990">
            <v>494.74576271186442</v>
          </cell>
          <cell r="F4990">
            <v>89.054237288135596</v>
          </cell>
          <cell r="G4990">
            <v>593.69000000000005</v>
          </cell>
          <cell r="H4990">
            <v>106.87</v>
          </cell>
        </row>
        <row r="4991">
          <cell r="A4991" t="str">
            <v>PISO025</v>
          </cell>
          <cell r="B4991" t="str">
            <v>Derretido Keracolor 25 lbs + 10% desp.</v>
          </cell>
          <cell r="C4991">
            <v>4.4999999999999998E-2</v>
          </cell>
          <cell r="D4991" t="str">
            <v>FDA</v>
          </cell>
          <cell r="E4991">
            <v>1016.949152542373</v>
          </cell>
          <cell r="F4991">
            <v>183.05084745762713</v>
          </cell>
          <cell r="G4991">
            <v>45.76</v>
          </cell>
          <cell r="H4991">
            <v>8.24</v>
          </cell>
          <cell r="I4991">
            <v>0</v>
          </cell>
        </row>
        <row r="4992">
          <cell r="A4992" t="str">
            <v>PISO021</v>
          </cell>
          <cell r="B4992" t="str">
            <v>Estopa</v>
          </cell>
          <cell r="C4992">
            <v>0.05</v>
          </cell>
          <cell r="D4992" t="str">
            <v>LB</v>
          </cell>
          <cell r="E4992">
            <v>63.559322033898312</v>
          </cell>
          <cell r="F4992">
            <v>11.440677966101696</v>
          </cell>
          <cell r="G4992">
            <v>3.18</v>
          </cell>
          <cell r="H4992">
            <v>0.56999999999999995</v>
          </cell>
        </row>
        <row r="4993">
          <cell r="A4993">
            <v>0</v>
          </cell>
          <cell r="B4993" t="str">
            <v>Transporte de pisos (3%)</v>
          </cell>
          <cell r="C4993">
            <v>0.03</v>
          </cell>
          <cell r="D4993" t="str">
            <v>UND</v>
          </cell>
          <cell r="E4993">
            <v>700.56000000000006</v>
          </cell>
          <cell r="F4993">
            <v>0</v>
          </cell>
          <cell r="G4993">
            <v>700.56000000000006</v>
          </cell>
          <cell r="H4993">
            <v>0</v>
          </cell>
        </row>
        <row r="4994">
          <cell r="A4994">
            <v>0</v>
          </cell>
          <cell r="B4994" t="str">
            <v>Mano de obra</v>
          </cell>
          <cell r="C4994">
            <v>84</v>
          </cell>
          <cell r="D4994" t="str">
            <v>PIE</v>
          </cell>
          <cell r="E4994">
            <v>16.100000000000001</v>
          </cell>
          <cell r="F4994">
            <v>2.8980000000000001</v>
          </cell>
          <cell r="G4994">
            <v>1352.4</v>
          </cell>
          <cell r="H4994">
            <v>243.43</v>
          </cell>
          <cell r="I4994">
            <v>2336.48</v>
          </cell>
        </row>
        <row r="4995">
          <cell r="A4995">
            <v>900.02</v>
          </cell>
          <cell r="B4995" t="str">
            <v>Corte de Chazos Porcelanato</v>
          </cell>
          <cell r="C4995">
            <v>2.5</v>
          </cell>
          <cell r="D4995" t="str">
            <v>UND</v>
          </cell>
          <cell r="E4995">
            <v>18.32</v>
          </cell>
          <cell r="F4995">
            <v>3.2976000000000001</v>
          </cell>
          <cell r="G4995">
            <v>45.8</v>
          </cell>
          <cell r="H4995">
            <v>8.24</v>
          </cell>
        </row>
        <row r="4996">
          <cell r="A4996">
            <v>900.14999999999986</v>
          </cell>
          <cell r="B4996" t="str">
            <v>Mano de Obra de colocación de Porcelanato</v>
          </cell>
          <cell r="C4996">
            <v>1</v>
          </cell>
          <cell r="D4996" t="str">
            <v>M2</v>
          </cell>
          <cell r="E4996">
            <v>321.58350000000002</v>
          </cell>
          <cell r="F4996">
            <v>0</v>
          </cell>
          <cell r="G4996">
            <v>321.58</v>
          </cell>
          <cell r="H4996">
            <v>0</v>
          </cell>
          <cell r="I4996">
            <v>0</v>
          </cell>
        </row>
        <row r="4997">
          <cell r="A4997" t="str">
            <v>ELECT067</v>
          </cell>
          <cell r="B4997" t="str">
            <v>Total/UND</v>
          </cell>
          <cell r="C4997">
            <v>0.05</v>
          </cell>
          <cell r="D4997" t="str">
            <v>UND</v>
          </cell>
          <cell r="E4997">
            <v>338.98</v>
          </cell>
          <cell r="F4997">
            <v>61.016400000000004</v>
          </cell>
          <cell r="G4997">
            <v>1850.49</v>
          </cell>
          <cell r="H4997">
            <v>147.05000000000001</v>
          </cell>
          <cell r="I4997">
            <v>1997.54</v>
          </cell>
        </row>
        <row r="4998">
          <cell r="A4998">
            <v>0</v>
          </cell>
          <cell r="B4998" t="str">
            <v>Abrazadera 3/4"</v>
          </cell>
          <cell r="C4998">
            <v>4</v>
          </cell>
          <cell r="D4998" t="str">
            <v>UND</v>
          </cell>
          <cell r="E4998">
            <v>3.12</v>
          </cell>
          <cell r="F4998">
            <v>0.56159999999999999</v>
          </cell>
          <cell r="G4998">
            <v>12.48</v>
          </cell>
          <cell r="H4998">
            <v>2.25</v>
          </cell>
          <cell r="I4998">
            <v>0</v>
          </cell>
        </row>
        <row r="4999">
          <cell r="A4999">
            <v>118.04000000000002</v>
          </cell>
          <cell r="B4999" t="str">
            <v>MARMOL TRAVERTINO 40x40 IMP. MATE</v>
          </cell>
          <cell r="C4999">
            <v>1</v>
          </cell>
          <cell r="D4999" t="str">
            <v>M2</v>
          </cell>
          <cell r="E4999">
            <v>2.38</v>
          </cell>
          <cell r="F4999">
            <v>0.42839999999999995</v>
          </cell>
          <cell r="G4999">
            <v>2100.2800000000002</v>
          </cell>
          <cell r="H4999">
            <v>251.92</v>
          </cell>
          <cell r="I4999">
            <v>2352.2000000000003</v>
          </cell>
        </row>
        <row r="5000">
          <cell r="A5000">
            <v>0</v>
          </cell>
          <cell r="B5000" t="str">
            <v>Mármol travertino 40x40 importado mate</v>
          </cell>
          <cell r="C5000">
            <v>1.5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</row>
        <row r="5001">
          <cell r="A5001">
            <v>0</v>
          </cell>
          <cell r="B5001" t="str">
            <v>Volumen Análisis</v>
          </cell>
          <cell r="C5001">
            <v>1</v>
          </cell>
          <cell r="D5001" t="str">
            <v>M2</v>
          </cell>
          <cell r="E5001">
            <v>713.13</v>
          </cell>
          <cell r="F5001">
            <v>0</v>
          </cell>
          <cell r="G5001">
            <v>713.13</v>
          </cell>
          <cell r="H5001">
            <v>0</v>
          </cell>
        </row>
        <row r="5002">
          <cell r="A5002">
            <v>0</v>
          </cell>
          <cell r="B5002" t="str">
            <v>Materiales y Equipos</v>
          </cell>
          <cell r="C5002">
            <v>20</v>
          </cell>
          <cell r="D5002" t="str">
            <v>%</v>
          </cell>
          <cell r="E5002">
            <v>719.58</v>
          </cell>
          <cell r="F5002">
            <v>0</v>
          </cell>
          <cell r="G5002">
            <v>719.58</v>
          </cell>
          <cell r="H5002">
            <v>0</v>
          </cell>
        </row>
        <row r="5003">
          <cell r="A5003">
            <v>0</v>
          </cell>
          <cell r="B5003" t="str">
            <v>Mortero 1:10 pisos + 10% desp.</v>
          </cell>
          <cell r="C5003">
            <v>3.465E-2</v>
          </cell>
          <cell r="D5003" t="str">
            <v>M3</v>
          </cell>
          <cell r="E5003">
            <v>3919.4300000000003</v>
          </cell>
          <cell r="F5003">
            <v>705.49739999999997</v>
          </cell>
          <cell r="G5003">
            <v>135.81</v>
          </cell>
          <cell r="H5003">
            <v>24.45</v>
          </cell>
          <cell r="I5003">
            <v>3706.5600000000004</v>
          </cell>
        </row>
        <row r="5004">
          <cell r="A5004">
            <v>0</v>
          </cell>
          <cell r="B5004" t="str">
            <v>Mármol travertino importado mate + 10% desp.</v>
          </cell>
          <cell r="C5004">
            <v>1.1000000000000001</v>
          </cell>
          <cell r="D5004">
            <v>0</v>
          </cell>
          <cell r="E5004">
            <v>1036.92</v>
          </cell>
          <cell r="F5004">
            <v>186.6456</v>
          </cell>
          <cell r="G5004">
            <v>0</v>
          </cell>
          <cell r="H5004">
            <v>0</v>
          </cell>
        </row>
        <row r="5005">
          <cell r="A5005">
            <v>117.27000000000014</v>
          </cell>
          <cell r="B5005" t="str">
            <v>Derretido Keracolor 25 lbs + 10% desp.</v>
          </cell>
          <cell r="C5005">
            <v>4.4999999999999998E-2</v>
          </cell>
          <cell r="D5005" t="str">
            <v>FDA</v>
          </cell>
          <cell r="E5005">
            <v>1016.95</v>
          </cell>
          <cell r="F5005">
            <v>183.05099999999999</v>
          </cell>
          <cell r="G5005">
            <v>45.76</v>
          </cell>
          <cell r="H5005">
            <v>8.24</v>
          </cell>
          <cell r="I5005">
            <v>215.75670000000002</v>
          </cell>
        </row>
        <row r="5006">
          <cell r="A5006">
            <v>0</v>
          </cell>
          <cell r="B5006" t="str">
            <v>Estopa</v>
          </cell>
          <cell r="C5006">
            <v>0.05</v>
          </cell>
          <cell r="D5006" t="str">
            <v>LB</v>
          </cell>
          <cell r="E5006">
            <v>63.56</v>
          </cell>
          <cell r="F5006">
            <v>11.440799999999999</v>
          </cell>
          <cell r="G5006">
            <v>3.18</v>
          </cell>
          <cell r="H5006">
            <v>0.56999999999999995</v>
          </cell>
          <cell r="I5006">
            <v>0</v>
          </cell>
        </row>
        <row r="5007">
          <cell r="A5007">
            <v>0</v>
          </cell>
          <cell r="B5007" t="str">
            <v xml:space="preserve">Corte de Chazos </v>
          </cell>
          <cell r="C5007">
            <v>2.5</v>
          </cell>
          <cell r="D5007">
            <v>0</v>
          </cell>
          <cell r="E5007">
            <v>29.66</v>
          </cell>
          <cell r="F5007">
            <v>5.3388</v>
          </cell>
          <cell r="G5007">
            <v>74.150000000000006</v>
          </cell>
          <cell r="H5007">
            <v>13.35</v>
          </cell>
          <cell r="I5007">
            <v>0</v>
          </cell>
        </row>
        <row r="5008">
          <cell r="A5008" t="str">
            <v>SANIT113</v>
          </cell>
          <cell r="B5008" t="str">
            <v>Transporte de pisos (3%)</v>
          </cell>
          <cell r="C5008">
            <v>1</v>
          </cell>
          <cell r="D5008" t="str">
            <v>PA</v>
          </cell>
          <cell r="E5008">
            <v>40.380000000000003</v>
          </cell>
          <cell r="F5008">
            <v>0</v>
          </cell>
          <cell r="G5008">
            <v>40.380000000000003</v>
          </cell>
          <cell r="H5008">
            <v>0</v>
          </cell>
        </row>
        <row r="5009">
          <cell r="A5009">
            <v>0</v>
          </cell>
          <cell r="B5009" t="str">
            <v>Mano de obra</v>
          </cell>
          <cell r="C5009">
            <v>2</v>
          </cell>
          <cell r="D5009" t="str">
            <v>UD</v>
          </cell>
          <cell r="E5009">
            <v>11.86</v>
          </cell>
          <cell r="F5009">
            <v>2.1347999999999998</v>
          </cell>
          <cell r="G5009">
            <v>23.72</v>
          </cell>
          <cell r="H5009">
            <v>4.2699999999999996</v>
          </cell>
        </row>
        <row r="5010">
          <cell r="A5010" t="str">
            <v>ELECT007</v>
          </cell>
          <cell r="B5010" t="str">
            <v>Mano de Obra de colocación mármol</v>
          </cell>
          <cell r="C5010">
            <v>1</v>
          </cell>
          <cell r="D5010" t="str">
            <v>M2</v>
          </cell>
          <cell r="E5010">
            <v>660.39</v>
          </cell>
          <cell r="F5010">
            <v>0</v>
          </cell>
          <cell r="G5010">
            <v>660.39</v>
          </cell>
          <cell r="H5010">
            <v>0</v>
          </cell>
          <cell r="I5010">
            <v>0</v>
          </cell>
        </row>
        <row r="5011">
          <cell r="A5011" t="str">
            <v>ELECT008</v>
          </cell>
          <cell r="B5011" t="str">
            <v>Total/UND</v>
          </cell>
          <cell r="C5011">
            <v>100</v>
          </cell>
          <cell r="D5011" t="str">
            <v>PIE</v>
          </cell>
          <cell r="E5011">
            <v>25.16949152542373</v>
          </cell>
          <cell r="F5011">
            <v>4.5305084745762709</v>
          </cell>
          <cell r="G5011">
            <v>2100.2800000000002</v>
          </cell>
          <cell r="H5011">
            <v>251.92</v>
          </cell>
          <cell r="I5011">
            <v>2352.2000000000003</v>
          </cell>
        </row>
        <row r="5012">
          <cell r="A5012" t="str">
            <v>ELECT009</v>
          </cell>
          <cell r="B5012" t="str">
            <v>Alambre THHW-/THHN #10, Str., bco.</v>
          </cell>
          <cell r="C5012">
            <v>100</v>
          </cell>
          <cell r="D5012" t="str">
            <v>PIE</v>
          </cell>
          <cell r="E5012">
            <v>17.711864406779661</v>
          </cell>
          <cell r="F5012">
            <v>3.188135593220339</v>
          </cell>
          <cell r="G5012">
            <v>1771.19</v>
          </cell>
          <cell r="H5012">
            <v>318.81</v>
          </cell>
        </row>
        <row r="5013">
          <cell r="A5013">
            <v>118.05000000000003</v>
          </cell>
          <cell r="B5013" t="str">
            <v>MARMOL CREMA MARFIL 40x40 PULIDO IMP.</v>
          </cell>
          <cell r="C5013">
            <v>1</v>
          </cell>
          <cell r="D5013" t="str">
            <v>M2</v>
          </cell>
          <cell r="E5013">
            <v>338.98</v>
          </cell>
          <cell r="F5013">
            <v>61.016400000000004</v>
          </cell>
          <cell r="G5013" t="e">
            <v>#REF!</v>
          </cell>
          <cell r="H5013" t="e">
            <v>#REF!</v>
          </cell>
          <cell r="I5013" t="e">
            <v>#REF!</v>
          </cell>
        </row>
        <row r="5014">
          <cell r="A5014">
            <v>0</v>
          </cell>
          <cell r="B5014" t="str">
            <v>Mármol crema marfil 40x40 importado pulido</v>
          </cell>
          <cell r="C5014">
            <v>0.02</v>
          </cell>
          <cell r="D5014">
            <v>0</v>
          </cell>
          <cell r="E5014">
            <v>12978.300000000001</v>
          </cell>
          <cell r="F5014">
            <v>2336.0940000000001</v>
          </cell>
          <cell r="G5014">
            <v>259.57</v>
          </cell>
          <cell r="H5014">
            <v>46.72</v>
          </cell>
        </row>
        <row r="5015">
          <cell r="A5015">
            <v>2.279999999999994</v>
          </cell>
          <cell r="B5015" t="str">
            <v>Volumen Análisis</v>
          </cell>
          <cell r="C5015">
            <v>1</v>
          </cell>
          <cell r="D5015" t="str">
            <v>M2</v>
          </cell>
          <cell r="E5015">
            <v>96.101126760563389</v>
          </cell>
          <cell r="F5015">
            <v>11.853239436619718</v>
          </cell>
          <cell r="G5015">
            <v>461.29</v>
          </cell>
          <cell r="H5015">
            <v>56.9</v>
          </cell>
          <cell r="I5015">
            <v>3706.5600000000004</v>
          </cell>
        </row>
        <row r="5016">
          <cell r="A5016">
            <v>2.1599999999999966</v>
          </cell>
          <cell r="B5016" t="str">
            <v>Materiales y Equipos</v>
          </cell>
          <cell r="C5016">
            <v>1.5</v>
          </cell>
          <cell r="D5016" t="str">
            <v>m3</v>
          </cell>
          <cell r="E5016">
            <v>366.55876288659795</v>
          </cell>
          <cell r="F5016">
            <v>0.49072164948453612</v>
          </cell>
          <cell r="G5016">
            <v>549.84</v>
          </cell>
          <cell r="H5016">
            <v>0.74</v>
          </cell>
          <cell r="I5016">
            <v>0</v>
          </cell>
        </row>
        <row r="5017">
          <cell r="A5017">
            <v>0</v>
          </cell>
          <cell r="B5017" t="str">
            <v>Mármol crema marfil 40x40 bruto + 10% desp.</v>
          </cell>
          <cell r="C5017">
            <v>1.1000000000000001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</row>
        <row r="5018">
          <cell r="A5018">
            <v>100.01</v>
          </cell>
          <cell r="B5018" t="str">
            <v>Derretido Keracolor 25 lbs + 10% desp.</v>
          </cell>
          <cell r="C5018">
            <v>4.4999999999999998E-2</v>
          </cell>
          <cell r="D5018" t="str">
            <v>FDA</v>
          </cell>
          <cell r="E5018">
            <v>1016.95</v>
          </cell>
          <cell r="F5018">
            <v>183.05099999999999</v>
          </cell>
          <cell r="G5018">
            <v>45.76</v>
          </cell>
          <cell r="H5018">
            <v>8.24</v>
          </cell>
          <cell r="I5018">
            <v>0</v>
          </cell>
        </row>
        <row r="5019">
          <cell r="A5019">
            <v>2.279999999999994</v>
          </cell>
          <cell r="B5019" t="str">
            <v>Estopa</v>
          </cell>
          <cell r="C5019">
            <v>0.05</v>
          </cell>
          <cell r="D5019">
            <v>0</v>
          </cell>
          <cell r="E5019">
            <v>63.56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</row>
        <row r="5020">
          <cell r="A5020">
            <v>0</v>
          </cell>
          <cell r="B5020" t="str">
            <v>Pulido y cristalizado de pisos</v>
          </cell>
          <cell r="C5020">
            <v>1</v>
          </cell>
          <cell r="D5020" t="str">
            <v>M2</v>
          </cell>
          <cell r="E5020">
            <v>296.61</v>
          </cell>
          <cell r="F5020">
            <v>53.389800000000001</v>
          </cell>
          <cell r="G5020">
            <v>296.61</v>
          </cell>
          <cell r="H5020">
            <v>53.39</v>
          </cell>
        </row>
        <row r="5021">
          <cell r="A5021">
            <v>0</v>
          </cell>
          <cell r="B5021" t="str">
            <v xml:space="preserve">Corte de Chazos </v>
          </cell>
          <cell r="C5021">
            <v>2.5</v>
          </cell>
          <cell r="D5021" t="str">
            <v>UND</v>
          </cell>
          <cell r="E5021">
            <v>29.66</v>
          </cell>
          <cell r="F5021">
            <v>5.3388</v>
          </cell>
          <cell r="G5021">
            <v>74.150000000000006</v>
          </cell>
          <cell r="H5021">
            <v>13.35</v>
          </cell>
          <cell r="I5021">
            <v>21575.670000000002</v>
          </cell>
        </row>
        <row r="5022">
          <cell r="A5022">
            <v>0</v>
          </cell>
          <cell r="B5022" t="str">
            <v>Transporte de pisos (3%)</v>
          </cell>
          <cell r="C5022">
            <v>1</v>
          </cell>
          <cell r="D5022">
            <v>0</v>
          </cell>
          <cell r="E5022">
            <v>100.65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>
            <v>0</v>
          </cell>
          <cell r="B5023" t="str">
            <v>Mano de obra</v>
          </cell>
          <cell r="C5023">
            <v>1</v>
          </cell>
          <cell r="D5023">
            <v>0</v>
          </cell>
          <cell r="E5023">
            <v>32.700000000000003</v>
          </cell>
          <cell r="F5023">
            <v>5.8860000000000001</v>
          </cell>
          <cell r="G5023">
            <v>0</v>
          </cell>
          <cell r="H5023">
            <v>0</v>
          </cell>
        </row>
        <row r="5024">
          <cell r="A5024">
            <v>0</v>
          </cell>
          <cell r="B5024" t="str">
            <v>Mano de Obra de colocación mármol</v>
          </cell>
          <cell r="C5024">
            <v>1</v>
          </cell>
          <cell r="D5024">
            <v>0</v>
          </cell>
          <cell r="E5024">
            <v>660.39</v>
          </cell>
          <cell r="F5024">
            <v>0</v>
          </cell>
          <cell r="G5024">
            <v>0</v>
          </cell>
          <cell r="H5024">
            <v>0</v>
          </cell>
        </row>
        <row r="5025">
          <cell r="A5025">
            <v>0</v>
          </cell>
          <cell r="B5025" t="str">
            <v>Total/UND</v>
          </cell>
          <cell r="C5025">
            <v>42</v>
          </cell>
          <cell r="D5025">
            <v>0</v>
          </cell>
          <cell r="E5025">
            <v>8.56</v>
          </cell>
          <cell r="F5025">
            <v>1.5407999999999999</v>
          </cell>
          <cell r="G5025">
            <v>4023.9700000000003</v>
          </cell>
          <cell r="H5025">
            <v>587.33000000000004</v>
          </cell>
          <cell r="I5025">
            <v>4611.3</v>
          </cell>
        </row>
        <row r="5026">
          <cell r="A5026">
            <v>118</v>
          </cell>
          <cell r="B5026" t="str">
            <v>TERMINACIONES DE PISOS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</row>
        <row r="5027">
          <cell r="A5027">
            <v>119</v>
          </cell>
          <cell r="B5027" t="str">
            <v>ZOCALOS</v>
          </cell>
          <cell r="C5027">
            <v>1</v>
          </cell>
          <cell r="D5027" t="str">
            <v>M2</v>
          </cell>
          <cell r="E5027">
            <v>0</v>
          </cell>
          <cell r="F5027">
            <v>0</v>
          </cell>
          <cell r="G5027">
            <v>1612.57</v>
          </cell>
          <cell r="H5027">
            <v>251.58999999999997</v>
          </cell>
          <cell r="I5027">
            <v>1864.1599999999999</v>
          </cell>
        </row>
        <row r="5028">
          <cell r="A5028">
            <v>119.01</v>
          </cell>
          <cell r="B5028" t="str">
            <v>ZOCALOS CERAMICA EUROPEA ECONOMICA</v>
          </cell>
          <cell r="C5028">
            <v>1</v>
          </cell>
          <cell r="D5028" t="str">
            <v>ML</v>
          </cell>
          <cell r="E5028">
            <v>0</v>
          </cell>
          <cell r="F5028">
            <v>0</v>
          </cell>
          <cell r="G5028">
            <v>232.61</v>
          </cell>
          <cell r="H5028">
            <v>22.950000000000003</v>
          </cell>
          <cell r="I5028">
            <v>255.56</v>
          </cell>
        </row>
        <row r="5029">
          <cell r="A5029">
            <v>0</v>
          </cell>
          <cell r="B5029" t="str">
            <v>Zócalos Cerámica Europea Económica 0.07x0.30m</v>
          </cell>
          <cell r="C5029">
            <v>1</v>
          </cell>
          <cell r="D5029" t="str">
            <v>M2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</row>
        <row r="5030">
          <cell r="A5030">
            <v>0</v>
          </cell>
          <cell r="B5030" t="str">
            <v>Volumen Análisis</v>
          </cell>
          <cell r="C5030">
            <v>1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</row>
        <row r="5031">
          <cell r="A5031">
            <v>0</v>
          </cell>
          <cell r="B5031" t="str">
            <v>Materiales y Equipos</v>
          </cell>
          <cell r="C5031">
            <v>0.08</v>
          </cell>
          <cell r="D5031" t="str">
            <v>M3</v>
          </cell>
          <cell r="E5031">
            <v>1440.68</v>
          </cell>
          <cell r="F5031">
            <v>259.32240000000002</v>
          </cell>
          <cell r="G5031">
            <v>115.25</v>
          </cell>
          <cell r="H5031">
            <v>20.75</v>
          </cell>
        </row>
        <row r="5032">
          <cell r="A5032">
            <v>0</v>
          </cell>
          <cell r="B5032" t="str">
            <v>Mortero 1:10 pisos + 10% desp.</v>
          </cell>
          <cell r="C5032">
            <v>2.3999999999999998E-3</v>
          </cell>
          <cell r="D5032" t="str">
            <v>M3</v>
          </cell>
          <cell r="E5032">
            <v>3919.4300000000003</v>
          </cell>
          <cell r="F5032">
            <v>705.49739999999997</v>
          </cell>
          <cell r="G5032">
            <v>9.41</v>
          </cell>
          <cell r="H5032">
            <v>1.69</v>
          </cell>
        </row>
        <row r="5033">
          <cell r="A5033">
            <v>0</v>
          </cell>
          <cell r="B5033" t="str">
            <v>Cerámica Europea Económica + 10% desp.</v>
          </cell>
          <cell r="C5033">
            <v>0.05</v>
          </cell>
          <cell r="D5033" t="str">
            <v>M2</v>
          </cell>
          <cell r="E5033">
            <v>322.02999999999997</v>
          </cell>
          <cell r="F5033">
            <v>57.965399999999995</v>
          </cell>
          <cell r="G5033">
            <v>16.100000000000001</v>
          </cell>
          <cell r="H5033">
            <v>2.9</v>
          </cell>
          <cell r="I5033">
            <v>3706.5600000000004</v>
          </cell>
        </row>
        <row r="5034">
          <cell r="A5034">
            <v>0</v>
          </cell>
          <cell r="B5034" t="str">
            <v>Derretido Keracolor 25 lbs + 10% desp.</v>
          </cell>
          <cell r="C5034">
            <v>3.0000000000000001E-3</v>
          </cell>
          <cell r="D5034" t="str">
            <v>FDA</v>
          </cell>
          <cell r="E5034">
            <v>1016.95</v>
          </cell>
          <cell r="F5034">
            <v>183.05099999999999</v>
          </cell>
          <cell r="G5034">
            <v>3.05</v>
          </cell>
          <cell r="H5034">
            <v>0.55000000000000004</v>
          </cell>
        </row>
        <row r="5035">
          <cell r="A5035">
            <v>0</v>
          </cell>
          <cell r="B5035" t="str">
            <v xml:space="preserve">Corte de Chazos </v>
          </cell>
          <cell r="C5035">
            <v>3.33</v>
          </cell>
          <cell r="D5035" t="str">
            <v>UND</v>
          </cell>
          <cell r="E5035">
            <v>29.66</v>
          </cell>
          <cell r="F5035">
            <v>5.3388</v>
          </cell>
          <cell r="G5035">
            <v>98.77</v>
          </cell>
          <cell r="H5035">
            <v>17.78</v>
          </cell>
          <cell r="I5035">
            <v>230.98220000000003</v>
          </cell>
        </row>
        <row r="5036">
          <cell r="A5036">
            <v>0</v>
          </cell>
          <cell r="B5036" t="str">
            <v>Estopa</v>
          </cell>
          <cell r="C5036">
            <v>3.0000000000000001E-3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</row>
        <row r="5037">
          <cell r="A5037">
            <v>0</v>
          </cell>
          <cell r="B5037" t="str">
            <v>Transporte de pisos (3%)</v>
          </cell>
          <cell r="C5037">
            <v>1</v>
          </cell>
          <cell r="D5037" t="str">
            <v>PA</v>
          </cell>
          <cell r="E5037">
            <v>0.56999999999999995</v>
          </cell>
          <cell r="F5037">
            <v>0</v>
          </cell>
          <cell r="G5037">
            <v>0.56999999999999995</v>
          </cell>
          <cell r="H5037">
            <v>0</v>
          </cell>
          <cell r="I5037">
            <v>0</v>
          </cell>
        </row>
        <row r="5038">
          <cell r="A5038">
            <v>0</v>
          </cell>
          <cell r="B5038" t="str">
            <v>Mano de obra</v>
          </cell>
          <cell r="C5038">
            <v>1</v>
          </cell>
          <cell r="D5038" t="str">
            <v>M2</v>
          </cell>
          <cell r="E5038">
            <v>171.77</v>
          </cell>
          <cell r="F5038">
            <v>0</v>
          </cell>
          <cell r="G5038">
            <v>171.77</v>
          </cell>
          <cell r="H5038">
            <v>0</v>
          </cell>
        </row>
        <row r="5039">
          <cell r="A5039">
            <v>0</v>
          </cell>
          <cell r="B5039" t="str">
            <v>Mano de Obra de colocación zócalos</v>
          </cell>
          <cell r="C5039">
            <v>1</v>
          </cell>
          <cell r="D5039">
            <v>0</v>
          </cell>
          <cell r="E5039">
            <v>104.51700000000001</v>
          </cell>
          <cell r="F5039">
            <v>0</v>
          </cell>
          <cell r="G5039">
            <v>1612.57</v>
          </cell>
          <cell r="H5039">
            <v>251.58999999999997</v>
          </cell>
          <cell r="I5039">
            <v>1864.1599999999999</v>
          </cell>
        </row>
        <row r="5040">
          <cell r="A5040">
            <v>0</v>
          </cell>
          <cell r="B5040" t="str">
            <v>Total/UND</v>
          </cell>
          <cell r="C5040">
            <v>200</v>
          </cell>
          <cell r="D5040">
            <v>0</v>
          </cell>
          <cell r="E5040">
            <v>41.694915254237294</v>
          </cell>
          <cell r="F5040">
            <v>7.505084745762713</v>
          </cell>
          <cell r="G5040">
            <v>232.61</v>
          </cell>
          <cell r="H5040">
            <v>22.950000000000003</v>
          </cell>
          <cell r="I5040">
            <v>255.56</v>
          </cell>
        </row>
        <row r="5041">
          <cell r="A5041">
            <v>118.02000000000001</v>
          </cell>
          <cell r="B5041" t="str">
            <v>CERAMICA EUROPEA ECONOMICA</v>
          </cell>
          <cell r="C5041">
            <v>1</v>
          </cell>
          <cell r="D5041" t="str">
            <v>M2</v>
          </cell>
          <cell r="E5041">
            <v>0</v>
          </cell>
          <cell r="F5041">
            <v>0</v>
          </cell>
          <cell r="G5041">
            <v>923.01999999999975</v>
          </cell>
          <cell r="H5041">
            <v>103.93999999999998</v>
          </cell>
          <cell r="I5041">
            <v>1026.9599999999998</v>
          </cell>
        </row>
        <row r="5042">
          <cell r="A5042">
            <v>119.02000000000001</v>
          </cell>
          <cell r="B5042" t="str">
            <v>ZOCALOS CERAMICA EUROPEA BUENA CALIDAD</v>
          </cell>
          <cell r="C5042">
            <v>1</v>
          </cell>
          <cell r="D5042" t="str">
            <v>ML</v>
          </cell>
          <cell r="E5042">
            <v>0</v>
          </cell>
          <cell r="F5042">
            <v>0</v>
          </cell>
          <cell r="G5042">
            <v>246.64999999999998</v>
          </cell>
          <cell r="H5042">
            <v>25.39</v>
          </cell>
          <cell r="I5042">
            <v>272.03999999999996</v>
          </cell>
        </row>
        <row r="5043">
          <cell r="A5043">
            <v>0</v>
          </cell>
          <cell r="B5043" t="str">
            <v>Zócalo Cerám. Europea buena calidad 0.07x0.30</v>
          </cell>
          <cell r="C5043">
            <v>1</v>
          </cell>
          <cell r="D5043" t="str">
            <v>M2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</row>
        <row r="5044">
          <cell r="A5044">
            <v>0</v>
          </cell>
          <cell r="B5044" t="str">
            <v>Volumen Análisis</v>
          </cell>
          <cell r="C5044">
            <v>1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</row>
        <row r="5045">
          <cell r="A5045">
            <v>112.04000000000002</v>
          </cell>
          <cell r="B5045" t="str">
            <v>Materiales y Equipos</v>
          </cell>
          <cell r="C5045">
            <v>3.465E-2</v>
          </cell>
          <cell r="D5045" t="str">
            <v>M3</v>
          </cell>
          <cell r="E5045">
            <v>4037.9700000000003</v>
          </cell>
          <cell r="F5045">
            <v>667.53</v>
          </cell>
          <cell r="G5045">
            <v>139.91999999999999</v>
          </cell>
          <cell r="H5045">
            <v>23.13</v>
          </cell>
          <cell r="I5045">
            <v>0</v>
          </cell>
        </row>
        <row r="5046">
          <cell r="A5046" t="str">
            <v>PISO002</v>
          </cell>
          <cell r="B5046" t="str">
            <v>Mortero 1:10 pisos + 10% desp.</v>
          </cell>
          <cell r="C5046">
            <v>2.3999999999999998E-3</v>
          </cell>
          <cell r="D5046" t="str">
            <v>M3</v>
          </cell>
          <cell r="E5046">
            <v>3919.4300000000003</v>
          </cell>
          <cell r="F5046">
            <v>705.49739999999997</v>
          </cell>
          <cell r="G5046">
            <v>9.41</v>
          </cell>
          <cell r="H5046">
            <v>1.69</v>
          </cell>
        </row>
        <row r="5047">
          <cell r="A5047" t="str">
            <v>PISO025</v>
          </cell>
          <cell r="B5047" t="str">
            <v>Cerámica Europea buena calidad + 10% desp.</v>
          </cell>
          <cell r="C5047">
            <v>0.05</v>
          </cell>
          <cell r="D5047" t="str">
            <v>M2</v>
          </cell>
          <cell r="E5047">
            <v>593.22</v>
          </cell>
          <cell r="F5047">
            <v>106.7796</v>
          </cell>
          <cell r="G5047">
            <v>29.66</v>
          </cell>
          <cell r="H5047">
            <v>5.34</v>
          </cell>
          <cell r="I5047">
            <v>0</v>
          </cell>
        </row>
        <row r="5048">
          <cell r="A5048" t="str">
            <v>PISO021</v>
          </cell>
          <cell r="B5048" t="str">
            <v>Derretido Keracolor 25 lbs + 10% desp.</v>
          </cell>
          <cell r="C5048">
            <v>3.0000000000000001E-3</v>
          </cell>
          <cell r="D5048" t="str">
            <v>FDA</v>
          </cell>
          <cell r="E5048">
            <v>1016.95</v>
          </cell>
          <cell r="F5048">
            <v>183.05099999999999</v>
          </cell>
          <cell r="G5048">
            <v>3.05</v>
          </cell>
          <cell r="H5048">
            <v>0.55000000000000004</v>
          </cell>
        </row>
        <row r="5049">
          <cell r="A5049">
            <v>0</v>
          </cell>
          <cell r="B5049" t="str">
            <v xml:space="preserve">Corte de Chazos </v>
          </cell>
          <cell r="C5049">
            <v>3.33</v>
          </cell>
          <cell r="D5049" t="str">
            <v>UND</v>
          </cell>
          <cell r="E5049">
            <v>29.66</v>
          </cell>
          <cell r="F5049">
            <v>5.3388</v>
          </cell>
          <cell r="G5049">
            <v>98.77</v>
          </cell>
          <cell r="H5049">
            <v>17.78</v>
          </cell>
        </row>
        <row r="5050">
          <cell r="A5050">
            <v>0</v>
          </cell>
          <cell r="B5050" t="str">
            <v>Estopa</v>
          </cell>
          <cell r="C5050">
            <v>3.0000000000000001E-3</v>
          </cell>
          <cell r="D5050" t="str">
            <v>LB</v>
          </cell>
          <cell r="E5050">
            <v>63.56</v>
          </cell>
          <cell r="F5050">
            <v>11.440799999999999</v>
          </cell>
          <cell r="G5050">
            <v>0.19</v>
          </cell>
          <cell r="H5050">
            <v>0.03</v>
          </cell>
          <cell r="I5050">
            <v>0</v>
          </cell>
        </row>
        <row r="5051">
          <cell r="A5051">
            <v>900.02</v>
          </cell>
          <cell r="B5051" t="str">
            <v>Transporte de pisos (3%)</v>
          </cell>
          <cell r="C5051">
            <v>1</v>
          </cell>
          <cell r="D5051" t="str">
            <v>PA</v>
          </cell>
          <cell r="E5051">
            <v>1.05</v>
          </cell>
          <cell r="F5051">
            <v>0</v>
          </cell>
          <cell r="G5051">
            <v>1.05</v>
          </cell>
          <cell r="H5051">
            <v>0</v>
          </cell>
          <cell r="I5051">
            <v>23098.220000000005</v>
          </cell>
        </row>
        <row r="5052">
          <cell r="A5052">
            <v>900.14999999999986</v>
          </cell>
          <cell r="B5052" t="str">
            <v>Mano de obra</v>
          </cell>
          <cell r="C5052">
            <v>1</v>
          </cell>
          <cell r="D5052" t="str">
            <v>M2</v>
          </cell>
          <cell r="E5052">
            <v>321.58350000000002</v>
          </cell>
          <cell r="F5052">
            <v>0</v>
          </cell>
          <cell r="G5052">
            <v>321.58</v>
          </cell>
          <cell r="H5052">
            <v>0</v>
          </cell>
        </row>
        <row r="5053">
          <cell r="A5053">
            <v>0</v>
          </cell>
          <cell r="B5053" t="str">
            <v>Mano de Obra de colocación zócalos</v>
          </cell>
          <cell r="C5053">
            <v>1</v>
          </cell>
          <cell r="D5053">
            <v>0</v>
          </cell>
          <cell r="E5053">
            <v>104.51700000000001</v>
          </cell>
          <cell r="F5053">
            <v>0</v>
          </cell>
          <cell r="G5053">
            <v>923.01999999999975</v>
          </cell>
          <cell r="H5053">
            <v>103.93999999999998</v>
          </cell>
          <cell r="I5053">
            <v>1026.9599999999998</v>
          </cell>
        </row>
        <row r="5054">
          <cell r="A5054">
            <v>0</v>
          </cell>
          <cell r="B5054" t="str">
            <v>Total/UND</v>
          </cell>
          <cell r="D5054">
            <v>0</v>
          </cell>
          <cell r="G5054">
            <v>246.64999999999998</v>
          </cell>
          <cell r="H5054">
            <v>25.39</v>
          </cell>
          <cell r="I5054">
            <v>272.03999999999996</v>
          </cell>
        </row>
        <row r="5055">
          <cell r="A5055">
            <v>118.03000000000002</v>
          </cell>
          <cell r="B5055" t="str">
            <v>PORCELANATO CHINO 50X50 ANTIMANCHAS</v>
          </cell>
          <cell r="C5055">
            <v>1</v>
          </cell>
          <cell r="D5055" t="str">
            <v>M2</v>
          </cell>
          <cell r="E5055">
            <v>0</v>
          </cell>
          <cell r="F5055">
            <v>0</v>
          </cell>
          <cell r="G5055">
            <v>1850.49</v>
          </cell>
          <cell r="H5055">
            <v>147.05000000000001</v>
          </cell>
          <cell r="I5055">
            <v>1997.54</v>
          </cell>
        </row>
        <row r="5056">
          <cell r="A5056">
            <v>119.03000000000002</v>
          </cell>
          <cell r="B5056" t="str">
            <v>ZOCALO CERAMICA EUROPEA PRIMERA 0.07x0.60</v>
          </cell>
          <cell r="C5056">
            <v>1</v>
          </cell>
          <cell r="D5056" t="str">
            <v>ML</v>
          </cell>
          <cell r="E5056">
            <v>0</v>
          </cell>
          <cell r="F5056">
            <v>0</v>
          </cell>
          <cell r="G5056">
            <v>324.74</v>
          </cell>
          <cell r="H5056">
            <v>38.970000000000006</v>
          </cell>
          <cell r="I5056">
            <v>363.71000000000004</v>
          </cell>
        </row>
        <row r="5057">
          <cell r="A5057">
            <v>0</v>
          </cell>
          <cell r="B5057" t="str">
            <v>Zócalo Cerámica Europea de primera 0.07x0.60m</v>
          </cell>
          <cell r="C5057">
            <v>1</v>
          </cell>
          <cell r="D5057" t="str">
            <v>M2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</row>
        <row r="5058">
          <cell r="A5058">
            <v>0</v>
          </cell>
          <cell r="B5058" t="str">
            <v>Volumen Análisis</v>
          </cell>
          <cell r="C5058">
            <v>1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A5059">
            <v>112.04000000000002</v>
          </cell>
          <cell r="B5059" t="str">
            <v>Materiales y Equipos</v>
          </cell>
          <cell r="C5059">
            <v>3.465E-2</v>
          </cell>
          <cell r="D5059" t="str">
            <v>M3</v>
          </cell>
          <cell r="E5059">
            <v>4037.9700000000003</v>
          </cell>
          <cell r="F5059">
            <v>667.53</v>
          </cell>
          <cell r="G5059">
            <v>139.91999999999999</v>
          </cell>
          <cell r="H5059">
            <v>23.13</v>
          </cell>
          <cell r="I5059">
            <v>0</v>
          </cell>
        </row>
        <row r="5060">
          <cell r="A5060" t="str">
            <v>PISO008</v>
          </cell>
          <cell r="B5060" t="str">
            <v>Mortero 1:10 pisos + 10% desp.</v>
          </cell>
          <cell r="C5060">
            <v>2.3999999999999998E-3</v>
          </cell>
          <cell r="D5060" t="str">
            <v>M3</v>
          </cell>
          <cell r="E5060">
            <v>3919.4300000000003</v>
          </cell>
          <cell r="F5060">
            <v>705.49739999999997</v>
          </cell>
          <cell r="G5060">
            <v>9.41</v>
          </cell>
          <cell r="H5060">
            <v>1.69</v>
          </cell>
          <cell r="I5060">
            <v>0</v>
          </cell>
        </row>
        <row r="5061">
          <cell r="A5061" t="str">
            <v>PISO025</v>
          </cell>
          <cell r="B5061" t="str">
            <v>Cerámica Europea de primera + 10% desp.</v>
          </cell>
          <cell r="C5061">
            <v>0.08</v>
          </cell>
          <cell r="D5061" t="str">
            <v>M2</v>
          </cell>
          <cell r="E5061">
            <v>1313.56</v>
          </cell>
          <cell r="F5061">
            <v>236.44079999999997</v>
          </cell>
          <cell r="G5061">
            <v>105.08</v>
          </cell>
          <cell r="H5061">
            <v>18.920000000000002</v>
          </cell>
        </row>
        <row r="5062">
          <cell r="A5062" t="str">
            <v>PISO021</v>
          </cell>
          <cell r="B5062" t="str">
            <v>Derretido Keracolor 25 lbs + 10% desp.</v>
          </cell>
          <cell r="C5062">
            <v>3.0000000000000001E-3</v>
          </cell>
          <cell r="D5062" t="str">
            <v>FDA</v>
          </cell>
          <cell r="E5062">
            <v>1016.95</v>
          </cell>
          <cell r="F5062">
            <v>183.05099999999999</v>
          </cell>
          <cell r="G5062">
            <v>3.05</v>
          </cell>
          <cell r="H5062">
            <v>0.55000000000000004</v>
          </cell>
        </row>
        <row r="5063">
          <cell r="A5063">
            <v>0</v>
          </cell>
          <cell r="B5063" t="str">
            <v xml:space="preserve">Corte de Chazos </v>
          </cell>
          <cell r="C5063">
            <v>3.33</v>
          </cell>
          <cell r="D5063" t="str">
            <v>UND</v>
          </cell>
          <cell r="E5063">
            <v>29.66</v>
          </cell>
          <cell r="F5063">
            <v>5.3388</v>
          </cell>
          <cell r="G5063">
            <v>98.77</v>
          </cell>
          <cell r="H5063">
            <v>17.78</v>
          </cell>
        </row>
        <row r="5064">
          <cell r="A5064">
            <v>0</v>
          </cell>
          <cell r="B5064" t="str">
            <v>Estopa</v>
          </cell>
          <cell r="C5064">
            <v>3.0000000000000001E-3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</row>
        <row r="5065">
          <cell r="A5065">
            <v>900.02</v>
          </cell>
          <cell r="B5065" t="str">
            <v>Transporte de pisos (3%)</v>
          </cell>
          <cell r="C5065">
            <v>1</v>
          </cell>
          <cell r="D5065" t="str">
            <v>PA</v>
          </cell>
          <cell r="E5065">
            <v>3.72</v>
          </cell>
          <cell r="F5065">
            <v>0</v>
          </cell>
          <cell r="G5065">
            <v>3.72</v>
          </cell>
          <cell r="H5065">
            <v>0</v>
          </cell>
        </row>
        <row r="5066">
          <cell r="A5066">
            <v>900.14999999999986</v>
          </cell>
          <cell r="B5066" t="str">
            <v>Mano de obra</v>
          </cell>
          <cell r="C5066">
            <v>1</v>
          </cell>
          <cell r="D5066" t="str">
            <v>M2</v>
          </cell>
          <cell r="E5066">
            <v>321.58350000000002</v>
          </cell>
          <cell r="F5066">
            <v>0</v>
          </cell>
          <cell r="G5066">
            <v>321.58</v>
          </cell>
          <cell r="H5066">
            <v>0</v>
          </cell>
          <cell r="I5066">
            <v>0</v>
          </cell>
        </row>
        <row r="5067">
          <cell r="A5067">
            <v>0</v>
          </cell>
          <cell r="B5067" t="str">
            <v>Mano de Obra de colocación zócalos</v>
          </cell>
          <cell r="C5067">
            <v>1</v>
          </cell>
          <cell r="D5067">
            <v>0</v>
          </cell>
          <cell r="E5067">
            <v>104.51700000000001</v>
          </cell>
          <cell r="F5067">
            <v>0</v>
          </cell>
          <cell r="G5067">
            <v>1850.49</v>
          </cell>
          <cell r="H5067">
            <v>147.05000000000001</v>
          </cell>
          <cell r="I5067">
            <v>1997.54</v>
          </cell>
        </row>
        <row r="5068">
          <cell r="A5068">
            <v>0</v>
          </cell>
          <cell r="B5068" t="str">
            <v>Total/UND</v>
          </cell>
          <cell r="C5068">
            <v>1</v>
          </cell>
          <cell r="D5068" t="str">
            <v>M2</v>
          </cell>
          <cell r="E5068">
            <v>171.77</v>
          </cell>
          <cell r="F5068">
            <v>0</v>
          </cell>
          <cell r="G5068">
            <v>324.74</v>
          </cell>
          <cell r="H5068">
            <v>38.970000000000006</v>
          </cell>
          <cell r="I5068">
            <v>363.71000000000004</v>
          </cell>
        </row>
        <row r="5069">
          <cell r="A5069">
            <v>118.04000000000002</v>
          </cell>
          <cell r="B5069" t="str">
            <v>MARMOL TRAVERTINO 40x40 IMP. MATE</v>
          </cell>
          <cell r="C5069">
            <v>1</v>
          </cell>
          <cell r="D5069" t="str">
            <v>M2</v>
          </cell>
          <cell r="E5069">
            <v>0</v>
          </cell>
          <cell r="F5069">
            <v>0</v>
          </cell>
          <cell r="G5069">
            <v>2100.2800000000002</v>
          </cell>
          <cell r="H5069">
            <v>251.92</v>
          </cell>
          <cell r="I5069">
            <v>2352.2000000000003</v>
          </cell>
        </row>
        <row r="5070">
          <cell r="A5070">
            <v>119.04000000000002</v>
          </cell>
          <cell r="B5070" t="str">
            <v>ZOCALOS CERAMICA EUROPEA PARA EXTERIORES</v>
          </cell>
          <cell r="C5070">
            <v>1</v>
          </cell>
          <cell r="D5070" t="str">
            <v>ML</v>
          </cell>
          <cell r="E5070">
            <v>0</v>
          </cell>
          <cell r="F5070">
            <v>0</v>
          </cell>
          <cell r="G5070">
            <v>294.71999999999997</v>
          </cell>
          <cell r="H5070">
            <v>33.760000000000005</v>
          </cell>
          <cell r="I5070">
            <v>328.47999999999996</v>
          </cell>
        </row>
        <row r="5071">
          <cell r="A5071">
            <v>0</v>
          </cell>
          <cell r="B5071" t="str">
            <v>Zócalos Cerámica Europea exteriores 0.08x0.40m</v>
          </cell>
          <cell r="C5071">
            <v>1</v>
          </cell>
          <cell r="D5071" t="str">
            <v>M2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</row>
        <row r="5072">
          <cell r="A5072">
            <v>0</v>
          </cell>
          <cell r="B5072" t="str">
            <v>Volumen Análisis</v>
          </cell>
          <cell r="C5072">
            <v>1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</row>
        <row r="5073">
          <cell r="A5073">
            <v>0</v>
          </cell>
          <cell r="B5073" t="str">
            <v>Materiales y Equipos</v>
          </cell>
          <cell r="C5073">
            <v>3.465E-2</v>
          </cell>
          <cell r="D5073" t="str">
            <v>M3</v>
          </cell>
          <cell r="E5073">
            <v>3919.4300000000003</v>
          </cell>
          <cell r="F5073">
            <v>705.49739999999997</v>
          </cell>
          <cell r="G5073">
            <v>135.81</v>
          </cell>
          <cell r="H5073">
            <v>24.45</v>
          </cell>
          <cell r="I5073">
            <v>0</v>
          </cell>
        </row>
        <row r="5074">
          <cell r="A5074">
            <v>0</v>
          </cell>
          <cell r="B5074" t="str">
            <v>Mortero 1:10 pisos + 10% desp.</v>
          </cell>
          <cell r="C5074">
            <v>2.8E-3</v>
          </cell>
          <cell r="D5074" t="str">
            <v>M3</v>
          </cell>
          <cell r="E5074">
            <v>3919.4300000000003</v>
          </cell>
          <cell r="F5074">
            <v>705.49739999999997</v>
          </cell>
          <cell r="G5074">
            <v>10.97</v>
          </cell>
          <cell r="H5074">
            <v>1.98</v>
          </cell>
          <cell r="I5074">
            <v>0</v>
          </cell>
        </row>
        <row r="5075">
          <cell r="A5075">
            <v>0</v>
          </cell>
          <cell r="B5075" t="str">
            <v>Cerámica Europea exteriores + 10% desp.</v>
          </cell>
          <cell r="C5075">
            <v>0.08</v>
          </cell>
          <cell r="D5075" t="str">
            <v>M2</v>
          </cell>
          <cell r="E5075">
            <v>932.2</v>
          </cell>
          <cell r="F5075">
            <v>167.79599999999999</v>
          </cell>
          <cell r="G5075">
            <v>74.58</v>
          </cell>
          <cell r="H5075">
            <v>13.42</v>
          </cell>
          <cell r="I5075">
            <v>0</v>
          </cell>
        </row>
        <row r="5076">
          <cell r="A5076">
            <v>0</v>
          </cell>
          <cell r="B5076" t="str">
            <v>Derretido Keracolor 25 lbs + 10% desp.</v>
          </cell>
          <cell r="C5076">
            <v>3.0000000000000001E-3</v>
          </cell>
          <cell r="D5076" t="str">
            <v>FDA</v>
          </cell>
          <cell r="E5076">
            <v>1016.95</v>
          </cell>
          <cell r="F5076">
            <v>183.05099999999999</v>
          </cell>
          <cell r="G5076">
            <v>3.05</v>
          </cell>
          <cell r="H5076">
            <v>0.55000000000000004</v>
          </cell>
        </row>
        <row r="5077">
          <cell r="A5077">
            <v>0</v>
          </cell>
          <cell r="B5077" t="str">
            <v xml:space="preserve">Corte de Chazos </v>
          </cell>
          <cell r="C5077">
            <v>3.33</v>
          </cell>
          <cell r="D5077" t="str">
            <v>UND</v>
          </cell>
          <cell r="E5077">
            <v>29.66</v>
          </cell>
          <cell r="F5077">
            <v>5.3388</v>
          </cell>
          <cell r="G5077">
            <v>98.77</v>
          </cell>
          <cell r="H5077">
            <v>17.78</v>
          </cell>
        </row>
        <row r="5078">
          <cell r="A5078">
            <v>0</v>
          </cell>
          <cell r="B5078" t="str">
            <v>Estopa</v>
          </cell>
          <cell r="C5078">
            <v>3.0000000000000001E-3</v>
          </cell>
          <cell r="D5078" t="str">
            <v>LB</v>
          </cell>
          <cell r="E5078">
            <v>63.56</v>
          </cell>
          <cell r="F5078">
            <v>11.440799999999999</v>
          </cell>
          <cell r="G5078">
            <v>0.19</v>
          </cell>
          <cell r="H5078">
            <v>0.03</v>
          </cell>
        </row>
        <row r="5079">
          <cell r="A5079">
            <v>0</v>
          </cell>
          <cell r="B5079" t="str">
            <v>Transporte de pisos (3%)</v>
          </cell>
          <cell r="C5079">
            <v>1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</row>
        <row r="5080">
          <cell r="A5080">
            <v>0</v>
          </cell>
          <cell r="B5080" t="str">
            <v>Mano de obra</v>
          </cell>
          <cell r="C5080">
            <v>1</v>
          </cell>
          <cell r="D5080" t="str">
            <v>M2</v>
          </cell>
          <cell r="E5080">
            <v>660.39</v>
          </cell>
          <cell r="F5080">
            <v>0</v>
          </cell>
          <cell r="G5080">
            <v>660.39</v>
          </cell>
          <cell r="H5080">
            <v>0</v>
          </cell>
          <cell r="I5080">
            <v>0</v>
          </cell>
        </row>
        <row r="5081">
          <cell r="A5081">
            <v>0</v>
          </cell>
          <cell r="B5081" t="str">
            <v>Mano de Obra de colocación zócalos</v>
          </cell>
          <cell r="C5081">
            <v>1</v>
          </cell>
          <cell r="D5081">
            <v>0</v>
          </cell>
          <cell r="E5081">
            <v>104.51700000000001</v>
          </cell>
          <cell r="F5081">
            <v>0</v>
          </cell>
          <cell r="G5081">
            <v>2100.2800000000002</v>
          </cell>
          <cell r="H5081">
            <v>251.92</v>
          </cell>
          <cell r="I5081">
            <v>2352.2000000000003</v>
          </cell>
        </row>
        <row r="5082">
          <cell r="A5082">
            <v>900.14999999999986</v>
          </cell>
          <cell r="B5082" t="str">
            <v>Total/UND</v>
          </cell>
          <cell r="C5082">
            <v>1</v>
          </cell>
          <cell r="D5082" t="str">
            <v>M2</v>
          </cell>
          <cell r="E5082">
            <v>321.58350000000002</v>
          </cell>
          <cell r="F5082">
            <v>0</v>
          </cell>
          <cell r="G5082">
            <v>294.71999999999997</v>
          </cell>
          <cell r="H5082">
            <v>33.760000000000005</v>
          </cell>
          <cell r="I5082">
            <v>328.47999999999996</v>
          </cell>
        </row>
        <row r="5083">
          <cell r="A5083">
            <v>118.05000000000003</v>
          </cell>
          <cell r="B5083" t="str">
            <v>MARMOL CREMA MARFIL 40x40 PULIDO IMP.</v>
          </cell>
          <cell r="C5083">
            <v>1</v>
          </cell>
          <cell r="D5083" t="str">
            <v>M2</v>
          </cell>
          <cell r="E5083">
            <v>0</v>
          </cell>
          <cell r="F5083">
            <v>0</v>
          </cell>
          <cell r="G5083" t="e">
            <v>#REF!</v>
          </cell>
          <cell r="H5083" t="e">
            <v>#REF!</v>
          </cell>
          <cell r="I5083" t="e">
            <v>#REF!</v>
          </cell>
        </row>
        <row r="5084">
          <cell r="A5084">
            <v>119.05000000000003</v>
          </cell>
          <cell r="B5084" t="str">
            <v xml:space="preserve">ZOCALO GRANITO 7x30, FONDO GRIS </v>
          </cell>
          <cell r="C5084">
            <v>1</v>
          </cell>
          <cell r="D5084" t="str">
            <v>ML</v>
          </cell>
          <cell r="E5084">
            <v>0</v>
          </cell>
          <cell r="F5084">
            <v>0</v>
          </cell>
          <cell r="G5084">
            <v>200.52</v>
          </cell>
          <cell r="H5084">
            <v>16.36</v>
          </cell>
          <cell r="I5084">
            <v>216.88</v>
          </cell>
        </row>
        <row r="5085">
          <cell r="A5085">
            <v>0</v>
          </cell>
          <cell r="B5085" t="str">
            <v>Zócalo Granito 7x30, Fondo Gris</v>
          </cell>
          <cell r="C5085">
            <v>1</v>
          </cell>
          <cell r="D5085" t="str">
            <v>M2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</row>
        <row r="5086">
          <cell r="A5086">
            <v>0</v>
          </cell>
          <cell r="B5086" t="str">
            <v>Volumen Análisis</v>
          </cell>
          <cell r="C5086">
            <v>1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</row>
        <row r="5087">
          <cell r="A5087">
            <v>0</v>
          </cell>
          <cell r="B5087" t="str">
            <v>Materiales y Equipos</v>
          </cell>
          <cell r="C5087">
            <v>1.1000000000000001</v>
          </cell>
          <cell r="D5087" t="str">
            <v>M2</v>
          </cell>
          <cell r="E5087">
            <v>2584.75</v>
          </cell>
          <cell r="F5087">
            <v>465.255</v>
          </cell>
          <cell r="G5087">
            <v>2843.23</v>
          </cell>
          <cell r="H5087">
            <v>511.78</v>
          </cell>
          <cell r="I5087">
            <v>0</v>
          </cell>
        </row>
        <row r="5088">
          <cell r="A5088">
            <v>112.04000000000002</v>
          </cell>
          <cell r="B5088" t="str">
            <v>Mortero 1:10 pisos + 10% desp.</v>
          </cell>
          <cell r="C5088">
            <v>2.3999999999999998E-3</v>
          </cell>
          <cell r="D5088" t="str">
            <v>M3</v>
          </cell>
          <cell r="E5088">
            <v>4037.9700000000003</v>
          </cell>
          <cell r="F5088">
            <v>667.53</v>
          </cell>
          <cell r="G5088">
            <v>9.69</v>
          </cell>
          <cell r="H5088">
            <v>1.6</v>
          </cell>
          <cell r="I5088">
            <v>0</v>
          </cell>
        </row>
        <row r="5089">
          <cell r="A5089" t="str">
            <v>PISO006</v>
          </cell>
          <cell r="B5089" t="str">
            <v>Granito 30x30 fondo gris + 10% desp.</v>
          </cell>
          <cell r="C5089">
            <v>0.05</v>
          </cell>
          <cell r="D5089" t="str">
            <v>M2</v>
          </cell>
          <cell r="E5089">
            <v>355.93220338983053</v>
          </cell>
          <cell r="F5089">
            <v>64.067796610169495</v>
          </cell>
          <cell r="G5089">
            <v>17.8</v>
          </cell>
          <cell r="H5089">
            <v>3.2</v>
          </cell>
          <cell r="I5089">
            <v>0</v>
          </cell>
        </row>
        <row r="5090">
          <cell r="A5090" t="str">
            <v>PISO025</v>
          </cell>
          <cell r="B5090" t="str">
            <v>Derretido Keracolor 25 lbs + 10% desp.</v>
          </cell>
          <cell r="C5090">
            <v>3.0000000000000001E-3</v>
          </cell>
          <cell r="D5090" t="str">
            <v>FDA</v>
          </cell>
          <cell r="E5090">
            <v>1016.949152542373</v>
          </cell>
          <cell r="F5090">
            <v>183.05084745762713</v>
          </cell>
          <cell r="G5090">
            <v>3.05</v>
          </cell>
          <cell r="H5090">
            <v>0.55000000000000004</v>
          </cell>
        </row>
        <row r="5091">
          <cell r="A5091" t="str">
            <v>PISO021</v>
          </cell>
          <cell r="B5091" t="str">
            <v>Estopa</v>
          </cell>
          <cell r="C5091">
            <v>3.0000000000000001E-3</v>
          </cell>
          <cell r="D5091" t="str">
            <v>LB</v>
          </cell>
          <cell r="E5091">
            <v>63.559322033898312</v>
          </cell>
          <cell r="F5091">
            <v>11.440677966101696</v>
          </cell>
          <cell r="G5091">
            <v>0.19</v>
          </cell>
          <cell r="H5091">
            <v>0.03</v>
          </cell>
        </row>
        <row r="5092">
          <cell r="A5092">
            <v>0</v>
          </cell>
          <cell r="B5092" t="str">
            <v>Transporte de pisos (3%)</v>
          </cell>
          <cell r="C5092">
            <v>0.03</v>
          </cell>
          <cell r="D5092" t="str">
            <v>PA</v>
          </cell>
          <cell r="E5092">
            <v>21</v>
          </cell>
          <cell r="F5092">
            <v>0</v>
          </cell>
          <cell r="G5092">
            <v>0.63</v>
          </cell>
          <cell r="H5092">
            <v>0</v>
          </cell>
        </row>
        <row r="5093">
          <cell r="A5093">
            <v>0</v>
          </cell>
          <cell r="B5093" t="str">
            <v>Mano de obra</v>
          </cell>
          <cell r="C5093">
            <v>0.03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</row>
        <row r="5094">
          <cell r="A5094">
            <v>900.02</v>
          </cell>
          <cell r="B5094" t="str">
            <v xml:space="preserve">Corte de Chazos Granito </v>
          </cell>
          <cell r="C5094">
            <v>3.33</v>
          </cell>
          <cell r="D5094" t="str">
            <v>UND</v>
          </cell>
          <cell r="E5094">
            <v>18.32</v>
          </cell>
          <cell r="F5094">
            <v>3.2976000000000001</v>
          </cell>
          <cell r="G5094">
            <v>61.01</v>
          </cell>
          <cell r="H5094">
            <v>10.98</v>
          </cell>
          <cell r="I5094">
            <v>0</v>
          </cell>
        </row>
        <row r="5095">
          <cell r="A5095">
            <v>1000.03</v>
          </cell>
          <cell r="B5095" t="str">
            <v>Mano de Obra de colocación zócalos</v>
          </cell>
          <cell r="C5095">
            <v>1</v>
          </cell>
          <cell r="D5095">
            <v>0</v>
          </cell>
          <cell r="E5095">
            <v>108.15</v>
          </cell>
          <cell r="F5095">
            <v>0</v>
          </cell>
          <cell r="G5095">
            <v>4023.9700000000003</v>
          </cell>
          <cell r="H5095">
            <v>587.33000000000004</v>
          </cell>
          <cell r="I5095">
            <v>4611.3</v>
          </cell>
        </row>
        <row r="5096">
          <cell r="A5096">
            <v>900.14999999999986</v>
          </cell>
          <cell r="B5096" t="str">
            <v>Total/UND</v>
          </cell>
          <cell r="C5096">
            <v>1</v>
          </cell>
          <cell r="D5096" t="str">
            <v>M2</v>
          </cell>
          <cell r="E5096">
            <v>321.58350000000002</v>
          </cell>
          <cell r="F5096">
            <v>0</v>
          </cell>
          <cell r="G5096">
            <v>200.52</v>
          </cell>
          <cell r="H5096">
            <v>16.36</v>
          </cell>
          <cell r="I5096">
            <v>216.88</v>
          </cell>
        </row>
        <row r="5097">
          <cell r="A5097">
            <v>119</v>
          </cell>
          <cell r="B5097" t="str">
            <v>ZOCALOS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</row>
        <row r="5098">
          <cell r="A5098">
            <v>119.06000000000003</v>
          </cell>
          <cell r="B5098" t="str">
            <v>ZOCALOS GRANITO 7x30, FONDO BLANCO</v>
          </cell>
          <cell r="C5098">
            <v>1</v>
          </cell>
          <cell r="D5098" t="str">
            <v>ML</v>
          </cell>
          <cell r="E5098">
            <v>0</v>
          </cell>
          <cell r="F5098">
            <v>0</v>
          </cell>
          <cell r="G5098">
            <v>245.89</v>
          </cell>
          <cell r="H5098">
            <v>24.630000000000003</v>
          </cell>
          <cell r="I5098">
            <v>270.52</v>
          </cell>
        </row>
        <row r="5099">
          <cell r="A5099">
            <v>0</v>
          </cell>
          <cell r="B5099" t="str">
            <v>Zócalos Granito 0.07x0.30, Fondo Blanco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</row>
        <row r="5100">
          <cell r="A5100">
            <v>0</v>
          </cell>
          <cell r="B5100" t="str">
            <v>Volumen Análisis</v>
          </cell>
          <cell r="C5100">
            <v>1</v>
          </cell>
          <cell r="D5100" t="str">
            <v>ML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</row>
        <row r="5101">
          <cell r="A5101">
            <v>0</v>
          </cell>
          <cell r="B5101" t="str">
            <v>Materiales y Equipos</v>
          </cell>
          <cell r="C5101">
            <v>1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</row>
        <row r="5102">
          <cell r="A5102">
            <v>0</v>
          </cell>
          <cell r="B5102" t="str">
            <v>Mortero 1:10 pisos + 10% desp.</v>
          </cell>
          <cell r="C5102">
            <v>2.3999999999999998E-3</v>
          </cell>
          <cell r="D5102" t="str">
            <v>M3</v>
          </cell>
          <cell r="E5102">
            <v>3919.4300000000003</v>
          </cell>
          <cell r="F5102">
            <v>705.49739999999997</v>
          </cell>
          <cell r="G5102">
            <v>9.41</v>
          </cell>
          <cell r="H5102">
            <v>1.69</v>
          </cell>
          <cell r="I5102">
            <v>0</v>
          </cell>
        </row>
        <row r="5103">
          <cell r="A5103">
            <v>0</v>
          </cell>
          <cell r="B5103" t="str">
            <v>Granito 30x30 fondo blanco + 10% desp.</v>
          </cell>
          <cell r="C5103">
            <v>0.05</v>
          </cell>
          <cell r="D5103" t="str">
            <v>M2</v>
          </cell>
          <cell r="E5103">
            <v>508.47</v>
          </cell>
          <cell r="F5103">
            <v>91.524600000000007</v>
          </cell>
          <cell r="G5103">
            <v>25.42</v>
          </cell>
          <cell r="H5103">
            <v>4.58</v>
          </cell>
          <cell r="I5103">
            <v>0</v>
          </cell>
        </row>
        <row r="5104">
          <cell r="A5104">
            <v>0</v>
          </cell>
          <cell r="B5104" t="str">
            <v>Derretido Keracolor 25 lbs + 10% desp.</v>
          </cell>
          <cell r="C5104">
            <v>3.0000000000000001E-3</v>
          </cell>
          <cell r="D5104" t="str">
            <v>FDA</v>
          </cell>
          <cell r="E5104">
            <v>1016.95</v>
          </cell>
          <cell r="F5104">
            <v>183.05099999999999</v>
          </cell>
          <cell r="G5104">
            <v>3.05</v>
          </cell>
          <cell r="H5104">
            <v>0.55000000000000004</v>
          </cell>
        </row>
        <row r="5105">
          <cell r="A5105">
            <v>0</v>
          </cell>
          <cell r="B5105" t="str">
            <v>Estopa</v>
          </cell>
          <cell r="C5105">
            <v>3.0000000000000001E-3</v>
          </cell>
          <cell r="D5105" t="str">
            <v>LB</v>
          </cell>
          <cell r="E5105">
            <v>63.56</v>
          </cell>
          <cell r="F5105">
            <v>11.440799999999999</v>
          </cell>
          <cell r="G5105">
            <v>0.19</v>
          </cell>
          <cell r="H5105">
            <v>0.03</v>
          </cell>
        </row>
        <row r="5106">
          <cell r="A5106">
            <v>0</v>
          </cell>
          <cell r="B5106" t="str">
            <v xml:space="preserve">Corte de Chazos Granito </v>
          </cell>
          <cell r="C5106">
            <v>3.33</v>
          </cell>
          <cell r="D5106" t="str">
            <v>UND</v>
          </cell>
          <cell r="E5106">
            <v>29.66</v>
          </cell>
          <cell r="F5106">
            <v>5.3388</v>
          </cell>
          <cell r="G5106">
            <v>98.77</v>
          </cell>
          <cell r="H5106">
            <v>17.78</v>
          </cell>
        </row>
        <row r="5107">
          <cell r="A5107">
            <v>0</v>
          </cell>
          <cell r="B5107" t="str">
            <v>Transporte de pisos (3%)</v>
          </cell>
          <cell r="C5107">
            <v>1</v>
          </cell>
          <cell r="D5107" t="str">
            <v>PA</v>
          </cell>
          <cell r="E5107">
            <v>0.9</v>
          </cell>
          <cell r="F5107">
            <v>0</v>
          </cell>
          <cell r="G5107">
            <v>0.9</v>
          </cell>
          <cell r="H5107">
            <v>0</v>
          </cell>
        </row>
        <row r="5108">
          <cell r="A5108">
            <v>0</v>
          </cell>
          <cell r="B5108" t="str">
            <v>Mano de obra</v>
          </cell>
          <cell r="C5108">
            <v>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</row>
        <row r="5109">
          <cell r="A5109">
            <v>0</v>
          </cell>
          <cell r="B5109" t="str">
            <v>Mano de Obra de colocación zócalos</v>
          </cell>
          <cell r="C5109">
            <v>1</v>
          </cell>
          <cell r="D5109" t="str">
            <v>ML</v>
          </cell>
          <cell r="E5109">
            <v>108.15</v>
          </cell>
          <cell r="F5109">
            <v>0</v>
          </cell>
          <cell r="G5109">
            <v>108.15</v>
          </cell>
          <cell r="H5109">
            <v>0</v>
          </cell>
          <cell r="I5109">
            <v>0</v>
          </cell>
        </row>
        <row r="5110">
          <cell r="A5110">
            <v>0</v>
          </cell>
          <cell r="B5110" t="str">
            <v>Total/UND</v>
          </cell>
          <cell r="C5110">
            <v>1</v>
          </cell>
          <cell r="D5110">
            <v>0</v>
          </cell>
          <cell r="E5110">
            <v>660.39</v>
          </cell>
          <cell r="F5110">
            <v>0</v>
          </cell>
          <cell r="G5110">
            <v>245.89</v>
          </cell>
          <cell r="H5110">
            <v>24.630000000000003</v>
          </cell>
          <cell r="I5110">
            <v>270.52</v>
          </cell>
        </row>
        <row r="5111">
          <cell r="A5111">
            <v>0</v>
          </cell>
          <cell r="B5111" t="str">
            <v>Total/UND</v>
          </cell>
          <cell r="D5111">
            <v>0</v>
          </cell>
          <cell r="G5111">
            <v>2100.2800000000002</v>
          </cell>
          <cell r="H5111">
            <v>251.92</v>
          </cell>
          <cell r="I5111">
            <v>2352.2000000000003</v>
          </cell>
        </row>
        <row r="5112">
          <cell r="A5112">
            <v>119.07000000000004</v>
          </cell>
          <cell r="B5112" t="str">
            <v>ZOCALO PORCELANATO ORIENTAL 0.07x0.50m</v>
          </cell>
          <cell r="C5112">
            <v>1</v>
          </cell>
          <cell r="D5112" t="str">
            <v>ML</v>
          </cell>
          <cell r="E5112">
            <v>0</v>
          </cell>
          <cell r="F5112">
            <v>0</v>
          </cell>
          <cell r="G5112">
            <v>234.65999999999997</v>
          </cell>
          <cell r="H5112">
            <v>9.39</v>
          </cell>
          <cell r="I5112">
            <v>244.04999999999995</v>
          </cell>
        </row>
        <row r="5113">
          <cell r="A5113">
            <v>0</v>
          </cell>
          <cell r="B5113" t="str">
            <v>Zócalos porcelanato oriental 0.07x0.50m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</row>
        <row r="5114">
          <cell r="A5114">
            <v>0</v>
          </cell>
          <cell r="B5114" t="str">
            <v>Volumen Análisis</v>
          </cell>
          <cell r="C5114">
            <v>1</v>
          </cell>
          <cell r="D5114" t="str">
            <v>ML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</row>
        <row r="5115">
          <cell r="A5115">
            <v>0</v>
          </cell>
          <cell r="B5115" t="str">
            <v>Materiales y Equipos</v>
          </cell>
          <cell r="C5115">
            <v>1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</row>
        <row r="5116">
          <cell r="A5116">
            <v>112.04000000000002</v>
          </cell>
          <cell r="B5116" t="str">
            <v>Mortero 1:10 pisos + 10% desp.</v>
          </cell>
          <cell r="C5116">
            <v>2.3999999999999998E-3</v>
          </cell>
          <cell r="D5116" t="str">
            <v>M3</v>
          </cell>
          <cell r="E5116">
            <v>3919.4300000000003</v>
          </cell>
          <cell r="F5116">
            <v>705.49739999999997</v>
          </cell>
          <cell r="G5116">
            <v>9.41</v>
          </cell>
          <cell r="H5116">
            <v>1.69</v>
          </cell>
          <cell r="I5116">
            <v>0</v>
          </cell>
        </row>
        <row r="5117">
          <cell r="A5117" t="str">
            <v>PISO008</v>
          </cell>
          <cell r="B5117" t="str">
            <v>Porcelanato +20% desp.</v>
          </cell>
          <cell r="C5117">
            <v>0.08</v>
          </cell>
          <cell r="D5117" t="str">
            <v>M2</v>
          </cell>
          <cell r="E5117">
            <v>494.74576271186442</v>
          </cell>
          <cell r="F5117">
            <v>89.054237288135596</v>
          </cell>
          <cell r="G5117">
            <v>39.58</v>
          </cell>
          <cell r="H5117">
            <v>7.12</v>
          </cell>
        </row>
        <row r="5118">
          <cell r="A5118" t="str">
            <v>PISO025</v>
          </cell>
          <cell r="B5118" t="str">
            <v>Derretido Keracolor 25 lbs + 10% desp.</v>
          </cell>
          <cell r="C5118">
            <v>3.0000000000000001E-3</v>
          </cell>
          <cell r="D5118" t="str">
            <v>FDA</v>
          </cell>
          <cell r="E5118">
            <v>1016.95</v>
          </cell>
          <cell r="F5118">
            <v>183.05099999999999</v>
          </cell>
          <cell r="G5118">
            <v>3.05</v>
          </cell>
          <cell r="H5118">
            <v>0.55000000000000004</v>
          </cell>
        </row>
        <row r="5119">
          <cell r="A5119" t="str">
            <v>PISO021</v>
          </cell>
          <cell r="B5119" t="str">
            <v>Estopa</v>
          </cell>
          <cell r="C5119">
            <v>3.0000000000000001E-3</v>
          </cell>
          <cell r="D5119" t="str">
            <v>LB</v>
          </cell>
          <cell r="E5119">
            <v>63.56</v>
          </cell>
          <cell r="F5119">
            <v>11.440799999999999</v>
          </cell>
          <cell r="G5119">
            <v>0.19</v>
          </cell>
          <cell r="H5119">
            <v>0.03</v>
          </cell>
          <cell r="I5119">
            <v>0</v>
          </cell>
        </row>
        <row r="5120">
          <cell r="A5120">
            <v>900.02</v>
          </cell>
          <cell r="B5120" t="str">
            <v>Corte de Chazos Porcelanato</v>
          </cell>
          <cell r="C5120">
            <v>2</v>
          </cell>
          <cell r="D5120" t="str">
            <v>UND</v>
          </cell>
          <cell r="E5120">
            <v>18.32</v>
          </cell>
          <cell r="F5120">
            <v>0</v>
          </cell>
          <cell r="G5120">
            <v>36.64</v>
          </cell>
          <cell r="H5120">
            <v>0</v>
          </cell>
        </row>
        <row r="5121">
          <cell r="A5121">
            <v>0</v>
          </cell>
          <cell r="B5121" t="str">
            <v>Transporte de pisos (3%)</v>
          </cell>
          <cell r="C5121">
            <v>0.03</v>
          </cell>
          <cell r="D5121" t="str">
            <v>PA</v>
          </cell>
          <cell r="E5121">
            <v>41.269999999999996</v>
          </cell>
          <cell r="F5121">
            <v>0</v>
          </cell>
          <cell r="G5121">
            <v>41.269999999999996</v>
          </cell>
          <cell r="H5121">
            <v>0</v>
          </cell>
        </row>
        <row r="5122">
          <cell r="A5122">
            <v>0</v>
          </cell>
          <cell r="B5122" t="str">
            <v>Mano de obra</v>
          </cell>
          <cell r="C5122">
            <v>1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</row>
        <row r="5123">
          <cell r="A5123">
            <v>1000.06</v>
          </cell>
          <cell r="B5123" t="str">
            <v>Mano de Obra de colocación zócalos</v>
          </cell>
          <cell r="C5123">
            <v>1</v>
          </cell>
          <cell r="D5123" t="str">
            <v>ML</v>
          </cell>
          <cell r="E5123">
            <v>104.51700000000001</v>
          </cell>
          <cell r="F5123">
            <v>0</v>
          </cell>
          <cell r="G5123">
            <v>104.52</v>
          </cell>
          <cell r="H5123">
            <v>0</v>
          </cell>
          <cell r="I5123">
            <v>0</v>
          </cell>
        </row>
        <row r="5124">
          <cell r="A5124">
            <v>0</v>
          </cell>
          <cell r="B5124" t="str">
            <v>Total/UND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234.65999999999997</v>
          </cell>
          <cell r="H5124">
            <v>9.39</v>
          </cell>
          <cell r="I5124">
            <v>244.04999999999995</v>
          </cell>
        </row>
        <row r="5125">
          <cell r="A5125">
            <v>0</v>
          </cell>
          <cell r="B5125" t="str">
            <v>Total/UND</v>
          </cell>
          <cell r="D5125">
            <v>0</v>
          </cell>
          <cell r="G5125">
            <v>4023.9700000000003</v>
          </cell>
          <cell r="H5125">
            <v>587.33000000000004</v>
          </cell>
          <cell r="I5125">
            <v>4611.3</v>
          </cell>
        </row>
        <row r="5126">
          <cell r="A5126">
            <v>119.08000000000004</v>
          </cell>
          <cell r="B5126" t="str">
            <v>ZOCALO PORCELANATO ROMANO 7X50 IMP.</v>
          </cell>
          <cell r="C5126">
            <v>1</v>
          </cell>
          <cell r="D5126" t="str">
            <v>ML</v>
          </cell>
          <cell r="E5126">
            <v>0</v>
          </cell>
          <cell r="F5126">
            <v>0</v>
          </cell>
          <cell r="G5126">
            <v>240.2</v>
          </cell>
          <cell r="H5126">
            <v>24.04</v>
          </cell>
          <cell r="I5126">
            <v>264.24</v>
          </cell>
        </row>
        <row r="5127">
          <cell r="A5127">
            <v>0</v>
          </cell>
          <cell r="B5127" t="str">
            <v xml:space="preserve">Zócalo Porcelanato Romano 0.07x0.50m  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0</v>
          </cell>
          <cell r="B5128" t="str">
            <v>Volumen Análisis</v>
          </cell>
          <cell r="C5128">
            <v>1</v>
          </cell>
          <cell r="D5128" t="str">
            <v>ML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</row>
        <row r="5129">
          <cell r="A5129">
            <v>0</v>
          </cell>
          <cell r="B5129" t="str">
            <v>Materiales y Equipos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</row>
        <row r="5130">
          <cell r="A5130">
            <v>0</v>
          </cell>
          <cell r="B5130" t="str">
            <v>Mortero 1:10 pisos + 10% desp.</v>
          </cell>
          <cell r="C5130">
            <v>2.3999999999999998E-3</v>
          </cell>
          <cell r="D5130" t="str">
            <v>M3</v>
          </cell>
          <cell r="E5130">
            <v>4565.8</v>
          </cell>
          <cell r="F5130">
            <v>821.84400000000005</v>
          </cell>
          <cell r="G5130">
            <v>10.96</v>
          </cell>
          <cell r="H5130">
            <v>1.97</v>
          </cell>
          <cell r="I5130">
            <v>0</v>
          </cell>
        </row>
        <row r="5131">
          <cell r="A5131">
            <v>0</v>
          </cell>
          <cell r="B5131" t="str">
            <v>Porcelanato Romano +20% desp.</v>
          </cell>
          <cell r="C5131">
            <v>0.08</v>
          </cell>
          <cell r="D5131" t="str">
            <v>M2</v>
          </cell>
          <cell r="E5131">
            <v>750.42</v>
          </cell>
          <cell r="F5131">
            <v>135.07559999999998</v>
          </cell>
          <cell r="G5131">
            <v>60.03</v>
          </cell>
          <cell r="H5131">
            <v>10.81</v>
          </cell>
          <cell r="I5131">
            <v>0</v>
          </cell>
        </row>
        <row r="5132">
          <cell r="A5132">
            <v>0</v>
          </cell>
          <cell r="B5132" t="str">
            <v>Derretido Keracolor 25 lbs + 10% desp.</v>
          </cell>
          <cell r="C5132">
            <v>3.0000000000000001E-3</v>
          </cell>
          <cell r="D5132" t="str">
            <v>FDA</v>
          </cell>
          <cell r="E5132">
            <v>1016.95</v>
          </cell>
          <cell r="F5132">
            <v>183.05099999999999</v>
          </cell>
          <cell r="G5132">
            <v>3.05</v>
          </cell>
          <cell r="H5132">
            <v>0.55000000000000004</v>
          </cell>
          <cell r="I5132">
            <v>0</v>
          </cell>
        </row>
        <row r="5133">
          <cell r="A5133">
            <v>0</v>
          </cell>
          <cell r="B5133" t="str">
            <v>Estopa</v>
          </cell>
          <cell r="C5133">
            <v>3.0000000000000001E-3</v>
          </cell>
          <cell r="D5133" t="str">
            <v>LB</v>
          </cell>
          <cell r="E5133">
            <v>63.56</v>
          </cell>
          <cell r="F5133">
            <v>11.440799999999999</v>
          </cell>
          <cell r="G5133">
            <v>0.19</v>
          </cell>
          <cell r="H5133">
            <v>0.03</v>
          </cell>
        </row>
        <row r="5134">
          <cell r="A5134">
            <v>0</v>
          </cell>
          <cell r="B5134" t="str">
            <v>Corte de Chazos Porcelanato</v>
          </cell>
          <cell r="C5134">
            <v>2</v>
          </cell>
          <cell r="D5134" t="str">
            <v>UND</v>
          </cell>
          <cell r="E5134">
            <v>29.66</v>
          </cell>
          <cell r="F5134">
            <v>5.3388</v>
          </cell>
          <cell r="G5134">
            <v>59.32</v>
          </cell>
          <cell r="H5134">
            <v>10.68</v>
          </cell>
        </row>
        <row r="5135">
          <cell r="A5135">
            <v>0</v>
          </cell>
          <cell r="B5135" t="str">
            <v>Transporte de pisos (3%)</v>
          </cell>
          <cell r="C5135">
            <v>1</v>
          </cell>
          <cell r="D5135" t="str">
            <v>PA</v>
          </cell>
          <cell r="E5135">
            <v>2.13</v>
          </cell>
          <cell r="F5135">
            <v>0</v>
          </cell>
          <cell r="G5135">
            <v>2.13</v>
          </cell>
          <cell r="H5135">
            <v>0</v>
          </cell>
          <cell r="I5135">
            <v>0</v>
          </cell>
        </row>
        <row r="5136">
          <cell r="A5136">
            <v>0</v>
          </cell>
          <cell r="B5136" t="str">
            <v>Mano de obra</v>
          </cell>
          <cell r="C5136">
            <v>3.0000000000000001E-3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</row>
        <row r="5137">
          <cell r="A5137">
            <v>0</v>
          </cell>
          <cell r="B5137" t="str">
            <v>Mano de Obra de colocación zócalos</v>
          </cell>
          <cell r="C5137">
            <v>1</v>
          </cell>
          <cell r="D5137" t="str">
            <v>ML</v>
          </cell>
          <cell r="E5137">
            <v>104.51700000000001</v>
          </cell>
          <cell r="F5137">
            <v>0</v>
          </cell>
          <cell r="G5137">
            <v>104.52</v>
          </cell>
          <cell r="H5137">
            <v>0</v>
          </cell>
        </row>
        <row r="5138">
          <cell r="A5138">
            <v>0</v>
          </cell>
          <cell r="B5138" t="str">
            <v>Total/UND</v>
          </cell>
          <cell r="D5138">
            <v>0</v>
          </cell>
          <cell r="E5138">
            <v>0</v>
          </cell>
          <cell r="F5138">
            <v>0</v>
          </cell>
          <cell r="G5138">
            <v>240.2</v>
          </cell>
          <cell r="H5138">
            <v>24.04</v>
          </cell>
          <cell r="I5138">
            <v>264.24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</row>
        <row r="5140">
          <cell r="A5140">
            <v>119.09000000000005</v>
          </cell>
          <cell r="B5140" t="str">
            <v>ZOCALO MARMOL TRAVERTINO 8x40 IMP. MATE</v>
          </cell>
          <cell r="C5140">
            <v>1</v>
          </cell>
          <cell r="D5140" t="str">
            <v>ML</v>
          </cell>
          <cell r="E5140">
            <v>0</v>
          </cell>
          <cell r="F5140">
            <v>0</v>
          </cell>
          <cell r="G5140">
            <v>338.23</v>
          </cell>
          <cell r="H5140">
            <v>35.270000000000003</v>
          </cell>
          <cell r="I5140">
            <v>373.5</v>
          </cell>
        </row>
        <row r="5141">
          <cell r="A5141">
            <v>0</v>
          </cell>
          <cell r="B5141" t="str">
            <v>Zócalo Mármol travertino 0.08x0.40 imp. mate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</row>
        <row r="5142">
          <cell r="A5142">
            <v>0</v>
          </cell>
          <cell r="B5142" t="str">
            <v>Volumen Análisis</v>
          </cell>
          <cell r="C5142">
            <v>1</v>
          </cell>
          <cell r="D5142" t="str">
            <v>ML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</row>
        <row r="5143">
          <cell r="A5143">
            <v>0</v>
          </cell>
          <cell r="B5143" t="str">
            <v>Materiales y Equipos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</row>
        <row r="5144">
          <cell r="A5144">
            <v>0</v>
          </cell>
          <cell r="B5144" t="str">
            <v>Mortero 1:10 pisos + 10% desp.</v>
          </cell>
          <cell r="C5144">
            <v>2.8E-3</v>
          </cell>
          <cell r="D5144" t="str">
            <v>M3</v>
          </cell>
          <cell r="E5144">
            <v>3919.4300000000003</v>
          </cell>
          <cell r="F5144">
            <v>705.49739999999997</v>
          </cell>
          <cell r="G5144">
            <v>10.97</v>
          </cell>
          <cell r="H5144">
            <v>1.98</v>
          </cell>
          <cell r="I5144">
            <v>0</v>
          </cell>
        </row>
        <row r="5145">
          <cell r="A5145">
            <v>0</v>
          </cell>
          <cell r="B5145" t="str">
            <v>Mármol travertino importado mate + 10% desp.</v>
          </cell>
          <cell r="C5145">
            <v>0.08</v>
          </cell>
          <cell r="D5145" t="str">
            <v>M2</v>
          </cell>
          <cell r="E5145">
            <v>1036.92</v>
          </cell>
          <cell r="F5145">
            <v>186.6456</v>
          </cell>
          <cell r="G5145">
            <v>82.95</v>
          </cell>
          <cell r="H5145">
            <v>14.93</v>
          </cell>
          <cell r="I5145">
            <v>0</v>
          </cell>
        </row>
        <row r="5146">
          <cell r="A5146">
            <v>0</v>
          </cell>
          <cell r="B5146" t="str">
            <v>Derretido Keracolor 25 lbs + 10% desp.</v>
          </cell>
          <cell r="C5146">
            <v>3.0000000000000001E-3</v>
          </cell>
          <cell r="D5146" t="str">
            <v>FDA</v>
          </cell>
          <cell r="E5146">
            <v>1016.95</v>
          </cell>
          <cell r="F5146">
            <v>183.05099999999999</v>
          </cell>
          <cell r="G5146">
            <v>3.05</v>
          </cell>
          <cell r="H5146">
            <v>0.55000000000000004</v>
          </cell>
          <cell r="I5146">
            <v>0</v>
          </cell>
        </row>
        <row r="5147">
          <cell r="A5147">
            <v>0</v>
          </cell>
          <cell r="B5147" t="str">
            <v>Estopa</v>
          </cell>
          <cell r="C5147">
            <v>3.0000000000000001E-3</v>
          </cell>
          <cell r="D5147" t="str">
            <v>LB</v>
          </cell>
          <cell r="E5147">
            <v>63.56</v>
          </cell>
          <cell r="F5147">
            <v>11.440799999999999</v>
          </cell>
          <cell r="G5147">
            <v>0.19</v>
          </cell>
          <cell r="H5147">
            <v>0.03</v>
          </cell>
        </row>
        <row r="5148">
          <cell r="A5148">
            <v>0</v>
          </cell>
          <cell r="B5148" t="str">
            <v xml:space="preserve">Corte de Chazos </v>
          </cell>
          <cell r="C5148">
            <v>3.33</v>
          </cell>
          <cell r="D5148" t="str">
            <v>UND</v>
          </cell>
          <cell r="E5148">
            <v>29.66</v>
          </cell>
          <cell r="F5148">
            <v>5.3388</v>
          </cell>
          <cell r="G5148">
            <v>98.77</v>
          </cell>
          <cell r="H5148">
            <v>17.78</v>
          </cell>
        </row>
        <row r="5149">
          <cell r="A5149">
            <v>0</v>
          </cell>
          <cell r="B5149" t="str">
            <v>Transporte de pisos (3%)</v>
          </cell>
          <cell r="C5149">
            <v>1</v>
          </cell>
          <cell r="D5149" t="str">
            <v>PA</v>
          </cell>
          <cell r="E5149">
            <v>2.94</v>
          </cell>
          <cell r="F5149">
            <v>0</v>
          </cell>
          <cell r="G5149">
            <v>2.94</v>
          </cell>
          <cell r="H5149">
            <v>0</v>
          </cell>
          <cell r="I5149">
            <v>0</v>
          </cell>
        </row>
        <row r="5150">
          <cell r="A5150">
            <v>0</v>
          </cell>
          <cell r="B5150" t="str">
            <v>Mano de obra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A5151">
            <v>0</v>
          </cell>
          <cell r="B5151" t="str">
            <v>Mano de Obra de colocación zócalos</v>
          </cell>
          <cell r="C5151">
            <v>1</v>
          </cell>
          <cell r="D5151" t="str">
            <v>ML</v>
          </cell>
          <cell r="E5151">
            <v>139.35599999999999</v>
          </cell>
          <cell r="F5151">
            <v>0</v>
          </cell>
          <cell r="G5151">
            <v>139.36000000000001</v>
          </cell>
          <cell r="H5151">
            <v>0</v>
          </cell>
        </row>
        <row r="5152">
          <cell r="A5152">
            <v>0</v>
          </cell>
          <cell r="B5152" t="str">
            <v>Total/UND</v>
          </cell>
          <cell r="D5152">
            <v>0</v>
          </cell>
          <cell r="E5152">
            <v>0</v>
          </cell>
          <cell r="F5152">
            <v>0</v>
          </cell>
          <cell r="G5152">
            <v>338.23</v>
          </cell>
          <cell r="H5152">
            <v>35.270000000000003</v>
          </cell>
          <cell r="I5152">
            <v>373.5</v>
          </cell>
        </row>
        <row r="5153">
          <cell r="A5153">
            <v>0</v>
          </cell>
          <cell r="B5153" t="str">
            <v>Mano de Obra de colocación zócalos</v>
          </cell>
          <cell r="C5153">
            <v>1</v>
          </cell>
          <cell r="D5153" t="str">
            <v>ML</v>
          </cell>
          <cell r="E5153">
            <v>104.51700000000001</v>
          </cell>
          <cell r="F5153">
            <v>0</v>
          </cell>
          <cell r="G5153">
            <v>104.52</v>
          </cell>
          <cell r="H5153">
            <v>0</v>
          </cell>
        </row>
        <row r="5154">
          <cell r="A5154">
            <v>119.10000000000005</v>
          </cell>
          <cell r="B5154" t="str">
            <v>ZOCALO MARMOL CREMA MARFIL 8x40 PULIDO</v>
          </cell>
          <cell r="C5154">
            <v>1</v>
          </cell>
          <cell r="D5154" t="str">
            <v>ML</v>
          </cell>
          <cell r="E5154">
            <v>0</v>
          </cell>
          <cell r="F5154">
            <v>0</v>
          </cell>
          <cell r="G5154">
            <v>399.75000000000006</v>
          </cell>
          <cell r="H5154">
            <v>45.97</v>
          </cell>
          <cell r="I5154">
            <v>445.72</v>
          </cell>
        </row>
        <row r="5155">
          <cell r="A5155">
            <v>0</v>
          </cell>
          <cell r="B5155" t="str">
            <v xml:space="preserve">Zócalo Mármol crema marfil 8x40 importado pulido importado 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</row>
        <row r="5156">
          <cell r="A5156">
            <v>0</v>
          </cell>
          <cell r="B5156" t="str">
            <v>Volumen Análisis</v>
          </cell>
          <cell r="C5156">
            <v>1</v>
          </cell>
          <cell r="D5156" t="str">
            <v>ML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</row>
        <row r="5157">
          <cell r="A5157">
            <v>0</v>
          </cell>
          <cell r="B5157" t="str">
            <v>Materiales y Equipos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</row>
        <row r="5158">
          <cell r="A5158">
            <v>112.04000000000002</v>
          </cell>
          <cell r="B5158" t="str">
            <v>Mortero 1:10 pisos + 10% desp.</v>
          </cell>
          <cell r="C5158">
            <v>2.8E-3</v>
          </cell>
          <cell r="D5158" t="str">
            <v>M3</v>
          </cell>
          <cell r="E5158">
            <v>3919.4300000000003</v>
          </cell>
          <cell r="F5158">
            <v>705.49739999999997</v>
          </cell>
          <cell r="G5158">
            <v>10.97</v>
          </cell>
          <cell r="H5158">
            <v>1.98</v>
          </cell>
          <cell r="I5158">
            <v>0</v>
          </cell>
        </row>
        <row r="5159">
          <cell r="A5159" t="str">
            <v>PISO006</v>
          </cell>
          <cell r="B5159" t="str">
            <v>Mármol crema marfil 40x40 pulido + 10% desp.</v>
          </cell>
          <cell r="C5159">
            <v>0.08</v>
          </cell>
          <cell r="D5159" t="str">
            <v>M2</v>
          </cell>
          <cell r="E5159">
            <v>1779.66</v>
          </cell>
          <cell r="F5159">
            <v>320.33879999999999</v>
          </cell>
          <cell r="G5159">
            <v>142.37</v>
          </cell>
          <cell r="H5159">
            <v>25.63</v>
          </cell>
          <cell r="I5159">
            <v>0</v>
          </cell>
        </row>
        <row r="5160">
          <cell r="A5160" t="str">
            <v>PISO025</v>
          </cell>
          <cell r="B5160" t="str">
            <v>Derretido Keracolor 25 lbs + 10% desp.</v>
          </cell>
          <cell r="C5160">
            <v>3.0000000000000001E-3</v>
          </cell>
          <cell r="D5160" t="str">
            <v>FDA</v>
          </cell>
          <cell r="E5160">
            <v>1016.95</v>
          </cell>
          <cell r="F5160">
            <v>183.05099999999999</v>
          </cell>
          <cell r="G5160">
            <v>3.05</v>
          </cell>
          <cell r="H5160">
            <v>0.55000000000000004</v>
          </cell>
          <cell r="I5160">
            <v>0</v>
          </cell>
        </row>
        <row r="5161">
          <cell r="A5161" t="str">
            <v>PISO021</v>
          </cell>
          <cell r="B5161" t="str">
            <v>Estopa</v>
          </cell>
          <cell r="C5161">
            <v>3.0000000000000001E-3</v>
          </cell>
          <cell r="D5161" t="str">
            <v>LB</v>
          </cell>
          <cell r="E5161">
            <v>63.56</v>
          </cell>
          <cell r="F5161">
            <v>11.440799999999999</v>
          </cell>
          <cell r="G5161">
            <v>0.19</v>
          </cell>
          <cell r="H5161">
            <v>0.03</v>
          </cell>
        </row>
        <row r="5162">
          <cell r="A5162">
            <v>0</v>
          </cell>
          <cell r="B5162" t="str">
            <v xml:space="preserve">Corte de Chazos </v>
          </cell>
          <cell r="C5162">
            <v>3.33</v>
          </cell>
          <cell r="D5162" t="str">
            <v>UND</v>
          </cell>
          <cell r="E5162">
            <v>29.66</v>
          </cell>
          <cell r="F5162">
            <v>5.3388</v>
          </cell>
          <cell r="G5162">
            <v>98.77</v>
          </cell>
          <cell r="H5162">
            <v>17.78</v>
          </cell>
        </row>
        <row r="5163">
          <cell r="A5163">
            <v>0</v>
          </cell>
          <cell r="B5163" t="str">
            <v>Transporte de pisos (3%)</v>
          </cell>
          <cell r="C5163">
            <v>1</v>
          </cell>
          <cell r="D5163" t="str">
            <v>PA</v>
          </cell>
          <cell r="E5163">
            <v>5.04</v>
          </cell>
          <cell r="F5163">
            <v>0</v>
          </cell>
          <cell r="G5163">
            <v>5.04</v>
          </cell>
          <cell r="H5163">
            <v>0</v>
          </cell>
          <cell r="I5163">
            <v>0</v>
          </cell>
        </row>
        <row r="5164">
          <cell r="A5164">
            <v>900.02</v>
          </cell>
          <cell r="B5164" t="str">
            <v>Mano de obra</v>
          </cell>
          <cell r="C5164">
            <v>3.33</v>
          </cell>
          <cell r="D5164" t="str">
            <v>UND</v>
          </cell>
          <cell r="E5164">
            <v>18.32</v>
          </cell>
          <cell r="F5164">
            <v>3.2976000000000001</v>
          </cell>
          <cell r="G5164">
            <v>61.01</v>
          </cell>
          <cell r="H5164">
            <v>10.98</v>
          </cell>
        </row>
        <row r="5165">
          <cell r="A5165">
            <v>1000.03</v>
          </cell>
          <cell r="B5165" t="str">
            <v>Mano de Obra de colocación zócalos</v>
          </cell>
          <cell r="C5165">
            <v>1</v>
          </cell>
          <cell r="D5165" t="str">
            <v>ML</v>
          </cell>
          <cell r="E5165">
            <v>139.35599999999999</v>
          </cell>
          <cell r="F5165">
            <v>0</v>
          </cell>
          <cell r="G5165">
            <v>139.36000000000001</v>
          </cell>
          <cell r="H5165">
            <v>0</v>
          </cell>
          <cell r="I5165">
            <v>0</v>
          </cell>
        </row>
        <row r="5166">
          <cell r="A5166">
            <v>0</v>
          </cell>
          <cell r="B5166" t="str">
            <v>Total/UND</v>
          </cell>
          <cell r="D5166">
            <v>0</v>
          </cell>
          <cell r="E5166">
            <v>0</v>
          </cell>
          <cell r="F5166">
            <v>0</v>
          </cell>
          <cell r="G5166">
            <v>399.75000000000006</v>
          </cell>
          <cell r="H5166">
            <v>45.97</v>
          </cell>
          <cell r="I5166">
            <v>445.72</v>
          </cell>
        </row>
        <row r="5167">
          <cell r="A5167">
            <v>0</v>
          </cell>
          <cell r="B5167" t="str">
            <v>Mano de Obra de colocación zócalos</v>
          </cell>
          <cell r="C5167">
            <v>1</v>
          </cell>
          <cell r="D5167" t="str">
            <v>ML</v>
          </cell>
          <cell r="E5167">
            <v>104.51700000000001</v>
          </cell>
          <cell r="F5167">
            <v>0</v>
          </cell>
          <cell r="G5167">
            <v>104.52</v>
          </cell>
          <cell r="H5167">
            <v>0</v>
          </cell>
        </row>
        <row r="5168">
          <cell r="A5168">
            <v>119.11000000000006</v>
          </cell>
          <cell r="B5168" t="str">
            <v>ZOCALO MARMOL CREMA MARFIL 40x40 BRUTO</v>
          </cell>
          <cell r="C5168">
            <v>1</v>
          </cell>
          <cell r="D5168" t="str">
            <v>ML</v>
          </cell>
          <cell r="E5168">
            <v>0</v>
          </cell>
          <cell r="F5168">
            <v>0</v>
          </cell>
          <cell r="G5168">
            <v>466.44</v>
          </cell>
          <cell r="H5168">
            <v>57.559999999999995</v>
          </cell>
          <cell r="I5168">
            <v>524</v>
          </cell>
        </row>
        <row r="5169">
          <cell r="A5169">
            <v>0</v>
          </cell>
          <cell r="B5169" t="str">
            <v>Zócalo Mármol crema marfil 40x40 importado bruto importado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A5170">
            <v>0</v>
          </cell>
          <cell r="B5170" t="str">
            <v>Volumen Análisis</v>
          </cell>
          <cell r="C5170">
            <v>1</v>
          </cell>
          <cell r="D5170" t="str">
            <v>ML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</row>
        <row r="5171">
          <cell r="A5171">
            <v>0</v>
          </cell>
          <cell r="B5171" t="str">
            <v>Materiales y Equipos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</row>
        <row r="5172">
          <cell r="A5172">
            <v>0</v>
          </cell>
          <cell r="B5172" t="str">
            <v>Mortero 1:10 pisos + 10% desp.</v>
          </cell>
          <cell r="C5172">
            <v>2.8E-3</v>
          </cell>
          <cell r="D5172" t="str">
            <v>M3</v>
          </cell>
          <cell r="E5172">
            <v>3919.4300000000003</v>
          </cell>
          <cell r="F5172">
            <v>705.49739999999997</v>
          </cell>
          <cell r="G5172">
            <v>10.97</v>
          </cell>
          <cell r="H5172">
            <v>1.98</v>
          </cell>
          <cell r="I5172">
            <v>0</v>
          </cell>
        </row>
        <row r="5173">
          <cell r="A5173">
            <v>0</v>
          </cell>
          <cell r="B5173" t="str">
            <v>Mármol crema marfil 40x40 bruto + 10% desp.</v>
          </cell>
          <cell r="C5173">
            <v>0.08</v>
          </cell>
          <cell r="D5173" t="str">
            <v>M2</v>
          </cell>
          <cell r="E5173">
            <v>2584.75</v>
          </cell>
          <cell r="F5173">
            <v>465.255</v>
          </cell>
          <cell r="G5173">
            <v>206.78</v>
          </cell>
          <cell r="H5173">
            <v>37.22</v>
          </cell>
          <cell r="I5173">
            <v>0</v>
          </cell>
        </row>
        <row r="5174">
          <cell r="A5174">
            <v>0</v>
          </cell>
          <cell r="B5174" t="str">
            <v>Derretido Keracolor 25 lbs + 10% desp.</v>
          </cell>
          <cell r="C5174">
            <v>3.0000000000000001E-3</v>
          </cell>
          <cell r="D5174" t="str">
            <v>FDA</v>
          </cell>
          <cell r="E5174">
            <v>1016.95</v>
          </cell>
          <cell r="F5174">
            <v>183.05099999999999</v>
          </cell>
          <cell r="G5174">
            <v>3.05</v>
          </cell>
          <cell r="H5174">
            <v>0.55000000000000004</v>
          </cell>
          <cell r="I5174">
            <v>0</v>
          </cell>
        </row>
        <row r="5175">
          <cell r="A5175">
            <v>0</v>
          </cell>
          <cell r="B5175" t="str">
            <v>Estopa</v>
          </cell>
          <cell r="C5175">
            <v>3.0000000000000001E-3</v>
          </cell>
          <cell r="D5175" t="str">
            <v>LB</v>
          </cell>
          <cell r="E5175">
            <v>63.56</v>
          </cell>
          <cell r="F5175">
            <v>11.440799999999999</v>
          </cell>
          <cell r="G5175">
            <v>0.19</v>
          </cell>
          <cell r="H5175">
            <v>0.03</v>
          </cell>
        </row>
        <row r="5176">
          <cell r="A5176">
            <v>0</v>
          </cell>
          <cell r="B5176" t="str">
            <v xml:space="preserve">Corte de Chazos </v>
          </cell>
          <cell r="C5176">
            <v>3.33</v>
          </cell>
          <cell r="D5176" t="str">
            <v>UND</v>
          </cell>
          <cell r="E5176">
            <v>29.66</v>
          </cell>
          <cell r="F5176">
            <v>5.3388</v>
          </cell>
          <cell r="G5176">
            <v>98.77</v>
          </cell>
          <cell r="H5176">
            <v>17.78</v>
          </cell>
        </row>
        <row r="5177">
          <cell r="A5177">
            <v>0</v>
          </cell>
          <cell r="B5177" t="str">
            <v>Transporte de pisos (3%)</v>
          </cell>
          <cell r="C5177">
            <v>1</v>
          </cell>
          <cell r="D5177" t="str">
            <v>PA</v>
          </cell>
          <cell r="E5177">
            <v>7.32</v>
          </cell>
          <cell r="F5177">
            <v>0</v>
          </cell>
          <cell r="G5177">
            <v>7.32</v>
          </cell>
          <cell r="H5177">
            <v>0</v>
          </cell>
        </row>
        <row r="5178">
          <cell r="A5178">
            <v>0</v>
          </cell>
          <cell r="B5178" t="str">
            <v>Mano de obra</v>
          </cell>
          <cell r="C5178">
            <v>3.0000000000000001E-3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</row>
        <row r="5179">
          <cell r="A5179">
            <v>0</v>
          </cell>
          <cell r="B5179" t="str">
            <v>Mano de Obra de colocación zócalos</v>
          </cell>
          <cell r="C5179">
            <v>1</v>
          </cell>
          <cell r="D5179" t="str">
            <v>ML</v>
          </cell>
          <cell r="E5179">
            <v>139.35599999999999</v>
          </cell>
          <cell r="F5179">
            <v>0</v>
          </cell>
          <cell r="G5179">
            <v>139.36000000000001</v>
          </cell>
          <cell r="H5179">
            <v>0</v>
          </cell>
          <cell r="I5179">
            <v>0</v>
          </cell>
        </row>
        <row r="5180">
          <cell r="A5180">
            <v>0</v>
          </cell>
          <cell r="B5180" t="str">
            <v>Total/UND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466.44</v>
          </cell>
          <cell r="H5180">
            <v>57.559999999999995</v>
          </cell>
          <cell r="I5180">
            <v>524</v>
          </cell>
        </row>
        <row r="5181">
          <cell r="A5181">
            <v>0</v>
          </cell>
          <cell r="B5181" t="str">
            <v>Mano de Obra de colocación zócalos</v>
          </cell>
          <cell r="C5181">
            <v>1</v>
          </cell>
          <cell r="D5181" t="str">
            <v>ML</v>
          </cell>
          <cell r="E5181">
            <v>104.51700000000001</v>
          </cell>
          <cell r="F5181">
            <v>0</v>
          </cell>
          <cell r="G5181">
            <v>104.52</v>
          </cell>
          <cell r="H5181">
            <v>0</v>
          </cell>
        </row>
        <row r="5182">
          <cell r="A5182">
            <v>119.12</v>
          </cell>
          <cell r="B5182" t="str">
            <v>ZABALETA DE PISO</v>
          </cell>
          <cell r="C5182">
            <v>1</v>
          </cell>
          <cell r="D5182" t="str">
            <v>ML</v>
          </cell>
          <cell r="E5182">
            <v>0</v>
          </cell>
          <cell r="F5182">
            <v>0</v>
          </cell>
          <cell r="G5182">
            <v>98.9</v>
          </cell>
          <cell r="H5182">
            <v>8.5500000000000007</v>
          </cell>
          <cell r="I5182">
            <v>107.45</v>
          </cell>
        </row>
        <row r="5183">
          <cell r="A5183">
            <v>0</v>
          </cell>
          <cell r="B5183" t="str">
            <v>Zócalo Mármol crema marfil 40x40 importado bruto importado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</row>
        <row r="5184">
          <cell r="A5184">
            <v>0</v>
          </cell>
          <cell r="B5184" t="str">
            <v>Volumen Análisis</v>
          </cell>
          <cell r="C5184">
            <v>1</v>
          </cell>
          <cell r="D5184" t="str">
            <v>ML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</row>
        <row r="5185">
          <cell r="A5185">
            <v>0</v>
          </cell>
          <cell r="B5185" t="str">
            <v>Materiales y Equipos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</row>
        <row r="5186">
          <cell r="A5186">
            <v>112.01</v>
          </cell>
          <cell r="B5186" t="str">
            <v>mezcla 1:3-A  - 10% desp</v>
          </cell>
          <cell r="C5186">
            <v>8.8000000000000005E-3</v>
          </cell>
          <cell r="D5186" t="str">
            <v>m3</v>
          </cell>
          <cell r="E5186">
            <v>5727.81</v>
          </cell>
          <cell r="F5186">
            <v>971.69</v>
          </cell>
          <cell r="G5186">
            <v>50.4</v>
          </cell>
          <cell r="H5186">
            <v>8.5500000000000007</v>
          </cell>
          <cell r="I5186">
            <v>0</v>
          </cell>
        </row>
        <row r="5187">
          <cell r="A5187" t="str">
            <v>PISO008</v>
          </cell>
          <cell r="B5187" t="str">
            <v>Mano de obra</v>
          </cell>
          <cell r="C5187">
            <v>0.08</v>
          </cell>
          <cell r="D5187" t="str">
            <v>M2</v>
          </cell>
          <cell r="E5187">
            <v>494.74576271186442</v>
          </cell>
          <cell r="F5187">
            <v>89.054237288135596</v>
          </cell>
          <cell r="G5187">
            <v>39.58</v>
          </cell>
          <cell r="H5187">
            <v>7.12</v>
          </cell>
          <cell r="I5187">
            <v>0</v>
          </cell>
        </row>
        <row r="5188">
          <cell r="A5188">
            <v>1400.04</v>
          </cell>
          <cell r="B5188" t="str">
            <v>Zabaleta en pisos</v>
          </cell>
          <cell r="C5188">
            <v>1</v>
          </cell>
          <cell r="D5188" t="str">
            <v>ml</v>
          </cell>
          <cell r="E5188">
            <v>48.5</v>
          </cell>
          <cell r="F5188">
            <v>0</v>
          </cell>
          <cell r="G5188">
            <v>48.5</v>
          </cell>
          <cell r="H5188">
            <v>0</v>
          </cell>
          <cell r="I5188">
            <v>0</v>
          </cell>
        </row>
        <row r="5189">
          <cell r="A5189" t="str">
            <v>PISO021</v>
          </cell>
          <cell r="B5189" t="str">
            <v>Total/UND</v>
          </cell>
          <cell r="C5189">
            <v>3.0000000000000001E-3</v>
          </cell>
          <cell r="D5189" t="str">
            <v>LB</v>
          </cell>
          <cell r="E5189">
            <v>63.56</v>
          </cell>
          <cell r="F5189">
            <v>11.440799999999999</v>
          </cell>
          <cell r="G5189">
            <v>98.9</v>
          </cell>
          <cell r="H5189">
            <v>8.5500000000000007</v>
          </cell>
          <cell r="I5189">
            <v>107.45</v>
          </cell>
        </row>
        <row r="5190">
          <cell r="A5190">
            <v>900.02</v>
          </cell>
          <cell r="B5190" t="str">
            <v>Corte de Chazos Porcelanato</v>
          </cell>
          <cell r="C5190">
            <v>2</v>
          </cell>
          <cell r="D5190" t="str">
            <v>UND</v>
          </cell>
          <cell r="E5190">
            <v>18.32</v>
          </cell>
          <cell r="F5190">
            <v>0</v>
          </cell>
          <cell r="G5190">
            <v>36.64</v>
          </cell>
          <cell r="H5190">
            <v>0</v>
          </cell>
        </row>
        <row r="5191">
          <cell r="A5191">
            <v>120</v>
          </cell>
          <cell r="B5191" t="str">
            <v>ACERAS, CONTENES Y ENCACHES</v>
          </cell>
          <cell r="C5191">
            <v>0.03</v>
          </cell>
          <cell r="D5191">
            <v>0</v>
          </cell>
          <cell r="E5191">
            <v>41.269999999999996</v>
          </cell>
          <cell r="F5191">
            <v>0</v>
          </cell>
          <cell r="G5191">
            <v>41.269999999999996</v>
          </cell>
          <cell r="H5191">
            <v>0</v>
          </cell>
        </row>
        <row r="5192">
          <cell r="A5192">
            <v>0</v>
          </cell>
          <cell r="B5192" t="str">
            <v>ACERA EN HORMIGON VIOLINADA E=0.10m - 1:2:4 CON LIGADORA</v>
          </cell>
          <cell r="C5192">
            <v>1</v>
          </cell>
          <cell r="D5192">
            <v>0</v>
          </cell>
          <cell r="E5192">
            <v>0</v>
          </cell>
          <cell r="F5192">
            <v>0</v>
          </cell>
          <cell r="G5192">
            <v>7636.28</v>
          </cell>
          <cell r="H5192">
            <v>951.97</v>
          </cell>
          <cell r="I5192">
            <v>8588.25</v>
          </cell>
        </row>
        <row r="5193">
          <cell r="A5193">
            <v>120.01</v>
          </cell>
          <cell r="B5193" t="str">
            <v>Mano de Obra de colocación zócalos</v>
          </cell>
          <cell r="C5193">
            <v>1</v>
          </cell>
          <cell r="D5193" t="str">
            <v>M2</v>
          </cell>
          <cell r="E5193">
            <v>104.51700000000001</v>
          </cell>
          <cell r="F5193">
            <v>0</v>
          </cell>
          <cell r="G5193">
            <v>763.62799999999993</v>
          </cell>
          <cell r="H5193">
            <v>95.197000000000003</v>
          </cell>
          <cell r="I5193">
            <v>858.82499999999993</v>
          </cell>
        </row>
        <row r="5194">
          <cell r="A5194">
            <v>0</v>
          </cell>
          <cell r="B5194" t="str">
            <v xml:space="preserve">Acera en hormigón e=0.10m </v>
          </cell>
          <cell r="C5194">
            <v>3.33</v>
          </cell>
          <cell r="D5194">
            <v>0</v>
          </cell>
          <cell r="E5194">
            <v>18.32</v>
          </cell>
          <cell r="F5194">
            <v>3.2976000000000001</v>
          </cell>
          <cell r="G5194">
            <v>234.65999999999997</v>
          </cell>
          <cell r="H5194">
            <v>9.39</v>
          </cell>
          <cell r="I5194">
            <v>244.04999999999995</v>
          </cell>
        </row>
        <row r="5195">
          <cell r="A5195">
            <v>1000.03</v>
          </cell>
          <cell r="B5195" t="str">
            <v>Volumen Análisis</v>
          </cell>
          <cell r="C5195">
            <v>1</v>
          </cell>
          <cell r="D5195" t="str">
            <v>M3</v>
          </cell>
          <cell r="E5195">
            <v>108.15</v>
          </cell>
          <cell r="F5195">
            <v>0</v>
          </cell>
          <cell r="G5195">
            <v>108.15</v>
          </cell>
          <cell r="H5195">
            <v>0</v>
          </cell>
        </row>
        <row r="5196">
          <cell r="A5196">
            <v>119.08000000000004</v>
          </cell>
          <cell r="B5196" t="str">
            <v>Materiales y Equipos</v>
          </cell>
          <cell r="C5196">
            <v>1</v>
          </cell>
          <cell r="D5196" t="str">
            <v>ML</v>
          </cell>
          <cell r="E5196">
            <v>0</v>
          </cell>
          <cell r="F5196">
            <v>0</v>
          </cell>
          <cell r="G5196">
            <v>240.2</v>
          </cell>
          <cell r="H5196">
            <v>24.04</v>
          </cell>
          <cell r="I5196">
            <v>264.24</v>
          </cell>
        </row>
        <row r="5197">
          <cell r="A5197" t="str">
            <v>CARP002</v>
          </cell>
          <cell r="B5197" t="str">
            <v>Madera pino americano bruta</v>
          </cell>
          <cell r="C5197">
            <v>0.22</v>
          </cell>
          <cell r="D5197" t="str">
            <v>p2</v>
          </cell>
          <cell r="E5197">
            <v>101.69491525423729</v>
          </cell>
          <cell r="F5197">
            <v>18.305084745762709</v>
          </cell>
          <cell r="G5197">
            <v>22.37</v>
          </cell>
          <cell r="H5197">
            <v>4.03</v>
          </cell>
          <cell r="I5197">
            <v>0</v>
          </cell>
        </row>
        <row r="5198">
          <cell r="A5198">
            <v>102.05000000000003</v>
          </cell>
          <cell r="B5198" t="str">
            <v>Vaciado y ligado Hormigón 1:2:4 - 10% desp</v>
          </cell>
          <cell r="C5198">
            <v>1.1000000000000001</v>
          </cell>
          <cell r="D5198" t="str">
            <v>M3</v>
          </cell>
          <cell r="E5198">
            <v>5256.28</v>
          </cell>
          <cell r="F5198">
            <v>861.76</v>
          </cell>
          <cell r="G5198">
            <v>5781.91</v>
          </cell>
          <cell r="H5198">
            <v>947.94</v>
          </cell>
          <cell r="I5198">
            <v>0</v>
          </cell>
        </row>
        <row r="5199">
          <cell r="A5199">
            <v>0</v>
          </cell>
          <cell r="B5199" t="str">
            <v>Mano de Obra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</row>
        <row r="5200">
          <cell r="A5200" t="str">
            <v>O05AY</v>
          </cell>
          <cell r="B5200" t="str">
            <v>Preparación superficie - Ayudante AY</v>
          </cell>
          <cell r="C5200">
            <v>0.1</v>
          </cell>
          <cell r="D5200" t="str">
            <v>DIA</v>
          </cell>
          <cell r="E5200">
            <v>847</v>
          </cell>
          <cell r="F5200">
            <v>0</v>
          </cell>
          <cell r="G5200">
            <v>84.7</v>
          </cell>
          <cell r="H5200">
            <v>0</v>
          </cell>
          <cell r="I5200">
            <v>0</v>
          </cell>
        </row>
        <row r="5201">
          <cell r="A5201">
            <v>1600.01</v>
          </cell>
          <cell r="B5201" t="str">
            <v>Mano de obra frotado y violinado</v>
          </cell>
          <cell r="C5201">
            <v>10</v>
          </cell>
          <cell r="D5201" t="str">
            <v>M2</v>
          </cell>
          <cell r="E5201">
            <v>174.73</v>
          </cell>
          <cell r="F5201">
            <v>0</v>
          </cell>
          <cell r="G5201">
            <v>1747.3</v>
          </cell>
          <cell r="H5201">
            <v>0</v>
          </cell>
          <cell r="I5201">
            <v>0</v>
          </cell>
        </row>
        <row r="5202">
          <cell r="A5202">
            <v>0</v>
          </cell>
          <cell r="B5202" t="str">
            <v>Total/UND</v>
          </cell>
          <cell r="C5202">
            <v>3.0000000000000001E-3</v>
          </cell>
          <cell r="D5202" t="str">
            <v>FDA</v>
          </cell>
          <cell r="E5202">
            <v>1016.95</v>
          </cell>
          <cell r="F5202">
            <v>183.05099999999999</v>
          </cell>
          <cell r="G5202">
            <v>7636.28</v>
          </cell>
          <cell r="H5202">
            <v>951.97</v>
          </cell>
          <cell r="I5202">
            <v>8588.25</v>
          </cell>
        </row>
        <row r="5203">
          <cell r="A5203">
            <v>0</v>
          </cell>
          <cell r="B5203" t="str">
            <v>Estopa</v>
          </cell>
          <cell r="C5203">
            <v>3.0000000000000001E-3</v>
          </cell>
          <cell r="D5203" t="str">
            <v>LB</v>
          </cell>
          <cell r="E5203">
            <v>63.56</v>
          </cell>
          <cell r="F5203">
            <v>11.440799999999999</v>
          </cell>
          <cell r="G5203">
            <v>0.19</v>
          </cell>
          <cell r="H5203">
            <v>0.03</v>
          </cell>
        </row>
        <row r="5204">
          <cell r="A5204">
            <v>120.02000000000001</v>
          </cell>
          <cell r="B5204" t="str">
            <v>ACERA EN HORMIGON VIOLINADA E=0.10m - HORMIGON INDUSTRIAL 180KG/CM2</v>
          </cell>
          <cell r="C5204">
            <v>1</v>
          </cell>
          <cell r="D5204" t="str">
            <v>M3</v>
          </cell>
          <cell r="E5204">
            <v>29.66</v>
          </cell>
          <cell r="F5204">
            <v>5.3388</v>
          </cell>
          <cell r="G5204">
            <v>7792.98</v>
          </cell>
          <cell r="H5204">
            <v>1072.98</v>
          </cell>
          <cell r="I5204">
            <v>8865.9599999999991</v>
          </cell>
        </row>
        <row r="5205">
          <cell r="A5205">
            <v>0</v>
          </cell>
          <cell r="B5205" t="str">
            <v>Transporte de pisos (3%)</v>
          </cell>
          <cell r="C5205">
            <v>1</v>
          </cell>
          <cell r="D5205" t="str">
            <v>M2</v>
          </cell>
          <cell r="E5205">
            <v>2.13</v>
          </cell>
          <cell r="F5205">
            <v>0</v>
          </cell>
          <cell r="G5205">
            <v>779.298</v>
          </cell>
          <cell r="H5205">
            <v>107.298</v>
          </cell>
          <cell r="I5205">
            <v>886.596</v>
          </cell>
        </row>
        <row r="5206">
          <cell r="A5206">
            <v>0</v>
          </cell>
          <cell r="B5206" t="str">
            <v xml:space="preserve">Acera en hormigón e=0.10m </v>
          </cell>
          <cell r="C5206">
            <v>3.33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</row>
        <row r="5207">
          <cell r="A5207">
            <v>0</v>
          </cell>
          <cell r="B5207" t="str">
            <v>Volumen Análisis</v>
          </cell>
          <cell r="C5207">
            <v>1</v>
          </cell>
          <cell r="D5207" t="str">
            <v>M3</v>
          </cell>
          <cell r="E5207">
            <v>104.51700000000001</v>
          </cell>
          <cell r="F5207">
            <v>0</v>
          </cell>
          <cell r="G5207">
            <v>104.52</v>
          </cell>
          <cell r="H5207">
            <v>0</v>
          </cell>
        </row>
        <row r="5208">
          <cell r="A5208">
            <v>0</v>
          </cell>
          <cell r="B5208" t="str">
            <v>Materiales y Equipos</v>
          </cell>
          <cell r="D5208">
            <v>0</v>
          </cell>
          <cell r="E5208">
            <v>0</v>
          </cell>
          <cell r="F5208">
            <v>0</v>
          </cell>
          <cell r="G5208">
            <v>240.2</v>
          </cell>
          <cell r="H5208">
            <v>24.04</v>
          </cell>
          <cell r="I5208">
            <v>264.24</v>
          </cell>
        </row>
        <row r="5209">
          <cell r="A5209">
            <v>0</v>
          </cell>
          <cell r="B5209" t="str">
            <v>Hormigón Industrial 180 Kg/cm2</v>
          </cell>
          <cell r="C5209">
            <v>1.1000000000000001</v>
          </cell>
          <cell r="D5209" t="str">
            <v>M3</v>
          </cell>
          <cell r="E5209">
            <v>5419.07</v>
          </cell>
          <cell r="F5209">
            <v>975.43259999999987</v>
          </cell>
          <cell r="G5209">
            <v>5960.98</v>
          </cell>
          <cell r="H5209">
            <v>1072.98</v>
          </cell>
        </row>
        <row r="5210">
          <cell r="A5210">
            <v>119.09000000000005</v>
          </cell>
          <cell r="B5210" t="str">
            <v>Mano de Obra</v>
          </cell>
          <cell r="C5210">
            <v>1</v>
          </cell>
          <cell r="D5210" t="str">
            <v>ML</v>
          </cell>
          <cell r="E5210">
            <v>0</v>
          </cell>
          <cell r="F5210">
            <v>0</v>
          </cell>
          <cell r="G5210">
            <v>338.23</v>
          </cell>
          <cell r="H5210">
            <v>35.270000000000003</v>
          </cell>
          <cell r="I5210">
            <v>373.5</v>
          </cell>
        </row>
        <row r="5211">
          <cell r="A5211">
            <v>0</v>
          </cell>
          <cell r="B5211" t="str">
            <v>Preparación superficie - Ayudante AY</v>
          </cell>
          <cell r="C5211">
            <v>0.1</v>
          </cell>
          <cell r="D5211" t="str">
            <v>DIA</v>
          </cell>
          <cell r="E5211">
            <v>847</v>
          </cell>
          <cell r="F5211">
            <v>0</v>
          </cell>
          <cell r="G5211">
            <v>84.7</v>
          </cell>
          <cell r="H5211">
            <v>0</v>
          </cell>
          <cell r="I5211">
            <v>0</v>
          </cell>
        </row>
        <row r="5212">
          <cell r="A5212">
            <v>0</v>
          </cell>
          <cell r="B5212" t="str">
            <v>Mano de obra frotado y violinado</v>
          </cell>
          <cell r="C5212">
            <v>10</v>
          </cell>
          <cell r="D5212" t="str">
            <v>M2</v>
          </cell>
          <cell r="E5212">
            <v>174.73</v>
          </cell>
          <cell r="F5212">
            <v>0</v>
          </cell>
          <cell r="G5212">
            <v>1747.3</v>
          </cell>
          <cell r="H5212">
            <v>0</v>
          </cell>
          <cell r="I5212">
            <v>0</v>
          </cell>
        </row>
        <row r="5213">
          <cell r="A5213">
            <v>0</v>
          </cell>
          <cell r="B5213" t="str">
            <v>Total/UND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7792.98</v>
          </cell>
          <cell r="H5213">
            <v>1072.98</v>
          </cell>
          <cell r="I5213">
            <v>8865.9599999999991</v>
          </cell>
        </row>
        <row r="5214">
          <cell r="A5214">
            <v>0</v>
          </cell>
          <cell r="B5214" t="str">
            <v>Mortero 1:10 pisos + 10% desp.</v>
          </cell>
          <cell r="C5214">
            <v>2.8E-3</v>
          </cell>
          <cell r="D5214" t="str">
            <v>M3</v>
          </cell>
          <cell r="E5214">
            <v>3919.4300000000003</v>
          </cell>
          <cell r="F5214">
            <v>705.49739999999997</v>
          </cell>
          <cell r="G5214">
            <v>10.97</v>
          </cell>
          <cell r="H5214">
            <v>1.98</v>
          </cell>
          <cell r="I5214">
            <v>0</v>
          </cell>
        </row>
        <row r="5215">
          <cell r="A5215">
            <v>0</v>
          </cell>
          <cell r="B5215" t="str">
            <v>ACERA EN HORMIGON VIOLINADA E=0.10m - HORMIGON INDUSTRIAL 210KG/CM2</v>
          </cell>
          <cell r="C5215">
            <v>1</v>
          </cell>
          <cell r="D5215" t="str">
            <v>M3</v>
          </cell>
          <cell r="E5215">
            <v>1036.92</v>
          </cell>
          <cell r="F5215">
            <v>186.6456</v>
          </cell>
          <cell r="G5215">
            <v>8049.8</v>
          </cell>
          <cell r="H5215">
            <v>1119.2</v>
          </cell>
          <cell r="I5215">
            <v>9169</v>
          </cell>
        </row>
        <row r="5216">
          <cell r="A5216">
            <v>120.03000000000002</v>
          </cell>
          <cell r="B5216" t="str">
            <v>Derretido Keracolor 25 lbs + 10% desp.</v>
          </cell>
          <cell r="C5216">
            <v>1</v>
          </cell>
          <cell r="D5216" t="str">
            <v>M2</v>
          </cell>
          <cell r="E5216">
            <v>1016.95</v>
          </cell>
          <cell r="F5216">
            <v>183.05099999999999</v>
          </cell>
          <cell r="G5216">
            <v>804.98</v>
          </cell>
          <cell r="H5216">
            <v>111.92</v>
          </cell>
          <cell r="I5216">
            <v>916.9</v>
          </cell>
        </row>
        <row r="5217">
          <cell r="A5217">
            <v>0</v>
          </cell>
          <cell r="B5217" t="str">
            <v xml:space="preserve">Acera en hormigón e=0.10m </v>
          </cell>
          <cell r="C5217">
            <v>3.0000000000000001E-3</v>
          </cell>
          <cell r="D5217" t="str">
            <v>LB</v>
          </cell>
          <cell r="E5217">
            <v>63.56</v>
          </cell>
          <cell r="F5217">
            <v>11.440799999999999</v>
          </cell>
          <cell r="G5217">
            <v>0.19</v>
          </cell>
          <cell r="H5217">
            <v>0.03</v>
          </cell>
        </row>
        <row r="5218">
          <cell r="A5218">
            <v>0</v>
          </cell>
          <cell r="B5218" t="str">
            <v>Volumen Análisis</v>
          </cell>
          <cell r="C5218">
            <v>1</v>
          </cell>
          <cell r="D5218" t="str">
            <v>M3</v>
          </cell>
          <cell r="E5218">
            <v>29.66</v>
          </cell>
          <cell r="F5218">
            <v>5.3388</v>
          </cell>
          <cell r="G5218">
            <v>98.77</v>
          </cell>
          <cell r="H5218">
            <v>17.78</v>
          </cell>
        </row>
        <row r="5219">
          <cell r="A5219">
            <v>0</v>
          </cell>
          <cell r="B5219" t="str">
            <v>Materiales y Equipos</v>
          </cell>
          <cell r="C5219">
            <v>1</v>
          </cell>
          <cell r="D5219" t="str">
            <v>PA</v>
          </cell>
          <cell r="E5219">
            <v>2.94</v>
          </cell>
          <cell r="F5219">
            <v>0</v>
          </cell>
          <cell r="G5219">
            <v>2.94</v>
          </cell>
          <cell r="H5219">
            <v>0</v>
          </cell>
        </row>
        <row r="5220">
          <cell r="A5220" t="str">
            <v>HI002</v>
          </cell>
          <cell r="B5220" t="str">
            <v>Hormigón Industrial 210 Kg/cm2</v>
          </cell>
          <cell r="C5220">
            <v>1.1000000000000001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</row>
        <row r="5221">
          <cell r="A5221">
            <v>0</v>
          </cell>
          <cell r="B5221" t="str">
            <v>Mano de Obra</v>
          </cell>
          <cell r="C5221">
            <v>1</v>
          </cell>
          <cell r="D5221" t="str">
            <v>ML</v>
          </cell>
          <cell r="E5221">
            <v>139.35599999999999</v>
          </cell>
          <cell r="F5221">
            <v>0</v>
          </cell>
          <cell r="G5221">
            <v>139.36000000000001</v>
          </cell>
          <cell r="H5221">
            <v>0</v>
          </cell>
        </row>
        <row r="5222">
          <cell r="A5222" t="str">
            <v>O05AY</v>
          </cell>
          <cell r="B5222" t="str">
            <v>Preparación superficie - Ayudante AY</v>
          </cell>
          <cell r="C5222">
            <v>0.1</v>
          </cell>
          <cell r="D5222">
            <v>0</v>
          </cell>
          <cell r="E5222">
            <v>847</v>
          </cell>
          <cell r="F5222">
            <v>0</v>
          </cell>
          <cell r="G5222">
            <v>338.23</v>
          </cell>
          <cell r="H5222">
            <v>35.270000000000003</v>
          </cell>
          <cell r="I5222">
            <v>373.5</v>
          </cell>
        </row>
        <row r="5223">
          <cell r="A5223">
            <v>1600.01</v>
          </cell>
          <cell r="B5223" t="str">
            <v>Mano de obra frotado y violinado</v>
          </cell>
          <cell r="C5223">
            <v>10</v>
          </cell>
          <cell r="D5223" t="str">
            <v>M2</v>
          </cell>
          <cell r="E5223">
            <v>174.73</v>
          </cell>
          <cell r="F5223">
            <v>0</v>
          </cell>
          <cell r="G5223">
            <v>1747.3</v>
          </cell>
          <cell r="H5223">
            <v>0</v>
          </cell>
        </row>
        <row r="5224">
          <cell r="A5224">
            <v>119.10000000000005</v>
          </cell>
          <cell r="B5224" t="str">
            <v>Total/UND</v>
          </cell>
          <cell r="C5224">
            <v>1</v>
          </cell>
          <cell r="D5224" t="str">
            <v>ML</v>
          </cell>
          <cell r="E5224">
            <v>0</v>
          </cell>
          <cell r="F5224">
            <v>0</v>
          </cell>
          <cell r="G5224">
            <v>8049.8</v>
          </cell>
          <cell r="H5224">
            <v>1119.2</v>
          </cell>
          <cell r="I5224">
            <v>9169</v>
          </cell>
        </row>
        <row r="5225">
          <cell r="A5225">
            <v>0</v>
          </cell>
          <cell r="B5225" t="str">
            <v xml:space="preserve">Zócalo Mármol crema marfil 8x40 importado pulido importado </v>
          </cell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</row>
        <row r="5226">
          <cell r="A5226">
            <v>0</v>
          </cell>
          <cell r="B5226" t="str">
            <v xml:space="preserve">ACERA EN HORMIGON E=0.10m MALLA ELECTROSOLD. D2.3 15X15 - 1:2:4 CON LIGADORA </v>
          </cell>
          <cell r="C5226">
            <v>1</v>
          </cell>
          <cell r="D5226" t="str">
            <v>M3</v>
          </cell>
          <cell r="E5226">
            <v>0</v>
          </cell>
          <cell r="F5226">
            <v>0</v>
          </cell>
          <cell r="G5226">
            <v>9429.94</v>
          </cell>
          <cell r="H5226">
            <v>1205.5100000000002</v>
          </cell>
          <cell r="I5226">
            <v>10635.45</v>
          </cell>
        </row>
        <row r="5227">
          <cell r="A5227">
            <v>120.04000000000002</v>
          </cell>
          <cell r="B5227" t="str">
            <v>Materiales y Equipos</v>
          </cell>
          <cell r="C5227">
            <v>1</v>
          </cell>
          <cell r="D5227">
            <v>0</v>
          </cell>
          <cell r="E5227">
            <v>0</v>
          </cell>
          <cell r="F5227">
            <v>0</v>
          </cell>
          <cell r="G5227">
            <v>942.99400000000003</v>
          </cell>
          <cell r="H5227">
            <v>120.55100000000002</v>
          </cell>
          <cell r="I5227">
            <v>1063.5450000000001</v>
          </cell>
        </row>
        <row r="5228">
          <cell r="A5228">
            <v>0</v>
          </cell>
          <cell r="B5228" t="str">
            <v>Acera e=0.10m malla electrosold. D2.3 10x10</v>
          </cell>
          <cell r="C5228">
            <v>2.8E-3</v>
          </cell>
          <cell r="D5228" t="str">
            <v>M3</v>
          </cell>
          <cell r="E5228">
            <v>3919.4300000000003</v>
          </cell>
          <cell r="F5228">
            <v>705.49739999999997</v>
          </cell>
          <cell r="G5228">
            <v>10.97</v>
          </cell>
          <cell r="H5228">
            <v>1.98</v>
          </cell>
          <cell r="I5228">
            <v>0</v>
          </cell>
        </row>
        <row r="5229">
          <cell r="A5229">
            <v>0</v>
          </cell>
          <cell r="B5229" t="str">
            <v>Volumen Análisis</v>
          </cell>
          <cell r="C5229">
            <v>1</v>
          </cell>
          <cell r="D5229" t="str">
            <v>M3</v>
          </cell>
          <cell r="E5229">
            <v>1779.66</v>
          </cell>
          <cell r="F5229">
            <v>320.33879999999999</v>
          </cell>
          <cell r="G5229">
            <v>142.37</v>
          </cell>
          <cell r="H5229">
            <v>25.63</v>
          </cell>
          <cell r="I5229">
            <v>0</v>
          </cell>
        </row>
        <row r="5230">
          <cell r="A5230">
            <v>0</v>
          </cell>
          <cell r="B5230" t="str">
            <v>Materiales y Equipos</v>
          </cell>
          <cell r="C5230">
            <v>3.0000000000000001E-3</v>
          </cell>
          <cell r="D5230" t="str">
            <v>FDA</v>
          </cell>
          <cell r="E5230">
            <v>1016.95</v>
          </cell>
          <cell r="F5230">
            <v>183.05099999999999</v>
          </cell>
          <cell r="G5230">
            <v>3.05</v>
          </cell>
          <cell r="H5230">
            <v>0.55000000000000004</v>
          </cell>
          <cell r="I5230">
            <v>0</v>
          </cell>
        </row>
        <row r="5231">
          <cell r="A5231" t="str">
            <v>CARP036</v>
          </cell>
          <cell r="B5231" t="str">
            <v>Madera pino americano bruta</v>
          </cell>
          <cell r="C5231">
            <v>0.22</v>
          </cell>
          <cell r="D5231" t="str">
            <v>p2</v>
          </cell>
          <cell r="E5231">
            <v>80.508474576271198</v>
          </cell>
          <cell r="F5231">
            <v>14.491525423728815</v>
          </cell>
          <cell r="G5231">
            <v>17.71</v>
          </cell>
          <cell r="H5231">
            <v>3.19</v>
          </cell>
        </row>
        <row r="5232">
          <cell r="A5232" t="str">
            <v>AE006</v>
          </cell>
          <cell r="B5232" t="str">
            <v>Malla Electrosoldada D2.3 15x15mm + 10% desp.</v>
          </cell>
          <cell r="C5232">
            <v>0.11</v>
          </cell>
          <cell r="D5232" t="str">
            <v>ROLLO</v>
          </cell>
          <cell r="E5232">
            <v>12076.271186440679</v>
          </cell>
          <cell r="F5232">
            <v>2173.7288135593221</v>
          </cell>
          <cell r="G5232">
            <v>1328.39</v>
          </cell>
          <cell r="H5232">
            <v>239.11</v>
          </cell>
          <cell r="I5232">
            <v>0</v>
          </cell>
        </row>
        <row r="5233">
          <cell r="A5233">
            <v>102.05000000000003</v>
          </cell>
          <cell r="B5233" t="str">
            <v>Vaciado y ligado Hormigón 1:2:4 - 10% desp</v>
          </cell>
          <cell r="C5233">
            <v>1.1000000000000001</v>
          </cell>
          <cell r="D5233" t="str">
            <v>M3</v>
          </cell>
          <cell r="E5233">
            <v>5256.28</v>
          </cell>
          <cell r="F5233">
            <v>861.76</v>
          </cell>
          <cell r="G5233">
            <v>5781.91</v>
          </cell>
          <cell r="H5233">
            <v>947.94</v>
          </cell>
        </row>
        <row r="5234">
          <cell r="A5234" t="str">
            <v>AE016</v>
          </cell>
          <cell r="B5234" t="str">
            <v>Alambre Dulce No. 18</v>
          </cell>
          <cell r="C5234">
            <v>1.1000000000000001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</row>
        <row r="5235">
          <cell r="A5235">
            <v>0</v>
          </cell>
          <cell r="B5235" t="str">
            <v>Mano de Obra</v>
          </cell>
          <cell r="C5235">
            <v>1</v>
          </cell>
          <cell r="D5235" t="str">
            <v>ML</v>
          </cell>
          <cell r="E5235">
            <v>139.35599999999999</v>
          </cell>
          <cell r="F5235">
            <v>0</v>
          </cell>
          <cell r="G5235">
            <v>139.36000000000001</v>
          </cell>
          <cell r="H5235">
            <v>0</v>
          </cell>
        </row>
        <row r="5236">
          <cell r="A5236" t="str">
            <v>O05AY</v>
          </cell>
          <cell r="B5236" t="str">
            <v>Preparación superficie - Ayudante AY</v>
          </cell>
          <cell r="C5236">
            <v>0.1</v>
          </cell>
          <cell r="D5236">
            <v>0</v>
          </cell>
          <cell r="E5236">
            <v>847</v>
          </cell>
          <cell r="F5236">
            <v>0</v>
          </cell>
          <cell r="G5236">
            <v>399.75000000000006</v>
          </cell>
          <cell r="H5236">
            <v>45.97</v>
          </cell>
          <cell r="I5236">
            <v>445.72</v>
          </cell>
        </row>
        <row r="5237">
          <cell r="A5237">
            <v>200.03999999999996</v>
          </cell>
          <cell r="B5237" t="str">
            <v>Mano de Obra colocación malla</v>
          </cell>
          <cell r="C5237">
            <v>10</v>
          </cell>
          <cell r="D5237" t="str">
            <v>M2</v>
          </cell>
          <cell r="E5237">
            <v>38.51</v>
          </cell>
          <cell r="F5237">
            <v>0</v>
          </cell>
          <cell r="G5237">
            <v>385.1</v>
          </cell>
          <cell r="H5237">
            <v>0</v>
          </cell>
        </row>
        <row r="5238">
          <cell r="A5238">
            <v>1600.01</v>
          </cell>
          <cell r="B5238" t="str">
            <v>Mano de obra frotado y violinado</v>
          </cell>
          <cell r="C5238">
            <v>10</v>
          </cell>
          <cell r="D5238" t="str">
            <v>M2</v>
          </cell>
          <cell r="E5238">
            <v>174.73</v>
          </cell>
          <cell r="F5238">
            <v>0</v>
          </cell>
          <cell r="G5238">
            <v>1747.3</v>
          </cell>
          <cell r="H5238">
            <v>0</v>
          </cell>
          <cell r="I5238">
            <v>524</v>
          </cell>
        </row>
        <row r="5239">
          <cell r="A5239">
            <v>0</v>
          </cell>
          <cell r="B5239" t="str">
            <v>Total/UND</v>
          </cell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G5239">
            <v>9429.94</v>
          </cell>
          <cell r="H5239">
            <v>1205.5100000000002</v>
          </cell>
          <cell r="I5239">
            <v>10635.45</v>
          </cell>
        </row>
        <row r="5240">
          <cell r="A5240">
            <v>0</v>
          </cell>
          <cell r="B5240" t="str">
            <v>Volumen Análisis</v>
          </cell>
          <cell r="C5240">
            <v>1</v>
          </cell>
          <cell r="D5240" t="str">
            <v>ML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</row>
        <row r="5241">
          <cell r="A5241">
            <v>120.05000000000003</v>
          </cell>
          <cell r="B5241" t="str">
            <v>ACERA HORMIGON E=0.10m MALLA ELECTROSOL. D2.3 10X10 FROTADO - HORMIGON 180KG/CM2</v>
          </cell>
          <cell r="C5241">
            <v>1</v>
          </cell>
          <cell r="D5241">
            <v>0</v>
          </cell>
          <cell r="E5241">
            <v>0</v>
          </cell>
          <cell r="F5241">
            <v>0</v>
          </cell>
          <cell r="G5241">
            <v>9678</v>
          </cell>
          <cell r="H5241">
            <v>1342.96</v>
          </cell>
          <cell r="I5241">
            <v>11020.96</v>
          </cell>
        </row>
        <row r="5242">
          <cell r="A5242">
            <v>0</v>
          </cell>
          <cell r="B5242" t="str">
            <v>Mortero 1:10 pisos + 10% desp.</v>
          </cell>
          <cell r="C5242">
            <v>1</v>
          </cell>
          <cell r="D5242" t="str">
            <v>M2</v>
          </cell>
          <cell r="E5242">
            <v>3919.4300000000003</v>
          </cell>
          <cell r="F5242">
            <v>705.49739999999997</v>
          </cell>
          <cell r="G5242">
            <v>967.8</v>
          </cell>
          <cell r="H5242">
            <v>134.29599999999999</v>
          </cell>
          <cell r="I5242">
            <v>1102.096</v>
          </cell>
        </row>
        <row r="5243">
          <cell r="A5243">
            <v>0</v>
          </cell>
          <cell r="B5243" t="str">
            <v>Acera e=0.10m malla electrosold. D2.3 10x10</v>
          </cell>
          <cell r="C5243">
            <v>0.08</v>
          </cell>
          <cell r="D5243" t="str">
            <v>M2</v>
          </cell>
          <cell r="E5243">
            <v>2584.75</v>
          </cell>
          <cell r="F5243">
            <v>465.255</v>
          </cell>
          <cell r="G5243">
            <v>206.78</v>
          </cell>
          <cell r="H5243">
            <v>37.22</v>
          </cell>
          <cell r="I5243">
            <v>0</v>
          </cell>
        </row>
        <row r="5244">
          <cell r="A5244">
            <v>0</v>
          </cell>
          <cell r="B5244" t="str">
            <v>Volumen Análisis</v>
          </cell>
          <cell r="C5244">
            <v>1</v>
          </cell>
          <cell r="D5244" t="str">
            <v>M3</v>
          </cell>
          <cell r="E5244">
            <v>1016.95</v>
          </cell>
          <cell r="F5244">
            <v>183.05099999999999</v>
          </cell>
          <cell r="G5244">
            <v>3.05</v>
          </cell>
          <cell r="H5244">
            <v>0.55000000000000004</v>
          </cell>
          <cell r="I5244">
            <v>0</v>
          </cell>
        </row>
        <row r="5245">
          <cell r="A5245">
            <v>0</v>
          </cell>
          <cell r="B5245" t="str">
            <v>Materiales y Equipos</v>
          </cell>
          <cell r="C5245">
            <v>3.0000000000000001E-3</v>
          </cell>
          <cell r="D5245" t="str">
            <v>LB</v>
          </cell>
          <cell r="E5245">
            <v>63.56</v>
          </cell>
          <cell r="F5245">
            <v>11.440799999999999</v>
          </cell>
          <cell r="G5245">
            <v>0.19</v>
          </cell>
          <cell r="H5245">
            <v>0.03</v>
          </cell>
        </row>
        <row r="5246">
          <cell r="A5246">
            <v>0</v>
          </cell>
          <cell r="B5246" t="str">
            <v>Malla Electrosoldada D2.3 10x10mm + 10% desp.</v>
          </cell>
          <cell r="C5246">
            <v>0.11</v>
          </cell>
          <cell r="D5246" t="str">
            <v>ROLLO</v>
          </cell>
          <cell r="E5246">
            <v>13144.07</v>
          </cell>
          <cell r="F5246">
            <v>2365.9325999999996</v>
          </cell>
          <cell r="G5246">
            <v>1445.85</v>
          </cell>
          <cell r="H5246">
            <v>260.25</v>
          </cell>
        </row>
        <row r="5247">
          <cell r="A5247">
            <v>0</v>
          </cell>
          <cell r="B5247" t="str">
            <v>Hormigón industrial 180Kg/cm2 - 10% desp</v>
          </cell>
          <cell r="C5247">
            <v>1.1000000000000001</v>
          </cell>
          <cell r="D5247" t="str">
            <v>M3</v>
          </cell>
          <cell r="E5247">
            <v>5419.07</v>
          </cell>
          <cell r="F5247">
            <v>975.43259999999987</v>
          </cell>
          <cell r="G5247">
            <v>5960.98</v>
          </cell>
          <cell r="H5247">
            <v>1072.98</v>
          </cell>
        </row>
        <row r="5248">
          <cell r="A5248">
            <v>0</v>
          </cell>
          <cell r="B5248" t="str">
            <v>Alambre Dulce No. 18</v>
          </cell>
          <cell r="C5248">
            <v>1.1000000000000001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</row>
        <row r="5249">
          <cell r="A5249">
            <v>0</v>
          </cell>
          <cell r="B5249" t="str">
            <v>Mano de Obra</v>
          </cell>
          <cell r="C5249">
            <v>1</v>
          </cell>
          <cell r="D5249" t="str">
            <v>ML</v>
          </cell>
          <cell r="E5249">
            <v>139.35599999999999</v>
          </cell>
          <cell r="F5249">
            <v>0</v>
          </cell>
          <cell r="G5249">
            <v>139.36000000000001</v>
          </cell>
          <cell r="H5249">
            <v>0</v>
          </cell>
        </row>
        <row r="5250">
          <cell r="A5250">
            <v>0</v>
          </cell>
          <cell r="B5250" t="str">
            <v>Preparación superficie - Ayudante AY</v>
          </cell>
          <cell r="C5250">
            <v>0.1</v>
          </cell>
          <cell r="D5250">
            <v>0</v>
          </cell>
          <cell r="E5250">
            <v>847</v>
          </cell>
          <cell r="F5250">
            <v>0</v>
          </cell>
          <cell r="G5250">
            <v>466.44</v>
          </cell>
          <cell r="H5250">
            <v>57.559999999999995</v>
          </cell>
          <cell r="I5250">
            <v>524</v>
          </cell>
        </row>
        <row r="5251">
          <cell r="A5251">
            <v>0</v>
          </cell>
          <cell r="B5251" t="str">
            <v>Mano de Obra colocación malla</v>
          </cell>
          <cell r="C5251">
            <v>10</v>
          </cell>
          <cell r="D5251" t="str">
            <v>M2</v>
          </cell>
          <cell r="E5251">
            <v>38.51</v>
          </cell>
          <cell r="F5251">
            <v>0</v>
          </cell>
          <cell r="G5251">
            <v>385.1</v>
          </cell>
          <cell r="H5251">
            <v>0</v>
          </cell>
        </row>
        <row r="5252">
          <cell r="A5252">
            <v>119.12</v>
          </cell>
          <cell r="B5252" t="str">
            <v>Mano de obra frotado y violinado</v>
          </cell>
          <cell r="C5252">
            <v>10</v>
          </cell>
          <cell r="D5252" t="str">
            <v>M2</v>
          </cell>
          <cell r="E5252">
            <v>174.73</v>
          </cell>
          <cell r="F5252">
            <v>0</v>
          </cell>
          <cell r="G5252">
            <v>1747.3</v>
          </cell>
          <cell r="H5252">
            <v>0</v>
          </cell>
          <cell r="I5252">
            <v>107.45</v>
          </cell>
        </row>
        <row r="5253">
          <cell r="A5253">
            <v>0</v>
          </cell>
          <cell r="B5253" t="str">
            <v>Total/UND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9678</v>
          </cell>
          <cell r="H5253">
            <v>1342.96</v>
          </cell>
          <cell r="I5253">
            <v>11020.96</v>
          </cell>
        </row>
        <row r="5254">
          <cell r="A5254">
            <v>0</v>
          </cell>
          <cell r="B5254" t="str">
            <v>Volumen Análisis</v>
          </cell>
          <cell r="C5254">
            <v>1</v>
          </cell>
          <cell r="D5254" t="str">
            <v>ML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</row>
        <row r="5255">
          <cell r="A5255">
            <v>120.06000000000003</v>
          </cell>
          <cell r="B5255" t="str">
            <v>ACERA HORMIGON E=0.10m MALLA ELECTROSOL. D2.3 10X10 FROTADO - HORMIGON 210KG/CM2</v>
          </cell>
          <cell r="C5255">
            <v>1</v>
          </cell>
          <cell r="D5255">
            <v>0</v>
          </cell>
          <cell r="E5255">
            <v>0</v>
          </cell>
          <cell r="F5255">
            <v>0</v>
          </cell>
          <cell r="G5255">
            <v>9914.5400000000009</v>
          </cell>
          <cell r="H5255">
            <v>1385.53</v>
          </cell>
          <cell r="I5255">
            <v>11300.070000000002</v>
          </cell>
        </row>
        <row r="5256">
          <cell r="A5256">
            <v>112.01</v>
          </cell>
          <cell r="B5256" t="str">
            <v>mezcla 1:3-A  - 10% desp</v>
          </cell>
          <cell r="C5256">
            <v>1</v>
          </cell>
          <cell r="D5256" t="str">
            <v>M2</v>
          </cell>
          <cell r="E5256">
            <v>5727.81</v>
          </cell>
          <cell r="F5256">
            <v>971.69</v>
          </cell>
          <cell r="G5256">
            <v>991.45400000000006</v>
          </cell>
          <cell r="H5256">
            <v>138.553</v>
          </cell>
          <cell r="I5256">
            <v>1130.0070000000001</v>
          </cell>
        </row>
        <row r="5257">
          <cell r="A5257">
            <v>0</v>
          </cell>
          <cell r="B5257" t="str">
            <v>Acera e=0.10m malla electrosold. D2.3 10x10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</row>
        <row r="5258">
          <cell r="A5258">
            <v>1400.04</v>
          </cell>
          <cell r="B5258" t="str">
            <v>Volumen Análisis</v>
          </cell>
          <cell r="C5258">
            <v>1</v>
          </cell>
          <cell r="D5258" t="str">
            <v>M3</v>
          </cell>
          <cell r="E5258">
            <v>48.5</v>
          </cell>
          <cell r="F5258">
            <v>0</v>
          </cell>
          <cell r="G5258">
            <v>48.5</v>
          </cell>
          <cell r="H5258">
            <v>0</v>
          </cell>
          <cell r="I5258">
            <v>0</v>
          </cell>
        </row>
        <row r="5259">
          <cell r="A5259">
            <v>0</v>
          </cell>
          <cell r="B5259" t="str">
            <v>Materiales y Equipos</v>
          </cell>
          <cell r="C5259">
            <v>0.08</v>
          </cell>
          <cell r="D5259">
            <v>0</v>
          </cell>
          <cell r="E5259">
            <v>1779.66</v>
          </cell>
          <cell r="F5259">
            <v>320.33879999999999</v>
          </cell>
          <cell r="G5259">
            <v>98.9</v>
          </cell>
          <cell r="H5259">
            <v>8.5500000000000007</v>
          </cell>
          <cell r="I5259">
            <v>107.45</v>
          </cell>
        </row>
        <row r="5260">
          <cell r="A5260">
            <v>0</v>
          </cell>
          <cell r="B5260" t="str">
            <v>Malla Electrosoldada D2.3 10x10mm + 10% desp.</v>
          </cell>
          <cell r="C5260">
            <v>0.11</v>
          </cell>
          <cell r="D5260">
            <v>0</v>
          </cell>
          <cell r="E5260">
            <v>13144.07</v>
          </cell>
          <cell r="F5260">
            <v>2365.9325999999996</v>
          </cell>
          <cell r="G5260">
            <v>0</v>
          </cell>
          <cell r="H5260">
            <v>0</v>
          </cell>
        </row>
        <row r="5261">
          <cell r="A5261">
            <v>120</v>
          </cell>
          <cell r="B5261" t="str">
            <v>Hormigón industrial 210Kg/cm2 - 10% desp</v>
          </cell>
          <cell r="C5261">
            <v>1.1000000000000001</v>
          </cell>
          <cell r="D5261" t="str">
            <v>M3</v>
          </cell>
          <cell r="E5261">
            <v>5634.11</v>
          </cell>
          <cell r="F5261">
            <v>1014.1397999999999</v>
          </cell>
          <cell r="G5261">
            <v>6197.52</v>
          </cell>
          <cell r="H5261">
            <v>1115.55</v>
          </cell>
          <cell r="I5261">
            <v>0</v>
          </cell>
        </row>
        <row r="5262">
          <cell r="A5262">
            <v>0</v>
          </cell>
          <cell r="B5262" t="str">
            <v>Alambre Dulce No. 18</v>
          </cell>
          <cell r="C5262">
            <v>1.1000000000000001</v>
          </cell>
          <cell r="D5262" t="str">
            <v>LB</v>
          </cell>
          <cell r="E5262">
            <v>49.15</v>
          </cell>
          <cell r="F5262">
            <v>8.8469999999999995</v>
          </cell>
          <cell r="G5262">
            <v>54.07</v>
          </cell>
          <cell r="H5262">
            <v>9.73</v>
          </cell>
          <cell r="I5262">
            <v>8588.25</v>
          </cell>
        </row>
        <row r="5263">
          <cell r="A5263">
            <v>120.01</v>
          </cell>
          <cell r="B5263" t="str">
            <v>Mano de Obra</v>
          </cell>
          <cell r="C5263">
            <v>1</v>
          </cell>
          <cell r="D5263" t="str">
            <v>M2</v>
          </cell>
          <cell r="E5263">
            <v>0</v>
          </cell>
          <cell r="F5263">
            <v>0</v>
          </cell>
          <cell r="G5263">
            <v>763.62799999999993</v>
          </cell>
          <cell r="H5263">
            <v>95.197000000000003</v>
          </cell>
          <cell r="I5263">
            <v>858.82499999999993</v>
          </cell>
        </row>
        <row r="5264">
          <cell r="A5264">
            <v>0</v>
          </cell>
          <cell r="B5264" t="str">
            <v>Preparación superficie - Ayudante AY</v>
          </cell>
          <cell r="C5264">
            <v>0.1</v>
          </cell>
          <cell r="D5264" t="str">
            <v>DIA</v>
          </cell>
          <cell r="E5264">
            <v>847</v>
          </cell>
          <cell r="F5264">
            <v>0</v>
          </cell>
          <cell r="G5264">
            <v>84.7</v>
          </cell>
          <cell r="H5264">
            <v>0</v>
          </cell>
          <cell r="I5264">
            <v>0</v>
          </cell>
        </row>
        <row r="5265">
          <cell r="A5265">
            <v>0</v>
          </cell>
          <cell r="B5265" t="str">
            <v>Mano de Obra colocación malla</v>
          </cell>
          <cell r="C5265">
            <v>10</v>
          </cell>
          <cell r="D5265" t="str">
            <v>M2</v>
          </cell>
          <cell r="E5265">
            <v>38.51</v>
          </cell>
          <cell r="F5265">
            <v>0</v>
          </cell>
          <cell r="G5265">
            <v>385.1</v>
          </cell>
          <cell r="H5265">
            <v>0</v>
          </cell>
          <cell r="I5265">
            <v>0</v>
          </cell>
        </row>
        <row r="5266">
          <cell r="A5266">
            <v>0</v>
          </cell>
          <cell r="B5266" t="str">
            <v>Mano de obra frotado y violinado</v>
          </cell>
          <cell r="C5266">
            <v>10</v>
          </cell>
          <cell r="D5266">
            <v>0</v>
          </cell>
          <cell r="E5266">
            <v>174.73</v>
          </cell>
          <cell r="F5266">
            <v>0</v>
          </cell>
          <cell r="G5266">
            <v>0</v>
          </cell>
          <cell r="H5266">
            <v>0</v>
          </cell>
          <cell r="I5266">
            <v>445.72</v>
          </cell>
        </row>
        <row r="5267">
          <cell r="A5267" t="str">
            <v>CARP002</v>
          </cell>
          <cell r="B5267" t="str">
            <v>Total/UND</v>
          </cell>
          <cell r="C5267">
            <v>0.22</v>
          </cell>
          <cell r="D5267" t="str">
            <v>p2</v>
          </cell>
          <cell r="E5267">
            <v>101.69491525423729</v>
          </cell>
          <cell r="F5267">
            <v>18.305084745762709</v>
          </cell>
          <cell r="G5267">
            <v>9914.5400000000009</v>
          </cell>
          <cell r="H5267">
            <v>1385.53</v>
          </cell>
          <cell r="I5267">
            <v>11300.070000000002</v>
          </cell>
        </row>
        <row r="5268">
          <cell r="A5268">
            <v>102.05000000000003</v>
          </cell>
          <cell r="B5268" t="str">
            <v>Vaciado y ligado Hormigón 1:2:4 - 10% desp</v>
          </cell>
          <cell r="C5268">
            <v>1.1000000000000001</v>
          </cell>
          <cell r="D5268" t="str">
            <v>M3</v>
          </cell>
          <cell r="E5268">
            <v>5256.28</v>
          </cell>
          <cell r="F5268">
            <v>861.76</v>
          </cell>
          <cell r="G5268">
            <v>5781.91</v>
          </cell>
          <cell r="H5268">
            <v>947.94</v>
          </cell>
          <cell r="I5268">
            <v>524</v>
          </cell>
        </row>
        <row r="5269">
          <cell r="A5269">
            <v>120.07</v>
          </cell>
          <cell r="B5269" t="str">
            <v xml:space="preserve">PLANTILLAS PARA CONTEN EN PLYWOOD 3/4"  </v>
          </cell>
          <cell r="C5269">
            <v>1</v>
          </cell>
          <cell r="D5269">
            <v>0</v>
          </cell>
          <cell r="E5269">
            <v>0</v>
          </cell>
          <cell r="F5269">
            <v>0</v>
          </cell>
          <cell r="G5269">
            <v>227.49249999999998</v>
          </cell>
          <cell r="H5269">
            <v>26.774166666666662</v>
          </cell>
          <cell r="I5269">
            <v>254.26666666666665</v>
          </cell>
        </row>
        <row r="5270">
          <cell r="A5270" t="str">
            <v>O05AY</v>
          </cell>
          <cell r="B5270" t="str">
            <v>Plantillas en plywood para contén b=0.50m h=0.40m tope=0.20m - sección 0.14m2</v>
          </cell>
          <cell r="C5270">
            <v>0.1</v>
          </cell>
          <cell r="D5270" t="str">
            <v>DIA</v>
          </cell>
          <cell r="E5270">
            <v>847</v>
          </cell>
          <cell r="F5270">
            <v>0</v>
          </cell>
          <cell r="G5270">
            <v>84.7</v>
          </cell>
          <cell r="H5270">
            <v>0</v>
          </cell>
          <cell r="I5270">
            <v>0</v>
          </cell>
        </row>
        <row r="5271">
          <cell r="A5271">
            <v>1600.01</v>
          </cell>
          <cell r="B5271" t="str">
            <v>Volumen Análisis</v>
          </cell>
          <cell r="C5271">
            <v>12</v>
          </cell>
          <cell r="D5271" t="str">
            <v>UND</v>
          </cell>
          <cell r="E5271">
            <v>174.73</v>
          </cell>
          <cell r="F5271">
            <v>0</v>
          </cell>
          <cell r="G5271">
            <v>1747.3</v>
          </cell>
          <cell r="H5271">
            <v>0</v>
          </cell>
          <cell r="I5271">
            <v>0</v>
          </cell>
        </row>
        <row r="5272">
          <cell r="A5272">
            <v>0</v>
          </cell>
          <cell r="B5272" t="str">
            <v>Materiales y Equipos</v>
          </cell>
          <cell r="C5272">
            <v>2.8E-3</v>
          </cell>
          <cell r="D5272">
            <v>0</v>
          </cell>
          <cell r="E5272">
            <v>3919.4300000000003</v>
          </cell>
          <cell r="F5272">
            <v>705.49739999999997</v>
          </cell>
          <cell r="G5272">
            <v>7636.28</v>
          </cell>
          <cell r="H5272">
            <v>951.97</v>
          </cell>
          <cell r="I5272">
            <v>8588.25</v>
          </cell>
        </row>
        <row r="5273">
          <cell r="A5273" t="str">
            <v>CARP032</v>
          </cell>
          <cell r="B5273" t="str">
            <v>Plancha Plywood 3/4" americano</v>
          </cell>
          <cell r="C5273">
            <v>1</v>
          </cell>
          <cell r="D5273">
            <v>0</v>
          </cell>
          <cell r="E5273">
            <v>1779.66</v>
          </cell>
          <cell r="F5273">
            <v>320.33879999999999</v>
          </cell>
          <cell r="G5273">
            <v>0</v>
          </cell>
          <cell r="H5273">
            <v>0</v>
          </cell>
        </row>
        <row r="5274">
          <cell r="A5274">
            <v>120.02000000000001</v>
          </cell>
          <cell r="B5274" t="str">
            <v>Transporte plywood y plantillas - 5%</v>
          </cell>
          <cell r="C5274">
            <v>0.05</v>
          </cell>
          <cell r="D5274" t="str">
            <v>M3</v>
          </cell>
          <cell r="E5274">
            <v>105</v>
          </cell>
          <cell r="F5274">
            <v>18.899999999999999</v>
          </cell>
          <cell r="G5274">
            <v>5.25</v>
          </cell>
          <cell r="H5274">
            <v>0.95</v>
          </cell>
          <cell r="I5274">
            <v>8865.9599999999991</v>
          </cell>
        </row>
        <row r="5275">
          <cell r="A5275">
            <v>0</v>
          </cell>
          <cell r="B5275" t="str">
            <v>Mano de Obra</v>
          </cell>
          <cell r="C5275">
            <v>1</v>
          </cell>
          <cell r="D5275" t="str">
            <v>M2</v>
          </cell>
          <cell r="E5275">
            <v>0</v>
          </cell>
          <cell r="F5275">
            <v>0</v>
          </cell>
          <cell r="G5275">
            <v>779.298</v>
          </cell>
          <cell r="H5275">
            <v>107.298</v>
          </cell>
          <cell r="I5275">
            <v>886.596</v>
          </cell>
        </row>
        <row r="5276">
          <cell r="A5276">
            <v>1600.05</v>
          </cell>
          <cell r="B5276" t="str">
            <v>Corte de plantillas con sierra</v>
          </cell>
          <cell r="C5276">
            <v>12</v>
          </cell>
          <cell r="D5276" t="str">
            <v>UND</v>
          </cell>
          <cell r="E5276">
            <v>78.75</v>
          </cell>
          <cell r="F5276">
            <v>0</v>
          </cell>
          <cell r="G5276">
            <v>945</v>
          </cell>
          <cell r="H5276">
            <v>0</v>
          </cell>
          <cell r="I5276">
            <v>0</v>
          </cell>
        </row>
        <row r="5277">
          <cell r="A5277">
            <v>0</v>
          </cell>
          <cell r="B5277" t="str">
            <v>Total/UND</v>
          </cell>
          <cell r="C5277">
            <v>1</v>
          </cell>
          <cell r="D5277" t="str">
            <v>M3</v>
          </cell>
          <cell r="E5277">
            <v>0</v>
          </cell>
          <cell r="F5277">
            <v>0</v>
          </cell>
          <cell r="G5277">
            <v>2729.91</v>
          </cell>
          <cell r="H5277">
            <v>321.28999999999996</v>
          </cell>
          <cell r="I5277">
            <v>3051.2</v>
          </cell>
        </row>
        <row r="5278">
          <cell r="A5278">
            <v>0</v>
          </cell>
          <cell r="B5278" t="str">
            <v>Materiales y Equipos</v>
          </cell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</row>
        <row r="5279">
          <cell r="A5279">
            <v>120.08</v>
          </cell>
          <cell r="B5279" t="str">
            <v>CONTEN PULIDO DE h=0.40m - HORMIGON 1:2:4 CON LIGADORA</v>
          </cell>
          <cell r="C5279">
            <v>1</v>
          </cell>
          <cell r="D5279" t="str">
            <v>M3</v>
          </cell>
          <cell r="E5279">
            <v>5419.07</v>
          </cell>
          <cell r="F5279">
            <v>975.43259999999987</v>
          </cell>
          <cell r="G5279">
            <v>8423.58</v>
          </cell>
          <cell r="H5279">
            <v>1036.5900000000001</v>
          </cell>
          <cell r="I5279">
            <v>9460.17</v>
          </cell>
        </row>
        <row r="5280">
          <cell r="A5280">
            <v>0</v>
          </cell>
          <cell r="B5280" t="str">
            <v>Mano de Obra</v>
          </cell>
          <cell r="C5280">
            <v>1</v>
          </cell>
          <cell r="D5280">
            <v>0</v>
          </cell>
          <cell r="G5280">
            <v>1136.7854251012145</v>
          </cell>
          <cell r="H5280">
            <v>139.89068825910934</v>
          </cell>
          <cell r="I5280">
            <v>1276.6761133603238</v>
          </cell>
        </row>
        <row r="5281">
          <cell r="A5281">
            <v>0</v>
          </cell>
          <cell r="B5281" t="str">
            <v>Contén pulido b=0.50 h=0.40m - sección 0.14m2</v>
          </cell>
          <cell r="C5281">
            <v>0.1</v>
          </cell>
          <cell r="D5281" t="str">
            <v>DIA</v>
          </cell>
          <cell r="E5281">
            <v>847</v>
          </cell>
          <cell r="F5281">
            <v>0</v>
          </cell>
          <cell r="G5281">
            <v>84.7</v>
          </cell>
          <cell r="H5281">
            <v>0</v>
          </cell>
        </row>
        <row r="5282">
          <cell r="A5282">
            <v>0</v>
          </cell>
          <cell r="B5282" t="str">
            <v>Volumen Análisis</v>
          </cell>
          <cell r="C5282">
            <v>1</v>
          </cell>
          <cell r="D5282" t="str">
            <v>M3</v>
          </cell>
          <cell r="E5282">
            <v>174.73</v>
          </cell>
          <cell r="F5282">
            <v>0</v>
          </cell>
          <cell r="G5282">
            <v>1747.3</v>
          </cell>
          <cell r="H5282">
            <v>0</v>
          </cell>
          <cell r="I5282">
            <v>111.95</v>
          </cell>
        </row>
        <row r="5283">
          <cell r="A5283">
            <v>0</v>
          </cell>
          <cell r="B5283" t="str">
            <v>Materiales y Equipos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7792.98</v>
          </cell>
          <cell r="H5283">
            <v>1072.98</v>
          </cell>
          <cell r="I5283">
            <v>8865.9599999999991</v>
          </cell>
        </row>
        <row r="5284">
          <cell r="A5284">
            <v>120.07</v>
          </cell>
          <cell r="B5284" t="str">
            <v>Plantillas en plywood 3/4" sum. y confección</v>
          </cell>
          <cell r="C5284">
            <v>2.4700000000000002</v>
          </cell>
          <cell r="D5284">
            <v>0</v>
          </cell>
          <cell r="E5284">
            <v>227.49249999999998</v>
          </cell>
          <cell r="F5284">
            <v>26.774166666666662</v>
          </cell>
          <cell r="G5284">
            <v>0</v>
          </cell>
          <cell r="H5284">
            <v>0</v>
          </cell>
          <cell r="I5284">
            <v>0</v>
          </cell>
        </row>
        <row r="5285">
          <cell r="A5285" t="str">
            <v>CARP002</v>
          </cell>
          <cell r="B5285" t="str">
            <v>Madera pino americ. cepillado 10"x1"/20 usos</v>
          </cell>
          <cell r="C5285">
            <v>1.23</v>
          </cell>
          <cell r="D5285" t="str">
            <v>PT</v>
          </cell>
          <cell r="E5285">
            <v>101.69491525423729</v>
          </cell>
          <cell r="F5285">
            <v>18.305084745762709</v>
          </cell>
          <cell r="G5285">
            <v>125.08</v>
          </cell>
          <cell r="H5285">
            <v>22.52</v>
          </cell>
          <cell r="I5285">
            <v>9169</v>
          </cell>
        </row>
        <row r="5286">
          <cell r="A5286">
            <v>102.05000000000003</v>
          </cell>
          <cell r="B5286" t="str">
            <v>Vaciado y ligado Hormigón 1:2:4 - 10% desp</v>
          </cell>
          <cell r="C5286">
            <v>1.1000000000000001</v>
          </cell>
          <cell r="D5286" t="str">
            <v>M3</v>
          </cell>
          <cell r="E5286">
            <v>5256.28</v>
          </cell>
          <cell r="F5286">
            <v>861.76</v>
          </cell>
          <cell r="G5286">
            <v>5781.91</v>
          </cell>
          <cell r="H5286">
            <v>947.94</v>
          </cell>
          <cell r="I5286">
            <v>916.9</v>
          </cell>
        </row>
        <row r="5287">
          <cell r="A5287">
            <v>0</v>
          </cell>
          <cell r="B5287" t="str">
            <v>Mano de Obra</v>
          </cell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</row>
        <row r="5288">
          <cell r="A5288">
            <v>0</v>
          </cell>
          <cell r="B5288" t="str">
            <v>Mano de obra contenes (madera y pulido)</v>
          </cell>
          <cell r="C5288">
            <v>7.41</v>
          </cell>
          <cell r="D5288" t="str">
            <v>ML</v>
          </cell>
          <cell r="E5288">
            <v>263.79000000000002</v>
          </cell>
          <cell r="F5288">
            <v>0</v>
          </cell>
          <cell r="G5288">
            <v>1954.68</v>
          </cell>
          <cell r="H5288">
            <v>0</v>
          </cell>
          <cell r="I5288">
            <v>0</v>
          </cell>
        </row>
        <row r="5289">
          <cell r="A5289">
            <v>0</v>
          </cell>
          <cell r="B5289" t="str">
            <v>Total/UND</v>
          </cell>
          <cell r="D5289">
            <v>0</v>
          </cell>
          <cell r="G5289">
            <v>8423.58</v>
          </cell>
          <cell r="H5289">
            <v>1036.5900000000001</v>
          </cell>
          <cell r="I5289">
            <v>9460.17</v>
          </cell>
        </row>
        <row r="5290">
          <cell r="A5290" t="str">
            <v>HI002</v>
          </cell>
          <cell r="B5290" t="str">
            <v>Hormigón Industrial 210 Kg/cm2</v>
          </cell>
          <cell r="C5290">
            <v>1.1000000000000001</v>
          </cell>
          <cell r="D5290" t="str">
            <v>M3</v>
          </cell>
          <cell r="E5290">
            <v>5652.5423728813566</v>
          </cell>
          <cell r="F5290">
            <v>1017.4576271186442</v>
          </cell>
          <cell r="G5290">
            <v>6217.8</v>
          </cell>
          <cell r="H5290">
            <v>1119.2</v>
          </cell>
        </row>
        <row r="5291">
          <cell r="A5291">
            <v>0</v>
          </cell>
          <cell r="B5291" t="str">
            <v>CONTEN PULIDO DE h=0.30m - HORMIGON 1:2:4 CON LIGADORA</v>
          </cell>
          <cell r="C5291">
            <v>1</v>
          </cell>
          <cell r="D5291">
            <v>0</v>
          </cell>
          <cell r="E5291">
            <v>0</v>
          </cell>
          <cell r="F5291">
            <v>0</v>
          </cell>
          <cell r="G5291">
            <v>8346.86</v>
          </cell>
          <cell r="H5291">
            <v>1040.8700000000001</v>
          </cell>
          <cell r="I5291">
            <v>9387.7300000000014</v>
          </cell>
        </row>
        <row r="5292">
          <cell r="A5292">
            <v>120.09</v>
          </cell>
          <cell r="B5292" t="str">
            <v>Preparación superficie - Ayudante AY</v>
          </cell>
          <cell r="C5292">
            <v>1</v>
          </cell>
          <cell r="D5292" t="str">
            <v>ML</v>
          </cell>
          <cell r="E5292">
            <v>847</v>
          </cell>
          <cell r="F5292">
            <v>0</v>
          </cell>
          <cell r="G5292">
            <v>876.77100840336141</v>
          </cell>
          <cell r="H5292">
            <v>109.33508403361347</v>
          </cell>
          <cell r="I5292">
            <v>986.1060924369749</v>
          </cell>
        </row>
        <row r="5293">
          <cell r="A5293">
            <v>1600.01</v>
          </cell>
          <cell r="B5293" t="str">
            <v>Contén pulido b=0.50 h=0.30m - sección 0.105m2</v>
          </cell>
          <cell r="C5293">
            <v>10</v>
          </cell>
          <cell r="D5293" t="str">
            <v>M2</v>
          </cell>
          <cell r="E5293">
            <v>174.73</v>
          </cell>
          <cell r="F5293">
            <v>0</v>
          </cell>
          <cell r="G5293">
            <v>1747.3</v>
          </cell>
          <cell r="H5293">
            <v>0</v>
          </cell>
          <cell r="I5293">
            <v>901.51099999999985</v>
          </cell>
        </row>
        <row r="5294">
          <cell r="A5294">
            <v>0</v>
          </cell>
          <cell r="B5294" t="str">
            <v>Volumen Análisis</v>
          </cell>
          <cell r="C5294">
            <v>1</v>
          </cell>
          <cell r="D5294">
            <v>0</v>
          </cell>
          <cell r="E5294">
            <v>0</v>
          </cell>
          <cell r="F5294">
            <v>0</v>
          </cell>
          <cell r="G5294">
            <v>8049.8</v>
          </cell>
          <cell r="H5294">
            <v>1119.2</v>
          </cell>
          <cell r="I5294">
            <v>9169</v>
          </cell>
        </row>
        <row r="5295">
          <cell r="A5295">
            <v>0</v>
          </cell>
          <cell r="B5295" t="str">
            <v>Materiales y Equipos</v>
          </cell>
          <cell r="C5295">
            <v>1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</row>
        <row r="5296">
          <cell r="A5296">
            <v>120.07</v>
          </cell>
          <cell r="B5296" t="str">
            <v>Plantillas en plywood 3/4" sum. y confección</v>
          </cell>
          <cell r="C5296">
            <v>2.4700000000000002</v>
          </cell>
          <cell r="D5296" t="str">
            <v>UND</v>
          </cell>
          <cell r="E5296">
            <v>227.49249999999998</v>
          </cell>
          <cell r="F5296">
            <v>26.774166666666662</v>
          </cell>
          <cell r="G5296">
            <v>561.91</v>
          </cell>
          <cell r="H5296">
            <v>66.13</v>
          </cell>
          <cell r="I5296">
            <v>10635.45</v>
          </cell>
        </row>
        <row r="5297">
          <cell r="A5297" t="str">
            <v>CARP002</v>
          </cell>
          <cell r="B5297" t="str">
            <v>Madera pino americ. cepillado 10"x1"/20 usos</v>
          </cell>
          <cell r="C5297">
            <v>1.23</v>
          </cell>
          <cell r="D5297" t="str">
            <v>PT</v>
          </cell>
          <cell r="E5297">
            <v>101.69491525423729</v>
          </cell>
          <cell r="F5297">
            <v>18.305084745762709</v>
          </cell>
          <cell r="G5297">
            <v>125.08</v>
          </cell>
          <cell r="H5297">
            <v>22.52</v>
          </cell>
          <cell r="I5297">
            <v>1063.5450000000001</v>
          </cell>
        </row>
        <row r="5298">
          <cell r="A5298" t="str">
            <v>CARP034</v>
          </cell>
          <cell r="B5298" t="str">
            <v>Clavos corriente con cabez 2"</v>
          </cell>
          <cell r="C5298">
            <v>0.54</v>
          </cell>
          <cell r="D5298" t="str">
            <v>lb</v>
          </cell>
          <cell r="E5298">
            <v>44.067796610169495</v>
          </cell>
          <cell r="F5298">
            <v>7.9322033898305087</v>
          </cell>
          <cell r="G5298">
            <v>23.8</v>
          </cell>
          <cell r="H5298">
            <v>4.28</v>
          </cell>
          <cell r="I5298">
            <v>0</v>
          </cell>
        </row>
        <row r="5299">
          <cell r="A5299">
            <v>102.05000000000003</v>
          </cell>
          <cell r="B5299" t="str">
            <v>Vaciado y ligado Hormigón 1:2:4 - 10% desp</v>
          </cell>
          <cell r="C5299">
            <v>1.1000000000000001</v>
          </cell>
          <cell r="D5299" t="str">
            <v>M3</v>
          </cell>
          <cell r="E5299">
            <v>5256.28</v>
          </cell>
          <cell r="F5299">
            <v>861.76</v>
          </cell>
          <cell r="G5299">
            <v>5781.91</v>
          </cell>
          <cell r="H5299">
            <v>947.94</v>
          </cell>
          <cell r="I5299">
            <v>0</v>
          </cell>
        </row>
        <row r="5300">
          <cell r="A5300">
            <v>0</v>
          </cell>
          <cell r="B5300" t="str">
            <v>Herremientas-5%</v>
          </cell>
          <cell r="C5300">
            <v>0.05</v>
          </cell>
          <cell r="D5300">
            <v>0</v>
          </cell>
          <cell r="E5300">
            <v>7407.4714548022594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CARP036</v>
          </cell>
          <cell r="B5301" t="str">
            <v>Mano de Obra</v>
          </cell>
          <cell r="C5301">
            <v>0.22</v>
          </cell>
          <cell r="D5301" t="str">
            <v>p2</v>
          </cell>
          <cell r="E5301">
            <v>80.508474576271198</v>
          </cell>
          <cell r="F5301">
            <v>14.491525423728815</v>
          </cell>
          <cell r="G5301">
            <v>17.71</v>
          </cell>
          <cell r="H5301">
            <v>3.19</v>
          </cell>
        </row>
        <row r="5302">
          <cell r="A5302">
            <v>1600.07</v>
          </cell>
          <cell r="B5302" t="str">
            <v>Mano de obra contenes (madera y pulido)</v>
          </cell>
          <cell r="C5302">
            <v>9.52</v>
          </cell>
          <cell r="D5302" t="str">
            <v>ML</v>
          </cell>
          <cell r="E5302">
            <v>155.86000000000001</v>
          </cell>
          <cell r="F5302">
            <v>0</v>
          </cell>
          <cell r="G5302">
            <v>1483.79</v>
          </cell>
          <cell r="H5302">
            <v>0</v>
          </cell>
          <cell r="I5302">
            <v>9015.1099999999988</v>
          </cell>
        </row>
        <row r="5303">
          <cell r="A5303">
            <v>102.05000000000003</v>
          </cell>
          <cell r="B5303" t="str">
            <v>Total/UND</v>
          </cell>
          <cell r="C5303">
            <v>1.1000000000000001</v>
          </cell>
          <cell r="D5303" t="str">
            <v>M3</v>
          </cell>
          <cell r="E5303">
            <v>5256.28</v>
          </cell>
          <cell r="F5303">
            <v>861.76</v>
          </cell>
          <cell r="G5303">
            <v>8346.86</v>
          </cell>
          <cell r="H5303">
            <v>1040.8700000000001</v>
          </cell>
          <cell r="I5303">
            <v>9387.7300000000014</v>
          </cell>
        </row>
        <row r="5304">
          <cell r="A5304" t="str">
            <v>AE016</v>
          </cell>
          <cell r="B5304" t="str">
            <v>Alambre Dulce No. 18</v>
          </cell>
          <cell r="C5304">
            <v>1.1000000000000001</v>
          </cell>
          <cell r="D5304" t="str">
            <v>LB</v>
          </cell>
          <cell r="E5304">
            <v>93.220338983050851</v>
          </cell>
          <cell r="F5304">
            <v>16.779661016949152</v>
          </cell>
          <cell r="G5304">
            <v>102.54</v>
          </cell>
          <cell r="H5304">
            <v>18.46</v>
          </cell>
          <cell r="I5304">
            <v>8865.9599999999991</v>
          </cell>
        </row>
        <row r="5305">
          <cell r="A5305">
            <v>0</v>
          </cell>
          <cell r="B5305" t="str">
            <v>CONTEN PULIDO DE h=0.40m - HORMIGON 1:2:4 CON LIGADORA</v>
          </cell>
          <cell r="C5305">
            <v>1</v>
          </cell>
          <cell r="D5305">
            <v>0</v>
          </cell>
          <cell r="E5305">
            <v>0</v>
          </cell>
          <cell r="F5305">
            <v>0</v>
          </cell>
          <cell r="G5305">
            <v>8128.619999999999</v>
          </cell>
          <cell r="H5305">
            <v>1070.19</v>
          </cell>
          <cell r="I5305">
            <v>9198.81</v>
          </cell>
        </row>
        <row r="5306">
          <cell r="A5306">
            <v>120.09100000000001</v>
          </cell>
          <cell r="B5306" t="str">
            <v>Preparación superficie - Ayudante AY</v>
          </cell>
          <cell r="C5306">
            <v>1</v>
          </cell>
          <cell r="D5306" t="str">
            <v>ML</v>
          </cell>
          <cell r="E5306">
            <v>847</v>
          </cell>
          <cell r="F5306">
            <v>0</v>
          </cell>
          <cell r="G5306">
            <v>975.82472989195662</v>
          </cell>
          <cell r="H5306">
            <v>128.47418967587035</v>
          </cell>
          <cell r="I5306">
            <v>1104.2989195678269</v>
          </cell>
        </row>
        <row r="5307">
          <cell r="A5307">
            <v>200.03999999999996</v>
          </cell>
          <cell r="B5307" t="str">
            <v>Contén pulido b=0.50 h=0.40m - sección 0.12m2</v>
          </cell>
          <cell r="C5307">
            <v>10</v>
          </cell>
          <cell r="D5307" t="str">
            <v>M2</v>
          </cell>
          <cell r="E5307">
            <v>38.51</v>
          </cell>
          <cell r="F5307">
            <v>0</v>
          </cell>
          <cell r="G5307">
            <v>385.1</v>
          </cell>
          <cell r="H5307">
            <v>0</v>
          </cell>
          <cell r="I5307">
            <v>0</v>
          </cell>
        </row>
        <row r="5308">
          <cell r="A5308">
            <v>1600.01</v>
          </cell>
          <cell r="B5308" t="str">
            <v>Volumen Análisis</v>
          </cell>
          <cell r="C5308">
            <v>1</v>
          </cell>
          <cell r="D5308" t="str">
            <v>M3</v>
          </cell>
          <cell r="E5308">
            <v>174.73</v>
          </cell>
          <cell r="F5308">
            <v>0</v>
          </cell>
          <cell r="G5308">
            <v>1747.3</v>
          </cell>
          <cell r="H5308">
            <v>0</v>
          </cell>
          <cell r="I5308">
            <v>0</v>
          </cell>
        </row>
        <row r="5309">
          <cell r="A5309">
            <v>0</v>
          </cell>
          <cell r="B5309" t="str">
            <v>Materiales y Equipos</v>
          </cell>
          <cell r="C5309">
            <v>1.1000000000000001</v>
          </cell>
          <cell r="D5309">
            <v>0</v>
          </cell>
          <cell r="E5309">
            <v>5419.07</v>
          </cell>
          <cell r="F5309">
            <v>975.43259999999987</v>
          </cell>
          <cell r="G5309">
            <v>9429.94</v>
          </cell>
          <cell r="H5309">
            <v>1205.5100000000002</v>
          </cell>
          <cell r="I5309">
            <v>10635.45</v>
          </cell>
        </row>
        <row r="5310">
          <cell r="A5310">
            <v>120.07</v>
          </cell>
          <cell r="B5310" t="str">
            <v>Plantillas en plywood 3/4" sum. y confección</v>
          </cell>
          <cell r="C5310">
            <v>2.4700000000000002</v>
          </cell>
          <cell r="D5310">
            <v>0</v>
          </cell>
          <cell r="E5310">
            <v>235.80499999999998</v>
          </cell>
          <cell r="F5310">
            <v>42.444899999999997</v>
          </cell>
          <cell r="G5310">
            <v>0</v>
          </cell>
          <cell r="H5310">
            <v>0</v>
          </cell>
        </row>
        <row r="5311">
          <cell r="A5311" t="str">
            <v>CARP002</v>
          </cell>
          <cell r="B5311" t="str">
            <v>Madera pino americ. cepillado 10"x1"/20 usos</v>
          </cell>
          <cell r="C5311">
            <v>1.23</v>
          </cell>
          <cell r="D5311" t="str">
            <v>PT</v>
          </cell>
          <cell r="E5311">
            <v>59.32</v>
          </cell>
          <cell r="F5311">
            <v>10.6776</v>
          </cell>
          <cell r="G5311">
            <v>72.959999999999994</v>
          </cell>
          <cell r="H5311">
            <v>13.13</v>
          </cell>
          <cell r="I5311">
            <v>11020.96</v>
          </cell>
        </row>
        <row r="5312">
          <cell r="A5312" t="str">
            <v>CARP034</v>
          </cell>
          <cell r="B5312" t="str">
            <v>Clavos corriente con cabez 2"</v>
          </cell>
          <cell r="C5312">
            <v>0.54</v>
          </cell>
          <cell r="D5312" t="str">
            <v>lb</v>
          </cell>
          <cell r="E5312">
            <v>44.067796610169495</v>
          </cell>
          <cell r="F5312">
            <v>7.9322033898305087</v>
          </cell>
          <cell r="G5312">
            <v>23.8</v>
          </cell>
          <cell r="H5312">
            <v>4.28</v>
          </cell>
          <cell r="I5312">
            <v>1102.096</v>
          </cell>
        </row>
        <row r="5313">
          <cell r="A5313">
            <v>102.05000000000003</v>
          </cell>
          <cell r="B5313" t="str">
            <v>Vaciado y ligado Hormigón 1:2:4 - 10% desp</v>
          </cell>
          <cell r="C5313">
            <v>1.1000000000000001</v>
          </cell>
          <cell r="D5313" t="str">
            <v>M3</v>
          </cell>
          <cell r="E5313">
            <v>5256.28</v>
          </cell>
          <cell r="F5313">
            <v>861.76</v>
          </cell>
          <cell r="G5313">
            <v>5781.91</v>
          </cell>
          <cell r="H5313">
            <v>947.94</v>
          </cell>
          <cell r="I5313">
            <v>0</v>
          </cell>
        </row>
        <row r="5314">
          <cell r="A5314">
            <v>0</v>
          </cell>
          <cell r="B5314" t="str">
            <v>Herremientas-5%</v>
          </cell>
          <cell r="C5314">
            <v>0.05</v>
          </cell>
          <cell r="D5314" t="str">
            <v>M3</v>
          </cell>
          <cell r="E5314">
            <v>7383.92470338983</v>
          </cell>
          <cell r="F5314">
            <v>0</v>
          </cell>
          <cell r="G5314">
            <v>369.2</v>
          </cell>
          <cell r="H5314">
            <v>0</v>
          </cell>
          <cell r="I5314">
            <v>0</v>
          </cell>
        </row>
        <row r="5315">
          <cell r="A5315">
            <v>0</v>
          </cell>
          <cell r="B5315" t="str">
            <v>Mano de Obra</v>
          </cell>
          <cell r="C5315">
            <v>1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9169</v>
          </cell>
        </row>
        <row r="5316">
          <cell r="A5316">
            <v>1600.07</v>
          </cell>
          <cell r="B5316" t="str">
            <v>Mano de obra contenes (madera y pulido)</v>
          </cell>
          <cell r="C5316">
            <v>8.33</v>
          </cell>
          <cell r="D5316" t="str">
            <v>ML</v>
          </cell>
          <cell r="E5316">
            <v>155.86000000000001</v>
          </cell>
          <cell r="F5316">
            <v>0</v>
          </cell>
          <cell r="G5316">
            <v>1298.31</v>
          </cell>
          <cell r="H5316">
            <v>0</v>
          </cell>
          <cell r="I5316">
            <v>916.9</v>
          </cell>
        </row>
        <row r="5317">
          <cell r="A5317">
            <v>0</v>
          </cell>
          <cell r="B5317" t="str">
            <v>Total/UND</v>
          </cell>
          <cell r="C5317">
            <v>1.1000000000000001</v>
          </cell>
          <cell r="D5317" t="str">
            <v>M3</v>
          </cell>
          <cell r="E5317">
            <v>5419.07</v>
          </cell>
          <cell r="F5317">
            <v>975.43259999999987</v>
          </cell>
          <cell r="G5317">
            <v>8128.619999999999</v>
          </cell>
          <cell r="H5317">
            <v>1070.19</v>
          </cell>
          <cell r="I5317">
            <v>9198.81</v>
          </cell>
        </row>
        <row r="5318">
          <cell r="A5318">
            <v>0</v>
          </cell>
          <cell r="B5318" t="str">
            <v>Alambre Dulce No. 18</v>
          </cell>
          <cell r="C5318">
            <v>1.1000000000000001</v>
          </cell>
          <cell r="D5318" t="str">
            <v>LB</v>
          </cell>
          <cell r="E5318">
            <v>49.15</v>
          </cell>
          <cell r="F5318">
            <v>8.8469999999999995</v>
          </cell>
          <cell r="G5318">
            <v>54.07</v>
          </cell>
          <cell r="H5318">
            <v>9.73</v>
          </cell>
          <cell r="I5318">
            <v>0</v>
          </cell>
        </row>
        <row r="5319">
          <cell r="A5319">
            <v>0</v>
          </cell>
          <cell r="B5319" t="str">
            <v>CONTEN PULIDO DE h=0.50m - HORMIGON 1:2:4 CON LIGADORA</v>
          </cell>
          <cell r="C5319">
            <v>1</v>
          </cell>
          <cell r="D5319">
            <v>0</v>
          </cell>
          <cell r="G5319">
            <v>8784.99</v>
          </cell>
          <cell r="H5319">
            <v>1070.19</v>
          </cell>
          <cell r="I5319">
            <v>9855.18</v>
          </cell>
        </row>
        <row r="5320">
          <cell r="A5320">
            <v>120.09200000000001</v>
          </cell>
          <cell r="B5320" t="str">
            <v>Preparación superficie - Ayudante AY</v>
          </cell>
          <cell r="C5320">
            <v>1</v>
          </cell>
          <cell r="D5320" t="str">
            <v>ML</v>
          </cell>
          <cell r="E5320">
            <v>847</v>
          </cell>
          <cell r="F5320">
            <v>0</v>
          </cell>
          <cell r="G5320">
            <v>1185.5587044534414</v>
          </cell>
          <cell r="H5320">
            <v>144.42510121457491</v>
          </cell>
          <cell r="I5320">
            <v>1329.9838056680162</v>
          </cell>
        </row>
        <row r="5321">
          <cell r="A5321">
            <v>0</v>
          </cell>
          <cell r="B5321" t="str">
            <v>Contén pulido b=0.50 h=0.40m - sección 0.135m2</v>
          </cell>
          <cell r="C5321">
            <v>10</v>
          </cell>
          <cell r="D5321" t="str">
            <v>M2</v>
          </cell>
          <cell r="E5321">
            <v>38.51</v>
          </cell>
          <cell r="F5321">
            <v>0</v>
          </cell>
          <cell r="G5321">
            <v>385.1</v>
          </cell>
          <cell r="H5321">
            <v>0</v>
          </cell>
        </row>
        <row r="5322">
          <cell r="A5322">
            <v>0</v>
          </cell>
          <cell r="B5322" t="str">
            <v>Volumen Análisis</v>
          </cell>
          <cell r="C5322">
            <v>1</v>
          </cell>
          <cell r="D5322" t="str">
            <v>M3</v>
          </cell>
          <cell r="E5322">
            <v>174.73</v>
          </cell>
          <cell r="F5322">
            <v>0</v>
          </cell>
          <cell r="G5322">
            <v>1747.3</v>
          </cell>
          <cell r="H5322">
            <v>0</v>
          </cell>
        </row>
        <row r="5323">
          <cell r="A5323">
            <v>0</v>
          </cell>
          <cell r="B5323" t="str">
            <v>Materiales y Equipos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9678</v>
          </cell>
          <cell r="H5323">
            <v>1342.96</v>
          </cell>
          <cell r="I5323">
            <v>11020.96</v>
          </cell>
        </row>
        <row r="5324">
          <cell r="A5324">
            <v>120.07</v>
          </cell>
          <cell r="B5324" t="str">
            <v>Plantillas en plywood 3/4" sum. y confección</v>
          </cell>
          <cell r="C5324">
            <v>2.4700000000000002</v>
          </cell>
          <cell r="D5324" t="str">
            <v>UND</v>
          </cell>
          <cell r="E5324">
            <v>235.80499999999998</v>
          </cell>
          <cell r="F5324">
            <v>42.444899999999997</v>
          </cell>
          <cell r="G5324">
            <v>582.44000000000005</v>
          </cell>
          <cell r="H5324">
            <v>104.84</v>
          </cell>
          <cell r="I5324">
            <v>0</v>
          </cell>
        </row>
        <row r="5325">
          <cell r="A5325" t="str">
            <v>CARP002</v>
          </cell>
          <cell r="B5325" t="str">
            <v>Madera pino americ. cepillado 10"x1"/20 usos</v>
          </cell>
          <cell r="C5325">
            <v>1.23</v>
          </cell>
          <cell r="D5325" t="str">
            <v>PT</v>
          </cell>
          <cell r="E5325">
            <v>59.32</v>
          </cell>
          <cell r="F5325">
            <v>10.6776</v>
          </cell>
          <cell r="G5325">
            <v>72.959999999999994</v>
          </cell>
          <cell r="H5325">
            <v>13.13</v>
          </cell>
          <cell r="I5325">
            <v>11300.070000000002</v>
          </cell>
        </row>
        <row r="5326">
          <cell r="A5326" t="str">
            <v>CARP034</v>
          </cell>
          <cell r="B5326" t="str">
            <v>Clavos corriente con cabez 2"</v>
          </cell>
          <cell r="C5326">
            <v>0.54</v>
          </cell>
          <cell r="D5326" t="str">
            <v>lb</v>
          </cell>
          <cell r="E5326">
            <v>44.067796610169495</v>
          </cell>
          <cell r="F5326">
            <v>7.9322033898305087</v>
          </cell>
          <cell r="G5326">
            <v>23.8</v>
          </cell>
          <cell r="H5326">
            <v>4.28</v>
          </cell>
          <cell r="I5326">
            <v>1130.0070000000001</v>
          </cell>
        </row>
        <row r="5327">
          <cell r="A5327">
            <v>102.05000000000003</v>
          </cell>
          <cell r="B5327" t="str">
            <v>Vaciado y ligado Hormigón 1:2:4 - 10% desp</v>
          </cell>
          <cell r="C5327">
            <v>1.1000000000000001</v>
          </cell>
          <cell r="D5327" t="str">
            <v>M3</v>
          </cell>
          <cell r="E5327">
            <v>5256.28</v>
          </cell>
          <cell r="F5327">
            <v>861.76</v>
          </cell>
          <cell r="G5327">
            <v>5781.91</v>
          </cell>
          <cell r="H5327">
            <v>947.94</v>
          </cell>
          <cell r="I5327">
            <v>0</v>
          </cell>
        </row>
        <row r="5328">
          <cell r="A5328">
            <v>0</v>
          </cell>
          <cell r="B5328" t="str">
            <v>Herremientas-5%</v>
          </cell>
          <cell r="C5328">
            <v>0.05</v>
          </cell>
          <cell r="D5328" t="str">
            <v>M3</v>
          </cell>
          <cell r="E5328">
            <v>7383.92470338983</v>
          </cell>
          <cell r="F5328">
            <v>0</v>
          </cell>
          <cell r="G5328">
            <v>369.2</v>
          </cell>
          <cell r="H5328">
            <v>0</v>
          </cell>
          <cell r="I5328">
            <v>0</v>
          </cell>
        </row>
        <row r="5329">
          <cell r="A5329">
            <v>0</v>
          </cell>
          <cell r="B5329" t="str">
            <v>Mano de Obra</v>
          </cell>
          <cell r="C5329">
            <v>1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</row>
        <row r="5330">
          <cell r="A5330">
            <v>1600.06</v>
          </cell>
          <cell r="B5330" t="str">
            <v>Mano de obra contenes (madera y pulido)</v>
          </cell>
          <cell r="C5330">
            <v>7.41</v>
          </cell>
          <cell r="D5330" t="str">
            <v>ML</v>
          </cell>
          <cell r="E5330">
            <v>263.79000000000002</v>
          </cell>
          <cell r="F5330">
            <v>0</v>
          </cell>
          <cell r="G5330">
            <v>1954.68</v>
          </cell>
          <cell r="H5330">
            <v>0</v>
          </cell>
        </row>
        <row r="5331">
          <cell r="A5331">
            <v>0</v>
          </cell>
          <cell r="B5331" t="str">
            <v>Total/UND</v>
          </cell>
          <cell r="C5331">
            <v>1.1000000000000001</v>
          </cell>
          <cell r="D5331" t="str">
            <v>M3</v>
          </cell>
          <cell r="E5331">
            <v>5634.11</v>
          </cell>
          <cell r="F5331">
            <v>1014.1397999999999</v>
          </cell>
          <cell r="G5331">
            <v>8784.99</v>
          </cell>
          <cell r="H5331">
            <v>1070.19</v>
          </cell>
          <cell r="I5331">
            <v>9855.18</v>
          </cell>
        </row>
        <row r="5332">
          <cell r="A5332">
            <v>0</v>
          </cell>
          <cell r="B5332" t="str">
            <v>Alambre Dulce No. 18</v>
          </cell>
          <cell r="C5332">
            <v>1.1000000000000001</v>
          </cell>
          <cell r="D5332" t="str">
            <v>LB</v>
          </cell>
          <cell r="E5332">
            <v>49.15</v>
          </cell>
          <cell r="F5332">
            <v>8.8469999999999995</v>
          </cell>
          <cell r="G5332">
            <v>54.07</v>
          </cell>
          <cell r="H5332">
            <v>9.73</v>
          </cell>
        </row>
        <row r="5333">
          <cell r="A5333">
            <v>120.10100000000001</v>
          </cell>
          <cell r="B5333" t="str">
            <v>CONTEN PULIDO DE h=0.40m - HORMIGON INDUSTRIAL 210KG/CM2</v>
          </cell>
          <cell r="C5333">
            <v>1</v>
          </cell>
          <cell r="D5333">
            <v>0</v>
          </cell>
          <cell r="E5333">
            <v>5585.14</v>
          </cell>
          <cell r="F5333">
            <v>920.96</v>
          </cell>
          <cell r="G5333">
            <v>10768.51</v>
          </cell>
          <cell r="H5333">
            <v>1233.52</v>
          </cell>
          <cell r="I5333">
            <v>12002.03</v>
          </cell>
        </row>
        <row r="5334">
          <cell r="A5334">
            <v>0</v>
          </cell>
          <cell r="B5334" t="str">
            <v>Preparación superficie - Ayudante AY</v>
          </cell>
          <cell r="C5334">
            <v>1</v>
          </cell>
          <cell r="D5334" t="str">
            <v>ML</v>
          </cell>
          <cell r="E5334">
            <v>847</v>
          </cell>
          <cell r="F5334">
            <v>0</v>
          </cell>
          <cell r="G5334">
            <v>1453.2402159244264</v>
          </cell>
          <cell r="H5334">
            <v>166.46693657219973</v>
          </cell>
          <cell r="I5334">
            <v>1619.7071524966261</v>
          </cell>
        </row>
        <row r="5335">
          <cell r="A5335">
            <v>0</v>
          </cell>
          <cell r="B5335" t="str">
            <v>Contén pulido b=0.50 h=0.40m - sección 0.14m2</v>
          </cell>
          <cell r="C5335">
            <v>10</v>
          </cell>
          <cell r="D5335" t="str">
            <v>M2</v>
          </cell>
          <cell r="E5335">
            <v>38.51</v>
          </cell>
          <cell r="F5335">
            <v>0</v>
          </cell>
          <cell r="G5335">
            <v>385.1</v>
          </cell>
          <cell r="H5335">
            <v>0</v>
          </cell>
        </row>
        <row r="5336">
          <cell r="A5336">
            <v>0</v>
          </cell>
          <cell r="B5336" t="str">
            <v>Volumen Análisis</v>
          </cell>
          <cell r="C5336">
            <v>1</v>
          </cell>
          <cell r="D5336" t="str">
            <v>M3</v>
          </cell>
          <cell r="E5336">
            <v>174.73</v>
          </cell>
          <cell r="F5336">
            <v>0</v>
          </cell>
          <cell r="G5336">
            <v>1747.3</v>
          </cell>
          <cell r="H5336">
            <v>0</v>
          </cell>
          <cell r="I5336">
            <v>0</v>
          </cell>
        </row>
        <row r="5337">
          <cell r="A5337">
            <v>0</v>
          </cell>
          <cell r="B5337" t="str">
            <v>Materiales y Equipos</v>
          </cell>
          <cell r="C5337">
            <v>10</v>
          </cell>
          <cell r="D5337">
            <v>0</v>
          </cell>
          <cell r="E5337">
            <v>38.51</v>
          </cell>
          <cell r="F5337">
            <v>0</v>
          </cell>
          <cell r="G5337">
            <v>9914.5400000000009</v>
          </cell>
          <cell r="H5337">
            <v>1385.53</v>
          </cell>
          <cell r="I5337">
            <v>11300.070000000002</v>
          </cell>
        </row>
        <row r="5338">
          <cell r="A5338">
            <v>0</v>
          </cell>
          <cell r="B5338" t="str">
            <v>Bote de material a mano camión 6m3</v>
          </cell>
          <cell r="C5338">
            <v>1.9266000000000003</v>
          </cell>
          <cell r="D5338">
            <v>0</v>
          </cell>
          <cell r="E5338">
            <v>577.31958762886597</v>
          </cell>
          <cell r="F5338">
            <v>0</v>
          </cell>
          <cell r="G5338">
            <v>0</v>
          </cell>
          <cell r="H5338">
            <v>0</v>
          </cell>
        </row>
        <row r="5339">
          <cell r="A5339">
            <v>120.07</v>
          </cell>
          <cell r="B5339" t="str">
            <v>Plantillas en plywood 3/4" sum. y confección</v>
          </cell>
          <cell r="C5339">
            <v>2.4700000000000002</v>
          </cell>
          <cell r="D5339" t="str">
            <v>UND</v>
          </cell>
          <cell r="E5339">
            <v>235.80499999999998</v>
          </cell>
          <cell r="F5339">
            <v>42.444899999999997</v>
          </cell>
          <cell r="G5339">
            <v>582.44000000000005</v>
          </cell>
          <cell r="H5339">
            <v>104.84</v>
          </cell>
          <cell r="I5339">
            <v>254.26666666666665</v>
          </cell>
        </row>
        <row r="5340">
          <cell r="A5340">
            <v>0</v>
          </cell>
          <cell r="B5340" t="str">
            <v>Madera pino americ. cepillado 10"x1"/20 usos</v>
          </cell>
          <cell r="C5340">
            <v>1.23</v>
          </cell>
          <cell r="D5340" t="str">
            <v>PT</v>
          </cell>
          <cell r="E5340">
            <v>59.32</v>
          </cell>
          <cell r="F5340">
            <v>10.6776</v>
          </cell>
          <cell r="G5340">
            <v>72.959999999999994</v>
          </cell>
          <cell r="H5340">
            <v>13.13</v>
          </cell>
          <cell r="I5340">
            <v>0</v>
          </cell>
        </row>
        <row r="5341">
          <cell r="A5341">
            <v>0</v>
          </cell>
          <cell r="B5341" t="str">
            <v>Hormigón Industrial 210Kg/cm2 - 10% desp</v>
          </cell>
          <cell r="C5341">
            <v>1.1000000000000001</v>
          </cell>
          <cell r="D5341" t="str">
            <v>M3</v>
          </cell>
          <cell r="E5341">
            <v>5634.11</v>
          </cell>
          <cell r="F5341">
            <v>1014.1397999999999</v>
          </cell>
          <cell r="G5341">
            <v>6197.52</v>
          </cell>
          <cell r="H5341">
            <v>1115.55</v>
          </cell>
          <cell r="I5341">
            <v>0</v>
          </cell>
        </row>
        <row r="5342">
          <cell r="A5342">
            <v>0</v>
          </cell>
          <cell r="B5342" t="str">
            <v>Mano de Obra</v>
          </cell>
          <cell r="C5342">
            <v>1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1102.096</v>
          </cell>
        </row>
        <row r="5343">
          <cell r="A5343" t="str">
            <v>CARP032</v>
          </cell>
          <cell r="B5343" t="str">
            <v>Excavación a mano caliche</v>
          </cell>
          <cell r="C5343">
            <v>1.4820000000000002</v>
          </cell>
          <cell r="D5343" t="str">
            <v>M3</v>
          </cell>
          <cell r="E5343">
            <v>572.64</v>
          </cell>
          <cell r="F5343">
            <v>0</v>
          </cell>
          <cell r="G5343">
            <v>848.65</v>
          </cell>
          <cell r="H5343">
            <v>0</v>
          </cell>
          <cell r="I5343">
            <v>0</v>
          </cell>
        </row>
        <row r="5344">
          <cell r="A5344">
            <v>0</v>
          </cell>
          <cell r="B5344" t="str">
            <v>Mano de obra contenes (madera y pulido)</v>
          </cell>
          <cell r="C5344">
            <v>7.41</v>
          </cell>
          <cell r="D5344" t="str">
            <v>ML</v>
          </cell>
          <cell r="E5344">
            <v>263.79000000000002</v>
          </cell>
          <cell r="F5344">
            <v>0</v>
          </cell>
          <cell r="G5344">
            <v>1954.68</v>
          </cell>
          <cell r="H5344">
            <v>0</v>
          </cell>
          <cell r="I5344">
            <v>0</v>
          </cell>
        </row>
        <row r="5345">
          <cell r="A5345">
            <v>0</v>
          </cell>
          <cell r="B5345" t="str">
            <v>Total/UND</v>
          </cell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G5345">
            <v>10768.51</v>
          </cell>
          <cell r="H5345">
            <v>1233.52</v>
          </cell>
          <cell r="I5345">
            <v>12002.03</v>
          </cell>
        </row>
        <row r="5346">
          <cell r="A5346">
            <v>1600.05</v>
          </cell>
          <cell r="B5346" t="str">
            <v>Corte de plantillas con sierra</v>
          </cell>
          <cell r="C5346">
            <v>12</v>
          </cell>
          <cell r="D5346" t="str">
            <v>UND</v>
          </cell>
          <cell r="E5346">
            <v>78.75</v>
          </cell>
          <cell r="F5346">
            <v>0</v>
          </cell>
          <cell r="G5346">
            <v>945</v>
          </cell>
          <cell r="H5346">
            <v>0</v>
          </cell>
        </row>
        <row r="5347">
          <cell r="A5347">
            <v>121</v>
          </cell>
          <cell r="B5347" t="str">
            <v>ESCALONES</v>
          </cell>
          <cell r="C5347">
            <v>1.1000000000000001</v>
          </cell>
          <cell r="D5347">
            <v>0</v>
          </cell>
          <cell r="E5347">
            <v>5419.07</v>
          </cell>
          <cell r="F5347">
            <v>975.43259999999987</v>
          </cell>
          <cell r="G5347">
            <v>2729.91</v>
          </cell>
          <cell r="H5347">
            <v>321.28999999999996</v>
          </cell>
          <cell r="I5347">
            <v>3051.2</v>
          </cell>
        </row>
        <row r="5348">
          <cell r="A5348">
            <v>121.01</v>
          </cell>
          <cell r="B5348" t="str">
            <v>ESCALON  GRANITO  FONDO GRIS</v>
          </cell>
          <cell r="C5348">
            <v>1</v>
          </cell>
          <cell r="D5348">
            <v>0</v>
          </cell>
          <cell r="E5348">
            <v>49.15</v>
          </cell>
          <cell r="F5348">
            <v>8.8469999999999995</v>
          </cell>
          <cell r="G5348">
            <v>1710.5092000000004</v>
          </cell>
          <cell r="H5348">
            <v>238.73</v>
          </cell>
          <cell r="I5348">
            <v>1949.2392000000004</v>
          </cell>
        </row>
        <row r="5349">
          <cell r="A5349">
            <v>120.08</v>
          </cell>
          <cell r="B5349" t="str">
            <v>Escalón Granito fondo gris</v>
          </cell>
          <cell r="C5349">
            <v>1</v>
          </cell>
          <cell r="D5349" t="str">
            <v>M3</v>
          </cell>
          <cell r="E5349">
            <v>0</v>
          </cell>
          <cell r="F5349">
            <v>0</v>
          </cell>
          <cell r="G5349">
            <v>8423.58</v>
          </cell>
          <cell r="H5349">
            <v>1036.5900000000001</v>
          </cell>
          <cell r="I5349">
            <v>9460.17</v>
          </cell>
        </row>
        <row r="5350">
          <cell r="A5350">
            <v>0</v>
          </cell>
          <cell r="B5350" t="str">
            <v>Volumen Análisis</v>
          </cell>
          <cell r="C5350">
            <v>1</v>
          </cell>
          <cell r="D5350" t="str">
            <v>ML</v>
          </cell>
          <cell r="E5350">
            <v>0</v>
          </cell>
          <cell r="F5350">
            <v>0</v>
          </cell>
          <cell r="G5350">
            <v>1136.7854251012145</v>
          </cell>
          <cell r="H5350">
            <v>139.89068825910934</v>
          </cell>
          <cell r="I5350">
            <v>1276.6761133603238</v>
          </cell>
        </row>
        <row r="5351">
          <cell r="A5351">
            <v>0</v>
          </cell>
          <cell r="B5351" t="str">
            <v>Materiales y Equipos</v>
          </cell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</row>
        <row r="5352">
          <cell r="A5352">
            <v>112.04000000000002</v>
          </cell>
          <cell r="B5352" t="str">
            <v>Mortero 1:10 pisos + 10% desp.</v>
          </cell>
          <cell r="C5352">
            <v>1.7999999999999999E-2</v>
          </cell>
          <cell r="D5352" t="str">
            <v>M3</v>
          </cell>
          <cell r="E5352">
            <v>4037.9700000000003</v>
          </cell>
          <cell r="F5352">
            <v>667.53</v>
          </cell>
          <cell r="G5352">
            <v>72.680000000000007</v>
          </cell>
          <cell r="H5352">
            <v>12.02</v>
          </cell>
          <cell r="I5352">
            <v>0</v>
          </cell>
        </row>
        <row r="5353">
          <cell r="A5353" t="str">
            <v>ESC001</v>
          </cell>
          <cell r="B5353" t="str">
            <v>Huella redondeada de 0.30m en granito + 10%</v>
          </cell>
          <cell r="C5353">
            <v>1.1000000000000001</v>
          </cell>
          <cell r="D5353">
            <v>0</v>
          </cell>
          <cell r="E5353">
            <v>632</v>
          </cell>
          <cell r="F5353">
            <v>113.75999999999999</v>
          </cell>
          <cell r="G5353">
            <v>0</v>
          </cell>
          <cell r="H5353">
            <v>0</v>
          </cell>
          <cell r="I5353">
            <v>11020.96</v>
          </cell>
        </row>
        <row r="5354">
          <cell r="A5354" t="str">
            <v>ESC004</v>
          </cell>
          <cell r="B5354" t="str">
            <v>Contrahuella de 0.17m en granito + 10% desp</v>
          </cell>
          <cell r="C5354">
            <v>1.1000000000000001</v>
          </cell>
          <cell r="D5354" t="str">
            <v>ML</v>
          </cell>
          <cell r="E5354">
            <v>350</v>
          </cell>
          <cell r="F5354">
            <v>63</v>
          </cell>
          <cell r="G5354">
            <v>385</v>
          </cell>
          <cell r="H5354">
            <v>69.3</v>
          </cell>
          <cell r="I5354">
            <v>0</v>
          </cell>
        </row>
        <row r="5355">
          <cell r="A5355" t="str">
            <v>PISO025</v>
          </cell>
          <cell r="B5355" t="str">
            <v>Derretido Keracolor 25 lbs + 10% desp.</v>
          </cell>
          <cell r="C5355">
            <v>2.3E-2</v>
          </cell>
          <cell r="D5355" t="str">
            <v>FDA</v>
          </cell>
          <cell r="E5355">
            <v>1016.949152542373</v>
          </cell>
          <cell r="F5355">
            <v>183.05084745762713</v>
          </cell>
          <cell r="G5355">
            <v>23.39</v>
          </cell>
          <cell r="H5355">
            <v>4.21</v>
          </cell>
          <cell r="I5355">
            <v>11300.070000000002</v>
          </cell>
        </row>
        <row r="5356">
          <cell r="A5356" t="str">
            <v>PISO021</v>
          </cell>
          <cell r="B5356" t="str">
            <v>Estopa</v>
          </cell>
          <cell r="C5356">
            <v>2.5999999999999999E-2</v>
          </cell>
          <cell r="D5356" t="str">
            <v>LB</v>
          </cell>
          <cell r="E5356">
            <v>63.559322033898312</v>
          </cell>
          <cell r="F5356">
            <v>11.440677966101696</v>
          </cell>
          <cell r="G5356">
            <v>1.65</v>
          </cell>
          <cell r="H5356">
            <v>0.3</v>
          </cell>
          <cell r="I5356">
            <v>1130.0070000000001</v>
          </cell>
        </row>
        <row r="5357">
          <cell r="A5357" t="str">
            <v>PISO023</v>
          </cell>
          <cell r="B5357" t="str">
            <v>Pulido y cristalizado de pisos</v>
          </cell>
          <cell r="C5357">
            <v>0.52</v>
          </cell>
          <cell r="D5357" t="str">
            <v>M2</v>
          </cell>
          <cell r="E5357">
            <v>296.61016949152543</v>
          </cell>
          <cell r="F5357">
            <v>53.389830508474574</v>
          </cell>
          <cell r="G5357">
            <v>154.24</v>
          </cell>
          <cell r="H5357">
            <v>27.76</v>
          </cell>
          <cell r="I5357">
            <v>0</v>
          </cell>
        </row>
        <row r="5358">
          <cell r="A5358">
            <v>0</v>
          </cell>
          <cell r="B5358" t="str">
            <v>Transporte de pisos (3%)</v>
          </cell>
          <cell r="C5358">
            <v>0.03</v>
          </cell>
          <cell r="D5358" t="str">
            <v>ML</v>
          </cell>
          <cell r="E5358">
            <v>1274.6400000000001</v>
          </cell>
          <cell r="F5358">
            <v>0</v>
          </cell>
          <cell r="G5358">
            <v>38.239200000000004</v>
          </cell>
          <cell r="H5358">
            <v>0</v>
          </cell>
          <cell r="I5358">
            <v>0</v>
          </cell>
        </row>
        <row r="5359">
          <cell r="A5359">
            <v>0</v>
          </cell>
          <cell r="B5359" t="str">
            <v>Mano de obra</v>
          </cell>
          <cell r="D5359">
            <v>0</v>
          </cell>
          <cell r="G5359">
            <v>8423.58</v>
          </cell>
          <cell r="H5359">
            <v>1036.5900000000001</v>
          </cell>
          <cell r="I5359">
            <v>9460.17</v>
          </cell>
        </row>
        <row r="5360">
          <cell r="A5360">
            <v>1100.05</v>
          </cell>
          <cell r="B5360" t="str">
            <v>Mano de Obra de colocación escalón</v>
          </cell>
          <cell r="C5360">
            <v>1</v>
          </cell>
          <cell r="D5360">
            <v>0</v>
          </cell>
          <cell r="E5360">
            <v>340.11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>
            <v>0</v>
          </cell>
          <cell r="B5361" t="str">
            <v>Total/UND</v>
          </cell>
          <cell r="C5361">
            <v>1</v>
          </cell>
          <cell r="D5361" t="str">
            <v>M3</v>
          </cell>
          <cell r="E5361">
            <v>0</v>
          </cell>
          <cell r="F5361">
            <v>0</v>
          </cell>
          <cell r="G5361">
            <v>1710.5092000000004</v>
          </cell>
          <cell r="H5361">
            <v>238.73</v>
          </cell>
          <cell r="I5361">
            <v>1949.2392000000004</v>
          </cell>
        </row>
        <row r="5362">
          <cell r="A5362">
            <v>120.09</v>
          </cell>
          <cell r="B5362">
            <v>0</v>
          </cell>
          <cell r="C5362">
            <v>1</v>
          </cell>
          <cell r="D5362" t="str">
            <v>ML</v>
          </cell>
          <cell r="E5362">
            <v>0</v>
          </cell>
          <cell r="F5362">
            <v>0</v>
          </cell>
          <cell r="G5362">
            <v>876.77100840336141</v>
          </cell>
          <cell r="H5362">
            <v>109.33508403361347</v>
          </cell>
          <cell r="I5362">
            <v>986.1060924369749</v>
          </cell>
        </row>
        <row r="5363">
          <cell r="A5363">
            <v>121.02000000000001</v>
          </cell>
          <cell r="B5363" t="str">
            <v>ESCALON  GRANITO  FONDO BLANCO</v>
          </cell>
          <cell r="C5363">
            <v>1</v>
          </cell>
          <cell r="D5363" t="str">
            <v>ML</v>
          </cell>
          <cell r="E5363">
            <v>0</v>
          </cell>
          <cell r="F5363">
            <v>0</v>
          </cell>
          <cell r="G5363">
            <v>1841.6399999999999</v>
          </cell>
          <cell r="H5363">
            <v>262.57000000000005</v>
          </cell>
          <cell r="I5363">
            <v>2104.21</v>
          </cell>
        </row>
        <row r="5364">
          <cell r="A5364">
            <v>0</v>
          </cell>
          <cell r="B5364" t="str">
            <v>Escalón Granito fondo blanco</v>
          </cell>
          <cell r="C5364">
            <v>1</v>
          </cell>
          <cell r="D5364" t="str">
            <v>M3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</row>
        <row r="5365">
          <cell r="A5365">
            <v>0</v>
          </cell>
          <cell r="B5365" t="str">
            <v>Volumen Análisis</v>
          </cell>
          <cell r="C5365">
            <v>1</v>
          </cell>
          <cell r="D5365">
            <v>0</v>
          </cell>
          <cell r="E5365">
            <v>38.51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>
            <v>120.07</v>
          </cell>
          <cell r="B5366" t="str">
            <v>Materiales y Equipos</v>
          </cell>
          <cell r="C5366">
            <v>2.4700000000000002</v>
          </cell>
          <cell r="D5366" t="str">
            <v>UND</v>
          </cell>
          <cell r="E5366">
            <v>227.49249999999998</v>
          </cell>
          <cell r="F5366">
            <v>26.774166666666662</v>
          </cell>
          <cell r="G5366">
            <v>561.91</v>
          </cell>
          <cell r="H5366">
            <v>66.13</v>
          </cell>
        </row>
        <row r="5367">
          <cell r="A5367" t="str">
            <v>CARP002</v>
          </cell>
          <cell r="B5367" t="str">
            <v>Mortero 1:10 pisos + 10% desp.</v>
          </cell>
          <cell r="C5367">
            <v>1.7999999999999999E-2</v>
          </cell>
          <cell r="D5367" t="str">
            <v>M3</v>
          </cell>
          <cell r="E5367">
            <v>3919.4300000000003</v>
          </cell>
          <cell r="F5367">
            <v>705.49739999999997</v>
          </cell>
          <cell r="G5367">
            <v>70.55</v>
          </cell>
          <cell r="H5367">
            <v>12.7</v>
          </cell>
          <cell r="I5367">
            <v>11300.070000000002</v>
          </cell>
        </row>
        <row r="5368">
          <cell r="A5368" t="str">
            <v>CARP034</v>
          </cell>
          <cell r="B5368" t="str">
            <v>Huella redondeada de 0.30m en granito + 10%</v>
          </cell>
          <cell r="C5368">
            <v>1.1000000000000001</v>
          </cell>
          <cell r="D5368" t="str">
            <v>ML</v>
          </cell>
          <cell r="E5368">
            <v>749</v>
          </cell>
          <cell r="F5368">
            <v>134.82</v>
          </cell>
          <cell r="G5368">
            <v>823.9</v>
          </cell>
          <cell r="H5368">
            <v>148.30000000000001</v>
          </cell>
        </row>
        <row r="5369">
          <cell r="A5369">
            <v>102.05000000000003</v>
          </cell>
          <cell r="B5369" t="str">
            <v>Contrahuella de 0.17m en granito + 10% desp</v>
          </cell>
          <cell r="C5369">
            <v>1.1000000000000001</v>
          </cell>
          <cell r="D5369" t="str">
            <v>ML</v>
          </cell>
          <cell r="E5369">
            <v>350</v>
          </cell>
          <cell r="F5369">
            <v>63</v>
          </cell>
          <cell r="G5369">
            <v>385</v>
          </cell>
          <cell r="H5369">
            <v>69.3</v>
          </cell>
          <cell r="I5369">
            <v>254.26666666666665</v>
          </cell>
        </row>
        <row r="5370">
          <cell r="A5370">
            <v>0</v>
          </cell>
          <cell r="B5370" t="str">
            <v>Derretido Keracolor 25 lbs + 10% desp.</v>
          </cell>
          <cell r="C5370">
            <v>2.3E-2</v>
          </cell>
          <cell r="D5370" t="str">
            <v>FDA</v>
          </cell>
          <cell r="E5370">
            <v>1016.95</v>
          </cell>
          <cell r="F5370">
            <v>183.05099999999999</v>
          </cell>
          <cell r="G5370">
            <v>23.39</v>
          </cell>
          <cell r="H5370">
            <v>4.21</v>
          </cell>
          <cell r="I5370">
            <v>0</v>
          </cell>
        </row>
        <row r="5371">
          <cell r="A5371">
            <v>0</v>
          </cell>
          <cell r="B5371" t="str">
            <v>Estopa</v>
          </cell>
          <cell r="C5371">
            <v>2.5999999999999999E-2</v>
          </cell>
          <cell r="D5371" t="str">
            <v>LB</v>
          </cell>
          <cell r="E5371">
            <v>63.56</v>
          </cell>
          <cell r="F5371">
            <v>11.440799999999999</v>
          </cell>
          <cell r="G5371">
            <v>1.65</v>
          </cell>
          <cell r="H5371">
            <v>0.3</v>
          </cell>
          <cell r="I5371">
            <v>0</v>
          </cell>
        </row>
        <row r="5372">
          <cell r="A5372">
            <v>1600.07</v>
          </cell>
          <cell r="B5372" t="str">
            <v>Pulido y cristalizado de pisos</v>
          </cell>
          <cell r="C5372">
            <v>0.52</v>
          </cell>
          <cell r="D5372" t="str">
            <v>M2</v>
          </cell>
          <cell r="E5372">
            <v>296.61</v>
          </cell>
          <cell r="F5372">
            <v>53.389800000000001</v>
          </cell>
          <cell r="G5372">
            <v>154.24</v>
          </cell>
          <cell r="H5372">
            <v>27.76</v>
          </cell>
        </row>
        <row r="5373">
          <cell r="A5373">
            <v>0</v>
          </cell>
          <cell r="B5373" t="str">
            <v>Transporte de pisos (3%)</v>
          </cell>
          <cell r="C5373">
            <v>1</v>
          </cell>
          <cell r="D5373">
            <v>0</v>
          </cell>
          <cell r="E5373">
            <v>42.8</v>
          </cell>
          <cell r="F5373">
            <v>0</v>
          </cell>
          <cell r="G5373">
            <v>8346.86</v>
          </cell>
          <cell r="H5373">
            <v>1040.8700000000001</v>
          </cell>
          <cell r="I5373">
            <v>9387.7300000000014</v>
          </cell>
        </row>
        <row r="5374">
          <cell r="A5374">
            <v>0</v>
          </cell>
          <cell r="B5374" t="str">
            <v>Mano de obra</v>
          </cell>
          <cell r="C5374">
            <v>0.05</v>
          </cell>
          <cell r="D5374">
            <v>0</v>
          </cell>
          <cell r="E5374">
            <v>105</v>
          </cell>
          <cell r="F5374">
            <v>18.899999999999999</v>
          </cell>
          <cell r="G5374">
            <v>0</v>
          </cell>
          <cell r="H5374">
            <v>0</v>
          </cell>
        </row>
        <row r="5375">
          <cell r="A5375">
            <v>0</v>
          </cell>
          <cell r="B5375" t="str">
            <v>Mano de Obra de colocación escalón</v>
          </cell>
          <cell r="C5375">
            <v>1</v>
          </cell>
          <cell r="D5375" t="str">
            <v>ML</v>
          </cell>
          <cell r="E5375">
            <v>340.11</v>
          </cell>
          <cell r="F5375">
            <v>0</v>
          </cell>
          <cell r="G5375">
            <v>340.11</v>
          </cell>
          <cell r="H5375">
            <v>0</v>
          </cell>
          <cell r="I5375">
            <v>0</v>
          </cell>
        </row>
        <row r="5376">
          <cell r="A5376">
            <v>1600.05</v>
          </cell>
          <cell r="B5376" t="str">
            <v>Total/UND</v>
          </cell>
          <cell r="C5376">
            <v>12</v>
          </cell>
          <cell r="D5376" t="str">
            <v>UND</v>
          </cell>
          <cell r="E5376">
            <v>78.75</v>
          </cell>
          <cell r="F5376">
            <v>0</v>
          </cell>
          <cell r="G5376">
            <v>1841.6399999999999</v>
          </cell>
          <cell r="H5376">
            <v>262.57000000000005</v>
          </cell>
          <cell r="I5376">
            <v>2104.21</v>
          </cell>
        </row>
        <row r="5377">
          <cell r="A5377">
            <v>0</v>
          </cell>
          <cell r="B5377" t="str">
            <v>Total/UND</v>
          </cell>
          <cell r="D5377">
            <v>0</v>
          </cell>
          <cell r="G5377">
            <v>2729.91</v>
          </cell>
          <cell r="H5377">
            <v>321.28999999999996</v>
          </cell>
          <cell r="I5377">
            <v>3051.2</v>
          </cell>
        </row>
        <row r="5378">
          <cell r="A5378">
            <v>121.03000000000002</v>
          </cell>
          <cell r="B5378" t="str">
            <v>ESCALON  PORCELANATO ORIENTAL</v>
          </cell>
          <cell r="C5378">
            <v>1</v>
          </cell>
          <cell r="D5378" t="str">
            <v>ML</v>
          </cell>
          <cell r="G5378">
            <v>1747.7500000000002</v>
          </cell>
          <cell r="H5378">
            <v>201.04000000000002</v>
          </cell>
          <cell r="I5378">
            <v>1948.7900000000002</v>
          </cell>
        </row>
        <row r="5379">
          <cell r="A5379">
            <v>120.08</v>
          </cell>
          <cell r="B5379" t="str">
            <v>Escalón porcelanato oriental</v>
          </cell>
          <cell r="C5379">
            <v>1</v>
          </cell>
          <cell r="D5379" t="str">
            <v>M3</v>
          </cell>
          <cell r="E5379">
            <v>0</v>
          </cell>
          <cell r="F5379">
            <v>0</v>
          </cell>
          <cell r="G5379">
            <v>8785.32</v>
          </cell>
          <cell r="H5379">
            <v>1101.71</v>
          </cell>
          <cell r="I5379">
            <v>9887.0299999999988</v>
          </cell>
        </row>
        <row r="5380">
          <cell r="A5380">
            <v>0</v>
          </cell>
          <cell r="B5380" t="str">
            <v>Volumen Análisis</v>
          </cell>
          <cell r="C5380">
            <v>1</v>
          </cell>
          <cell r="D5380" t="str">
            <v>ML</v>
          </cell>
          <cell r="E5380">
            <v>0</v>
          </cell>
          <cell r="F5380">
            <v>0</v>
          </cell>
          <cell r="G5380">
            <v>1185.6032388663966</v>
          </cell>
          <cell r="H5380">
            <v>148.67881241565453</v>
          </cell>
          <cell r="I5380">
            <v>1334.2820512820513</v>
          </cell>
        </row>
        <row r="5381">
          <cell r="A5381">
            <v>0</v>
          </cell>
          <cell r="B5381" t="str">
            <v>Materiales y Equipos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</row>
        <row r="5382">
          <cell r="A5382">
            <v>0</v>
          </cell>
          <cell r="B5382" t="str">
            <v>Mortero 1:10 pisos + 10% desp.</v>
          </cell>
          <cell r="C5382">
            <v>1.7999999999999999E-2</v>
          </cell>
          <cell r="D5382" t="str">
            <v>M3</v>
          </cell>
          <cell r="E5382">
            <v>3919.4300000000003</v>
          </cell>
          <cell r="F5382">
            <v>705.49739999999997</v>
          </cell>
          <cell r="G5382">
            <v>70.55</v>
          </cell>
          <cell r="H5382">
            <v>12.7</v>
          </cell>
          <cell r="I5382">
            <v>0</v>
          </cell>
        </row>
        <row r="5383">
          <cell r="A5383">
            <v>0</v>
          </cell>
          <cell r="B5383" t="str">
            <v>Huella de 0.30m en porcelanato + 10%</v>
          </cell>
          <cell r="C5383">
            <v>1.1000000000000001</v>
          </cell>
          <cell r="D5383" t="str">
            <v>ML</v>
          </cell>
          <cell r="E5383">
            <v>580.76</v>
          </cell>
          <cell r="F5383">
            <v>104.5368</v>
          </cell>
          <cell r="G5383">
            <v>638.84</v>
          </cell>
          <cell r="H5383">
            <v>114.99</v>
          </cell>
        </row>
        <row r="5384">
          <cell r="A5384">
            <v>120.07</v>
          </cell>
          <cell r="B5384" t="str">
            <v>Contrahuella de 0.17m en porcelanato + 10%</v>
          </cell>
          <cell r="C5384">
            <v>1.1000000000000001</v>
          </cell>
          <cell r="D5384" t="str">
            <v>ML</v>
          </cell>
          <cell r="E5384">
            <v>347.67</v>
          </cell>
          <cell r="F5384">
            <v>62.580600000000004</v>
          </cell>
          <cell r="G5384">
            <v>382.44</v>
          </cell>
          <cell r="H5384">
            <v>68.84</v>
          </cell>
        </row>
        <row r="5385">
          <cell r="A5385" t="str">
            <v>CARP002</v>
          </cell>
          <cell r="B5385" t="str">
            <v>Derretido Keracolor 25 lbs + 10% desp.</v>
          </cell>
          <cell r="C5385">
            <v>2.3E-2</v>
          </cell>
          <cell r="D5385" t="str">
            <v>FDA</v>
          </cell>
          <cell r="E5385">
            <v>1016.95</v>
          </cell>
          <cell r="F5385">
            <v>183.05099999999999</v>
          </cell>
          <cell r="G5385">
            <v>23.39</v>
          </cell>
          <cell r="H5385">
            <v>4.21</v>
          </cell>
        </row>
        <row r="5386">
          <cell r="A5386">
            <v>102.05000000000003</v>
          </cell>
          <cell r="B5386" t="str">
            <v>Estopa</v>
          </cell>
          <cell r="C5386">
            <v>2.5999999999999999E-2</v>
          </cell>
          <cell r="D5386" t="str">
            <v>LB</v>
          </cell>
          <cell r="E5386">
            <v>63.56</v>
          </cell>
          <cell r="F5386">
            <v>11.440799999999999</v>
          </cell>
          <cell r="G5386">
            <v>1.65</v>
          </cell>
          <cell r="H5386">
            <v>0.3</v>
          </cell>
        </row>
        <row r="5387">
          <cell r="A5387">
            <v>0</v>
          </cell>
          <cell r="B5387" t="str">
            <v>Transporte de pisos (3%)</v>
          </cell>
          <cell r="C5387">
            <v>1</v>
          </cell>
          <cell r="D5387" t="str">
            <v>PA</v>
          </cell>
          <cell r="E5387">
            <v>36.15</v>
          </cell>
          <cell r="F5387">
            <v>0</v>
          </cell>
          <cell r="G5387">
            <v>36.15</v>
          </cell>
          <cell r="H5387">
            <v>0</v>
          </cell>
          <cell r="I5387">
            <v>0</v>
          </cell>
        </row>
        <row r="5388">
          <cell r="A5388">
            <v>0</v>
          </cell>
          <cell r="B5388" t="str">
            <v>Mano de obra</v>
          </cell>
          <cell r="C5388">
            <v>7.41</v>
          </cell>
          <cell r="D5388" t="str">
            <v>ML</v>
          </cell>
          <cell r="E5388">
            <v>263.79000000000002</v>
          </cell>
          <cell r="F5388">
            <v>0</v>
          </cell>
          <cell r="G5388">
            <v>1954.68</v>
          </cell>
          <cell r="H5388">
            <v>0</v>
          </cell>
        </row>
        <row r="5389">
          <cell r="A5389">
            <v>0</v>
          </cell>
          <cell r="B5389" t="str">
            <v>Mano de Obra de colocación escalón</v>
          </cell>
          <cell r="C5389">
            <v>1</v>
          </cell>
          <cell r="D5389" t="str">
            <v>ML</v>
          </cell>
          <cell r="E5389">
            <v>594.73</v>
          </cell>
          <cell r="F5389">
            <v>0</v>
          </cell>
          <cell r="G5389">
            <v>594.73</v>
          </cell>
          <cell r="H5389">
            <v>0</v>
          </cell>
          <cell r="I5389">
            <v>9887.0299999999988</v>
          </cell>
        </row>
        <row r="5390">
          <cell r="A5390">
            <v>0</v>
          </cell>
          <cell r="B5390" t="str">
            <v>Total/UND</v>
          </cell>
          <cell r="D5390">
            <v>0</v>
          </cell>
          <cell r="G5390">
            <v>1747.7500000000002</v>
          </cell>
          <cell r="H5390">
            <v>201.04000000000002</v>
          </cell>
          <cell r="I5390">
            <v>1948.7900000000002</v>
          </cell>
        </row>
        <row r="5391">
          <cell r="A5391">
            <v>0</v>
          </cell>
          <cell r="B5391" t="str">
            <v>CONTEN PULIDO DE h=0.30m - HORMIGON 1:2:4 CON LIGADORA</v>
          </cell>
          <cell r="C5391">
            <v>1</v>
          </cell>
          <cell r="D5391" t="str">
            <v>M3</v>
          </cell>
          <cell r="E5391">
            <v>0</v>
          </cell>
          <cell r="F5391">
            <v>0</v>
          </cell>
          <cell r="G5391">
            <v>8729.65</v>
          </cell>
          <cell r="H5391">
            <v>1105.99</v>
          </cell>
          <cell r="I5391">
            <v>9835.64</v>
          </cell>
        </row>
        <row r="5392">
          <cell r="A5392">
            <v>121.04000000000002</v>
          </cell>
          <cell r="B5392" t="str">
            <v>ESCALON  PORCELANATO ROMANO</v>
          </cell>
          <cell r="C5392">
            <v>1</v>
          </cell>
          <cell r="D5392" t="str">
            <v>ML</v>
          </cell>
          <cell r="E5392">
            <v>0</v>
          </cell>
          <cell r="F5392">
            <v>0</v>
          </cell>
          <cell r="G5392">
            <v>1760.92</v>
          </cell>
          <cell r="H5392">
            <v>203.33</v>
          </cell>
          <cell r="I5392">
            <v>1964.25</v>
          </cell>
        </row>
        <row r="5393">
          <cell r="A5393">
            <v>0</v>
          </cell>
          <cell r="B5393" t="str">
            <v>Escalón porcelanato romano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</row>
        <row r="5394">
          <cell r="A5394">
            <v>0</v>
          </cell>
          <cell r="B5394" t="str">
            <v>Volumen Análisis</v>
          </cell>
          <cell r="C5394">
            <v>1</v>
          </cell>
          <cell r="D5394" t="str">
            <v>ML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</row>
        <row r="5395">
          <cell r="A5395">
            <v>0</v>
          </cell>
          <cell r="B5395" t="str">
            <v>Materiales y Equipos</v>
          </cell>
          <cell r="D5395">
            <v>0</v>
          </cell>
          <cell r="G5395">
            <v>0</v>
          </cell>
          <cell r="H5395">
            <v>0</v>
          </cell>
        </row>
        <row r="5396">
          <cell r="A5396">
            <v>120.07</v>
          </cell>
          <cell r="B5396" t="str">
            <v>Mortero 1:10 pisos + 10% desp.</v>
          </cell>
          <cell r="C5396">
            <v>1.7999999999999999E-2</v>
          </cell>
          <cell r="D5396" t="str">
            <v>M3</v>
          </cell>
          <cell r="E5396">
            <v>3919.4300000000003</v>
          </cell>
          <cell r="F5396">
            <v>705.49739999999997</v>
          </cell>
          <cell r="G5396">
            <v>70.55</v>
          </cell>
          <cell r="H5396">
            <v>12.7</v>
          </cell>
        </row>
        <row r="5397">
          <cell r="A5397" t="str">
            <v>CARP002</v>
          </cell>
          <cell r="B5397" t="str">
            <v>Huella de 0.30m en porcelanato + 10%</v>
          </cell>
          <cell r="C5397">
            <v>1.1000000000000001</v>
          </cell>
          <cell r="D5397" t="str">
            <v>ML</v>
          </cell>
          <cell r="E5397">
            <v>610.16999999999996</v>
          </cell>
          <cell r="F5397">
            <v>109.83059999999999</v>
          </cell>
          <cell r="G5397">
            <v>671.19</v>
          </cell>
          <cell r="H5397">
            <v>120.81</v>
          </cell>
        </row>
        <row r="5398">
          <cell r="A5398" t="str">
            <v>CARP034</v>
          </cell>
          <cell r="B5398" t="str">
            <v>Contrahuella de 0.17m en porcelanato + 10%</v>
          </cell>
          <cell r="C5398">
            <v>1.1000000000000001</v>
          </cell>
          <cell r="D5398" t="str">
            <v>ML</v>
          </cell>
          <cell r="E5398">
            <v>329.83</v>
          </cell>
          <cell r="F5398">
            <v>59.369399999999992</v>
          </cell>
          <cell r="G5398">
            <v>362.81</v>
          </cell>
          <cell r="H5398">
            <v>65.31</v>
          </cell>
        </row>
        <row r="5399">
          <cell r="A5399">
            <v>102.05000000000003</v>
          </cell>
          <cell r="B5399" t="str">
            <v>Derretido Keracolor 25 lbs + 10% desp.</v>
          </cell>
          <cell r="C5399">
            <v>2.3E-2</v>
          </cell>
          <cell r="D5399" t="str">
            <v>FDA</v>
          </cell>
          <cell r="E5399">
            <v>1016.95</v>
          </cell>
          <cell r="F5399">
            <v>183.05099999999999</v>
          </cell>
          <cell r="G5399">
            <v>23.39</v>
          </cell>
          <cell r="H5399">
            <v>4.21</v>
          </cell>
        </row>
        <row r="5400">
          <cell r="A5400">
            <v>0</v>
          </cell>
          <cell r="B5400" t="str">
            <v>Estopa</v>
          </cell>
          <cell r="C5400">
            <v>2.5999999999999999E-2</v>
          </cell>
          <cell r="D5400" t="str">
            <v>LB</v>
          </cell>
          <cell r="E5400">
            <v>63.56</v>
          </cell>
          <cell r="F5400">
            <v>11.440799999999999</v>
          </cell>
          <cell r="G5400">
            <v>1.65</v>
          </cell>
          <cell r="H5400">
            <v>0.3</v>
          </cell>
        </row>
        <row r="5401">
          <cell r="A5401">
            <v>0</v>
          </cell>
          <cell r="B5401" t="str">
            <v>Transporte de pisos (3%)</v>
          </cell>
          <cell r="C5401">
            <v>1</v>
          </cell>
          <cell r="D5401" t="str">
            <v>PA</v>
          </cell>
          <cell r="E5401">
            <v>36.6</v>
          </cell>
          <cell r="F5401">
            <v>0</v>
          </cell>
          <cell r="G5401">
            <v>36.6</v>
          </cell>
          <cell r="H5401">
            <v>0</v>
          </cell>
          <cell r="I5401">
            <v>0</v>
          </cell>
        </row>
        <row r="5402">
          <cell r="A5402">
            <v>1600.07</v>
          </cell>
          <cell r="B5402" t="str">
            <v>Mano de obra</v>
          </cell>
          <cell r="C5402">
            <v>9.52</v>
          </cell>
          <cell r="D5402" t="str">
            <v>ML</v>
          </cell>
          <cell r="E5402">
            <v>155.86000000000001</v>
          </cell>
          <cell r="F5402">
            <v>0</v>
          </cell>
          <cell r="G5402">
            <v>1483.79</v>
          </cell>
          <cell r="H5402">
            <v>0</v>
          </cell>
        </row>
        <row r="5403">
          <cell r="A5403">
            <v>0</v>
          </cell>
          <cell r="B5403" t="str">
            <v>Mano de Obra de colocación escalón</v>
          </cell>
          <cell r="C5403">
            <v>1</v>
          </cell>
          <cell r="D5403" t="str">
            <v>ML</v>
          </cell>
          <cell r="E5403">
            <v>594.73</v>
          </cell>
          <cell r="F5403">
            <v>0</v>
          </cell>
          <cell r="G5403">
            <v>594.73</v>
          </cell>
          <cell r="H5403">
            <v>0</v>
          </cell>
          <cell r="I5403">
            <v>9835.64</v>
          </cell>
        </row>
        <row r="5404">
          <cell r="A5404">
            <v>0</v>
          </cell>
          <cell r="B5404" t="str">
            <v>Total/UND</v>
          </cell>
          <cell r="D5404">
            <v>0</v>
          </cell>
          <cell r="G5404">
            <v>1760.92</v>
          </cell>
          <cell r="H5404">
            <v>203.33</v>
          </cell>
          <cell r="I5404">
            <v>1964.25</v>
          </cell>
        </row>
        <row r="5405">
          <cell r="A5405">
            <v>0</v>
          </cell>
          <cell r="B5405" t="str">
            <v>CONTEN PULIDO DE h=0.40m - HORMIGON 1:2:4 CON LIGADORA</v>
          </cell>
          <cell r="C5405">
            <v>1</v>
          </cell>
          <cell r="D5405" t="str">
            <v>M3</v>
          </cell>
          <cell r="E5405">
            <v>0</v>
          </cell>
          <cell r="F5405">
            <v>0</v>
          </cell>
          <cell r="G5405">
            <v>8511.4</v>
          </cell>
          <cell r="H5405">
            <v>1135.31</v>
          </cell>
          <cell r="I5405">
            <v>9646.7099999999991</v>
          </cell>
        </row>
        <row r="5406">
          <cell r="A5406">
            <v>121.05000000000003</v>
          </cell>
          <cell r="B5406" t="str">
            <v xml:space="preserve">ESCALON H. S. </v>
          </cell>
          <cell r="C5406">
            <v>1</v>
          </cell>
          <cell r="D5406" t="str">
            <v>ML</v>
          </cell>
          <cell r="E5406">
            <v>0</v>
          </cell>
          <cell r="F5406">
            <v>0</v>
          </cell>
          <cell r="G5406">
            <v>585.57999999999993</v>
          </cell>
          <cell r="H5406">
            <v>29.57</v>
          </cell>
          <cell r="I5406">
            <v>615.15</v>
          </cell>
        </row>
        <row r="5407">
          <cell r="A5407">
            <v>0</v>
          </cell>
          <cell r="B5407" t="str">
            <v>Contén pulido b=0.50 h=0.40m - sección 0.12m2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</row>
        <row r="5408">
          <cell r="A5408">
            <v>0</v>
          </cell>
          <cell r="B5408" t="str">
            <v>Volumen Análisis</v>
          </cell>
          <cell r="C5408">
            <v>1</v>
          </cell>
          <cell r="D5408" t="str">
            <v>ML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</row>
        <row r="5409">
          <cell r="A5409">
            <v>0</v>
          </cell>
          <cell r="B5409" t="str">
            <v>Materiales y Equipos</v>
          </cell>
          <cell r="D5409">
            <v>0</v>
          </cell>
          <cell r="G5409">
            <v>0</v>
          </cell>
          <cell r="H5409">
            <v>0</v>
          </cell>
        </row>
        <row r="5410">
          <cell r="A5410">
            <v>102.05000000000003</v>
          </cell>
          <cell r="B5410" t="str">
            <v xml:space="preserve">Hormigón en Ligadora 1:2:4 </v>
          </cell>
          <cell r="C5410">
            <v>2.7E-2</v>
          </cell>
          <cell r="D5410" t="str">
            <v>M3</v>
          </cell>
          <cell r="E5410">
            <v>5256.28</v>
          </cell>
          <cell r="F5410">
            <v>861.76</v>
          </cell>
          <cell r="G5410">
            <v>141.91999999999999</v>
          </cell>
          <cell r="H5410">
            <v>23.27</v>
          </cell>
        </row>
        <row r="5411">
          <cell r="A5411" t="str">
            <v>CE003</v>
          </cell>
          <cell r="B5411" t="str">
            <v>Cemento gris</v>
          </cell>
          <cell r="C5411">
            <v>9.6000000000000002E-2</v>
          </cell>
          <cell r="D5411" t="str">
            <v>FDA</v>
          </cell>
          <cell r="E5411">
            <v>364.40677966101697</v>
          </cell>
          <cell r="F5411">
            <v>65.593220338983059</v>
          </cell>
          <cell r="G5411">
            <v>34.979999999999997</v>
          </cell>
          <cell r="H5411">
            <v>6.3</v>
          </cell>
        </row>
        <row r="5412">
          <cell r="A5412" t="str">
            <v>CARP034</v>
          </cell>
          <cell r="B5412" t="str">
            <v>Mano de obra</v>
          </cell>
          <cell r="C5412">
            <v>0.54</v>
          </cell>
          <cell r="D5412" t="str">
            <v>lb</v>
          </cell>
          <cell r="E5412">
            <v>44.067796610169495</v>
          </cell>
          <cell r="F5412">
            <v>7.9322033898305087</v>
          </cell>
          <cell r="G5412">
            <v>23.8</v>
          </cell>
          <cell r="H5412">
            <v>4.28</v>
          </cell>
        </row>
        <row r="5413">
          <cell r="A5413">
            <v>1100.01</v>
          </cell>
          <cell r="B5413" t="str">
            <v>M.O. confeccion de escalones de acceso</v>
          </cell>
          <cell r="C5413">
            <v>1</v>
          </cell>
          <cell r="D5413" t="str">
            <v>ML</v>
          </cell>
          <cell r="E5413">
            <v>256.64999999999998</v>
          </cell>
          <cell r="F5413">
            <v>0</v>
          </cell>
          <cell r="G5413">
            <v>256.64999999999998</v>
          </cell>
          <cell r="H5413">
            <v>0</v>
          </cell>
        </row>
        <row r="5414">
          <cell r="A5414">
            <v>1100.02</v>
          </cell>
          <cell r="B5414" t="str">
            <v>M.O. terminación escalones de cemento</v>
          </cell>
          <cell r="C5414">
            <v>1</v>
          </cell>
          <cell r="D5414" t="str">
            <v>ML</v>
          </cell>
          <cell r="E5414">
            <v>152.03</v>
          </cell>
          <cell r="F5414">
            <v>0</v>
          </cell>
          <cell r="G5414">
            <v>152.03</v>
          </cell>
          <cell r="H5414">
            <v>0</v>
          </cell>
        </row>
        <row r="5415">
          <cell r="A5415">
            <v>0</v>
          </cell>
          <cell r="B5415" t="str">
            <v>Total/UND</v>
          </cell>
          <cell r="D5415">
            <v>0</v>
          </cell>
          <cell r="G5415">
            <v>585.57999999999993</v>
          </cell>
          <cell r="H5415">
            <v>29.57</v>
          </cell>
          <cell r="I5415">
            <v>615.15</v>
          </cell>
        </row>
        <row r="5416">
          <cell r="A5416">
            <v>1600.07</v>
          </cell>
          <cell r="B5416" t="str">
            <v>Mano de obra contenes (madera y pulido)</v>
          </cell>
          <cell r="C5416">
            <v>8.33</v>
          </cell>
          <cell r="D5416" t="str">
            <v>ML</v>
          </cell>
          <cell r="E5416">
            <v>155.86000000000001</v>
          </cell>
          <cell r="F5416">
            <v>0</v>
          </cell>
          <cell r="G5416">
            <v>1298.31</v>
          </cell>
          <cell r="H5416">
            <v>0</v>
          </cell>
        </row>
        <row r="5417">
          <cell r="A5417">
            <v>121.06000000000003</v>
          </cell>
          <cell r="B5417" t="str">
            <v>ESCALON H. S. C/ CONFINAMIENTO</v>
          </cell>
          <cell r="C5417">
            <v>1</v>
          </cell>
          <cell r="D5417" t="str">
            <v>ML</v>
          </cell>
          <cell r="G5417">
            <v>2899.0100000000007</v>
          </cell>
          <cell r="H5417">
            <v>298.73</v>
          </cell>
          <cell r="I5417">
            <v>3197.7400000000007</v>
          </cell>
        </row>
        <row r="5418">
          <cell r="A5418">
            <v>0</v>
          </cell>
          <cell r="D5418">
            <v>0</v>
          </cell>
          <cell r="G5418">
            <v>0</v>
          </cell>
          <cell r="H5418">
            <v>0</v>
          </cell>
        </row>
        <row r="5419">
          <cell r="A5419">
            <v>0</v>
          </cell>
          <cell r="B5419" t="str">
            <v>Volumen Análisis</v>
          </cell>
          <cell r="C5419">
            <v>1</v>
          </cell>
          <cell r="D5419" t="str">
            <v>ML</v>
          </cell>
          <cell r="E5419">
            <v>0</v>
          </cell>
          <cell r="F5419">
            <v>0</v>
          </cell>
          <cell r="G5419">
            <v>9167.7699999999986</v>
          </cell>
          <cell r="H5419">
            <v>1135.31</v>
          </cell>
          <cell r="I5419">
            <v>10303.079999999998</v>
          </cell>
        </row>
        <row r="5420">
          <cell r="A5420">
            <v>120.09200000000001</v>
          </cell>
          <cell r="B5420" t="str">
            <v>Materiales y Equipos</v>
          </cell>
          <cell r="C5420">
            <v>1</v>
          </cell>
          <cell r="D5420" t="str">
            <v>ML</v>
          </cell>
          <cell r="E5420">
            <v>0</v>
          </cell>
          <cell r="F5420">
            <v>0</v>
          </cell>
          <cell r="G5420">
            <v>1237.2159244264506</v>
          </cell>
          <cell r="H5420">
            <v>153.2132253711201</v>
          </cell>
          <cell r="I5420">
            <v>1390.4291497975707</v>
          </cell>
        </row>
        <row r="5421">
          <cell r="A5421">
            <v>2.0199999999999996</v>
          </cell>
          <cell r="B5421" t="str">
            <v>Excavación en Tierra</v>
          </cell>
          <cell r="C5421">
            <v>0.57999999999999996</v>
          </cell>
          <cell r="D5421" t="str">
            <v>M3</v>
          </cell>
          <cell r="E5421">
            <v>362.42500000000001</v>
          </cell>
          <cell r="F5421">
            <v>3.1065</v>
          </cell>
          <cell r="G5421">
            <v>210.21</v>
          </cell>
          <cell r="H5421">
            <v>1.8</v>
          </cell>
          <cell r="I5421">
            <v>0</v>
          </cell>
        </row>
        <row r="5422">
          <cell r="A5422">
            <v>2.1599999999999966</v>
          </cell>
          <cell r="B5422" t="str">
            <v>CARGA A MANO Y BOTE A CAMION 6M3</v>
          </cell>
          <cell r="C5422">
            <v>0.69599999999999995</v>
          </cell>
          <cell r="D5422" t="str">
            <v>M3</v>
          </cell>
          <cell r="E5422">
            <v>366.55876288659795</v>
          </cell>
          <cell r="F5422">
            <v>0.49072164948453612</v>
          </cell>
          <cell r="G5422">
            <v>255.12</v>
          </cell>
          <cell r="H5422">
            <v>0.34</v>
          </cell>
          <cell r="I5422">
            <v>0</v>
          </cell>
        </row>
        <row r="5423">
          <cell r="A5423">
            <v>103.09000000000003</v>
          </cell>
          <cell r="B5423" t="str">
            <v>Zapata Muro de 6" (0.45*0.20)3Ø3/8"L@40T</v>
          </cell>
          <cell r="C5423">
            <v>0.13</v>
          </cell>
          <cell r="D5423" t="str">
            <v>M3</v>
          </cell>
          <cell r="E5423">
            <v>8470.61</v>
          </cell>
          <cell r="F5423">
            <v>1263.5300000000002</v>
          </cell>
          <cell r="G5423">
            <v>1101.18</v>
          </cell>
          <cell r="H5423">
            <v>164.26</v>
          </cell>
        </row>
        <row r="5424">
          <cell r="A5424">
            <v>113.05000000000003</v>
          </cell>
          <cell r="B5424" t="str">
            <v>Bloques en Muros de 6"   B.N.P.</v>
          </cell>
          <cell r="C5424">
            <v>0.55000000000000004</v>
          </cell>
          <cell r="D5424" t="str">
            <v>M2</v>
          </cell>
          <cell r="E5424">
            <v>1304.2600000000002</v>
          </cell>
          <cell r="F5424">
            <v>177.62</v>
          </cell>
          <cell r="G5424">
            <v>717.34</v>
          </cell>
          <cell r="H5424">
            <v>97.69</v>
          </cell>
        </row>
        <row r="5425">
          <cell r="A5425">
            <v>112.01</v>
          </cell>
          <cell r="B5425" t="str">
            <v>Mortero 1:3</v>
          </cell>
          <cell r="C5425">
            <v>7.0000000000000001E-3</v>
          </cell>
          <cell r="D5425" t="str">
            <v>M3</v>
          </cell>
          <cell r="E5425">
            <v>5727.81</v>
          </cell>
          <cell r="F5425">
            <v>971.69</v>
          </cell>
          <cell r="G5425">
            <v>40.090000000000003</v>
          </cell>
          <cell r="H5425">
            <v>6.8</v>
          </cell>
        </row>
        <row r="5426">
          <cell r="A5426">
            <v>102.05000000000003</v>
          </cell>
          <cell r="B5426" t="str">
            <v>Hormigón en Ligadora 1:2:4</v>
          </cell>
          <cell r="C5426">
            <v>2.5000000000000001E-2</v>
          </cell>
          <cell r="D5426" t="str">
            <v>M3</v>
          </cell>
          <cell r="E5426">
            <v>5256.28</v>
          </cell>
          <cell r="F5426">
            <v>861.76</v>
          </cell>
          <cell r="G5426">
            <v>131.41</v>
          </cell>
          <cell r="H5426">
            <v>21.54</v>
          </cell>
        </row>
        <row r="5427">
          <cell r="A5427" t="str">
            <v>CE003</v>
          </cell>
          <cell r="B5427" t="str">
            <v>Cemento gris</v>
          </cell>
          <cell r="C5427">
            <v>9.6000000000000002E-2</v>
          </cell>
          <cell r="D5427" t="str">
            <v>FDA</v>
          </cell>
          <cell r="E5427">
            <v>364.40677966101697</v>
          </cell>
          <cell r="F5427">
            <v>65.593220338983059</v>
          </cell>
          <cell r="G5427">
            <v>34.979999999999997</v>
          </cell>
          <cell r="H5427">
            <v>6.3</v>
          </cell>
        </row>
        <row r="5428">
          <cell r="A5428">
            <v>0</v>
          </cell>
          <cell r="B5428" t="str">
            <v>Mano de obra</v>
          </cell>
          <cell r="C5428">
            <v>0.05</v>
          </cell>
          <cell r="D5428">
            <v>0</v>
          </cell>
          <cell r="E5428">
            <v>7804.8647033898296</v>
          </cell>
          <cell r="F5428">
            <v>0</v>
          </cell>
          <cell r="G5428">
            <v>390.24</v>
          </cell>
          <cell r="H5428">
            <v>0</v>
          </cell>
        </row>
        <row r="5429">
          <cell r="A5429">
            <v>1100.01</v>
          </cell>
          <cell r="B5429" t="str">
            <v>M.O. confeccion de escalones de acceso</v>
          </cell>
          <cell r="C5429">
            <v>1</v>
          </cell>
          <cell r="D5429" t="str">
            <v>ML</v>
          </cell>
          <cell r="E5429">
            <v>256.64999999999998</v>
          </cell>
          <cell r="F5429">
            <v>0</v>
          </cell>
          <cell r="G5429">
            <v>256.64999999999998</v>
          </cell>
          <cell r="H5429">
            <v>0</v>
          </cell>
        </row>
        <row r="5430">
          <cell r="A5430">
            <v>1100.02</v>
          </cell>
          <cell r="B5430" t="str">
            <v>M.O. terminación escalones de cemento</v>
          </cell>
          <cell r="C5430">
            <v>1</v>
          </cell>
          <cell r="D5430" t="str">
            <v>ML</v>
          </cell>
          <cell r="E5430">
            <v>152.03</v>
          </cell>
          <cell r="F5430">
            <v>0</v>
          </cell>
          <cell r="G5430">
            <v>152.03</v>
          </cell>
          <cell r="H5430">
            <v>0</v>
          </cell>
        </row>
        <row r="5431">
          <cell r="A5431">
            <v>0</v>
          </cell>
          <cell r="B5431" t="str">
            <v>Total/UND</v>
          </cell>
          <cell r="D5431">
            <v>0</v>
          </cell>
          <cell r="G5431">
            <v>2899.0100000000007</v>
          </cell>
          <cell r="H5431">
            <v>298.73</v>
          </cell>
          <cell r="I5431">
            <v>3197.7400000000007</v>
          </cell>
        </row>
        <row r="5432">
          <cell r="A5432">
            <v>0</v>
          </cell>
          <cell r="D5432">
            <v>0</v>
          </cell>
          <cell r="G5432">
            <v>0</v>
          </cell>
          <cell r="H5432">
            <v>0</v>
          </cell>
        </row>
        <row r="5433">
          <cell r="A5433">
            <v>121.07000000000004</v>
          </cell>
          <cell r="B5433" t="str">
            <v>ESCALON H. S. REVESTIDO EN CERÁMICA</v>
          </cell>
          <cell r="C5433">
            <v>1</v>
          </cell>
          <cell r="D5433" t="str">
            <v>ML</v>
          </cell>
          <cell r="E5433">
            <v>0</v>
          </cell>
          <cell r="F5433">
            <v>0</v>
          </cell>
          <cell r="G5433">
            <v>871.9799999999999</v>
          </cell>
          <cell r="H5433">
            <v>78.94</v>
          </cell>
          <cell r="I5433">
            <v>950.91999999999985</v>
          </cell>
        </row>
        <row r="5434">
          <cell r="A5434">
            <v>0</v>
          </cell>
          <cell r="B5434">
            <v>0</v>
          </cell>
          <cell r="C5434">
            <v>1</v>
          </cell>
          <cell r="D5434" t="str">
            <v>ML</v>
          </cell>
          <cell r="E5434">
            <v>0</v>
          </cell>
          <cell r="F5434">
            <v>0</v>
          </cell>
          <cell r="G5434">
            <v>1453.2402159244264</v>
          </cell>
          <cell r="H5434">
            <v>166.46693657219973</v>
          </cell>
          <cell r="I5434">
            <v>1619.7071524966261</v>
          </cell>
        </row>
        <row r="5435">
          <cell r="A5435">
            <v>0</v>
          </cell>
          <cell r="B5435" t="str">
            <v>Volumen Análisis</v>
          </cell>
          <cell r="C5435">
            <v>1</v>
          </cell>
          <cell r="D5435" t="str">
            <v>ML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</row>
        <row r="5436">
          <cell r="A5436">
            <v>0</v>
          </cell>
          <cell r="B5436" t="str">
            <v>Materiales y Equipos</v>
          </cell>
          <cell r="C5436">
            <v>1</v>
          </cell>
          <cell r="D5436" t="str">
            <v>M3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</row>
        <row r="5437">
          <cell r="A5437">
            <v>102.05000000000003</v>
          </cell>
          <cell r="B5437" t="str">
            <v xml:space="preserve">Hormigón en Ligadora 1:2:4 </v>
          </cell>
          <cell r="C5437">
            <v>2.7E-2</v>
          </cell>
          <cell r="D5437" t="str">
            <v>M3</v>
          </cell>
          <cell r="E5437">
            <v>5256.28</v>
          </cell>
          <cell r="F5437">
            <v>861.76</v>
          </cell>
          <cell r="G5437">
            <v>141.91999999999999</v>
          </cell>
          <cell r="H5437">
            <v>23.27</v>
          </cell>
        </row>
        <row r="5438">
          <cell r="A5438" t="str">
            <v>CE003</v>
          </cell>
          <cell r="B5438" t="str">
            <v>Cemento gris</v>
          </cell>
          <cell r="C5438">
            <v>9.6000000000000002E-2</v>
          </cell>
          <cell r="D5438" t="str">
            <v>FDA</v>
          </cell>
          <cell r="E5438">
            <v>364.40677966101697</v>
          </cell>
          <cell r="F5438">
            <v>65.593220338983059</v>
          </cell>
          <cell r="G5438">
            <v>34.979999999999997</v>
          </cell>
          <cell r="H5438">
            <v>6.3</v>
          </cell>
        </row>
        <row r="5439">
          <cell r="A5439">
            <v>118.02000000000001</v>
          </cell>
          <cell r="B5439" t="str">
            <v>Piso en cerámica</v>
          </cell>
          <cell r="C5439">
            <v>0.47499999999999998</v>
          </cell>
          <cell r="D5439" t="str">
            <v>M2</v>
          </cell>
          <cell r="E5439">
            <v>923.01999999999975</v>
          </cell>
          <cell r="F5439">
            <v>103.93999999999998</v>
          </cell>
          <cell r="G5439">
            <v>438.43</v>
          </cell>
          <cell r="H5439">
            <v>49.37</v>
          </cell>
        </row>
        <row r="5440">
          <cell r="A5440">
            <v>0</v>
          </cell>
          <cell r="B5440" t="str">
            <v>Mano de obra</v>
          </cell>
          <cell r="C5440">
            <v>1.23</v>
          </cell>
          <cell r="D5440" t="str">
            <v>PT</v>
          </cell>
          <cell r="E5440">
            <v>59.32</v>
          </cell>
          <cell r="F5440">
            <v>10.6776</v>
          </cell>
          <cell r="G5440">
            <v>72.959999999999994</v>
          </cell>
          <cell r="H5440">
            <v>13.13</v>
          </cell>
        </row>
        <row r="5441">
          <cell r="A5441">
            <v>1100.01</v>
          </cell>
          <cell r="B5441" t="str">
            <v>M.O. confeccion de escalones de acceso</v>
          </cell>
          <cell r="C5441">
            <v>1</v>
          </cell>
          <cell r="D5441" t="str">
            <v>ML</v>
          </cell>
          <cell r="E5441">
            <v>256.64999999999998</v>
          </cell>
          <cell r="F5441">
            <v>0</v>
          </cell>
          <cell r="G5441">
            <v>256.64999999999998</v>
          </cell>
          <cell r="H5441">
            <v>0</v>
          </cell>
        </row>
        <row r="5442">
          <cell r="A5442">
            <v>1100.02</v>
          </cell>
          <cell r="B5442" t="str">
            <v>M.O. terminación escalones de cemento</v>
          </cell>
          <cell r="C5442">
            <v>0</v>
          </cell>
          <cell r="D5442" t="str">
            <v>ML</v>
          </cell>
          <cell r="E5442">
            <v>152.03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>
            <v>0</v>
          </cell>
          <cell r="B5443" t="str">
            <v>Total/UND</v>
          </cell>
          <cell r="C5443">
            <v>1.4820000000000002</v>
          </cell>
          <cell r="D5443" t="str">
            <v>M3</v>
          </cell>
          <cell r="E5443">
            <v>572.64</v>
          </cell>
          <cell r="F5443">
            <v>0</v>
          </cell>
          <cell r="G5443">
            <v>871.9799999999999</v>
          </cell>
          <cell r="H5443">
            <v>78.94</v>
          </cell>
          <cell r="I5443">
            <v>950.91999999999985</v>
          </cell>
        </row>
        <row r="5444">
          <cell r="A5444">
            <v>0</v>
          </cell>
          <cell r="B5444" t="str">
            <v>Mano de obra contenes (madera y pulido)</v>
          </cell>
          <cell r="C5444">
            <v>7.41</v>
          </cell>
          <cell r="D5444" t="str">
            <v>ML</v>
          </cell>
          <cell r="E5444">
            <v>263.79000000000002</v>
          </cell>
          <cell r="F5444">
            <v>0</v>
          </cell>
          <cell r="G5444">
            <v>1954.68</v>
          </cell>
          <cell r="H5444">
            <v>0</v>
          </cell>
        </row>
        <row r="5445">
          <cell r="A5445">
            <v>122</v>
          </cell>
          <cell r="B5445" t="str">
            <v>PORTAJE</v>
          </cell>
          <cell r="D5445">
            <v>0</v>
          </cell>
          <cell r="G5445">
            <v>10768.51</v>
          </cell>
          <cell r="H5445">
            <v>1233.52</v>
          </cell>
          <cell r="I5445">
            <v>12002.03</v>
          </cell>
        </row>
        <row r="5446">
          <cell r="A5446">
            <v>122.01</v>
          </cell>
          <cell r="B5446" t="str">
            <v>PUERTA POLIMETALICA 0.70-090 X 2.10m</v>
          </cell>
          <cell r="C5446">
            <v>1</v>
          </cell>
          <cell r="D5446" t="str">
            <v>UND</v>
          </cell>
          <cell r="G5446">
            <v>8038.29</v>
          </cell>
          <cell r="H5446">
            <v>1165.5</v>
          </cell>
          <cell r="I5446">
            <v>9203.7900000000009</v>
          </cell>
        </row>
        <row r="5447">
          <cell r="A5447">
            <v>121</v>
          </cell>
          <cell r="B5447" t="str">
            <v>Puerta Polimetálica 0.70-0.90 x 2.10m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</row>
        <row r="5448">
          <cell r="A5448">
            <v>121.01</v>
          </cell>
          <cell r="B5448" t="str">
            <v>Volumen Análisis</v>
          </cell>
          <cell r="C5448">
            <v>1</v>
          </cell>
          <cell r="D5448" t="str">
            <v>UND</v>
          </cell>
          <cell r="E5448">
            <v>0</v>
          </cell>
          <cell r="F5448">
            <v>0</v>
          </cell>
          <cell r="G5448">
            <v>1716.9892</v>
          </cell>
          <cell r="H5448">
            <v>239.88</v>
          </cell>
          <cell r="I5448">
            <v>1956.8692000000001</v>
          </cell>
        </row>
        <row r="5449">
          <cell r="A5449">
            <v>0</v>
          </cell>
          <cell r="B5449" t="str">
            <v>Materiales y Equipos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</row>
        <row r="5450">
          <cell r="A5450" t="str">
            <v>PUERT001</v>
          </cell>
          <cell r="B5450" t="str">
            <v>Panel Polimetálico 0.70-0.90 x 2.10</v>
          </cell>
          <cell r="C5450">
            <v>1</v>
          </cell>
          <cell r="D5450" t="str">
            <v>UND</v>
          </cell>
          <cell r="E5450">
            <v>4800</v>
          </cell>
          <cell r="F5450">
            <v>864</v>
          </cell>
          <cell r="G5450">
            <v>4800</v>
          </cell>
          <cell r="H5450">
            <v>864</v>
          </cell>
          <cell r="I5450">
            <v>0</v>
          </cell>
        </row>
        <row r="5451">
          <cell r="A5451" t="str">
            <v>PUERT016</v>
          </cell>
          <cell r="B5451" t="str">
            <v xml:space="preserve">Llavín Stanley </v>
          </cell>
          <cell r="C5451">
            <v>1</v>
          </cell>
          <cell r="D5451" t="str">
            <v>UND</v>
          </cell>
          <cell r="E5451">
            <v>1675</v>
          </cell>
          <cell r="F5451">
            <v>301.5</v>
          </cell>
          <cell r="G5451">
            <v>1675</v>
          </cell>
          <cell r="H5451">
            <v>301.5</v>
          </cell>
          <cell r="I5451">
            <v>0</v>
          </cell>
        </row>
        <row r="5452">
          <cell r="A5452">
            <v>112.04000000000002</v>
          </cell>
          <cell r="B5452" t="str">
            <v>Transporte de Puerta (3%)</v>
          </cell>
          <cell r="C5452">
            <v>1</v>
          </cell>
          <cell r="D5452" t="str">
            <v>UND</v>
          </cell>
          <cell r="E5452">
            <v>21.97</v>
          </cell>
          <cell r="F5452">
            <v>0</v>
          </cell>
          <cell r="G5452">
            <v>21.97</v>
          </cell>
          <cell r="H5452">
            <v>0</v>
          </cell>
          <cell r="I5452">
            <v>0</v>
          </cell>
        </row>
        <row r="5453">
          <cell r="A5453" t="str">
            <v>ESC001</v>
          </cell>
          <cell r="B5453" t="str">
            <v>Mano de obra</v>
          </cell>
          <cell r="C5453">
            <v>1.1000000000000001</v>
          </cell>
          <cell r="D5453" t="str">
            <v>ML</v>
          </cell>
          <cell r="E5453">
            <v>632</v>
          </cell>
          <cell r="F5453">
            <v>113.75999999999999</v>
          </cell>
          <cell r="G5453">
            <v>695.2</v>
          </cell>
          <cell r="H5453">
            <v>125.14</v>
          </cell>
        </row>
        <row r="5454">
          <cell r="A5454" t="str">
            <v>ESC004</v>
          </cell>
          <cell r="B5454" t="str">
            <v>Mano de obra Inst. de Puerta incluye Llavín</v>
          </cell>
          <cell r="C5454">
            <v>1</v>
          </cell>
          <cell r="D5454" t="str">
            <v>UND</v>
          </cell>
          <cell r="E5454">
            <v>1541.32</v>
          </cell>
          <cell r="F5454">
            <v>0</v>
          </cell>
          <cell r="G5454">
            <v>1541.32</v>
          </cell>
          <cell r="H5454">
            <v>0</v>
          </cell>
        </row>
        <row r="5455">
          <cell r="A5455" t="str">
            <v>PISO025</v>
          </cell>
          <cell r="B5455" t="str">
            <v>Total/UND</v>
          </cell>
          <cell r="C5455">
            <v>2.3E-2</v>
          </cell>
          <cell r="D5455" t="str">
            <v>FDA</v>
          </cell>
          <cell r="E5455">
            <v>1016.949152542373</v>
          </cell>
          <cell r="F5455">
            <v>183.05084745762713</v>
          </cell>
          <cell r="G5455">
            <v>8038.29</v>
          </cell>
          <cell r="H5455">
            <v>1165.5</v>
          </cell>
          <cell r="I5455">
            <v>9203.7900000000009</v>
          </cell>
        </row>
        <row r="5456">
          <cell r="A5456" t="str">
            <v>PISO021</v>
          </cell>
          <cell r="B5456" t="str">
            <v>Estopa</v>
          </cell>
          <cell r="C5456">
            <v>2.5999999999999999E-2</v>
          </cell>
          <cell r="D5456" t="str">
            <v>LB</v>
          </cell>
          <cell r="E5456">
            <v>127.11864406779662</v>
          </cell>
          <cell r="F5456">
            <v>22.881355932203391</v>
          </cell>
          <cell r="G5456">
            <v>3.31</v>
          </cell>
          <cell r="H5456">
            <v>0.59</v>
          </cell>
          <cell r="I5456">
            <v>0</v>
          </cell>
        </row>
        <row r="5457">
          <cell r="A5457">
            <v>122.02000000000001</v>
          </cell>
          <cell r="B5457" t="str">
            <v>PUERTA POLIMETALICA 0.95-1.10 X 2.10m</v>
          </cell>
          <cell r="C5457">
            <v>1</v>
          </cell>
          <cell r="D5457" t="str">
            <v>UND</v>
          </cell>
          <cell r="E5457">
            <v>296.61016949152543</v>
          </cell>
          <cell r="F5457">
            <v>53.389830508474574</v>
          </cell>
          <cell r="G5457">
            <v>7050.58</v>
          </cell>
          <cell r="H5457">
            <v>987.71</v>
          </cell>
          <cell r="I5457">
            <v>8038.29</v>
          </cell>
        </row>
        <row r="5458">
          <cell r="A5458">
            <v>0</v>
          </cell>
          <cell r="B5458" t="str">
            <v>Puerta Polimetálica 0.95-1.10 x 2.10m</v>
          </cell>
          <cell r="C5458">
            <v>0.03</v>
          </cell>
          <cell r="D5458">
            <v>0</v>
          </cell>
          <cell r="E5458">
            <v>1274.6400000000001</v>
          </cell>
          <cell r="F5458">
            <v>0</v>
          </cell>
          <cell r="G5458">
            <v>38.239200000000004</v>
          </cell>
          <cell r="H5458">
            <v>0</v>
          </cell>
        </row>
        <row r="5459">
          <cell r="A5459">
            <v>0</v>
          </cell>
          <cell r="B5459" t="str">
            <v>Volumen Análisis</v>
          </cell>
          <cell r="C5459">
            <v>1</v>
          </cell>
          <cell r="D5459" t="str">
            <v>UND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</row>
        <row r="5460">
          <cell r="A5460">
            <v>1100.05</v>
          </cell>
          <cell r="B5460" t="str">
            <v>Materiales y Equipos</v>
          </cell>
          <cell r="C5460">
            <v>1</v>
          </cell>
          <cell r="D5460" t="str">
            <v>ML</v>
          </cell>
          <cell r="E5460">
            <v>340.11</v>
          </cell>
          <cell r="F5460">
            <v>0</v>
          </cell>
          <cell r="G5460">
            <v>340.11</v>
          </cell>
          <cell r="H5460">
            <v>0</v>
          </cell>
        </row>
        <row r="5461">
          <cell r="A5461">
            <v>0</v>
          </cell>
          <cell r="B5461" t="str">
            <v>Panel Polimetálico 0.95-1.10 x 2.10</v>
          </cell>
          <cell r="C5461">
            <v>1</v>
          </cell>
          <cell r="D5461" t="str">
            <v>UND</v>
          </cell>
          <cell r="E5461">
            <v>4067.8</v>
          </cell>
          <cell r="F5461">
            <v>732.20399999999995</v>
          </cell>
          <cell r="G5461">
            <v>4067.8</v>
          </cell>
          <cell r="H5461">
            <v>732.2</v>
          </cell>
          <cell r="I5461">
            <v>1956.8692000000001</v>
          </cell>
        </row>
        <row r="5462">
          <cell r="B5462" t="str">
            <v xml:space="preserve">Llavín Stanley </v>
          </cell>
          <cell r="C5462">
            <v>1</v>
          </cell>
          <cell r="D5462" t="str">
            <v>UND</v>
          </cell>
          <cell r="E5462">
            <v>1419.49</v>
          </cell>
          <cell r="F5462">
            <v>255.50819999999999</v>
          </cell>
          <cell r="G5462">
            <v>1419.49</v>
          </cell>
          <cell r="H5462">
            <v>255.51</v>
          </cell>
        </row>
        <row r="5463">
          <cell r="A5463">
            <v>121.02000000000001</v>
          </cell>
          <cell r="B5463" t="str">
            <v>Transporte de Puerta (3%)</v>
          </cell>
          <cell r="C5463">
            <v>1</v>
          </cell>
          <cell r="D5463" t="str">
            <v>UND</v>
          </cell>
          <cell r="E5463">
            <v>21.97</v>
          </cell>
          <cell r="F5463">
            <v>0</v>
          </cell>
          <cell r="G5463">
            <v>21.97</v>
          </cell>
          <cell r="H5463">
            <v>0</v>
          </cell>
          <cell r="I5463">
            <v>2104.21</v>
          </cell>
        </row>
        <row r="5464">
          <cell r="A5464">
            <v>0</v>
          </cell>
          <cell r="B5464" t="str">
            <v>Mano de obra</v>
          </cell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</row>
        <row r="5465">
          <cell r="A5465">
            <v>0</v>
          </cell>
          <cell r="B5465" t="str">
            <v>Mano de obra Inst. de Puerta incluye Llavín</v>
          </cell>
          <cell r="C5465">
            <v>1</v>
          </cell>
          <cell r="D5465" t="str">
            <v>UND</v>
          </cell>
          <cell r="E5465">
            <v>1541.32</v>
          </cell>
          <cell r="F5465">
            <v>0</v>
          </cell>
          <cell r="G5465">
            <v>1541.32</v>
          </cell>
          <cell r="H5465">
            <v>0</v>
          </cell>
          <cell r="I5465">
            <v>0</v>
          </cell>
        </row>
        <row r="5466">
          <cell r="A5466">
            <v>0</v>
          </cell>
          <cell r="B5466" t="str">
            <v>Total/UND</v>
          </cell>
          <cell r="D5466">
            <v>0</v>
          </cell>
          <cell r="E5466">
            <v>0</v>
          </cell>
          <cell r="F5466">
            <v>0</v>
          </cell>
          <cell r="G5466">
            <v>7050.58</v>
          </cell>
          <cell r="H5466">
            <v>987.71</v>
          </cell>
          <cell r="I5466">
            <v>8038.29</v>
          </cell>
        </row>
        <row r="5467">
          <cell r="A5467">
            <v>0</v>
          </cell>
          <cell r="B5467" t="str">
            <v>Mortero 1:10 pisos + 10% desp.</v>
          </cell>
          <cell r="C5467">
            <v>1.7999999999999999E-2</v>
          </cell>
          <cell r="D5467" t="str">
            <v>M3</v>
          </cell>
          <cell r="E5467">
            <v>3919.4300000000003</v>
          </cell>
          <cell r="F5467">
            <v>705.49739999999997</v>
          </cell>
          <cell r="G5467">
            <v>70.55</v>
          </cell>
          <cell r="H5467">
            <v>12.7</v>
          </cell>
          <cell r="I5467">
            <v>0</v>
          </cell>
        </row>
        <row r="5468">
          <cell r="A5468">
            <v>122.03000000000002</v>
          </cell>
          <cell r="B5468" t="str">
            <v>PUERTA PVC BLANCO 0.70-0.90 X 2.10m</v>
          </cell>
          <cell r="C5468">
            <v>1</v>
          </cell>
          <cell r="D5468" t="str">
            <v>UND</v>
          </cell>
          <cell r="E5468">
            <v>749</v>
          </cell>
          <cell r="F5468">
            <v>134.82</v>
          </cell>
          <cell r="G5468">
            <v>7446.59</v>
          </cell>
          <cell r="H5468">
            <v>1112.7900000000002</v>
          </cell>
          <cell r="I5468">
            <v>8559.380000000001</v>
          </cell>
        </row>
        <row r="5469">
          <cell r="A5469">
            <v>0</v>
          </cell>
          <cell r="B5469" t="str">
            <v>Puerta PVC blanco 0.70-0.90 x 2.10m</v>
          </cell>
          <cell r="C5469">
            <v>1.1000000000000001</v>
          </cell>
          <cell r="D5469" t="str">
            <v>ML</v>
          </cell>
          <cell r="E5469">
            <v>350</v>
          </cell>
          <cell r="F5469">
            <v>63</v>
          </cell>
          <cell r="G5469">
            <v>385</v>
          </cell>
          <cell r="H5469">
            <v>69.3</v>
          </cell>
        </row>
        <row r="5470">
          <cell r="A5470">
            <v>0</v>
          </cell>
          <cell r="B5470" t="str">
            <v>Volumen Análisis</v>
          </cell>
          <cell r="C5470">
            <v>1</v>
          </cell>
          <cell r="D5470" t="str">
            <v>UND</v>
          </cell>
          <cell r="E5470">
            <v>1016.95</v>
          </cell>
          <cell r="F5470">
            <v>183.05099999999999</v>
          </cell>
          <cell r="G5470">
            <v>23.39</v>
          </cell>
          <cell r="H5470">
            <v>4.21</v>
          </cell>
        </row>
        <row r="5471">
          <cell r="A5471">
            <v>0</v>
          </cell>
          <cell r="B5471" t="str">
            <v>Materiales y Equipos</v>
          </cell>
          <cell r="C5471">
            <v>2.5999999999999999E-2</v>
          </cell>
          <cell r="D5471" t="str">
            <v>LB</v>
          </cell>
          <cell r="E5471">
            <v>63.56</v>
          </cell>
          <cell r="F5471">
            <v>11.440799999999999</v>
          </cell>
          <cell r="G5471">
            <v>1.65</v>
          </cell>
          <cell r="H5471">
            <v>0.3</v>
          </cell>
        </row>
        <row r="5472">
          <cell r="A5472">
            <v>0</v>
          </cell>
          <cell r="B5472" t="str">
            <v>Puerta PVC Blanco 0.70 a 0.90 x2.10m con marco y bisag.</v>
          </cell>
          <cell r="C5472">
            <v>1</v>
          </cell>
          <cell r="D5472" t="str">
            <v>UND</v>
          </cell>
          <cell r="E5472">
            <v>5800.85</v>
          </cell>
          <cell r="F5472">
            <v>1044.153</v>
          </cell>
          <cell r="G5472">
            <v>5800.85</v>
          </cell>
          <cell r="H5472">
            <v>1044.1500000000001</v>
          </cell>
        </row>
        <row r="5473">
          <cell r="A5473">
            <v>0</v>
          </cell>
          <cell r="B5473" t="str">
            <v>Llavín para puertas PVC</v>
          </cell>
          <cell r="C5473">
            <v>1</v>
          </cell>
          <cell r="D5473" t="str">
            <v>UND</v>
          </cell>
          <cell r="E5473">
            <v>381.36</v>
          </cell>
          <cell r="F5473">
            <v>68.644800000000004</v>
          </cell>
          <cell r="G5473">
            <v>381.36</v>
          </cell>
          <cell r="H5473">
            <v>68.64</v>
          </cell>
        </row>
        <row r="5474">
          <cell r="A5474">
            <v>0</v>
          </cell>
          <cell r="B5474" t="str">
            <v>Transporte de Puerta (3%)</v>
          </cell>
          <cell r="C5474">
            <v>1</v>
          </cell>
          <cell r="D5474" t="str">
            <v>UND</v>
          </cell>
          <cell r="E5474">
            <v>31.32</v>
          </cell>
          <cell r="F5474">
            <v>0</v>
          </cell>
          <cell r="G5474">
            <v>31.32</v>
          </cell>
          <cell r="H5474">
            <v>0</v>
          </cell>
          <cell r="I5474">
            <v>0</v>
          </cell>
        </row>
        <row r="5475">
          <cell r="A5475">
            <v>0</v>
          </cell>
          <cell r="B5475" t="str">
            <v>Mano de obra</v>
          </cell>
          <cell r="C5475">
            <v>1</v>
          </cell>
          <cell r="D5475" t="str">
            <v>ML</v>
          </cell>
          <cell r="E5475">
            <v>340.11</v>
          </cell>
          <cell r="F5475">
            <v>0</v>
          </cell>
          <cell r="G5475">
            <v>340.11</v>
          </cell>
          <cell r="H5475">
            <v>0</v>
          </cell>
        </row>
        <row r="5476">
          <cell r="A5476">
            <v>0</v>
          </cell>
          <cell r="B5476" t="str">
            <v>Mano de obra Inst. de Puerta incluye Llavín</v>
          </cell>
          <cell r="C5476">
            <v>1</v>
          </cell>
          <cell r="D5476" t="str">
            <v>UND</v>
          </cell>
          <cell r="E5476">
            <v>1233.06</v>
          </cell>
          <cell r="F5476">
            <v>0</v>
          </cell>
          <cell r="G5476">
            <v>1233.06</v>
          </cell>
          <cell r="H5476">
            <v>0</v>
          </cell>
          <cell r="I5476">
            <v>2104.21</v>
          </cell>
        </row>
        <row r="5477">
          <cell r="B5477" t="str">
            <v>Total/UND</v>
          </cell>
          <cell r="G5477">
            <v>7446.59</v>
          </cell>
          <cell r="H5477">
            <v>1112.7900000000002</v>
          </cell>
          <cell r="I5477">
            <v>8559.380000000001</v>
          </cell>
        </row>
        <row r="5478">
          <cell r="A5478">
            <v>121.03000000000002</v>
          </cell>
          <cell r="B5478" t="str">
            <v>ESCALON  PORCELANATO ORIENTAL</v>
          </cell>
          <cell r="C5478">
            <v>1</v>
          </cell>
          <cell r="D5478" t="str">
            <v>ML</v>
          </cell>
          <cell r="E5478">
            <v>0</v>
          </cell>
          <cell r="F5478">
            <v>0</v>
          </cell>
          <cell r="G5478">
            <v>1747.7500000000002</v>
          </cell>
          <cell r="H5478">
            <v>201.04000000000002</v>
          </cell>
          <cell r="I5478">
            <v>1948.7900000000002</v>
          </cell>
        </row>
        <row r="5479">
          <cell r="A5479">
            <v>122.04000000000002</v>
          </cell>
          <cell r="B5479" t="str">
            <v xml:space="preserve">PUERTA PINO TRATADO 0.80-0.90x2.10m </v>
          </cell>
          <cell r="C5479">
            <v>1</v>
          </cell>
          <cell r="D5479" t="str">
            <v>UND</v>
          </cell>
          <cell r="E5479">
            <v>0</v>
          </cell>
          <cell r="F5479">
            <v>0</v>
          </cell>
          <cell r="G5479">
            <v>8527.7199999999993</v>
          </cell>
          <cell r="H5479">
            <v>1183.55</v>
          </cell>
          <cell r="I5479">
            <v>9711.2699999999986</v>
          </cell>
        </row>
        <row r="5480">
          <cell r="A5480">
            <v>0</v>
          </cell>
          <cell r="B5480" t="str">
            <v>Puerta Pino tratado 0.80-0.90 x 2.10m</v>
          </cell>
          <cell r="C5480">
            <v>1</v>
          </cell>
          <cell r="D5480" t="str">
            <v>ML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</row>
        <row r="5481">
          <cell r="A5481">
            <v>0</v>
          </cell>
          <cell r="B5481" t="str">
            <v>Volumen Análisis</v>
          </cell>
          <cell r="C5481">
            <v>1</v>
          </cell>
          <cell r="D5481" t="str">
            <v>UND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</row>
        <row r="5482">
          <cell r="A5482">
            <v>0</v>
          </cell>
          <cell r="B5482" t="str">
            <v>Materiales y Equipos</v>
          </cell>
          <cell r="C5482">
            <v>1.7999999999999999E-2</v>
          </cell>
          <cell r="D5482" t="str">
            <v>M3</v>
          </cell>
          <cell r="E5482">
            <v>3919.4300000000003</v>
          </cell>
          <cell r="F5482">
            <v>705.49739999999997</v>
          </cell>
          <cell r="G5482">
            <v>70.55</v>
          </cell>
          <cell r="H5482">
            <v>12.7</v>
          </cell>
          <cell r="I5482">
            <v>0</v>
          </cell>
        </row>
        <row r="5483">
          <cell r="A5483">
            <v>0</v>
          </cell>
          <cell r="B5483" t="str">
            <v>Puerta panel de pino tratado con marco</v>
          </cell>
          <cell r="C5483">
            <v>1</v>
          </cell>
          <cell r="D5483" t="str">
            <v>UND</v>
          </cell>
          <cell r="E5483">
            <v>4788.1400000000003</v>
          </cell>
          <cell r="F5483">
            <v>861.86520000000007</v>
          </cell>
          <cell r="G5483">
            <v>4788.1400000000003</v>
          </cell>
          <cell r="H5483">
            <v>861.87</v>
          </cell>
        </row>
        <row r="5484">
          <cell r="A5484">
            <v>0</v>
          </cell>
          <cell r="B5484" t="str">
            <v>Bisagras 3-1/2" x 3-1/2"</v>
          </cell>
          <cell r="C5484">
            <v>1.5</v>
          </cell>
          <cell r="D5484" t="str">
            <v>UND</v>
          </cell>
          <cell r="E5484">
            <v>165.25</v>
          </cell>
          <cell r="F5484">
            <v>29.744999999999997</v>
          </cell>
          <cell r="G5484">
            <v>247.88</v>
          </cell>
          <cell r="H5484">
            <v>44.62</v>
          </cell>
        </row>
        <row r="5485">
          <cell r="A5485">
            <v>0</v>
          </cell>
          <cell r="B5485" t="str">
            <v>Tornillos tirafondo 3"</v>
          </cell>
          <cell r="C5485">
            <v>18</v>
          </cell>
          <cell r="D5485" t="str">
            <v>UND</v>
          </cell>
          <cell r="E5485">
            <v>5.57</v>
          </cell>
          <cell r="F5485">
            <v>1.0025999999999999</v>
          </cell>
          <cell r="G5485">
            <v>100.26</v>
          </cell>
          <cell r="H5485">
            <v>18.05</v>
          </cell>
        </row>
        <row r="5486">
          <cell r="A5486">
            <v>0</v>
          </cell>
          <cell r="B5486" t="str">
            <v>Tarugos plástico 3/8"</v>
          </cell>
          <cell r="C5486">
            <v>18</v>
          </cell>
          <cell r="D5486" t="str">
            <v>UND</v>
          </cell>
          <cell r="E5486">
            <v>1.08</v>
          </cell>
          <cell r="F5486">
            <v>0.19440000000000002</v>
          </cell>
          <cell r="G5486">
            <v>19.440000000000001</v>
          </cell>
          <cell r="H5486">
            <v>3.5</v>
          </cell>
        </row>
        <row r="5487">
          <cell r="A5487">
            <v>0</v>
          </cell>
          <cell r="B5487" t="str">
            <v>Llavín Stanley</v>
          </cell>
          <cell r="C5487">
            <v>1</v>
          </cell>
          <cell r="D5487" t="str">
            <v>UND</v>
          </cell>
          <cell r="E5487">
            <v>1419.49</v>
          </cell>
          <cell r="F5487">
            <v>255.50819999999999</v>
          </cell>
          <cell r="G5487">
            <v>1419.49</v>
          </cell>
          <cell r="H5487">
            <v>255.51</v>
          </cell>
        </row>
        <row r="5488">
          <cell r="A5488">
            <v>0</v>
          </cell>
          <cell r="B5488" t="str">
            <v>Transporte de Puerta (3%)</v>
          </cell>
          <cell r="C5488">
            <v>1</v>
          </cell>
          <cell r="D5488" t="str">
            <v>UND</v>
          </cell>
          <cell r="E5488">
            <v>25.86</v>
          </cell>
          <cell r="F5488">
            <v>0</v>
          </cell>
          <cell r="G5488">
            <v>25.86</v>
          </cell>
          <cell r="H5488">
            <v>0</v>
          </cell>
          <cell r="I5488">
            <v>0</v>
          </cell>
        </row>
        <row r="5489">
          <cell r="A5489">
            <v>0</v>
          </cell>
          <cell r="B5489" t="str">
            <v>Mano de obra</v>
          </cell>
          <cell r="C5489">
            <v>1</v>
          </cell>
          <cell r="D5489" t="str">
            <v>ML</v>
          </cell>
          <cell r="E5489">
            <v>594.73</v>
          </cell>
          <cell r="F5489">
            <v>0</v>
          </cell>
          <cell r="G5489">
            <v>594.73</v>
          </cell>
          <cell r="H5489">
            <v>0</v>
          </cell>
        </row>
        <row r="5490">
          <cell r="A5490">
            <v>0</v>
          </cell>
          <cell r="B5490" t="str">
            <v>Mano de obra Inst. de Puerta incluye Llavín</v>
          </cell>
          <cell r="C5490">
            <v>1</v>
          </cell>
          <cell r="D5490" t="str">
            <v>UND</v>
          </cell>
          <cell r="E5490">
            <v>1926.65</v>
          </cell>
          <cell r="F5490">
            <v>0</v>
          </cell>
          <cell r="G5490">
            <v>1926.65</v>
          </cell>
          <cell r="H5490">
            <v>0</v>
          </cell>
          <cell r="I5490">
            <v>1948.7900000000002</v>
          </cell>
        </row>
        <row r="5491">
          <cell r="B5491" t="str">
            <v>Total/UND</v>
          </cell>
          <cell r="G5491">
            <v>8527.7199999999993</v>
          </cell>
          <cell r="H5491">
            <v>1183.55</v>
          </cell>
          <cell r="I5491">
            <v>9711.2699999999986</v>
          </cell>
        </row>
        <row r="5492">
          <cell r="A5492">
            <v>121.04000000000002</v>
          </cell>
          <cell r="B5492" t="str">
            <v>ESCALON  PORCELANATO ROMANO</v>
          </cell>
          <cell r="C5492">
            <v>1</v>
          </cell>
          <cell r="D5492" t="str">
            <v>ML</v>
          </cell>
          <cell r="E5492">
            <v>0</v>
          </cell>
          <cell r="F5492">
            <v>0</v>
          </cell>
          <cell r="G5492">
            <v>1760.92</v>
          </cell>
          <cell r="H5492">
            <v>203.33</v>
          </cell>
          <cell r="I5492">
            <v>1964.25</v>
          </cell>
        </row>
        <row r="5493">
          <cell r="A5493">
            <v>122.05000000000003</v>
          </cell>
          <cell r="B5493" t="str">
            <v>PUERTA ANDIROBA 0.80-0.90 X 2.10m INTERIOR</v>
          </cell>
          <cell r="C5493">
            <v>1</v>
          </cell>
          <cell r="D5493" t="str">
            <v>UND</v>
          </cell>
          <cell r="E5493">
            <v>0</v>
          </cell>
          <cell r="F5493">
            <v>0</v>
          </cell>
          <cell r="G5493">
            <v>15556.99</v>
          </cell>
          <cell r="H5493">
            <v>2442.0200000000004</v>
          </cell>
          <cell r="I5493">
            <v>17999.010000000002</v>
          </cell>
        </row>
        <row r="5494">
          <cell r="A5494">
            <v>0</v>
          </cell>
          <cell r="B5494" t="str">
            <v xml:space="preserve">Puerta Andiroba 0.80-0.90 x 2.10m Interior </v>
          </cell>
          <cell r="C5494">
            <v>1</v>
          </cell>
          <cell r="D5494" t="str">
            <v>ML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</row>
        <row r="5495">
          <cell r="A5495">
            <v>0</v>
          </cell>
          <cell r="B5495" t="str">
            <v>Volumen Análisis</v>
          </cell>
          <cell r="C5495">
            <v>1</v>
          </cell>
          <cell r="D5495" t="str">
            <v>UND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</row>
        <row r="5496">
          <cell r="A5496">
            <v>0</v>
          </cell>
          <cell r="B5496" t="str">
            <v>Materiales y Equipos</v>
          </cell>
          <cell r="C5496">
            <v>1.7999999999999999E-2</v>
          </cell>
          <cell r="D5496" t="str">
            <v>M3</v>
          </cell>
          <cell r="E5496">
            <v>3919.4300000000003</v>
          </cell>
          <cell r="F5496">
            <v>705.49739999999997</v>
          </cell>
          <cell r="G5496">
            <v>70.55</v>
          </cell>
          <cell r="H5496">
            <v>12.7</v>
          </cell>
          <cell r="I5496">
            <v>0</v>
          </cell>
        </row>
        <row r="5497">
          <cell r="A5497">
            <v>0</v>
          </cell>
          <cell r="B5497" t="str">
            <v>Puerta panel de andiroba con marco</v>
          </cell>
          <cell r="C5497">
            <v>1</v>
          </cell>
          <cell r="D5497" t="str">
            <v>UND</v>
          </cell>
          <cell r="E5497">
            <v>11779.66</v>
          </cell>
          <cell r="F5497">
            <v>2120.3388</v>
          </cell>
          <cell r="G5497">
            <v>11779.66</v>
          </cell>
          <cell r="H5497">
            <v>2120.34</v>
          </cell>
        </row>
        <row r="5498">
          <cell r="A5498">
            <v>0</v>
          </cell>
          <cell r="B5498" t="str">
            <v>Bisagras 3-1/2" x 3-1/2"</v>
          </cell>
          <cell r="C5498">
            <v>1.5</v>
          </cell>
          <cell r="D5498" t="str">
            <v>UND</v>
          </cell>
          <cell r="E5498">
            <v>165.25</v>
          </cell>
          <cell r="F5498">
            <v>29.744999999999997</v>
          </cell>
          <cell r="G5498">
            <v>247.88</v>
          </cell>
          <cell r="H5498">
            <v>44.62</v>
          </cell>
        </row>
        <row r="5499">
          <cell r="A5499">
            <v>0</v>
          </cell>
          <cell r="B5499" t="str">
            <v>Tornillos tirafondo 3"</v>
          </cell>
          <cell r="C5499">
            <v>18</v>
          </cell>
          <cell r="D5499" t="str">
            <v>UND</v>
          </cell>
          <cell r="E5499">
            <v>5.57</v>
          </cell>
          <cell r="F5499">
            <v>1.0025999999999999</v>
          </cell>
          <cell r="G5499">
            <v>100.26</v>
          </cell>
          <cell r="H5499">
            <v>18.05</v>
          </cell>
        </row>
        <row r="5500">
          <cell r="A5500">
            <v>0</v>
          </cell>
          <cell r="B5500" t="str">
            <v>Tarugos plástico 3/8"</v>
          </cell>
          <cell r="C5500">
            <v>18</v>
          </cell>
          <cell r="D5500" t="str">
            <v>UND</v>
          </cell>
          <cell r="E5500">
            <v>1.08</v>
          </cell>
          <cell r="F5500">
            <v>0.19440000000000002</v>
          </cell>
          <cell r="G5500">
            <v>19.440000000000001</v>
          </cell>
          <cell r="H5500">
            <v>3.5</v>
          </cell>
        </row>
        <row r="5501">
          <cell r="A5501">
            <v>0</v>
          </cell>
          <cell r="B5501" t="str">
            <v>Llavín Stanley</v>
          </cell>
          <cell r="C5501">
            <v>1</v>
          </cell>
          <cell r="D5501" t="str">
            <v>UND</v>
          </cell>
          <cell r="E5501">
            <v>1419.49</v>
          </cell>
          <cell r="F5501">
            <v>255.50819999999999</v>
          </cell>
          <cell r="G5501">
            <v>1419.49</v>
          </cell>
          <cell r="H5501">
            <v>255.51</v>
          </cell>
        </row>
        <row r="5502">
          <cell r="A5502">
            <v>0</v>
          </cell>
          <cell r="B5502" t="str">
            <v>Transporte de Puerta (3%)</v>
          </cell>
          <cell r="C5502">
            <v>1</v>
          </cell>
          <cell r="D5502" t="str">
            <v>UND</v>
          </cell>
          <cell r="E5502">
            <v>63.61</v>
          </cell>
          <cell r="F5502">
            <v>0</v>
          </cell>
          <cell r="G5502">
            <v>63.61</v>
          </cell>
          <cell r="H5502">
            <v>0</v>
          </cell>
          <cell r="I5502">
            <v>0</v>
          </cell>
        </row>
        <row r="5503">
          <cell r="A5503">
            <v>0</v>
          </cell>
          <cell r="B5503" t="str">
            <v>Mano de obra</v>
          </cell>
          <cell r="C5503">
            <v>1</v>
          </cell>
          <cell r="D5503" t="str">
            <v>ML</v>
          </cell>
          <cell r="E5503">
            <v>594.73</v>
          </cell>
          <cell r="F5503">
            <v>0</v>
          </cell>
          <cell r="G5503">
            <v>594.73</v>
          </cell>
          <cell r="H5503">
            <v>0</v>
          </cell>
        </row>
        <row r="5504">
          <cell r="A5504">
            <v>0</v>
          </cell>
          <cell r="B5504" t="str">
            <v>Mano de obra Inst. de Puerta incluye Llavín</v>
          </cell>
          <cell r="C5504">
            <v>1</v>
          </cell>
          <cell r="D5504" t="str">
            <v>UND</v>
          </cell>
          <cell r="E5504">
            <v>1926.65</v>
          </cell>
          <cell r="F5504">
            <v>0</v>
          </cell>
          <cell r="G5504">
            <v>1926.65</v>
          </cell>
          <cell r="H5504">
            <v>0</v>
          </cell>
          <cell r="I5504">
            <v>1964.25</v>
          </cell>
        </row>
        <row r="5505">
          <cell r="B5505" t="str">
            <v>Total/UND</v>
          </cell>
          <cell r="G5505">
            <v>15556.99</v>
          </cell>
          <cell r="H5505">
            <v>2442.0200000000004</v>
          </cell>
          <cell r="I5505">
            <v>17999.010000000002</v>
          </cell>
        </row>
        <row r="5506">
          <cell r="A5506">
            <v>121.05000000000003</v>
          </cell>
          <cell r="B5506" t="str">
            <v xml:space="preserve">ESCALON H. S. </v>
          </cell>
          <cell r="C5506">
            <v>1</v>
          </cell>
          <cell r="D5506" t="str">
            <v>ML</v>
          </cell>
          <cell r="E5506">
            <v>0</v>
          </cell>
          <cell r="F5506">
            <v>0</v>
          </cell>
          <cell r="G5506">
            <v>597.72</v>
          </cell>
          <cell r="H5506">
            <v>31.75</v>
          </cell>
          <cell r="I5506">
            <v>629.47</v>
          </cell>
        </row>
        <row r="5507">
          <cell r="A5507">
            <v>122.06000000000003</v>
          </cell>
          <cell r="B5507" t="str">
            <v>PUERTA CAOBA 0.80-0.90 X 2.10m INTERIOR</v>
          </cell>
          <cell r="C5507">
            <v>1</v>
          </cell>
          <cell r="D5507" t="str">
            <v>UND</v>
          </cell>
          <cell r="E5507">
            <v>0</v>
          </cell>
          <cell r="F5507">
            <v>0</v>
          </cell>
          <cell r="G5507">
            <v>17601.87</v>
          </cell>
          <cell r="H5507">
            <v>2808.12</v>
          </cell>
          <cell r="I5507">
            <v>20409.989999999998</v>
          </cell>
        </row>
        <row r="5508">
          <cell r="A5508">
            <v>0</v>
          </cell>
          <cell r="B5508" t="str">
            <v xml:space="preserve">Puerta Caoba 0.80-0.90 x 2.10m Interior </v>
          </cell>
          <cell r="C5508">
            <v>1</v>
          </cell>
          <cell r="D5508" t="str">
            <v>ML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</row>
        <row r="5509">
          <cell r="A5509">
            <v>0</v>
          </cell>
          <cell r="B5509" t="str">
            <v>Volumen Análisis</v>
          </cell>
          <cell r="C5509">
            <v>1</v>
          </cell>
          <cell r="D5509" t="str">
            <v>UND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</row>
        <row r="5510">
          <cell r="A5510">
            <v>102.05000000000003</v>
          </cell>
          <cell r="B5510" t="str">
            <v>Materiales y Equipos</v>
          </cell>
          <cell r="C5510">
            <v>2.7E-2</v>
          </cell>
          <cell r="D5510" t="str">
            <v>M3</v>
          </cell>
          <cell r="E5510">
            <v>5585.14</v>
          </cell>
          <cell r="F5510">
            <v>920.96</v>
          </cell>
          <cell r="G5510">
            <v>150.80000000000001</v>
          </cell>
          <cell r="H5510">
            <v>24.87</v>
          </cell>
        </row>
        <row r="5511">
          <cell r="A5511" t="str">
            <v>CE003</v>
          </cell>
          <cell r="B5511" t="str">
            <v>Puerta panel de caoba con marco</v>
          </cell>
          <cell r="C5511">
            <v>1</v>
          </cell>
          <cell r="D5511" t="str">
            <v>UND</v>
          </cell>
          <cell r="E5511">
            <v>13813.56</v>
          </cell>
          <cell r="F5511">
            <v>2486.4407999999999</v>
          </cell>
          <cell r="G5511">
            <v>13813.56</v>
          </cell>
          <cell r="H5511">
            <v>2486.44</v>
          </cell>
        </row>
        <row r="5512">
          <cell r="A5512">
            <v>0</v>
          </cell>
          <cell r="B5512" t="str">
            <v>Bisagras 3-1/2" x 3-1/2"</v>
          </cell>
          <cell r="C5512">
            <v>1.5</v>
          </cell>
          <cell r="D5512" t="str">
            <v>UND</v>
          </cell>
          <cell r="E5512">
            <v>165.25</v>
          </cell>
          <cell r="F5512">
            <v>29.744999999999997</v>
          </cell>
          <cell r="G5512">
            <v>247.88</v>
          </cell>
          <cell r="H5512">
            <v>44.62</v>
          </cell>
          <cell r="I5512">
            <v>0</v>
          </cell>
        </row>
        <row r="5513">
          <cell r="A5513">
            <v>1100.01</v>
          </cell>
          <cell r="B5513" t="str">
            <v>Tornillos tirafondo 3"</v>
          </cell>
          <cell r="C5513">
            <v>18</v>
          </cell>
          <cell r="D5513" t="str">
            <v>UND</v>
          </cell>
          <cell r="E5513">
            <v>5.57</v>
          </cell>
          <cell r="F5513">
            <v>1.0025999999999999</v>
          </cell>
          <cell r="G5513">
            <v>100.26</v>
          </cell>
          <cell r="H5513">
            <v>18.05</v>
          </cell>
        </row>
        <row r="5514">
          <cell r="A5514">
            <v>1100.02</v>
          </cell>
          <cell r="B5514" t="str">
            <v>Tarugos plástico 3/8"</v>
          </cell>
          <cell r="C5514">
            <v>18</v>
          </cell>
          <cell r="D5514" t="str">
            <v>UND</v>
          </cell>
          <cell r="E5514">
            <v>1.08</v>
          </cell>
          <cell r="F5514">
            <v>0.19440000000000002</v>
          </cell>
          <cell r="G5514">
            <v>19.440000000000001</v>
          </cell>
          <cell r="H5514">
            <v>3.5</v>
          </cell>
        </row>
        <row r="5515">
          <cell r="A5515">
            <v>0</v>
          </cell>
          <cell r="B5515" t="str">
            <v>Llavín Stanley</v>
          </cell>
          <cell r="C5515">
            <v>1</v>
          </cell>
          <cell r="D5515" t="str">
            <v>UND</v>
          </cell>
          <cell r="E5515">
            <v>1419.49</v>
          </cell>
          <cell r="F5515">
            <v>255.50819999999999</v>
          </cell>
          <cell r="G5515">
            <v>1419.49</v>
          </cell>
          <cell r="H5515">
            <v>255.51</v>
          </cell>
          <cell r="I5515">
            <v>629.47</v>
          </cell>
        </row>
        <row r="5516">
          <cell r="B5516" t="str">
            <v>Transporte de Puerta (3%)</v>
          </cell>
          <cell r="C5516">
            <v>1</v>
          </cell>
          <cell r="D5516" t="str">
            <v>UND</v>
          </cell>
          <cell r="E5516">
            <v>74.59</v>
          </cell>
          <cell r="F5516">
            <v>0</v>
          </cell>
          <cell r="G5516">
            <v>74.59</v>
          </cell>
          <cell r="H5516">
            <v>0</v>
          </cell>
        </row>
        <row r="5517">
          <cell r="A5517">
            <v>121.06000000000003</v>
          </cell>
          <cell r="B5517" t="str">
            <v>Mano de obra</v>
          </cell>
          <cell r="C5517">
            <v>1</v>
          </cell>
          <cell r="D5517" t="str">
            <v>ML</v>
          </cell>
          <cell r="E5517">
            <v>0</v>
          </cell>
          <cell r="F5517">
            <v>0</v>
          </cell>
          <cell r="G5517">
            <v>3003.14</v>
          </cell>
          <cell r="H5517">
            <v>317.47000000000003</v>
          </cell>
          <cell r="I5517">
            <v>3320.6099999999997</v>
          </cell>
        </row>
        <row r="5518">
          <cell r="A5518">
            <v>0</v>
          </cell>
          <cell r="B5518" t="str">
            <v>Mano de obra Inst. de Puerta incluye Llavín</v>
          </cell>
          <cell r="C5518">
            <v>1</v>
          </cell>
          <cell r="D5518" t="str">
            <v>UND</v>
          </cell>
          <cell r="E5518">
            <v>1926.65</v>
          </cell>
          <cell r="F5518">
            <v>0</v>
          </cell>
          <cell r="G5518">
            <v>1926.65</v>
          </cell>
          <cell r="H5518">
            <v>0</v>
          </cell>
          <cell r="I5518">
            <v>0</v>
          </cell>
        </row>
        <row r="5519">
          <cell r="A5519">
            <v>0</v>
          </cell>
          <cell r="B5519" t="str">
            <v>Total/UND</v>
          </cell>
          <cell r="C5519">
            <v>1</v>
          </cell>
          <cell r="D5519" t="str">
            <v>ML</v>
          </cell>
          <cell r="E5519">
            <v>0</v>
          </cell>
          <cell r="F5519">
            <v>0</v>
          </cell>
          <cell r="G5519">
            <v>17601.87</v>
          </cell>
          <cell r="H5519">
            <v>2808.12</v>
          </cell>
          <cell r="I5519">
            <v>20409.989999999998</v>
          </cell>
        </row>
        <row r="5520">
          <cell r="A5520">
            <v>0</v>
          </cell>
          <cell r="B5520" t="str">
            <v>Materiales y Equipos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</row>
        <row r="5521">
          <cell r="A5521">
            <v>122.07000000000004</v>
          </cell>
          <cell r="B5521" t="str">
            <v>PUERTA ROBLE ALEMAN 0.80-0.90x2.10 INTERIOR</v>
          </cell>
          <cell r="C5521">
            <v>1</v>
          </cell>
          <cell r="D5521" t="str">
            <v>UND</v>
          </cell>
          <cell r="E5521">
            <v>362.42500000000001</v>
          </cell>
          <cell r="F5521">
            <v>3.1065</v>
          </cell>
          <cell r="G5521">
            <v>18198.3</v>
          </cell>
          <cell r="H5521">
            <v>2914.8999999999996</v>
          </cell>
          <cell r="I5521">
            <v>21113.199999999997</v>
          </cell>
        </row>
        <row r="5522">
          <cell r="A5522">
            <v>2.1599999999999966</v>
          </cell>
          <cell r="B5522" t="str">
            <v xml:space="preserve">Puerta Roble Alemán 0.80-0.90 x 2.10m Interior </v>
          </cell>
          <cell r="C5522">
            <v>0.69599999999999995</v>
          </cell>
          <cell r="D5522" t="str">
            <v>M3</v>
          </cell>
          <cell r="E5522">
            <v>366.55876288659795</v>
          </cell>
          <cell r="F5522">
            <v>0.49072164948453612</v>
          </cell>
          <cell r="G5522">
            <v>255.12</v>
          </cell>
          <cell r="H5522">
            <v>0.34</v>
          </cell>
          <cell r="I5522">
            <v>0</v>
          </cell>
        </row>
        <row r="5523">
          <cell r="A5523">
            <v>103.09000000000003</v>
          </cell>
          <cell r="B5523" t="str">
            <v>Volumen Análisis</v>
          </cell>
          <cell r="C5523">
            <v>1</v>
          </cell>
          <cell r="D5523" t="str">
            <v>UND</v>
          </cell>
          <cell r="E5523">
            <v>9002.73</v>
          </cell>
          <cell r="F5523">
            <v>1359.3200000000002</v>
          </cell>
          <cell r="G5523">
            <v>1170.3499999999999</v>
          </cell>
          <cell r="H5523">
            <v>176.71</v>
          </cell>
        </row>
        <row r="5524">
          <cell r="A5524">
            <v>113.05000000000003</v>
          </cell>
          <cell r="B5524" t="str">
            <v>Materiales y Equipos</v>
          </cell>
          <cell r="C5524">
            <v>0.55000000000000004</v>
          </cell>
          <cell r="D5524" t="str">
            <v>M2</v>
          </cell>
          <cell r="E5524">
            <v>1341.43</v>
          </cell>
          <cell r="F5524">
            <v>184.31</v>
          </cell>
          <cell r="G5524">
            <v>737.79</v>
          </cell>
          <cell r="H5524">
            <v>101.37</v>
          </cell>
        </row>
        <row r="5525">
          <cell r="A5525">
            <v>112.01</v>
          </cell>
          <cell r="B5525" t="str">
            <v>Puerta panel de roble alemán con marco</v>
          </cell>
          <cell r="C5525">
            <v>1</v>
          </cell>
          <cell r="D5525" t="str">
            <v>UND</v>
          </cell>
          <cell r="E5525">
            <v>14406.78</v>
          </cell>
          <cell r="F5525">
            <v>2593.2204000000002</v>
          </cell>
          <cell r="G5525">
            <v>14406.78</v>
          </cell>
          <cell r="H5525">
            <v>2593.2199999999998</v>
          </cell>
        </row>
        <row r="5526">
          <cell r="A5526">
            <v>102.05000000000003</v>
          </cell>
          <cell r="B5526" t="str">
            <v>Bisagras 3-1/2" x 3-1/2"</v>
          </cell>
          <cell r="C5526">
            <v>1.5</v>
          </cell>
          <cell r="D5526" t="str">
            <v>UND</v>
          </cell>
          <cell r="E5526">
            <v>165.25</v>
          </cell>
          <cell r="F5526">
            <v>29.744999999999997</v>
          </cell>
          <cell r="G5526">
            <v>247.88</v>
          </cell>
          <cell r="H5526">
            <v>44.62</v>
          </cell>
        </row>
        <row r="5527">
          <cell r="A5527" t="str">
            <v>CE003</v>
          </cell>
          <cell r="B5527" t="str">
            <v>Tornillos tirafondo 3"</v>
          </cell>
          <cell r="C5527">
            <v>18</v>
          </cell>
          <cell r="D5527" t="str">
            <v>UND</v>
          </cell>
          <cell r="E5527">
            <v>5.57</v>
          </cell>
          <cell r="F5527">
            <v>1.0025999999999999</v>
          </cell>
          <cell r="G5527">
            <v>100.26</v>
          </cell>
          <cell r="H5527">
            <v>18.05</v>
          </cell>
        </row>
        <row r="5528">
          <cell r="A5528">
            <v>0</v>
          </cell>
          <cell r="B5528" t="str">
            <v>Tarugos plástico 3/8"</v>
          </cell>
          <cell r="C5528">
            <v>18</v>
          </cell>
          <cell r="D5528" t="str">
            <v>UND</v>
          </cell>
          <cell r="E5528">
            <v>1.08</v>
          </cell>
          <cell r="F5528">
            <v>0.19440000000000002</v>
          </cell>
          <cell r="G5528">
            <v>19.440000000000001</v>
          </cell>
          <cell r="H5528">
            <v>3.5</v>
          </cell>
          <cell r="I5528">
            <v>0</v>
          </cell>
        </row>
        <row r="5529">
          <cell r="A5529">
            <v>1100.01</v>
          </cell>
          <cell r="B5529" t="str">
            <v>Llavín Stanley</v>
          </cell>
          <cell r="C5529">
            <v>1</v>
          </cell>
          <cell r="D5529" t="str">
            <v>UND</v>
          </cell>
          <cell r="E5529">
            <v>1419.49</v>
          </cell>
          <cell r="F5529">
            <v>255.50819999999999</v>
          </cell>
          <cell r="G5529">
            <v>1419.49</v>
          </cell>
          <cell r="H5529">
            <v>255.51</v>
          </cell>
        </row>
        <row r="5530">
          <cell r="A5530">
            <v>1100.02</v>
          </cell>
          <cell r="B5530" t="str">
            <v>Transporte de Puerta (3%)</v>
          </cell>
          <cell r="C5530">
            <v>1</v>
          </cell>
          <cell r="D5530" t="str">
            <v>UND</v>
          </cell>
          <cell r="E5530">
            <v>77.8</v>
          </cell>
          <cell r="F5530">
            <v>0</v>
          </cell>
          <cell r="G5530">
            <v>77.8</v>
          </cell>
          <cell r="H5530">
            <v>0</v>
          </cell>
        </row>
        <row r="5531">
          <cell r="A5531">
            <v>0</v>
          </cell>
          <cell r="B5531" t="str">
            <v>Mano de obra</v>
          </cell>
          <cell r="D5531">
            <v>0</v>
          </cell>
          <cell r="G5531">
            <v>3003.14</v>
          </cell>
          <cell r="H5531">
            <v>317.47000000000003</v>
          </cell>
          <cell r="I5531">
            <v>3320.6099999999997</v>
          </cell>
        </row>
        <row r="5532">
          <cell r="B5532" t="str">
            <v>Mano de obra Inst. de Puerta incluye Llavín</v>
          </cell>
          <cell r="C5532">
            <v>1</v>
          </cell>
          <cell r="D5532" t="str">
            <v>UND</v>
          </cell>
          <cell r="E5532">
            <v>1926.65</v>
          </cell>
          <cell r="F5532">
            <v>0</v>
          </cell>
          <cell r="G5532">
            <v>1926.65</v>
          </cell>
          <cell r="H5532">
            <v>0</v>
          </cell>
        </row>
        <row r="5533">
          <cell r="A5533">
            <v>121.07000000000004</v>
          </cell>
          <cell r="B5533" t="str">
            <v>Total/UND</v>
          </cell>
          <cell r="C5533">
            <v>1</v>
          </cell>
          <cell r="D5533" t="str">
            <v>ML</v>
          </cell>
          <cell r="E5533">
            <v>0</v>
          </cell>
          <cell r="F5533">
            <v>0</v>
          </cell>
          <cell r="G5533">
            <v>18198.3</v>
          </cell>
          <cell r="H5533">
            <v>2914.8999999999996</v>
          </cell>
          <cell r="I5533">
            <v>21113.199999999997</v>
          </cell>
        </row>
        <row r="5534">
          <cell r="A5534">
            <v>0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</row>
        <row r="5535">
          <cell r="A5535">
            <v>122.08000000000004</v>
          </cell>
          <cell r="B5535" t="str">
            <v>PUERTA ROBLE 0.80-0.90 X 2.10m INTERIOR</v>
          </cell>
          <cell r="C5535">
            <v>1</v>
          </cell>
          <cell r="D5535" t="str">
            <v>UND</v>
          </cell>
          <cell r="E5535">
            <v>0</v>
          </cell>
          <cell r="F5535">
            <v>0</v>
          </cell>
          <cell r="G5535">
            <v>22714.080000000002</v>
          </cell>
          <cell r="H5535">
            <v>3723.38</v>
          </cell>
          <cell r="I5535">
            <v>26437.460000000003</v>
          </cell>
        </row>
        <row r="5536">
          <cell r="A5536">
            <v>0</v>
          </cell>
          <cell r="B5536" t="str">
            <v xml:space="preserve">Puerta Roble 0.80-0.90 x 2.10m Interior 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</row>
        <row r="5537">
          <cell r="A5537">
            <v>102.05000000000003</v>
          </cell>
          <cell r="B5537" t="str">
            <v>Volumen Análisis</v>
          </cell>
          <cell r="C5537">
            <v>1</v>
          </cell>
          <cell r="D5537" t="str">
            <v>UND</v>
          </cell>
          <cell r="E5537">
            <v>5585.14</v>
          </cell>
          <cell r="F5537">
            <v>920.96</v>
          </cell>
          <cell r="G5537">
            <v>150.80000000000001</v>
          </cell>
          <cell r="H5537">
            <v>24.87</v>
          </cell>
        </row>
        <row r="5538">
          <cell r="A5538" t="str">
            <v>CE003</v>
          </cell>
          <cell r="B5538" t="str">
            <v>Materiales y Equipos</v>
          </cell>
          <cell r="C5538">
            <v>9.6000000000000002E-2</v>
          </cell>
          <cell r="D5538" t="str">
            <v>FDA</v>
          </cell>
          <cell r="E5538">
            <v>398.30508474576271</v>
          </cell>
          <cell r="F5538">
            <v>71.694915254237287</v>
          </cell>
          <cell r="G5538">
            <v>38.24</v>
          </cell>
          <cell r="H5538">
            <v>6.88</v>
          </cell>
        </row>
        <row r="5539">
          <cell r="A5539">
            <v>118.02000000000001</v>
          </cell>
          <cell r="B5539" t="str">
            <v>Puerta panel de Roble con marco</v>
          </cell>
          <cell r="C5539">
            <v>1</v>
          </cell>
          <cell r="D5539" t="str">
            <v>UND</v>
          </cell>
          <cell r="E5539">
            <v>18898.310000000001</v>
          </cell>
          <cell r="F5539">
            <v>3401.6958</v>
          </cell>
          <cell r="G5539">
            <v>18898.310000000001</v>
          </cell>
          <cell r="H5539">
            <v>3401.7</v>
          </cell>
        </row>
        <row r="5540">
          <cell r="A5540">
            <v>0</v>
          </cell>
          <cell r="B5540" t="str">
            <v>Bisagras 3-1/2" x 3-1/2"</v>
          </cell>
          <cell r="C5540">
            <v>1.5</v>
          </cell>
          <cell r="D5540" t="str">
            <v>UND</v>
          </cell>
          <cell r="E5540">
            <v>165.25</v>
          </cell>
          <cell r="F5540">
            <v>29.744999999999997</v>
          </cell>
          <cell r="G5540">
            <v>247.88</v>
          </cell>
          <cell r="H5540">
            <v>44.62</v>
          </cell>
          <cell r="I5540">
            <v>0</v>
          </cell>
        </row>
        <row r="5541">
          <cell r="A5541">
            <v>1100.01</v>
          </cell>
          <cell r="B5541" t="str">
            <v>Tornillos tirafondo 3"</v>
          </cell>
          <cell r="C5541">
            <v>18</v>
          </cell>
          <cell r="D5541" t="str">
            <v>UND</v>
          </cell>
          <cell r="E5541">
            <v>5.57</v>
          </cell>
          <cell r="F5541">
            <v>1.0025999999999999</v>
          </cell>
          <cell r="G5541">
            <v>100.26</v>
          </cell>
          <cell r="H5541">
            <v>18.05</v>
          </cell>
        </row>
        <row r="5542">
          <cell r="A5542">
            <v>1100.02</v>
          </cell>
          <cell r="B5542" t="str">
            <v>Tarugos plástico 3/8"</v>
          </cell>
          <cell r="C5542">
            <v>18</v>
          </cell>
          <cell r="D5542" t="str">
            <v>UND</v>
          </cell>
          <cell r="E5542">
            <v>1.08</v>
          </cell>
          <cell r="F5542">
            <v>0.19440000000000002</v>
          </cell>
          <cell r="G5542">
            <v>19.440000000000001</v>
          </cell>
          <cell r="H5542">
            <v>3.5</v>
          </cell>
        </row>
        <row r="5543">
          <cell r="A5543">
            <v>0</v>
          </cell>
          <cell r="B5543" t="str">
            <v>Llavín Stanley</v>
          </cell>
          <cell r="C5543">
            <v>1</v>
          </cell>
          <cell r="D5543" t="str">
            <v>UND</v>
          </cell>
          <cell r="E5543">
            <v>1419.49</v>
          </cell>
          <cell r="F5543">
            <v>255.50819999999999</v>
          </cell>
          <cell r="G5543">
            <v>1419.49</v>
          </cell>
          <cell r="H5543">
            <v>255.51</v>
          </cell>
          <cell r="I5543">
            <v>1359.71</v>
          </cell>
        </row>
        <row r="5544">
          <cell r="A5544">
            <v>0</v>
          </cell>
          <cell r="B5544" t="str">
            <v>Transporte de Puerta (3%)</v>
          </cell>
          <cell r="C5544">
            <v>1</v>
          </cell>
          <cell r="D5544" t="str">
            <v>UND</v>
          </cell>
          <cell r="E5544">
            <v>102.05</v>
          </cell>
          <cell r="F5544">
            <v>0</v>
          </cell>
          <cell r="G5544">
            <v>102.05</v>
          </cell>
          <cell r="H5544">
            <v>0</v>
          </cell>
        </row>
        <row r="5545">
          <cell r="A5545">
            <v>122</v>
          </cell>
          <cell r="B5545" t="str">
            <v>Mano de obra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</row>
        <row r="5546">
          <cell r="A5546">
            <v>122.01</v>
          </cell>
          <cell r="B5546" t="str">
            <v>Mano de obra Inst. de Puerta incluye Llavín</v>
          </cell>
          <cell r="C5546">
            <v>1</v>
          </cell>
          <cell r="D5546" t="str">
            <v>UND</v>
          </cell>
          <cell r="E5546">
            <v>1926.65</v>
          </cell>
          <cell r="F5546">
            <v>0</v>
          </cell>
          <cell r="G5546">
            <v>1926.65</v>
          </cell>
          <cell r="H5546">
            <v>0</v>
          </cell>
          <cell r="I5546">
            <v>10265.790000000001</v>
          </cell>
        </row>
        <row r="5547">
          <cell r="A5547">
            <v>0</v>
          </cell>
          <cell r="B5547" t="str">
            <v>Total/UND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22714.080000000002</v>
          </cell>
          <cell r="H5547">
            <v>3723.38</v>
          </cell>
          <cell r="I5547">
            <v>26437.460000000003</v>
          </cell>
        </row>
        <row r="5548">
          <cell r="A5548">
            <v>0</v>
          </cell>
          <cell r="B5548" t="str">
            <v>Volumen Análisis</v>
          </cell>
          <cell r="C5548">
            <v>1</v>
          </cell>
          <cell r="D5548" t="str">
            <v>UND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</row>
        <row r="5549">
          <cell r="A5549">
            <v>122.09000000000005</v>
          </cell>
          <cell r="B5549" t="str">
            <v>PUERTA ANDIROBA 0.90-1.00 X 2.10m PRINCIPAL</v>
          </cell>
          <cell r="C5549">
            <v>1</v>
          </cell>
          <cell r="D5549" t="str">
            <v>UND</v>
          </cell>
          <cell r="E5549">
            <v>0</v>
          </cell>
          <cell r="F5549">
            <v>0</v>
          </cell>
          <cell r="G5549">
            <v>18752.750000000004</v>
          </cell>
          <cell r="H5549">
            <v>2991.17</v>
          </cell>
          <cell r="I5549">
            <v>21743.920000000006</v>
          </cell>
        </row>
        <row r="5550">
          <cell r="A5550" t="str">
            <v>PUERT001</v>
          </cell>
          <cell r="B5550" t="str">
            <v xml:space="preserve">Puerta Andiroba 0.90-1.00 x 2.10m Principal </v>
          </cell>
          <cell r="C5550">
            <v>1</v>
          </cell>
          <cell r="D5550" t="str">
            <v>UND</v>
          </cell>
          <cell r="E5550">
            <v>5700</v>
          </cell>
          <cell r="F5550">
            <v>1026</v>
          </cell>
          <cell r="G5550">
            <v>5700</v>
          </cell>
          <cell r="H5550">
            <v>1026</v>
          </cell>
        </row>
        <row r="5551">
          <cell r="A5551" t="str">
            <v>PUERT016</v>
          </cell>
          <cell r="B5551" t="str">
            <v>Volumen Análisis</v>
          </cell>
          <cell r="C5551">
            <v>1</v>
          </cell>
          <cell r="D5551" t="str">
            <v>UND</v>
          </cell>
          <cell r="E5551">
            <v>1675</v>
          </cell>
          <cell r="F5551">
            <v>301.5</v>
          </cell>
          <cell r="G5551">
            <v>1675</v>
          </cell>
          <cell r="H5551">
            <v>301.5</v>
          </cell>
        </row>
        <row r="5552">
          <cell r="A5552">
            <v>0</v>
          </cell>
          <cell r="B5552" t="str">
            <v>Materiales y Equipos</v>
          </cell>
          <cell r="C5552">
            <v>1</v>
          </cell>
          <cell r="D5552" t="str">
            <v>UND</v>
          </cell>
          <cell r="E5552">
            <v>21.97</v>
          </cell>
          <cell r="F5552">
            <v>0</v>
          </cell>
          <cell r="G5552">
            <v>21.97</v>
          </cell>
          <cell r="H5552">
            <v>0</v>
          </cell>
        </row>
        <row r="5553">
          <cell r="A5553">
            <v>0</v>
          </cell>
          <cell r="B5553" t="str">
            <v>Puerta panel de andiroba con marco</v>
          </cell>
          <cell r="C5553">
            <v>1</v>
          </cell>
          <cell r="D5553" t="str">
            <v>UND</v>
          </cell>
          <cell r="E5553">
            <v>14830.51</v>
          </cell>
          <cell r="F5553">
            <v>2669.4917999999998</v>
          </cell>
          <cell r="G5553">
            <v>14830.51</v>
          </cell>
          <cell r="H5553">
            <v>2669.49</v>
          </cell>
          <cell r="I5553">
            <v>0</v>
          </cell>
        </row>
        <row r="5554">
          <cell r="A5554">
            <v>0</v>
          </cell>
          <cell r="B5554" t="str">
            <v>Bisagras 3-1/2" x 3-1/2"</v>
          </cell>
          <cell r="C5554">
            <v>1.5</v>
          </cell>
          <cell r="D5554" t="str">
            <v>UND</v>
          </cell>
          <cell r="E5554">
            <v>165.25</v>
          </cell>
          <cell r="F5554">
            <v>29.744999999999997</v>
          </cell>
          <cell r="G5554">
            <v>247.88</v>
          </cell>
          <cell r="H5554">
            <v>44.62</v>
          </cell>
        </row>
        <row r="5555">
          <cell r="A5555">
            <v>0</v>
          </cell>
          <cell r="B5555" t="str">
            <v>Tornillos tirafondo 3"</v>
          </cell>
          <cell r="C5555">
            <v>18</v>
          </cell>
          <cell r="D5555" t="str">
            <v>UND</v>
          </cell>
          <cell r="E5555">
            <v>5.57</v>
          </cell>
          <cell r="F5555">
            <v>1.0025999999999999</v>
          </cell>
          <cell r="G5555">
            <v>100.26</v>
          </cell>
          <cell r="H5555">
            <v>18.05</v>
          </cell>
          <cell r="I5555">
            <v>10265.790000000001</v>
          </cell>
        </row>
        <row r="5556">
          <cell r="B5556" t="str">
            <v>Tarugos plástico 3/8"</v>
          </cell>
          <cell r="C5556">
            <v>18</v>
          </cell>
          <cell r="D5556" t="str">
            <v>UND</v>
          </cell>
          <cell r="E5556">
            <v>1.08</v>
          </cell>
          <cell r="F5556">
            <v>0.19440000000000002</v>
          </cell>
          <cell r="G5556">
            <v>19.440000000000001</v>
          </cell>
          <cell r="H5556">
            <v>3.5</v>
          </cell>
        </row>
        <row r="5557">
          <cell r="A5557">
            <v>122.02000000000001</v>
          </cell>
          <cell r="B5557" t="str">
            <v>Llavín Stanley</v>
          </cell>
          <cell r="C5557">
            <v>1</v>
          </cell>
          <cell r="D5557" t="str">
            <v>UND</v>
          </cell>
          <cell r="E5557">
            <v>1419.49</v>
          </cell>
          <cell r="F5557">
            <v>255.50819999999999</v>
          </cell>
          <cell r="G5557">
            <v>1419.49</v>
          </cell>
          <cell r="H5557">
            <v>255.51</v>
          </cell>
          <cell r="I5557">
            <v>8038.29</v>
          </cell>
        </row>
        <row r="5558">
          <cell r="A5558">
            <v>0</v>
          </cell>
          <cell r="B5558" t="str">
            <v>Transporte de Puerta (3%)</v>
          </cell>
          <cell r="C5558">
            <v>1</v>
          </cell>
          <cell r="D5558" t="str">
            <v>UND</v>
          </cell>
          <cell r="E5558">
            <v>80.08</v>
          </cell>
          <cell r="F5558">
            <v>0</v>
          </cell>
          <cell r="G5558">
            <v>80.08</v>
          </cell>
          <cell r="H5558">
            <v>0</v>
          </cell>
          <cell r="I5558">
            <v>0</v>
          </cell>
        </row>
        <row r="5559">
          <cell r="A5559">
            <v>0</v>
          </cell>
          <cell r="B5559" t="str">
            <v>Mano de obra</v>
          </cell>
          <cell r="C5559">
            <v>1</v>
          </cell>
          <cell r="D5559" t="str">
            <v>UND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</row>
        <row r="5560">
          <cell r="A5560">
            <v>0</v>
          </cell>
          <cell r="B5560" t="str">
            <v>Mano de obra Inst. de Puerta incluye Llavín</v>
          </cell>
          <cell r="C5560">
            <v>1</v>
          </cell>
          <cell r="D5560" t="str">
            <v>UND</v>
          </cell>
          <cell r="E5560">
            <v>2055.09</v>
          </cell>
          <cell r="F5560">
            <v>0</v>
          </cell>
          <cell r="G5560">
            <v>2055.09</v>
          </cell>
          <cell r="H5560">
            <v>0</v>
          </cell>
          <cell r="I5560">
            <v>0</v>
          </cell>
        </row>
        <row r="5561">
          <cell r="A5561">
            <v>0</v>
          </cell>
          <cell r="B5561" t="str">
            <v>Total/UND</v>
          </cell>
          <cell r="C5561">
            <v>1</v>
          </cell>
          <cell r="D5561" t="str">
            <v>UND</v>
          </cell>
          <cell r="E5561">
            <v>4067.8</v>
          </cell>
          <cell r="F5561">
            <v>732.20399999999995</v>
          </cell>
          <cell r="G5561">
            <v>18752.750000000004</v>
          </cell>
          <cell r="H5561">
            <v>2991.17</v>
          </cell>
          <cell r="I5561">
            <v>21743.920000000006</v>
          </cell>
        </row>
        <row r="5562">
          <cell r="A5562">
            <v>0</v>
          </cell>
          <cell r="B5562" t="str">
            <v xml:space="preserve">Llavín Stanley </v>
          </cell>
          <cell r="C5562">
            <v>1</v>
          </cell>
          <cell r="D5562" t="str">
            <v>UND</v>
          </cell>
          <cell r="E5562">
            <v>1419.49</v>
          </cell>
          <cell r="F5562">
            <v>255.50819999999999</v>
          </cell>
          <cell r="G5562">
            <v>1419.49</v>
          </cell>
          <cell r="H5562">
            <v>255.51</v>
          </cell>
        </row>
        <row r="5563">
          <cell r="A5563">
            <v>122.10000000000005</v>
          </cell>
          <cell r="B5563" t="str">
            <v>PUERTA CAOBA 0.90-1.00 X 2.10m PRINCIPAL</v>
          </cell>
          <cell r="C5563">
            <v>1</v>
          </cell>
          <cell r="D5563" t="str">
            <v>UND</v>
          </cell>
          <cell r="E5563">
            <v>21.97</v>
          </cell>
          <cell r="F5563">
            <v>0</v>
          </cell>
          <cell r="G5563">
            <v>20968.04</v>
          </cell>
          <cell r="H5563">
            <v>3387.7799999999997</v>
          </cell>
          <cell r="I5563">
            <v>24355.82</v>
          </cell>
        </row>
        <row r="5564">
          <cell r="A5564">
            <v>0</v>
          </cell>
          <cell r="B5564" t="str">
            <v xml:space="preserve">Puerta Caoba 0.90-1.00 x 2.10m Principal 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</row>
        <row r="5565">
          <cell r="A5565">
            <v>0</v>
          </cell>
          <cell r="B5565" t="str">
            <v>Volumen Análisis</v>
          </cell>
          <cell r="C5565">
            <v>1</v>
          </cell>
          <cell r="D5565" t="str">
            <v>UND</v>
          </cell>
          <cell r="E5565">
            <v>1541.32</v>
          </cell>
          <cell r="F5565">
            <v>0</v>
          </cell>
          <cell r="G5565">
            <v>1541.32</v>
          </cell>
          <cell r="H5565">
            <v>0</v>
          </cell>
        </row>
        <row r="5566">
          <cell r="A5566">
            <v>0</v>
          </cell>
          <cell r="B5566" t="str">
            <v>Materiales y Equipos</v>
          </cell>
          <cell r="D5566">
            <v>0</v>
          </cell>
          <cell r="G5566">
            <v>7050.58</v>
          </cell>
          <cell r="H5566">
            <v>987.71</v>
          </cell>
          <cell r="I5566">
            <v>8038.29</v>
          </cell>
        </row>
        <row r="5567">
          <cell r="B5567" t="str">
            <v>Puerta panel de caoba con marco</v>
          </cell>
          <cell r="C5567">
            <v>1</v>
          </cell>
          <cell r="D5567" t="str">
            <v>UND</v>
          </cell>
          <cell r="E5567">
            <v>17033.900000000001</v>
          </cell>
          <cell r="F5567">
            <v>3066.1020000000003</v>
          </cell>
          <cell r="G5567">
            <v>17033.900000000001</v>
          </cell>
          <cell r="H5567">
            <v>3066.1</v>
          </cell>
        </row>
        <row r="5568">
          <cell r="A5568">
            <v>122.03000000000002</v>
          </cell>
          <cell r="B5568" t="str">
            <v>Bisagras 3-1/2" x 3-1/2"</v>
          </cell>
          <cell r="C5568">
            <v>1.5</v>
          </cell>
          <cell r="D5568" t="str">
            <v>UND</v>
          </cell>
          <cell r="E5568">
            <v>165.25</v>
          </cell>
          <cell r="F5568">
            <v>29.744999999999997</v>
          </cell>
          <cell r="G5568">
            <v>247.88</v>
          </cell>
          <cell r="H5568">
            <v>44.62</v>
          </cell>
          <cell r="I5568">
            <v>8559.380000000001</v>
          </cell>
        </row>
        <row r="5569">
          <cell r="A5569">
            <v>0</v>
          </cell>
          <cell r="B5569" t="str">
            <v>Tornillos tirafondo 3"</v>
          </cell>
          <cell r="C5569">
            <v>18</v>
          </cell>
          <cell r="D5569" t="str">
            <v>UND</v>
          </cell>
          <cell r="E5569">
            <v>5.57</v>
          </cell>
          <cell r="F5569">
            <v>1.0025999999999999</v>
          </cell>
          <cell r="G5569">
            <v>100.26</v>
          </cell>
          <cell r="H5569">
            <v>18.05</v>
          </cell>
          <cell r="I5569">
            <v>0</v>
          </cell>
        </row>
        <row r="5570">
          <cell r="A5570">
            <v>0</v>
          </cell>
          <cell r="B5570" t="str">
            <v>Tarugos plástico 3/8"</v>
          </cell>
          <cell r="C5570">
            <v>18</v>
          </cell>
          <cell r="D5570" t="str">
            <v>UND</v>
          </cell>
          <cell r="E5570">
            <v>1.08</v>
          </cell>
          <cell r="F5570">
            <v>0.19440000000000002</v>
          </cell>
          <cell r="G5570">
            <v>19.440000000000001</v>
          </cell>
          <cell r="H5570">
            <v>3.5</v>
          </cell>
          <cell r="I5570">
            <v>0</v>
          </cell>
        </row>
        <row r="5571">
          <cell r="A5571">
            <v>0</v>
          </cell>
          <cell r="B5571" t="str">
            <v>Llavín Stanley</v>
          </cell>
          <cell r="C5571">
            <v>1</v>
          </cell>
          <cell r="D5571" t="str">
            <v>UND</v>
          </cell>
          <cell r="E5571">
            <v>1419.49</v>
          </cell>
          <cell r="F5571">
            <v>255.50819999999999</v>
          </cell>
          <cell r="G5571">
            <v>1419.49</v>
          </cell>
          <cell r="H5571">
            <v>255.51</v>
          </cell>
          <cell r="I5571">
            <v>0</v>
          </cell>
        </row>
        <row r="5572">
          <cell r="A5572">
            <v>0</v>
          </cell>
          <cell r="B5572" t="str">
            <v>Transporte de Puerta (3%)</v>
          </cell>
          <cell r="C5572">
            <v>1</v>
          </cell>
          <cell r="D5572" t="str">
            <v>UND</v>
          </cell>
          <cell r="E5572">
            <v>91.98</v>
          </cell>
          <cell r="F5572">
            <v>0</v>
          </cell>
          <cell r="G5572">
            <v>91.98</v>
          </cell>
          <cell r="H5572">
            <v>0</v>
          </cell>
        </row>
        <row r="5573">
          <cell r="A5573">
            <v>0</v>
          </cell>
          <cell r="B5573" t="str">
            <v>Mano de obra</v>
          </cell>
          <cell r="C5573">
            <v>1</v>
          </cell>
          <cell r="D5573" t="str">
            <v>UND</v>
          </cell>
          <cell r="E5573">
            <v>381.36</v>
          </cell>
          <cell r="F5573">
            <v>68.644800000000004</v>
          </cell>
          <cell r="G5573">
            <v>381.36</v>
          </cell>
          <cell r="H5573">
            <v>68.64</v>
          </cell>
        </row>
        <row r="5574">
          <cell r="A5574">
            <v>0</v>
          </cell>
          <cell r="B5574" t="str">
            <v>Mano de obra Inst. de Puerta incluye Llavín</v>
          </cell>
          <cell r="C5574">
            <v>1</v>
          </cell>
          <cell r="D5574" t="str">
            <v>UND</v>
          </cell>
          <cell r="E5574">
            <v>2055.09</v>
          </cell>
          <cell r="F5574">
            <v>0</v>
          </cell>
          <cell r="G5574">
            <v>2055.09</v>
          </cell>
          <cell r="H5574">
            <v>0</v>
          </cell>
          <cell r="I5574">
            <v>0</v>
          </cell>
        </row>
        <row r="5575">
          <cell r="A5575">
            <v>0</v>
          </cell>
          <cell r="B5575" t="str">
            <v>Total/UND</v>
          </cell>
          <cell r="D5575">
            <v>0</v>
          </cell>
          <cell r="E5575">
            <v>0</v>
          </cell>
          <cell r="F5575">
            <v>0</v>
          </cell>
          <cell r="G5575">
            <v>20968.04</v>
          </cell>
          <cell r="H5575">
            <v>3387.7799999999997</v>
          </cell>
          <cell r="I5575">
            <v>24355.82</v>
          </cell>
        </row>
        <row r="5576">
          <cell r="A5576">
            <v>0</v>
          </cell>
          <cell r="B5576" t="str">
            <v>Mano de obra Inst. de Puerta incluye Llavín</v>
          </cell>
          <cell r="C5576">
            <v>1</v>
          </cell>
          <cell r="D5576" t="str">
            <v>UND</v>
          </cell>
          <cell r="E5576">
            <v>1233.06</v>
          </cell>
          <cell r="F5576">
            <v>0</v>
          </cell>
          <cell r="G5576">
            <v>1233.06</v>
          </cell>
          <cell r="H5576">
            <v>0</v>
          </cell>
        </row>
        <row r="5577">
          <cell r="A5577">
            <v>122.11000000000006</v>
          </cell>
          <cell r="B5577" t="str">
            <v>PUERTA ROBLE 0.90-1.00 X 2.10m PRINCIPAL</v>
          </cell>
          <cell r="C5577">
            <v>1</v>
          </cell>
          <cell r="D5577" t="str">
            <v>UND</v>
          </cell>
          <cell r="G5577">
            <v>24290.97</v>
          </cell>
          <cell r="H5577">
            <v>3982.7</v>
          </cell>
          <cell r="I5577">
            <v>28273.670000000002</v>
          </cell>
        </row>
        <row r="5578">
          <cell r="B5578" t="str">
            <v xml:space="preserve">Puerta Roble 0.90-1.00 x 2.10m Principal </v>
          </cell>
        </row>
        <row r="5579">
          <cell r="A5579">
            <v>122.04000000000002</v>
          </cell>
          <cell r="B5579" t="str">
            <v>Volumen Análisis</v>
          </cell>
          <cell r="C5579">
            <v>1</v>
          </cell>
          <cell r="D5579" t="str">
            <v>UND</v>
          </cell>
          <cell r="E5579">
            <v>0</v>
          </cell>
          <cell r="F5579">
            <v>0</v>
          </cell>
          <cell r="G5579">
            <v>8527.7199999999993</v>
          </cell>
          <cell r="H5579">
            <v>1183.55</v>
          </cell>
          <cell r="I5579">
            <v>9711.2699999999986</v>
          </cell>
        </row>
        <row r="5580">
          <cell r="A5580">
            <v>0</v>
          </cell>
          <cell r="B5580" t="str">
            <v>Materiales y Equipos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</row>
        <row r="5581">
          <cell r="A5581">
            <v>0</v>
          </cell>
          <cell r="B5581" t="str">
            <v>Puerta panel de Roble con marco</v>
          </cell>
          <cell r="C5581">
            <v>1</v>
          </cell>
          <cell r="D5581" t="str">
            <v>UND</v>
          </cell>
          <cell r="E5581">
            <v>20338.98</v>
          </cell>
          <cell r="F5581">
            <v>3661.0164</v>
          </cell>
          <cell r="G5581">
            <v>20338.98</v>
          </cell>
          <cell r="H5581">
            <v>3661.02</v>
          </cell>
          <cell r="I5581">
            <v>0</v>
          </cell>
        </row>
        <row r="5582">
          <cell r="A5582">
            <v>0</v>
          </cell>
          <cell r="B5582" t="str">
            <v>Bisagras 3 1/2 x 3 1/2</v>
          </cell>
          <cell r="C5582">
            <v>1.5</v>
          </cell>
          <cell r="D5582" t="str">
            <v>UND</v>
          </cell>
          <cell r="E5582">
            <v>165.25</v>
          </cell>
          <cell r="F5582">
            <v>29.744999999999997</v>
          </cell>
          <cell r="G5582">
            <v>247.88</v>
          </cell>
          <cell r="H5582">
            <v>44.62</v>
          </cell>
          <cell r="I5582">
            <v>0</v>
          </cell>
        </row>
        <row r="5583">
          <cell r="A5583">
            <v>0</v>
          </cell>
          <cell r="B5583" t="str">
            <v>Tornillos tirafondo 3"</v>
          </cell>
          <cell r="C5583">
            <v>18</v>
          </cell>
          <cell r="D5583" t="str">
            <v>UND</v>
          </cell>
          <cell r="E5583">
            <v>5.57</v>
          </cell>
          <cell r="F5583">
            <v>1.0025999999999999</v>
          </cell>
          <cell r="G5583">
            <v>100.26</v>
          </cell>
          <cell r="H5583">
            <v>18.05</v>
          </cell>
        </row>
        <row r="5584">
          <cell r="A5584">
            <v>0</v>
          </cell>
          <cell r="B5584" t="str">
            <v>Tarugos plástico 3/8"</v>
          </cell>
          <cell r="C5584">
            <v>18</v>
          </cell>
          <cell r="D5584" t="str">
            <v>UND</v>
          </cell>
          <cell r="E5584">
            <v>1.08</v>
          </cell>
          <cell r="F5584">
            <v>0.19440000000000002</v>
          </cell>
          <cell r="G5584">
            <v>19.440000000000001</v>
          </cell>
          <cell r="H5584">
            <v>3.5</v>
          </cell>
        </row>
        <row r="5585">
          <cell r="A5585">
            <v>0</v>
          </cell>
          <cell r="B5585" t="str">
            <v>Llavín Stanley</v>
          </cell>
          <cell r="C5585">
            <v>1</v>
          </cell>
          <cell r="D5585" t="str">
            <v>UND</v>
          </cell>
          <cell r="E5585">
            <v>1419.49</v>
          </cell>
          <cell r="F5585">
            <v>255.50819999999999</v>
          </cell>
          <cell r="G5585">
            <v>1419.49</v>
          </cell>
          <cell r="H5585">
            <v>255.51</v>
          </cell>
        </row>
        <row r="5586">
          <cell r="A5586">
            <v>0</v>
          </cell>
          <cell r="B5586" t="str">
            <v>Transporte de Puerta (3%)</v>
          </cell>
          <cell r="C5586">
            <v>1</v>
          </cell>
          <cell r="D5586" t="str">
            <v>UND</v>
          </cell>
          <cell r="E5586">
            <v>109.83</v>
          </cell>
          <cell r="F5586">
            <v>0</v>
          </cell>
          <cell r="G5586">
            <v>109.83</v>
          </cell>
          <cell r="H5586">
            <v>0</v>
          </cell>
        </row>
        <row r="5587">
          <cell r="A5587">
            <v>0</v>
          </cell>
          <cell r="B5587" t="str">
            <v>Mano de obra</v>
          </cell>
          <cell r="C5587">
            <v>1</v>
          </cell>
          <cell r="D5587" t="str">
            <v>UND</v>
          </cell>
          <cell r="E5587">
            <v>1419.49</v>
          </cell>
          <cell r="F5587">
            <v>255.50819999999999</v>
          </cell>
          <cell r="G5587">
            <v>1419.49</v>
          </cell>
          <cell r="H5587">
            <v>255.51</v>
          </cell>
        </row>
        <row r="5588">
          <cell r="A5588">
            <v>0</v>
          </cell>
          <cell r="B5588" t="str">
            <v>Mano de obra Inst. de Puerta incluye Llavín</v>
          </cell>
          <cell r="C5588">
            <v>1</v>
          </cell>
          <cell r="D5588" t="str">
            <v>UND</v>
          </cell>
          <cell r="E5588">
            <v>2055.09</v>
          </cell>
          <cell r="F5588">
            <v>0</v>
          </cell>
          <cell r="G5588">
            <v>2055.09</v>
          </cell>
          <cell r="H5588">
            <v>0</v>
          </cell>
        </row>
        <row r="5589">
          <cell r="A5589">
            <v>0</v>
          </cell>
          <cell r="B5589" t="str">
            <v>Total/UND</v>
          </cell>
          <cell r="D5589">
            <v>0</v>
          </cell>
          <cell r="E5589">
            <v>0</v>
          </cell>
          <cell r="F5589">
            <v>0</v>
          </cell>
          <cell r="G5589">
            <v>24290.97</v>
          </cell>
          <cell r="H5589">
            <v>3982.7</v>
          </cell>
          <cell r="I5589">
            <v>28273.670000000002</v>
          </cell>
        </row>
        <row r="5590">
          <cell r="A5590">
            <v>0</v>
          </cell>
          <cell r="B5590" t="str">
            <v>Mano de obra Inst. de Puerta incluye Llavín</v>
          </cell>
          <cell r="C5590">
            <v>1</v>
          </cell>
          <cell r="D5590" t="str">
            <v>UND</v>
          </cell>
          <cell r="E5590">
            <v>1926.65</v>
          </cell>
          <cell r="F5590">
            <v>0</v>
          </cell>
          <cell r="G5590">
            <v>1926.65</v>
          </cell>
          <cell r="H5590">
            <v>0</v>
          </cell>
        </row>
        <row r="5591">
          <cell r="A5591">
            <v>122.12000000000006</v>
          </cell>
          <cell r="B5591" t="str">
            <v>PUERTAS CLOSET EN ANDIROBA</v>
          </cell>
          <cell r="C5591">
            <v>1</v>
          </cell>
          <cell r="D5591" t="str">
            <v>P2</v>
          </cell>
          <cell r="G5591">
            <v>613.85002373042255</v>
          </cell>
          <cell r="H5591">
            <v>100.73390286347096</v>
          </cell>
          <cell r="I5591">
            <v>714.58392659389347</v>
          </cell>
        </row>
        <row r="5592">
          <cell r="B5592" t="str">
            <v>Puertas closet en Andiroba 2.80x2.10m</v>
          </cell>
        </row>
        <row r="5593">
          <cell r="A5593">
            <v>122.05000000000003</v>
          </cell>
          <cell r="B5593" t="str">
            <v>Volumen Análisis</v>
          </cell>
          <cell r="C5593">
            <v>63.21</v>
          </cell>
          <cell r="D5593" t="str">
            <v>P2</v>
          </cell>
          <cell r="E5593">
            <v>0</v>
          </cell>
          <cell r="F5593">
            <v>0</v>
          </cell>
          <cell r="G5593">
            <v>15556.99</v>
          </cell>
          <cell r="H5593">
            <v>2442.0200000000004</v>
          </cell>
          <cell r="I5593">
            <v>17999.010000000002</v>
          </cell>
        </row>
        <row r="5594">
          <cell r="A5594">
            <v>0</v>
          </cell>
          <cell r="B5594" t="str">
            <v>Materiales y Equipos</v>
          </cell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</row>
        <row r="5595">
          <cell r="A5595">
            <v>0</v>
          </cell>
          <cell r="B5595" t="str">
            <v>Puerta apanelada para closet en Andiroba</v>
          </cell>
          <cell r="C5595">
            <v>63.21</v>
          </cell>
          <cell r="D5595" t="str">
            <v>P2</v>
          </cell>
          <cell r="E5595">
            <v>525.41999999999996</v>
          </cell>
          <cell r="F5595">
            <v>94.575599999999994</v>
          </cell>
          <cell r="G5595">
            <v>33211.800000000003</v>
          </cell>
          <cell r="H5595">
            <v>5978.12</v>
          </cell>
          <cell r="I5595">
            <v>0</v>
          </cell>
        </row>
        <row r="5596">
          <cell r="A5596">
            <v>0</v>
          </cell>
          <cell r="B5596" t="str">
            <v>Bisagras 2-1/2" x 2-1/2"</v>
          </cell>
          <cell r="C5596">
            <v>9</v>
          </cell>
          <cell r="D5596" t="str">
            <v>UND</v>
          </cell>
          <cell r="E5596">
            <v>135.59</v>
          </cell>
          <cell r="F5596">
            <v>24.406199999999998</v>
          </cell>
          <cell r="G5596">
            <v>1220.31</v>
          </cell>
          <cell r="H5596">
            <v>219.66</v>
          </cell>
          <cell r="I5596">
            <v>0</v>
          </cell>
        </row>
        <row r="5597">
          <cell r="A5597">
            <v>0</v>
          </cell>
          <cell r="B5597" t="str">
            <v>Tornillos tirafondo 3"</v>
          </cell>
          <cell r="C5597">
            <v>27</v>
          </cell>
          <cell r="D5597" t="str">
            <v>UND</v>
          </cell>
          <cell r="E5597">
            <v>5.57</v>
          </cell>
          <cell r="F5597">
            <v>1.0025999999999999</v>
          </cell>
          <cell r="G5597">
            <v>150.38999999999999</v>
          </cell>
          <cell r="H5597">
            <v>27.07</v>
          </cell>
        </row>
        <row r="5598">
          <cell r="A5598">
            <v>0</v>
          </cell>
          <cell r="B5598" t="str">
            <v>Tarugos plástico 3/8"</v>
          </cell>
          <cell r="C5598">
            <v>27</v>
          </cell>
          <cell r="D5598" t="str">
            <v>UND</v>
          </cell>
          <cell r="E5598">
            <v>1.08</v>
          </cell>
          <cell r="F5598">
            <v>0.19440000000000002</v>
          </cell>
          <cell r="G5598">
            <v>29.16</v>
          </cell>
          <cell r="H5598">
            <v>5.25</v>
          </cell>
        </row>
        <row r="5599">
          <cell r="A5599">
            <v>0</v>
          </cell>
          <cell r="B5599" t="str">
            <v>Tiradores</v>
          </cell>
          <cell r="C5599">
            <v>6</v>
          </cell>
          <cell r="D5599" t="str">
            <v>UND</v>
          </cell>
          <cell r="E5599">
            <v>127.12</v>
          </cell>
          <cell r="F5599">
            <v>22.881599999999999</v>
          </cell>
          <cell r="G5599">
            <v>762.72</v>
          </cell>
          <cell r="H5599">
            <v>137.29</v>
          </cell>
        </row>
        <row r="5600">
          <cell r="A5600">
            <v>0</v>
          </cell>
          <cell r="B5600" t="str">
            <v>Transporte de Puerta (3%)</v>
          </cell>
          <cell r="C5600">
            <v>1</v>
          </cell>
          <cell r="D5600" t="str">
            <v>UND</v>
          </cell>
          <cell r="E5600">
            <v>179.35</v>
          </cell>
          <cell r="F5600">
            <v>0</v>
          </cell>
          <cell r="G5600">
            <v>179.35</v>
          </cell>
          <cell r="H5600">
            <v>0</v>
          </cell>
        </row>
        <row r="5601">
          <cell r="A5601">
            <v>0</v>
          </cell>
          <cell r="B5601" t="str">
            <v>Mano de obra</v>
          </cell>
          <cell r="C5601">
            <v>1</v>
          </cell>
          <cell r="D5601" t="str">
            <v>UND</v>
          </cell>
          <cell r="E5601">
            <v>1419.49</v>
          </cell>
          <cell r="F5601">
            <v>255.50819999999999</v>
          </cell>
          <cell r="G5601">
            <v>1419.49</v>
          </cell>
          <cell r="H5601">
            <v>255.51</v>
          </cell>
        </row>
        <row r="5602">
          <cell r="A5602">
            <v>0</v>
          </cell>
          <cell r="B5602" t="str">
            <v>Mano de obra Inst. puertas closets</v>
          </cell>
          <cell r="C5602">
            <v>63.21</v>
          </cell>
          <cell r="D5602" t="str">
            <v>P2</v>
          </cell>
          <cell r="E5602">
            <v>51.38</v>
          </cell>
          <cell r="F5602">
            <v>0</v>
          </cell>
          <cell r="G5602">
            <v>3247.73</v>
          </cell>
          <cell r="H5602">
            <v>0</v>
          </cell>
        </row>
        <row r="5603">
          <cell r="A5603">
            <v>0</v>
          </cell>
          <cell r="B5603" t="str">
            <v>Total/UND</v>
          </cell>
          <cell r="D5603">
            <v>0</v>
          </cell>
          <cell r="E5603">
            <v>0</v>
          </cell>
          <cell r="F5603">
            <v>0</v>
          </cell>
          <cell r="G5603">
            <v>38801.460000000006</v>
          </cell>
          <cell r="H5603">
            <v>6367.3899999999994</v>
          </cell>
          <cell r="I5603">
            <v>45168.850000000006</v>
          </cell>
        </row>
        <row r="5604">
          <cell r="A5604">
            <v>0</v>
          </cell>
          <cell r="B5604" t="str">
            <v>Mano de obra Inst. de Puerta incluye Llavín</v>
          </cell>
          <cell r="C5604">
            <v>1</v>
          </cell>
          <cell r="D5604" t="str">
            <v>UND</v>
          </cell>
          <cell r="E5604">
            <v>1926.65</v>
          </cell>
          <cell r="F5604">
            <v>0</v>
          </cell>
          <cell r="G5604">
            <v>1926.65</v>
          </cell>
          <cell r="H5604">
            <v>0</v>
          </cell>
        </row>
        <row r="5605">
          <cell r="A5605">
            <v>122.13000000000007</v>
          </cell>
          <cell r="B5605" t="str">
            <v xml:space="preserve">PUERTAS CLOSET EN CAOBA </v>
          </cell>
          <cell r="C5605">
            <v>1</v>
          </cell>
          <cell r="D5605" t="str">
            <v>P2</v>
          </cell>
          <cell r="E5605">
            <v>0</v>
          </cell>
          <cell r="F5605">
            <v>0</v>
          </cell>
          <cell r="G5605">
            <v>660.71175446922962</v>
          </cell>
          <cell r="H5605">
            <v>109.1237146021199</v>
          </cell>
          <cell r="I5605">
            <v>769.83546907134951</v>
          </cell>
        </row>
        <row r="5606">
          <cell r="B5606" t="str">
            <v>Puertas closet en caoba 2.80x2.10m</v>
          </cell>
        </row>
        <row r="5607">
          <cell r="A5607">
            <v>122.06000000000003</v>
          </cell>
          <cell r="B5607" t="str">
            <v>Volumen Análisis</v>
          </cell>
          <cell r="C5607">
            <v>63.21</v>
          </cell>
          <cell r="D5607" t="str">
            <v>P2</v>
          </cell>
          <cell r="E5607">
            <v>0</v>
          </cell>
          <cell r="F5607">
            <v>0</v>
          </cell>
          <cell r="G5607">
            <v>17601.87</v>
          </cell>
          <cell r="H5607">
            <v>2808.12</v>
          </cell>
          <cell r="I5607">
            <v>20409.989999999998</v>
          </cell>
        </row>
        <row r="5608">
          <cell r="A5608">
            <v>0</v>
          </cell>
          <cell r="B5608" t="str">
            <v>Materiales y Equipos</v>
          </cell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</row>
        <row r="5609">
          <cell r="A5609">
            <v>0</v>
          </cell>
          <cell r="B5609" t="str">
            <v>Puerta apanelada para closet en caoba</v>
          </cell>
          <cell r="C5609">
            <v>63.21</v>
          </cell>
          <cell r="D5609" t="str">
            <v>P2</v>
          </cell>
          <cell r="E5609">
            <v>572.03</v>
          </cell>
          <cell r="F5609">
            <v>102.96539999999999</v>
          </cell>
          <cell r="G5609">
            <v>36158.019999999997</v>
          </cell>
          <cell r="H5609">
            <v>6508.44</v>
          </cell>
          <cell r="I5609">
            <v>0</v>
          </cell>
        </row>
        <row r="5610">
          <cell r="A5610">
            <v>0</v>
          </cell>
          <cell r="B5610" t="str">
            <v>Bisagras 2-1/2" x 2-1/2"</v>
          </cell>
          <cell r="C5610">
            <v>9</v>
          </cell>
          <cell r="D5610" t="str">
            <v>UND</v>
          </cell>
          <cell r="E5610">
            <v>135.59</v>
          </cell>
          <cell r="F5610">
            <v>24.406199999999998</v>
          </cell>
          <cell r="G5610">
            <v>1220.31</v>
          </cell>
          <cell r="H5610">
            <v>219.66</v>
          </cell>
          <cell r="I5610">
            <v>0</v>
          </cell>
        </row>
        <row r="5611">
          <cell r="A5611">
            <v>0</v>
          </cell>
          <cell r="B5611" t="str">
            <v>Tornillos tirafondo 3"</v>
          </cell>
          <cell r="C5611">
            <v>27</v>
          </cell>
          <cell r="D5611" t="str">
            <v>UND</v>
          </cell>
          <cell r="E5611">
            <v>5.57</v>
          </cell>
          <cell r="F5611">
            <v>1.0025999999999999</v>
          </cell>
          <cell r="G5611">
            <v>150.38999999999999</v>
          </cell>
          <cell r="H5611">
            <v>27.07</v>
          </cell>
        </row>
        <row r="5612">
          <cell r="A5612">
            <v>0</v>
          </cell>
          <cell r="B5612" t="str">
            <v>Tarugos plástico 3/8"</v>
          </cell>
          <cell r="C5612">
            <v>27</v>
          </cell>
          <cell r="D5612" t="str">
            <v>UND</v>
          </cell>
          <cell r="E5612">
            <v>1.08</v>
          </cell>
          <cell r="F5612">
            <v>0.19440000000000002</v>
          </cell>
          <cell r="G5612">
            <v>29.16</v>
          </cell>
          <cell r="H5612">
            <v>5.25</v>
          </cell>
          <cell r="I5612">
            <v>0</v>
          </cell>
        </row>
        <row r="5613">
          <cell r="A5613">
            <v>0</v>
          </cell>
          <cell r="B5613" t="str">
            <v>Tiradores</v>
          </cell>
          <cell r="C5613">
            <v>6</v>
          </cell>
          <cell r="D5613" t="str">
            <v>UND</v>
          </cell>
          <cell r="E5613">
            <v>127.12</v>
          </cell>
          <cell r="F5613">
            <v>22.881599999999999</v>
          </cell>
          <cell r="G5613">
            <v>762.72</v>
          </cell>
          <cell r="H5613">
            <v>137.29</v>
          </cell>
        </row>
        <row r="5614">
          <cell r="A5614">
            <v>0</v>
          </cell>
          <cell r="B5614" t="str">
            <v>Transporte de Puerta (3%)</v>
          </cell>
          <cell r="C5614">
            <v>1</v>
          </cell>
          <cell r="D5614" t="str">
            <v>UND</v>
          </cell>
          <cell r="E5614">
            <v>195.26</v>
          </cell>
          <cell r="F5614">
            <v>0</v>
          </cell>
          <cell r="G5614">
            <v>195.26</v>
          </cell>
          <cell r="H5614">
            <v>0</v>
          </cell>
        </row>
        <row r="5615">
          <cell r="A5615">
            <v>0</v>
          </cell>
          <cell r="B5615" t="str">
            <v>Mano de obra</v>
          </cell>
          <cell r="C5615">
            <v>1</v>
          </cell>
          <cell r="D5615" t="str">
            <v>UND</v>
          </cell>
          <cell r="E5615">
            <v>1419.49</v>
          </cell>
          <cell r="F5615">
            <v>255.50819999999999</v>
          </cell>
          <cell r="G5615">
            <v>1419.49</v>
          </cell>
          <cell r="H5615">
            <v>255.51</v>
          </cell>
        </row>
        <row r="5616">
          <cell r="A5616">
            <v>0</v>
          </cell>
          <cell r="B5616" t="str">
            <v>Mano de obra Inst. puertas closets</v>
          </cell>
          <cell r="C5616">
            <v>63.21</v>
          </cell>
          <cell r="D5616" t="str">
            <v>P2</v>
          </cell>
          <cell r="E5616">
            <v>51.38</v>
          </cell>
          <cell r="F5616">
            <v>0</v>
          </cell>
          <cell r="G5616">
            <v>3247.73</v>
          </cell>
          <cell r="H5616">
            <v>0</v>
          </cell>
        </row>
        <row r="5617">
          <cell r="A5617">
            <v>0</v>
          </cell>
          <cell r="B5617" t="str">
            <v>Total/UND</v>
          </cell>
          <cell r="D5617">
            <v>0</v>
          </cell>
          <cell r="E5617">
            <v>0</v>
          </cell>
          <cell r="F5617">
            <v>0</v>
          </cell>
          <cell r="G5617">
            <v>41763.590000000004</v>
          </cell>
          <cell r="H5617">
            <v>6897.7099999999991</v>
          </cell>
          <cell r="I5617">
            <v>48661.3</v>
          </cell>
        </row>
        <row r="5618">
          <cell r="A5618">
            <v>0</v>
          </cell>
          <cell r="B5618" t="str">
            <v>Mano de obra Inst. de Puerta incluye Llavín</v>
          </cell>
          <cell r="C5618">
            <v>1</v>
          </cell>
          <cell r="D5618" t="str">
            <v>UND</v>
          </cell>
          <cell r="E5618">
            <v>1926.65</v>
          </cell>
          <cell r="F5618">
            <v>0</v>
          </cell>
          <cell r="G5618">
            <v>1926.65</v>
          </cell>
          <cell r="H5618">
            <v>0</v>
          </cell>
        </row>
        <row r="5619">
          <cell r="A5619">
            <v>123</v>
          </cell>
          <cell r="B5619" t="str">
            <v>REVESTIMIENTOS DE SUPERFICIES</v>
          </cell>
          <cell r="D5619">
            <v>0</v>
          </cell>
          <cell r="G5619">
            <v>17601.87</v>
          </cell>
          <cell r="H5619">
            <v>2808.12</v>
          </cell>
          <cell r="I5619">
            <v>20409.989999999998</v>
          </cell>
        </row>
        <row r="5620">
          <cell r="A5620">
            <v>123.01</v>
          </cell>
          <cell r="B5620" t="str">
            <v>REVESTIMIENTO CERAMICA EUROPEA ECONOMICA 0.30x0.60m</v>
          </cell>
          <cell r="C5620">
            <v>1</v>
          </cell>
          <cell r="D5620" t="str">
            <v>M2</v>
          </cell>
          <cell r="E5620">
            <v>0</v>
          </cell>
          <cell r="F5620">
            <v>0</v>
          </cell>
          <cell r="G5620">
            <v>1234.8449999999998</v>
          </cell>
          <cell r="H5620">
            <v>137</v>
          </cell>
          <cell r="I5620">
            <v>1371.8449999999998</v>
          </cell>
        </row>
        <row r="5621">
          <cell r="A5621">
            <v>122.07000000000004</v>
          </cell>
          <cell r="B5621" t="str">
            <v>Cerámica europea económica 0.30x0.60m</v>
          </cell>
          <cell r="C5621">
            <v>1</v>
          </cell>
          <cell r="D5621" t="str">
            <v>UND</v>
          </cell>
          <cell r="E5621">
            <v>0</v>
          </cell>
          <cell r="F5621">
            <v>0</v>
          </cell>
          <cell r="G5621">
            <v>18198.3</v>
          </cell>
          <cell r="H5621">
            <v>2914.8999999999996</v>
          </cell>
          <cell r="I5621">
            <v>21113.199999999997</v>
          </cell>
        </row>
        <row r="5622">
          <cell r="A5622">
            <v>0</v>
          </cell>
          <cell r="B5622" t="str">
            <v>Volumen Análisis</v>
          </cell>
          <cell r="C5622">
            <v>1</v>
          </cell>
          <cell r="D5622" t="str">
            <v>M2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</row>
        <row r="5623">
          <cell r="A5623">
            <v>0</v>
          </cell>
          <cell r="B5623" t="str">
            <v>Materiales y Equipos</v>
          </cell>
          <cell r="C5623">
            <v>1</v>
          </cell>
          <cell r="D5623" t="str">
            <v>UND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</row>
        <row r="5624">
          <cell r="A5624" t="str">
            <v>REVEST001</v>
          </cell>
          <cell r="B5624" t="str">
            <v>Cerámica + 10% desperdicio</v>
          </cell>
          <cell r="C5624">
            <v>1.1000000000000001</v>
          </cell>
          <cell r="D5624" t="str">
            <v>M2</v>
          </cell>
          <cell r="E5624">
            <v>529.66101694915255</v>
          </cell>
          <cell r="F5624">
            <v>95.33898305084746</v>
          </cell>
          <cell r="G5624">
            <v>582.63</v>
          </cell>
          <cell r="H5624">
            <v>104.87</v>
          </cell>
          <cell r="I5624">
            <v>0</v>
          </cell>
        </row>
        <row r="5625">
          <cell r="A5625" t="str">
            <v>CE007</v>
          </cell>
          <cell r="B5625" t="str">
            <v>Pegamento de cerámica Pegatod</v>
          </cell>
          <cell r="C5625">
            <v>0.14000000000000001</v>
          </cell>
          <cell r="D5625" t="str">
            <v>FDA</v>
          </cell>
          <cell r="E5625">
            <v>422.03389830508479</v>
          </cell>
          <cell r="F5625">
            <v>75.966101694915253</v>
          </cell>
          <cell r="G5625">
            <v>59.08</v>
          </cell>
          <cell r="H5625">
            <v>10.64</v>
          </cell>
        </row>
        <row r="5626">
          <cell r="A5626" t="str">
            <v>CE003</v>
          </cell>
          <cell r="B5626" t="str">
            <v>Cemento Gris 94 lbs. Tipo Portland</v>
          </cell>
          <cell r="C5626">
            <v>0.05</v>
          </cell>
          <cell r="D5626" t="str">
            <v>FDA</v>
          </cell>
          <cell r="E5626">
            <v>364.40677966101697</v>
          </cell>
          <cell r="F5626">
            <v>65.593220338983059</v>
          </cell>
          <cell r="G5626">
            <v>18.22</v>
          </cell>
          <cell r="H5626">
            <v>3.28</v>
          </cell>
        </row>
        <row r="5627">
          <cell r="A5627" t="str">
            <v>PISO025</v>
          </cell>
          <cell r="B5627" t="str">
            <v>Derretido Keracolor 25 lbs + 10% desp.</v>
          </cell>
          <cell r="C5627">
            <v>3.0000000000000001E-3</v>
          </cell>
          <cell r="D5627" t="str">
            <v>FDA</v>
          </cell>
          <cell r="E5627">
            <v>1016.949152542373</v>
          </cell>
          <cell r="F5627">
            <v>183.05084745762713</v>
          </cell>
          <cell r="G5627">
            <v>3.05</v>
          </cell>
          <cell r="H5627">
            <v>0.55000000000000004</v>
          </cell>
        </row>
        <row r="5628">
          <cell r="A5628" t="str">
            <v>PISO021</v>
          </cell>
          <cell r="B5628" t="str">
            <v xml:space="preserve">Estopa </v>
          </cell>
          <cell r="C5628">
            <v>0.05</v>
          </cell>
          <cell r="D5628" t="str">
            <v>LB</v>
          </cell>
          <cell r="E5628">
            <v>63.559322033898312</v>
          </cell>
          <cell r="F5628">
            <v>11.440677966101696</v>
          </cell>
          <cell r="G5628">
            <v>3.18</v>
          </cell>
          <cell r="H5628">
            <v>0.56999999999999995</v>
          </cell>
        </row>
        <row r="5629">
          <cell r="A5629" t="str">
            <v>REVEST005</v>
          </cell>
          <cell r="B5629" t="str">
            <v>Separadores de cerámica</v>
          </cell>
          <cell r="C5629">
            <v>0.05</v>
          </cell>
          <cell r="D5629" t="str">
            <v>FDA</v>
          </cell>
          <cell r="E5629">
            <v>250</v>
          </cell>
          <cell r="F5629">
            <v>45</v>
          </cell>
          <cell r="G5629">
            <v>12.5</v>
          </cell>
          <cell r="H5629">
            <v>2.25</v>
          </cell>
        </row>
        <row r="5630">
          <cell r="A5630">
            <v>0</v>
          </cell>
          <cell r="B5630" t="str">
            <v>Transporte de cerámicas (3%)</v>
          </cell>
          <cell r="C5630">
            <v>0.03</v>
          </cell>
          <cell r="D5630" t="str">
            <v>UND</v>
          </cell>
          <cell r="E5630">
            <v>687.5</v>
          </cell>
          <cell r="F5630">
            <v>0</v>
          </cell>
          <cell r="G5630">
            <v>20.625</v>
          </cell>
          <cell r="H5630">
            <v>0</v>
          </cell>
        </row>
        <row r="5631">
          <cell r="A5631">
            <v>0</v>
          </cell>
          <cell r="B5631" t="str">
            <v>Mano de obra</v>
          </cell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</row>
        <row r="5632">
          <cell r="A5632">
            <v>900.02</v>
          </cell>
          <cell r="B5632" t="str">
            <v xml:space="preserve">Corte de Chazos </v>
          </cell>
          <cell r="C5632">
            <v>4.5</v>
          </cell>
          <cell r="D5632" t="str">
            <v>UND</v>
          </cell>
          <cell r="E5632">
            <v>18.32</v>
          </cell>
          <cell r="F5632">
            <v>3.2976000000000001</v>
          </cell>
          <cell r="G5632">
            <v>82.44</v>
          </cell>
          <cell r="H5632">
            <v>14.84</v>
          </cell>
        </row>
        <row r="5633">
          <cell r="A5633">
            <v>1300.01</v>
          </cell>
          <cell r="B5633" t="str">
            <v>Mano de Obra de colocación de Cerámica</v>
          </cell>
          <cell r="C5633">
            <v>1</v>
          </cell>
          <cell r="D5633" t="str">
            <v>M2</v>
          </cell>
          <cell r="E5633">
            <v>453.12</v>
          </cell>
          <cell r="F5633">
            <v>0</v>
          </cell>
          <cell r="G5633">
            <v>453.12</v>
          </cell>
          <cell r="H5633">
            <v>0</v>
          </cell>
          <cell r="I5633">
            <v>21113.199999999997</v>
          </cell>
        </row>
        <row r="5634">
          <cell r="A5634">
            <v>0</v>
          </cell>
          <cell r="B5634" t="str">
            <v>Total/UND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1234.8449999999998</v>
          </cell>
          <cell r="H5634">
            <v>137</v>
          </cell>
          <cell r="I5634">
            <v>1371.8449999999998</v>
          </cell>
        </row>
        <row r="5635">
          <cell r="A5635">
            <v>122.08000000000004</v>
          </cell>
          <cell r="B5635" t="str">
            <v>PUERTA ROBLE 0.80-0.90 X 2.10m INTERIOR</v>
          </cell>
          <cell r="C5635">
            <v>1</v>
          </cell>
          <cell r="D5635" t="str">
            <v>UND</v>
          </cell>
          <cell r="E5635">
            <v>0</v>
          </cell>
          <cell r="F5635">
            <v>0</v>
          </cell>
          <cell r="G5635">
            <v>22714.080000000002</v>
          </cell>
          <cell r="H5635">
            <v>3723.38</v>
          </cell>
          <cell r="I5635">
            <v>26437.460000000003</v>
          </cell>
        </row>
        <row r="5636">
          <cell r="A5636">
            <v>123.02000000000001</v>
          </cell>
          <cell r="B5636" t="str">
            <v>REVESTIMIENTO CERAMICA EUROPEA INTERMEDIA 0.30x0.60m</v>
          </cell>
          <cell r="C5636">
            <v>1</v>
          </cell>
          <cell r="D5636" t="str">
            <v>M2</v>
          </cell>
          <cell r="E5636">
            <v>0</v>
          </cell>
          <cell r="F5636">
            <v>0</v>
          </cell>
          <cell r="G5636">
            <v>1499.5</v>
          </cell>
          <cell r="H5636">
            <v>183.18000000000004</v>
          </cell>
          <cell r="I5636">
            <v>1682.68</v>
          </cell>
        </row>
        <row r="5637">
          <cell r="A5637">
            <v>0</v>
          </cell>
          <cell r="B5637" t="str">
            <v>Cerámica europea intermedia 0.30x0.60m</v>
          </cell>
          <cell r="C5637">
            <v>1</v>
          </cell>
          <cell r="D5637" t="str">
            <v>UND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</row>
        <row r="5638">
          <cell r="A5638">
            <v>0</v>
          </cell>
          <cell r="B5638" t="str">
            <v>Volumen Análisis</v>
          </cell>
          <cell r="C5638">
            <v>1</v>
          </cell>
          <cell r="D5638" t="str">
            <v>M2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</row>
        <row r="5639">
          <cell r="A5639">
            <v>0</v>
          </cell>
          <cell r="B5639" t="str">
            <v>Materiales y Equipos</v>
          </cell>
          <cell r="C5639">
            <v>1</v>
          </cell>
          <cell r="D5639" t="str">
            <v>UND</v>
          </cell>
          <cell r="E5639">
            <v>18898.310000000001</v>
          </cell>
          <cell r="F5639">
            <v>3401.6958</v>
          </cell>
          <cell r="G5639">
            <v>18898.310000000001</v>
          </cell>
          <cell r="H5639">
            <v>3401.7</v>
          </cell>
        </row>
        <row r="5640">
          <cell r="A5640">
            <v>0</v>
          </cell>
          <cell r="B5640" t="str">
            <v>Cerámica + 10% desperdicio</v>
          </cell>
          <cell r="C5640">
            <v>1.1200000000000001</v>
          </cell>
          <cell r="D5640" t="str">
            <v>M2</v>
          </cell>
          <cell r="E5640">
            <v>724.58</v>
          </cell>
          <cell r="F5640">
            <v>130.42439999999999</v>
          </cell>
          <cell r="G5640">
            <v>811.53</v>
          </cell>
          <cell r="H5640">
            <v>146.08000000000001</v>
          </cell>
        </row>
        <row r="5641">
          <cell r="A5641">
            <v>0</v>
          </cell>
          <cell r="B5641" t="str">
            <v>Pegamento de cerámica Pegatod</v>
          </cell>
          <cell r="C5641">
            <v>0.14000000000000001</v>
          </cell>
          <cell r="D5641" t="str">
            <v>FDA</v>
          </cell>
          <cell r="E5641">
            <v>255</v>
          </cell>
          <cell r="F5641">
            <v>45.9</v>
          </cell>
          <cell r="G5641">
            <v>35.700000000000003</v>
          </cell>
          <cell r="H5641">
            <v>6.43</v>
          </cell>
        </row>
        <row r="5642">
          <cell r="A5642" t="str">
            <v>CE003</v>
          </cell>
          <cell r="B5642" t="str">
            <v>Cemento Gris 94 lbs. Tipo Portland</v>
          </cell>
          <cell r="C5642">
            <v>0.05</v>
          </cell>
          <cell r="D5642" t="str">
            <v>FDA</v>
          </cell>
          <cell r="E5642">
            <v>364.40677966101697</v>
          </cell>
          <cell r="F5642">
            <v>65.593220338983059</v>
          </cell>
          <cell r="G5642">
            <v>18.22</v>
          </cell>
          <cell r="H5642">
            <v>3.28</v>
          </cell>
        </row>
        <row r="5643">
          <cell r="A5643">
            <v>0</v>
          </cell>
          <cell r="B5643" t="str">
            <v>Derretido Keracolor 25 lbs + 10% desp.</v>
          </cell>
          <cell r="C5643">
            <v>3.0000000000000001E-3</v>
          </cell>
          <cell r="D5643" t="str">
            <v>FDA</v>
          </cell>
          <cell r="E5643">
            <v>1016.95</v>
          </cell>
          <cell r="F5643">
            <v>183.05099999999999</v>
          </cell>
          <cell r="G5643">
            <v>3.05</v>
          </cell>
          <cell r="H5643">
            <v>0.55000000000000004</v>
          </cell>
        </row>
        <row r="5644">
          <cell r="A5644">
            <v>0</v>
          </cell>
          <cell r="B5644" t="str">
            <v xml:space="preserve">Estopa </v>
          </cell>
          <cell r="C5644">
            <v>0.05</v>
          </cell>
          <cell r="D5644" t="str">
            <v>LB</v>
          </cell>
          <cell r="E5644">
            <v>63.56</v>
          </cell>
          <cell r="F5644">
            <v>11.440799999999999</v>
          </cell>
          <cell r="G5644">
            <v>3.18</v>
          </cell>
          <cell r="H5644">
            <v>0.56999999999999995</v>
          </cell>
        </row>
        <row r="5645">
          <cell r="A5645">
            <v>0</v>
          </cell>
          <cell r="B5645" t="str">
            <v xml:space="preserve">Corte de Chazos </v>
          </cell>
          <cell r="C5645">
            <v>4.5</v>
          </cell>
          <cell r="D5645" t="str">
            <v>UND</v>
          </cell>
          <cell r="E5645">
            <v>29.66</v>
          </cell>
          <cell r="F5645">
            <v>5.3388</v>
          </cell>
          <cell r="G5645">
            <v>133.47</v>
          </cell>
          <cell r="H5645">
            <v>24.02</v>
          </cell>
          <cell r="I5645">
            <v>0</v>
          </cell>
        </row>
        <row r="5646">
          <cell r="A5646">
            <v>0</v>
          </cell>
          <cell r="B5646" t="str">
            <v>Separadores de cerámica</v>
          </cell>
          <cell r="C5646">
            <v>0.05</v>
          </cell>
          <cell r="D5646" t="str">
            <v>FDA</v>
          </cell>
          <cell r="E5646">
            <v>250</v>
          </cell>
          <cell r="F5646">
            <v>45</v>
          </cell>
          <cell r="G5646">
            <v>12.5</v>
          </cell>
          <cell r="H5646">
            <v>2.25</v>
          </cell>
          <cell r="I5646">
            <v>0</v>
          </cell>
        </row>
        <row r="5647">
          <cell r="A5647">
            <v>0</v>
          </cell>
          <cell r="B5647" t="str">
            <v>Transporte de cerámicas (3%)</v>
          </cell>
          <cell r="C5647">
            <v>1</v>
          </cell>
          <cell r="D5647" t="str">
            <v>PA</v>
          </cell>
          <cell r="E5647">
            <v>28.73</v>
          </cell>
          <cell r="F5647">
            <v>0</v>
          </cell>
          <cell r="G5647">
            <v>28.73</v>
          </cell>
          <cell r="H5647">
            <v>0</v>
          </cell>
          <cell r="I5647">
            <v>26437.460000000003</v>
          </cell>
        </row>
        <row r="5648">
          <cell r="A5648">
            <v>0</v>
          </cell>
          <cell r="B5648" t="str">
            <v>Mano de obra</v>
          </cell>
        </row>
        <row r="5649">
          <cell r="A5649">
            <v>122.09000000000005</v>
          </cell>
          <cell r="B5649" t="str">
            <v>Mano de Obra de colocación de Cerámica</v>
          </cell>
          <cell r="C5649">
            <v>1</v>
          </cell>
          <cell r="D5649" t="str">
            <v>M2</v>
          </cell>
          <cell r="E5649">
            <v>453.12</v>
          </cell>
          <cell r="F5649">
            <v>0</v>
          </cell>
          <cell r="G5649">
            <v>453.12</v>
          </cell>
          <cell r="H5649">
            <v>0</v>
          </cell>
          <cell r="I5649">
            <v>21743.920000000006</v>
          </cell>
        </row>
        <row r="5650">
          <cell r="A5650">
            <v>0</v>
          </cell>
          <cell r="B5650" t="str">
            <v>Total/UND</v>
          </cell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G5650">
            <v>1499.5</v>
          </cell>
          <cell r="H5650">
            <v>183.18000000000004</v>
          </cell>
          <cell r="I5650">
            <v>1682.68</v>
          </cell>
        </row>
        <row r="5651">
          <cell r="A5651">
            <v>0</v>
          </cell>
          <cell r="B5651" t="str">
            <v>Volumen Análisis</v>
          </cell>
          <cell r="C5651">
            <v>1</v>
          </cell>
          <cell r="D5651" t="str">
            <v>UND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</row>
        <row r="5652">
          <cell r="A5652">
            <v>123.03000000000002</v>
          </cell>
          <cell r="B5652" t="str">
            <v>REVESTIMIENTO CERAMICA EUROPEA BUENA CALIDAD 0.30x0.60m</v>
          </cell>
          <cell r="C5652">
            <v>1</v>
          </cell>
          <cell r="D5652" t="str">
            <v>M2</v>
          </cell>
          <cell r="E5652">
            <v>0</v>
          </cell>
          <cell r="F5652">
            <v>0</v>
          </cell>
          <cell r="G5652">
            <v>1931.7200000000003</v>
          </cell>
          <cell r="H5652">
            <v>258.27999999999997</v>
          </cell>
          <cell r="I5652">
            <v>2190</v>
          </cell>
        </row>
        <row r="5653">
          <cell r="A5653">
            <v>0</v>
          </cell>
          <cell r="B5653" t="str">
            <v>Cerámica europea buena calidad 0.30x0.60m</v>
          </cell>
          <cell r="C5653">
            <v>1</v>
          </cell>
          <cell r="D5653" t="str">
            <v>UND</v>
          </cell>
          <cell r="E5653">
            <v>14830.51</v>
          </cell>
          <cell r="F5653">
            <v>2669.4917999999998</v>
          </cell>
          <cell r="G5653">
            <v>14830.51</v>
          </cell>
          <cell r="H5653">
            <v>2669.49</v>
          </cell>
        </row>
        <row r="5654">
          <cell r="A5654">
            <v>0</v>
          </cell>
          <cell r="B5654" t="str">
            <v>Volumen Análisis</v>
          </cell>
          <cell r="C5654">
            <v>1</v>
          </cell>
          <cell r="D5654" t="str">
            <v>M2</v>
          </cell>
          <cell r="E5654">
            <v>165.25</v>
          </cell>
          <cell r="F5654">
            <v>29.744999999999997</v>
          </cell>
          <cell r="G5654">
            <v>247.88</v>
          </cell>
          <cell r="H5654">
            <v>44.62</v>
          </cell>
        </row>
        <row r="5655">
          <cell r="A5655">
            <v>0</v>
          </cell>
          <cell r="B5655" t="str">
            <v>Materiales y Equipos</v>
          </cell>
          <cell r="C5655">
            <v>18</v>
          </cell>
          <cell r="D5655" t="str">
            <v>UND</v>
          </cell>
          <cell r="E5655">
            <v>5.57</v>
          </cell>
          <cell r="F5655">
            <v>1.0025999999999999</v>
          </cell>
          <cell r="G5655">
            <v>100.26</v>
          </cell>
          <cell r="H5655">
            <v>18.05</v>
          </cell>
        </row>
        <row r="5656">
          <cell r="A5656">
            <v>0</v>
          </cell>
          <cell r="B5656" t="str">
            <v>Cerámica + 10% desperdicio</v>
          </cell>
          <cell r="C5656">
            <v>1.1200000000000001</v>
          </cell>
          <cell r="D5656" t="str">
            <v>M2</v>
          </cell>
          <cell r="E5656">
            <v>1101.69</v>
          </cell>
          <cell r="F5656">
            <v>198.30420000000001</v>
          </cell>
          <cell r="G5656">
            <v>1233.8900000000001</v>
          </cell>
          <cell r="H5656">
            <v>222.1</v>
          </cell>
        </row>
        <row r="5657">
          <cell r="A5657">
            <v>0</v>
          </cell>
          <cell r="B5657" t="str">
            <v>Pegamento de cerámica Pegatod</v>
          </cell>
          <cell r="C5657">
            <v>0.14000000000000001</v>
          </cell>
          <cell r="D5657" t="str">
            <v>FDA</v>
          </cell>
          <cell r="E5657">
            <v>218.64</v>
          </cell>
          <cell r="F5657">
            <v>39.355199999999996</v>
          </cell>
          <cell r="G5657">
            <v>30.61</v>
          </cell>
          <cell r="H5657">
            <v>5.51</v>
          </cell>
          <cell r="I5657">
            <v>0</v>
          </cell>
        </row>
        <row r="5658">
          <cell r="A5658" t="str">
            <v>CE003</v>
          </cell>
          <cell r="B5658" t="str">
            <v>Cemento Gris 94 lbs. Tipo Portland</v>
          </cell>
          <cell r="C5658">
            <v>0.05</v>
          </cell>
          <cell r="D5658" t="str">
            <v>FDA</v>
          </cell>
          <cell r="E5658">
            <v>364.40677966101697</v>
          </cell>
          <cell r="F5658">
            <v>65.593220338983059</v>
          </cell>
          <cell r="G5658">
            <v>18.22</v>
          </cell>
          <cell r="H5658">
            <v>3.28</v>
          </cell>
        </row>
        <row r="5659">
          <cell r="A5659">
            <v>0</v>
          </cell>
          <cell r="B5659" t="str">
            <v>Derretido Keracolor 25 lbs + 10% desp.</v>
          </cell>
          <cell r="C5659">
            <v>3.0000000000000001E-3</v>
          </cell>
          <cell r="D5659" t="str">
            <v>FDA</v>
          </cell>
          <cell r="E5659">
            <v>1016.95</v>
          </cell>
          <cell r="F5659">
            <v>183.05099999999999</v>
          </cell>
          <cell r="G5659">
            <v>3.05</v>
          </cell>
          <cell r="H5659">
            <v>0.55000000000000004</v>
          </cell>
          <cell r="I5659">
            <v>0</v>
          </cell>
        </row>
        <row r="5660">
          <cell r="A5660">
            <v>0</v>
          </cell>
          <cell r="B5660" t="str">
            <v xml:space="preserve">Estopa </v>
          </cell>
          <cell r="C5660">
            <v>0.05</v>
          </cell>
          <cell r="D5660" t="str">
            <v>LB</v>
          </cell>
          <cell r="E5660">
            <v>63.56</v>
          </cell>
          <cell r="F5660">
            <v>11.440799999999999</v>
          </cell>
          <cell r="G5660">
            <v>3.18</v>
          </cell>
          <cell r="H5660">
            <v>0.56999999999999995</v>
          </cell>
        </row>
        <row r="5661">
          <cell r="A5661">
            <v>0</v>
          </cell>
          <cell r="B5661" t="str">
            <v xml:space="preserve">Corte de Chazos </v>
          </cell>
          <cell r="C5661">
            <v>4.5</v>
          </cell>
          <cell r="D5661" t="str">
            <v>UND</v>
          </cell>
          <cell r="E5661">
            <v>29.66</v>
          </cell>
          <cell r="F5661">
            <v>5.3388</v>
          </cell>
          <cell r="G5661">
            <v>133.47</v>
          </cell>
          <cell r="H5661">
            <v>24.02</v>
          </cell>
          <cell r="I5661">
            <v>21743.920000000006</v>
          </cell>
        </row>
        <row r="5662">
          <cell r="B5662" t="str">
            <v>Separadores de cerámica</v>
          </cell>
          <cell r="C5662">
            <v>0.05</v>
          </cell>
          <cell r="D5662" t="str">
            <v>FDA</v>
          </cell>
          <cell r="E5662">
            <v>250</v>
          </cell>
          <cell r="F5662">
            <v>45</v>
          </cell>
          <cell r="G5662">
            <v>12.5</v>
          </cell>
          <cell r="H5662">
            <v>2.25</v>
          </cell>
        </row>
        <row r="5663">
          <cell r="A5663">
            <v>122.10000000000005</v>
          </cell>
          <cell r="B5663" t="str">
            <v>Transporte de cerámicas (3%)</v>
          </cell>
          <cell r="C5663">
            <v>1</v>
          </cell>
          <cell r="D5663" t="str">
            <v>PA</v>
          </cell>
          <cell r="E5663">
            <v>43.68</v>
          </cell>
          <cell r="F5663">
            <v>0</v>
          </cell>
          <cell r="G5663">
            <v>43.68</v>
          </cell>
          <cell r="H5663">
            <v>0</v>
          </cell>
          <cell r="I5663">
            <v>24355.82</v>
          </cell>
        </row>
        <row r="5664">
          <cell r="A5664">
            <v>0</v>
          </cell>
          <cell r="B5664" t="str">
            <v>Mano de obra</v>
          </cell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</row>
        <row r="5665">
          <cell r="A5665">
            <v>0</v>
          </cell>
          <cell r="B5665" t="str">
            <v>Mano de Obra de colocación de Cerámica</v>
          </cell>
          <cell r="C5665">
            <v>1</v>
          </cell>
          <cell r="D5665" t="str">
            <v>M2</v>
          </cell>
          <cell r="E5665">
            <v>453.12</v>
          </cell>
          <cell r="F5665">
            <v>0</v>
          </cell>
          <cell r="G5665">
            <v>453.12</v>
          </cell>
          <cell r="H5665">
            <v>0</v>
          </cell>
          <cell r="I5665">
            <v>0</v>
          </cell>
        </row>
        <row r="5666">
          <cell r="A5666">
            <v>0</v>
          </cell>
          <cell r="B5666" t="str">
            <v>Total/UND</v>
          </cell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G5666">
            <v>1931.7200000000003</v>
          </cell>
          <cell r="H5666">
            <v>258.27999999999997</v>
          </cell>
          <cell r="I5666">
            <v>2190</v>
          </cell>
        </row>
        <row r="5667">
          <cell r="A5667">
            <v>0</v>
          </cell>
          <cell r="B5667" t="str">
            <v>Puerta panel de caoba con marco</v>
          </cell>
          <cell r="C5667">
            <v>1</v>
          </cell>
          <cell r="D5667" t="str">
            <v>UND</v>
          </cell>
          <cell r="E5667">
            <v>17033.900000000001</v>
          </cell>
          <cell r="F5667">
            <v>3066.1020000000003</v>
          </cell>
          <cell r="G5667">
            <v>17033.900000000001</v>
          </cell>
          <cell r="H5667">
            <v>3066.1</v>
          </cell>
        </row>
        <row r="5668">
          <cell r="A5668">
            <v>123.04000000000002</v>
          </cell>
          <cell r="B5668" t="str">
            <v>REVESTIMIENTO PIEDRA CORALINA BICELADA</v>
          </cell>
          <cell r="C5668">
            <v>1</v>
          </cell>
          <cell r="D5668" t="str">
            <v>M2</v>
          </cell>
          <cell r="E5668">
            <v>165.25</v>
          </cell>
          <cell r="F5668">
            <v>29.744999999999997</v>
          </cell>
          <cell r="G5668">
            <v>2157.46</v>
          </cell>
          <cell r="H5668">
            <v>277.42</v>
          </cell>
          <cell r="I5668">
            <v>2434.88</v>
          </cell>
        </row>
        <row r="5669">
          <cell r="A5669">
            <v>0</v>
          </cell>
          <cell r="B5669" t="str">
            <v>Revestimiento piedra coralina bicelada</v>
          </cell>
          <cell r="C5669">
            <v>18</v>
          </cell>
          <cell r="D5669" t="str">
            <v>UND</v>
          </cell>
          <cell r="E5669">
            <v>5.57</v>
          </cell>
          <cell r="F5669">
            <v>1.0025999999999999</v>
          </cell>
          <cell r="G5669">
            <v>100.26</v>
          </cell>
          <cell r="H5669">
            <v>18.05</v>
          </cell>
        </row>
        <row r="5670">
          <cell r="A5670">
            <v>0</v>
          </cell>
          <cell r="B5670" t="str">
            <v>Volumen Análisis</v>
          </cell>
          <cell r="C5670">
            <v>1</v>
          </cell>
          <cell r="D5670" t="str">
            <v>M2</v>
          </cell>
          <cell r="E5670">
            <v>1.08</v>
          </cell>
          <cell r="F5670">
            <v>0.19440000000000002</v>
          </cell>
          <cell r="G5670">
            <v>19.440000000000001</v>
          </cell>
          <cell r="H5670">
            <v>3.5</v>
          </cell>
        </row>
        <row r="5671">
          <cell r="A5671">
            <v>0</v>
          </cell>
          <cell r="B5671" t="str">
            <v>Materiales y Equipos</v>
          </cell>
          <cell r="C5671">
            <v>1</v>
          </cell>
          <cell r="D5671" t="str">
            <v>UND</v>
          </cell>
          <cell r="E5671">
            <v>1419.49</v>
          </cell>
          <cell r="F5671">
            <v>255.50819999999999</v>
          </cell>
          <cell r="G5671">
            <v>1419.49</v>
          </cell>
          <cell r="H5671">
            <v>255.51</v>
          </cell>
        </row>
        <row r="5672">
          <cell r="A5672">
            <v>0</v>
          </cell>
          <cell r="B5672" t="str">
            <v>Piedra coralina bicelada + 10% desperdicio</v>
          </cell>
          <cell r="C5672">
            <v>1.1200000000000001</v>
          </cell>
          <cell r="D5672" t="str">
            <v>M2</v>
          </cell>
          <cell r="E5672">
            <v>1196.6099999999999</v>
          </cell>
          <cell r="F5672">
            <v>215.38979999999998</v>
          </cell>
          <cell r="G5672">
            <v>1340.2</v>
          </cell>
          <cell r="H5672">
            <v>241.24</v>
          </cell>
        </row>
        <row r="5673">
          <cell r="A5673">
            <v>0</v>
          </cell>
          <cell r="B5673" t="str">
            <v>Pegamento de cerámica Pegatod</v>
          </cell>
          <cell r="C5673">
            <v>0.14000000000000001</v>
          </cell>
          <cell r="D5673" t="str">
            <v>FDA</v>
          </cell>
          <cell r="E5673">
            <v>218.64</v>
          </cell>
          <cell r="F5673">
            <v>39.355199999999996</v>
          </cell>
          <cell r="G5673">
            <v>30.61</v>
          </cell>
          <cell r="H5673">
            <v>5.51</v>
          </cell>
          <cell r="I5673">
            <v>0</v>
          </cell>
        </row>
        <row r="5674">
          <cell r="A5674" t="str">
            <v>CE003</v>
          </cell>
          <cell r="B5674" t="str">
            <v>Cemento Gris 94 lbs. Tipo Portland</v>
          </cell>
          <cell r="C5674">
            <v>0.05</v>
          </cell>
          <cell r="D5674" t="str">
            <v>FDA</v>
          </cell>
          <cell r="E5674">
            <v>364.40677966101697</v>
          </cell>
          <cell r="F5674">
            <v>65.593220338983059</v>
          </cell>
          <cell r="G5674">
            <v>18.22</v>
          </cell>
          <cell r="H5674">
            <v>3.28</v>
          </cell>
        </row>
        <row r="5675">
          <cell r="A5675">
            <v>0</v>
          </cell>
          <cell r="B5675" t="str">
            <v>Derretido Keracolor 25 lbs + 10% desp.</v>
          </cell>
          <cell r="C5675">
            <v>3.0000000000000001E-3</v>
          </cell>
          <cell r="D5675" t="str">
            <v>FDA</v>
          </cell>
          <cell r="E5675">
            <v>1016.95</v>
          </cell>
          <cell r="F5675">
            <v>183.05099999999999</v>
          </cell>
          <cell r="G5675">
            <v>3.05</v>
          </cell>
          <cell r="H5675">
            <v>0.55000000000000004</v>
          </cell>
          <cell r="I5675">
            <v>24355.82</v>
          </cell>
        </row>
        <row r="5676">
          <cell r="B5676" t="str">
            <v xml:space="preserve">Estopa </v>
          </cell>
          <cell r="C5676">
            <v>0.05</v>
          </cell>
          <cell r="D5676" t="str">
            <v>LB</v>
          </cell>
          <cell r="E5676">
            <v>63.56</v>
          </cell>
          <cell r="F5676">
            <v>11.440799999999999</v>
          </cell>
          <cell r="G5676">
            <v>3.18</v>
          </cell>
          <cell r="H5676">
            <v>0.56999999999999995</v>
          </cell>
        </row>
        <row r="5677">
          <cell r="A5677">
            <v>122.11000000000006</v>
          </cell>
          <cell r="B5677" t="str">
            <v xml:space="preserve">Corte de Chazos </v>
          </cell>
          <cell r="C5677">
            <v>4.5</v>
          </cell>
          <cell r="D5677" t="str">
            <v>UND</v>
          </cell>
          <cell r="E5677">
            <v>29.66</v>
          </cell>
          <cell r="F5677">
            <v>5.3388</v>
          </cell>
          <cell r="G5677">
            <v>133.47</v>
          </cell>
          <cell r="H5677">
            <v>24.02</v>
          </cell>
          <cell r="I5677">
            <v>28273.670000000002</v>
          </cell>
        </row>
        <row r="5678">
          <cell r="A5678">
            <v>0</v>
          </cell>
          <cell r="B5678" t="str">
            <v>Separadores de cerámica</v>
          </cell>
          <cell r="C5678">
            <v>0.05</v>
          </cell>
          <cell r="D5678" t="str">
            <v>FDA</v>
          </cell>
          <cell r="E5678">
            <v>250</v>
          </cell>
          <cell r="F5678">
            <v>45</v>
          </cell>
          <cell r="G5678">
            <v>12.5</v>
          </cell>
          <cell r="H5678">
            <v>2.25</v>
          </cell>
          <cell r="I5678">
            <v>0</v>
          </cell>
        </row>
        <row r="5679">
          <cell r="A5679">
            <v>0</v>
          </cell>
          <cell r="B5679" t="str">
            <v>Transporte de cerámicas (3%)</v>
          </cell>
          <cell r="C5679">
            <v>1</v>
          </cell>
          <cell r="D5679" t="str">
            <v>PA</v>
          </cell>
          <cell r="E5679">
            <v>47.44</v>
          </cell>
          <cell r="F5679">
            <v>0</v>
          </cell>
          <cell r="G5679">
            <v>47.44</v>
          </cell>
          <cell r="H5679">
            <v>0</v>
          </cell>
          <cell r="I5679">
            <v>0</v>
          </cell>
        </row>
        <row r="5680">
          <cell r="A5680">
            <v>0</v>
          </cell>
          <cell r="B5680" t="str">
            <v>Mano de obra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</row>
        <row r="5681">
          <cell r="A5681">
            <v>0</v>
          </cell>
          <cell r="B5681" t="str">
            <v>Mano de Obra de colocación piedra coralina</v>
          </cell>
          <cell r="C5681">
            <v>1</v>
          </cell>
          <cell r="D5681" t="str">
            <v>M2</v>
          </cell>
          <cell r="E5681">
            <v>568.79</v>
          </cell>
          <cell r="F5681">
            <v>0</v>
          </cell>
          <cell r="G5681">
            <v>568.79</v>
          </cell>
          <cell r="H5681">
            <v>0</v>
          </cell>
        </row>
        <row r="5682">
          <cell r="A5682">
            <v>0</v>
          </cell>
          <cell r="B5682" t="str">
            <v>Total/UND</v>
          </cell>
          <cell r="C5682">
            <v>1.5</v>
          </cell>
          <cell r="D5682" t="str">
            <v>UND</v>
          </cell>
          <cell r="E5682">
            <v>165.25</v>
          </cell>
          <cell r="F5682">
            <v>29.744999999999997</v>
          </cell>
          <cell r="G5682">
            <v>2157.46</v>
          </cell>
          <cell r="H5682">
            <v>277.42</v>
          </cell>
          <cell r="I5682">
            <v>2434.88</v>
          </cell>
        </row>
        <row r="5683">
          <cell r="A5683">
            <v>0</v>
          </cell>
          <cell r="B5683" t="str">
            <v>Tornillos tirafondo 3"</v>
          </cell>
          <cell r="C5683">
            <v>18</v>
          </cell>
          <cell r="D5683" t="str">
            <v>UND</v>
          </cell>
          <cell r="E5683">
            <v>5.57</v>
          </cell>
          <cell r="F5683">
            <v>1.0025999999999999</v>
          </cell>
          <cell r="G5683">
            <v>100.26</v>
          </cell>
          <cell r="H5683">
            <v>18.05</v>
          </cell>
        </row>
        <row r="5684">
          <cell r="A5684">
            <v>124</v>
          </cell>
          <cell r="B5684" t="str">
            <v>TERMINACION DE TECHOS</v>
          </cell>
          <cell r="C5684">
            <v>18</v>
          </cell>
          <cell r="D5684" t="str">
            <v>UND</v>
          </cell>
          <cell r="E5684">
            <v>1.08</v>
          </cell>
          <cell r="F5684">
            <v>0.19440000000000002</v>
          </cell>
          <cell r="G5684">
            <v>19.440000000000001</v>
          </cell>
          <cell r="H5684">
            <v>3.5</v>
          </cell>
          <cell r="I5684">
            <v>0</v>
          </cell>
        </row>
        <row r="5685">
          <cell r="A5685">
            <v>124.01</v>
          </cell>
          <cell r="B5685" t="str">
            <v>FINO TECHO PLANO</v>
          </cell>
          <cell r="C5685">
            <v>1</v>
          </cell>
          <cell r="D5685" t="str">
            <v>M2</v>
          </cell>
          <cell r="E5685">
            <v>1419.49</v>
          </cell>
          <cell r="F5685">
            <v>255.50819999999999</v>
          </cell>
          <cell r="G5685">
            <v>556</v>
          </cell>
          <cell r="H5685">
            <v>57</v>
          </cell>
          <cell r="I5685">
            <v>613</v>
          </cell>
        </row>
        <row r="5686">
          <cell r="A5686">
            <v>0</v>
          </cell>
          <cell r="B5686" t="str">
            <v>Fino Techo Plano Eprom=0.05m</v>
          </cell>
          <cell r="C5686">
            <v>1</v>
          </cell>
          <cell r="D5686" t="str">
            <v>UND</v>
          </cell>
          <cell r="E5686">
            <v>109.83</v>
          </cell>
          <cell r="F5686">
            <v>0</v>
          </cell>
          <cell r="G5686">
            <v>109.83</v>
          </cell>
          <cell r="H5686">
            <v>0</v>
          </cell>
        </row>
        <row r="5687">
          <cell r="A5687">
            <v>0</v>
          </cell>
          <cell r="B5687" t="str">
            <v>Volumen Análisis</v>
          </cell>
          <cell r="C5687">
            <v>1</v>
          </cell>
          <cell r="D5687" t="str">
            <v>M2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</row>
        <row r="5688">
          <cell r="A5688">
            <v>0</v>
          </cell>
          <cell r="B5688" t="str">
            <v>Materiales y Equipos</v>
          </cell>
          <cell r="C5688">
            <v>1</v>
          </cell>
          <cell r="D5688" t="str">
            <v>UND</v>
          </cell>
          <cell r="E5688">
            <v>2055.09</v>
          </cell>
          <cell r="F5688">
            <v>0</v>
          </cell>
          <cell r="G5688">
            <v>2055.09</v>
          </cell>
          <cell r="H5688">
            <v>0</v>
          </cell>
        </row>
        <row r="5689">
          <cell r="A5689">
            <v>112.01</v>
          </cell>
          <cell r="B5689" t="str">
            <v>Mortero 1:3 + 10% desp., 5 cm espesor</v>
          </cell>
          <cell r="C5689">
            <v>5.5E-2</v>
          </cell>
          <cell r="D5689" t="str">
            <v>M3</v>
          </cell>
          <cell r="E5689">
            <v>5727.81</v>
          </cell>
          <cell r="F5689">
            <v>971.69</v>
          </cell>
          <cell r="G5689">
            <v>315.02999999999997</v>
          </cell>
          <cell r="H5689">
            <v>53.44</v>
          </cell>
          <cell r="I5689">
            <v>28273.670000000002</v>
          </cell>
        </row>
        <row r="5690">
          <cell r="B5690" t="str">
            <v>Pino americano cepillado 1"x4"x10' - 10 usos</v>
          </cell>
          <cell r="C5690">
            <v>0.33329999999999999</v>
          </cell>
          <cell r="D5690" t="str">
            <v>PT</v>
          </cell>
          <cell r="E5690">
            <v>59.32</v>
          </cell>
          <cell r="F5690">
            <v>10.6776</v>
          </cell>
          <cell r="G5690">
            <v>19.77</v>
          </cell>
          <cell r="H5690">
            <v>3.56</v>
          </cell>
        </row>
        <row r="5691">
          <cell r="A5691">
            <v>122.12000000000006</v>
          </cell>
          <cell r="B5691" t="str">
            <v xml:space="preserve">Mano de obra  </v>
          </cell>
          <cell r="C5691">
            <v>1</v>
          </cell>
          <cell r="D5691" t="str">
            <v>P2</v>
          </cell>
          <cell r="E5691">
            <v>0</v>
          </cell>
          <cell r="F5691">
            <v>0</v>
          </cell>
          <cell r="G5691">
            <v>613.85002373042255</v>
          </cell>
          <cell r="H5691">
            <v>100.73390286347096</v>
          </cell>
          <cell r="I5691">
            <v>714.58392659389347</v>
          </cell>
        </row>
        <row r="5692">
          <cell r="A5692">
            <v>0</v>
          </cell>
          <cell r="B5692" t="str">
            <v>Mano de obra Fino de mezcla</v>
          </cell>
          <cell r="C5692">
            <v>1</v>
          </cell>
          <cell r="D5692" t="str">
            <v>M2</v>
          </cell>
          <cell r="E5692">
            <v>136.5</v>
          </cell>
          <cell r="F5692">
            <v>0</v>
          </cell>
          <cell r="G5692">
            <v>136.5</v>
          </cell>
          <cell r="H5692">
            <v>0</v>
          </cell>
          <cell r="I5692">
            <v>0</v>
          </cell>
        </row>
        <row r="5693">
          <cell r="A5693">
            <v>0</v>
          </cell>
          <cell r="B5693" t="str">
            <v>Mano de Obra Subida materiales - Ayudante AY</v>
          </cell>
          <cell r="C5693">
            <v>0.1</v>
          </cell>
          <cell r="D5693" t="str">
            <v>DIA</v>
          </cell>
          <cell r="E5693">
            <v>847</v>
          </cell>
          <cell r="F5693">
            <v>0</v>
          </cell>
          <cell r="G5693">
            <v>84.7</v>
          </cell>
          <cell r="H5693">
            <v>0</v>
          </cell>
          <cell r="I5693">
            <v>0</v>
          </cell>
        </row>
        <row r="5694">
          <cell r="A5694">
            <v>0</v>
          </cell>
          <cell r="B5694" t="str">
            <v>Total/UND</v>
          </cell>
          <cell r="D5694">
            <v>0</v>
          </cell>
          <cell r="E5694">
            <v>0</v>
          </cell>
          <cell r="F5694">
            <v>0</v>
          </cell>
          <cell r="G5694">
            <v>556</v>
          </cell>
          <cell r="H5694">
            <v>57</v>
          </cell>
          <cell r="I5694">
            <v>613</v>
          </cell>
        </row>
        <row r="5695">
          <cell r="A5695">
            <v>0</v>
          </cell>
          <cell r="B5695" t="str">
            <v>Puerta apanelada para closet en Andiroba</v>
          </cell>
          <cell r="C5695">
            <v>63.21</v>
          </cell>
          <cell r="D5695" t="str">
            <v>P2</v>
          </cell>
          <cell r="E5695">
            <v>525.41999999999996</v>
          </cell>
          <cell r="F5695">
            <v>94.575599999999994</v>
          </cell>
          <cell r="G5695">
            <v>33211.800000000003</v>
          </cell>
          <cell r="H5695">
            <v>5978.12</v>
          </cell>
        </row>
        <row r="5696">
          <cell r="A5696">
            <v>124.02000000000001</v>
          </cell>
          <cell r="B5696" t="str">
            <v>FINO TECHO INCLINADO</v>
          </cell>
          <cell r="C5696">
            <v>1</v>
          </cell>
          <cell r="D5696" t="str">
            <v>M2</v>
          </cell>
          <cell r="E5696">
            <v>135.59</v>
          </cell>
          <cell r="F5696">
            <v>24.406199999999998</v>
          </cell>
          <cell r="G5696">
            <v>429.99</v>
          </cell>
          <cell r="H5696">
            <v>35.630000000000003</v>
          </cell>
          <cell r="I5696">
            <v>465.62</v>
          </cell>
        </row>
        <row r="5697">
          <cell r="A5697">
            <v>0</v>
          </cell>
          <cell r="B5697" t="str">
            <v>Fino Techo Inclinado Eprom=0.03m</v>
          </cell>
          <cell r="C5697">
            <v>27</v>
          </cell>
          <cell r="D5697" t="str">
            <v>UND</v>
          </cell>
          <cell r="E5697">
            <v>5.57</v>
          </cell>
          <cell r="F5697">
            <v>1.0025999999999999</v>
          </cell>
          <cell r="G5697">
            <v>150.38999999999999</v>
          </cell>
          <cell r="H5697">
            <v>27.07</v>
          </cell>
        </row>
        <row r="5698">
          <cell r="A5698">
            <v>0</v>
          </cell>
          <cell r="B5698" t="str">
            <v>Volumen Análisis</v>
          </cell>
          <cell r="C5698">
            <v>1</v>
          </cell>
          <cell r="D5698" t="str">
            <v>M2</v>
          </cell>
          <cell r="E5698">
            <v>1.08</v>
          </cell>
          <cell r="F5698">
            <v>0.19440000000000002</v>
          </cell>
          <cell r="G5698">
            <v>29.16</v>
          </cell>
          <cell r="H5698">
            <v>5.25</v>
          </cell>
        </row>
        <row r="5699">
          <cell r="A5699">
            <v>0</v>
          </cell>
          <cell r="B5699" t="str">
            <v>Materiales y Equipos</v>
          </cell>
          <cell r="C5699">
            <v>6</v>
          </cell>
          <cell r="D5699" t="str">
            <v>UND</v>
          </cell>
          <cell r="E5699">
            <v>127.12</v>
          </cell>
          <cell r="F5699">
            <v>22.881599999999999</v>
          </cell>
          <cell r="G5699">
            <v>762.72</v>
          </cell>
          <cell r="H5699">
            <v>137.29</v>
          </cell>
        </row>
        <row r="5700">
          <cell r="A5700">
            <v>112.01</v>
          </cell>
          <cell r="B5700" t="str">
            <v>Mortero 1:3 + 10% desp. 3 cm espesor</v>
          </cell>
          <cell r="C5700">
            <v>3.3000000000000002E-2</v>
          </cell>
          <cell r="D5700" t="str">
            <v>M3</v>
          </cell>
          <cell r="E5700">
            <v>5727.81</v>
          </cell>
          <cell r="F5700">
            <v>971.69</v>
          </cell>
          <cell r="G5700">
            <v>189.02</v>
          </cell>
          <cell r="H5700">
            <v>32.07</v>
          </cell>
        </row>
        <row r="5701">
          <cell r="A5701">
            <v>0</v>
          </cell>
          <cell r="B5701" t="str">
            <v>Pino americano cepillado 1"x4"x10' - 10 usos</v>
          </cell>
          <cell r="C5701">
            <v>0.33329999999999999</v>
          </cell>
          <cell r="D5701" t="str">
            <v>PT</v>
          </cell>
          <cell r="E5701">
            <v>59.32</v>
          </cell>
          <cell r="F5701">
            <v>10.6776</v>
          </cell>
          <cell r="G5701">
            <v>19.77</v>
          </cell>
          <cell r="H5701">
            <v>3.56</v>
          </cell>
          <cell r="I5701">
            <v>0</v>
          </cell>
        </row>
        <row r="5702">
          <cell r="A5702">
            <v>0</v>
          </cell>
          <cell r="B5702" t="str">
            <v xml:space="preserve">Mano de obra  </v>
          </cell>
          <cell r="C5702">
            <v>63.21</v>
          </cell>
          <cell r="D5702" t="str">
            <v>P2</v>
          </cell>
          <cell r="E5702">
            <v>51.38</v>
          </cell>
          <cell r="F5702">
            <v>0</v>
          </cell>
          <cell r="G5702">
            <v>3247.73</v>
          </cell>
          <cell r="H5702">
            <v>0</v>
          </cell>
        </row>
        <row r="5703">
          <cell r="A5703">
            <v>0</v>
          </cell>
          <cell r="B5703" t="str">
            <v>Mano de obra Fino de mezcla</v>
          </cell>
          <cell r="C5703">
            <v>1</v>
          </cell>
          <cell r="D5703" t="str">
            <v>M2</v>
          </cell>
          <cell r="E5703">
            <v>136.5</v>
          </cell>
          <cell r="F5703">
            <v>0</v>
          </cell>
          <cell r="G5703">
            <v>136.5</v>
          </cell>
          <cell r="H5703">
            <v>0</v>
          </cell>
          <cell r="I5703">
            <v>45168.850000000006</v>
          </cell>
        </row>
        <row r="5704">
          <cell r="B5704" t="str">
            <v>Mano de Obra Subida materiales - Ayudante AY</v>
          </cell>
          <cell r="C5704">
            <v>0.1</v>
          </cell>
          <cell r="D5704" t="str">
            <v>DIA</v>
          </cell>
          <cell r="E5704">
            <v>847</v>
          </cell>
          <cell r="F5704">
            <v>0</v>
          </cell>
          <cell r="G5704">
            <v>84.7</v>
          </cell>
          <cell r="H5704">
            <v>0</v>
          </cell>
        </row>
        <row r="5705">
          <cell r="A5705">
            <v>122.13000000000007</v>
          </cell>
          <cell r="B5705" t="str">
            <v>Total/UND</v>
          </cell>
          <cell r="C5705">
            <v>1</v>
          </cell>
          <cell r="D5705" t="str">
            <v>P2</v>
          </cell>
          <cell r="E5705">
            <v>0</v>
          </cell>
          <cell r="F5705">
            <v>0</v>
          </cell>
          <cell r="G5705">
            <v>429.99</v>
          </cell>
          <cell r="H5705">
            <v>35.630000000000003</v>
          </cell>
          <cell r="I5705">
            <v>465.62</v>
          </cell>
        </row>
        <row r="5706">
          <cell r="A5706">
            <v>0</v>
          </cell>
          <cell r="B5706" t="str">
            <v>Puertas closet en caoba 2.80x2.10m</v>
          </cell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</row>
        <row r="5707">
          <cell r="A5707">
            <v>124.03000000000002</v>
          </cell>
          <cell r="B5707" t="str">
            <v>ZABALETA DE TECHO</v>
          </cell>
          <cell r="C5707">
            <v>1</v>
          </cell>
          <cell r="D5707" t="str">
            <v>ML</v>
          </cell>
          <cell r="E5707">
            <v>0</v>
          </cell>
          <cell r="F5707">
            <v>0</v>
          </cell>
          <cell r="G5707">
            <v>149.89999999999998</v>
          </cell>
          <cell r="H5707">
            <v>10.199999999999999</v>
          </cell>
          <cell r="I5707">
            <v>160.09999999999997</v>
          </cell>
        </row>
        <row r="5708">
          <cell r="A5708">
            <v>0</v>
          </cell>
          <cell r="B5708" t="str">
            <v>Zabaleta de Techo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</row>
        <row r="5709">
          <cell r="A5709">
            <v>0</v>
          </cell>
          <cell r="B5709" t="str">
            <v>Volumen Análisis</v>
          </cell>
          <cell r="C5709">
            <v>1</v>
          </cell>
          <cell r="D5709" t="str">
            <v>ML</v>
          </cell>
          <cell r="E5709">
            <v>572.03</v>
          </cell>
          <cell r="F5709">
            <v>102.96539999999999</v>
          </cell>
          <cell r="G5709">
            <v>36158.019999999997</v>
          </cell>
          <cell r="H5709">
            <v>6508.44</v>
          </cell>
          <cell r="I5709">
            <v>0</v>
          </cell>
        </row>
        <row r="5710">
          <cell r="A5710">
            <v>0</v>
          </cell>
          <cell r="B5710" t="str">
            <v>Materiales y Equipos</v>
          </cell>
          <cell r="C5710">
            <v>9</v>
          </cell>
          <cell r="D5710" t="str">
            <v>UND</v>
          </cell>
          <cell r="E5710">
            <v>135.59</v>
          </cell>
          <cell r="F5710">
            <v>24.406199999999998</v>
          </cell>
          <cell r="G5710">
            <v>1220.31</v>
          </cell>
          <cell r="H5710">
            <v>219.66</v>
          </cell>
        </row>
        <row r="5711">
          <cell r="A5711">
            <v>112.01</v>
          </cell>
          <cell r="B5711" t="str">
            <v>Mortero 1:3 + 10% desperdicio</v>
          </cell>
          <cell r="C5711">
            <v>1.0500000000000001E-2</v>
          </cell>
          <cell r="D5711" t="str">
            <v>M3</v>
          </cell>
          <cell r="E5711">
            <v>5727.81</v>
          </cell>
          <cell r="F5711">
            <v>971.69</v>
          </cell>
          <cell r="G5711">
            <v>60.14</v>
          </cell>
          <cell r="H5711">
            <v>10.199999999999999</v>
          </cell>
        </row>
        <row r="5712">
          <cell r="A5712">
            <v>0</v>
          </cell>
          <cell r="B5712" t="str">
            <v xml:space="preserve">Mano de obra  </v>
          </cell>
          <cell r="C5712">
            <v>27</v>
          </cell>
          <cell r="D5712" t="str">
            <v>UND</v>
          </cell>
          <cell r="E5712">
            <v>1.08</v>
          </cell>
          <cell r="F5712">
            <v>0.19440000000000002</v>
          </cell>
          <cell r="G5712">
            <v>29.16</v>
          </cell>
          <cell r="H5712">
            <v>5.25</v>
          </cell>
        </row>
        <row r="5713">
          <cell r="A5713">
            <v>0</v>
          </cell>
          <cell r="B5713" t="str">
            <v>Mano de obra zabaleta</v>
          </cell>
          <cell r="C5713">
            <v>1</v>
          </cell>
          <cell r="D5713" t="str">
            <v>ML</v>
          </cell>
          <cell r="E5713">
            <v>72.819999999999993</v>
          </cell>
          <cell r="F5713">
            <v>0</v>
          </cell>
          <cell r="G5713">
            <v>72.819999999999993</v>
          </cell>
          <cell r="H5713">
            <v>0</v>
          </cell>
        </row>
        <row r="5714">
          <cell r="A5714">
            <v>0</v>
          </cell>
          <cell r="B5714" t="str">
            <v>Mano de Obra Subida materiales - Ayudante AY</v>
          </cell>
          <cell r="C5714">
            <v>0.02</v>
          </cell>
          <cell r="D5714" t="str">
            <v>DIA</v>
          </cell>
          <cell r="E5714">
            <v>847</v>
          </cell>
          <cell r="F5714">
            <v>0</v>
          </cell>
          <cell r="G5714">
            <v>16.940000000000001</v>
          </cell>
          <cell r="H5714">
            <v>0</v>
          </cell>
        </row>
        <row r="5715">
          <cell r="A5715">
            <v>0</v>
          </cell>
          <cell r="B5715" t="str">
            <v>Total/UND</v>
          </cell>
          <cell r="D5715">
            <v>0</v>
          </cell>
          <cell r="E5715">
            <v>0</v>
          </cell>
          <cell r="F5715">
            <v>0</v>
          </cell>
          <cell r="G5715">
            <v>149.89999999999998</v>
          </cell>
          <cell r="H5715">
            <v>10.199999999999999</v>
          </cell>
          <cell r="I5715">
            <v>160.09999999999997</v>
          </cell>
        </row>
        <row r="5716">
          <cell r="A5716">
            <v>0</v>
          </cell>
          <cell r="B5716" t="str">
            <v>Mano de obra Inst. puertas closets</v>
          </cell>
          <cell r="C5716">
            <v>63.21</v>
          </cell>
          <cell r="D5716" t="str">
            <v>P2</v>
          </cell>
          <cell r="E5716">
            <v>51.38</v>
          </cell>
          <cell r="F5716">
            <v>0</v>
          </cell>
          <cell r="G5716">
            <v>3247.73</v>
          </cell>
          <cell r="H5716">
            <v>0</v>
          </cell>
        </row>
        <row r="5717">
          <cell r="A5717">
            <v>124.04</v>
          </cell>
          <cell r="B5717" t="str">
            <v>TECHO EN ZINC ACANALADO CAL. 34 Y MADERA PINO TRATADO AMER.</v>
          </cell>
          <cell r="C5717">
            <v>1</v>
          </cell>
          <cell r="D5717" t="str">
            <v>M2</v>
          </cell>
          <cell r="G5717">
            <v>1461.3000000000002</v>
          </cell>
          <cell r="H5717">
            <v>163.29999999999998</v>
          </cell>
          <cell r="I5717">
            <v>1624.6000000000001</v>
          </cell>
        </row>
        <row r="5718">
          <cell r="B5718" t="str">
            <v>Zinc acanalado caliblre 34 y madera pino americano tratado</v>
          </cell>
        </row>
        <row r="5719">
          <cell r="A5719">
            <v>123</v>
          </cell>
          <cell r="B5719" t="str">
            <v>Volumen Análisis</v>
          </cell>
          <cell r="C5719">
            <v>1</v>
          </cell>
          <cell r="D5719" t="str">
            <v>M2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</row>
        <row r="5720">
          <cell r="A5720">
            <v>123.01</v>
          </cell>
          <cell r="B5720" t="str">
            <v>Materiales y Equipos</v>
          </cell>
          <cell r="C5720">
            <v>1</v>
          </cell>
          <cell r="D5720" t="str">
            <v>M2</v>
          </cell>
          <cell r="E5720">
            <v>0</v>
          </cell>
          <cell r="F5720">
            <v>0</v>
          </cell>
          <cell r="G5720">
            <v>1428.3199999999997</v>
          </cell>
          <cell r="H5720">
            <v>170.78000000000003</v>
          </cell>
          <cell r="I5720">
            <v>1599.0999999999997</v>
          </cell>
        </row>
        <row r="5721">
          <cell r="A5721">
            <v>0</v>
          </cell>
          <cell r="B5721" t="str">
            <v>Madera bruta pino americano tratado</v>
          </cell>
          <cell r="C5721">
            <v>8.7200000000000006</v>
          </cell>
          <cell r="D5721" t="str">
            <v>PT</v>
          </cell>
          <cell r="E5721">
            <v>64.41</v>
          </cell>
          <cell r="F5721">
            <v>11.593799999999998</v>
          </cell>
          <cell r="G5721">
            <v>561.66</v>
          </cell>
          <cell r="H5721">
            <v>101.1</v>
          </cell>
          <cell r="I5721">
            <v>0</v>
          </cell>
        </row>
        <row r="5722">
          <cell r="A5722">
            <v>0</v>
          </cell>
          <cell r="B5722" t="str">
            <v>Zinc acanalado calibre 34 - Plancha 6 x 3 pies</v>
          </cell>
          <cell r="C5722">
            <v>1.0900000000000001</v>
          </cell>
          <cell r="D5722" t="str">
            <v>UND</v>
          </cell>
          <cell r="E5722">
            <v>275.42</v>
          </cell>
          <cell r="F5722">
            <v>49.575600000000001</v>
          </cell>
          <cell r="G5722">
            <v>300.20999999999998</v>
          </cell>
          <cell r="H5722">
            <v>54.04</v>
          </cell>
          <cell r="I5722">
            <v>0</v>
          </cell>
        </row>
        <row r="5723">
          <cell r="A5723">
            <v>0</v>
          </cell>
          <cell r="B5723" t="str">
            <v>Caballeta zinc calibre 34 - 6 pies</v>
          </cell>
          <cell r="C5723">
            <v>0.09</v>
          </cell>
          <cell r="D5723" t="str">
            <v>UND</v>
          </cell>
          <cell r="E5723">
            <v>127.12</v>
          </cell>
          <cell r="F5723">
            <v>22.881599999999999</v>
          </cell>
          <cell r="G5723">
            <v>11.44</v>
          </cell>
          <cell r="H5723">
            <v>2.06</v>
          </cell>
          <cell r="I5723">
            <v>0</v>
          </cell>
        </row>
        <row r="5724">
          <cell r="A5724" t="str">
            <v>REVEST001</v>
          </cell>
          <cell r="B5724" t="str">
            <v>Clavos corriente</v>
          </cell>
          <cell r="C5724">
            <v>0.54</v>
          </cell>
          <cell r="D5724" t="str">
            <v>LB</v>
          </cell>
          <cell r="E5724">
            <v>38.14</v>
          </cell>
          <cell r="F5724">
            <v>6.8651999999999997</v>
          </cell>
          <cell r="G5724">
            <v>20.6</v>
          </cell>
          <cell r="H5724">
            <v>3.71</v>
          </cell>
        </row>
        <row r="5725">
          <cell r="A5725" t="str">
            <v>CE007</v>
          </cell>
          <cell r="B5725" t="str">
            <v>Clavos de zinc</v>
          </cell>
          <cell r="C5725">
            <v>0.27</v>
          </cell>
          <cell r="D5725" t="str">
            <v>LB</v>
          </cell>
          <cell r="E5725">
            <v>49.15</v>
          </cell>
          <cell r="F5725">
            <v>8.8469999999999995</v>
          </cell>
          <cell r="G5725">
            <v>13.27</v>
          </cell>
          <cell r="H5725">
            <v>2.39</v>
          </cell>
          <cell r="I5725">
            <v>0</v>
          </cell>
        </row>
        <row r="5726">
          <cell r="A5726" t="str">
            <v>CE003</v>
          </cell>
          <cell r="B5726" t="str">
            <v xml:space="preserve">Mano de obra  </v>
          </cell>
          <cell r="C5726">
            <v>0.05</v>
          </cell>
          <cell r="D5726" t="str">
            <v>FDA</v>
          </cell>
          <cell r="E5726">
            <v>398.30508474576271</v>
          </cell>
          <cell r="F5726">
            <v>71.694915254237287</v>
          </cell>
          <cell r="G5726">
            <v>19.920000000000002</v>
          </cell>
          <cell r="H5726">
            <v>3.58</v>
          </cell>
          <cell r="I5726">
            <v>0</v>
          </cell>
        </row>
        <row r="5727">
          <cell r="A5727" t="str">
            <v>PISO025</v>
          </cell>
          <cell r="B5727" t="str">
            <v>Confección estructura soporte madera</v>
          </cell>
          <cell r="C5727">
            <v>8.7200000000000006</v>
          </cell>
          <cell r="D5727" t="str">
            <v>PT</v>
          </cell>
          <cell r="E5727">
            <v>57.43</v>
          </cell>
          <cell r="F5727">
            <v>0</v>
          </cell>
          <cell r="G5727">
            <v>500.79</v>
          </cell>
          <cell r="H5727">
            <v>0</v>
          </cell>
        </row>
        <row r="5728">
          <cell r="A5728" t="str">
            <v>PISO021</v>
          </cell>
          <cell r="B5728" t="str">
            <v>Instalación planchas de zinc sin enlatado</v>
          </cell>
          <cell r="C5728">
            <v>1.0900000000000001</v>
          </cell>
          <cell r="D5728" t="str">
            <v>UND</v>
          </cell>
          <cell r="E5728">
            <v>44.18</v>
          </cell>
          <cell r="F5728">
            <v>0</v>
          </cell>
          <cell r="G5728">
            <v>48.16</v>
          </cell>
          <cell r="H5728">
            <v>0</v>
          </cell>
        </row>
        <row r="5729">
          <cell r="A5729" t="str">
            <v>REVEST005</v>
          </cell>
          <cell r="B5729" t="str">
            <v>Instalación caballetes</v>
          </cell>
          <cell r="C5729">
            <v>0.09</v>
          </cell>
          <cell r="D5729" t="str">
            <v>UND</v>
          </cell>
          <cell r="E5729">
            <v>57.43</v>
          </cell>
          <cell r="F5729">
            <v>0</v>
          </cell>
          <cell r="G5729">
            <v>5.17</v>
          </cell>
          <cell r="H5729">
            <v>0</v>
          </cell>
        </row>
        <row r="5730">
          <cell r="A5730">
            <v>0</v>
          </cell>
          <cell r="B5730" t="str">
            <v>Total/UND</v>
          </cell>
          <cell r="C5730">
            <v>0.03</v>
          </cell>
          <cell r="D5730">
            <v>0</v>
          </cell>
          <cell r="E5730">
            <v>880</v>
          </cell>
          <cell r="F5730">
            <v>0</v>
          </cell>
          <cell r="G5730">
            <v>1461.3000000000002</v>
          </cell>
          <cell r="H5730">
            <v>163.29999999999998</v>
          </cell>
          <cell r="I5730">
            <v>1624.6000000000001</v>
          </cell>
        </row>
        <row r="5731">
          <cell r="A5731">
            <v>0</v>
          </cell>
          <cell r="B5731" t="str">
            <v>Mano de obra</v>
          </cell>
          <cell r="D5731">
            <v>0</v>
          </cell>
          <cell r="G5731">
            <v>0</v>
          </cell>
          <cell r="H5731">
            <v>0</v>
          </cell>
        </row>
        <row r="5732">
          <cell r="A5732">
            <v>124.05</v>
          </cell>
          <cell r="B5732" t="str">
            <v>TECHO EN ZINC ACANALADO CAL. 29 Y MADERA PINO TRATADO AMER.</v>
          </cell>
          <cell r="C5732">
            <v>1</v>
          </cell>
          <cell r="D5732" t="str">
            <v>M2</v>
          </cell>
          <cell r="E5732">
            <v>18.32</v>
          </cell>
          <cell r="F5732">
            <v>3.2976000000000001</v>
          </cell>
          <cell r="G5732">
            <v>1488.2000000000003</v>
          </cell>
          <cell r="H5732">
            <v>168.14</v>
          </cell>
          <cell r="I5732">
            <v>1656.3400000000001</v>
          </cell>
        </row>
        <row r="5733">
          <cell r="A5733">
            <v>1300.01</v>
          </cell>
          <cell r="B5733" t="str">
            <v>Zinc acanalado caliblre 34 y madera pino americano tratado</v>
          </cell>
          <cell r="C5733">
            <v>1</v>
          </cell>
          <cell r="D5733" t="str">
            <v>M2</v>
          </cell>
          <cell r="E5733">
            <v>453.12</v>
          </cell>
          <cell r="F5733">
            <v>0</v>
          </cell>
          <cell r="G5733">
            <v>453.12</v>
          </cell>
          <cell r="H5733">
            <v>0</v>
          </cell>
        </row>
        <row r="5734">
          <cell r="A5734">
            <v>0</v>
          </cell>
          <cell r="B5734" t="str">
            <v>Volumen Análisis</v>
          </cell>
          <cell r="C5734">
            <v>1</v>
          </cell>
          <cell r="D5734" t="str">
            <v>M2</v>
          </cell>
          <cell r="G5734">
            <v>1428.3199999999997</v>
          </cell>
          <cell r="H5734">
            <v>170.78000000000003</v>
          </cell>
          <cell r="I5734">
            <v>1599.0999999999997</v>
          </cell>
        </row>
        <row r="5735">
          <cell r="B5735" t="str">
            <v>Materiales y Equipos</v>
          </cell>
        </row>
        <row r="5736">
          <cell r="A5736">
            <v>123.02000000000001</v>
          </cell>
          <cell r="B5736" t="str">
            <v>Madera bruta pino americano tratado</v>
          </cell>
          <cell r="C5736">
            <v>8.7200000000000006</v>
          </cell>
          <cell r="D5736" t="str">
            <v>PT</v>
          </cell>
          <cell r="E5736">
            <v>64.41</v>
          </cell>
          <cell r="F5736">
            <v>11.593799999999998</v>
          </cell>
          <cell r="G5736">
            <v>561.66</v>
          </cell>
          <cell r="H5736">
            <v>101.1</v>
          </cell>
          <cell r="I5736">
            <v>1684.6799999999998</v>
          </cell>
        </row>
        <row r="5737">
          <cell r="A5737">
            <v>0</v>
          </cell>
          <cell r="B5737" t="str">
            <v>Zinc acanalado calibre 29 - Plancha 6 x 3 pies</v>
          </cell>
          <cell r="C5737">
            <v>1.0900000000000001</v>
          </cell>
          <cell r="D5737" t="str">
            <v>UND</v>
          </cell>
          <cell r="E5737">
            <v>296.61</v>
          </cell>
          <cell r="F5737">
            <v>53.389800000000001</v>
          </cell>
          <cell r="G5737">
            <v>323.3</v>
          </cell>
          <cell r="H5737">
            <v>58.19</v>
          </cell>
          <cell r="I5737">
            <v>0</v>
          </cell>
        </row>
        <row r="5738">
          <cell r="A5738">
            <v>0</v>
          </cell>
          <cell r="B5738" t="str">
            <v>Caballeta zinc calibre 29 - 6 pies</v>
          </cell>
          <cell r="C5738">
            <v>0.09</v>
          </cell>
          <cell r="D5738" t="str">
            <v>UND</v>
          </cell>
          <cell r="E5738">
            <v>169.49</v>
          </cell>
          <cell r="F5738">
            <v>30.508200000000002</v>
          </cell>
          <cell r="G5738">
            <v>15.25</v>
          </cell>
          <cell r="H5738">
            <v>2.75</v>
          </cell>
          <cell r="I5738">
            <v>0</v>
          </cell>
        </row>
        <row r="5739">
          <cell r="A5739">
            <v>0</v>
          </cell>
          <cell r="B5739" t="str">
            <v>Clavos corriente</v>
          </cell>
          <cell r="C5739">
            <v>0.54</v>
          </cell>
          <cell r="D5739" t="str">
            <v>LB</v>
          </cell>
          <cell r="E5739">
            <v>38.14</v>
          </cell>
          <cell r="F5739">
            <v>6.8651999999999997</v>
          </cell>
          <cell r="G5739">
            <v>20.6</v>
          </cell>
          <cell r="H5739">
            <v>3.71</v>
          </cell>
          <cell r="I5739">
            <v>0</v>
          </cell>
        </row>
        <row r="5740">
          <cell r="A5740">
            <v>0</v>
          </cell>
          <cell r="B5740" t="str">
            <v>Clavos de zinc</v>
          </cell>
          <cell r="C5740">
            <v>0.27</v>
          </cell>
          <cell r="D5740" t="str">
            <v>LB</v>
          </cell>
          <cell r="E5740">
            <v>49.15</v>
          </cell>
          <cell r="F5740">
            <v>8.8469999999999995</v>
          </cell>
          <cell r="G5740">
            <v>13.27</v>
          </cell>
          <cell r="H5740">
            <v>2.39</v>
          </cell>
        </row>
        <row r="5741">
          <cell r="A5741">
            <v>0</v>
          </cell>
          <cell r="B5741" t="str">
            <v xml:space="preserve">Mano de obra  </v>
          </cell>
          <cell r="C5741">
            <v>0.14000000000000001</v>
          </cell>
          <cell r="D5741" t="str">
            <v>FDA</v>
          </cell>
          <cell r="E5741">
            <v>255</v>
          </cell>
          <cell r="F5741">
            <v>45.9</v>
          </cell>
          <cell r="G5741">
            <v>35.700000000000003</v>
          </cell>
          <cell r="H5741">
            <v>6.43</v>
          </cell>
          <cell r="I5741">
            <v>0</v>
          </cell>
        </row>
        <row r="5742">
          <cell r="A5742" t="str">
            <v>CE003</v>
          </cell>
          <cell r="B5742" t="str">
            <v>Confección estructura soporte madera</v>
          </cell>
          <cell r="C5742">
            <v>8.7200000000000006</v>
          </cell>
          <cell r="D5742" t="str">
            <v>PT</v>
          </cell>
          <cell r="E5742">
            <v>57.43</v>
          </cell>
          <cell r="F5742">
            <v>0</v>
          </cell>
          <cell r="G5742">
            <v>500.79</v>
          </cell>
          <cell r="H5742">
            <v>0</v>
          </cell>
          <cell r="I5742">
            <v>0</v>
          </cell>
        </row>
        <row r="5743">
          <cell r="A5743">
            <v>0</v>
          </cell>
          <cell r="B5743" t="str">
            <v>Instalación planchas de zinc sin enlatado</v>
          </cell>
          <cell r="C5743">
            <v>1.0900000000000001</v>
          </cell>
          <cell r="D5743" t="str">
            <v>UND</v>
          </cell>
          <cell r="E5743">
            <v>44.18</v>
          </cell>
          <cell r="F5743">
            <v>0</v>
          </cell>
          <cell r="G5743">
            <v>48.16</v>
          </cell>
          <cell r="H5743">
            <v>0</v>
          </cell>
        </row>
        <row r="5744">
          <cell r="A5744">
            <v>0</v>
          </cell>
          <cell r="B5744" t="str">
            <v>Instalación caballetes</v>
          </cell>
          <cell r="C5744">
            <v>0.09</v>
          </cell>
          <cell r="D5744" t="str">
            <v>UND</v>
          </cell>
          <cell r="E5744">
            <v>57.43</v>
          </cell>
          <cell r="F5744">
            <v>0</v>
          </cell>
          <cell r="G5744">
            <v>5.17</v>
          </cell>
          <cell r="H5744">
            <v>0</v>
          </cell>
        </row>
        <row r="5745">
          <cell r="A5745">
            <v>0</v>
          </cell>
          <cell r="B5745" t="str">
            <v>Total/UND</v>
          </cell>
          <cell r="C5745">
            <v>4.5</v>
          </cell>
          <cell r="D5745" t="str">
            <v>UND</v>
          </cell>
          <cell r="E5745">
            <v>29.66</v>
          </cell>
          <cell r="F5745">
            <v>5.3388</v>
          </cell>
          <cell r="G5745">
            <v>1488.2000000000003</v>
          </cell>
          <cell r="H5745">
            <v>168.14</v>
          </cell>
          <cell r="I5745">
            <v>1656.3400000000001</v>
          </cell>
        </row>
        <row r="5746">
          <cell r="A5746">
            <v>0</v>
          </cell>
          <cell r="B5746" t="str">
            <v>Separadores de cerámica</v>
          </cell>
          <cell r="C5746">
            <v>0.05</v>
          </cell>
          <cell r="D5746" t="str">
            <v>FDA</v>
          </cell>
          <cell r="E5746">
            <v>250</v>
          </cell>
          <cell r="F5746">
            <v>45</v>
          </cell>
          <cell r="G5746">
            <v>12.5</v>
          </cell>
          <cell r="H5746">
            <v>2.25</v>
          </cell>
        </row>
        <row r="5747">
          <cell r="A5747">
            <v>125</v>
          </cell>
          <cell r="B5747" t="str">
            <v>MALLA CICLONICA</v>
          </cell>
          <cell r="C5747">
            <v>1</v>
          </cell>
          <cell r="D5747" t="str">
            <v>PA</v>
          </cell>
          <cell r="E5747">
            <v>28.73</v>
          </cell>
          <cell r="F5747">
            <v>0</v>
          </cell>
          <cell r="G5747">
            <v>28.73</v>
          </cell>
          <cell r="H5747">
            <v>0</v>
          </cell>
        </row>
        <row r="5748">
          <cell r="A5748">
            <v>125.01</v>
          </cell>
          <cell r="B5748" t="str">
            <v>MALLA CICLONICA 6 PIES</v>
          </cell>
          <cell r="C5748">
            <v>1</v>
          </cell>
          <cell r="D5748" t="str">
            <v>ML</v>
          </cell>
          <cell r="G5748">
            <v>1310.5223999999998</v>
          </cell>
          <cell r="H5748">
            <v>167.15719999999999</v>
          </cell>
          <cell r="I5748">
            <v>1477.6795999999999</v>
          </cell>
        </row>
        <row r="5749">
          <cell r="A5749">
            <v>0</v>
          </cell>
          <cell r="B5749" t="str">
            <v xml:space="preserve">Malla ciclónica de 6 pies de altura </v>
          </cell>
          <cell r="C5749">
            <v>1</v>
          </cell>
          <cell r="D5749" t="str">
            <v>M2</v>
          </cell>
          <cell r="E5749">
            <v>453.12</v>
          </cell>
          <cell r="F5749">
            <v>0</v>
          </cell>
          <cell r="G5749">
            <v>453.12</v>
          </cell>
          <cell r="H5749">
            <v>0</v>
          </cell>
        </row>
        <row r="5750">
          <cell r="A5750">
            <v>0</v>
          </cell>
          <cell r="B5750" t="str">
            <v>Volumen Análisis</v>
          </cell>
          <cell r="C5750">
            <v>25</v>
          </cell>
          <cell r="D5750" t="str">
            <v>ML</v>
          </cell>
          <cell r="G5750">
            <v>1501.1999999999998</v>
          </cell>
          <cell r="H5750">
            <v>183.48000000000005</v>
          </cell>
          <cell r="I5750">
            <v>1684.6799999999998</v>
          </cell>
        </row>
        <row r="5751">
          <cell r="B5751" t="str">
            <v>Materiales y Equipos</v>
          </cell>
        </row>
        <row r="5752">
          <cell r="A5752">
            <v>123.03000000000002</v>
          </cell>
          <cell r="B5752" t="str">
            <v>Malla ciclónica 6 pies cal. 9 + 5% desp.</v>
          </cell>
          <cell r="C5752">
            <v>80.06</v>
          </cell>
          <cell r="D5752" t="str">
            <v>PL</v>
          </cell>
          <cell r="E5752">
            <v>111.86</v>
          </cell>
          <cell r="F5752">
            <v>20.134799999999998</v>
          </cell>
          <cell r="G5752">
            <v>8955.51</v>
          </cell>
          <cell r="H5752">
            <v>1611.99</v>
          </cell>
          <cell r="I5752">
            <v>2192</v>
          </cell>
        </row>
        <row r="5753">
          <cell r="A5753">
            <v>0</v>
          </cell>
          <cell r="B5753" t="str">
            <v>Tubo Hierro Galvanizado Ligero 1-1/2" x 15pies</v>
          </cell>
          <cell r="C5753">
            <v>5</v>
          </cell>
          <cell r="D5753" t="str">
            <v>UND</v>
          </cell>
          <cell r="E5753">
            <v>576.86</v>
          </cell>
          <cell r="F5753">
            <v>103.8348</v>
          </cell>
          <cell r="G5753">
            <v>2884.3</v>
          </cell>
          <cell r="H5753">
            <v>519.16999999999996</v>
          </cell>
          <cell r="I5753">
            <v>0</v>
          </cell>
        </row>
        <row r="5754">
          <cell r="A5754">
            <v>0</v>
          </cell>
          <cell r="B5754" t="str">
            <v>Tubo Hierro Galvanizado Ligero 1-1/4" x 20pies</v>
          </cell>
          <cell r="C5754">
            <v>5</v>
          </cell>
          <cell r="D5754" t="str">
            <v>UND</v>
          </cell>
          <cell r="E5754">
            <v>601.17999999999995</v>
          </cell>
          <cell r="F5754">
            <v>108.21239999999999</v>
          </cell>
          <cell r="G5754">
            <v>3005.9</v>
          </cell>
          <cell r="H5754">
            <v>541.05999999999995</v>
          </cell>
          <cell r="I5754">
            <v>0</v>
          </cell>
        </row>
        <row r="5755">
          <cell r="A5755">
            <v>0</v>
          </cell>
          <cell r="B5755" t="str">
            <v>Copa en H.G. 1/2"</v>
          </cell>
          <cell r="C5755">
            <v>2</v>
          </cell>
          <cell r="D5755" t="str">
            <v>UND</v>
          </cell>
          <cell r="E5755">
            <v>30.32</v>
          </cell>
          <cell r="F5755">
            <v>5.4576000000000002</v>
          </cell>
          <cell r="G5755">
            <v>60.64</v>
          </cell>
          <cell r="H5755">
            <v>10.92</v>
          </cell>
          <cell r="I5755">
            <v>0</v>
          </cell>
        </row>
        <row r="5756">
          <cell r="A5756">
            <v>0</v>
          </cell>
          <cell r="B5756" t="str">
            <v>Abrazaderas de 1-1/2"</v>
          </cell>
          <cell r="C5756">
            <v>10</v>
          </cell>
          <cell r="D5756" t="str">
            <v>UND</v>
          </cell>
          <cell r="E5756">
            <v>13.99</v>
          </cell>
          <cell r="F5756">
            <v>2.5181999999999998</v>
          </cell>
          <cell r="G5756">
            <v>139.9</v>
          </cell>
          <cell r="H5756">
            <v>25.18</v>
          </cell>
        </row>
        <row r="5757">
          <cell r="A5757">
            <v>0</v>
          </cell>
          <cell r="B5757" t="str">
            <v>Alambre galvanizado no. 14</v>
          </cell>
          <cell r="C5757">
            <v>12.009</v>
          </cell>
          <cell r="D5757" t="str">
            <v>LBS</v>
          </cell>
          <cell r="E5757">
            <v>49.15</v>
          </cell>
          <cell r="F5757">
            <v>8.8469999999999995</v>
          </cell>
          <cell r="G5757">
            <v>590.24</v>
          </cell>
          <cell r="H5757">
            <v>106.24</v>
          </cell>
          <cell r="I5757">
            <v>0</v>
          </cell>
        </row>
        <row r="5758">
          <cell r="A5758" t="str">
            <v>CE003</v>
          </cell>
          <cell r="B5758" t="str">
            <v>Zabaleta doble</v>
          </cell>
          <cell r="C5758">
            <v>50</v>
          </cell>
          <cell r="D5758" t="str">
            <v>ML</v>
          </cell>
          <cell r="E5758">
            <v>147.19</v>
          </cell>
          <cell r="F5758">
            <v>26.494199999999999</v>
          </cell>
          <cell r="G5758">
            <v>7359.5</v>
          </cell>
          <cell r="H5758">
            <v>1324.71</v>
          </cell>
          <cell r="I5758">
            <v>0</v>
          </cell>
        </row>
        <row r="5759">
          <cell r="A5759">
            <v>0</v>
          </cell>
          <cell r="B5759" t="str">
            <v>Hojas de segueta</v>
          </cell>
          <cell r="C5759">
            <v>4</v>
          </cell>
          <cell r="D5759" t="str">
            <v>UND</v>
          </cell>
          <cell r="E5759">
            <v>55.08</v>
          </cell>
          <cell r="F5759">
            <v>9.9143999999999988</v>
          </cell>
          <cell r="G5759">
            <v>220.32</v>
          </cell>
          <cell r="H5759">
            <v>39.659999999999997</v>
          </cell>
        </row>
        <row r="5760">
          <cell r="A5760">
            <v>0</v>
          </cell>
          <cell r="B5760" t="str">
            <v xml:space="preserve">Mano de obra  </v>
          </cell>
          <cell r="C5760">
            <v>0.05</v>
          </cell>
          <cell r="D5760" t="str">
            <v>LB</v>
          </cell>
          <cell r="E5760">
            <v>63.56</v>
          </cell>
          <cell r="F5760">
            <v>11.440799999999999</v>
          </cell>
          <cell r="G5760">
            <v>3.18</v>
          </cell>
          <cell r="H5760">
            <v>0.56999999999999995</v>
          </cell>
        </row>
        <row r="5761">
          <cell r="A5761">
            <v>0</v>
          </cell>
          <cell r="B5761" t="str">
            <v>Mano de obra malla ciclónica</v>
          </cell>
          <cell r="C5761">
            <v>25</v>
          </cell>
          <cell r="D5761" t="str">
            <v>ML</v>
          </cell>
          <cell r="E5761">
            <v>381.87</v>
          </cell>
          <cell r="F5761">
            <v>0</v>
          </cell>
          <cell r="G5761">
            <v>9546.75</v>
          </cell>
          <cell r="H5761">
            <v>0</v>
          </cell>
        </row>
        <row r="5762">
          <cell r="A5762">
            <v>0</v>
          </cell>
          <cell r="B5762" t="str">
            <v>Total/UND</v>
          </cell>
          <cell r="C5762">
            <v>0.05</v>
          </cell>
          <cell r="D5762" t="str">
            <v>FDA</v>
          </cell>
          <cell r="E5762">
            <v>250</v>
          </cell>
          <cell r="F5762">
            <v>45</v>
          </cell>
          <cell r="G5762">
            <v>32763.059999999998</v>
          </cell>
          <cell r="H5762">
            <v>4178.9299999999994</v>
          </cell>
          <cell r="I5762">
            <v>36941.99</v>
          </cell>
        </row>
        <row r="5763">
          <cell r="A5763">
            <v>0</v>
          </cell>
          <cell r="B5763" t="str">
            <v>Transporte de cerámicas (3%)</v>
          </cell>
          <cell r="C5763">
            <v>1</v>
          </cell>
          <cell r="D5763" t="str">
            <v>PA</v>
          </cell>
          <cell r="E5763">
            <v>43.68</v>
          </cell>
          <cell r="F5763">
            <v>0</v>
          </cell>
          <cell r="G5763">
            <v>43.68</v>
          </cell>
          <cell r="H5763">
            <v>0</v>
          </cell>
        </row>
        <row r="5764">
          <cell r="A5764">
            <v>125.02000000000001</v>
          </cell>
          <cell r="B5764" t="str">
            <v>MALLA CICLONICA 6 PIES CON ALAMBRE PUAS - 3 LINEAS</v>
          </cell>
          <cell r="C5764">
            <v>1</v>
          </cell>
          <cell r="D5764" t="str">
            <v>ML</v>
          </cell>
          <cell r="G5764">
            <v>1457.5023999999999</v>
          </cell>
          <cell r="H5764">
            <v>176.08519999999996</v>
          </cell>
          <cell r="I5764">
            <v>1633.5875999999998</v>
          </cell>
        </row>
        <row r="5765">
          <cell r="A5765">
            <v>0</v>
          </cell>
          <cell r="B5765" t="str">
            <v>Malla ciclónica 6 pies con 3 líneas alambre púas</v>
          </cell>
          <cell r="C5765">
            <v>1</v>
          </cell>
          <cell r="D5765" t="str">
            <v>M2</v>
          </cell>
          <cell r="E5765">
            <v>453.12</v>
          </cell>
          <cell r="F5765">
            <v>0</v>
          </cell>
          <cell r="G5765">
            <v>453.12</v>
          </cell>
          <cell r="H5765">
            <v>0</v>
          </cell>
        </row>
        <row r="5766">
          <cell r="A5766">
            <v>0</v>
          </cell>
          <cell r="B5766" t="str">
            <v>Volumen Análisis</v>
          </cell>
          <cell r="C5766">
            <v>25</v>
          </cell>
          <cell r="D5766" t="str">
            <v>ML</v>
          </cell>
          <cell r="G5766">
            <v>1933.42</v>
          </cell>
          <cell r="H5766">
            <v>258.58</v>
          </cell>
          <cell r="I5766">
            <v>2192</v>
          </cell>
        </row>
        <row r="5767">
          <cell r="B5767" t="str">
            <v>Materiales y Equipos</v>
          </cell>
        </row>
        <row r="5768">
          <cell r="A5768">
            <v>123.04000000000002</v>
          </cell>
          <cell r="B5768" t="str">
            <v>Malla ciclónica 6 pies cal. 9 + 5% desp.</v>
          </cell>
          <cell r="C5768">
            <v>80.06</v>
          </cell>
          <cell r="D5768" t="str">
            <v>PL</v>
          </cell>
          <cell r="E5768">
            <v>111.86</v>
          </cell>
          <cell r="F5768">
            <v>20.134799999999998</v>
          </cell>
          <cell r="G5768">
            <v>8955.51</v>
          </cell>
          <cell r="H5768">
            <v>1611.99</v>
          </cell>
          <cell r="I5768">
            <v>2436.88</v>
          </cell>
        </row>
        <row r="5769">
          <cell r="A5769">
            <v>0</v>
          </cell>
          <cell r="B5769" t="str">
            <v>Tubo Hierro Galvanizado Ligero 1-1/2" x 15pies</v>
          </cell>
          <cell r="C5769">
            <v>5</v>
          </cell>
          <cell r="D5769" t="str">
            <v>UND</v>
          </cell>
          <cell r="E5769">
            <v>576.86</v>
          </cell>
          <cell r="F5769">
            <v>103.8348</v>
          </cell>
          <cell r="G5769">
            <v>2884.3</v>
          </cell>
          <cell r="H5769">
            <v>519.16999999999996</v>
          </cell>
          <cell r="I5769">
            <v>0</v>
          </cell>
        </row>
        <row r="5770">
          <cell r="A5770">
            <v>0</v>
          </cell>
          <cell r="B5770" t="str">
            <v>Tubo Hierro Galvanizado Ligero 1-1/4" x 20pies</v>
          </cell>
          <cell r="C5770">
            <v>5</v>
          </cell>
          <cell r="D5770" t="str">
            <v>UND</v>
          </cell>
          <cell r="E5770">
            <v>601.17999999999995</v>
          </cell>
          <cell r="F5770">
            <v>108.21239999999999</v>
          </cell>
          <cell r="G5770">
            <v>3005.9</v>
          </cell>
          <cell r="H5770">
            <v>541.05999999999995</v>
          </cell>
          <cell r="I5770">
            <v>0</v>
          </cell>
        </row>
        <row r="5771">
          <cell r="A5771">
            <v>0</v>
          </cell>
          <cell r="B5771" t="str">
            <v>Copa en H.G. 1/2"</v>
          </cell>
          <cell r="C5771">
            <v>2</v>
          </cell>
          <cell r="D5771" t="str">
            <v>UND</v>
          </cell>
          <cell r="E5771">
            <v>30.32</v>
          </cell>
          <cell r="F5771">
            <v>5.4576000000000002</v>
          </cell>
          <cell r="G5771">
            <v>60.64</v>
          </cell>
          <cell r="H5771">
            <v>10.92</v>
          </cell>
          <cell r="I5771">
            <v>0</v>
          </cell>
        </row>
        <row r="5772">
          <cell r="A5772">
            <v>0</v>
          </cell>
          <cell r="B5772" t="str">
            <v>Abrazaderas de 1-1/2"</v>
          </cell>
          <cell r="C5772">
            <v>10</v>
          </cell>
          <cell r="D5772" t="str">
            <v>UND</v>
          </cell>
          <cell r="E5772">
            <v>13.99</v>
          </cell>
          <cell r="F5772">
            <v>2.5181999999999998</v>
          </cell>
          <cell r="G5772">
            <v>139.9</v>
          </cell>
          <cell r="H5772">
            <v>25.18</v>
          </cell>
          <cell r="I5772">
            <v>0</v>
          </cell>
        </row>
        <row r="5773">
          <cell r="A5773">
            <v>0</v>
          </cell>
          <cell r="B5773" t="str">
            <v>Alambre galvanizado no. 14</v>
          </cell>
          <cell r="C5773">
            <v>12.009</v>
          </cell>
          <cell r="D5773" t="str">
            <v>LBS</v>
          </cell>
          <cell r="E5773">
            <v>49.15</v>
          </cell>
          <cell r="F5773">
            <v>8.8469999999999995</v>
          </cell>
          <cell r="G5773">
            <v>590.24</v>
          </cell>
          <cell r="H5773">
            <v>106.24</v>
          </cell>
          <cell r="I5773">
            <v>0</v>
          </cell>
        </row>
        <row r="5774">
          <cell r="A5774" t="str">
            <v>CE003</v>
          </cell>
          <cell r="B5774" t="str">
            <v>Palometas sencillas</v>
          </cell>
          <cell r="C5774">
            <v>10</v>
          </cell>
          <cell r="D5774" t="str">
            <v>UND</v>
          </cell>
          <cell r="E5774">
            <v>86.2</v>
          </cell>
          <cell r="F5774">
            <v>15.516</v>
          </cell>
          <cell r="G5774">
            <v>862</v>
          </cell>
          <cell r="H5774">
            <v>155.16</v>
          </cell>
          <cell r="I5774">
            <v>0</v>
          </cell>
        </row>
        <row r="5775">
          <cell r="A5775">
            <v>0</v>
          </cell>
          <cell r="B5775" t="str">
            <v>Alambre de púas - Rollo 250m</v>
          </cell>
          <cell r="C5775">
            <v>0.3</v>
          </cell>
          <cell r="D5775" t="str">
            <v>UND</v>
          </cell>
          <cell r="E5775">
            <v>1260</v>
          </cell>
          <cell r="F5775">
            <v>226.79999999999998</v>
          </cell>
          <cell r="G5775">
            <v>378</v>
          </cell>
          <cell r="H5775">
            <v>68.040000000000006</v>
          </cell>
        </row>
        <row r="5776">
          <cell r="A5776">
            <v>0</v>
          </cell>
          <cell r="B5776" t="str">
            <v>Zabaleta doble</v>
          </cell>
          <cell r="C5776">
            <v>50</v>
          </cell>
          <cell r="D5776" t="str">
            <v>ML</v>
          </cell>
          <cell r="E5776">
            <v>147.19</v>
          </cell>
          <cell r="F5776">
            <v>26.494199999999999</v>
          </cell>
          <cell r="G5776">
            <v>7359.5</v>
          </cell>
          <cell r="H5776">
            <v>1324.71</v>
          </cell>
        </row>
        <row r="5777">
          <cell r="A5777">
            <v>0</v>
          </cell>
          <cell r="B5777" t="str">
            <v>Hojas de segueta</v>
          </cell>
          <cell r="C5777">
            <v>4</v>
          </cell>
          <cell r="D5777" t="str">
            <v>UND</v>
          </cell>
          <cell r="E5777">
            <v>55.08</v>
          </cell>
          <cell r="F5777">
            <v>9.9143999999999988</v>
          </cell>
          <cell r="G5777">
            <v>220.32</v>
          </cell>
          <cell r="H5777">
            <v>39.659999999999997</v>
          </cell>
        </row>
        <row r="5778">
          <cell r="A5778">
            <v>0</v>
          </cell>
          <cell r="B5778" t="str">
            <v xml:space="preserve">Mano de obra  </v>
          </cell>
          <cell r="C5778">
            <v>0.05</v>
          </cell>
          <cell r="D5778" t="str">
            <v>FDA</v>
          </cell>
          <cell r="E5778">
            <v>250</v>
          </cell>
          <cell r="F5778">
            <v>45</v>
          </cell>
          <cell r="G5778">
            <v>12.5</v>
          </cell>
          <cell r="H5778">
            <v>2.25</v>
          </cell>
        </row>
        <row r="5779">
          <cell r="A5779">
            <v>0</v>
          </cell>
          <cell r="B5779" t="str">
            <v>Mano de obra alambre de púas</v>
          </cell>
          <cell r="C5779">
            <v>75</v>
          </cell>
          <cell r="D5779" t="str">
            <v>ML</v>
          </cell>
          <cell r="E5779">
            <v>32.46</v>
          </cell>
          <cell r="F5779">
            <v>0</v>
          </cell>
          <cell r="G5779">
            <v>2434.5</v>
          </cell>
          <cell r="H5779">
            <v>0</v>
          </cell>
        </row>
        <row r="5780">
          <cell r="A5780">
            <v>0</v>
          </cell>
          <cell r="B5780" t="str">
            <v>Mano de obra malla ciclónica</v>
          </cell>
          <cell r="C5780">
            <v>25</v>
          </cell>
          <cell r="D5780" t="str">
            <v>ML</v>
          </cell>
          <cell r="E5780">
            <v>381.87</v>
          </cell>
          <cell r="F5780">
            <v>0</v>
          </cell>
          <cell r="G5780">
            <v>9546.75</v>
          </cell>
          <cell r="H5780">
            <v>0</v>
          </cell>
        </row>
        <row r="5781">
          <cell r="A5781">
            <v>0</v>
          </cell>
          <cell r="B5781" t="str">
            <v>Total/UND</v>
          </cell>
          <cell r="C5781">
            <v>1</v>
          </cell>
          <cell r="D5781" t="str">
            <v>M2</v>
          </cell>
          <cell r="E5781">
            <v>568.79</v>
          </cell>
          <cell r="F5781">
            <v>0</v>
          </cell>
          <cell r="G5781">
            <v>36437.56</v>
          </cell>
          <cell r="H5781">
            <v>4402.1299999999992</v>
          </cell>
          <cell r="I5781">
            <v>40839.689999999995</v>
          </cell>
        </row>
        <row r="5782">
          <cell r="A5782">
            <v>0</v>
          </cell>
          <cell r="B5782" t="str">
            <v>Total/UND</v>
          </cell>
          <cell r="D5782">
            <v>0</v>
          </cell>
          <cell r="G5782">
            <v>2159.16</v>
          </cell>
          <cell r="H5782">
            <v>277.72000000000003</v>
          </cell>
          <cell r="I5782">
            <v>2436.88</v>
          </cell>
        </row>
        <row r="5783">
          <cell r="A5783">
            <v>125.03000000000002</v>
          </cell>
          <cell r="B5783" t="str">
            <v>MALLA CICLONICA 6 PIES + ALAMBRE TRINCHERA</v>
          </cell>
          <cell r="C5783">
            <v>1</v>
          </cell>
          <cell r="D5783" t="str">
            <v>ML</v>
          </cell>
          <cell r="G5783">
            <v>1714.0608</v>
          </cell>
          <cell r="H5783">
            <v>204.3844</v>
          </cell>
          <cell r="I5783">
            <v>1918.4451999999999</v>
          </cell>
        </row>
        <row r="5784">
          <cell r="A5784">
            <v>124</v>
          </cell>
          <cell r="B5784" t="str">
            <v>Malla ciclónica 6 pies con alambre trinchera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</row>
        <row r="5785">
          <cell r="A5785">
            <v>124.01</v>
          </cell>
          <cell r="B5785" t="str">
            <v>Volumen Análisis</v>
          </cell>
          <cell r="C5785">
            <v>25</v>
          </cell>
          <cell r="D5785" t="str">
            <v>ML</v>
          </cell>
          <cell r="E5785">
            <v>0</v>
          </cell>
          <cell r="F5785">
            <v>0</v>
          </cell>
          <cell r="G5785">
            <v>579.77</v>
          </cell>
          <cell r="H5785">
            <v>61.28</v>
          </cell>
          <cell r="I5785">
            <v>641.04999999999995</v>
          </cell>
        </row>
        <row r="5786">
          <cell r="A5786">
            <v>0</v>
          </cell>
          <cell r="B5786" t="str">
            <v>Materiales y Equipos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</row>
        <row r="5787">
          <cell r="A5787">
            <v>0</v>
          </cell>
          <cell r="B5787" t="str">
            <v>Malla ciclónica 6 pies cal. 9 + 5% desp.</v>
          </cell>
          <cell r="C5787">
            <v>80.06</v>
          </cell>
          <cell r="D5787" t="str">
            <v>PL</v>
          </cell>
          <cell r="E5787">
            <v>111.86</v>
          </cell>
          <cell r="F5787">
            <v>20.134799999999998</v>
          </cell>
          <cell r="G5787">
            <v>8955.51</v>
          </cell>
          <cell r="H5787">
            <v>1611.99</v>
          </cell>
          <cell r="I5787">
            <v>0</v>
          </cell>
        </row>
        <row r="5788">
          <cell r="A5788">
            <v>0</v>
          </cell>
          <cell r="B5788" t="str">
            <v>Tubo Hierro Galvanizado Ligero 1-1/2" x 15pies</v>
          </cell>
          <cell r="C5788">
            <v>5</v>
          </cell>
          <cell r="D5788" t="str">
            <v>UND</v>
          </cell>
          <cell r="E5788">
            <v>576.86</v>
          </cell>
          <cell r="F5788">
            <v>103.8348</v>
          </cell>
          <cell r="G5788">
            <v>2884.3</v>
          </cell>
          <cell r="H5788">
            <v>519.16999999999996</v>
          </cell>
          <cell r="I5788">
            <v>0</v>
          </cell>
        </row>
        <row r="5789">
          <cell r="A5789">
            <v>112.01</v>
          </cell>
          <cell r="B5789" t="str">
            <v>Tubo Hierro Galvanizado Ligero 1-1/4" x 20pies</v>
          </cell>
          <cell r="C5789">
            <v>5</v>
          </cell>
          <cell r="D5789" t="str">
            <v>UND</v>
          </cell>
          <cell r="E5789">
            <v>601.17999999999995</v>
          </cell>
          <cell r="F5789">
            <v>108.21239999999999</v>
          </cell>
          <cell r="G5789">
            <v>3005.9</v>
          </cell>
          <cell r="H5789">
            <v>541.05999999999995</v>
          </cell>
          <cell r="I5789">
            <v>0</v>
          </cell>
        </row>
        <row r="5790">
          <cell r="A5790">
            <v>0</v>
          </cell>
          <cell r="B5790" t="str">
            <v>Copa en H.G. 1/2"</v>
          </cell>
          <cell r="C5790">
            <v>2</v>
          </cell>
          <cell r="D5790" t="str">
            <v>UND</v>
          </cell>
          <cell r="E5790">
            <v>30.32</v>
          </cell>
          <cell r="F5790">
            <v>5.4576000000000002</v>
          </cell>
          <cell r="G5790">
            <v>60.64</v>
          </cell>
          <cell r="H5790">
            <v>10.92</v>
          </cell>
        </row>
        <row r="5791">
          <cell r="A5791">
            <v>0</v>
          </cell>
          <cell r="B5791" t="str">
            <v>Abrazaderas de 1-1/2"</v>
          </cell>
          <cell r="C5791">
            <v>10</v>
          </cell>
          <cell r="D5791" t="str">
            <v>UND</v>
          </cell>
          <cell r="E5791">
            <v>13.99</v>
          </cell>
          <cell r="F5791">
            <v>2.5181999999999998</v>
          </cell>
          <cell r="G5791">
            <v>139.9</v>
          </cell>
          <cell r="H5791">
            <v>25.18</v>
          </cell>
          <cell r="I5791">
            <v>0</v>
          </cell>
        </row>
        <row r="5792">
          <cell r="A5792">
            <v>0</v>
          </cell>
          <cell r="B5792" t="str">
            <v>Alambre galvanizado no. 14</v>
          </cell>
          <cell r="C5792">
            <v>12.009</v>
          </cell>
          <cell r="D5792" t="str">
            <v>LBS</v>
          </cell>
          <cell r="E5792">
            <v>49.15</v>
          </cell>
          <cell r="F5792">
            <v>8.8469999999999995</v>
          </cell>
          <cell r="G5792">
            <v>590.24</v>
          </cell>
          <cell r="H5792">
            <v>106.24</v>
          </cell>
          <cell r="I5792">
            <v>0</v>
          </cell>
        </row>
        <row r="5793">
          <cell r="A5793">
            <v>0</v>
          </cell>
          <cell r="B5793" t="str">
            <v>Palometas dobles</v>
          </cell>
          <cell r="C5793">
            <v>10</v>
          </cell>
          <cell r="D5793" t="str">
            <v>UND</v>
          </cell>
          <cell r="E5793">
            <v>146.65</v>
          </cell>
          <cell r="F5793">
            <v>26.396999999999998</v>
          </cell>
          <cell r="G5793">
            <v>1466.5</v>
          </cell>
          <cell r="H5793">
            <v>263.97000000000003</v>
          </cell>
        </row>
        <row r="5794">
          <cell r="A5794">
            <v>0</v>
          </cell>
          <cell r="B5794" t="str">
            <v>Alambre de trinchera Galv. 17" - Rollo</v>
          </cell>
          <cell r="C5794">
            <v>5.55</v>
          </cell>
          <cell r="D5794" t="str">
            <v>UND</v>
          </cell>
          <cell r="E5794">
            <v>667.38</v>
          </cell>
          <cell r="F5794">
            <v>120.1284</v>
          </cell>
          <cell r="G5794">
            <v>3703.96</v>
          </cell>
          <cell r="H5794">
            <v>666.71</v>
          </cell>
          <cell r="I5794">
            <v>641.04999999999995</v>
          </cell>
        </row>
        <row r="5795">
          <cell r="A5795">
            <v>0</v>
          </cell>
          <cell r="B5795" t="str">
            <v>Zabaleta doble</v>
          </cell>
          <cell r="C5795">
            <v>50</v>
          </cell>
          <cell r="D5795" t="str">
            <v>ML</v>
          </cell>
          <cell r="E5795">
            <v>147.19</v>
          </cell>
          <cell r="F5795">
            <v>26.494199999999999</v>
          </cell>
          <cell r="G5795">
            <v>7359.5</v>
          </cell>
          <cell r="H5795">
            <v>1324.71</v>
          </cell>
          <cell r="I5795">
            <v>0</v>
          </cell>
        </row>
        <row r="5796">
          <cell r="A5796">
            <v>124.02000000000001</v>
          </cell>
          <cell r="B5796" t="str">
            <v>Hojas de segueta</v>
          </cell>
          <cell r="C5796">
            <v>4</v>
          </cell>
          <cell r="D5796" t="str">
            <v>UND</v>
          </cell>
          <cell r="E5796">
            <v>55.08</v>
          </cell>
          <cell r="F5796">
            <v>9.9143999999999988</v>
          </cell>
          <cell r="G5796">
            <v>220.32</v>
          </cell>
          <cell r="H5796">
            <v>39.659999999999997</v>
          </cell>
          <cell r="I5796">
            <v>482.44</v>
          </cell>
        </row>
        <row r="5797">
          <cell r="A5797">
            <v>0</v>
          </cell>
          <cell r="B5797" t="str">
            <v xml:space="preserve">Mano de obra  </v>
          </cell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</row>
        <row r="5798">
          <cell r="A5798">
            <v>0</v>
          </cell>
          <cell r="B5798" t="str">
            <v>Mano de obra alambre de trincheras</v>
          </cell>
          <cell r="C5798">
            <v>25</v>
          </cell>
          <cell r="D5798" t="str">
            <v>ML</v>
          </cell>
          <cell r="E5798">
            <v>196.72</v>
          </cell>
          <cell r="F5798">
            <v>0</v>
          </cell>
          <cell r="G5798">
            <v>4918</v>
          </cell>
          <cell r="H5798">
            <v>0</v>
          </cell>
          <cell r="I5798">
            <v>0</v>
          </cell>
        </row>
        <row r="5799">
          <cell r="A5799">
            <v>0</v>
          </cell>
          <cell r="B5799" t="str">
            <v>Mano de obra malla ciclónica</v>
          </cell>
          <cell r="C5799">
            <v>25</v>
          </cell>
          <cell r="D5799" t="str">
            <v>ML</v>
          </cell>
          <cell r="E5799">
            <v>381.87</v>
          </cell>
          <cell r="F5799">
            <v>0</v>
          </cell>
          <cell r="G5799">
            <v>9546.75</v>
          </cell>
          <cell r="H5799">
            <v>0</v>
          </cell>
          <cell r="I5799">
            <v>0</v>
          </cell>
        </row>
        <row r="5800">
          <cell r="A5800">
            <v>112.01</v>
          </cell>
          <cell r="B5800" t="str">
            <v>Total/UND</v>
          </cell>
          <cell r="C5800">
            <v>3.3000000000000002E-2</v>
          </cell>
          <cell r="D5800" t="str">
            <v>M3</v>
          </cell>
          <cell r="E5800">
            <v>6160.0100000000011</v>
          </cell>
          <cell r="F5800">
            <v>1049.49</v>
          </cell>
          <cell r="G5800">
            <v>42851.519999999997</v>
          </cell>
          <cell r="H5800">
            <v>5109.6099999999997</v>
          </cell>
          <cell r="I5800">
            <v>47961.13</v>
          </cell>
        </row>
        <row r="5801">
          <cell r="A5801">
            <v>0</v>
          </cell>
          <cell r="B5801" t="str">
            <v>Pino americano cepillado 1"x4"x10' - 10 usos</v>
          </cell>
          <cell r="C5801">
            <v>0.33329999999999999</v>
          </cell>
          <cell r="D5801" t="str">
            <v>PT</v>
          </cell>
          <cell r="E5801">
            <v>59.32</v>
          </cell>
          <cell r="F5801">
            <v>10.6776</v>
          </cell>
          <cell r="G5801">
            <v>19.77</v>
          </cell>
          <cell r="H5801">
            <v>3.56</v>
          </cell>
        </row>
        <row r="5802">
          <cell r="A5802">
            <v>125.04000000000002</v>
          </cell>
          <cell r="B5802" t="str">
            <v>MALLA CICLONICA 4 PIES</v>
          </cell>
          <cell r="C5802">
            <v>1</v>
          </cell>
          <cell r="D5802" t="str">
            <v>ML</v>
          </cell>
          <cell r="E5802">
            <v>0</v>
          </cell>
          <cell r="F5802">
            <v>0</v>
          </cell>
          <cell r="G5802">
            <v>1310.5223999999998</v>
          </cell>
          <cell r="H5802">
            <v>113.44879999999999</v>
          </cell>
          <cell r="I5802">
            <v>1423.9711999999997</v>
          </cell>
        </row>
        <row r="5803">
          <cell r="A5803">
            <v>0</v>
          </cell>
          <cell r="B5803" t="str">
            <v xml:space="preserve">Malla ciclónica de 4 pies de altura </v>
          </cell>
          <cell r="C5803">
            <v>1</v>
          </cell>
          <cell r="D5803" t="str">
            <v>M2</v>
          </cell>
          <cell r="E5803">
            <v>136.5</v>
          </cell>
          <cell r="F5803">
            <v>0</v>
          </cell>
          <cell r="G5803">
            <v>136.5</v>
          </cell>
          <cell r="H5803">
            <v>0</v>
          </cell>
        </row>
        <row r="5804">
          <cell r="A5804">
            <v>0</v>
          </cell>
          <cell r="B5804" t="str">
            <v>Volumen Análisis</v>
          </cell>
          <cell r="C5804">
            <v>25</v>
          </cell>
          <cell r="D5804" t="str">
            <v>ML</v>
          </cell>
          <cell r="E5804">
            <v>847</v>
          </cell>
          <cell r="F5804">
            <v>0</v>
          </cell>
          <cell r="G5804">
            <v>84.7</v>
          </cell>
          <cell r="H5804">
            <v>0</v>
          </cell>
        </row>
        <row r="5805">
          <cell r="A5805">
            <v>0</v>
          </cell>
          <cell r="B5805" t="str">
            <v>Materiales y Equipos</v>
          </cell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G5805">
            <v>444.25</v>
          </cell>
          <cell r="H5805">
            <v>38.190000000000005</v>
          </cell>
          <cell r="I5805">
            <v>482.44</v>
          </cell>
        </row>
        <row r="5806">
          <cell r="A5806" t="str">
            <v>MC002</v>
          </cell>
          <cell r="B5806" t="str">
            <v>Malla ciclónica 4 pies cal. 9 + 5% desp.</v>
          </cell>
          <cell r="C5806">
            <v>80.06</v>
          </cell>
          <cell r="D5806" t="str">
            <v>PL</v>
          </cell>
          <cell r="E5806">
            <v>110.59322033898306</v>
          </cell>
          <cell r="F5806">
            <v>19.91</v>
          </cell>
          <cell r="G5806">
            <v>8854.09</v>
          </cell>
          <cell r="H5806">
            <v>1593.99</v>
          </cell>
        </row>
        <row r="5807">
          <cell r="A5807">
            <v>124.03000000000002</v>
          </cell>
          <cell r="B5807" t="str">
            <v>Tubo Hierro Galvanizado Ligero 1-1/2" x 15pies</v>
          </cell>
          <cell r="C5807">
            <v>5</v>
          </cell>
          <cell r="D5807" t="str">
            <v>UND</v>
          </cell>
          <cell r="E5807">
            <v>576.86</v>
          </cell>
          <cell r="F5807">
            <v>103.8348</v>
          </cell>
          <cell r="G5807">
            <v>2884.3</v>
          </cell>
          <cell r="H5807">
            <v>519.16999999999996</v>
          </cell>
          <cell r="I5807">
            <v>165.46</v>
          </cell>
        </row>
        <row r="5808">
          <cell r="A5808">
            <v>0</v>
          </cell>
          <cell r="B5808" t="str">
            <v>Tubo Hierro Galvanizado Ligero 1-1/4" x 20pies</v>
          </cell>
          <cell r="C5808">
            <v>5</v>
          </cell>
          <cell r="D5808" t="str">
            <v>UND</v>
          </cell>
          <cell r="E5808">
            <v>601.17999999999995</v>
          </cell>
          <cell r="F5808">
            <v>108.21239999999999</v>
          </cell>
          <cell r="G5808">
            <v>3005.9</v>
          </cell>
          <cell r="H5808">
            <v>541.05999999999995</v>
          </cell>
          <cell r="I5808">
            <v>0</v>
          </cell>
        </row>
        <row r="5809">
          <cell r="A5809">
            <v>0</v>
          </cell>
          <cell r="B5809" t="str">
            <v>Copa en H.G. 1/2"</v>
          </cell>
          <cell r="C5809">
            <v>2</v>
          </cell>
          <cell r="D5809" t="str">
            <v>UND</v>
          </cell>
          <cell r="E5809">
            <v>30.32</v>
          </cell>
          <cell r="F5809">
            <v>5.4576000000000002</v>
          </cell>
          <cell r="G5809">
            <v>60.64</v>
          </cell>
          <cell r="H5809">
            <v>10.92</v>
          </cell>
          <cell r="I5809">
            <v>0</v>
          </cell>
        </row>
        <row r="5810">
          <cell r="A5810">
            <v>0</v>
          </cell>
          <cell r="B5810" t="str">
            <v>Abrazaderas de 1-1/2"</v>
          </cell>
          <cell r="C5810">
            <v>10</v>
          </cell>
          <cell r="D5810" t="str">
            <v>UND</v>
          </cell>
          <cell r="E5810">
            <v>13.99</v>
          </cell>
          <cell r="F5810">
            <v>2.5181999999999998</v>
          </cell>
          <cell r="G5810">
            <v>139.9</v>
          </cell>
          <cell r="H5810">
            <v>25.18</v>
          </cell>
          <cell r="I5810">
            <v>0</v>
          </cell>
        </row>
        <row r="5811">
          <cell r="A5811">
            <v>112.01</v>
          </cell>
          <cell r="B5811" t="str">
            <v>Alambre galvanizado no. 14</v>
          </cell>
          <cell r="C5811">
            <v>12.009</v>
          </cell>
          <cell r="D5811" t="str">
            <v>LBS</v>
          </cell>
          <cell r="E5811">
            <v>49.15</v>
          </cell>
          <cell r="F5811">
            <v>8.8469999999999995</v>
          </cell>
          <cell r="G5811">
            <v>590.24</v>
          </cell>
          <cell r="H5811">
            <v>106.24</v>
          </cell>
          <cell r="I5811">
            <v>0</v>
          </cell>
        </row>
        <row r="5812">
          <cell r="A5812">
            <v>0</v>
          </cell>
          <cell r="B5812" t="str">
            <v>Hojas de segueta</v>
          </cell>
          <cell r="C5812">
            <v>4</v>
          </cell>
          <cell r="D5812" t="str">
            <v>UND</v>
          </cell>
          <cell r="E5812">
            <v>55.08</v>
          </cell>
          <cell r="F5812">
            <v>9.9143999999999988</v>
          </cell>
          <cell r="G5812">
            <v>220.32</v>
          </cell>
          <cell r="H5812">
            <v>39.659999999999997</v>
          </cell>
          <cell r="I5812">
            <v>0</v>
          </cell>
        </row>
        <row r="5813">
          <cell r="A5813">
            <v>0</v>
          </cell>
          <cell r="B5813" t="str">
            <v xml:space="preserve">Mano de obra  </v>
          </cell>
          <cell r="C5813">
            <v>1</v>
          </cell>
          <cell r="D5813" t="str">
            <v>ML</v>
          </cell>
          <cell r="E5813">
            <v>72.819999999999993</v>
          </cell>
          <cell r="F5813">
            <v>0</v>
          </cell>
          <cell r="G5813">
            <v>72.819999999999993</v>
          </cell>
          <cell r="H5813">
            <v>0</v>
          </cell>
        </row>
        <row r="5814">
          <cell r="A5814">
            <v>0</v>
          </cell>
          <cell r="B5814" t="str">
            <v>Mano de obra malla ciclónica</v>
          </cell>
          <cell r="C5814">
            <v>25</v>
          </cell>
          <cell r="D5814" t="str">
            <v>ML</v>
          </cell>
          <cell r="E5814">
            <v>381.87</v>
          </cell>
          <cell r="F5814">
            <v>0</v>
          </cell>
          <cell r="G5814">
            <v>9546.75</v>
          </cell>
          <cell r="H5814">
            <v>0</v>
          </cell>
        </row>
        <row r="5815">
          <cell r="A5815">
            <v>0</v>
          </cell>
          <cell r="B5815" t="str">
            <v>Total/UND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32763.059999999998</v>
          </cell>
          <cell r="H5815">
            <v>2836.22</v>
          </cell>
          <cell r="I5815">
            <v>35599.279999999999</v>
          </cell>
        </row>
        <row r="5817">
          <cell r="A5817">
            <v>125.05000000000003</v>
          </cell>
          <cell r="B5817" t="str">
            <v xml:space="preserve">TENSADO DE MALLA CICLONICA </v>
          </cell>
          <cell r="C5817">
            <v>1</v>
          </cell>
          <cell r="D5817" t="str">
            <v>ML</v>
          </cell>
          <cell r="E5817">
            <v>0</v>
          </cell>
          <cell r="F5817">
            <v>0</v>
          </cell>
          <cell r="G5817">
            <v>416.39839999999998</v>
          </cell>
          <cell r="H5817">
            <v>6.2151999999999994</v>
          </cell>
          <cell r="I5817">
            <v>422.61359999999996</v>
          </cell>
        </row>
        <row r="5818">
          <cell r="A5818">
            <v>0</v>
          </cell>
          <cell r="B5818" t="str">
            <v xml:space="preserve">Malla ciclónica de 4 pies de altura 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</row>
        <row r="5819">
          <cell r="A5819">
            <v>0</v>
          </cell>
          <cell r="B5819" t="str">
            <v>Volumen Análisis</v>
          </cell>
          <cell r="C5819">
            <v>25</v>
          </cell>
          <cell r="D5819" t="str">
            <v>ML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</row>
        <row r="5820">
          <cell r="A5820">
            <v>0</v>
          </cell>
          <cell r="B5820" t="str">
            <v>Materiales y Equipos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</row>
        <row r="5821">
          <cell r="A5821">
            <v>0</v>
          </cell>
          <cell r="B5821" t="str">
            <v>Copa en H.G. 1/2"</v>
          </cell>
          <cell r="C5821">
            <v>2</v>
          </cell>
          <cell r="D5821" t="str">
            <v>UND</v>
          </cell>
          <cell r="E5821">
            <v>30.32</v>
          </cell>
          <cell r="F5821">
            <v>5.4576000000000002</v>
          </cell>
          <cell r="G5821">
            <v>60.64</v>
          </cell>
          <cell r="H5821">
            <v>10.92</v>
          </cell>
          <cell r="I5821">
            <v>0</v>
          </cell>
        </row>
        <row r="5822">
          <cell r="A5822">
            <v>0</v>
          </cell>
          <cell r="B5822" t="str">
            <v>Abrazaderas de 1-1/2"</v>
          </cell>
          <cell r="C5822">
            <v>10</v>
          </cell>
          <cell r="D5822" t="str">
            <v>UND</v>
          </cell>
          <cell r="E5822">
            <v>13.99</v>
          </cell>
          <cell r="F5822">
            <v>2.5181999999999998</v>
          </cell>
          <cell r="G5822">
            <v>139.9</v>
          </cell>
          <cell r="H5822">
            <v>25.18</v>
          </cell>
          <cell r="I5822">
            <v>0</v>
          </cell>
        </row>
        <row r="5823">
          <cell r="A5823">
            <v>0</v>
          </cell>
          <cell r="B5823" t="str">
            <v>Alambre galvanizado no. 14</v>
          </cell>
          <cell r="C5823">
            <v>9</v>
          </cell>
          <cell r="D5823" t="str">
            <v>LBS</v>
          </cell>
          <cell r="E5823">
            <v>49.15</v>
          </cell>
          <cell r="F5823">
            <v>8.8469999999999995</v>
          </cell>
          <cell r="G5823">
            <v>442.35</v>
          </cell>
          <cell r="H5823">
            <v>79.62</v>
          </cell>
          <cell r="I5823">
            <v>0</v>
          </cell>
        </row>
        <row r="5824">
          <cell r="A5824">
            <v>0</v>
          </cell>
          <cell r="B5824" t="str">
            <v>Hojas de segueta</v>
          </cell>
          <cell r="C5824">
            <v>4</v>
          </cell>
          <cell r="D5824" t="str">
            <v>UND</v>
          </cell>
          <cell r="E5824">
            <v>55.08</v>
          </cell>
          <cell r="F5824">
            <v>9.9143999999999988</v>
          </cell>
          <cell r="G5824">
            <v>220.32</v>
          </cell>
          <cell r="H5824">
            <v>39.659999999999997</v>
          </cell>
          <cell r="I5824">
            <v>0</v>
          </cell>
        </row>
        <row r="5825">
          <cell r="A5825">
            <v>0</v>
          </cell>
          <cell r="B5825" t="str">
            <v>Mano de obra malla ciclónica</v>
          </cell>
          <cell r="C5825">
            <v>25</v>
          </cell>
          <cell r="D5825" t="str">
            <v>ML</v>
          </cell>
          <cell r="E5825">
            <v>381.87</v>
          </cell>
          <cell r="F5825">
            <v>0</v>
          </cell>
          <cell r="G5825">
            <v>9546.75</v>
          </cell>
          <cell r="H5825">
            <v>0</v>
          </cell>
          <cell r="I5825">
            <v>0</v>
          </cell>
        </row>
        <row r="5826">
          <cell r="A5826">
            <v>0</v>
          </cell>
          <cell r="B5826" t="str">
            <v>Total/UND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10409.959999999999</v>
          </cell>
          <cell r="H5826">
            <v>155.38</v>
          </cell>
          <cell r="I5826">
            <v>10565.34</v>
          </cell>
        </row>
        <row r="5827">
          <cell r="A5827">
            <v>0</v>
          </cell>
          <cell r="B5827" t="str">
            <v>Confección estructura soporte madera</v>
          </cell>
          <cell r="C5827">
            <v>8.7200000000000006</v>
          </cell>
          <cell r="D5827" t="str">
            <v>PT</v>
          </cell>
          <cell r="E5827">
            <v>57.43</v>
          </cell>
          <cell r="F5827">
            <v>0</v>
          </cell>
          <cell r="G5827">
            <v>500.79</v>
          </cell>
          <cell r="H5827">
            <v>0</v>
          </cell>
        </row>
        <row r="5828">
          <cell r="A5828">
            <v>126</v>
          </cell>
          <cell r="B5828" t="str">
            <v>MURO DE GAVIONES</v>
          </cell>
          <cell r="C5828">
            <v>1.0900000000000001</v>
          </cell>
          <cell r="D5828" t="str">
            <v>UND</v>
          </cell>
          <cell r="E5828">
            <v>44.18</v>
          </cell>
          <cell r="F5828">
            <v>0</v>
          </cell>
          <cell r="G5828">
            <v>48.16</v>
          </cell>
          <cell r="H5828">
            <v>0</v>
          </cell>
        </row>
        <row r="5829">
          <cell r="A5829">
            <v>126.01</v>
          </cell>
          <cell r="B5829" t="str">
            <v>MURO DE GAVIONES</v>
          </cell>
          <cell r="C5829">
            <v>1</v>
          </cell>
          <cell r="D5829" t="str">
            <v>M3</v>
          </cell>
          <cell r="E5829">
            <v>57.43</v>
          </cell>
          <cell r="F5829">
            <v>0</v>
          </cell>
          <cell r="G5829">
            <v>3629.590555555556</v>
          </cell>
          <cell r="H5829">
            <v>413.49055555555555</v>
          </cell>
          <cell r="I5829">
            <v>4043.0811111111116</v>
          </cell>
        </row>
        <row r="5830">
          <cell r="A5830">
            <v>0</v>
          </cell>
          <cell r="B5830" t="str">
            <v>Muro de gaviones</v>
          </cell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G5830">
            <v>1461.3000000000002</v>
          </cell>
          <cell r="H5830">
            <v>163.29999999999998</v>
          </cell>
          <cell r="I5830">
            <v>1624.6000000000001</v>
          </cell>
        </row>
        <row r="5831">
          <cell r="B5831" t="str">
            <v>Volumen Análisis</v>
          </cell>
          <cell r="C5831">
            <v>18</v>
          </cell>
          <cell r="D5831" t="str">
            <v>M3</v>
          </cell>
        </row>
        <row r="5832">
          <cell r="A5832">
            <v>124.05</v>
          </cell>
          <cell r="B5832" t="str">
            <v>Materiales y Equipos</v>
          </cell>
          <cell r="C5832">
            <v>1</v>
          </cell>
          <cell r="D5832" t="str">
            <v>M2</v>
          </cell>
          <cell r="E5832">
            <v>0</v>
          </cell>
          <cell r="F5832">
            <v>0</v>
          </cell>
          <cell r="G5832">
            <v>1488.2000000000003</v>
          </cell>
          <cell r="H5832">
            <v>168.14</v>
          </cell>
          <cell r="I5832">
            <v>1656.3400000000001</v>
          </cell>
        </row>
        <row r="5833">
          <cell r="A5833">
            <v>0</v>
          </cell>
          <cell r="B5833" t="str">
            <v>Rollo para muro de gaviones 2x50m 2.4mm</v>
          </cell>
          <cell r="C5833">
            <v>1</v>
          </cell>
          <cell r="D5833" t="str">
            <v>UND</v>
          </cell>
          <cell r="E5833">
            <v>23469.39</v>
          </cell>
          <cell r="F5833">
            <v>4224.4902000000002</v>
          </cell>
          <cell r="G5833">
            <v>23469.39</v>
          </cell>
          <cell r="H5833">
            <v>4224.49</v>
          </cell>
          <cell r="I5833">
            <v>0</v>
          </cell>
        </row>
        <row r="5834">
          <cell r="A5834">
            <v>0</v>
          </cell>
          <cell r="B5834" t="str">
            <v>Alambre galvanizado No. 14</v>
          </cell>
          <cell r="C5834">
            <v>14.5</v>
          </cell>
          <cell r="D5834" t="str">
            <v>LBS</v>
          </cell>
          <cell r="E5834">
            <v>49.15</v>
          </cell>
          <cell r="F5834">
            <v>8.8469999999999995</v>
          </cell>
          <cell r="G5834">
            <v>712.68</v>
          </cell>
          <cell r="H5834">
            <v>128.28</v>
          </cell>
          <cell r="I5834">
            <v>0</v>
          </cell>
        </row>
        <row r="5835">
          <cell r="A5835">
            <v>0</v>
          </cell>
          <cell r="B5835" t="str">
            <v>Madera pino bruto 1" x 4"</v>
          </cell>
          <cell r="C5835">
            <v>0.05</v>
          </cell>
          <cell r="D5835" t="str">
            <v>PT</v>
          </cell>
          <cell r="E5835">
            <v>59.32</v>
          </cell>
          <cell r="F5835">
            <v>10.6776</v>
          </cell>
          <cell r="G5835">
            <v>2.97</v>
          </cell>
          <cell r="H5835">
            <v>0.53</v>
          </cell>
          <cell r="I5835">
            <v>0</v>
          </cell>
        </row>
        <row r="5836">
          <cell r="A5836">
            <v>0</v>
          </cell>
          <cell r="B5836" t="str">
            <v>Clavos dulce 2"</v>
          </cell>
          <cell r="C5836">
            <v>0.08</v>
          </cell>
          <cell r="D5836" t="str">
            <v>LBS</v>
          </cell>
          <cell r="E5836">
            <v>38.14</v>
          </cell>
          <cell r="F5836">
            <v>6.8651999999999997</v>
          </cell>
          <cell r="G5836">
            <v>3.05</v>
          </cell>
          <cell r="H5836">
            <v>0.55000000000000004</v>
          </cell>
          <cell r="I5836">
            <v>0</v>
          </cell>
        </row>
        <row r="5837">
          <cell r="A5837">
            <v>0</v>
          </cell>
          <cell r="B5837" t="str">
            <v>Piedra para gaviones</v>
          </cell>
          <cell r="C5837">
            <v>22.5</v>
          </cell>
          <cell r="D5837" t="str">
            <v>M3E</v>
          </cell>
          <cell r="E5837">
            <v>762.71</v>
          </cell>
          <cell r="F5837">
            <v>137.2878</v>
          </cell>
          <cell r="G5837">
            <v>17160.98</v>
          </cell>
          <cell r="H5837">
            <v>3088.98</v>
          </cell>
          <cell r="I5837">
            <v>0</v>
          </cell>
        </row>
        <row r="5838">
          <cell r="A5838">
            <v>0</v>
          </cell>
          <cell r="B5838" t="str">
            <v>Tranporte piedra gaviones (arranque)</v>
          </cell>
          <cell r="C5838">
            <v>22.5</v>
          </cell>
          <cell r="D5838" t="str">
            <v>M3E</v>
          </cell>
          <cell r="E5838">
            <v>110</v>
          </cell>
          <cell r="F5838">
            <v>0</v>
          </cell>
          <cell r="G5838">
            <v>2475</v>
          </cell>
          <cell r="H5838">
            <v>0</v>
          </cell>
          <cell r="I5838">
            <v>0</v>
          </cell>
        </row>
        <row r="5839">
          <cell r="A5839">
            <v>0</v>
          </cell>
          <cell r="B5839" t="str">
            <v>Tranporte piedra gaviones (20 kms)</v>
          </cell>
          <cell r="C5839">
            <v>450</v>
          </cell>
          <cell r="D5839" t="str">
            <v>M3*KM</v>
          </cell>
          <cell r="E5839">
            <v>18</v>
          </cell>
          <cell r="F5839">
            <v>0</v>
          </cell>
          <cell r="G5839">
            <v>8100</v>
          </cell>
          <cell r="H5839">
            <v>0</v>
          </cell>
          <cell r="I5839">
            <v>0</v>
          </cell>
        </row>
        <row r="5840">
          <cell r="A5840">
            <v>0</v>
          </cell>
          <cell r="B5840" t="str">
            <v xml:space="preserve">Mano de obra  </v>
          </cell>
          <cell r="C5840">
            <v>0.27</v>
          </cell>
          <cell r="D5840" t="str">
            <v>LB</v>
          </cell>
          <cell r="E5840">
            <v>49.15</v>
          </cell>
          <cell r="F5840">
            <v>8.8469999999999995</v>
          </cell>
          <cell r="G5840">
            <v>13.27</v>
          </cell>
          <cell r="H5840">
            <v>2.39</v>
          </cell>
          <cell r="I5840">
            <v>0</v>
          </cell>
        </row>
        <row r="5841">
          <cell r="A5841">
            <v>0</v>
          </cell>
          <cell r="B5841" t="str">
            <v>Mano de obra cajas malla gaviones</v>
          </cell>
          <cell r="C5841">
            <v>18</v>
          </cell>
          <cell r="D5841" t="str">
            <v>M3</v>
          </cell>
          <cell r="E5841">
            <v>532.09</v>
          </cell>
          <cell r="F5841">
            <v>0</v>
          </cell>
          <cell r="G5841">
            <v>9577.6200000000008</v>
          </cell>
          <cell r="H5841">
            <v>0</v>
          </cell>
          <cell r="I5841">
            <v>0</v>
          </cell>
        </row>
        <row r="5842">
          <cell r="A5842">
            <v>0</v>
          </cell>
          <cell r="B5842" t="str">
            <v>Mano de obra llenado cajas con piedras</v>
          </cell>
          <cell r="C5842">
            <v>18</v>
          </cell>
          <cell r="D5842" t="str">
            <v>M3</v>
          </cell>
          <cell r="E5842">
            <v>212.83</v>
          </cell>
          <cell r="F5842">
            <v>0</v>
          </cell>
          <cell r="G5842">
            <v>3830.94</v>
          </cell>
          <cell r="H5842">
            <v>0</v>
          </cell>
        </row>
        <row r="5843">
          <cell r="A5843">
            <v>0</v>
          </cell>
          <cell r="B5843" t="str">
            <v>Total/UND</v>
          </cell>
          <cell r="C5843">
            <v>1.0900000000000001</v>
          </cell>
          <cell r="D5843" t="str">
            <v>UND</v>
          </cell>
          <cell r="E5843">
            <v>44.18</v>
          </cell>
          <cell r="F5843">
            <v>0</v>
          </cell>
          <cell r="G5843">
            <v>65332.630000000005</v>
          </cell>
          <cell r="H5843">
            <v>7442.83</v>
          </cell>
          <cell r="I5843">
            <v>72775.460000000006</v>
          </cell>
        </row>
        <row r="5844">
          <cell r="A5844">
            <v>0</v>
          </cell>
          <cell r="B5844" t="str">
            <v>Instalación caballetes</v>
          </cell>
          <cell r="C5844">
            <v>0.09</v>
          </cell>
          <cell r="D5844" t="str">
            <v>UND</v>
          </cell>
          <cell r="E5844">
            <v>57.43</v>
          </cell>
          <cell r="F5844">
            <v>0</v>
          </cell>
          <cell r="G5844">
            <v>5.17</v>
          </cell>
          <cell r="H5844">
            <v>0</v>
          </cell>
          <cell r="I5844">
            <v>0</v>
          </cell>
        </row>
        <row r="5845">
          <cell r="A5845">
            <v>127</v>
          </cell>
          <cell r="B5845" t="str">
            <v>HERRERIA</v>
          </cell>
          <cell r="D5845">
            <v>0</v>
          </cell>
          <cell r="G5845">
            <v>1488.2000000000003</v>
          </cell>
          <cell r="H5845">
            <v>168.14</v>
          </cell>
          <cell r="I5845">
            <v>1656.3400000000001</v>
          </cell>
        </row>
        <row r="5846">
          <cell r="A5846">
            <v>127.01</v>
          </cell>
          <cell r="B5846" t="str">
            <v>PROTECTORES DE VENTANAS BARRAS 1/2"</v>
          </cell>
          <cell r="C5846">
            <v>1</v>
          </cell>
          <cell r="D5846" t="str">
            <v>P2</v>
          </cell>
          <cell r="G5846">
            <v>141.4845665961945</v>
          </cell>
          <cell r="H5846">
            <v>8.3083861874559553</v>
          </cell>
          <cell r="I5846">
            <v>149.79295278365046</v>
          </cell>
        </row>
        <row r="5847">
          <cell r="A5847">
            <v>125</v>
          </cell>
          <cell r="B5847" t="str">
            <v>Protectores de ventanas en hierro negro en barras 1/2"</v>
          </cell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</row>
        <row r="5848">
          <cell r="A5848">
            <v>125.01</v>
          </cell>
          <cell r="B5848" t="str">
            <v>Volumen Análisis</v>
          </cell>
          <cell r="C5848">
            <v>141.9</v>
          </cell>
          <cell r="D5848" t="str">
            <v>P2</v>
          </cell>
          <cell r="E5848">
            <v>0</v>
          </cell>
          <cell r="F5848">
            <v>0</v>
          </cell>
          <cell r="G5848">
            <v>1310.5223999999998</v>
          </cell>
          <cell r="H5848">
            <v>167.15719999999999</v>
          </cell>
          <cell r="I5848">
            <v>1477.6795999999999</v>
          </cell>
        </row>
        <row r="5849">
          <cell r="A5849">
            <v>0</v>
          </cell>
          <cell r="B5849" t="str">
            <v>Materiales y Equipos</v>
          </cell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</row>
        <row r="5850">
          <cell r="A5850" t="str">
            <v>METAL001</v>
          </cell>
          <cell r="B5850" t="str">
            <v>Barras hierro negro 1/2" x 20 pies</v>
          </cell>
          <cell r="C5850">
            <v>10</v>
          </cell>
          <cell r="D5850" t="str">
            <v>UND</v>
          </cell>
          <cell r="E5850">
            <v>466</v>
          </cell>
          <cell r="F5850">
            <v>83.88</v>
          </cell>
          <cell r="G5850">
            <v>4660</v>
          </cell>
          <cell r="H5850">
            <v>838.8</v>
          </cell>
          <cell r="I5850">
            <v>0</v>
          </cell>
        </row>
        <row r="5851">
          <cell r="A5851" t="str">
            <v>METAL028</v>
          </cell>
          <cell r="B5851" t="str">
            <v>Soldadura universal 5/32"</v>
          </cell>
          <cell r="C5851">
            <v>5</v>
          </cell>
          <cell r="D5851" t="str">
            <v>LBS</v>
          </cell>
          <cell r="E5851">
            <v>66.101694915254242</v>
          </cell>
          <cell r="F5851">
            <v>11.898305084745763</v>
          </cell>
          <cell r="G5851">
            <v>330.51</v>
          </cell>
          <cell r="H5851">
            <v>59.49</v>
          </cell>
          <cell r="I5851">
            <v>0</v>
          </cell>
        </row>
        <row r="5852">
          <cell r="A5852" t="str">
            <v>PTRA023</v>
          </cell>
          <cell r="B5852" t="str">
            <v>Pintura Anticorrosivo color negro</v>
          </cell>
          <cell r="C5852">
            <v>0.25</v>
          </cell>
          <cell r="D5852" t="str">
            <v>GL</v>
          </cell>
          <cell r="E5852">
            <v>686.4406779661017</v>
          </cell>
          <cell r="F5852">
            <v>123.5593220338983</v>
          </cell>
          <cell r="G5852">
            <v>171.61</v>
          </cell>
          <cell r="H5852">
            <v>30.89</v>
          </cell>
        </row>
        <row r="5853">
          <cell r="A5853" t="str">
            <v>PTRA030</v>
          </cell>
          <cell r="B5853" t="str">
            <v>Thinner</v>
          </cell>
          <cell r="C5853">
            <v>0.25</v>
          </cell>
          <cell r="D5853" t="str">
            <v>GL</v>
          </cell>
          <cell r="E5853">
            <v>338.98305084745766</v>
          </cell>
          <cell r="F5853">
            <v>61.016949152542374</v>
          </cell>
          <cell r="G5853">
            <v>84.75</v>
          </cell>
          <cell r="H5853">
            <v>15.25</v>
          </cell>
        </row>
        <row r="5854">
          <cell r="A5854" t="str">
            <v>METAL026</v>
          </cell>
          <cell r="B5854" t="str">
            <v>Discos de corte fino 7"</v>
          </cell>
          <cell r="C5854">
            <v>7.5</v>
          </cell>
          <cell r="D5854" t="str">
            <v>UND</v>
          </cell>
          <cell r="E5854">
            <v>173.72881355932205</v>
          </cell>
          <cell r="F5854">
            <v>31.271186440677969</v>
          </cell>
          <cell r="G5854">
            <v>1302.97</v>
          </cell>
          <cell r="H5854">
            <v>234.53</v>
          </cell>
        </row>
        <row r="5855">
          <cell r="A5855">
            <v>0</v>
          </cell>
          <cell r="B5855" t="str">
            <v xml:space="preserve">Trasnporte a obra </v>
          </cell>
          <cell r="C5855">
            <v>1</v>
          </cell>
          <cell r="D5855" t="str">
            <v>UND</v>
          </cell>
          <cell r="E5855">
            <v>1500</v>
          </cell>
          <cell r="F5855">
            <v>0</v>
          </cell>
          <cell r="G5855">
            <v>1500</v>
          </cell>
          <cell r="H5855">
            <v>0</v>
          </cell>
        </row>
        <row r="5856">
          <cell r="A5856">
            <v>0</v>
          </cell>
          <cell r="B5856" t="str">
            <v xml:space="preserve">Mano de obra  </v>
          </cell>
          <cell r="C5856">
            <v>10</v>
          </cell>
          <cell r="D5856" t="str">
            <v>UND</v>
          </cell>
          <cell r="E5856">
            <v>13.99</v>
          </cell>
          <cell r="F5856">
            <v>2.5181999999999998</v>
          </cell>
          <cell r="G5856">
            <v>139.9</v>
          </cell>
          <cell r="H5856">
            <v>25.18</v>
          </cell>
        </row>
        <row r="5857">
          <cell r="A5857">
            <v>0</v>
          </cell>
          <cell r="B5857" t="str">
            <v>Mano de obra herrería</v>
          </cell>
          <cell r="C5857">
            <v>141.9</v>
          </cell>
          <cell r="D5857" t="str">
            <v>P2</v>
          </cell>
          <cell r="E5857">
            <v>75</v>
          </cell>
          <cell r="F5857">
            <v>0</v>
          </cell>
          <cell r="G5857">
            <v>10642.5</v>
          </cell>
          <cell r="H5857">
            <v>0</v>
          </cell>
        </row>
        <row r="5858">
          <cell r="A5858">
            <v>0</v>
          </cell>
          <cell r="B5858" t="str">
            <v>Gastos indirectos contratista herrería</v>
          </cell>
          <cell r="C5858">
            <v>0.15</v>
          </cell>
          <cell r="D5858" t="str">
            <v>ML</v>
          </cell>
          <cell r="E5858">
            <v>9228.7999999999993</v>
          </cell>
          <cell r="F5858">
            <v>0</v>
          </cell>
          <cell r="G5858">
            <v>1384.32</v>
          </cell>
          <cell r="H5858">
            <v>0</v>
          </cell>
        </row>
        <row r="5859">
          <cell r="A5859">
            <v>0</v>
          </cell>
          <cell r="B5859" t="str">
            <v>Total/UND</v>
          </cell>
          <cell r="C5859">
            <v>4</v>
          </cell>
          <cell r="D5859" t="str">
            <v>UND</v>
          </cell>
          <cell r="E5859">
            <v>55.08</v>
          </cell>
          <cell r="F5859">
            <v>9.9143999999999988</v>
          </cell>
          <cell r="G5859">
            <v>20076.66</v>
          </cell>
          <cell r="H5859">
            <v>1178.96</v>
          </cell>
          <cell r="I5859">
            <v>21255.62</v>
          </cell>
        </row>
        <row r="5860">
          <cell r="A5860">
            <v>0</v>
          </cell>
          <cell r="B5860" t="str">
            <v xml:space="preserve">Mano de obra  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</row>
        <row r="5861">
          <cell r="A5861">
            <v>127.02000000000001</v>
          </cell>
          <cell r="B5861" t="str">
            <v>PROTECTORES DE VENTANAS BARRAS 5/8"</v>
          </cell>
          <cell r="C5861">
            <v>1</v>
          </cell>
          <cell r="D5861" t="str">
            <v>P2</v>
          </cell>
          <cell r="E5861">
            <v>381.87</v>
          </cell>
          <cell r="F5861">
            <v>0</v>
          </cell>
          <cell r="G5861">
            <v>153.08033826638479</v>
          </cell>
          <cell r="H5861">
            <v>9.702325581395348</v>
          </cell>
          <cell r="I5861">
            <v>162.78266384778013</v>
          </cell>
        </row>
        <row r="5862">
          <cell r="A5862">
            <v>0</v>
          </cell>
          <cell r="B5862" t="str">
            <v>Protectores de ventanas en hierro negro en barras 5/8"</v>
          </cell>
          <cell r="D5862">
            <v>0</v>
          </cell>
          <cell r="G5862">
            <v>32763.059999999998</v>
          </cell>
          <cell r="H5862">
            <v>4178.9299999999994</v>
          </cell>
          <cell r="I5862">
            <v>36941.99</v>
          </cell>
        </row>
        <row r="5863">
          <cell r="A5863">
            <v>0</v>
          </cell>
          <cell r="B5863" t="str">
            <v>Volumen Análisis</v>
          </cell>
          <cell r="C5863">
            <v>141.9</v>
          </cell>
          <cell r="D5863" t="str">
            <v>P2</v>
          </cell>
          <cell r="G5863">
            <v>0</v>
          </cell>
          <cell r="H5863">
            <v>0</v>
          </cell>
        </row>
        <row r="5864">
          <cell r="A5864">
            <v>125.02000000000001</v>
          </cell>
          <cell r="B5864" t="str">
            <v>Materiales y Equipos</v>
          </cell>
          <cell r="C5864">
            <v>1</v>
          </cell>
          <cell r="D5864" t="str">
            <v>ML</v>
          </cell>
          <cell r="E5864">
            <v>0</v>
          </cell>
          <cell r="F5864">
            <v>0</v>
          </cell>
          <cell r="G5864">
            <v>1457.5023999999999</v>
          </cell>
          <cell r="H5864">
            <v>176.08519999999996</v>
          </cell>
          <cell r="I5864">
            <v>1633.5875999999998</v>
          </cell>
        </row>
        <row r="5865">
          <cell r="A5865">
            <v>0</v>
          </cell>
          <cell r="B5865" t="str">
            <v>Barras hierro negro 5/8" x 20 pies</v>
          </cell>
          <cell r="C5865">
            <v>10</v>
          </cell>
          <cell r="D5865" t="str">
            <v>UND</v>
          </cell>
          <cell r="E5865">
            <v>601.69000000000005</v>
          </cell>
          <cell r="F5865">
            <v>108.30420000000001</v>
          </cell>
          <cell r="G5865">
            <v>6016.9</v>
          </cell>
          <cell r="H5865">
            <v>1083.04</v>
          </cell>
          <cell r="I5865">
            <v>709.99420000000009</v>
          </cell>
        </row>
        <row r="5866">
          <cell r="A5866" t="str">
            <v>TCHOS003</v>
          </cell>
          <cell r="B5866" t="str">
            <v>Soldadura universal 5/32"</v>
          </cell>
          <cell r="C5866">
            <v>5</v>
          </cell>
          <cell r="D5866" t="str">
            <v>LBS</v>
          </cell>
          <cell r="E5866">
            <v>66.099999999999994</v>
          </cell>
          <cell r="F5866">
            <v>11.897999999999998</v>
          </cell>
          <cell r="G5866">
            <v>330.5</v>
          </cell>
          <cell r="H5866">
            <v>59.49</v>
          </cell>
          <cell r="I5866">
            <v>77.99799999999999</v>
          </cell>
        </row>
        <row r="5867">
          <cell r="A5867" t="str">
            <v>PTRA038</v>
          </cell>
          <cell r="B5867" t="str">
            <v>Pintura Anticorrosivo color negro</v>
          </cell>
          <cell r="C5867">
            <v>0.25</v>
          </cell>
          <cell r="D5867" t="str">
            <v>GL</v>
          </cell>
          <cell r="E5867">
            <v>570.34</v>
          </cell>
          <cell r="F5867">
            <v>102.66120000000001</v>
          </cell>
          <cell r="G5867">
            <v>142.59</v>
          </cell>
          <cell r="H5867">
            <v>25.67</v>
          </cell>
          <cell r="I5867">
            <v>673.00120000000004</v>
          </cell>
        </row>
        <row r="5868">
          <cell r="A5868" t="str">
            <v>PTRA045</v>
          </cell>
          <cell r="B5868" t="str">
            <v>Thinner</v>
          </cell>
          <cell r="C5868">
            <v>0.25</v>
          </cell>
          <cell r="D5868" t="str">
            <v>GL</v>
          </cell>
          <cell r="E5868">
            <v>312.70999999999998</v>
          </cell>
          <cell r="F5868">
            <v>56.287799999999997</v>
          </cell>
          <cell r="G5868">
            <v>78.180000000000007</v>
          </cell>
          <cell r="H5868">
            <v>14.07</v>
          </cell>
          <cell r="I5868">
            <v>368.99779999999998</v>
          </cell>
        </row>
        <row r="5869">
          <cell r="A5869" t="str">
            <v>TCHOS001</v>
          </cell>
          <cell r="B5869" t="str">
            <v>Discos de corte fino 7"</v>
          </cell>
          <cell r="C5869">
            <v>7.5</v>
          </cell>
          <cell r="D5869" t="str">
            <v>UND</v>
          </cell>
          <cell r="E5869">
            <v>144.07</v>
          </cell>
          <cell r="F5869">
            <v>25.932599999999997</v>
          </cell>
          <cell r="G5869">
            <v>1080.53</v>
          </cell>
          <cell r="H5869">
            <v>194.49</v>
          </cell>
          <cell r="I5869">
            <v>170.0026</v>
          </cell>
        </row>
        <row r="5870">
          <cell r="A5870">
            <v>0</v>
          </cell>
          <cell r="B5870" t="str">
            <v xml:space="preserve">Trasnporte a obra </v>
          </cell>
          <cell r="C5870">
            <v>1</v>
          </cell>
          <cell r="D5870" t="str">
            <v>UND</v>
          </cell>
          <cell r="E5870">
            <v>1500</v>
          </cell>
          <cell r="F5870">
            <v>0</v>
          </cell>
          <cell r="G5870">
            <v>1500</v>
          </cell>
          <cell r="H5870">
            <v>0</v>
          </cell>
          <cell r="I5870">
            <v>1500</v>
          </cell>
        </row>
        <row r="5871">
          <cell r="A5871">
            <v>0</v>
          </cell>
          <cell r="B5871" t="str">
            <v xml:space="preserve">Mano de obra  </v>
          </cell>
          <cell r="C5871">
            <v>2</v>
          </cell>
          <cell r="D5871" t="str">
            <v>UND</v>
          </cell>
          <cell r="E5871">
            <v>30.32</v>
          </cell>
          <cell r="F5871">
            <v>5.4576000000000002</v>
          </cell>
          <cell r="G5871">
            <v>60.64</v>
          </cell>
          <cell r="H5871">
            <v>10.92</v>
          </cell>
        </row>
        <row r="5872">
          <cell r="A5872">
            <v>0</v>
          </cell>
          <cell r="B5872" t="str">
            <v>Mano de obra herrería</v>
          </cell>
          <cell r="C5872">
            <v>141.9</v>
          </cell>
          <cell r="D5872" t="str">
            <v>P2</v>
          </cell>
          <cell r="E5872">
            <v>75</v>
          </cell>
          <cell r="F5872">
            <v>0</v>
          </cell>
          <cell r="G5872">
            <v>10642.5</v>
          </cell>
          <cell r="H5872">
            <v>0</v>
          </cell>
          <cell r="I5872">
            <v>0</v>
          </cell>
        </row>
        <row r="5873">
          <cell r="A5873">
            <v>0</v>
          </cell>
          <cell r="B5873" t="str">
            <v>Gastos indirectos contratista herrería</v>
          </cell>
          <cell r="C5873">
            <v>15</v>
          </cell>
          <cell r="D5873" t="str">
            <v>%</v>
          </cell>
          <cell r="E5873">
            <v>3175.19</v>
          </cell>
          <cell r="F5873">
            <v>0</v>
          </cell>
          <cell r="G5873">
            <v>1930.9</v>
          </cell>
          <cell r="H5873">
            <v>0</v>
          </cell>
        </row>
        <row r="5874">
          <cell r="A5874">
            <v>0</v>
          </cell>
          <cell r="B5874" t="str">
            <v>Total/UND</v>
          </cell>
          <cell r="C5874">
            <v>10</v>
          </cell>
          <cell r="D5874" t="str">
            <v>UND</v>
          </cell>
          <cell r="E5874">
            <v>86.2</v>
          </cell>
          <cell r="F5874">
            <v>15.516</v>
          </cell>
          <cell r="G5874">
            <v>21722.100000000002</v>
          </cell>
          <cell r="H5874">
            <v>1376.76</v>
          </cell>
          <cell r="I5874">
            <v>23098.86</v>
          </cell>
        </row>
        <row r="5875">
          <cell r="A5875">
            <v>0</v>
          </cell>
          <cell r="B5875" t="str">
            <v>Alambre de púas - Rollo 250m</v>
          </cell>
          <cell r="C5875">
            <v>0.3</v>
          </cell>
          <cell r="D5875" t="str">
            <v>UND</v>
          </cell>
          <cell r="E5875">
            <v>1260</v>
          </cell>
          <cell r="F5875">
            <v>226.79999999999998</v>
          </cell>
          <cell r="G5875">
            <v>378</v>
          </cell>
          <cell r="H5875">
            <v>68.040000000000006</v>
          </cell>
        </row>
        <row r="5876">
          <cell r="A5876">
            <v>127.03000000000002</v>
          </cell>
          <cell r="B5876" t="str">
            <v>PORTÓN DE TOLA</v>
          </cell>
          <cell r="C5876">
            <v>1</v>
          </cell>
          <cell r="D5876" t="str">
            <v>P2</v>
          </cell>
          <cell r="E5876">
            <v>147.19</v>
          </cell>
          <cell r="F5876">
            <v>26.494199999999999</v>
          </cell>
          <cell r="G5876">
            <v>588.70998909147568</v>
          </cell>
          <cell r="H5876">
            <v>48.067165342060157</v>
          </cell>
          <cell r="I5876">
            <v>636.77715443353588</v>
          </cell>
        </row>
        <row r="5877">
          <cell r="A5877">
            <v>0</v>
          </cell>
          <cell r="B5877" t="str">
            <v>Volumen Análisis</v>
          </cell>
          <cell r="C5877">
            <v>64.17</v>
          </cell>
          <cell r="D5877" t="str">
            <v>P2</v>
          </cell>
          <cell r="E5877">
            <v>55.08</v>
          </cell>
          <cell r="F5877">
            <v>9.9143999999999988</v>
          </cell>
          <cell r="G5877">
            <v>220.32</v>
          </cell>
          <cell r="H5877">
            <v>39.659999999999997</v>
          </cell>
          <cell r="I5877">
            <v>0</v>
          </cell>
        </row>
        <row r="5878">
          <cell r="A5878">
            <v>0</v>
          </cell>
          <cell r="B5878" t="str">
            <v>Materiales y Equipos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</row>
        <row r="5879">
          <cell r="A5879" t="str">
            <v>METAL001</v>
          </cell>
          <cell r="B5879" t="str">
            <v>Barras hierro negro 1/2" x 20 pies</v>
          </cell>
          <cell r="C5879">
            <v>1.5</v>
          </cell>
          <cell r="D5879" t="str">
            <v>UND</v>
          </cell>
          <cell r="E5879">
            <v>466</v>
          </cell>
          <cell r="F5879">
            <v>83.88</v>
          </cell>
          <cell r="G5879">
            <v>699</v>
          </cell>
          <cell r="H5879">
            <v>125.82</v>
          </cell>
          <cell r="I5879">
            <v>0</v>
          </cell>
        </row>
        <row r="5880">
          <cell r="A5880" t="str">
            <v>METAL003</v>
          </cell>
          <cell r="B5880" t="str">
            <v>Perfil hierro negro 2"x4"x20' pies</v>
          </cell>
          <cell r="C5880">
            <v>4</v>
          </cell>
          <cell r="D5880" t="str">
            <v>UND</v>
          </cell>
          <cell r="E5880">
            <v>1885.5932203389832</v>
          </cell>
          <cell r="F5880">
            <v>339.40677966101697</v>
          </cell>
          <cell r="G5880">
            <v>7542.37</v>
          </cell>
          <cell r="H5880">
            <v>1357.63</v>
          </cell>
        </row>
        <row r="5881">
          <cell r="A5881" t="str">
            <v>METAL024</v>
          </cell>
          <cell r="B5881" t="str">
            <v>Tola hierro negro 4"x8"x1/16" A36</v>
          </cell>
          <cell r="C5881">
            <v>2.2000000000000002</v>
          </cell>
          <cell r="D5881" t="str">
            <v>UND</v>
          </cell>
          <cell r="E5881">
            <v>2389.8305084745766</v>
          </cell>
          <cell r="F5881">
            <v>430.16949152542378</v>
          </cell>
          <cell r="G5881">
            <v>5257.63</v>
          </cell>
          <cell r="H5881">
            <v>946.37</v>
          </cell>
          <cell r="I5881">
            <v>40839.689999999995</v>
          </cell>
        </row>
        <row r="5882">
          <cell r="A5882">
            <v>0</v>
          </cell>
          <cell r="B5882" t="str">
            <v>Acccesorios para cierre y bisagras</v>
          </cell>
          <cell r="C5882">
            <v>6</v>
          </cell>
          <cell r="D5882" t="str">
            <v>UND</v>
          </cell>
          <cell r="E5882">
            <v>195</v>
          </cell>
          <cell r="F5882">
            <v>35.1</v>
          </cell>
          <cell r="G5882">
            <v>1170</v>
          </cell>
          <cell r="H5882">
            <v>210.6</v>
          </cell>
        </row>
        <row r="5883">
          <cell r="A5883" t="str">
            <v>METAL028</v>
          </cell>
          <cell r="B5883" t="str">
            <v>Soldadura universal 5/32"</v>
          </cell>
          <cell r="C5883">
            <v>7</v>
          </cell>
          <cell r="D5883" t="str">
            <v>LBS</v>
          </cell>
          <cell r="E5883">
            <v>66.101694915254242</v>
          </cell>
          <cell r="F5883">
            <v>11.898305084745763</v>
          </cell>
          <cell r="G5883">
            <v>462.71</v>
          </cell>
          <cell r="H5883">
            <v>83.29</v>
          </cell>
          <cell r="I5883">
            <v>1918.4451999999999</v>
          </cell>
        </row>
        <row r="5884">
          <cell r="A5884" t="str">
            <v>PTRA023</v>
          </cell>
          <cell r="B5884" t="str">
            <v>Pintura Anticorrosivo color negro</v>
          </cell>
          <cell r="C5884">
            <v>0.29818773234200746</v>
          </cell>
          <cell r="D5884" t="str">
            <v>GL</v>
          </cell>
          <cell r="E5884">
            <v>686.4406779661017</v>
          </cell>
          <cell r="F5884">
            <v>123.5593220338983</v>
          </cell>
          <cell r="G5884">
            <v>204.69</v>
          </cell>
          <cell r="H5884">
            <v>36.840000000000003</v>
          </cell>
          <cell r="I5884">
            <v>0</v>
          </cell>
        </row>
        <row r="5885">
          <cell r="A5885" t="str">
            <v>PTRA015</v>
          </cell>
          <cell r="B5885" t="str">
            <v>Pintura mantenimiento</v>
          </cell>
          <cell r="C5885">
            <v>0.29818773234200746</v>
          </cell>
          <cell r="D5885" t="str">
            <v>GL</v>
          </cell>
          <cell r="E5885">
            <v>1381.35593220339</v>
          </cell>
          <cell r="F5885">
            <v>248.64406779661019</v>
          </cell>
          <cell r="G5885">
            <v>411.9</v>
          </cell>
          <cell r="H5885">
            <v>74.14</v>
          </cell>
          <cell r="I5885">
            <v>0</v>
          </cell>
        </row>
        <row r="5886">
          <cell r="A5886" t="str">
            <v>PTRA030</v>
          </cell>
          <cell r="B5886" t="str">
            <v>Thinner</v>
          </cell>
          <cell r="C5886">
            <v>0.25</v>
          </cell>
          <cell r="D5886" t="str">
            <v>GL</v>
          </cell>
          <cell r="E5886">
            <v>338.98305084745766</v>
          </cell>
          <cell r="F5886">
            <v>61.016949152542374</v>
          </cell>
          <cell r="G5886">
            <v>84.75</v>
          </cell>
          <cell r="H5886">
            <v>15.25</v>
          </cell>
          <cell r="I5886">
            <v>0</v>
          </cell>
        </row>
        <row r="5887">
          <cell r="A5887" t="str">
            <v>METAL026</v>
          </cell>
          <cell r="B5887" t="str">
            <v>Discos de corte fino 7"</v>
          </cell>
          <cell r="C5887">
            <v>7.5</v>
          </cell>
          <cell r="D5887" t="str">
            <v>UND</v>
          </cell>
          <cell r="E5887">
            <v>173.72881355932205</v>
          </cell>
          <cell r="F5887">
            <v>31.271186440677969</v>
          </cell>
          <cell r="G5887">
            <v>1302.97</v>
          </cell>
          <cell r="H5887">
            <v>234.53</v>
          </cell>
        </row>
        <row r="5888">
          <cell r="A5888">
            <v>0</v>
          </cell>
          <cell r="B5888" t="str">
            <v xml:space="preserve">Trasnporte a obra </v>
          </cell>
          <cell r="C5888">
            <v>1</v>
          </cell>
          <cell r="D5888" t="str">
            <v>UND</v>
          </cell>
          <cell r="E5888">
            <v>2500</v>
          </cell>
          <cell r="F5888">
            <v>0</v>
          </cell>
          <cell r="G5888">
            <v>2500</v>
          </cell>
          <cell r="H5888">
            <v>0</v>
          </cell>
        </row>
        <row r="5889">
          <cell r="A5889">
            <v>0</v>
          </cell>
          <cell r="B5889" t="str">
            <v xml:space="preserve">Mano de obra  </v>
          </cell>
          <cell r="C5889">
            <v>5</v>
          </cell>
          <cell r="D5889" t="str">
            <v>UND</v>
          </cell>
          <cell r="E5889">
            <v>601.17999999999995</v>
          </cell>
          <cell r="F5889">
            <v>108.21239999999999</v>
          </cell>
          <cell r="G5889">
            <v>3005.9</v>
          </cell>
          <cell r="H5889">
            <v>541.05999999999995</v>
          </cell>
        </row>
        <row r="5890">
          <cell r="A5890">
            <v>0</v>
          </cell>
          <cell r="B5890" t="str">
            <v>Mano de obra herrería</v>
          </cell>
          <cell r="C5890">
            <v>64.17</v>
          </cell>
          <cell r="D5890" t="str">
            <v>P2</v>
          </cell>
          <cell r="E5890">
            <v>229.6</v>
          </cell>
          <cell r="F5890">
            <v>0</v>
          </cell>
          <cell r="G5890">
            <v>14733.43</v>
          </cell>
          <cell r="H5890">
            <v>0</v>
          </cell>
        </row>
        <row r="5891">
          <cell r="A5891">
            <v>0</v>
          </cell>
          <cell r="B5891" t="str">
            <v>Gastos indirectos contratista herrería</v>
          </cell>
          <cell r="C5891">
            <v>0.15</v>
          </cell>
          <cell r="D5891" t="str">
            <v>UND</v>
          </cell>
          <cell r="E5891">
            <v>22720.49</v>
          </cell>
          <cell r="F5891">
            <v>0</v>
          </cell>
          <cell r="G5891">
            <v>3408.07</v>
          </cell>
          <cell r="H5891">
            <v>0</v>
          </cell>
        </row>
        <row r="5892">
          <cell r="A5892">
            <v>0</v>
          </cell>
          <cell r="B5892" t="str">
            <v>Total/UND</v>
          </cell>
          <cell r="C5892">
            <v>12.009</v>
          </cell>
          <cell r="D5892" t="str">
            <v>LBS</v>
          </cell>
          <cell r="E5892">
            <v>49.15</v>
          </cell>
          <cell r="F5892">
            <v>8.8469999999999995</v>
          </cell>
          <cell r="G5892">
            <v>37777.519999999997</v>
          </cell>
          <cell r="H5892">
            <v>3084.4700000000003</v>
          </cell>
          <cell r="I5892">
            <v>40861.99</v>
          </cell>
        </row>
        <row r="5893">
          <cell r="A5893">
            <v>0</v>
          </cell>
          <cell r="B5893" t="str">
            <v>Palometas dobles</v>
          </cell>
          <cell r="C5893">
            <v>10</v>
          </cell>
          <cell r="D5893" t="str">
            <v>UND</v>
          </cell>
          <cell r="E5893">
            <v>146.65</v>
          </cell>
          <cell r="F5893">
            <v>26.396999999999998</v>
          </cell>
          <cell r="G5893">
            <v>1466.5</v>
          </cell>
          <cell r="H5893">
            <v>263.97000000000003</v>
          </cell>
        </row>
        <row r="5894">
          <cell r="A5894">
            <v>127.04000000000002</v>
          </cell>
          <cell r="B5894" t="str">
            <v>PUERTA EN BARRAS CUADRADAS 1/2"</v>
          </cell>
          <cell r="C5894">
            <v>1</v>
          </cell>
          <cell r="D5894" t="str">
            <v>P2</v>
          </cell>
          <cell r="E5894">
            <v>667.38</v>
          </cell>
          <cell r="F5894">
            <v>120.1284</v>
          </cell>
          <cell r="G5894">
            <v>428.10078662733531</v>
          </cell>
          <cell r="H5894">
            <v>42.234021632251718</v>
          </cell>
          <cell r="I5894">
            <v>470.33480825958702</v>
          </cell>
        </row>
        <row r="5895">
          <cell r="A5895">
            <v>0</v>
          </cell>
          <cell r="B5895" t="str">
            <v>Protectores de ventanas en hierro negro en barras 1/2"</v>
          </cell>
          <cell r="C5895">
            <v>50</v>
          </cell>
          <cell r="D5895" t="str">
            <v>ML</v>
          </cell>
          <cell r="E5895">
            <v>147.19</v>
          </cell>
          <cell r="F5895">
            <v>26.494199999999999</v>
          </cell>
          <cell r="G5895">
            <v>7359.5</v>
          </cell>
          <cell r="H5895">
            <v>1324.71</v>
          </cell>
        </row>
        <row r="5896">
          <cell r="A5896">
            <v>0</v>
          </cell>
          <cell r="B5896" t="str">
            <v>Volumen Análisis</v>
          </cell>
          <cell r="C5896">
            <v>20.34</v>
          </cell>
          <cell r="D5896" t="str">
            <v>P2</v>
          </cell>
          <cell r="E5896">
            <v>55.08</v>
          </cell>
          <cell r="F5896">
            <v>9.9143999999999988</v>
          </cell>
          <cell r="G5896">
            <v>220.32</v>
          </cell>
          <cell r="H5896">
            <v>39.659999999999997</v>
          </cell>
        </row>
        <row r="5897">
          <cell r="A5897">
            <v>0</v>
          </cell>
          <cell r="B5897" t="str">
            <v>Materiales y Equipos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</row>
        <row r="5898">
          <cell r="A5898" t="str">
            <v>METAL042</v>
          </cell>
          <cell r="B5898" t="str">
            <v>Perfil hierro negro 1-1/2"x1-1/2"x20' pies</v>
          </cell>
          <cell r="C5898">
            <v>1</v>
          </cell>
          <cell r="D5898" t="str">
            <v>UND</v>
          </cell>
          <cell r="E5898">
            <v>921.18644067796617</v>
          </cell>
          <cell r="F5898">
            <v>165.81355932203391</v>
          </cell>
          <cell r="G5898">
            <v>921.19</v>
          </cell>
          <cell r="H5898">
            <v>165.81</v>
          </cell>
          <cell r="I5898">
            <v>0</v>
          </cell>
        </row>
        <row r="5899">
          <cell r="A5899" t="str">
            <v>METAL001</v>
          </cell>
          <cell r="B5899" t="str">
            <v>Barras hierro negro 1/2" x 20 pies</v>
          </cell>
          <cell r="C5899">
            <v>3.5</v>
          </cell>
          <cell r="D5899" t="str">
            <v>UND</v>
          </cell>
          <cell r="E5899">
            <v>466</v>
          </cell>
          <cell r="F5899">
            <v>83.88</v>
          </cell>
          <cell r="G5899">
            <v>1631</v>
          </cell>
          <cell r="H5899">
            <v>293.58</v>
          </cell>
        </row>
        <row r="5900">
          <cell r="A5900" t="str">
            <v>METAL028</v>
          </cell>
          <cell r="B5900" t="str">
            <v>Soldadura universal 5/32"</v>
          </cell>
          <cell r="C5900">
            <v>10</v>
          </cell>
          <cell r="D5900" t="str">
            <v>LBS</v>
          </cell>
          <cell r="E5900">
            <v>66.101694915254242</v>
          </cell>
          <cell r="F5900">
            <v>11.898305084745763</v>
          </cell>
          <cell r="G5900">
            <v>661.02</v>
          </cell>
          <cell r="H5900">
            <v>118.98</v>
          </cell>
          <cell r="I5900">
            <v>47961.13</v>
          </cell>
        </row>
        <row r="5901">
          <cell r="A5901" t="str">
            <v>PTRA023</v>
          </cell>
          <cell r="B5901" t="str">
            <v>Pintura Anticorrosivo color negro</v>
          </cell>
          <cell r="C5901">
            <v>0.25</v>
          </cell>
          <cell r="D5901" t="str">
            <v>GL</v>
          </cell>
          <cell r="E5901">
            <v>686.4406779661017</v>
          </cell>
          <cell r="F5901">
            <v>123.5593220338983</v>
          </cell>
          <cell r="G5901">
            <v>171.61</v>
          </cell>
          <cell r="H5901">
            <v>30.89</v>
          </cell>
        </row>
        <row r="5902">
          <cell r="A5902" t="str">
            <v>PTRA030</v>
          </cell>
          <cell r="B5902" t="str">
            <v>Thinner</v>
          </cell>
          <cell r="C5902">
            <v>0.25</v>
          </cell>
          <cell r="D5902" t="str">
            <v>GL</v>
          </cell>
          <cell r="E5902">
            <v>338.98305084745766</v>
          </cell>
          <cell r="F5902">
            <v>61.016949152542374</v>
          </cell>
          <cell r="G5902">
            <v>84.75</v>
          </cell>
          <cell r="H5902">
            <v>15.25</v>
          </cell>
          <cell r="I5902">
            <v>1421.2811999999999</v>
          </cell>
        </row>
        <row r="5903">
          <cell r="A5903" t="str">
            <v>METAL026</v>
          </cell>
          <cell r="B5903" t="str">
            <v>Discos de corte fino 7"</v>
          </cell>
          <cell r="C5903">
            <v>7.5</v>
          </cell>
          <cell r="D5903" t="str">
            <v>UND</v>
          </cell>
          <cell r="E5903">
            <v>173.72881355932205</v>
          </cell>
          <cell r="F5903">
            <v>31.271186440677969</v>
          </cell>
          <cell r="G5903">
            <v>1302.97</v>
          </cell>
          <cell r="H5903">
            <v>234.53</v>
          </cell>
          <cell r="I5903">
            <v>0</v>
          </cell>
        </row>
        <row r="5904">
          <cell r="A5904">
            <v>0</v>
          </cell>
          <cell r="B5904" t="str">
            <v xml:space="preserve">Trasnporte a obra </v>
          </cell>
          <cell r="C5904">
            <v>0.12</v>
          </cell>
          <cell r="D5904" t="str">
            <v>ML</v>
          </cell>
          <cell r="E5904">
            <v>3011.58</v>
          </cell>
          <cell r="F5904">
            <v>0</v>
          </cell>
          <cell r="G5904">
            <v>361.39</v>
          </cell>
          <cell r="H5904">
            <v>0</v>
          </cell>
          <cell r="I5904">
            <v>0</v>
          </cell>
        </row>
        <row r="5905">
          <cell r="A5905">
            <v>0</v>
          </cell>
          <cell r="B5905" t="str">
            <v>Alquiler de soldadora</v>
          </cell>
          <cell r="C5905">
            <v>0.5</v>
          </cell>
          <cell r="D5905" t="str">
            <v>DÍA</v>
          </cell>
          <cell r="E5905">
            <v>2000</v>
          </cell>
          <cell r="F5905">
            <v>0</v>
          </cell>
          <cell r="G5905">
            <v>1000</v>
          </cell>
          <cell r="H5905">
            <v>0</v>
          </cell>
          <cell r="I5905">
            <v>0</v>
          </cell>
        </row>
        <row r="5906">
          <cell r="A5906" t="str">
            <v>MC002</v>
          </cell>
          <cell r="B5906" t="str">
            <v xml:space="preserve">Mano de obra  </v>
          </cell>
          <cell r="C5906">
            <v>80.06</v>
          </cell>
          <cell r="D5906" t="str">
            <v>PL</v>
          </cell>
          <cell r="E5906">
            <v>105.93220338983052</v>
          </cell>
          <cell r="F5906">
            <v>19.07</v>
          </cell>
          <cell r="G5906">
            <v>8480.93</v>
          </cell>
          <cell r="H5906">
            <v>1526.74</v>
          </cell>
        </row>
        <row r="5907">
          <cell r="A5907">
            <v>0</v>
          </cell>
          <cell r="B5907" t="str">
            <v>Mano de obra herrería</v>
          </cell>
          <cell r="C5907">
            <v>20.34</v>
          </cell>
          <cell r="D5907" t="str">
            <v>P2</v>
          </cell>
          <cell r="E5907">
            <v>85</v>
          </cell>
          <cell r="F5907">
            <v>0</v>
          </cell>
          <cell r="G5907">
            <v>1728.9</v>
          </cell>
          <cell r="H5907">
            <v>0</v>
          </cell>
        </row>
        <row r="5908">
          <cell r="A5908">
            <v>0</v>
          </cell>
          <cell r="B5908" t="str">
            <v>Gastos indirectos contratista herrería</v>
          </cell>
          <cell r="C5908">
            <v>0.15</v>
          </cell>
          <cell r="D5908" t="str">
            <v>UND</v>
          </cell>
          <cell r="E5908">
            <v>5631.58</v>
          </cell>
          <cell r="F5908">
            <v>0</v>
          </cell>
          <cell r="G5908">
            <v>844.74</v>
          </cell>
          <cell r="H5908">
            <v>0</v>
          </cell>
        </row>
        <row r="5909">
          <cell r="A5909">
            <v>0</v>
          </cell>
          <cell r="B5909" t="str">
            <v>Total/UND</v>
          </cell>
          <cell r="C5909">
            <v>2</v>
          </cell>
          <cell r="D5909" t="str">
            <v>UND</v>
          </cell>
          <cell r="E5909">
            <v>30.32</v>
          </cell>
          <cell r="F5909">
            <v>5.4576000000000002</v>
          </cell>
          <cell r="G5909">
            <v>8707.57</v>
          </cell>
          <cell r="H5909">
            <v>859.04</v>
          </cell>
          <cell r="I5909">
            <v>9566.61</v>
          </cell>
        </row>
        <row r="5910">
          <cell r="A5910">
            <v>0</v>
          </cell>
          <cell r="B5910" t="str">
            <v>Abrazaderas de 1-1/2"</v>
          </cell>
          <cell r="C5910">
            <v>10</v>
          </cell>
          <cell r="D5910" t="str">
            <v>UND</v>
          </cell>
          <cell r="E5910">
            <v>13.99</v>
          </cell>
          <cell r="F5910">
            <v>2.5181999999999998</v>
          </cell>
          <cell r="G5910">
            <v>139.9</v>
          </cell>
          <cell r="H5910">
            <v>25.18</v>
          </cell>
        </row>
        <row r="5911">
          <cell r="A5911">
            <v>128</v>
          </cell>
          <cell r="B5911" t="str">
            <v>FORMALETAS</v>
          </cell>
          <cell r="C5911">
            <v>12.009</v>
          </cell>
          <cell r="D5911" t="str">
            <v>LBS</v>
          </cell>
          <cell r="E5911">
            <v>49.15</v>
          </cell>
          <cell r="F5911">
            <v>8.8469999999999995</v>
          </cell>
          <cell r="G5911">
            <v>590.24</v>
          </cell>
          <cell r="H5911">
            <v>106.24</v>
          </cell>
        </row>
        <row r="5912">
          <cell r="A5912">
            <v>128.01</v>
          </cell>
          <cell r="B5912" t="str">
            <v>MUROS 0.10m Fc=210 KG/CM2 EN FORMALETAS ALUMINIO - TODO COSTO MALLA D2.5</v>
          </cell>
          <cell r="C5912">
            <v>1</v>
          </cell>
          <cell r="D5912" t="str">
            <v>M3</v>
          </cell>
          <cell r="E5912">
            <v>55.08</v>
          </cell>
          <cell r="F5912">
            <v>9.9143999999999988</v>
          </cell>
          <cell r="G5912">
            <v>13289.720000000001</v>
          </cell>
          <cell r="H5912">
            <v>2392.14</v>
          </cell>
          <cell r="I5912">
            <v>15681.86</v>
          </cell>
        </row>
        <row r="5913">
          <cell r="A5913">
            <v>0</v>
          </cell>
          <cell r="B5913" t="str">
            <v>Muros 0.10m Fc=210Kg/cm2 Form. todo costo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</row>
        <row r="5914">
          <cell r="A5914">
            <v>0</v>
          </cell>
          <cell r="B5914" t="str">
            <v>Volumen Análisis</v>
          </cell>
          <cell r="C5914">
            <v>1</v>
          </cell>
          <cell r="D5914" t="str">
            <v>M3</v>
          </cell>
          <cell r="E5914">
            <v>381.87</v>
          </cell>
          <cell r="F5914">
            <v>0</v>
          </cell>
          <cell r="G5914">
            <v>9546.75</v>
          </cell>
          <cell r="H5914">
            <v>0</v>
          </cell>
        </row>
        <row r="5915">
          <cell r="A5915">
            <v>0</v>
          </cell>
          <cell r="B5915" t="str">
            <v>Materiales y Equipos</v>
          </cell>
          <cell r="D5915">
            <v>0</v>
          </cell>
          <cell r="G5915">
            <v>32763.059999999998</v>
          </cell>
          <cell r="H5915">
            <v>2768.97</v>
          </cell>
          <cell r="I5915">
            <v>35532.03</v>
          </cell>
        </row>
        <row r="5916">
          <cell r="A5916">
            <v>0</v>
          </cell>
          <cell r="B5916" t="str">
            <v>Sistema Formaleta Aluminio Todo Costo</v>
          </cell>
          <cell r="C5916">
            <v>4</v>
          </cell>
          <cell r="D5916" t="str">
            <v>M2</v>
          </cell>
          <cell r="E5916">
            <v>1310</v>
          </cell>
          <cell r="F5916">
            <v>235.79999999999998</v>
          </cell>
          <cell r="G5916">
            <v>5240</v>
          </cell>
          <cell r="H5916">
            <v>943.2</v>
          </cell>
        </row>
        <row r="5917">
          <cell r="A5917">
            <v>125.05000000000003</v>
          </cell>
          <cell r="B5917" t="str">
            <v>Malla Electrosoldada D2.5 10x10mm</v>
          </cell>
          <cell r="C5917">
            <v>0.10999999999999999</v>
          </cell>
          <cell r="D5917" t="str">
            <v>ROLLO</v>
          </cell>
          <cell r="E5917">
            <v>13656.78</v>
          </cell>
          <cell r="F5917">
            <v>2458.2204000000002</v>
          </cell>
          <cell r="G5917">
            <v>1502.25</v>
          </cell>
          <cell r="H5917">
            <v>270.39999999999998</v>
          </cell>
          <cell r="I5917">
            <v>422.61359999999996</v>
          </cell>
        </row>
        <row r="5918">
          <cell r="A5918">
            <v>0</v>
          </cell>
          <cell r="B5918" t="str">
            <v>Alambre No. 18</v>
          </cell>
          <cell r="C5918">
            <v>1.18</v>
          </cell>
          <cell r="D5918" t="str">
            <v>LBS</v>
          </cell>
          <cell r="E5918">
            <v>49.15</v>
          </cell>
          <cell r="F5918">
            <v>8.8469999999999995</v>
          </cell>
          <cell r="G5918">
            <v>58</v>
          </cell>
          <cell r="H5918">
            <v>10.44</v>
          </cell>
          <cell r="I5918">
            <v>0</v>
          </cell>
        </row>
        <row r="5919">
          <cell r="A5919">
            <v>0</v>
          </cell>
          <cell r="B5919" t="str">
            <v>Acero 3/8" p/refuerzos huecos puertas/ventanas</v>
          </cell>
          <cell r="C5919">
            <v>0.13</v>
          </cell>
          <cell r="D5919" t="str">
            <v>QQ</v>
          </cell>
          <cell r="E5919">
            <v>2245.7600000000002</v>
          </cell>
          <cell r="F5919">
            <v>404.23680000000002</v>
          </cell>
          <cell r="G5919">
            <v>291.95</v>
          </cell>
          <cell r="H5919">
            <v>52.55</v>
          </cell>
          <cell r="I5919">
            <v>0</v>
          </cell>
        </row>
        <row r="5920">
          <cell r="A5920">
            <v>0</v>
          </cell>
          <cell r="B5920" t="str">
            <v>Hormigón Fc=210 Kg/cm2 + 10% Desp.</v>
          </cell>
          <cell r="C5920">
            <v>1.1000000000000001</v>
          </cell>
          <cell r="D5920" t="str">
            <v>M3</v>
          </cell>
          <cell r="E5920">
            <v>5634.11</v>
          </cell>
          <cell r="F5920">
            <v>1014.1397999999999</v>
          </cell>
          <cell r="G5920">
            <v>6197.52</v>
          </cell>
          <cell r="H5920">
            <v>1115.55</v>
          </cell>
          <cell r="I5920">
            <v>0</v>
          </cell>
        </row>
        <row r="5921">
          <cell r="A5921">
            <v>0</v>
          </cell>
          <cell r="B5921" t="str">
            <v>Total/UND</v>
          </cell>
          <cell r="C5921">
            <v>2</v>
          </cell>
          <cell r="D5921" t="str">
            <v>UND</v>
          </cell>
          <cell r="E5921">
            <v>30.32</v>
          </cell>
          <cell r="F5921">
            <v>5.4576000000000002</v>
          </cell>
          <cell r="G5921">
            <v>13289.720000000001</v>
          </cell>
          <cell r="H5921">
            <v>2392.14</v>
          </cell>
          <cell r="I5921">
            <v>15681.86</v>
          </cell>
        </row>
        <row r="5922">
          <cell r="A5922">
            <v>0</v>
          </cell>
          <cell r="B5922" t="str">
            <v>Abrazaderas de 1-1/2"</v>
          </cell>
          <cell r="C5922">
            <v>10</v>
          </cell>
          <cell r="D5922" t="str">
            <v>UND</v>
          </cell>
          <cell r="E5922">
            <v>13.99</v>
          </cell>
          <cell r="F5922">
            <v>2.5181999999999998</v>
          </cell>
          <cell r="G5922">
            <v>139.9</v>
          </cell>
          <cell r="H5922">
            <v>25.18</v>
          </cell>
        </row>
        <row r="5923">
          <cell r="A5923">
            <v>128.01999999999998</v>
          </cell>
          <cell r="B5923" t="str">
            <v>MUROS 0.10m Fc=210 KG/CM2 EN FORMALETAS ACERO-MADERA RENTADAS MALLA D2.5</v>
          </cell>
          <cell r="C5923">
            <v>1</v>
          </cell>
          <cell r="D5923" t="str">
            <v>M3</v>
          </cell>
          <cell r="E5923">
            <v>49.15</v>
          </cell>
          <cell r="F5923">
            <v>8.8469999999999995</v>
          </cell>
          <cell r="G5923">
            <v>12365.029999999999</v>
          </cell>
          <cell r="H5923">
            <v>1730.41</v>
          </cell>
          <cell r="I5923">
            <v>14095.439999999999</v>
          </cell>
        </row>
        <row r="5924">
          <cell r="A5924">
            <v>0</v>
          </cell>
          <cell r="B5924" t="str">
            <v>Muros 0.10m Fc=210Kg/cm2 Formaletas rentadas</v>
          </cell>
          <cell r="C5924">
            <v>4</v>
          </cell>
          <cell r="D5924" t="str">
            <v>UND</v>
          </cell>
          <cell r="E5924">
            <v>55.08</v>
          </cell>
          <cell r="F5924">
            <v>9.9143999999999988</v>
          </cell>
          <cell r="G5924">
            <v>220.32</v>
          </cell>
          <cell r="H5924">
            <v>39.659999999999997</v>
          </cell>
        </row>
        <row r="5925">
          <cell r="A5925">
            <v>0</v>
          </cell>
          <cell r="B5925" t="str">
            <v>Volumen Análisis</v>
          </cell>
          <cell r="C5925">
            <v>1</v>
          </cell>
          <cell r="D5925" t="str">
            <v>M3</v>
          </cell>
          <cell r="E5925">
            <v>381.87</v>
          </cell>
          <cell r="F5925">
            <v>0</v>
          </cell>
          <cell r="G5925">
            <v>9546.75</v>
          </cell>
          <cell r="H5925">
            <v>0</v>
          </cell>
        </row>
        <row r="5926">
          <cell r="A5926">
            <v>0</v>
          </cell>
          <cell r="B5926" t="str">
            <v>Materiales y Equipos</v>
          </cell>
          <cell r="D5926">
            <v>0</v>
          </cell>
          <cell r="G5926">
            <v>10409.959999999999</v>
          </cell>
          <cell r="H5926">
            <v>155.38</v>
          </cell>
          <cell r="I5926">
            <v>10565.34</v>
          </cell>
        </row>
        <row r="5927">
          <cell r="A5927">
            <v>0</v>
          </cell>
          <cell r="B5927" t="str">
            <v xml:space="preserve">Alquiler Sistema Formaleta Acero-Madera </v>
          </cell>
          <cell r="C5927">
            <v>20</v>
          </cell>
          <cell r="D5927" t="str">
            <v>M2/USO</v>
          </cell>
          <cell r="E5927">
            <v>38.909999999999997</v>
          </cell>
          <cell r="F5927">
            <v>7.0037999999999991</v>
          </cell>
          <cell r="G5927">
            <v>778.2</v>
          </cell>
          <cell r="H5927">
            <v>140.08000000000001</v>
          </cell>
        </row>
        <row r="5928">
          <cell r="A5928">
            <v>125.06000000000003</v>
          </cell>
          <cell r="B5928" t="str">
            <v>Malla Electrosoldada D2.5 10x10mm</v>
          </cell>
          <cell r="C5928">
            <v>0.10999999999999999</v>
          </cell>
          <cell r="D5928" t="str">
            <v>ROLLO</v>
          </cell>
          <cell r="E5928">
            <v>13656.78</v>
          </cell>
          <cell r="F5928">
            <v>2458.2204000000002</v>
          </cell>
          <cell r="G5928">
            <v>1502.25</v>
          </cell>
          <cell r="H5928">
            <v>270.39999999999998</v>
          </cell>
          <cell r="I5928">
            <v>1518.4596491228069</v>
          </cell>
        </row>
        <row r="5929">
          <cell r="A5929">
            <v>0</v>
          </cell>
          <cell r="B5929" t="str">
            <v>Alambre No. 18</v>
          </cell>
          <cell r="C5929">
            <v>1.18</v>
          </cell>
          <cell r="D5929" t="str">
            <v>LBS</v>
          </cell>
          <cell r="E5929">
            <v>49.15</v>
          </cell>
          <cell r="F5929">
            <v>8.8469999999999995</v>
          </cell>
          <cell r="G5929">
            <v>58</v>
          </cell>
          <cell r="H5929">
            <v>10.44</v>
          </cell>
          <cell r="I5929">
            <v>0</v>
          </cell>
        </row>
        <row r="5930">
          <cell r="A5930">
            <v>0</v>
          </cell>
          <cell r="B5930" t="str">
            <v>Acero 3/8" p/refuerzos huecos puertas/ventanas</v>
          </cell>
          <cell r="C5930">
            <v>0.13</v>
          </cell>
          <cell r="D5930" t="str">
            <v>QQ</v>
          </cell>
          <cell r="E5930">
            <v>2245.7600000000002</v>
          </cell>
          <cell r="F5930">
            <v>404.23680000000002</v>
          </cell>
          <cell r="G5930">
            <v>291.95</v>
          </cell>
          <cell r="H5930">
            <v>52.55</v>
          </cell>
          <cell r="I5930">
            <v>0</v>
          </cell>
        </row>
        <row r="5931">
          <cell r="A5931">
            <v>0</v>
          </cell>
          <cell r="B5931" t="str">
            <v>Desmoldante base aceite - Tanque 55gls</v>
          </cell>
          <cell r="C5931">
            <v>6.8999999999999999E-3</v>
          </cell>
          <cell r="D5931" t="str">
            <v>UND</v>
          </cell>
          <cell r="E5931">
            <v>10500</v>
          </cell>
          <cell r="F5931">
            <v>1890</v>
          </cell>
          <cell r="G5931">
            <v>72.45</v>
          </cell>
          <cell r="H5931">
            <v>13.04</v>
          </cell>
          <cell r="I5931">
            <v>0</v>
          </cell>
        </row>
        <row r="5932">
          <cell r="A5932">
            <v>0</v>
          </cell>
          <cell r="B5932" t="str">
            <v>Porta corbatas - Rollos 250m</v>
          </cell>
          <cell r="C5932">
            <v>3.3999999999999996E-2</v>
          </cell>
          <cell r="D5932" t="str">
            <v>UND</v>
          </cell>
          <cell r="E5932">
            <v>2300</v>
          </cell>
          <cell r="F5932">
            <v>414</v>
          </cell>
          <cell r="G5932">
            <v>78.2</v>
          </cell>
          <cell r="H5932">
            <v>14.08</v>
          </cell>
          <cell r="I5932">
            <v>0</v>
          </cell>
        </row>
        <row r="5933">
          <cell r="A5933">
            <v>0</v>
          </cell>
          <cell r="B5933" t="str">
            <v>Soporta mallas - Separadores</v>
          </cell>
          <cell r="C5933">
            <v>15</v>
          </cell>
          <cell r="D5933" t="str">
            <v>UND</v>
          </cell>
          <cell r="E5933">
            <v>6.6</v>
          </cell>
          <cell r="F5933">
            <v>1.1879999999999999</v>
          </cell>
          <cell r="G5933">
            <v>99</v>
          </cell>
          <cell r="H5933">
            <v>17.82</v>
          </cell>
          <cell r="I5933">
            <v>0</v>
          </cell>
        </row>
        <row r="5934">
          <cell r="A5934">
            <v>0</v>
          </cell>
          <cell r="B5934" t="str">
            <v>Hormigón Fc=210 Kg/cm2 + 10% Desp.</v>
          </cell>
          <cell r="C5934">
            <v>1.1000000000000001</v>
          </cell>
          <cell r="D5934" t="str">
            <v>M3</v>
          </cell>
          <cell r="E5934">
            <v>5634.11</v>
          </cell>
          <cell r="F5934">
            <v>1014.1397999999999</v>
          </cell>
          <cell r="G5934">
            <v>6197.52</v>
          </cell>
          <cell r="H5934">
            <v>1115.55</v>
          </cell>
          <cell r="I5934">
            <v>0</v>
          </cell>
        </row>
        <row r="5935">
          <cell r="A5935">
            <v>0</v>
          </cell>
          <cell r="B5935" t="str">
            <v>Tablones 2" x 12" x 16pies en pasarelas</v>
          </cell>
          <cell r="C5935">
            <v>2.5</v>
          </cell>
          <cell r="D5935" t="str">
            <v>PT</v>
          </cell>
          <cell r="E5935">
            <v>59.32</v>
          </cell>
          <cell r="F5935">
            <v>10.6776</v>
          </cell>
          <cell r="G5935">
            <v>148.30000000000001</v>
          </cell>
          <cell r="H5935">
            <v>26.69</v>
          </cell>
          <cell r="I5935">
            <v>0</v>
          </cell>
        </row>
        <row r="5936">
          <cell r="A5936">
            <v>0</v>
          </cell>
          <cell r="B5936" t="str">
            <v>Resane en huecos corbatas y juntas pisos</v>
          </cell>
          <cell r="C5936">
            <v>2</v>
          </cell>
          <cell r="D5936" t="str">
            <v>M2</v>
          </cell>
          <cell r="E5936">
            <v>103.9</v>
          </cell>
          <cell r="F5936">
            <v>18.702000000000002</v>
          </cell>
          <cell r="G5936">
            <v>207.8</v>
          </cell>
          <cell r="H5936">
            <v>37.4</v>
          </cell>
          <cell r="I5936">
            <v>0</v>
          </cell>
        </row>
        <row r="5937">
          <cell r="A5937">
            <v>0</v>
          </cell>
          <cell r="B5937" t="str">
            <v>Transporte sistema formaletas</v>
          </cell>
          <cell r="C5937">
            <v>20</v>
          </cell>
          <cell r="D5937" t="str">
            <v>M2</v>
          </cell>
          <cell r="E5937">
            <v>8.99</v>
          </cell>
          <cell r="F5937">
            <v>1.6182000000000001</v>
          </cell>
          <cell r="G5937">
            <v>179.8</v>
          </cell>
          <cell r="H5937">
            <v>32.36</v>
          </cell>
          <cell r="I5937">
            <v>0</v>
          </cell>
        </row>
        <row r="5938">
          <cell r="A5938">
            <v>0</v>
          </cell>
          <cell r="B5938" t="str">
            <v xml:space="preserve">Mano de obra  </v>
          </cell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</row>
        <row r="5939">
          <cell r="A5939">
            <v>0</v>
          </cell>
          <cell r="B5939" t="str">
            <v>Mano de obra colocación formaletas y mallas</v>
          </cell>
          <cell r="C5939">
            <v>4</v>
          </cell>
          <cell r="D5939" t="str">
            <v>M2</v>
          </cell>
          <cell r="E5939">
            <v>667.59</v>
          </cell>
          <cell r="F5939">
            <v>0</v>
          </cell>
          <cell r="G5939">
            <v>2670.36</v>
          </cell>
          <cell r="H5939">
            <v>0</v>
          </cell>
          <cell r="I5939">
            <v>0</v>
          </cell>
        </row>
        <row r="5940">
          <cell r="A5940">
            <v>0</v>
          </cell>
          <cell r="B5940" t="str">
            <v>Mano de obra subida de formaletas y mallas</v>
          </cell>
          <cell r="C5940">
            <v>20</v>
          </cell>
          <cell r="D5940" t="str">
            <v>M2</v>
          </cell>
          <cell r="E5940">
            <v>4.0599999999999996</v>
          </cell>
          <cell r="F5940">
            <v>0</v>
          </cell>
          <cell r="G5940">
            <v>81.2</v>
          </cell>
          <cell r="H5940">
            <v>0</v>
          </cell>
          <cell r="I5940">
            <v>4327.6099999999997</v>
          </cell>
        </row>
        <row r="5941">
          <cell r="A5941">
            <v>0</v>
          </cell>
          <cell r="B5941" t="str">
            <v>Total/UND</v>
          </cell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G5941">
            <v>12365.029999999999</v>
          </cell>
          <cell r="H5941">
            <v>1730.41</v>
          </cell>
          <cell r="I5941">
            <v>14095.439999999999</v>
          </cell>
        </row>
        <row r="5942">
          <cell r="A5942">
            <v>0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</row>
        <row r="5943">
          <cell r="A5943">
            <v>128.02999999999997</v>
          </cell>
          <cell r="B5943" t="str">
            <v>MUROS 0.10m Fc=210 KG/CM2 EN FORMALETAS ACERO-MADERA PROPIOS MALLA D2.5</v>
          </cell>
          <cell r="C5943">
            <v>1</v>
          </cell>
          <cell r="D5943" t="str">
            <v>M3</v>
          </cell>
          <cell r="E5943">
            <v>0</v>
          </cell>
          <cell r="F5943">
            <v>0</v>
          </cell>
          <cell r="G5943">
            <v>12189.63</v>
          </cell>
          <cell r="H5943">
            <v>1698.83</v>
          </cell>
          <cell r="I5943">
            <v>13888.46</v>
          </cell>
        </row>
        <row r="5944">
          <cell r="A5944">
            <v>126.01</v>
          </cell>
          <cell r="B5944" t="str">
            <v>Muros 0.10m Fc=210Kg/cm2 Formaletas Propias</v>
          </cell>
          <cell r="C5944">
            <v>1</v>
          </cell>
          <cell r="D5944" t="str">
            <v>M3</v>
          </cell>
          <cell r="E5944">
            <v>0</v>
          </cell>
          <cell r="F5944">
            <v>0</v>
          </cell>
          <cell r="G5944">
            <v>3629.590555555556</v>
          </cell>
          <cell r="H5944">
            <v>413.49055555555555</v>
          </cell>
          <cell r="I5944">
            <v>4043.0811111111116</v>
          </cell>
        </row>
        <row r="5945">
          <cell r="A5945">
            <v>0</v>
          </cell>
          <cell r="B5945" t="str">
            <v>Volumen Análisis</v>
          </cell>
          <cell r="C5945">
            <v>1</v>
          </cell>
          <cell r="D5945" t="str">
            <v>M3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</row>
        <row r="5946">
          <cell r="A5946">
            <v>0</v>
          </cell>
          <cell r="B5946" t="str">
            <v>Materiales y Equipos</v>
          </cell>
          <cell r="C5946">
            <v>18</v>
          </cell>
          <cell r="D5946" t="str">
            <v>M3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0</v>
          </cell>
        </row>
        <row r="5947">
          <cell r="A5947">
            <v>0</v>
          </cell>
          <cell r="B5947" t="str">
            <v>Sistema Formaleta Acero-Madera</v>
          </cell>
          <cell r="C5947">
            <v>20</v>
          </cell>
          <cell r="D5947" t="str">
            <v>M2/USO</v>
          </cell>
          <cell r="E5947">
            <v>30.14</v>
          </cell>
          <cell r="F5947">
            <v>5.4252000000000002</v>
          </cell>
          <cell r="G5947">
            <v>602.79999999999995</v>
          </cell>
          <cell r="H5947">
            <v>108.5</v>
          </cell>
          <cell r="I5947">
            <v>0</v>
          </cell>
        </row>
        <row r="5948">
          <cell r="A5948">
            <v>0</v>
          </cell>
          <cell r="B5948" t="str">
            <v>Malla Electrosoldada D2.5 10x10mm</v>
          </cell>
          <cell r="C5948">
            <v>0.10999999999999999</v>
          </cell>
          <cell r="D5948" t="str">
            <v>ROLLO</v>
          </cell>
          <cell r="E5948">
            <v>13656.78</v>
          </cell>
          <cell r="F5948">
            <v>2458.2204000000002</v>
          </cell>
          <cell r="G5948">
            <v>1502.25</v>
          </cell>
          <cell r="H5948">
            <v>270.39999999999998</v>
          </cell>
        </row>
        <row r="5949">
          <cell r="A5949">
            <v>0</v>
          </cell>
          <cell r="B5949" t="str">
            <v>Alambre No. 18</v>
          </cell>
          <cell r="C5949">
            <v>1.18</v>
          </cell>
          <cell r="D5949" t="str">
            <v>LBS</v>
          </cell>
          <cell r="E5949">
            <v>49.15</v>
          </cell>
          <cell r="F5949">
            <v>8.8469999999999995</v>
          </cell>
          <cell r="G5949">
            <v>58</v>
          </cell>
          <cell r="H5949">
            <v>10.44</v>
          </cell>
          <cell r="I5949">
            <v>0</v>
          </cell>
        </row>
        <row r="5950">
          <cell r="A5950">
            <v>0</v>
          </cell>
          <cell r="B5950" t="str">
            <v>Acero 3/8" p/refuerzos huecos puertas/ventanas</v>
          </cell>
          <cell r="C5950">
            <v>0.13</v>
          </cell>
          <cell r="D5950" t="str">
            <v>QQ</v>
          </cell>
          <cell r="E5950">
            <v>2245.7600000000002</v>
          </cell>
          <cell r="F5950">
            <v>404.23680000000002</v>
          </cell>
          <cell r="G5950">
            <v>291.95</v>
          </cell>
          <cell r="H5950">
            <v>52.55</v>
          </cell>
        </row>
        <row r="5951">
          <cell r="A5951">
            <v>0</v>
          </cell>
          <cell r="B5951" t="str">
            <v>Desmoldante base aceite - Tanque 55gls</v>
          </cell>
          <cell r="C5951">
            <v>6.8999999999999999E-3</v>
          </cell>
          <cell r="D5951" t="str">
            <v>UND</v>
          </cell>
          <cell r="E5951">
            <v>10500</v>
          </cell>
          <cell r="F5951">
            <v>1890</v>
          </cell>
          <cell r="G5951">
            <v>72.45</v>
          </cell>
          <cell r="H5951">
            <v>13.04</v>
          </cell>
        </row>
        <row r="5952">
          <cell r="A5952">
            <v>0</v>
          </cell>
          <cell r="B5952" t="str">
            <v>Porta corbatas - Rollos 250m</v>
          </cell>
          <cell r="C5952">
            <v>3.3999999999999996E-2</v>
          </cell>
          <cell r="D5952" t="str">
            <v>UND</v>
          </cell>
          <cell r="E5952">
            <v>2300</v>
          </cell>
          <cell r="F5952">
            <v>414</v>
          </cell>
          <cell r="G5952">
            <v>78.2</v>
          </cell>
          <cell r="H5952">
            <v>14.08</v>
          </cell>
        </row>
        <row r="5953">
          <cell r="A5953">
            <v>0</v>
          </cell>
          <cell r="B5953" t="str">
            <v>Soporta mallas - Separadores</v>
          </cell>
          <cell r="C5953">
            <v>15</v>
          </cell>
          <cell r="D5953" t="str">
            <v>UND</v>
          </cell>
          <cell r="E5953">
            <v>6.6</v>
          </cell>
          <cell r="F5953">
            <v>1.1879999999999999</v>
          </cell>
          <cell r="G5953">
            <v>99</v>
          </cell>
          <cell r="H5953">
            <v>17.82</v>
          </cell>
        </row>
        <row r="5954">
          <cell r="A5954">
            <v>0</v>
          </cell>
          <cell r="B5954" t="str">
            <v>Hormigón Fc=210 Kg/cm2 + 10% Desp.</v>
          </cell>
          <cell r="C5954">
            <v>1.1000000000000001</v>
          </cell>
          <cell r="D5954" t="str">
            <v>M3</v>
          </cell>
          <cell r="E5954">
            <v>5634.11</v>
          </cell>
          <cell r="F5954">
            <v>1014.1397999999999</v>
          </cell>
          <cell r="G5954">
            <v>6197.52</v>
          </cell>
          <cell r="H5954">
            <v>1115.55</v>
          </cell>
        </row>
        <row r="5955">
          <cell r="A5955">
            <v>0</v>
          </cell>
          <cell r="B5955" t="str">
            <v>Tablones 2" x 12" x 16pies en pasarelas</v>
          </cell>
          <cell r="C5955">
            <v>2.5</v>
          </cell>
          <cell r="D5955" t="str">
            <v>PT</v>
          </cell>
          <cell r="E5955">
            <v>59.32</v>
          </cell>
          <cell r="F5955">
            <v>10.6776</v>
          </cell>
          <cell r="G5955">
            <v>148.30000000000001</v>
          </cell>
          <cell r="H5955">
            <v>26.69</v>
          </cell>
          <cell r="I5955">
            <v>0</v>
          </cell>
        </row>
        <row r="5956">
          <cell r="A5956">
            <v>0</v>
          </cell>
          <cell r="B5956" t="str">
            <v>Resane en huecos corbatas y juntas pisos</v>
          </cell>
          <cell r="C5956">
            <v>2</v>
          </cell>
          <cell r="D5956" t="str">
            <v>M2</v>
          </cell>
          <cell r="E5956">
            <v>103.9</v>
          </cell>
          <cell r="F5956">
            <v>18.702000000000002</v>
          </cell>
          <cell r="G5956">
            <v>207.8</v>
          </cell>
          <cell r="H5956">
            <v>37.4</v>
          </cell>
          <cell r="I5956">
            <v>0</v>
          </cell>
        </row>
        <row r="5957">
          <cell r="A5957">
            <v>0</v>
          </cell>
          <cell r="B5957" t="str">
            <v>Transporte sistema formaletas</v>
          </cell>
          <cell r="C5957">
            <v>20</v>
          </cell>
          <cell r="D5957" t="str">
            <v>M2</v>
          </cell>
          <cell r="E5957">
            <v>8.99</v>
          </cell>
          <cell r="F5957">
            <v>1.6182000000000001</v>
          </cell>
          <cell r="G5957">
            <v>179.8</v>
          </cell>
          <cell r="H5957">
            <v>32.36</v>
          </cell>
        </row>
        <row r="5958">
          <cell r="A5958">
            <v>0</v>
          </cell>
          <cell r="B5958" t="str">
            <v xml:space="preserve">Mano de obra  </v>
          </cell>
          <cell r="D5958">
            <v>0</v>
          </cell>
          <cell r="G5958">
            <v>65332.630000000005</v>
          </cell>
          <cell r="H5958">
            <v>7442.83</v>
          </cell>
          <cell r="I5958">
            <v>72775.460000000006</v>
          </cell>
        </row>
        <row r="5959">
          <cell r="A5959">
            <v>0</v>
          </cell>
          <cell r="B5959" t="str">
            <v>Mano de obra colocación formaletas y mallas</v>
          </cell>
          <cell r="C5959">
            <v>4</v>
          </cell>
          <cell r="D5959" t="str">
            <v>M2</v>
          </cell>
          <cell r="E5959">
            <v>667.59</v>
          </cell>
          <cell r="F5959">
            <v>0</v>
          </cell>
          <cell r="G5959">
            <v>2670.36</v>
          </cell>
          <cell r="H5959">
            <v>0</v>
          </cell>
        </row>
        <row r="5960">
          <cell r="A5960">
            <v>127</v>
          </cell>
          <cell r="B5960" t="str">
            <v>Mano de obra subida de formaletas y mallas</v>
          </cell>
          <cell r="C5960">
            <v>20</v>
          </cell>
          <cell r="D5960" t="str">
            <v>M2</v>
          </cell>
          <cell r="E5960">
            <v>4.0599999999999996</v>
          </cell>
          <cell r="F5960">
            <v>0</v>
          </cell>
          <cell r="G5960">
            <v>81.2</v>
          </cell>
          <cell r="H5960">
            <v>0</v>
          </cell>
          <cell r="I5960">
            <v>0</v>
          </cell>
        </row>
        <row r="5961">
          <cell r="A5961">
            <v>127.01</v>
          </cell>
          <cell r="B5961" t="str">
            <v>Total/UND</v>
          </cell>
          <cell r="C5961">
            <v>1</v>
          </cell>
          <cell r="D5961" t="str">
            <v>P2</v>
          </cell>
          <cell r="E5961">
            <v>0</v>
          </cell>
          <cell r="F5961">
            <v>0</v>
          </cell>
          <cell r="G5961">
            <v>12189.63</v>
          </cell>
          <cell r="H5961">
            <v>1698.83</v>
          </cell>
          <cell r="I5961">
            <v>13888.46</v>
          </cell>
        </row>
        <row r="5962">
          <cell r="A5962">
            <v>0</v>
          </cell>
          <cell r="B5962" t="str">
            <v>Protectores de ventanas en hierro negro en barras 1/2"</v>
          </cell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</row>
        <row r="5963">
          <cell r="A5963">
            <v>128.03999999999996</v>
          </cell>
          <cell r="B5963" t="str">
            <v>MUROS DE 0.10m Fc=210 KG/CM2 EN FORMALETAS ALUMINIO PROPIO MALLA D2.5</v>
          </cell>
          <cell r="C5963">
            <v>1</v>
          </cell>
          <cell r="D5963" t="str">
            <v>M3</v>
          </cell>
          <cell r="E5963">
            <v>0</v>
          </cell>
          <cell r="F5963">
            <v>0</v>
          </cell>
          <cell r="G5963">
            <v>11896.55</v>
          </cell>
          <cell r="H5963">
            <v>1646.07</v>
          </cell>
          <cell r="I5963">
            <v>13542.619999999999</v>
          </cell>
        </row>
        <row r="5964">
          <cell r="A5964">
            <v>0</v>
          </cell>
          <cell r="B5964" t="str">
            <v>Muros 0.10m Fc=210Kg/cm2 Formaletas Propias</v>
          </cell>
          <cell r="D5964">
            <v>0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</row>
        <row r="5965">
          <cell r="A5965" t="str">
            <v>METAL001</v>
          </cell>
          <cell r="B5965" t="str">
            <v>Volumen Análisis</v>
          </cell>
          <cell r="C5965">
            <v>1</v>
          </cell>
          <cell r="D5965" t="str">
            <v>M3</v>
          </cell>
          <cell r="E5965">
            <v>529.66101694915255</v>
          </cell>
          <cell r="F5965">
            <v>95.33898305084746</v>
          </cell>
          <cell r="G5965">
            <v>5296.61</v>
          </cell>
          <cell r="H5965">
            <v>953.39</v>
          </cell>
        </row>
        <row r="5966">
          <cell r="A5966" t="str">
            <v>METAL028</v>
          </cell>
          <cell r="B5966" t="str">
            <v>Materiales y Equipos</v>
          </cell>
          <cell r="C5966">
            <v>5</v>
          </cell>
          <cell r="D5966" t="str">
            <v>LBS</v>
          </cell>
          <cell r="E5966">
            <v>66.101694915254242</v>
          </cell>
          <cell r="F5966">
            <v>11.898305084745763</v>
          </cell>
          <cell r="G5966">
            <v>330.51</v>
          </cell>
          <cell r="H5966">
            <v>59.49</v>
          </cell>
        </row>
        <row r="5967">
          <cell r="A5967" t="str">
            <v>PTRA023</v>
          </cell>
          <cell r="B5967" t="str">
            <v>Sistema Formaleta Aluminio</v>
          </cell>
          <cell r="C5967">
            <v>20</v>
          </cell>
          <cell r="D5967" t="str">
            <v>M2/USO</v>
          </cell>
          <cell r="E5967">
            <v>15.24</v>
          </cell>
          <cell r="F5967">
            <v>2.7431999999999999</v>
          </cell>
          <cell r="G5967">
            <v>304.8</v>
          </cell>
          <cell r="H5967">
            <v>54.86</v>
          </cell>
          <cell r="I5967">
            <v>0</v>
          </cell>
        </row>
        <row r="5968">
          <cell r="A5968" t="str">
            <v>PTRA030</v>
          </cell>
          <cell r="B5968" t="str">
            <v>Malla Electrosoldada D2.5 10x10mm</v>
          </cell>
          <cell r="C5968">
            <v>0.10999999999999999</v>
          </cell>
          <cell r="D5968" t="str">
            <v>ROLLO</v>
          </cell>
          <cell r="E5968">
            <v>13656.78</v>
          </cell>
          <cell r="F5968">
            <v>2458.2204000000002</v>
          </cell>
          <cell r="G5968">
            <v>1502.25</v>
          </cell>
          <cell r="H5968">
            <v>270.39999999999998</v>
          </cell>
        </row>
        <row r="5969">
          <cell r="A5969" t="str">
            <v>METAL026</v>
          </cell>
          <cell r="B5969" t="str">
            <v>Alambre No. 18</v>
          </cell>
          <cell r="C5969">
            <v>1.18</v>
          </cell>
          <cell r="D5969" t="str">
            <v>LBS</v>
          </cell>
          <cell r="E5969">
            <v>49.15</v>
          </cell>
          <cell r="F5969">
            <v>8.8469999999999995</v>
          </cell>
          <cell r="G5969">
            <v>58</v>
          </cell>
          <cell r="H5969">
            <v>10.44</v>
          </cell>
        </row>
        <row r="5970">
          <cell r="A5970">
            <v>0</v>
          </cell>
          <cell r="B5970" t="str">
            <v>Acero 3/8" p/refuerzos huecos puertas/ventanas</v>
          </cell>
          <cell r="C5970">
            <v>0.13</v>
          </cell>
          <cell r="D5970" t="str">
            <v>QQ</v>
          </cell>
          <cell r="E5970">
            <v>2245.7600000000002</v>
          </cell>
          <cell r="F5970">
            <v>404.23680000000002</v>
          </cell>
          <cell r="G5970">
            <v>291.95</v>
          </cell>
          <cell r="H5970">
            <v>52.55</v>
          </cell>
        </row>
        <row r="5971">
          <cell r="A5971">
            <v>0</v>
          </cell>
          <cell r="B5971" t="str">
            <v>Desmoldante base aceite - Tanque 55gls</v>
          </cell>
          <cell r="C5971">
            <v>6.8999999999999999E-3</v>
          </cell>
          <cell r="D5971" t="str">
            <v>UND</v>
          </cell>
          <cell r="E5971">
            <v>10500</v>
          </cell>
          <cell r="F5971">
            <v>1890</v>
          </cell>
          <cell r="G5971">
            <v>72.45</v>
          </cell>
          <cell r="H5971">
            <v>13.04</v>
          </cell>
          <cell r="I5971">
            <v>0</v>
          </cell>
        </row>
        <row r="5972">
          <cell r="A5972">
            <v>0</v>
          </cell>
          <cell r="B5972" t="str">
            <v>Porta corbatas - Rollos 550m</v>
          </cell>
          <cell r="C5972">
            <v>1.4999999999999999E-2</v>
          </cell>
          <cell r="D5972" t="str">
            <v>UND</v>
          </cell>
          <cell r="E5972">
            <v>5541</v>
          </cell>
          <cell r="F5972">
            <v>997.38</v>
          </cell>
          <cell r="G5972">
            <v>83.12</v>
          </cell>
          <cell r="H5972">
            <v>14.96</v>
          </cell>
          <cell r="I5972">
            <v>0</v>
          </cell>
        </row>
        <row r="5973">
          <cell r="A5973">
            <v>0</v>
          </cell>
          <cell r="B5973" t="str">
            <v>Soporta mallas - Separadores</v>
          </cell>
          <cell r="C5973">
            <v>15</v>
          </cell>
          <cell r="D5973" t="str">
            <v>UND</v>
          </cell>
          <cell r="E5973">
            <v>6.6</v>
          </cell>
          <cell r="F5973">
            <v>1.1879999999999999</v>
          </cell>
          <cell r="G5973">
            <v>99</v>
          </cell>
          <cell r="H5973">
            <v>17.82</v>
          </cell>
        </row>
        <row r="5974">
          <cell r="A5974">
            <v>0</v>
          </cell>
          <cell r="B5974" t="str">
            <v>Hormigón Fc=210 Kg/cm2 + 10% Desp.</v>
          </cell>
          <cell r="C5974">
            <v>1.1000000000000001</v>
          </cell>
          <cell r="D5974" t="str">
            <v>M3</v>
          </cell>
          <cell r="E5974">
            <v>5634.11</v>
          </cell>
          <cell r="F5974">
            <v>1014.1397999999999</v>
          </cell>
          <cell r="G5974">
            <v>6197.52</v>
          </cell>
          <cell r="H5974">
            <v>1115.55</v>
          </cell>
          <cell r="I5974">
            <v>22131</v>
          </cell>
        </row>
        <row r="5975">
          <cell r="A5975">
            <v>0</v>
          </cell>
          <cell r="B5975" t="str">
            <v>Tablones 2" x 12" x 16pies en pasarelas</v>
          </cell>
          <cell r="C5975">
            <v>2.5</v>
          </cell>
          <cell r="D5975" t="str">
            <v>PT</v>
          </cell>
          <cell r="E5975">
            <v>59.32</v>
          </cell>
          <cell r="F5975">
            <v>10.6776</v>
          </cell>
          <cell r="G5975">
            <v>148.30000000000001</v>
          </cell>
          <cell r="H5975">
            <v>26.69</v>
          </cell>
        </row>
        <row r="5976">
          <cell r="A5976">
            <v>127.02000000000001</v>
          </cell>
          <cell r="B5976" t="str">
            <v>Resane en huecos corbatas y juntas pisos</v>
          </cell>
          <cell r="C5976">
            <v>2</v>
          </cell>
          <cell r="D5976" t="str">
            <v>M2</v>
          </cell>
          <cell r="E5976">
            <v>103.9</v>
          </cell>
          <cell r="F5976">
            <v>18.702000000000002</v>
          </cell>
          <cell r="G5976">
            <v>207.8</v>
          </cell>
          <cell r="H5976">
            <v>37.4</v>
          </cell>
          <cell r="I5976">
            <v>162.78266384778013</v>
          </cell>
        </row>
        <row r="5977">
          <cell r="A5977">
            <v>0</v>
          </cell>
          <cell r="B5977" t="str">
            <v>Transporte sistema formaletas</v>
          </cell>
          <cell r="C5977">
            <v>20</v>
          </cell>
          <cell r="D5977" t="str">
            <v>M2</v>
          </cell>
          <cell r="E5977">
            <v>8.99</v>
          </cell>
          <cell r="F5977">
            <v>1.6182000000000001</v>
          </cell>
          <cell r="G5977">
            <v>179.8</v>
          </cell>
          <cell r="H5977">
            <v>32.36</v>
          </cell>
          <cell r="I5977">
            <v>0</v>
          </cell>
        </row>
        <row r="5978">
          <cell r="A5978">
            <v>0</v>
          </cell>
          <cell r="B5978" t="str">
            <v xml:space="preserve">Mano de obra  </v>
          </cell>
          <cell r="C5978">
            <v>141.9</v>
          </cell>
          <cell r="D5978" t="str">
            <v>P2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</row>
        <row r="5979">
          <cell r="A5979">
            <v>0</v>
          </cell>
          <cell r="B5979" t="str">
            <v>Mano de obra colocación formaletas y mallas</v>
          </cell>
          <cell r="C5979">
            <v>4</v>
          </cell>
          <cell r="D5979" t="str">
            <v>M2</v>
          </cell>
          <cell r="E5979">
            <v>667.59</v>
          </cell>
          <cell r="F5979">
            <v>0</v>
          </cell>
          <cell r="G5979">
            <v>2670.36</v>
          </cell>
          <cell r="H5979">
            <v>0</v>
          </cell>
          <cell r="I5979">
            <v>0</v>
          </cell>
        </row>
        <row r="5980">
          <cell r="A5980">
            <v>0</v>
          </cell>
          <cell r="B5980" t="str">
            <v>Mano de obra subida de formaletas y mallas</v>
          </cell>
          <cell r="C5980">
            <v>20</v>
          </cell>
          <cell r="D5980" t="str">
            <v>M2</v>
          </cell>
          <cell r="E5980">
            <v>4.0599999999999996</v>
          </cell>
          <cell r="F5980">
            <v>0</v>
          </cell>
          <cell r="G5980">
            <v>81.2</v>
          </cell>
          <cell r="H5980">
            <v>0</v>
          </cell>
          <cell r="I5980">
            <v>709.99420000000009</v>
          </cell>
        </row>
        <row r="5981">
          <cell r="A5981" t="str">
            <v>TCHOS003</v>
          </cell>
          <cell r="B5981" t="str">
            <v>Total/UND</v>
          </cell>
          <cell r="C5981">
            <v>5</v>
          </cell>
          <cell r="D5981" t="str">
            <v>LBS</v>
          </cell>
          <cell r="E5981">
            <v>66.099999999999994</v>
          </cell>
          <cell r="F5981">
            <v>11.897999999999998</v>
          </cell>
          <cell r="G5981">
            <v>11896.55</v>
          </cell>
          <cell r="H5981">
            <v>1646.07</v>
          </cell>
          <cell r="I5981">
            <v>13542.619999999999</v>
          </cell>
        </row>
        <row r="5982">
          <cell r="A5982" t="str">
            <v>PTRA038</v>
          </cell>
          <cell r="B5982" t="str">
            <v>Pintura Anticorrosivo color negro</v>
          </cell>
          <cell r="C5982">
            <v>0.25</v>
          </cell>
          <cell r="D5982" t="str">
            <v>GL</v>
          </cell>
          <cell r="E5982">
            <v>570.34</v>
          </cell>
          <cell r="F5982">
            <v>102.66120000000001</v>
          </cell>
          <cell r="G5982">
            <v>142.59</v>
          </cell>
          <cell r="H5982">
            <v>25.67</v>
          </cell>
          <cell r="I5982">
            <v>673.00120000000004</v>
          </cell>
        </row>
        <row r="5983">
          <cell r="A5983">
            <v>128.04999999999995</v>
          </cell>
          <cell r="B5983" t="str">
            <v>MUROS 0.10m Fc=210 KG/CM2 EN FORMALETAS ALUMINIO - TODO COSTO MALLA D2.7</v>
          </cell>
          <cell r="C5983">
            <v>1</v>
          </cell>
          <cell r="D5983" t="str">
            <v>M3</v>
          </cell>
          <cell r="E5983">
            <v>312.70999999999998</v>
          </cell>
          <cell r="F5983">
            <v>56.287799999999997</v>
          </cell>
          <cell r="G5983">
            <v>13466.66</v>
          </cell>
          <cell r="H5983">
            <v>2423.9899999999998</v>
          </cell>
          <cell r="I5983">
            <v>15890.65</v>
          </cell>
        </row>
        <row r="5984">
          <cell r="A5984" t="str">
            <v>TCHOS001</v>
          </cell>
          <cell r="B5984" t="str">
            <v>Muros 0.10m Fc=210Kg/cm2 Form. todo costo</v>
          </cell>
          <cell r="C5984">
            <v>7.5</v>
          </cell>
          <cell r="D5984" t="str">
            <v>UND</v>
          </cell>
          <cell r="E5984">
            <v>144.07</v>
          </cell>
          <cell r="F5984">
            <v>25.932599999999997</v>
          </cell>
          <cell r="G5984">
            <v>1080.53</v>
          </cell>
          <cell r="H5984">
            <v>194.49</v>
          </cell>
          <cell r="I5984">
            <v>170.0026</v>
          </cell>
        </row>
        <row r="5985">
          <cell r="A5985">
            <v>0</v>
          </cell>
          <cell r="B5985" t="str">
            <v>Volumen Análisis</v>
          </cell>
          <cell r="C5985">
            <v>1</v>
          </cell>
          <cell r="D5985" t="str">
            <v>M3</v>
          </cell>
          <cell r="E5985">
            <v>1500</v>
          </cell>
          <cell r="F5985">
            <v>0</v>
          </cell>
          <cell r="G5985">
            <v>1500</v>
          </cell>
          <cell r="H5985">
            <v>0</v>
          </cell>
          <cell r="I5985">
            <v>1500</v>
          </cell>
        </row>
        <row r="5986">
          <cell r="A5986">
            <v>0</v>
          </cell>
          <cell r="B5986" t="str">
            <v>Materiales y Equipos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</row>
        <row r="5987">
          <cell r="A5987">
            <v>0</v>
          </cell>
          <cell r="B5987" t="str">
            <v>Sistema Formaleta Aluminio Todo Costo</v>
          </cell>
          <cell r="C5987">
            <v>4</v>
          </cell>
          <cell r="D5987" t="str">
            <v>M2</v>
          </cell>
          <cell r="E5987">
            <v>1310</v>
          </cell>
          <cell r="F5987">
            <v>235.79999999999998</v>
          </cell>
          <cell r="G5987">
            <v>5240</v>
          </cell>
          <cell r="H5987">
            <v>943.2</v>
          </cell>
          <cell r="I5987">
            <v>0</v>
          </cell>
        </row>
        <row r="5988">
          <cell r="A5988">
            <v>0</v>
          </cell>
          <cell r="B5988" t="str">
            <v>Malla Electrosoldada D2.7 10x10mm</v>
          </cell>
          <cell r="C5988">
            <v>0.10999999999999999</v>
          </cell>
          <cell r="D5988" t="str">
            <v>ROLLO</v>
          </cell>
          <cell r="E5988">
            <v>15211.69</v>
          </cell>
          <cell r="F5988">
            <v>2738.1041999999998</v>
          </cell>
          <cell r="G5988">
            <v>1673.29</v>
          </cell>
          <cell r="H5988">
            <v>301.19</v>
          </cell>
        </row>
        <row r="5989">
          <cell r="A5989">
            <v>0</v>
          </cell>
          <cell r="B5989" t="str">
            <v>Alambre No. 18</v>
          </cell>
          <cell r="C5989">
            <v>1.3</v>
          </cell>
          <cell r="D5989" t="str">
            <v>LBS</v>
          </cell>
          <cell r="E5989">
            <v>49.15</v>
          </cell>
          <cell r="F5989">
            <v>8.8469999999999995</v>
          </cell>
          <cell r="G5989">
            <v>63.9</v>
          </cell>
          <cell r="H5989">
            <v>11.5</v>
          </cell>
          <cell r="I5989">
            <v>23098.86</v>
          </cell>
        </row>
        <row r="5990">
          <cell r="A5990">
            <v>0</v>
          </cell>
          <cell r="B5990" t="str">
            <v>Acero 3/8" p/refuerzos huecos puertas/ventanas</v>
          </cell>
          <cell r="C5990">
            <v>0.13</v>
          </cell>
          <cell r="D5990" t="str">
            <v>QQ</v>
          </cell>
          <cell r="E5990">
            <v>2245.7600000000002</v>
          </cell>
          <cell r="F5990">
            <v>404.23680000000002</v>
          </cell>
          <cell r="G5990">
            <v>291.95</v>
          </cell>
          <cell r="H5990">
            <v>52.55</v>
          </cell>
        </row>
        <row r="5991">
          <cell r="A5991">
            <v>127.03000000000002</v>
          </cell>
          <cell r="B5991" t="str">
            <v>Hormigón Fc=210 Kg/cm2 + 10% Desp.</v>
          </cell>
          <cell r="C5991">
            <v>1.1000000000000001</v>
          </cell>
          <cell r="D5991" t="str">
            <v>M3</v>
          </cell>
          <cell r="E5991">
            <v>5634.11</v>
          </cell>
          <cell r="F5991">
            <v>1014.1397999999999</v>
          </cell>
          <cell r="G5991">
            <v>6197.52</v>
          </cell>
          <cell r="H5991">
            <v>1115.55</v>
          </cell>
          <cell r="I5991">
            <v>638.97584541062804</v>
          </cell>
        </row>
        <row r="5992">
          <cell r="A5992">
            <v>0</v>
          </cell>
          <cell r="B5992" t="str">
            <v>Total/UND</v>
          </cell>
          <cell r="C5992">
            <v>64.17</v>
          </cell>
          <cell r="D5992" t="str">
            <v>P2</v>
          </cell>
          <cell r="E5992">
            <v>0</v>
          </cell>
          <cell r="F5992">
            <v>0</v>
          </cell>
          <cell r="G5992">
            <v>13466.66</v>
          </cell>
          <cell r="H5992">
            <v>2423.9899999999998</v>
          </cell>
          <cell r="I5992">
            <v>31134.500000000007</v>
          </cell>
        </row>
        <row r="5993">
          <cell r="A5993">
            <v>0</v>
          </cell>
          <cell r="B5993" t="str">
            <v>Materiales y Equipos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</row>
        <row r="5994">
          <cell r="A5994">
            <v>128.05999999999995</v>
          </cell>
          <cell r="B5994" t="str">
            <v>MUROS 0.10m Fc=210 KG/CM2 EN FORMALETAS ACERO-MADERA RENTADAS MALLA D2.7</v>
          </cell>
          <cell r="C5994">
            <v>1</v>
          </cell>
          <cell r="D5994" t="str">
            <v>M3</v>
          </cell>
          <cell r="E5994">
            <v>529.66101694915255</v>
          </cell>
          <cell r="F5994">
            <v>95.33898305084746</v>
          </cell>
          <cell r="G5994">
            <v>12541.97</v>
          </cell>
          <cell r="H5994">
            <v>1762.26</v>
          </cell>
          <cell r="I5994">
            <v>14304.23</v>
          </cell>
        </row>
        <row r="5995">
          <cell r="A5995" t="str">
            <v>METAL003</v>
          </cell>
          <cell r="B5995" t="str">
            <v>Muros 0.10m Fc=210Kg/cm2 Formaletas rentadas</v>
          </cell>
          <cell r="C5995">
            <v>4</v>
          </cell>
          <cell r="D5995" t="str">
            <v>UND</v>
          </cell>
          <cell r="E5995">
            <v>1885.5932203389832</v>
          </cell>
          <cell r="F5995">
            <v>339.40677966101697</v>
          </cell>
          <cell r="G5995">
            <v>7542.37</v>
          </cell>
          <cell r="H5995">
            <v>1357.63</v>
          </cell>
        </row>
        <row r="5996">
          <cell r="A5996" t="str">
            <v>METAL024</v>
          </cell>
          <cell r="B5996" t="str">
            <v>Volumen Análisis</v>
          </cell>
          <cell r="C5996">
            <v>1</v>
          </cell>
          <cell r="D5996" t="str">
            <v>M3</v>
          </cell>
          <cell r="E5996">
            <v>2389.8305084745766</v>
          </cell>
          <cell r="F5996">
            <v>430.16949152542378</v>
          </cell>
          <cell r="G5996">
            <v>5257.63</v>
          </cell>
          <cell r="H5996">
            <v>946.37</v>
          </cell>
        </row>
        <row r="5997">
          <cell r="A5997">
            <v>0</v>
          </cell>
          <cell r="B5997" t="str">
            <v>Materiales y Equipos</v>
          </cell>
          <cell r="C5997">
            <v>6</v>
          </cell>
          <cell r="D5997" t="str">
            <v>UND</v>
          </cell>
          <cell r="E5997">
            <v>195</v>
          </cell>
          <cell r="F5997">
            <v>35.1</v>
          </cell>
          <cell r="G5997">
            <v>1170</v>
          </cell>
          <cell r="H5997">
            <v>210.6</v>
          </cell>
        </row>
        <row r="5998">
          <cell r="A5998" t="str">
            <v>METAL028</v>
          </cell>
          <cell r="B5998" t="str">
            <v xml:space="preserve">Alquiler Sistema Formaleta Acero-Madera </v>
          </cell>
          <cell r="C5998">
            <v>20</v>
          </cell>
          <cell r="D5998" t="str">
            <v>M2/USO</v>
          </cell>
          <cell r="E5998">
            <v>38.909999999999997</v>
          </cell>
          <cell r="F5998">
            <v>7.0037999999999991</v>
          </cell>
          <cell r="G5998">
            <v>778.2</v>
          </cell>
          <cell r="H5998">
            <v>140.08000000000001</v>
          </cell>
        </row>
        <row r="5999">
          <cell r="A5999" t="str">
            <v>PTRA023</v>
          </cell>
          <cell r="B5999" t="str">
            <v>Malla Electrosoldada D2.7 10x10mm</v>
          </cell>
          <cell r="C5999">
            <v>0.10999999999999999</v>
          </cell>
          <cell r="D5999" t="str">
            <v>ROLLO</v>
          </cell>
          <cell r="E5999">
            <v>15211.69</v>
          </cell>
          <cell r="F5999">
            <v>2738.1041999999998</v>
          </cell>
          <cell r="G5999">
            <v>1673.29</v>
          </cell>
          <cell r="H5999">
            <v>301.19</v>
          </cell>
          <cell r="I5999">
            <v>0</v>
          </cell>
        </row>
        <row r="6000">
          <cell r="A6000" t="str">
            <v>PTRA015</v>
          </cell>
          <cell r="B6000" t="str">
            <v>Alambre No. 18</v>
          </cell>
          <cell r="C6000">
            <v>1.3</v>
          </cell>
          <cell r="D6000" t="str">
            <v>LBS</v>
          </cell>
          <cell r="E6000">
            <v>49.15</v>
          </cell>
          <cell r="F6000">
            <v>8.8469999999999995</v>
          </cell>
          <cell r="G6000">
            <v>63.9</v>
          </cell>
          <cell r="H6000">
            <v>11.5</v>
          </cell>
          <cell r="I60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DE COSTOS"/>
      <sheetName val="Hoja2"/>
      <sheetName val="MATERIALES E INSUMOS"/>
      <sheetName val="MANO DE OBRA"/>
      <sheetName val="EQUIPOS Y MOV TIERRAS"/>
      <sheetName val="analisis Paredes"/>
    </sheetNames>
    <sheetDataSet>
      <sheetData sheetId="0">
        <row r="1">
          <cell r="A1" t="str">
            <v>COD.</v>
          </cell>
          <cell r="B1" t="str">
            <v>DESCRIPCION</v>
          </cell>
          <cell r="C1" t="str">
            <v>CANT</v>
          </cell>
          <cell r="D1" t="str">
            <v>UND</v>
          </cell>
          <cell r="E1" t="str">
            <v>PU</v>
          </cell>
          <cell r="F1" t="str">
            <v>ITBIS</v>
          </cell>
          <cell r="G1" t="str">
            <v>SUBTOTAL</v>
          </cell>
          <cell r="H1" t="str">
            <v>SUBTOTAL ITBIS</v>
          </cell>
          <cell r="I1" t="str">
            <v>TOTAL</v>
          </cell>
        </row>
        <row r="2">
          <cell r="A2">
            <v>1</v>
          </cell>
          <cell r="B2" t="str">
            <v>COSTOS HORARIOS MAQUINARIAS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>
            <v>1.01</v>
          </cell>
          <cell r="B3" t="str">
            <v>COMPRESOR DE AIRE IR 185CFM 2 PISTOLAS</v>
          </cell>
          <cell r="C3">
            <v>1</v>
          </cell>
          <cell r="D3" t="str">
            <v>HR</v>
          </cell>
          <cell r="E3">
            <v>0</v>
          </cell>
          <cell r="F3">
            <v>0</v>
          </cell>
          <cell r="G3">
            <v>1440.68</v>
          </cell>
          <cell r="H3">
            <v>259.32</v>
          </cell>
          <cell r="I3">
            <v>1700</v>
          </cell>
          <cell r="J3" t="str">
            <v>compresor de aire ir 185cfm 2 pistolas</v>
          </cell>
        </row>
        <row r="4">
          <cell r="A4">
            <v>0</v>
          </cell>
          <cell r="B4" t="str">
            <v>Compresor de aire IR 185CFM 2 pistolas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0</v>
          </cell>
          <cell r="B5" t="str">
            <v>Volumen Análisis</v>
          </cell>
          <cell r="C5">
            <v>1</v>
          </cell>
          <cell r="D5" t="str">
            <v>HR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 t="str">
            <v>Rendimientos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0</v>
          </cell>
          <cell r="B7" t="str">
            <v>Consumo Combustible</v>
          </cell>
          <cell r="C7">
            <v>2</v>
          </cell>
          <cell r="D7" t="str">
            <v>GL/HR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0</v>
          </cell>
          <cell r="B8" t="str">
            <v>Materiales y Equipos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EQP001</v>
          </cell>
          <cell r="B9" t="str">
            <v>Renta Compresor de aire IR 185CFM 2 pistolas, incluye combustible</v>
          </cell>
          <cell r="C9">
            <v>1</v>
          </cell>
          <cell r="D9" t="str">
            <v>HR</v>
          </cell>
          <cell r="E9">
            <v>1440.6779661016949</v>
          </cell>
          <cell r="F9">
            <v>259.32203389830505</v>
          </cell>
          <cell r="G9">
            <v>1440.68</v>
          </cell>
          <cell r="H9">
            <v>259.32</v>
          </cell>
          <cell r="I9">
            <v>0</v>
          </cell>
        </row>
        <row r="10">
          <cell r="A10">
            <v>0</v>
          </cell>
          <cell r="B10" t="str">
            <v>Total/UND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1440.68</v>
          </cell>
          <cell r="H10">
            <v>259.32</v>
          </cell>
          <cell r="I10">
            <v>1700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1.02</v>
          </cell>
          <cell r="B12" t="str">
            <v>MINICARGADOR BOBCAT 763 O SIMILAR</v>
          </cell>
          <cell r="C12">
            <v>1</v>
          </cell>
          <cell r="D12" t="str">
            <v>HR</v>
          </cell>
          <cell r="E12">
            <v>0</v>
          </cell>
          <cell r="F12">
            <v>0</v>
          </cell>
          <cell r="G12">
            <v>1485.67</v>
          </cell>
          <cell r="H12">
            <v>205.93</v>
          </cell>
          <cell r="I12">
            <v>1691.6000000000001</v>
          </cell>
        </row>
        <row r="13">
          <cell r="A13">
            <v>0</v>
          </cell>
          <cell r="B13" t="str">
            <v xml:space="preserve">Minicargador Bobcat 763 o similar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0</v>
          </cell>
          <cell r="B14" t="str">
            <v>Volumen Análisis</v>
          </cell>
          <cell r="C14">
            <v>1</v>
          </cell>
          <cell r="D14" t="str">
            <v>HR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0</v>
          </cell>
          <cell r="B15" t="str">
            <v>Rendimientos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0</v>
          </cell>
          <cell r="B16" t="str">
            <v>Consumo Combustible</v>
          </cell>
          <cell r="C16">
            <v>2</v>
          </cell>
          <cell r="D16" t="str">
            <v>GL/HR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0</v>
          </cell>
          <cell r="B17" t="str">
            <v>Materiales y Equipos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0</v>
          </cell>
          <cell r="B18" t="str">
            <v xml:space="preserve">Renta Minicargador Bobcat 763 o similar </v>
          </cell>
          <cell r="C18">
            <v>1</v>
          </cell>
          <cell r="D18" t="str">
            <v>HR</v>
          </cell>
          <cell r="E18">
            <v>1144.07</v>
          </cell>
          <cell r="F18">
            <v>205.93</v>
          </cell>
          <cell r="G18">
            <v>1144.07</v>
          </cell>
          <cell r="H18">
            <v>205.93</v>
          </cell>
          <cell r="I18">
            <v>0</v>
          </cell>
        </row>
        <row r="19">
          <cell r="A19">
            <v>0</v>
          </cell>
          <cell r="B19" t="str">
            <v xml:space="preserve">Combustible </v>
          </cell>
          <cell r="C19">
            <v>2</v>
          </cell>
          <cell r="D19" t="str">
            <v>GLS</v>
          </cell>
          <cell r="E19">
            <v>170.8</v>
          </cell>
          <cell r="F19">
            <v>0</v>
          </cell>
          <cell r="G19">
            <v>341.6</v>
          </cell>
          <cell r="H19">
            <v>0</v>
          </cell>
          <cell r="I19">
            <v>0</v>
          </cell>
        </row>
        <row r="20">
          <cell r="A20">
            <v>0</v>
          </cell>
          <cell r="B20" t="str">
            <v>Total/UND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1485.67</v>
          </cell>
          <cell r="H20">
            <v>205.93</v>
          </cell>
          <cell r="I20">
            <v>1691.6000000000001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1.03</v>
          </cell>
          <cell r="B22" t="str">
            <v>RETROPALA CAT416E O SIMILAR</v>
          </cell>
          <cell r="C22">
            <v>1</v>
          </cell>
          <cell r="D22" t="str">
            <v>HR</v>
          </cell>
          <cell r="E22">
            <v>0</v>
          </cell>
          <cell r="F22">
            <v>0</v>
          </cell>
          <cell r="G22">
            <v>2452.62</v>
          </cell>
          <cell r="H22">
            <v>327.97</v>
          </cell>
          <cell r="I22">
            <v>2780.59</v>
          </cell>
        </row>
        <row r="23">
          <cell r="A23">
            <v>0</v>
          </cell>
          <cell r="B23" t="str">
            <v>Retropala CAT416E o similar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str">
            <v>Volumen Análisis</v>
          </cell>
          <cell r="C24">
            <v>1</v>
          </cell>
          <cell r="D24" t="str">
            <v>HR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Rendimientos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 t="str">
            <v>Consumo Combustible</v>
          </cell>
          <cell r="C26">
            <v>3.5</v>
          </cell>
          <cell r="D26" t="str">
            <v>GL/HR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B27" t="str">
            <v>Materiales y Equipos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EQP003</v>
          </cell>
          <cell r="B28" t="str">
            <v>Renta Retropala CAT416E con operador</v>
          </cell>
          <cell r="C28">
            <v>1</v>
          </cell>
          <cell r="D28" t="str">
            <v>HR</v>
          </cell>
          <cell r="E28">
            <v>1822.0338983050849</v>
          </cell>
          <cell r="F28">
            <v>327.97</v>
          </cell>
          <cell r="G28">
            <v>1822.03</v>
          </cell>
          <cell r="H28">
            <v>327.97</v>
          </cell>
          <cell r="I28">
            <v>0</v>
          </cell>
        </row>
        <row r="29">
          <cell r="A29" t="str">
            <v>OTROS011</v>
          </cell>
          <cell r="B29" t="str">
            <v xml:space="preserve">Combustible </v>
          </cell>
          <cell r="C29">
            <v>3.5</v>
          </cell>
          <cell r="D29" t="str">
            <v>GLS</v>
          </cell>
          <cell r="E29">
            <v>180.16949152542372</v>
          </cell>
          <cell r="F29">
            <v>0</v>
          </cell>
          <cell r="G29">
            <v>630.59</v>
          </cell>
          <cell r="H29">
            <v>0</v>
          </cell>
          <cell r="I29">
            <v>0</v>
          </cell>
        </row>
        <row r="30">
          <cell r="A30">
            <v>0</v>
          </cell>
          <cell r="B30" t="str">
            <v>Total/UND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2452.62</v>
          </cell>
          <cell r="H30">
            <v>327.97</v>
          </cell>
          <cell r="I30">
            <v>2780.59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>
            <v>1.04</v>
          </cell>
          <cell r="B32" t="str">
            <v>EXCAVADORA CAT320D CUBO O SIMILAR</v>
          </cell>
          <cell r="C32">
            <v>1</v>
          </cell>
          <cell r="D32" t="str">
            <v>HR</v>
          </cell>
          <cell r="E32">
            <v>0</v>
          </cell>
          <cell r="F32">
            <v>0</v>
          </cell>
          <cell r="G32">
            <v>3019.49</v>
          </cell>
          <cell r="H32">
            <v>381.36</v>
          </cell>
          <cell r="I32">
            <v>3400.85</v>
          </cell>
        </row>
        <row r="33">
          <cell r="A33">
            <v>0</v>
          </cell>
          <cell r="B33" t="str">
            <v>Excavadora CAT320D o similar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B34" t="str">
            <v>Volumen Análisis</v>
          </cell>
          <cell r="C34">
            <v>1</v>
          </cell>
          <cell r="D34" t="str">
            <v>HR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B35" t="str">
            <v>Rendimientos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B36" t="str">
            <v>Consumo Combustible</v>
          </cell>
          <cell r="C36">
            <v>5</v>
          </cell>
          <cell r="D36" t="str">
            <v>GL/HR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B37" t="str">
            <v>Materiales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EQP004</v>
          </cell>
          <cell r="B38" t="str">
            <v>Renta Excavadora CAT320D o similar</v>
          </cell>
          <cell r="C38">
            <v>1</v>
          </cell>
          <cell r="D38" t="str">
            <v>HR</v>
          </cell>
          <cell r="E38">
            <v>2118.6440677966102</v>
          </cell>
          <cell r="F38">
            <v>381.36</v>
          </cell>
          <cell r="G38">
            <v>2118.64</v>
          </cell>
          <cell r="H38">
            <v>381.36</v>
          </cell>
          <cell r="I38">
            <v>0</v>
          </cell>
        </row>
        <row r="39">
          <cell r="A39" t="str">
            <v>OTROS011</v>
          </cell>
          <cell r="B39" t="str">
            <v xml:space="preserve">Combustible </v>
          </cell>
          <cell r="C39">
            <v>5</v>
          </cell>
          <cell r="D39" t="str">
            <v>GLS</v>
          </cell>
          <cell r="E39">
            <v>180.16949152542372</v>
          </cell>
          <cell r="F39">
            <v>0</v>
          </cell>
          <cell r="G39">
            <v>900.85</v>
          </cell>
          <cell r="H39">
            <v>0</v>
          </cell>
          <cell r="I39">
            <v>0</v>
          </cell>
        </row>
        <row r="40">
          <cell r="A40">
            <v>0</v>
          </cell>
          <cell r="B40" t="str">
            <v>Total/UND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3019.49</v>
          </cell>
          <cell r="H40">
            <v>381.36</v>
          </cell>
          <cell r="I40">
            <v>3400.85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1.05</v>
          </cell>
          <cell r="B42" t="str">
            <v>EXCAVADORA CAT330D CUBO O SIMILAR</v>
          </cell>
          <cell r="C42">
            <v>1</v>
          </cell>
          <cell r="D42" t="str">
            <v>HR</v>
          </cell>
          <cell r="E42">
            <v>0</v>
          </cell>
          <cell r="F42">
            <v>0</v>
          </cell>
          <cell r="G42">
            <v>4332.5</v>
          </cell>
          <cell r="H42">
            <v>533.9</v>
          </cell>
          <cell r="I42">
            <v>4866.3999999999996</v>
          </cell>
        </row>
        <row r="43">
          <cell r="A43">
            <v>0</v>
          </cell>
          <cell r="B43" t="str">
            <v>Excavadora CAT330D o similar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0</v>
          </cell>
          <cell r="B44" t="str">
            <v>Volumen Análisis</v>
          </cell>
          <cell r="C44">
            <v>1</v>
          </cell>
          <cell r="D44" t="str">
            <v>HR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0</v>
          </cell>
          <cell r="B45" t="str">
            <v>Rendimientos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B46" t="str">
            <v>Consumo Combustible</v>
          </cell>
          <cell r="C46">
            <v>8</v>
          </cell>
          <cell r="D46" t="str">
            <v>GL/HR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Materiales y Equipos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B48" t="str">
            <v>Renta Excavadora CAT330D o similar</v>
          </cell>
          <cell r="C48">
            <v>1</v>
          </cell>
          <cell r="D48" t="str">
            <v>HR</v>
          </cell>
          <cell r="E48">
            <v>2966.1</v>
          </cell>
          <cell r="F48">
            <v>533.9</v>
          </cell>
          <cell r="G48">
            <v>2966.1</v>
          </cell>
          <cell r="H48">
            <v>533.9</v>
          </cell>
          <cell r="I48">
            <v>0</v>
          </cell>
        </row>
        <row r="49">
          <cell r="A49">
            <v>0</v>
          </cell>
          <cell r="B49" t="str">
            <v xml:space="preserve">Combustible </v>
          </cell>
          <cell r="C49">
            <v>8</v>
          </cell>
          <cell r="D49" t="str">
            <v>GLS</v>
          </cell>
          <cell r="E49">
            <v>170.8</v>
          </cell>
          <cell r="F49">
            <v>0</v>
          </cell>
          <cell r="G49">
            <v>1366.4</v>
          </cell>
          <cell r="H49">
            <v>0</v>
          </cell>
          <cell r="I49">
            <v>0</v>
          </cell>
        </row>
        <row r="50">
          <cell r="A50">
            <v>0</v>
          </cell>
          <cell r="B50" t="str">
            <v>Total/UND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4332.5</v>
          </cell>
          <cell r="H50">
            <v>533.9</v>
          </cell>
          <cell r="I50">
            <v>4866.3999999999996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1.06</v>
          </cell>
          <cell r="B52" t="str">
            <v>EXCAVADORA CAT320D MARTILLO O SIMILAR</v>
          </cell>
          <cell r="C52">
            <v>1</v>
          </cell>
          <cell r="D52" t="str">
            <v>HR</v>
          </cell>
          <cell r="E52">
            <v>0</v>
          </cell>
          <cell r="F52">
            <v>0</v>
          </cell>
          <cell r="G52">
            <v>3820.1</v>
          </cell>
          <cell r="H52">
            <v>533.9</v>
          </cell>
          <cell r="I52">
            <v>4354</v>
          </cell>
        </row>
        <row r="53">
          <cell r="A53">
            <v>0</v>
          </cell>
          <cell r="B53" t="str">
            <v>Excavadora CAT320D o similar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0</v>
          </cell>
          <cell r="B54" t="str">
            <v>Volumen Análisis</v>
          </cell>
          <cell r="C54">
            <v>1</v>
          </cell>
          <cell r="D54" t="str">
            <v>HR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0</v>
          </cell>
          <cell r="B55" t="str">
            <v>Rendimientos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 t="str">
            <v>Consumo Combustible</v>
          </cell>
          <cell r="C56">
            <v>5</v>
          </cell>
          <cell r="D56" t="str">
            <v>GL/HR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0</v>
          </cell>
          <cell r="B57" t="str">
            <v>Materiales y Equipos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8152.6</v>
          </cell>
          <cell r="I57">
            <v>0</v>
          </cell>
        </row>
        <row r="58">
          <cell r="A58">
            <v>0</v>
          </cell>
          <cell r="B58" t="str">
            <v>Renta Excavadora CAT320D o similar</v>
          </cell>
          <cell r="C58">
            <v>1</v>
          </cell>
          <cell r="D58" t="str">
            <v>HR</v>
          </cell>
          <cell r="E58">
            <v>2966.1</v>
          </cell>
          <cell r="F58">
            <v>533.9</v>
          </cell>
          <cell r="G58">
            <v>2966.1</v>
          </cell>
          <cell r="H58">
            <v>533.9</v>
          </cell>
          <cell r="I58">
            <v>0</v>
          </cell>
        </row>
        <row r="59">
          <cell r="A59">
            <v>0</v>
          </cell>
          <cell r="B59" t="str">
            <v xml:space="preserve">Combustible </v>
          </cell>
          <cell r="C59">
            <v>5</v>
          </cell>
          <cell r="D59" t="str">
            <v>GLS</v>
          </cell>
          <cell r="E59">
            <v>170.8</v>
          </cell>
          <cell r="F59">
            <v>0</v>
          </cell>
          <cell r="G59">
            <v>854</v>
          </cell>
          <cell r="H59">
            <v>0</v>
          </cell>
          <cell r="I59">
            <v>0</v>
          </cell>
        </row>
        <row r="60">
          <cell r="A60">
            <v>0</v>
          </cell>
          <cell r="B60" t="str">
            <v>Total/UND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3820.1</v>
          </cell>
          <cell r="H60">
            <v>533.9</v>
          </cell>
          <cell r="I60">
            <v>4354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1.07</v>
          </cell>
          <cell r="B62" t="str">
            <v>EXCAVADORA CAT330D MARTILLO O SIMILAR</v>
          </cell>
          <cell r="C62">
            <v>1</v>
          </cell>
          <cell r="D62" t="str">
            <v>HR</v>
          </cell>
          <cell r="E62">
            <v>0</v>
          </cell>
          <cell r="F62">
            <v>0</v>
          </cell>
          <cell r="G62">
            <v>5349.4500000000007</v>
          </cell>
          <cell r="H62">
            <v>716.95</v>
          </cell>
          <cell r="I62">
            <v>6066.4000000000005</v>
          </cell>
        </row>
        <row r="63">
          <cell r="A63">
            <v>0</v>
          </cell>
          <cell r="B63" t="str">
            <v>Excavadora CAT330D o similar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0</v>
          </cell>
          <cell r="B64" t="str">
            <v>Volumen Análisis</v>
          </cell>
          <cell r="C64">
            <v>1</v>
          </cell>
          <cell r="D64" t="str">
            <v>HR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0</v>
          </cell>
          <cell r="B65" t="str">
            <v>Rendimientos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0</v>
          </cell>
          <cell r="B66" t="str">
            <v>Consumo Combustible</v>
          </cell>
          <cell r="C66">
            <v>8</v>
          </cell>
          <cell r="D66" t="str">
            <v>GL/HR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0</v>
          </cell>
          <cell r="B67" t="str">
            <v>Materiales y Equipos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0</v>
          </cell>
          <cell r="B68" t="str">
            <v>Renta Excavadora CAT330D o similar</v>
          </cell>
          <cell r="C68">
            <v>1</v>
          </cell>
          <cell r="D68" t="str">
            <v>HR</v>
          </cell>
          <cell r="E68">
            <v>3983.05</v>
          </cell>
          <cell r="F68">
            <v>716.95</v>
          </cell>
          <cell r="G68">
            <v>3983.05</v>
          </cell>
          <cell r="H68">
            <v>716.95</v>
          </cell>
          <cell r="I68">
            <v>0</v>
          </cell>
        </row>
        <row r="69">
          <cell r="A69">
            <v>0</v>
          </cell>
          <cell r="B69" t="str">
            <v xml:space="preserve">Combustible </v>
          </cell>
          <cell r="C69">
            <v>8</v>
          </cell>
          <cell r="D69" t="str">
            <v>GLS</v>
          </cell>
          <cell r="E69">
            <v>170.8</v>
          </cell>
          <cell r="F69">
            <v>0</v>
          </cell>
          <cell r="G69">
            <v>1366.4</v>
          </cell>
          <cell r="H69">
            <v>0</v>
          </cell>
          <cell r="I69">
            <v>0</v>
          </cell>
        </row>
        <row r="70">
          <cell r="A70">
            <v>0</v>
          </cell>
          <cell r="B70" t="str">
            <v>Total/UND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5349.4500000000007</v>
          </cell>
          <cell r="H70">
            <v>716.95</v>
          </cell>
          <cell r="I70">
            <v>6066.4000000000005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1.08</v>
          </cell>
          <cell r="B72" t="str">
            <v>PALA - CARGADOR FRONTAL CAT950G O SIMILAR</v>
          </cell>
          <cell r="C72">
            <v>1</v>
          </cell>
          <cell r="D72" t="str">
            <v>HR</v>
          </cell>
          <cell r="E72">
            <v>0</v>
          </cell>
          <cell r="F72">
            <v>0</v>
          </cell>
          <cell r="G72">
            <v>3734.7</v>
          </cell>
          <cell r="H72">
            <v>533.9</v>
          </cell>
          <cell r="I72">
            <v>4268.5999999999995</v>
          </cell>
        </row>
        <row r="73">
          <cell r="A73">
            <v>0</v>
          </cell>
          <cell r="B73" t="str">
            <v>Pala Cargador Frontal CAT950G o similar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0</v>
          </cell>
          <cell r="B74" t="str">
            <v>Volumen Análisis</v>
          </cell>
          <cell r="C74">
            <v>1</v>
          </cell>
          <cell r="D74" t="str">
            <v>HR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0</v>
          </cell>
          <cell r="B75" t="str">
            <v>Rendimientos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0</v>
          </cell>
          <cell r="B76" t="str">
            <v>Consumo Combustible</v>
          </cell>
          <cell r="C76">
            <v>4.5</v>
          </cell>
          <cell r="D76" t="str">
            <v>GL/HR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0</v>
          </cell>
          <cell r="B77" t="str">
            <v>Materiales y Equipos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0</v>
          </cell>
          <cell r="B78" t="str">
            <v>Renta Pala Cargador Frontal CAT950G o similar</v>
          </cell>
          <cell r="C78">
            <v>1</v>
          </cell>
          <cell r="D78" t="str">
            <v>HR</v>
          </cell>
          <cell r="E78">
            <v>2966.1</v>
          </cell>
          <cell r="F78">
            <v>533.9</v>
          </cell>
          <cell r="G78">
            <v>2966.1</v>
          </cell>
          <cell r="H78">
            <v>533.9</v>
          </cell>
          <cell r="I78">
            <v>0</v>
          </cell>
        </row>
        <row r="79">
          <cell r="A79">
            <v>0</v>
          </cell>
          <cell r="B79" t="str">
            <v xml:space="preserve">Combustible </v>
          </cell>
          <cell r="C79">
            <v>4.5</v>
          </cell>
          <cell r="D79" t="str">
            <v>GLS</v>
          </cell>
          <cell r="E79">
            <v>170.8</v>
          </cell>
          <cell r="F79">
            <v>0</v>
          </cell>
          <cell r="G79">
            <v>768.6</v>
          </cell>
          <cell r="H79">
            <v>0</v>
          </cell>
          <cell r="I79">
            <v>0</v>
          </cell>
        </row>
        <row r="80">
          <cell r="A80">
            <v>0</v>
          </cell>
          <cell r="B80" t="str">
            <v>Total/UND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3734.7</v>
          </cell>
          <cell r="H80">
            <v>533.9</v>
          </cell>
          <cell r="I80">
            <v>4268.5999999999995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1.0900000000000001</v>
          </cell>
          <cell r="B82" t="str">
            <v>RODILLO IR SD100-D 10TON O SIMILAR</v>
          </cell>
          <cell r="C82">
            <v>1</v>
          </cell>
          <cell r="D82" t="str">
            <v>HR</v>
          </cell>
          <cell r="E82">
            <v>0</v>
          </cell>
          <cell r="F82">
            <v>0</v>
          </cell>
          <cell r="G82">
            <v>3056.08</v>
          </cell>
          <cell r="H82">
            <v>427.12</v>
          </cell>
          <cell r="I82">
            <v>3483.2</v>
          </cell>
        </row>
        <row r="83">
          <cell r="A83">
            <v>0</v>
          </cell>
          <cell r="B83" t="str">
            <v>Rodillo Ingersollrand SD-100D o Similar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0</v>
          </cell>
          <cell r="B84" t="str">
            <v>Volumen Análisis</v>
          </cell>
          <cell r="C84">
            <v>1</v>
          </cell>
          <cell r="D84" t="str">
            <v>HR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0</v>
          </cell>
          <cell r="B85" t="str">
            <v>Rendimientos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0</v>
          </cell>
          <cell r="B86" t="str">
            <v>Consumo Combustible</v>
          </cell>
          <cell r="C86">
            <v>4</v>
          </cell>
          <cell r="D86" t="str">
            <v>GL/HR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0</v>
          </cell>
          <cell r="B87" t="str">
            <v>Materiales y Equipos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0</v>
          </cell>
          <cell r="B88" t="str">
            <v>Renta Rodillo Ingersollrand SD-100D o Similar</v>
          </cell>
          <cell r="C88">
            <v>1</v>
          </cell>
          <cell r="D88" t="str">
            <v>HR</v>
          </cell>
          <cell r="E88">
            <v>2372.88</v>
          </cell>
          <cell r="F88">
            <v>427.12</v>
          </cell>
          <cell r="G88">
            <v>2372.88</v>
          </cell>
          <cell r="H88">
            <v>427.12</v>
          </cell>
          <cell r="I88">
            <v>0</v>
          </cell>
        </row>
        <row r="89">
          <cell r="A89">
            <v>0</v>
          </cell>
          <cell r="B89" t="str">
            <v xml:space="preserve">Combustible </v>
          </cell>
          <cell r="C89">
            <v>4</v>
          </cell>
          <cell r="D89" t="str">
            <v>GLS</v>
          </cell>
          <cell r="E89">
            <v>170.8</v>
          </cell>
          <cell r="F89">
            <v>0</v>
          </cell>
          <cell r="G89">
            <v>683.2</v>
          </cell>
          <cell r="H89">
            <v>0</v>
          </cell>
          <cell r="I89">
            <v>0</v>
          </cell>
        </row>
        <row r="90">
          <cell r="A90">
            <v>0</v>
          </cell>
          <cell r="B90" t="str">
            <v>Total/UND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3056.08</v>
          </cell>
          <cell r="H90">
            <v>427.12</v>
          </cell>
          <cell r="I90">
            <v>3483.2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1.1000000000000001</v>
          </cell>
          <cell r="B92" t="str">
            <v>MOTONIVELADOR CAT12H O SIMILAR</v>
          </cell>
          <cell r="C92">
            <v>1</v>
          </cell>
          <cell r="D92" t="str">
            <v>HR</v>
          </cell>
          <cell r="E92">
            <v>0</v>
          </cell>
          <cell r="F92">
            <v>0</v>
          </cell>
          <cell r="G92">
            <v>4499.38</v>
          </cell>
          <cell r="H92">
            <v>625.41999999999996</v>
          </cell>
          <cell r="I92">
            <v>5124.8</v>
          </cell>
        </row>
        <row r="93">
          <cell r="A93">
            <v>0</v>
          </cell>
          <cell r="B93" t="str">
            <v>Motoniveladora CAT12H o similar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0</v>
          </cell>
          <cell r="B94" t="str">
            <v>Volumen Análisis</v>
          </cell>
          <cell r="C94">
            <v>1</v>
          </cell>
          <cell r="D94" t="str">
            <v>HR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0</v>
          </cell>
          <cell r="B95" t="str">
            <v>Rendimientos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0</v>
          </cell>
          <cell r="B96" t="str">
            <v>Consumo Combustible</v>
          </cell>
          <cell r="C96">
            <v>6</v>
          </cell>
          <cell r="D96" t="str">
            <v>GL/HR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0</v>
          </cell>
          <cell r="B97" t="str">
            <v>Materiales y 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0</v>
          </cell>
          <cell r="B98" t="str">
            <v>Renta Motoniveladora CAT12H o similar</v>
          </cell>
          <cell r="C98">
            <v>1</v>
          </cell>
          <cell r="D98" t="str">
            <v>HR</v>
          </cell>
          <cell r="E98">
            <v>3474.58</v>
          </cell>
          <cell r="F98">
            <v>625.41999999999996</v>
          </cell>
          <cell r="G98">
            <v>3474.58</v>
          </cell>
          <cell r="H98">
            <v>625.41999999999996</v>
          </cell>
          <cell r="I98">
            <v>0</v>
          </cell>
        </row>
        <row r="99">
          <cell r="A99">
            <v>0</v>
          </cell>
          <cell r="B99" t="str">
            <v xml:space="preserve">Combustible </v>
          </cell>
          <cell r="C99">
            <v>6</v>
          </cell>
          <cell r="D99" t="str">
            <v>GLS</v>
          </cell>
          <cell r="E99">
            <v>170.8</v>
          </cell>
          <cell r="F99">
            <v>0</v>
          </cell>
          <cell r="G99">
            <v>1024.8</v>
          </cell>
          <cell r="H99">
            <v>0</v>
          </cell>
          <cell r="I99">
            <v>0</v>
          </cell>
        </row>
        <row r="100">
          <cell r="A100">
            <v>0</v>
          </cell>
          <cell r="B100" t="str">
            <v>Total/UND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4499.38</v>
          </cell>
          <cell r="H100">
            <v>625.41999999999996</v>
          </cell>
          <cell r="I100">
            <v>5124.8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1.1100000000000001</v>
          </cell>
          <cell r="B102" t="str">
            <v>BULLDOZER CATD6N O SIMILAR</v>
          </cell>
          <cell r="C102">
            <v>1</v>
          </cell>
          <cell r="D102" t="str">
            <v>HR</v>
          </cell>
          <cell r="E102">
            <v>0</v>
          </cell>
          <cell r="F102">
            <v>0</v>
          </cell>
          <cell r="G102">
            <v>5517.6299999999992</v>
          </cell>
          <cell r="H102">
            <v>777.97</v>
          </cell>
          <cell r="I102">
            <v>6295.5999999999995</v>
          </cell>
        </row>
        <row r="103">
          <cell r="A103">
            <v>0</v>
          </cell>
          <cell r="B103" t="str">
            <v>Bulldozer CATD6N o similar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0</v>
          </cell>
          <cell r="B104" t="str">
            <v>Volumen Análisis</v>
          </cell>
          <cell r="C104">
            <v>1</v>
          </cell>
          <cell r="D104" t="str">
            <v>HR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0</v>
          </cell>
          <cell r="B105" t="str">
            <v>Rendimientos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0</v>
          </cell>
          <cell r="B106" t="str">
            <v>Consumo Combustible</v>
          </cell>
          <cell r="C106">
            <v>7</v>
          </cell>
          <cell r="D106" t="str">
            <v>GL/HR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0</v>
          </cell>
          <cell r="B107" t="str">
            <v>Materiales y Equipos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0</v>
          </cell>
          <cell r="B108" t="str">
            <v>Renta Bulldozer CATD6N o similar</v>
          </cell>
          <cell r="C108">
            <v>1</v>
          </cell>
          <cell r="D108" t="str">
            <v>HR</v>
          </cell>
          <cell r="E108">
            <v>4322.03</v>
          </cell>
          <cell r="F108">
            <v>777.97</v>
          </cell>
          <cell r="G108">
            <v>4322.03</v>
          </cell>
          <cell r="H108">
            <v>777.97</v>
          </cell>
          <cell r="I108">
            <v>0</v>
          </cell>
        </row>
        <row r="109">
          <cell r="A109">
            <v>0</v>
          </cell>
          <cell r="B109" t="str">
            <v xml:space="preserve">Combustible </v>
          </cell>
          <cell r="C109">
            <v>7</v>
          </cell>
          <cell r="D109" t="str">
            <v>GLS</v>
          </cell>
          <cell r="E109">
            <v>170.8</v>
          </cell>
          <cell r="F109">
            <v>0</v>
          </cell>
          <cell r="G109">
            <v>1195.5999999999999</v>
          </cell>
          <cell r="H109">
            <v>0</v>
          </cell>
          <cell r="I109">
            <v>0</v>
          </cell>
        </row>
        <row r="110">
          <cell r="A110">
            <v>0</v>
          </cell>
          <cell r="B110" t="str">
            <v>Total/UND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5517.6299999999992</v>
          </cell>
          <cell r="H110">
            <v>777.97</v>
          </cell>
          <cell r="I110">
            <v>6295.5999999999995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1.1200000000000001</v>
          </cell>
          <cell r="B112" t="str">
            <v>BULLDOZER CATD8R O SIMILAR</v>
          </cell>
          <cell r="C112">
            <v>1</v>
          </cell>
          <cell r="D112" t="str">
            <v>HR</v>
          </cell>
          <cell r="E112">
            <v>0</v>
          </cell>
          <cell r="F112">
            <v>0</v>
          </cell>
          <cell r="G112">
            <v>9037.2000000000007</v>
          </cell>
          <cell r="H112">
            <v>1350</v>
          </cell>
          <cell r="I112">
            <v>10387.200000000001</v>
          </cell>
        </row>
        <row r="113">
          <cell r="A113">
            <v>0</v>
          </cell>
          <cell r="B113" t="str">
            <v>Bulldozer CATD8R o similar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0</v>
          </cell>
          <cell r="B114" t="str">
            <v>Volumen Análisis</v>
          </cell>
          <cell r="C114">
            <v>1</v>
          </cell>
          <cell r="D114" t="str">
            <v>HR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0</v>
          </cell>
          <cell r="B115" t="str">
            <v>Rendimientos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0</v>
          </cell>
          <cell r="B116" t="str">
            <v>Consumo Combustible</v>
          </cell>
          <cell r="C116">
            <v>9</v>
          </cell>
          <cell r="D116" t="str">
            <v>GL/HR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0</v>
          </cell>
          <cell r="B117" t="str">
            <v>Materiales y Equipos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0</v>
          </cell>
          <cell r="B118" t="str">
            <v>Renta Bulldozer CATD8R o similar</v>
          </cell>
          <cell r="C118">
            <v>1</v>
          </cell>
          <cell r="D118" t="str">
            <v>HR</v>
          </cell>
          <cell r="E118">
            <v>7500</v>
          </cell>
          <cell r="F118">
            <v>1350</v>
          </cell>
          <cell r="G118">
            <v>7500</v>
          </cell>
          <cell r="H118">
            <v>1350</v>
          </cell>
          <cell r="I118">
            <v>0</v>
          </cell>
        </row>
        <row r="119">
          <cell r="A119">
            <v>0</v>
          </cell>
          <cell r="B119" t="str">
            <v xml:space="preserve">Combustible </v>
          </cell>
          <cell r="C119">
            <v>9</v>
          </cell>
          <cell r="D119" t="str">
            <v>GLS</v>
          </cell>
          <cell r="E119">
            <v>170.8</v>
          </cell>
          <cell r="F119">
            <v>0</v>
          </cell>
          <cell r="G119">
            <v>1537.2</v>
          </cell>
          <cell r="H119">
            <v>0</v>
          </cell>
          <cell r="I119">
            <v>0</v>
          </cell>
        </row>
        <row r="120">
          <cell r="A120">
            <v>0</v>
          </cell>
          <cell r="B120" t="str">
            <v>Total/UND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9037.2000000000007</v>
          </cell>
          <cell r="H120">
            <v>1350</v>
          </cell>
          <cell r="I120">
            <v>10387.200000000001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2</v>
          </cell>
          <cell r="B122" t="str">
            <v>MOVIMIENTOS DE TIERRA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2.0099999999999998</v>
          </cell>
          <cell r="B123" t="str">
            <v>EXTRACCION CAPA VEGETAL E=0.20m</v>
          </cell>
          <cell r="C123">
            <v>1</v>
          </cell>
          <cell r="D123" t="str">
            <v>M2</v>
          </cell>
          <cell r="E123">
            <v>0</v>
          </cell>
          <cell r="F123">
            <v>0</v>
          </cell>
          <cell r="G123">
            <v>23.023642857142857</v>
          </cell>
          <cell r="H123">
            <v>2.2033857142857141</v>
          </cell>
          <cell r="I123">
            <v>25.227028571428569</v>
          </cell>
        </row>
        <row r="124">
          <cell r="A124">
            <v>0</v>
          </cell>
          <cell r="B124" t="str">
            <v>Extracción Capa Vegetal e=0.20m solar 700M2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0</v>
          </cell>
          <cell r="B125" t="str">
            <v>Volumen Análisis - Solar 700 M2</v>
          </cell>
          <cell r="C125">
            <v>700</v>
          </cell>
          <cell r="D125" t="str">
            <v>M2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0</v>
          </cell>
          <cell r="B126" t="str">
            <v>Volumen material a excavar</v>
          </cell>
          <cell r="C126">
            <v>182</v>
          </cell>
          <cell r="D126" t="str">
            <v xml:space="preserve">M3E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0</v>
          </cell>
          <cell r="B127" t="str">
            <v>Rendimientos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0</v>
          </cell>
          <cell r="B128" t="str">
            <v>Extracción capa vegetal-Excavadora CAT320D Cubo</v>
          </cell>
          <cell r="C128">
            <v>45</v>
          </cell>
          <cell r="D128" t="str">
            <v>M3E/HR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0</v>
          </cell>
          <cell r="B129" t="str">
            <v>Coeficiente de esponjamiento</v>
          </cell>
          <cell r="C129">
            <v>1.3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0</v>
          </cell>
          <cell r="B130" t="str">
            <v>Materiales y Equipos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0</v>
          </cell>
          <cell r="B131" t="str">
            <v>Excavadora CAT320D Cubo Todo Costo</v>
          </cell>
          <cell r="C131">
            <v>4.0444000000000004</v>
          </cell>
          <cell r="D131" t="str">
            <v>HR</v>
          </cell>
          <cell r="E131">
            <v>2972.64</v>
          </cell>
          <cell r="F131">
            <v>381.36</v>
          </cell>
          <cell r="G131">
            <v>12022.55</v>
          </cell>
          <cell r="H131">
            <v>1542.37</v>
          </cell>
          <cell r="I131">
            <v>0</v>
          </cell>
        </row>
        <row r="132">
          <cell r="A132">
            <v>0</v>
          </cell>
          <cell r="B132" t="str">
            <v>Tranporte Ida y Vuelta interno</v>
          </cell>
          <cell r="C132">
            <v>0.2</v>
          </cell>
          <cell r="D132" t="str">
            <v>UND</v>
          </cell>
          <cell r="E132">
            <v>12000</v>
          </cell>
          <cell r="F132">
            <v>0</v>
          </cell>
          <cell r="G132">
            <v>2400</v>
          </cell>
          <cell r="H132">
            <v>0</v>
          </cell>
          <cell r="I132">
            <v>0</v>
          </cell>
        </row>
        <row r="133">
          <cell r="A133">
            <v>0</v>
          </cell>
          <cell r="B133" t="str">
            <v>Mano de Obra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0</v>
          </cell>
          <cell r="B134" t="str">
            <v>Ayudantes</v>
          </cell>
          <cell r="C134">
            <v>2</v>
          </cell>
          <cell r="D134" t="str">
            <v>DIA</v>
          </cell>
          <cell r="E134">
            <v>847</v>
          </cell>
          <cell r="F134">
            <v>0</v>
          </cell>
          <cell r="G134">
            <v>1694</v>
          </cell>
          <cell r="H134">
            <v>0</v>
          </cell>
          <cell r="I134">
            <v>0</v>
          </cell>
        </row>
        <row r="135">
          <cell r="A135">
            <v>0</v>
          </cell>
          <cell r="B135" t="str">
            <v>Total/UND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16116.55</v>
          </cell>
          <cell r="H135">
            <v>1542.37</v>
          </cell>
          <cell r="I135">
            <v>17658.919999999998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2.0199999999999996</v>
          </cell>
          <cell r="B137" t="str">
            <v>EXCAVACIÓN A MANO EN TIERRA/CALICHE</v>
          </cell>
          <cell r="C137">
            <v>1</v>
          </cell>
          <cell r="D137" t="str">
            <v>M2</v>
          </cell>
          <cell r="E137">
            <v>0</v>
          </cell>
          <cell r="F137">
            <v>0</v>
          </cell>
          <cell r="G137">
            <v>362.42500000000001</v>
          </cell>
          <cell r="H137">
            <v>3.1065</v>
          </cell>
          <cell r="I137">
            <v>365.53149999999999</v>
          </cell>
        </row>
        <row r="138">
          <cell r="A138">
            <v>0</v>
          </cell>
          <cell r="B138" t="str">
            <v>Volumen material a excavar</v>
          </cell>
          <cell r="C138">
            <v>20</v>
          </cell>
          <cell r="D138" t="str">
            <v xml:space="preserve">M3E 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0</v>
          </cell>
          <cell r="B139" t="str">
            <v xml:space="preserve">Rendimientos brigada 4 peones </v>
          </cell>
          <cell r="C139">
            <v>3</v>
          </cell>
          <cell r="D139" t="str">
            <v>M3N/DÍA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0</v>
          </cell>
          <cell r="B140" t="str">
            <v>Materiales y Equipos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0</v>
          </cell>
          <cell r="B141" t="str">
            <v>Herramientas 5%</v>
          </cell>
          <cell r="C141">
            <v>0.05</v>
          </cell>
          <cell r="D141">
            <v>0</v>
          </cell>
          <cell r="E141">
            <v>6903.33</v>
          </cell>
          <cell r="F141">
            <v>1242.5993999999998</v>
          </cell>
          <cell r="G141">
            <v>345.17</v>
          </cell>
          <cell r="H141">
            <v>62.13</v>
          </cell>
          <cell r="I141">
            <v>0</v>
          </cell>
        </row>
        <row r="142">
          <cell r="A142">
            <v>0</v>
          </cell>
          <cell r="B142" t="str">
            <v>Mano de Obra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O03T2</v>
          </cell>
          <cell r="B143" t="str">
            <v>Capataz</v>
          </cell>
          <cell r="C143">
            <v>2</v>
          </cell>
          <cell r="D143" t="str">
            <v>DIA</v>
          </cell>
          <cell r="E143">
            <v>1255</v>
          </cell>
          <cell r="F143">
            <v>0</v>
          </cell>
          <cell r="G143">
            <v>2510</v>
          </cell>
          <cell r="H143">
            <v>0</v>
          </cell>
          <cell r="I143">
            <v>0</v>
          </cell>
        </row>
        <row r="144">
          <cell r="A144" t="str">
            <v>O07PE</v>
          </cell>
          <cell r="B144" t="str">
            <v>Peones (brigada 4 hombre)</v>
          </cell>
          <cell r="C144">
            <v>6.666666666666667</v>
          </cell>
          <cell r="D144" t="str">
            <v>DIA</v>
          </cell>
          <cell r="E144">
            <v>659</v>
          </cell>
          <cell r="F144">
            <v>0</v>
          </cell>
          <cell r="G144">
            <v>4393.33</v>
          </cell>
          <cell r="H144">
            <v>0</v>
          </cell>
          <cell r="I144">
            <v>0</v>
          </cell>
        </row>
        <row r="145">
          <cell r="A145">
            <v>0</v>
          </cell>
          <cell r="B145" t="str">
            <v>Total/UND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7248.5</v>
          </cell>
          <cell r="H145">
            <v>62.13</v>
          </cell>
          <cell r="I145">
            <v>7310.63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2.0299999999999994</v>
          </cell>
          <cell r="B147" t="str">
            <v xml:space="preserve">EXCAVACION EN ROCA CIELO ABIERTO -Renta Retropala CAT416E </v>
          </cell>
          <cell r="C147">
            <v>1</v>
          </cell>
          <cell r="D147" t="str">
            <v>M3N</v>
          </cell>
          <cell r="E147">
            <v>0</v>
          </cell>
          <cell r="F147">
            <v>0</v>
          </cell>
          <cell r="G147">
            <v>240.99313571428567</v>
          </cell>
          <cell r="H147">
            <v>32.898478571428569</v>
          </cell>
          <cell r="I147">
            <v>273.89161428571424</v>
          </cell>
        </row>
        <row r="148">
          <cell r="A148">
            <v>0</v>
          </cell>
          <cell r="B148" t="str">
            <v>Excavación en roca en solar 700M2 x 2M prof.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0</v>
          </cell>
          <cell r="B149" t="str">
            <v xml:space="preserve">Volumen Análisis </v>
          </cell>
          <cell r="C149">
            <v>1400</v>
          </cell>
          <cell r="D149" t="str">
            <v>M3N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0</v>
          </cell>
          <cell r="B150" t="str">
            <v>Rendimientos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0</v>
          </cell>
          <cell r="B151" t="str">
            <v>Renta Retropala CAT416E con operador</v>
          </cell>
          <cell r="C151">
            <v>10.83</v>
          </cell>
          <cell r="D151" t="str">
            <v>M3N/HR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0</v>
          </cell>
          <cell r="B152" t="str">
            <v>Materiales y Equipos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1.03</v>
          </cell>
          <cell r="B153" t="str">
            <v>Renta Retropala CAT416E con operador</v>
          </cell>
          <cell r="C153">
            <v>129.2705</v>
          </cell>
          <cell r="D153" t="str">
            <v>HR</v>
          </cell>
          <cell r="E153">
            <v>2452.62</v>
          </cell>
          <cell r="F153">
            <v>327.97</v>
          </cell>
          <cell r="G153">
            <v>317051.40999999997</v>
          </cell>
          <cell r="H153">
            <v>42396.85</v>
          </cell>
          <cell r="I153">
            <v>0</v>
          </cell>
        </row>
        <row r="154">
          <cell r="A154" t="str">
            <v>TRANSP008</v>
          </cell>
          <cell r="B154" t="str">
            <v>Tranporte Ida y Vuelta interno</v>
          </cell>
          <cell r="C154">
            <v>1.6</v>
          </cell>
          <cell r="D154" t="str">
            <v>UND</v>
          </cell>
          <cell r="E154">
            <v>12711.864406779661</v>
          </cell>
          <cell r="F154">
            <v>2288.1355932203392</v>
          </cell>
          <cell r="G154">
            <v>20338.98</v>
          </cell>
          <cell r="H154">
            <v>3661.02</v>
          </cell>
          <cell r="I154">
            <v>0</v>
          </cell>
        </row>
        <row r="155">
          <cell r="A155">
            <v>0</v>
          </cell>
          <cell r="B155" t="str">
            <v>Total/UND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337390.38999999996</v>
          </cell>
          <cell r="H155">
            <v>46057.869999999995</v>
          </cell>
          <cell r="I155">
            <v>383448.25999999995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2.0399999999999991</v>
          </cell>
          <cell r="B157" t="str">
            <v>EXCAVACION EN CALICHE CON COMPRESOR 185CFM 2 PISTOLAS</v>
          </cell>
          <cell r="C157">
            <v>1</v>
          </cell>
          <cell r="D157" t="str">
            <v>M3N</v>
          </cell>
          <cell r="E157">
            <v>0</v>
          </cell>
          <cell r="F157">
            <v>0</v>
          </cell>
          <cell r="G157">
            <v>1180.18</v>
          </cell>
          <cell r="H157">
            <v>86.43</v>
          </cell>
          <cell r="I157">
            <v>1266.6100000000001</v>
          </cell>
        </row>
        <row r="158">
          <cell r="A158">
            <v>0</v>
          </cell>
          <cell r="B158" t="str">
            <v>Excavación caliche compresor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0</v>
          </cell>
          <cell r="B159" t="str">
            <v xml:space="preserve">Volumen Análisis </v>
          </cell>
          <cell r="C159">
            <v>1</v>
          </cell>
          <cell r="D159" t="str">
            <v>M3N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0</v>
          </cell>
          <cell r="B160" t="str">
            <v>Rendimientos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0</v>
          </cell>
          <cell r="B161" t="str">
            <v xml:space="preserve">Excavación compresor  </v>
          </cell>
          <cell r="C161">
            <v>3</v>
          </cell>
          <cell r="D161" t="str">
            <v>M3N/HR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0</v>
          </cell>
          <cell r="B162" t="str">
            <v>Materiales y Equipos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1.01</v>
          </cell>
          <cell r="B163" t="str">
            <v>Compresor 185CFM 2 pistolas Todo Costo</v>
          </cell>
          <cell r="C163">
            <v>0.33329999999999999</v>
          </cell>
          <cell r="D163" t="str">
            <v>HR</v>
          </cell>
          <cell r="E163">
            <v>1440.68</v>
          </cell>
          <cell r="F163">
            <v>259.32</v>
          </cell>
          <cell r="G163">
            <v>480.18</v>
          </cell>
          <cell r="H163">
            <v>86.43</v>
          </cell>
          <cell r="I163">
            <v>0</v>
          </cell>
        </row>
        <row r="164">
          <cell r="A164">
            <v>0</v>
          </cell>
          <cell r="B164" t="str">
            <v>Tranporte Ida y Vuelta interno</v>
          </cell>
          <cell r="C164">
            <v>0.2</v>
          </cell>
          <cell r="D164" t="str">
            <v>UND</v>
          </cell>
          <cell r="E164">
            <v>3500</v>
          </cell>
          <cell r="F164">
            <v>0</v>
          </cell>
          <cell r="G164">
            <v>700</v>
          </cell>
          <cell r="H164">
            <v>0</v>
          </cell>
          <cell r="I164">
            <v>0</v>
          </cell>
        </row>
        <row r="165">
          <cell r="A165">
            <v>0</v>
          </cell>
          <cell r="B165" t="str">
            <v>Total/UND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1180.18</v>
          </cell>
          <cell r="H165">
            <v>86.43</v>
          </cell>
          <cell r="I165">
            <v>1266.6100000000001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2.0499999999999989</v>
          </cell>
          <cell r="B167" t="str">
            <v>EXCAVACION EN ROCA CON COMPRESOR 185CFM 2 PISTOLAS</v>
          </cell>
          <cell r="C167">
            <v>1</v>
          </cell>
          <cell r="D167" t="str">
            <v>M3N</v>
          </cell>
          <cell r="E167">
            <v>0</v>
          </cell>
          <cell r="F167">
            <v>0</v>
          </cell>
          <cell r="G167">
            <v>2620.8599999999997</v>
          </cell>
          <cell r="H167">
            <v>345.75</v>
          </cell>
          <cell r="I167">
            <v>2966.6099999999997</v>
          </cell>
        </row>
        <row r="168">
          <cell r="A168">
            <v>0</v>
          </cell>
          <cell r="B168" t="str">
            <v>Excavación en roca compresor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 t="str">
            <v xml:space="preserve">Volumen Análisis </v>
          </cell>
          <cell r="C169">
            <v>1</v>
          </cell>
          <cell r="D169" t="str">
            <v>M3N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0</v>
          </cell>
          <cell r="B170" t="str">
            <v>Rendimientos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0</v>
          </cell>
          <cell r="B171" t="str">
            <v xml:space="preserve">Excavación roca compresor  </v>
          </cell>
          <cell r="C171">
            <v>0.75</v>
          </cell>
          <cell r="D171" t="str">
            <v>M3N/HR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0</v>
          </cell>
          <cell r="B172" t="str">
            <v>Materiales y Equipos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1.01</v>
          </cell>
          <cell r="B173" t="str">
            <v>Compresor 185CFM 2 pistolas Todo Costo</v>
          </cell>
          <cell r="C173">
            <v>1.3332999999999999</v>
          </cell>
          <cell r="D173" t="str">
            <v>HR</v>
          </cell>
          <cell r="E173">
            <v>1440.68</v>
          </cell>
          <cell r="F173">
            <v>259.32</v>
          </cell>
          <cell r="G173">
            <v>1920.86</v>
          </cell>
          <cell r="H173">
            <v>345.75</v>
          </cell>
          <cell r="I173">
            <v>0</v>
          </cell>
        </row>
        <row r="174">
          <cell r="A174">
            <v>0</v>
          </cell>
          <cell r="B174" t="str">
            <v>Tranporte Ida y Vuelta interno</v>
          </cell>
          <cell r="C174">
            <v>0.2</v>
          </cell>
          <cell r="D174" t="str">
            <v>UND</v>
          </cell>
          <cell r="E174">
            <v>3500</v>
          </cell>
          <cell r="F174">
            <v>0</v>
          </cell>
          <cell r="G174">
            <v>700</v>
          </cell>
          <cell r="H174">
            <v>0</v>
          </cell>
          <cell r="I174">
            <v>0</v>
          </cell>
        </row>
        <row r="175">
          <cell r="A175">
            <v>0</v>
          </cell>
          <cell r="B175" t="str">
            <v>Total/UND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2620.8599999999997</v>
          </cell>
          <cell r="H175">
            <v>345.75</v>
          </cell>
          <cell r="I175">
            <v>2966.6099999999997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2.0599999999999987</v>
          </cell>
          <cell r="B177" t="str">
            <v>DEMOLICION ELEMENTOS HORMIGON CON COMPRESOR 185CFM 2 PISTOLAS</v>
          </cell>
          <cell r="C177">
            <v>1</v>
          </cell>
          <cell r="D177" t="str">
            <v>M3</v>
          </cell>
          <cell r="E177">
            <v>0</v>
          </cell>
          <cell r="F177">
            <v>0</v>
          </cell>
          <cell r="G177">
            <v>2500.85</v>
          </cell>
          <cell r="H177">
            <v>324.14999999999998</v>
          </cell>
          <cell r="I177">
            <v>2825</v>
          </cell>
        </row>
        <row r="178">
          <cell r="A178">
            <v>0</v>
          </cell>
          <cell r="B178" t="str">
            <v>Demolición elementos hormigón compresor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 t="str">
            <v xml:space="preserve">Volumen Análisis </v>
          </cell>
          <cell r="C179">
            <v>1</v>
          </cell>
          <cell r="D179" t="str">
            <v>M3N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0</v>
          </cell>
          <cell r="B180" t="str">
            <v>Rendimientos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0</v>
          </cell>
          <cell r="B181" t="str">
            <v xml:space="preserve">Demolición compresor  </v>
          </cell>
          <cell r="C181">
            <v>0.8</v>
          </cell>
          <cell r="D181" t="str">
            <v>M3N/HR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0</v>
          </cell>
          <cell r="B182" t="str">
            <v>Materiales y Equipos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1.01</v>
          </cell>
          <cell r="B183" t="str">
            <v>Compresor 185CFM 2 pistolas Todo Costo</v>
          </cell>
          <cell r="C183">
            <v>1.25</v>
          </cell>
          <cell r="D183" t="str">
            <v>HR</v>
          </cell>
          <cell r="E183">
            <v>1440.68</v>
          </cell>
          <cell r="F183">
            <v>259.32</v>
          </cell>
          <cell r="G183">
            <v>1800.85</v>
          </cell>
          <cell r="H183">
            <v>324.14999999999998</v>
          </cell>
          <cell r="I183">
            <v>0</v>
          </cell>
        </row>
        <row r="184">
          <cell r="A184">
            <v>0</v>
          </cell>
          <cell r="B184" t="str">
            <v>Tranporte Ida y Vuelta interno</v>
          </cell>
          <cell r="C184">
            <v>0.2</v>
          </cell>
          <cell r="D184" t="str">
            <v>UND</v>
          </cell>
          <cell r="E184">
            <v>3500</v>
          </cell>
          <cell r="F184">
            <v>0</v>
          </cell>
          <cell r="G184">
            <v>700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 t="str">
            <v>Total/UND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2500.85</v>
          </cell>
          <cell r="H185">
            <v>324.14999999999998</v>
          </cell>
          <cell r="I185">
            <v>2825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2.0699999999999985</v>
          </cell>
          <cell r="B187" t="str">
            <v>CARGA MATERIAL - PALA CAT950G</v>
          </cell>
          <cell r="C187">
            <v>1</v>
          </cell>
          <cell r="D187" t="str">
            <v>M3E</v>
          </cell>
          <cell r="E187">
            <v>0</v>
          </cell>
          <cell r="F187">
            <v>0</v>
          </cell>
          <cell r="G187">
            <v>65.963999999999999</v>
          </cell>
          <cell r="H187">
            <v>8.6759340659340669</v>
          </cell>
          <cell r="I187">
            <v>74.639934065934057</v>
          </cell>
        </row>
        <row r="188">
          <cell r="A188">
            <v>0</v>
          </cell>
          <cell r="B188" t="str">
            <v>Carga material 350 M3N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0</v>
          </cell>
          <cell r="B189" t="str">
            <v xml:space="preserve">Volumen Análisis </v>
          </cell>
          <cell r="C189">
            <v>455</v>
          </cell>
          <cell r="D189" t="str">
            <v>M3E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0</v>
          </cell>
          <cell r="B190" t="str">
            <v>Rendimientos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0</v>
          </cell>
          <cell r="B191" t="str">
            <v>Carga material con Pala Cargador Frontal CAT950G</v>
          </cell>
          <cell r="C191">
            <v>80</v>
          </cell>
          <cell r="D191" t="str">
            <v>M3E/HR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 t="str">
            <v>Coeficiente de Esponjamiento</v>
          </cell>
          <cell r="C192">
            <v>1.3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0</v>
          </cell>
          <cell r="B193" t="str">
            <v>Materiales y Equipos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0</v>
          </cell>
          <cell r="B194" t="str">
            <v>Pala Cargador Frontal CAT950G Todo Costo</v>
          </cell>
          <cell r="C194">
            <v>7.3937999999999997</v>
          </cell>
          <cell r="D194" t="str">
            <v>HR</v>
          </cell>
          <cell r="E194">
            <v>3734.7</v>
          </cell>
          <cell r="F194">
            <v>533.9</v>
          </cell>
          <cell r="G194">
            <v>27613.62</v>
          </cell>
          <cell r="H194">
            <v>3947.55</v>
          </cell>
          <cell r="I194">
            <v>0</v>
          </cell>
        </row>
        <row r="195">
          <cell r="A195">
            <v>0</v>
          </cell>
          <cell r="B195" t="str">
            <v>Tranporte Ida y Vuelta interno</v>
          </cell>
          <cell r="C195">
            <v>0.2</v>
          </cell>
          <cell r="D195" t="str">
            <v>UND</v>
          </cell>
          <cell r="E195">
            <v>12000</v>
          </cell>
          <cell r="F195">
            <v>0</v>
          </cell>
          <cell r="G195">
            <v>2400</v>
          </cell>
          <cell r="H195">
            <v>0</v>
          </cell>
          <cell r="I195">
            <v>0</v>
          </cell>
        </row>
        <row r="196">
          <cell r="A196">
            <v>0</v>
          </cell>
          <cell r="B196" t="str">
            <v>Total/UND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30013.62</v>
          </cell>
          <cell r="H196">
            <v>3947.55</v>
          </cell>
          <cell r="I196">
            <v>33961.17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2.0799999999999983</v>
          </cell>
          <cell r="B198" t="str">
            <v>CARGA MATERIAL - EXCAVADORA CAT320D CUBO</v>
          </cell>
          <cell r="C198">
            <v>1</v>
          </cell>
          <cell r="D198" t="str">
            <v>M3E</v>
          </cell>
          <cell r="E198">
            <v>0</v>
          </cell>
          <cell r="F198">
            <v>0</v>
          </cell>
          <cell r="G198">
            <v>58.956681318681319</v>
          </cell>
          <cell r="H198">
            <v>6.886857142857143</v>
          </cell>
          <cell r="I198">
            <v>65.843538461538458</v>
          </cell>
        </row>
        <row r="199">
          <cell r="A199">
            <v>0</v>
          </cell>
          <cell r="B199" t="str">
            <v>Carga material 350 M3N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0</v>
          </cell>
          <cell r="B200" t="str">
            <v xml:space="preserve">Volumen Análisis </v>
          </cell>
          <cell r="C200">
            <v>455</v>
          </cell>
          <cell r="D200" t="str">
            <v>M3E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 t="str">
            <v>Rendimientos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0</v>
          </cell>
          <cell r="B202" t="str">
            <v>Carga material con Excavadora CAT320D Cubo</v>
          </cell>
          <cell r="C202">
            <v>75</v>
          </cell>
          <cell r="D202" t="str">
            <v>M3E/HR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0</v>
          </cell>
          <cell r="B203" t="str">
            <v>Coeficiente de Esponjamiento</v>
          </cell>
          <cell r="C203">
            <v>1.3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0</v>
          </cell>
          <cell r="B204" t="str">
            <v>Materiales y Equipos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1.04</v>
          </cell>
          <cell r="B205" t="str">
            <v>Excavadora CAT320D cubo Todo Costo</v>
          </cell>
          <cell r="C205">
            <v>7.8867000000000003</v>
          </cell>
          <cell r="D205" t="str">
            <v>HR</v>
          </cell>
          <cell r="E205">
            <v>2972.64</v>
          </cell>
          <cell r="F205">
            <v>381.36</v>
          </cell>
          <cell r="G205">
            <v>23444.32</v>
          </cell>
          <cell r="H205">
            <v>3007.67</v>
          </cell>
          <cell r="I205">
            <v>0</v>
          </cell>
        </row>
        <row r="206">
          <cell r="A206">
            <v>0</v>
          </cell>
          <cell r="B206" t="str">
            <v>Cambio de herramienta Cubo/Martillo</v>
          </cell>
          <cell r="C206">
            <v>0.33</v>
          </cell>
          <cell r="D206" t="str">
            <v>HR</v>
          </cell>
          <cell r="E206">
            <v>2972.64</v>
          </cell>
          <cell r="F206">
            <v>381.36</v>
          </cell>
          <cell r="G206">
            <v>980.97</v>
          </cell>
          <cell r="H206">
            <v>125.85</v>
          </cell>
          <cell r="I206">
            <v>0</v>
          </cell>
        </row>
        <row r="207">
          <cell r="A207">
            <v>0</v>
          </cell>
          <cell r="B207" t="str">
            <v>Tranporte Ida y Vuelta interno</v>
          </cell>
          <cell r="C207">
            <v>0.2</v>
          </cell>
          <cell r="D207" t="str">
            <v>UND</v>
          </cell>
          <cell r="E207">
            <v>12000</v>
          </cell>
          <cell r="F207">
            <v>0</v>
          </cell>
          <cell r="G207">
            <v>2400</v>
          </cell>
          <cell r="H207">
            <v>0</v>
          </cell>
          <cell r="I207">
            <v>0</v>
          </cell>
        </row>
        <row r="208">
          <cell r="A208">
            <v>0</v>
          </cell>
          <cell r="B208" t="str">
            <v>Total/UND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26825.29</v>
          </cell>
          <cell r="H208">
            <v>3133.52</v>
          </cell>
          <cell r="I208">
            <v>29958.81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2.0899999999999981</v>
          </cell>
          <cell r="B210" t="str">
            <v>CARGA MATERIAL - RETROPALA CAT416E</v>
          </cell>
          <cell r="C210">
            <v>1</v>
          </cell>
          <cell r="D210" t="str">
            <v>M3E</v>
          </cell>
          <cell r="E210">
            <v>0</v>
          </cell>
          <cell r="F210">
            <v>0</v>
          </cell>
          <cell r="G210">
            <v>103.69241758241759</v>
          </cell>
          <cell r="H210">
            <v>14.124571428571429</v>
          </cell>
          <cell r="I210">
            <v>117.81698901098902</v>
          </cell>
        </row>
        <row r="211">
          <cell r="A211">
            <v>0</v>
          </cell>
          <cell r="B211" t="str">
            <v>Carga material 350 M3N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0</v>
          </cell>
          <cell r="B212" t="str">
            <v xml:space="preserve">Volumen Análisis </v>
          </cell>
          <cell r="C212">
            <v>455</v>
          </cell>
          <cell r="D212" t="str">
            <v>M3E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0</v>
          </cell>
          <cell r="B213" t="str">
            <v>Rendimientos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0</v>
          </cell>
          <cell r="B214" t="str">
            <v>Carga material con Retropala CAT416E</v>
          </cell>
          <cell r="C214">
            <v>32.5</v>
          </cell>
          <cell r="D214" t="str">
            <v>M3E/HR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0</v>
          </cell>
          <cell r="B215" t="str">
            <v>Coeficiente de Esponjamiento</v>
          </cell>
          <cell r="C215">
            <v>1.3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0</v>
          </cell>
          <cell r="B216" t="str">
            <v>Materiales y Equipos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1.03</v>
          </cell>
          <cell r="B217" t="str">
            <v>Retropala CAT416E Todo Costo</v>
          </cell>
          <cell r="C217">
            <v>18.2</v>
          </cell>
          <cell r="D217" t="str">
            <v>HR</v>
          </cell>
          <cell r="E217">
            <v>2452.62</v>
          </cell>
          <cell r="F217">
            <v>327.97</v>
          </cell>
          <cell r="G217">
            <v>44637.68</v>
          </cell>
          <cell r="H217">
            <v>5969.05</v>
          </cell>
          <cell r="I217">
            <v>0</v>
          </cell>
        </row>
        <row r="218">
          <cell r="A218" t="str">
            <v>TRANSP008</v>
          </cell>
          <cell r="B218" t="str">
            <v>Tranporte Ida y Vuelta interno</v>
          </cell>
          <cell r="C218">
            <v>0.2</v>
          </cell>
          <cell r="D218" t="str">
            <v>UND</v>
          </cell>
          <cell r="E218">
            <v>12711.864406779661</v>
          </cell>
          <cell r="F218">
            <v>2288.1355932203392</v>
          </cell>
          <cell r="G218">
            <v>2542.37</v>
          </cell>
          <cell r="H218">
            <v>457.63</v>
          </cell>
          <cell r="I218">
            <v>0</v>
          </cell>
        </row>
        <row r="219">
          <cell r="A219">
            <v>0</v>
          </cell>
          <cell r="B219" t="str">
            <v>Total/UND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47180.05</v>
          </cell>
          <cell r="H219">
            <v>6426.68</v>
          </cell>
          <cell r="I219">
            <v>53606.73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2.0999999999999979</v>
          </cell>
          <cell r="B221" t="str">
            <v>CARGA MATERIAL-MINICARGADOR BOBCAT 763G</v>
          </cell>
          <cell r="C221">
            <v>1</v>
          </cell>
          <cell r="D221" t="str">
            <v>M3E</v>
          </cell>
          <cell r="E221">
            <v>0</v>
          </cell>
          <cell r="F221">
            <v>0</v>
          </cell>
          <cell r="G221">
            <v>124.22734065934067</v>
          </cell>
          <cell r="H221">
            <v>16.731824175824176</v>
          </cell>
          <cell r="I221">
            <v>140.95916483516484</v>
          </cell>
        </row>
        <row r="222">
          <cell r="A222">
            <v>0</v>
          </cell>
          <cell r="B222" t="str">
            <v>Carga material 350 M3N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>
            <v>0</v>
          </cell>
          <cell r="B223" t="str">
            <v xml:space="preserve">Volumen Análisis </v>
          </cell>
          <cell r="C223">
            <v>455</v>
          </cell>
          <cell r="D223" t="str">
            <v>M3E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0</v>
          </cell>
          <cell r="B224" t="str">
            <v>Rendimientos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0</v>
          </cell>
          <cell r="B225" t="str">
            <v>Carga material con Minicargador Bobcat 763G</v>
          </cell>
          <cell r="C225">
            <v>16</v>
          </cell>
          <cell r="D225" t="str">
            <v>M3E/HR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0</v>
          </cell>
          <cell r="B226" t="str">
            <v>Coeficiente de Esponjamiento</v>
          </cell>
          <cell r="C226">
            <v>1.3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0</v>
          </cell>
          <cell r="B227" t="str">
            <v>Materiales y Equipos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 t="str">
            <v>Minicargador Bobcat 763G Todo Costo</v>
          </cell>
          <cell r="C228">
            <v>36.968800000000002</v>
          </cell>
          <cell r="D228" t="str">
            <v>HR</v>
          </cell>
          <cell r="E228">
            <v>1485.67</v>
          </cell>
          <cell r="F228">
            <v>205.93</v>
          </cell>
          <cell r="G228">
            <v>54923.44</v>
          </cell>
          <cell r="H228">
            <v>7612.98</v>
          </cell>
          <cell r="I228">
            <v>0</v>
          </cell>
        </row>
        <row r="229">
          <cell r="A229">
            <v>0</v>
          </cell>
          <cell r="B229" t="str">
            <v>Tranporte Ida y Vuelta interno</v>
          </cell>
          <cell r="C229">
            <v>0.2</v>
          </cell>
          <cell r="D229" t="str">
            <v>UND</v>
          </cell>
          <cell r="E229">
            <v>8000</v>
          </cell>
          <cell r="F229">
            <v>0</v>
          </cell>
          <cell r="G229">
            <v>1600</v>
          </cell>
          <cell r="H229">
            <v>0</v>
          </cell>
          <cell r="I229">
            <v>0</v>
          </cell>
        </row>
        <row r="230">
          <cell r="A230">
            <v>0</v>
          </cell>
          <cell r="B230" t="str">
            <v>Total/UND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56523.44</v>
          </cell>
          <cell r="H230">
            <v>7612.98</v>
          </cell>
          <cell r="I230">
            <v>64136.42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2.1099999999999977</v>
          </cell>
          <cell r="B232" t="str">
            <v>CARGA Y BOTE MATERIAL - PALA CAT950G</v>
          </cell>
          <cell r="C232">
            <v>1</v>
          </cell>
          <cell r="D232" t="str">
            <v>M3E</v>
          </cell>
          <cell r="E232">
            <v>0</v>
          </cell>
          <cell r="F232">
            <v>0</v>
          </cell>
          <cell r="G232">
            <v>274.64</v>
          </cell>
          <cell r="H232">
            <v>8.68</v>
          </cell>
          <cell r="I232">
            <v>283.32</v>
          </cell>
        </row>
        <row r="233">
          <cell r="A233">
            <v>0</v>
          </cell>
          <cell r="B233" t="str">
            <v xml:space="preserve">Carga y bote material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0</v>
          </cell>
          <cell r="B234" t="str">
            <v xml:space="preserve">Volumen Análisis </v>
          </cell>
          <cell r="C234">
            <v>1</v>
          </cell>
          <cell r="D234" t="str">
            <v>M3E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0</v>
          </cell>
          <cell r="B235" t="str">
            <v>Materiales y Equipos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0</v>
          </cell>
          <cell r="B236" t="str">
            <v>Carga con Pala Cargador Frontal CAT950G</v>
          </cell>
          <cell r="C236">
            <v>1</v>
          </cell>
          <cell r="D236" t="str">
            <v>M3E</v>
          </cell>
          <cell r="E236">
            <v>74.639934065934057</v>
          </cell>
          <cell r="F236">
            <v>8.6759340659340669</v>
          </cell>
          <cell r="G236">
            <v>74.64</v>
          </cell>
          <cell r="H236">
            <v>8.68</v>
          </cell>
          <cell r="I236">
            <v>0</v>
          </cell>
        </row>
        <row r="237">
          <cell r="A237">
            <v>0</v>
          </cell>
          <cell r="B237" t="str">
            <v xml:space="preserve">Bote camiones volteo (arranque) </v>
          </cell>
          <cell r="C237">
            <v>1</v>
          </cell>
          <cell r="D237" t="str">
            <v>UND</v>
          </cell>
          <cell r="E237">
            <v>110</v>
          </cell>
          <cell r="F237">
            <v>0</v>
          </cell>
          <cell r="G237">
            <v>110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 t="str">
            <v>Bote camiones volteo por Kms (Min 5kms)</v>
          </cell>
          <cell r="C238">
            <v>5</v>
          </cell>
          <cell r="D238" t="str">
            <v>M3xKM</v>
          </cell>
          <cell r="E238">
            <v>18</v>
          </cell>
          <cell r="F238">
            <v>0</v>
          </cell>
          <cell r="G238">
            <v>90</v>
          </cell>
          <cell r="H238">
            <v>0</v>
          </cell>
          <cell r="I238">
            <v>0</v>
          </cell>
        </row>
        <row r="239">
          <cell r="A239">
            <v>0</v>
          </cell>
          <cell r="B239" t="str">
            <v>Total/UND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274.64</v>
          </cell>
          <cell r="H239">
            <v>8.68</v>
          </cell>
          <cell r="I239">
            <v>283.32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2.1199999999999974</v>
          </cell>
          <cell r="B241" t="str">
            <v>CARGA Y BOTE MATERIAL - EXCAV CAT320D CUBO</v>
          </cell>
          <cell r="C241">
            <v>1</v>
          </cell>
          <cell r="D241" t="str">
            <v>M3E</v>
          </cell>
          <cell r="E241">
            <v>0</v>
          </cell>
          <cell r="F241">
            <v>0</v>
          </cell>
          <cell r="G241">
            <v>258.96000000000004</v>
          </cell>
          <cell r="H241">
            <v>6.89</v>
          </cell>
          <cell r="I241">
            <v>265.85000000000002</v>
          </cell>
        </row>
        <row r="242">
          <cell r="A242">
            <v>0</v>
          </cell>
          <cell r="B242" t="str">
            <v xml:space="preserve">Carga y bote material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>
            <v>0</v>
          </cell>
          <cell r="B243" t="str">
            <v xml:space="preserve">Volumen Análisis </v>
          </cell>
          <cell r="C243">
            <v>1</v>
          </cell>
          <cell r="D243" t="str">
            <v>M3E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0</v>
          </cell>
          <cell r="B244" t="str">
            <v>Materiales y Equipos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0</v>
          </cell>
          <cell r="B245" t="str">
            <v>Carga con Excavadora CAT320D Cubo</v>
          </cell>
          <cell r="C245">
            <v>1</v>
          </cell>
          <cell r="D245" t="str">
            <v>M3E</v>
          </cell>
          <cell r="E245">
            <v>58.956681318681319</v>
          </cell>
          <cell r="F245">
            <v>6.886857142857143</v>
          </cell>
          <cell r="G245">
            <v>58.96</v>
          </cell>
          <cell r="H245">
            <v>6.89</v>
          </cell>
          <cell r="I245">
            <v>0</v>
          </cell>
        </row>
        <row r="246">
          <cell r="A246">
            <v>0</v>
          </cell>
          <cell r="B246" t="str">
            <v xml:space="preserve">Bote camiones volteo (arranque) </v>
          </cell>
          <cell r="C246">
            <v>1</v>
          </cell>
          <cell r="D246" t="str">
            <v>UND</v>
          </cell>
          <cell r="E246">
            <v>110</v>
          </cell>
          <cell r="F246">
            <v>0</v>
          </cell>
          <cell r="G246">
            <v>110</v>
          </cell>
          <cell r="H246">
            <v>0</v>
          </cell>
          <cell r="I246">
            <v>0</v>
          </cell>
        </row>
        <row r="247">
          <cell r="A247">
            <v>0</v>
          </cell>
          <cell r="B247" t="str">
            <v>Bote camiones volteo por Kms (Min 5kms)</v>
          </cell>
          <cell r="C247">
            <v>5</v>
          </cell>
          <cell r="D247" t="str">
            <v>M3xKM</v>
          </cell>
          <cell r="E247">
            <v>18</v>
          </cell>
          <cell r="F247">
            <v>0</v>
          </cell>
          <cell r="G247">
            <v>90</v>
          </cell>
          <cell r="H247">
            <v>0</v>
          </cell>
          <cell r="I247">
            <v>0</v>
          </cell>
        </row>
        <row r="248">
          <cell r="A248">
            <v>0</v>
          </cell>
          <cell r="B248" t="str">
            <v>Total/UND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258.96000000000004</v>
          </cell>
          <cell r="H248">
            <v>6.89</v>
          </cell>
          <cell r="I248">
            <v>265.85000000000002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2.1299999999999972</v>
          </cell>
          <cell r="B250" t="str">
            <v>CARGA Y BOTE MATERIAL - RETROPALA CAT416E</v>
          </cell>
          <cell r="C250">
            <v>1</v>
          </cell>
          <cell r="D250" t="str">
            <v>M3E</v>
          </cell>
          <cell r="E250">
            <v>0</v>
          </cell>
          <cell r="F250">
            <v>0</v>
          </cell>
          <cell r="G250">
            <v>281.64999999999998</v>
          </cell>
          <cell r="H250">
            <v>46.16</v>
          </cell>
          <cell r="I250">
            <v>327.80999999999995</v>
          </cell>
        </row>
        <row r="251">
          <cell r="A251">
            <v>0</v>
          </cell>
          <cell r="B251" t="str">
            <v xml:space="preserve">Carga y bote material 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 t="str">
            <v xml:space="preserve">Volumen Análisis </v>
          </cell>
          <cell r="C252">
            <v>1</v>
          </cell>
          <cell r="D252" t="str">
            <v>M3E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0</v>
          </cell>
          <cell r="B253" t="str">
            <v>Materiales y Equipos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2.0899999999999981</v>
          </cell>
          <cell r="B254" t="str">
            <v>Carga con Retropala CAT416E</v>
          </cell>
          <cell r="C254">
            <v>1</v>
          </cell>
          <cell r="D254" t="str">
            <v>M3E</v>
          </cell>
          <cell r="E254">
            <v>103.69241758241759</v>
          </cell>
          <cell r="F254">
            <v>14.124571428571429</v>
          </cell>
          <cell r="G254">
            <v>103.69</v>
          </cell>
          <cell r="H254">
            <v>14.12</v>
          </cell>
          <cell r="I254">
            <v>0</v>
          </cell>
        </row>
        <row r="255">
          <cell r="A255" t="str">
            <v>TRANSP003</v>
          </cell>
          <cell r="B255" t="str">
            <v xml:space="preserve">Bote camiones volteo (arranque) </v>
          </cell>
          <cell r="C255">
            <v>1</v>
          </cell>
          <cell r="D255" t="str">
            <v>UND</v>
          </cell>
          <cell r="E255">
            <v>101.69491525423729</v>
          </cell>
          <cell r="F255">
            <v>18.305084745762709</v>
          </cell>
          <cell r="G255">
            <v>101.69</v>
          </cell>
          <cell r="H255">
            <v>18.309999999999999</v>
          </cell>
          <cell r="I255">
            <v>0</v>
          </cell>
        </row>
        <row r="256">
          <cell r="A256" t="str">
            <v>TRANSP004</v>
          </cell>
          <cell r="B256" t="str">
            <v>Bote camiones volteo por Kms (Min 5kms)</v>
          </cell>
          <cell r="C256">
            <v>5</v>
          </cell>
          <cell r="D256" t="str">
            <v>M3xKM</v>
          </cell>
          <cell r="E256">
            <v>15.254237288135593</v>
          </cell>
          <cell r="F256">
            <v>2.7457627118644066</v>
          </cell>
          <cell r="G256">
            <v>76.27</v>
          </cell>
          <cell r="H256">
            <v>13.73</v>
          </cell>
          <cell r="I256">
            <v>0</v>
          </cell>
        </row>
        <row r="257">
          <cell r="A257">
            <v>0</v>
          </cell>
          <cell r="B257" t="str">
            <v>Total/UND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281.64999999999998</v>
          </cell>
          <cell r="H257">
            <v>46.16</v>
          </cell>
          <cell r="I257">
            <v>327.80999999999995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2.139999999999997</v>
          </cell>
          <cell r="B259" t="str">
            <v>CARGA Y BOTE MATERIAL - MINICAR. BOBCAT 763</v>
          </cell>
          <cell r="C259">
            <v>1</v>
          </cell>
          <cell r="D259" t="str">
            <v>M3E</v>
          </cell>
          <cell r="E259">
            <v>0</v>
          </cell>
          <cell r="F259">
            <v>0</v>
          </cell>
          <cell r="G259">
            <v>598.46</v>
          </cell>
          <cell r="H259">
            <v>16.73</v>
          </cell>
          <cell r="I259">
            <v>615.19000000000005</v>
          </cell>
        </row>
        <row r="260">
          <cell r="A260">
            <v>0</v>
          </cell>
          <cell r="B260" t="str">
            <v xml:space="preserve">Carga y bote material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0</v>
          </cell>
          <cell r="B261" t="str">
            <v xml:space="preserve">Volumen Análisis </v>
          </cell>
          <cell r="C261">
            <v>1</v>
          </cell>
          <cell r="D261" t="str">
            <v>M3E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0</v>
          </cell>
          <cell r="B262" t="str">
            <v>Materiales y Equipos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0</v>
          </cell>
          <cell r="B263" t="str">
            <v>Carga con Minicargador Bobcat 763G</v>
          </cell>
          <cell r="C263">
            <v>1</v>
          </cell>
          <cell r="D263" t="str">
            <v>M3E</v>
          </cell>
          <cell r="E263">
            <v>124.22734065934067</v>
          </cell>
          <cell r="F263">
            <v>16.731824175824176</v>
          </cell>
          <cell r="G263">
            <v>124.23</v>
          </cell>
          <cell r="H263">
            <v>16.73</v>
          </cell>
          <cell r="I263">
            <v>0</v>
          </cell>
        </row>
        <row r="264">
          <cell r="A264">
            <v>0</v>
          </cell>
          <cell r="B264" t="str">
            <v>Bote Material - en camion 6M3</v>
          </cell>
          <cell r="C264">
            <v>1</v>
          </cell>
          <cell r="D264" t="str">
            <v>M3E</v>
          </cell>
          <cell r="E264">
            <v>474.22680412371136</v>
          </cell>
          <cell r="F264">
            <v>0</v>
          </cell>
          <cell r="G264">
            <v>474.23</v>
          </cell>
          <cell r="H264">
            <v>0</v>
          </cell>
          <cell r="I264">
            <v>0</v>
          </cell>
        </row>
        <row r="265">
          <cell r="A265">
            <v>0</v>
          </cell>
          <cell r="B265" t="str">
            <v>Total/UND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598.46</v>
          </cell>
          <cell r="H265">
            <v>16.73</v>
          </cell>
          <cell r="I265">
            <v>615.19000000000005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2.1499999999999968</v>
          </cell>
          <cell r="B267" t="str">
            <v>BOTE MATERIAL CAMION 6M3 (SOLO BOTE)</v>
          </cell>
          <cell r="C267">
            <v>1</v>
          </cell>
          <cell r="D267" t="str">
            <v>M3E</v>
          </cell>
          <cell r="E267">
            <v>0</v>
          </cell>
          <cell r="F267">
            <v>0</v>
          </cell>
          <cell r="G267">
            <v>474.22680412371136</v>
          </cell>
          <cell r="H267">
            <v>0</v>
          </cell>
          <cell r="I267">
            <v>474.22680412371136</v>
          </cell>
        </row>
        <row r="268">
          <cell r="A268">
            <v>0</v>
          </cell>
          <cell r="B268" t="str">
            <v xml:space="preserve">Bote material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0</v>
          </cell>
          <cell r="B269" t="str">
            <v xml:space="preserve">Volumen Análisis </v>
          </cell>
          <cell r="C269">
            <v>4.8499999999999996</v>
          </cell>
          <cell r="D269" t="str">
            <v>M3E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0</v>
          </cell>
          <cell r="B270" t="str">
            <v>Materiales y Equipos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0</v>
          </cell>
          <cell r="B271" t="str">
            <v>Bote Material - en camion 6M3 (volumen real de camiones 4.85M3)</v>
          </cell>
          <cell r="C271">
            <v>1</v>
          </cell>
          <cell r="D271" t="str">
            <v>UND</v>
          </cell>
          <cell r="E271">
            <v>2300</v>
          </cell>
          <cell r="F271">
            <v>0</v>
          </cell>
          <cell r="G271">
            <v>2300</v>
          </cell>
          <cell r="H271">
            <v>0</v>
          </cell>
          <cell r="I271">
            <v>0</v>
          </cell>
        </row>
        <row r="272">
          <cell r="A272">
            <v>0</v>
          </cell>
          <cell r="B272" t="str">
            <v>Total/UND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2300</v>
          </cell>
          <cell r="H272">
            <v>0</v>
          </cell>
          <cell r="I272">
            <v>2300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2.1599999999999966</v>
          </cell>
          <cell r="B274" t="str">
            <v>CARGA A MANO Y BOTE A CAMION 6M3</v>
          </cell>
          <cell r="C274">
            <v>1</v>
          </cell>
          <cell r="D274" t="str">
            <v>M3E</v>
          </cell>
          <cell r="E274">
            <v>0</v>
          </cell>
          <cell r="F274">
            <v>0</v>
          </cell>
          <cell r="G274">
            <v>366.55876288659795</v>
          </cell>
          <cell r="H274">
            <v>0.49072164948453612</v>
          </cell>
          <cell r="I274">
            <v>367.0494845360825</v>
          </cell>
        </row>
        <row r="275">
          <cell r="A275">
            <v>0</v>
          </cell>
          <cell r="B275" t="str">
            <v xml:space="preserve">Carga y bote material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0</v>
          </cell>
          <cell r="B276" t="str">
            <v xml:space="preserve">Volumen Análisis </v>
          </cell>
          <cell r="C276">
            <v>4.8499999999999996</v>
          </cell>
          <cell r="D276" t="str">
            <v>M3E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0</v>
          </cell>
          <cell r="B277" t="str">
            <v>Carguío</v>
          </cell>
          <cell r="C277">
            <v>12.08</v>
          </cell>
          <cell r="D277" t="str">
            <v>M3E/DIA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0</v>
          </cell>
          <cell r="B278" t="str">
            <v>Materiales y Equipos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 t="str">
            <v>Carga y Bote a mano Material - en camion 6M3 (volumen real de camiones 4.85M3)</v>
          </cell>
          <cell r="C279">
            <v>1</v>
          </cell>
          <cell r="D279" t="str">
            <v>UND</v>
          </cell>
          <cell r="E279">
            <v>1500</v>
          </cell>
          <cell r="F279">
            <v>0</v>
          </cell>
          <cell r="G279">
            <v>1500</v>
          </cell>
          <cell r="H279">
            <v>0</v>
          </cell>
          <cell r="I279">
            <v>0</v>
          </cell>
        </row>
        <row r="280">
          <cell r="A280">
            <v>0</v>
          </cell>
          <cell r="B280" t="str">
            <v>Herramientas 5%</v>
          </cell>
          <cell r="C280">
            <v>0.05</v>
          </cell>
          <cell r="D280">
            <v>0</v>
          </cell>
          <cell r="E280">
            <v>264.58</v>
          </cell>
          <cell r="F280">
            <v>47.624399999999994</v>
          </cell>
          <cell r="G280">
            <v>13.23</v>
          </cell>
          <cell r="H280">
            <v>2.38</v>
          </cell>
          <cell r="I280">
            <v>0</v>
          </cell>
        </row>
        <row r="281">
          <cell r="A281">
            <v>0</v>
          </cell>
          <cell r="B281" t="str">
            <v>Materiales y Equipos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O07PE</v>
          </cell>
          <cell r="B282" t="str">
            <v>Peón</v>
          </cell>
          <cell r="C282">
            <v>0.40149006622516553</v>
          </cell>
          <cell r="D282" t="str">
            <v>DIA</v>
          </cell>
          <cell r="E282">
            <v>659</v>
          </cell>
          <cell r="F282">
            <v>0</v>
          </cell>
          <cell r="G282">
            <v>264.58</v>
          </cell>
          <cell r="H282">
            <v>0</v>
          </cell>
          <cell r="I282">
            <v>0</v>
          </cell>
        </row>
        <row r="283">
          <cell r="A283">
            <v>0</v>
          </cell>
          <cell r="B283" t="str">
            <v>Total/UND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1777.81</v>
          </cell>
          <cell r="H283">
            <v>2.38</v>
          </cell>
          <cell r="I283">
            <v>1780.19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2.1699999999999964</v>
          </cell>
          <cell r="B285" t="str">
            <v>EXCAVACION, CARGA Y BOTE CALICHE CIELO ABIERTO  - EXCAVADORA CAT320D CUBO</v>
          </cell>
          <cell r="C285">
            <v>1</v>
          </cell>
          <cell r="D285" t="str">
            <v>M3E</v>
          </cell>
          <cell r="E285">
            <v>0</v>
          </cell>
          <cell r="F285">
            <v>0</v>
          </cell>
          <cell r="G285">
            <v>388.41173076923076</v>
          </cell>
          <cell r="H285">
            <v>22.141258241758241</v>
          </cell>
          <cell r="I285">
            <v>410.55298901098899</v>
          </cell>
        </row>
        <row r="286">
          <cell r="A286">
            <v>0</v>
          </cell>
          <cell r="B286" t="str">
            <v>Excavación en caliche en solar 700M2 x 2M prof.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0</v>
          </cell>
          <cell r="B287" t="str">
            <v xml:space="preserve">Volumen Análisis </v>
          </cell>
          <cell r="C287">
            <v>1820</v>
          </cell>
          <cell r="D287" t="str">
            <v>M3N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0</v>
          </cell>
          <cell r="B288" t="str">
            <v>Rendimientos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0</v>
          </cell>
          <cell r="B289" t="str">
            <v>Excavación caliche Excavadora CAT320D Cubo</v>
          </cell>
          <cell r="C289">
            <v>25</v>
          </cell>
          <cell r="D289" t="str">
            <v>M3N/HR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0</v>
          </cell>
          <cell r="B290" t="str">
            <v>Coeficiente de Esponjamiento</v>
          </cell>
          <cell r="C290">
            <v>1.3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0</v>
          </cell>
          <cell r="B291" t="str">
            <v>Materiales y Equipos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0</v>
          </cell>
          <cell r="B292" t="str">
            <v>Excavadora CAT320D cubo Todo Costo</v>
          </cell>
          <cell r="C292">
            <v>72.8</v>
          </cell>
          <cell r="D292" t="str">
            <v>HR</v>
          </cell>
          <cell r="E292">
            <v>2972.64</v>
          </cell>
          <cell r="F292">
            <v>381.36</v>
          </cell>
          <cell r="G292">
            <v>216408.19</v>
          </cell>
          <cell r="H292">
            <v>27763.01</v>
          </cell>
          <cell r="I292">
            <v>0</v>
          </cell>
        </row>
        <row r="293">
          <cell r="A293">
            <v>0</v>
          </cell>
          <cell r="B293" t="str">
            <v>Tranporte Ida y Vuelta interno</v>
          </cell>
          <cell r="C293">
            <v>1.6</v>
          </cell>
          <cell r="D293" t="str">
            <v>UND</v>
          </cell>
          <cell r="E293">
            <v>12000</v>
          </cell>
          <cell r="F293">
            <v>0</v>
          </cell>
          <cell r="G293">
            <v>19200</v>
          </cell>
          <cell r="H293">
            <v>0</v>
          </cell>
          <cell r="I293">
            <v>0</v>
          </cell>
        </row>
        <row r="294">
          <cell r="A294">
            <v>0</v>
          </cell>
          <cell r="B294" t="str">
            <v>Carga de material</v>
          </cell>
          <cell r="C294">
            <v>1820</v>
          </cell>
          <cell r="D294" t="str">
            <v>M3E</v>
          </cell>
          <cell r="E294">
            <v>58.956681318681319</v>
          </cell>
          <cell r="F294">
            <v>6.886857142857143</v>
          </cell>
          <cell r="G294">
            <v>107301.16</v>
          </cell>
          <cell r="H294">
            <v>12534.08</v>
          </cell>
          <cell r="I294">
            <v>0</v>
          </cell>
        </row>
        <row r="295">
          <cell r="A295">
            <v>0</v>
          </cell>
          <cell r="B295" t="str">
            <v>Bote Material - Arranque y primeros 5Kms</v>
          </cell>
          <cell r="C295">
            <v>1820</v>
          </cell>
          <cell r="D295" t="str">
            <v>M3E</v>
          </cell>
          <cell r="E295">
            <v>200</v>
          </cell>
          <cell r="F295">
            <v>0</v>
          </cell>
          <cell r="G295">
            <v>364000</v>
          </cell>
          <cell r="H295">
            <v>0</v>
          </cell>
          <cell r="I295">
            <v>0</v>
          </cell>
        </row>
        <row r="296">
          <cell r="A296">
            <v>0</v>
          </cell>
          <cell r="B296" t="str">
            <v>Total/UND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706909.35</v>
          </cell>
          <cell r="H296">
            <v>40297.089999999997</v>
          </cell>
          <cell r="I296">
            <v>747206.44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2.1799999999999962</v>
          </cell>
          <cell r="B298" t="str">
            <v>EXCAVACION, CARGA Y BOTE ROCA CIELO ABIERTO  EXCAVADORA CAT320D MARTILLO / CUBO</v>
          </cell>
          <cell r="C298">
            <v>1</v>
          </cell>
          <cell r="D298" t="str">
            <v>M3N</v>
          </cell>
          <cell r="E298">
            <v>0</v>
          </cell>
          <cell r="F298">
            <v>0</v>
          </cell>
          <cell r="G298">
            <v>866.71397142857143</v>
          </cell>
          <cell r="H298">
            <v>76.723442857142857</v>
          </cell>
          <cell r="I298">
            <v>943.43741428571434</v>
          </cell>
        </row>
        <row r="299">
          <cell r="A299">
            <v>0</v>
          </cell>
          <cell r="B299" t="str">
            <v>Excavación en roca en solar 700M2 x 2M prof.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0</v>
          </cell>
          <cell r="B300" t="str">
            <v xml:space="preserve">Volumen Análisis </v>
          </cell>
          <cell r="C300">
            <v>1400</v>
          </cell>
          <cell r="D300" t="str">
            <v>M3N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0</v>
          </cell>
          <cell r="B301" t="str">
            <v>Rendimientos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0</v>
          </cell>
          <cell r="B302" t="str">
            <v>Excavación caliche Excavadora CAT320D Cubo</v>
          </cell>
          <cell r="C302">
            <v>8</v>
          </cell>
          <cell r="D302" t="str">
            <v>M3N/HR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0</v>
          </cell>
          <cell r="B303" t="str">
            <v>Coeficiente de Esponjamiento</v>
          </cell>
          <cell r="C303">
            <v>1.45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0</v>
          </cell>
          <cell r="B304" t="str">
            <v>Materiales y Equipos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 t="str">
            <v>Excavadora CAT320D Martillo Todo Costo</v>
          </cell>
          <cell r="C305">
            <v>175</v>
          </cell>
          <cell r="D305" t="str">
            <v>HR</v>
          </cell>
          <cell r="E305">
            <v>3820.1</v>
          </cell>
          <cell r="F305">
            <v>533.9</v>
          </cell>
          <cell r="G305">
            <v>668517.5</v>
          </cell>
          <cell r="H305">
            <v>93432.5</v>
          </cell>
          <cell r="I305">
            <v>0</v>
          </cell>
        </row>
        <row r="306">
          <cell r="A306">
            <v>0</v>
          </cell>
          <cell r="B306" t="str">
            <v>Tranporte Ida y Vuelta interno</v>
          </cell>
          <cell r="C306">
            <v>1.6</v>
          </cell>
          <cell r="D306" t="str">
            <v>UND</v>
          </cell>
          <cell r="E306">
            <v>12000</v>
          </cell>
          <cell r="F306">
            <v>0</v>
          </cell>
          <cell r="G306">
            <v>19200</v>
          </cell>
          <cell r="H306">
            <v>0</v>
          </cell>
          <cell r="I306">
            <v>0</v>
          </cell>
        </row>
        <row r="307">
          <cell r="A307">
            <v>0</v>
          </cell>
          <cell r="B307" t="str">
            <v>Carga de material</v>
          </cell>
          <cell r="C307">
            <v>2030</v>
          </cell>
          <cell r="D307" t="str">
            <v>M3E</v>
          </cell>
          <cell r="E307">
            <v>58.956681318681319</v>
          </cell>
          <cell r="F307">
            <v>6.886857142857143</v>
          </cell>
          <cell r="G307">
            <v>119682.06</v>
          </cell>
          <cell r="H307">
            <v>13980.32</v>
          </cell>
          <cell r="I307">
            <v>0</v>
          </cell>
        </row>
        <row r="308">
          <cell r="A308">
            <v>0</v>
          </cell>
          <cell r="B308" t="str">
            <v>Bote Material - Arranque y primeros 5Kms</v>
          </cell>
          <cell r="C308">
            <v>2030</v>
          </cell>
          <cell r="D308" t="str">
            <v>M3E</v>
          </cell>
          <cell r="E308">
            <v>200</v>
          </cell>
          <cell r="F308">
            <v>0</v>
          </cell>
          <cell r="G308">
            <v>406000</v>
          </cell>
          <cell r="H308">
            <v>0</v>
          </cell>
          <cell r="I308">
            <v>0</v>
          </cell>
        </row>
        <row r="309">
          <cell r="A309">
            <v>0</v>
          </cell>
          <cell r="B309" t="str">
            <v>Total/UND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1213399.56</v>
          </cell>
          <cell r="H309">
            <v>107412.82</v>
          </cell>
          <cell r="I309">
            <v>1320812.3800000001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2.1899999999999959</v>
          </cell>
          <cell r="B311" t="str">
            <v>RELLENO COMPACTADO - CALICHE</v>
          </cell>
          <cell r="C311">
            <v>1</v>
          </cell>
          <cell r="D311" t="str">
            <v>M3C</v>
          </cell>
          <cell r="E311">
            <v>0</v>
          </cell>
          <cell r="F311">
            <v>0</v>
          </cell>
          <cell r="G311">
            <v>1143.578115</v>
          </cell>
          <cell r="H311">
            <v>109.22536666666669</v>
          </cell>
          <cell r="I311">
            <v>1252.8034816666668</v>
          </cell>
        </row>
        <row r="312">
          <cell r="A312">
            <v>0</v>
          </cell>
          <cell r="B312" t="str">
            <v xml:space="preserve">Relleno, nivelado y compactado relleno 6000M2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 t="str">
            <v xml:space="preserve">Volumen Análisis </v>
          </cell>
          <cell r="C313">
            <v>1200</v>
          </cell>
          <cell r="D313" t="str">
            <v>M3C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0</v>
          </cell>
          <cell r="B314" t="str">
            <v>Rendimientos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0</v>
          </cell>
          <cell r="B315" t="str">
            <v>Regado y nivelado con Motonivelador CAT12H</v>
          </cell>
          <cell r="C315">
            <v>90</v>
          </cell>
          <cell r="D315" t="str">
            <v>M3E/HR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0</v>
          </cell>
          <cell r="B316" t="str">
            <v>Terminación de superficie Motonivelador CAT12H</v>
          </cell>
          <cell r="C316">
            <v>180</v>
          </cell>
          <cell r="D316" t="str">
            <v>M3E/HR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0</v>
          </cell>
          <cell r="B317" t="str">
            <v>Compactación con Rodillo IR SD100-D</v>
          </cell>
          <cell r="C317">
            <v>75</v>
          </cell>
          <cell r="D317" t="str">
            <v>M3E/HR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0</v>
          </cell>
          <cell r="B318" t="str">
            <v>Camión de agua 2,000 GLS</v>
          </cell>
          <cell r="C318">
            <v>300</v>
          </cell>
          <cell r="D318" t="str">
            <v>M3E/UND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0</v>
          </cell>
          <cell r="B319" t="str">
            <v>Coeficiente de Esponjamiento</v>
          </cell>
          <cell r="C319">
            <v>1.3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0</v>
          </cell>
          <cell r="B320" t="str">
            <v>Materiales y Equipos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AGR008</v>
          </cell>
          <cell r="B321" t="str">
            <v>Suministro material de relleno (Caliche)</v>
          </cell>
          <cell r="C321">
            <v>1560</v>
          </cell>
          <cell r="D321" t="str">
            <v>M3E</v>
          </cell>
          <cell r="E321">
            <v>338.98305084745766</v>
          </cell>
          <cell r="F321">
            <v>61.016949152542374</v>
          </cell>
          <cell r="G321">
            <v>528813.56000000006</v>
          </cell>
          <cell r="H321">
            <v>95186.44</v>
          </cell>
          <cell r="I321">
            <v>0</v>
          </cell>
        </row>
        <row r="322">
          <cell r="A322">
            <v>1.1000000000000001</v>
          </cell>
          <cell r="B322" t="str">
            <v>Regado y nivelado con Motonivelador CAT12H</v>
          </cell>
          <cell r="C322">
            <v>17.329999999999998</v>
          </cell>
          <cell r="D322" t="str">
            <v>HR</v>
          </cell>
          <cell r="E322">
            <v>4499.38</v>
          </cell>
          <cell r="F322">
            <v>625.41999999999996</v>
          </cell>
          <cell r="G322">
            <v>77974.259999999995</v>
          </cell>
          <cell r="H322">
            <v>10838.53</v>
          </cell>
          <cell r="I322">
            <v>0</v>
          </cell>
        </row>
        <row r="323">
          <cell r="A323">
            <v>1.1000000000000001</v>
          </cell>
          <cell r="B323" t="str">
            <v>Terminación de superficie Motonivelador CAT12H</v>
          </cell>
          <cell r="C323">
            <v>8.67</v>
          </cell>
          <cell r="D323" t="str">
            <v>HR</v>
          </cell>
          <cell r="E323">
            <v>4499.38</v>
          </cell>
          <cell r="F323">
            <v>625.41999999999996</v>
          </cell>
          <cell r="G323">
            <v>39009.620000000003</v>
          </cell>
          <cell r="H323">
            <v>5422.39</v>
          </cell>
          <cell r="I323">
            <v>0</v>
          </cell>
        </row>
        <row r="324">
          <cell r="A324">
            <v>1.0900000000000001</v>
          </cell>
          <cell r="B324" t="str">
            <v>Compactación con Rodillo IR SD100-D</v>
          </cell>
          <cell r="C324">
            <v>20.8</v>
          </cell>
          <cell r="D324" t="str">
            <v>HR</v>
          </cell>
          <cell r="E324">
            <v>3056.08</v>
          </cell>
          <cell r="F324">
            <v>427.12</v>
          </cell>
          <cell r="G324">
            <v>63566.46</v>
          </cell>
          <cell r="H324">
            <v>8884.1</v>
          </cell>
          <cell r="I324">
            <v>0</v>
          </cell>
        </row>
        <row r="325">
          <cell r="A325" t="str">
            <v>AGR016</v>
          </cell>
          <cell r="B325" t="str">
            <v>Camión de agua 2,000 GLS</v>
          </cell>
          <cell r="C325">
            <v>5.2</v>
          </cell>
          <cell r="D325" t="str">
            <v>UND</v>
          </cell>
          <cell r="E325">
            <v>1694.9152542372883</v>
          </cell>
          <cell r="F325">
            <v>305.08474576271186</v>
          </cell>
          <cell r="G325">
            <v>8813.56</v>
          </cell>
          <cell r="H325">
            <v>1586.44</v>
          </cell>
          <cell r="I325">
            <v>0</v>
          </cell>
        </row>
        <row r="326">
          <cell r="A326" t="str">
            <v>TRANSP004</v>
          </cell>
          <cell r="B326" t="str">
            <v>Transporte Material relleno (Mina 15kms)</v>
          </cell>
          <cell r="C326">
            <v>23400</v>
          </cell>
          <cell r="D326" t="str">
            <v>M3E-KM</v>
          </cell>
          <cell r="E326">
            <v>18</v>
          </cell>
          <cell r="F326">
            <v>0</v>
          </cell>
          <cell r="G326">
            <v>421200</v>
          </cell>
          <cell r="H326">
            <v>0</v>
          </cell>
          <cell r="I326">
            <v>0</v>
          </cell>
        </row>
        <row r="327">
          <cell r="A327" t="str">
            <v>TRANSP012</v>
          </cell>
          <cell r="B327" t="str">
            <v>Tranporte Ida y Vuelta interno Motoniveladora</v>
          </cell>
          <cell r="C327">
            <v>2</v>
          </cell>
          <cell r="D327" t="str">
            <v>UND</v>
          </cell>
          <cell r="E327">
            <v>12711.864406779661</v>
          </cell>
          <cell r="F327">
            <v>2288.1355932203392</v>
          </cell>
          <cell r="G327">
            <v>25423.73</v>
          </cell>
          <cell r="H327">
            <v>4576.2700000000004</v>
          </cell>
          <cell r="I327">
            <v>0</v>
          </cell>
        </row>
        <row r="328">
          <cell r="A328" t="str">
            <v>TRANSP012</v>
          </cell>
          <cell r="B328" t="str">
            <v>Tranporte Ida y Vuelta interno Rodillo</v>
          </cell>
          <cell r="C328">
            <v>2</v>
          </cell>
          <cell r="D328" t="str">
            <v>UND</v>
          </cell>
          <cell r="E328">
            <v>12711.864406779661</v>
          </cell>
          <cell r="F328">
            <v>2288.1355932203392</v>
          </cell>
          <cell r="G328">
            <v>25423.73</v>
          </cell>
          <cell r="H328">
            <v>4576.2700000000004</v>
          </cell>
          <cell r="I328">
            <v>0</v>
          </cell>
        </row>
        <row r="329">
          <cell r="A329">
            <v>0</v>
          </cell>
          <cell r="B329" t="str">
            <v>Mano de Obra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OTROS015</v>
          </cell>
          <cell r="B330" t="str">
            <v>Brigada Topográfica</v>
          </cell>
          <cell r="C330">
            <v>3</v>
          </cell>
          <cell r="D330" t="str">
            <v>DIA</v>
          </cell>
          <cell r="E330">
            <v>49.025423728813564</v>
          </cell>
          <cell r="F330">
            <v>0</v>
          </cell>
          <cell r="G330">
            <v>147.08000000000001</v>
          </cell>
          <cell r="H330">
            <v>0</v>
          </cell>
          <cell r="I330">
            <v>0</v>
          </cell>
        </row>
        <row r="331">
          <cell r="A331" t="str">
            <v>O05AY</v>
          </cell>
          <cell r="B331" t="str">
            <v>Boleros - Ayudantes</v>
          </cell>
          <cell r="C331">
            <v>4</v>
          </cell>
          <cell r="D331" t="str">
            <v>DIA</v>
          </cell>
          <cell r="E331">
            <v>847</v>
          </cell>
          <cell r="F331">
            <v>0</v>
          </cell>
          <cell r="G331">
            <v>3388</v>
          </cell>
          <cell r="H331">
            <v>0</v>
          </cell>
          <cell r="I331">
            <v>0</v>
          </cell>
        </row>
        <row r="332">
          <cell r="A332">
            <v>0</v>
          </cell>
          <cell r="B332" t="str">
            <v>Beneficios contratista Movimientos de Tierra</v>
          </cell>
          <cell r="C332">
            <v>0.15</v>
          </cell>
          <cell r="D332">
            <v>0</v>
          </cell>
          <cell r="E332">
            <v>1190224.92</v>
          </cell>
          <cell r="F332">
            <v>0</v>
          </cell>
          <cell r="G332">
            <v>178533.73799999998</v>
          </cell>
          <cell r="H332">
            <v>0</v>
          </cell>
          <cell r="I332">
            <v>0</v>
          </cell>
        </row>
        <row r="333">
          <cell r="A333">
            <v>0</v>
          </cell>
          <cell r="B333" t="str">
            <v>Total/UND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1372293.7379999999</v>
          </cell>
          <cell r="H333">
            <v>131070.44000000002</v>
          </cell>
          <cell r="I333">
            <v>1503364.1779999998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2.1999999999999957</v>
          </cell>
          <cell r="B335" t="str">
            <v>REGADO NIVELADO Y COMPACTADO RELLENO M3E</v>
          </cell>
          <cell r="C335">
            <v>1</v>
          </cell>
          <cell r="D335" t="str">
            <v>M3E</v>
          </cell>
          <cell r="E335">
            <v>0</v>
          </cell>
          <cell r="F335">
            <v>0</v>
          </cell>
          <cell r="G335">
            <v>186.60903397435897</v>
          </cell>
          <cell r="H335">
            <v>16.118602564102567</v>
          </cell>
          <cell r="I335">
            <v>202.72763653846155</v>
          </cell>
        </row>
        <row r="336">
          <cell r="A336">
            <v>0</v>
          </cell>
          <cell r="B336" t="str">
            <v xml:space="preserve">Relleno, nivelado y compactado relleno 6000M2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0</v>
          </cell>
          <cell r="B337" t="str">
            <v xml:space="preserve">Volumen Análisis </v>
          </cell>
          <cell r="C337">
            <v>1560</v>
          </cell>
          <cell r="D337" t="str">
            <v>M3E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0</v>
          </cell>
          <cell r="B338" t="str">
            <v>Rendimientos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0</v>
          </cell>
          <cell r="B339" t="str">
            <v>Regado y nivelado con Motonivelador CAT12H</v>
          </cell>
          <cell r="C339">
            <v>90</v>
          </cell>
          <cell r="D339" t="str">
            <v>M3E/HR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0</v>
          </cell>
          <cell r="B340" t="str">
            <v>Terminación de superficie Motonivelador CAT12H</v>
          </cell>
          <cell r="C340">
            <v>180</v>
          </cell>
          <cell r="D340" t="str">
            <v>M3E/HR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0</v>
          </cell>
          <cell r="B341" t="str">
            <v>Compactación con Rodillo IR SD100-D</v>
          </cell>
          <cell r="C341">
            <v>75</v>
          </cell>
          <cell r="D341" t="str">
            <v>M3E/HR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0</v>
          </cell>
          <cell r="B342" t="str">
            <v>Camión de agua 2,000 GLS</v>
          </cell>
          <cell r="C342">
            <v>300</v>
          </cell>
          <cell r="D342" t="str">
            <v>M3E/UND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0</v>
          </cell>
          <cell r="B343" t="str">
            <v>Coeficiente de Esponjamiento</v>
          </cell>
          <cell r="C343">
            <v>1.3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0</v>
          </cell>
          <cell r="B344" t="str">
            <v>Materiales y Equipos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0</v>
          </cell>
          <cell r="B345" t="str">
            <v>Regado y nivelado con Motonivelador CAT12H</v>
          </cell>
          <cell r="C345">
            <v>17.329999999999998</v>
          </cell>
          <cell r="D345" t="str">
            <v>HR</v>
          </cell>
          <cell r="E345">
            <v>4499.38</v>
          </cell>
          <cell r="F345">
            <v>625.41999999999996</v>
          </cell>
          <cell r="G345">
            <v>77974.259999999995</v>
          </cell>
          <cell r="H345">
            <v>10838.53</v>
          </cell>
          <cell r="I345">
            <v>0</v>
          </cell>
        </row>
        <row r="346">
          <cell r="A346">
            <v>0</v>
          </cell>
          <cell r="B346" t="str">
            <v>Terminación de superficie Motonivelador CAT12H</v>
          </cell>
          <cell r="C346">
            <v>8.67</v>
          </cell>
          <cell r="D346" t="str">
            <v>HR</v>
          </cell>
          <cell r="E346">
            <v>4499.38</v>
          </cell>
          <cell r="F346">
            <v>625.41999999999996</v>
          </cell>
          <cell r="G346">
            <v>39009.620000000003</v>
          </cell>
          <cell r="H346">
            <v>5422.39</v>
          </cell>
          <cell r="I346">
            <v>0</v>
          </cell>
        </row>
        <row r="347">
          <cell r="A347">
            <v>0</v>
          </cell>
          <cell r="B347" t="str">
            <v>Compactación con Rodillo IR SD100-D</v>
          </cell>
          <cell r="C347">
            <v>20.8</v>
          </cell>
          <cell r="D347" t="str">
            <v>HR</v>
          </cell>
          <cell r="E347">
            <v>3056.08</v>
          </cell>
          <cell r="F347">
            <v>427.12</v>
          </cell>
          <cell r="G347">
            <v>63566.46</v>
          </cell>
          <cell r="H347">
            <v>8884.1</v>
          </cell>
          <cell r="I347">
            <v>0</v>
          </cell>
        </row>
        <row r="348">
          <cell r="A348">
            <v>0</v>
          </cell>
          <cell r="B348" t="str">
            <v>Camión de agua 2,000 GLS</v>
          </cell>
          <cell r="C348">
            <v>5.2</v>
          </cell>
          <cell r="D348" t="str">
            <v>UND</v>
          </cell>
          <cell r="E348">
            <v>2000</v>
          </cell>
          <cell r="F348">
            <v>0</v>
          </cell>
          <cell r="G348">
            <v>10400</v>
          </cell>
          <cell r="H348">
            <v>0</v>
          </cell>
          <cell r="I348">
            <v>0</v>
          </cell>
        </row>
        <row r="349">
          <cell r="A349">
            <v>0</v>
          </cell>
          <cell r="B349" t="str">
            <v>Tranporte Ida y Vuelta interno Motoniveladora</v>
          </cell>
          <cell r="C349">
            <v>2</v>
          </cell>
          <cell r="D349" t="str">
            <v>UND</v>
          </cell>
          <cell r="E349">
            <v>12000</v>
          </cell>
          <cell r="F349">
            <v>0</v>
          </cell>
          <cell r="G349">
            <v>24000</v>
          </cell>
          <cell r="H349">
            <v>0</v>
          </cell>
          <cell r="I349">
            <v>0</v>
          </cell>
        </row>
        <row r="350">
          <cell r="A350">
            <v>0</v>
          </cell>
          <cell r="B350" t="str">
            <v>Tranporte Ida y Vuelta interno Rodillo</v>
          </cell>
          <cell r="C350">
            <v>2</v>
          </cell>
          <cell r="D350" t="str">
            <v>UND</v>
          </cell>
          <cell r="E350">
            <v>12000</v>
          </cell>
          <cell r="F350">
            <v>0</v>
          </cell>
          <cell r="G350">
            <v>24000</v>
          </cell>
          <cell r="H350">
            <v>0</v>
          </cell>
          <cell r="I350">
            <v>0</v>
          </cell>
        </row>
        <row r="351">
          <cell r="A351">
            <v>0</v>
          </cell>
          <cell r="B351" t="str">
            <v>Mano de Obra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0</v>
          </cell>
          <cell r="B352" t="str">
            <v>Brigada Topográfica</v>
          </cell>
          <cell r="C352">
            <v>3</v>
          </cell>
          <cell r="D352" t="str">
            <v>DIA</v>
          </cell>
          <cell r="E352">
            <v>15000</v>
          </cell>
          <cell r="F352">
            <v>0</v>
          </cell>
          <cell r="G352">
            <v>45000</v>
          </cell>
          <cell r="H352">
            <v>0</v>
          </cell>
          <cell r="I352">
            <v>0</v>
          </cell>
        </row>
        <row r="353">
          <cell r="A353">
            <v>0</v>
          </cell>
          <cell r="B353" t="str">
            <v>Boleros - Ayudantes</v>
          </cell>
          <cell r="C353">
            <v>4</v>
          </cell>
          <cell r="D353" t="str">
            <v>DIA</v>
          </cell>
          <cell r="E353">
            <v>847</v>
          </cell>
          <cell r="F353">
            <v>0</v>
          </cell>
          <cell r="G353">
            <v>3388</v>
          </cell>
          <cell r="H353">
            <v>0</v>
          </cell>
          <cell r="I353">
            <v>0</v>
          </cell>
        </row>
        <row r="354">
          <cell r="A354">
            <v>0</v>
          </cell>
          <cell r="B354" t="str">
            <v>Beneficios contratista Movimientos de Tierra</v>
          </cell>
          <cell r="C354">
            <v>15</v>
          </cell>
          <cell r="D354" t="str">
            <v>%</v>
          </cell>
          <cell r="E354">
            <v>3771.7530000000006</v>
          </cell>
          <cell r="F354">
            <v>0</v>
          </cell>
          <cell r="G354">
            <v>3771.7530000000006</v>
          </cell>
          <cell r="H354">
            <v>0</v>
          </cell>
          <cell r="I354">
            <v>0</v>
          </cell>
        </row>
        <row r="355">
          <cell r="A355">
            <v>0</v>
          </cell>
          <cell r="B355" t="str">
            <v>Total/UND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291110.09299999999</v>
          </cell>
          <cell r="H355">
            <v>25145.020000000004</v>
          </cell>
          <cell r="I355">
            <v>316255.11300000001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2.2099999999999955</v>
          </cell>
          <cell r="B357" t="str">
            <v>REGADO, NIVELADO Y COMPACTADO RELLENO DE MATERIAL DE BASE TRITURADO E=0.20m</v>
          </cell>
          <cell r="C357">
            <v>1</v>
          </cell>
          <cell r="D357" t="str">
            <v>M3N</v>
          </cell>
          <cell r="E357">
            <v>0</v>
          </cell>
          <cell r="F357">
            <v>0</v>
          </cell>
          <cell r="G357">
            <v>1789.3174441666667</v>
          </cell>
          <cell r="H357">
            <v>189.51218333333335</v>
          </cell>
          <cell r="I357">
            <v>1978.8296275000002</v>
          </cell>
        </row>
        <row r="358">
          <cell r="A358">
            <v>0</v>
          </cell>
          <cell r="B358" t="str">
            <v xml:space="preserve">Relleno, nivelado y compactado relleno 6000M2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0</v>
          </cell>
          <cell r="B359" t="str">
            <v xml:space="preserve">Volumen Análisis </v>
          </cell>
          <cell r="C359">
            <v>1200</v>
          </cell>
          <cell r="D359" t="str">
            <v>M3N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0</v>
          </cell>
          <cell r="B360" t="str">
            <v>Rendimientos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0</v>
          </cell>
          <cell r="B361" t="str">
            <v>Regado y nivelado con Motonivelador CAT12H</v>
          </cell>
          <cell r="C361">
            <v>90</v>
          </cell>
          <cell r="D361" t="str">
            <v>M3E/HR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0</v>
          </cell>
          <cell r="B362" t="str">
            <v>Terminación de superficie Motonivelador CAT12H</v>
          </cell>
          <cell r="C362">
            <v>180</v>
          </cell>
          <cell r="D362" t="str">
            <v>M3E/HR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0</v>
          </cell>
          <cell r="B363" t="str">
            <v>Compactación con Rodillo IR SD100-D</v>
          </cell>
          <cell r="C363">
            <v>75</v>
          </cell>
          <cell r="D363" t="str">
            <v>M3E/HR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0</v>
          </cell>
          <cell r="B364" t="str">
            <v>Camión de agua 2,000 GLS</v>
          </cell>
          <cell r="C364">
            <v>300</v>
          </cell>
          <cell r="D364" t="str">
            <v>M3E/UND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0</v>
          </cell>
          <cell r="B365" t="str">
            <v>Coeficiente de Esponjamiento</v>
          </cell>
          <cell r="C365">
            <v>1.3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0</v>
          </cell>
          <cell r="B366" t="str">
            <v>Materiales y Equipos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0</v>
          </cell>
          <cell r="B367" t="str">
            <v>Suministro de material relleno</v>
          </cell>
          <cell r="C367">
            <v>1560</v>
          </cell>
          <cell r="D367" t="str">
            <v>M3E</v>
          </cell>
          <cell r="E367">
            <v>720.34</v>
          </cell>
          <cell r="F367">
            <v>129.66</v>
          </cell>
          <cell r="G367">
            <v>1123730.3999999999</v>
          </cell>
          <cell r="H367">
            <v>202269.6</v>
          </cell>
          <cell r="I367">
            <v>0</v>
          </cell>
        </row>
        <row r="368">
          <cell r="A368">
            <v>0</v>
          </cell>
          <cell r="B368" t="str">
            <v>Transporte Material relleno (Mina 25kms)</v>
          </cell>
          <cell r="C368">
            <v>39000</v>
          </cell>
          <cell r="D368" t="str">
            <v>M3E-KM</v>
          </cell>
          <cell r="E368">
            <v>18</v>
          </cell>
          <cell r="F368">
            <v>0</v>
          </cell>
          <cell r="G368">
            <v>702000</v>
          </cell>
          <cell r="H368">
            <v>0</v>
          </cell>
          <cell r="I368">
            <v>0</v>
          </cell>
        </row>
        <row r="369">
          <cell r="A369">
            <v>0</v>
          </cell>
          <cell r="B369" t="str">
            <v>Regado y nivelado con Motonivelador CAT12H</v>
          </cell>
          <cell r="C369">
            <v>17.329999999999998</v>
          </cell>
          <cell r="D369" t="str">
            <v>HR</v>
          </cell>
          <cell r="E369">
            <v>4499.38</v>
          </cell>
          <cell r="F369">
            <v>625.41999999999996</v>
          </cell>
          <cell r="G369">
            <v>77974.259999999995</v>
          </cell>
          <cell r="H369">
            <v>10838.53</v>
          </cell>
          <cell r="I369">
            <v>0</v>
          </cell>
        </row>
        <row r="370">
          <cell r="A370">
            <v>0</v>
          </cell>
          <cell r="B370" t="str">
            <v>Terminación de superficie Motonivelador CAT12H</v>
          </cell>
          <cell r="C370">
            <v>8.67</v>
          </cell>
          <cell r="D370" t="str">
            <v>HR</v>
          </cell>
          <cell r="E370">
            <v>4499.38</v>
          </cell>
          <cell r="F370">
            <v>625.41999999999996</v>
          </cell>
          <cell r="G370">
            <v>39009.620000000003</v>
          </cell>
          <cell r="H370">
            <v>5422.39</v>
          </cell>
          <cell r="I370">
            <v>0</v>
          </cell>
        </row>
        <row r="371">
          <cell r="A371">
            <v>0</v>
          </cell>
          <cell r="B371" t="str">
            <v>Compactación con Rodillo IR SD100-D</v>
          </cell>
          <cell r="C371">
            <v>20.8</v>
          </cell>
          <cell r="D371" t="str">
            <v>HR</v>
          </cell>
          <cell r="E371">
            <v>3056.08</v>
          </cell>
          <cell r="F371">
            <v>427.12</v>
          </cell>
          <cell r="G371">
            <v>63566.46</v>
          </cell>
          <cell r="H371">
            <v>8884.1</v>
          </cell>
          <cell r="I371">
            <v>0</v>
          </cell>
        </row>
        <row r="372">
          <cell r="A372">
            <v>0</v>
          </cell>
          <cell r="B372" t="str">
            <v>Camión de agua 2,000 GLS</v>
          </cell>
          <cell r="C372">
            <v>5.2</v>
          </cell>
          <cell r="D372" t="str">
            <v>UND</v>
          </cell>
          <cell r="E372">
            <v>2000</v>
          </cell>
          <cell r="F372">
            <v>0</v>
          </cell>
          <cell r="G372">
            <v>10400</v>
          </cell>
          <cell r="H372">
            <v>0</v>
          </cell>
          <cell r="I372">
            <v>0</v>
          </cell>
        </row>
        <row r="373">
          <cell r="A373">
            <v>0</v>
          </cell>
          <cell r="B373" t="str">
            <v>Tranporte Ida y Vuelta interno Motoniveladora</v>
          </cell>
          <cell r="C373">
            <v>2</v>
          </cell>
          <cell r="D373" t="str">
            <v>UND</v>
          </cell>
          <cell r="E373">
            <v>12000</v>
          </cell>
          <cell r="F373">
            <v>0</v>
          </cell>
          <cell r="G373">
            <v>24000</v>
          </cell>
          <cell r="H373">
            <v>0</v>
          </cell>
          <cell r="I373">
            <v>0</v>
          </cell>
        </row>
        <row r="374">
          <cell r="A374">
            <v>0</v>
          </cell>
          <cell r="B374" t="str">
            <v>Tranporte Ida y Vuelta interno Rodillo</v>
          </cell>
          <cell r="C374">
            <v>2</v>
          </cell>
          <cell r="D374" t="str">
            <v>UND</v>
          </cell>
          <cell r="E374">
            <v>12000</v>
          </cell>
          <cell r="F374">
            <v>0</v>
          </cell>
          <cell r="G374">
            <v>24000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 t="str">
            <v>Mano de Obra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 t="str">
            <v>Brigada Topográfica</v>
          </cell>
          <cell r="C376">
            <v>3</v>
          </cell>
          <cell r="D376" t="str">
            <v>DIA</v>
          </cell>
          <cell r="E376">
            <v>15000</v>
          </cell>
          <cell r="F376">
            <v>0</v>
          </cell>
          <cell r="G376">
            <v>45000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 t="str">
            <v>Boleros - Ayudantes</v>
          </cell>
          <cell r="C377">
            <v>4</v>
          </cell>
          <cell r="D377" t="str">
            <v>DIA</v>
          </cell>
          <cell r="E377">
            <v>847</v>
          </cell>
          <cell r="F377">
            <v>0</v>
          </cell>
          <cell r="G377">
            <v>3388</v>
          </cell>
          <cell r="H377">
            <v>0</v>
          </cell>
          <cell r="I377">
            <v>0</v>
          </cell>
        </row>
        <row r="378">
          <cell r="A378">
            <v>0</v>
          </cell>
          <cell r="B378" t="str">
            <v>Beneficios contratista Movimientos de Tierra</v>
          </cell>
          <cell r="C378">
            <v>15</v>
          </cell>
          <cell r="D378" t="str">
            <v>%</v>
          </cell>
          <cell r="E378">
            <v>34112.192999999999</v>
          </cell>
          <cell r="F378">
            <v>0</v>
          </cell>
          <cell r="G378">
            <v>34112.192999999999</v>
          </cell>
          <cell r="H378">
            <v>0</v>
          </cell>
          <cell r="I378">
            <v>0</v>
          </cell>
        </row>
        <row r="379">
          <cell r="A379">
            <v>0</v>
          </cell>
          <cell r="B379" t="str">
            <v>Total/UND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2147180.9330000002</v>
          </cell>
          <cell r="H379">
            <v>227414.62000000002</v>
          </cell>
          <cell r="I379">
            <v>2374595.5530000003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2.2199999999999953</v>
          </cell>
          <cell r="B381" t="str">
            <v xml:space="preserve">CARPETA HORMIGON ASFALTICO EN CALIENTE H.A.C EN 2" CON IMPRIMACION RC2 0.30Gal/M2 </v>
          </cell>
          <cell r="C381">
            <v>1</v>
          </cell>
          <cell r="D381" t="str">
            <v>M2</v>
          </cell>
          <cell r="E381">
            <v>0</v>
          </cell>
          <cell r="F381">
            <v>0</v>
          </cell>
          <cell r="G381">
            <v>783.72167100000013</v>
          </cell>
          <cell r="H381">
            <v>124.98940666666665</v>
          </cell>
          <cell r="I381">
            <v>908.71107766666682</v>
          </cell>
        </row>
        <row r="382">
          <cell r="A382">
            <v>0</v>
          </cell>
          <cell r="B382">
            <v>0</v>
          </cell>
          <cell r="C382">
            <v>1</v>
          </cell>
          <cell r="D382" t="str">
            <v>M3E</v>
          </cell>
          <cell r="E382">
            <v>0</v>
          </cell>
          <cell r="F382">
            <v>0</v>
          </cell>
          <cell r="G382">
            <v>12539.546736000002</v>
          </cell>
          <cell r="H382">
            <v>1999.8305066666665</v>
          </cell>
          <cell r="I382">
            <v>14539.377242666669</v>
          </cell>
        </row>
        <row r="383">
          <cell r="A383">
            <v>0</v>
          </cell>
          <cell r="B383" t="str">
            <v xml:space="preserve">Volumen Análisis </v>
          </cell>
          <cell r="C383">
            <v>3000</v>
          </cell>
          <cell r="D383" t="str">
            <v>M2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0</v>
          </cell>
          <cell r="B384" t="str">
            <v>Coeficiente de Esponjamiento</v>
          </cell>
          <cell r="C384">
            <v>1.25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0</v>
          </cell>
          <cell r="B385" t="str">
            <v>Materiales y Equipos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VIAL002</v>
          </cell>
          <cell r="B386" t="str">
            <v>Riego de imprimación RC2 0.30Gal/M2 con gravilla</v>
          </cell>
          <cell r="C386">
            <v>3000</v>
          </cell>
          <cell r="D386" t="str">
            <v>M2</v>
          </cell>
          <cell r="E386">
            <v>127.11864406779662</v>
          </cell>
          <cell r="F386">
            <v>22.881355932203391</v>
          </cell>
          <cell r="G386">
            <v>381355.93</v>
          </cell>
          <cell r="H386">
            <v>68644.070000000007</v>
          </cell>
          <cell r="I386">
            <v>0</v>
          </cell>
        </row>
        <row r="387">
          <cell r="A387" t="str">
            <v>VIAL001</v>
          </cell>
          <cell r="B387" t="str">
            <v>Suministro Hormigón Asfático Caliente en Planta</v>
          </cell>
          <cell r="C387">
            <v>187.5</v>
          </cell>
          <cell r="D387" t="str">
            <v>M3E</v>
          </cell>
          <cell r="E387">
            <v>7584.7457627118647</v>
          </cell>
          <cell r="F387">
            <v>1365.2542372881355</v>
          </cell>
          <cell r="G387">
            <v>1422139.83</v>
          </cell>
          <cell r="H387">
            <v>255985.17</v>
          </cell>
          <cell r="I387">
            <v>0</v>
          </cell>
        </row>
        <row r="388">
          <cell r="A388" t="str">
            <v>TRANSP004</v>
          </cell>
          <cell r="B388" t="str">
            <v>Transporte Asfalto Caliente (Planta 25kms)</v>
          </cell>
          <cell r="C388">
            <v>4687.5</v>
          </cell>
          <cell r="D388" t="str">
            <v>M3E-KM</v>
          </cell>
          <cell r="E388">
            <v>18</v>
          </cell>
          <cell r="F388">
            <v>0</v>
          </cell>
          <cell r="G388">
            <v>84375</v>
          </cell>
          <cell r="H388">
            <v>0</v>
          </cell>
          <cell r="I388">
            <v>0</v>
          </cell>
        </row>
        <row r="389">
          <cell r="A389" t="str">
            <v>VIAL003</v>
          </cell>
          <cell r="B389" t="str">
            <v>Riego de adherencia</v>
          </cell>
          <cell r="C389">
            <v>3000</v>
          </cell>
          <cell r="D389" t="str">
            <v>M2</v>
          </cell>
          <cell r="E389">
            <v>29.661016949152543</v>
          </cell>
          <cell r="F389">
            <v>5.3389830508474576</v>
          </cell>
          <cell r="G389">
            <v>88983.05</v>
          </cell>
          <cell r="H389">
            <v>16016.95</v>
          </cell>
          <cell r="I389">
            <v>0</v>
          </cell>
        </row>
        <row r="390">
          <cell r="A390" t="str">
            <v>VIAL004</v>
          </cell>
          <cell r="B390" t="str">
            <v>Colocación y compactación Hormigón Asfáltico</v>
          </cell>
          <cell r="C390">
            <v>187.5</v>
          </cell>
          <cell r="D390" t="str">
            <v>M3E</v>
          </cell>
          <cell r="E390">
            <v>1016.949152542373</v>
          </cell>
          <cell r="F390">
            <v>183.05084745762713</v>
          </cell>
          <cell r="G390">
            <v>190677.97</v>
          </cell>
          <cell r="H390">
            <v>34322.03</v>
          </cell>
          <cell r="I390">
            <v>0</v>
          </cell>
        </row>
        <row r="391">
          <cell r="A391" t="str">
            <v>AGR016</v>
          </cell>
          <cell r="B391" t="str">
            <v>Camión de agua 2,000 GLS</v>
          </cell>
          <cell r="C391">
            <v>2</v>
          </cell>
          <cell r="D391" t="str">
            <v>UND</v>
          </cell>
          <cell r="E391">
            <v>2000</v>
          </cell>
          <cell r="F391">
            <v>0</v>
          </cell>
          <cell r="G391">
            <v>4000</v>
          </cell>
          <cell r="H391">
            <v>0</v>
          </cell>
          <cell r="I391">
            <v>0</v>
          </cell>
        </row>
        <row r="392">
          <cell r="A392" t="str">
            <v>VIAL005</v>
          </cell>
          <cell r="B392" t="str">
            <v xml:space="preserve">Tranporte Ida y Vuelta equipos colocación </v>
          </cell>
          <cell r="C392">
            <v>2</v>
          </cell>
          <cell r="D392" t="str">
            <v>UND</v>
          </cell>
          <cell r="E392">
            <v>60000</v>
          </cell>
          <cell r="F392">
            <v>0</v>
          </cell>
          <cell r="G392">
            <v>120000</v>
          </cell>
          <cell r="H392">
            <v>0</v>
          </cell>
          <cell r="I392">
            <v>0</v>
          </cell>
        </row>
        <row r="393">
          <cell r="A393">
            <v>0</v>
          </cell>
          <cell r="B393" t="str">
            <v>Mano de Obra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 t="str">
            <v>O05AY</v>
          </cell>
          <cell r="B394" t="str">
            <v>Boleros - Ayudantes</v>
          </cell>
          <cell r="C394">
            <v>4</v>
          </cell>
          <cell r="D394" t="str">
            <v>DIA</v>
          </cell>
          <cell r="E394">
            <v>847</v>
          </cell>
          <cell r="F394">
            <v>0</v>
          </cell>
          <cell r="G394">
            <v>3388</v>
          </cell>
          <cell r="H394">
            <v>0</v>
          </cell>
          <cell r="I394">
            <v>0</v>
          </cell>
        </row>
        <row r="395">
          <cell r="A395">
            <v>0</v>
          </cell>
          <cell r="B395" t="str">
            <v>Beneficios contratista Movimientos de Tierra</v>
          </cell>
          <cell r="C395">
            <v>0.15</v>
          </cell>
          <cell r="D395">
            <v>0</v>
          </cell>
          <cell r="E395">
            <v>374968.22</v>
          </cell>
          <cell r="F395">
            <v>0</v>
          </cell>
          <cell r="G395">
            <v>56245.232999999993</v>
          </cell>
          <cell r="H395">
            <v>0</v>
          </cell>
          <cell r="I395">
            <v>0</v>
          </cell>
        </row>
        <row r="396">
          <cell r="A396">
            <v>0</v>
          </cell>
          <cell r="B396" t="str">
            <v>Total/UND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2351165.0130000003</v>
          </cell>
          <cell r="H396">
            <v>374968.22</v>
          </cell>
          <cell r="I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2.2299999999999951</v>
          </cell>
          <cell r="B398" t="str">
            <v xml:space="preserve"> COLOCACIÓN CARPETA HORMIGON ASFALTICO 2" CON IMPRIMACION RC2 0.30Gal/M2 </v>
          </cell>
          <cell r="C398">
            <v>1</v>
          </cell>
          <cell r="D398" t="str">
            <v>M2</v>
          </cell>
          <cell r="E398">
            <v>0</v>
          </cell>
          <cell r="F398">
            <v>0</v>
          </cell>
          <cell r="G398">
            <v>268.75080249999996</v>
          </cell>
          <cell r="H398">
            <v>39.661016666666669</v>
          </cell>
          <cell r="I398">
            <v>308.41181916666665</v>
          </cell>
        </row>
        <row r="399">
          <cell r="A399">
            <v>0</v>
          </cell>
          <cell r="B399" t="str">
            <v>Carpeta Hormigón Asfáltico Caliente 2" con riego de imprimación RC2 0.30Gal/M2</v>
          </cell>
          <cell r="C399">
            <v>1</v>
          </cell>
          <cell r="D399" t="str">
            <v>M3E</v>
          </cell>
          <cell r="E399">
            <v>0</v>
          </cell>
          <cell r="F399">
            <v>0</v>
          </cell>
          <cell r="G399">
            <v>4300.0128399999994</v>
          </cell>
          <cell r="H399">
            <v>634.5762666666667</v>
          </cell>
          <cell r="I399">
            <v>4934.5891066666663</v>
          </cell>
        </row>
        <row r="400">
          <cell r="A400">
            <v>0</v>
          </cell>
          <cell r="B400" t="str">
            <v xml:space="preserve">Volumen Análisis </v>
          </cell>
          <cell r="C400">
            <v>3000</v>
          </cell>
          <cell r="D400" t="str">
            <v>M2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0</v>
          </cell>
          <cell r="B401" t="str">
            <v>Coeficiente de Esponjamiento</v>
          </cell>
          <cell r="C401">
            <v>1.25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0</v>
          </cell>
          <cell r="B402" t="str">
            <v>Materiales y Equipos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VIAL002</v>
          </cell>
          <cell r="B403" t="str">
            <v>Riego de imprimación RC2 0.30Gal/M2 con gravilla, todo costo</v>
          </cell>
          <cell r="C403">
            <v>3000</v>
          </cell>
          <cell r="D403" t="str">
            <v>M2</v>
          </cell>
          <cell r="E403">
            <v>127.11864406779662</v>
          </cell>
          <cell r="F403">
            <v>22.881355932203391</v>
          </cell>
          <cell r="G403">
            <v>381355.93</v>
          </cell>
          <cell r="H403">
            <v>68644.070000000007</v>
          </cell>
          <cell r="I403">
            <v>0</v>
          </cell>
        </row>
        <row r="404">
          <cell r="A404" t="str">
            <v>VIAL001</v>
          </cell>
          <cell r="B404" t="str">
            <v>Suministro Hormigón Asfático Caliente en Planta</v>
          </cell>
          <cell r="C404">
            <v>187.5</v>
          </cell>
          <cell r="D404" t="str">
            <v>M3E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TRANSP004</v>
          </cell>
          <cell r="B405" t="str">
            <v>Transporte Asfalto Caliente (Planta 25kms)</v>
          </cell>
          <cell r="C405">
            <v>4687.5</v>
          </cell>
          <cell r="D405" t="str">
            <v>M3E-KM</v>
          </cell>
          <cell r="E405">
            <v>18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VIAL003</v>
          </cell>
          <cell r="B406" t="str">
            <v>Riego de adherencia. Todo costo</v>
          </cell>
          <cell r="C406">
            <v>3000</v>
          </cell>
          <cell r="D406" t="str">
            <v>M2</v>
          </cell>
          <cell r="E406">
            <v>29.661016949152543</v>
          </cell>
          <cell r="F406">
            <v>5.3389830508474576</v>
          </cell>
          <cell r="G406">
            <v>88983.05</v>
          </cell>
          <cell r="H406">
            <v>16016.95</v>
          </cell>
          <cell r="I406">
            <v>0</v>
          </cell>
        </row>
        <row r="407">
          <cell r="A407" t="str">
            <v>VIAL004</v>
          </cell>
          <cell r="B407" t="str">
            <v>Colocación y compactación Hormigón Asfáltico, todo costo</v>
          </cell>
          <cell r="C407">
            <v>187.5</v>
          </cell>
          <cell r="D407" t="str">
            <v>M3E</v>
          </cell>
          <cell r="E407">
            <v>1016.949152542373</v>
          </cell>
          <cell r="F407">
            <v>183.05084745762713</v>
          </cell>
          <cell r="G407">
            <v>190677.97</v>
          </cell>
          <cell r="H407">
            <v>34322.03</v>
          </cell>
          <cell r="I407">
            <v>0</v>
          </cell>
        </row>
        <row r="408">
          <cell r="A408" t="str">
            <v>AGR016</v>
          </cell>
          <cell r="B408" t="str">
            <v>Camión de agua 2,000 GLS</v>
          </cell>
          <cell r="C408">
            <v>2</v>
          </cell>
          <cell r="D408" t="str">
            <v>UND</v>
          </cell>
          <cell r="E408">
            <v>2000</v>
          </cell>
          <cell r="F408">
            <v>0</v>
          </cell>
          <cell r="G408">
            <v>4000</v>
          </cell>
          <cell r="H408">
            <v>0</v>
          </cell>
          <cell r="I408">
            <v>0</v>
          </cell>
        </row>
        <row r="409">
          <cell r="A409" t="str">
            <v>VIAL005</v>
          </cell>
          <cell r="B409" t="str">
            <v xml:space="preserve">Tranporte Ida y Vuelta equipos colocación </v>
          </cell>
          <cell r="C409">
            <v>2</v>
          </cell>
          <cell r="D409" t="str">
            <v>UND</v>
          </cell>
          <cell r="E409">
            <v>60000</v>
          </cell>
          <cell r="F409">
            <v>0</v>
          </cell>
          <cell r="G409">
            <v>120000</v>
          </cell>
          <cell r="H409">
            <v>0</v>
          </cell>
          <cell r="I409">
            <v>0</v>
          </cell>
        </row>
        <row r="410">
          <cell r="A410">
            <v>0</v>
          </cell>
          <cell r="B410" t="str">
            <v>Mano de Obra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O05AY</v>
          </cell>
          <cell r="B411" t="str">
            <v>Boleros - Ayudantes</v>
          </cell>
          <cell r="C411">
            <v>4</v>
          </cell>
          <cell r="D411" t="str">
            <v>DIA</v>
          </cell>
          <cell r="E411">
            <v>847</v>
          </cell>
          <cell r="F411">
            <v>0</v>
          </cell>
          <cell r="G411">
            <v>3388</v>
          </cell>
          <cell r="H411">
            <v>0</v>
          </cell>
          <cell r="I411">
            <v>0</v>
          </cell>
        </row>
        <row r="412">
          <cell r="A412">
            <v>0</v>
          </cell>
          <cell r="B412" t="str">
            <v>Beneficios contratista Movimientos de Tierra</v>
          </cell>
          <cell r="C412">
            <v>0.15</v>
          </cell>
          <cell r="D412">
            <v>0</v>
          </cell>
          <cell r="E412">
            <v>118983.05</v>
          </cell>
          <cell r="F412">
            <v>0</v>
          </cell>
          <cell r="G412">
            <v>17847.4575</v>
          </cell>
          <cell r="H412">
            <v>0</v>
          </cell>
          <cell r="I412">
            <v>0</v>
          </cell>
        </row>
        <row r="413">
          <cell r="A413">
            <v>0</v>
          </cell>
          <cell r="B413" t="str">
            <v>Total/UND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806252.40749999997</v>
          </cell>
          <cell r="H413">
            <v>118983.05</v>
          </cell>
          <cell r="I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2.2399999999999949</v>
          </cell>
          <cell r="B415" t="str">
            <v>LIMPIEZA  DE CAÑADA A MANO</v>
          </cell>
          <cell r="C415">
            <v>1</v>
          </cell>
          <cell r="D415" t="str">
            <v>m2</v>
          </cell>
          <cell r="E415">
            <v>0</v>
          </cell>
          <cell r="F415">
            <v>0</v>
          </cell>
          <cell r="G415">
            <v>70.440512820512822</v>
          </cell>
          <cell r="H415">
            <v>0.60377582417582421</v>
          </cell>
          <cell r="I415">
            <v>71.044288644688649</v>
          </cell>
        </row>
        <row r="416">
          <cell r="A416">
            <v>0</v>
          </cell>
          <cell r="B416" t="str">
            <v>Volumen Análisis</v>
          </cell>
          <cell r="C416">
            <v>163.80000000000001</v>
          </cell>
          <cell r="D416" t="str">
            <v>m2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0</v>
          </cell>
          <cell r="B417" t="str">
            <v xml:space="preserve">Rendimiento (brigada 2 hombres) </v>
          </cell>
          <cell r="C417">
            <v>58</v>
          </cell>
          <cell r="D417" t="str">
            <v>M2/DIA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0</v>
          </cell>
          <cell r="B418" t="str">
            <v>Brigada</v>
          </cell>
          <cell r="C418">
            <v>2</v>
          </cell>
          <cell r="D418" t="str">
            <v>Hombre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0</v>
          </cell>
          <cell r="B419" t="str">
            <v>Materiales y Equipos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0</v>
          </cell>
          <cell r="B420" t="str">
            <v>Herramientas (5% de la mano de obra)</v>
          </cell>
          <cell r="C420">
            <v>0.05</v>
          </cell>
          <cell r="D420">
            <v>0</v>
          </cell>
          <cell r="E420">
            <v>10988.720000000001</v>
          </cell>
          <cell r="F420">
            <v>1977.9696000000001</v>
          </cell>
          <cell r="G420">
            <v>549.43600000000004</v>
          </cell>
          <cell r="H420">
            <v>98.898480000000006</v>
          </cell>
          <cell r="I420">
            <v>0</v>
          </cell>
        </row>
        <row r="421">
          <cell r="A421">
            <v>0</v>
          </cell>
          <cell r="B421" t="str">
            <v>Mano de Obra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O03T2</v>
          </cell>
          <cell r="B422" t="str">
            <v>Capataz</v>
          </cell>
          <cell r="C422">
            <v>2.8241379310344827</v>
          </cell>
          <cell r="D422" t="str">
            <v>DIA</v>
          </cell>
          <cell r="E422">
            <v>1255</v>
          </cell>
          <cell r="F422">
            <v>0</v>
          </cell>
          <cell r="G422">
            <v>3544.29</v>
          </cell>
          <cell r="H422">
            <v>0</v>
          </cell>
          <cell r="I422">
            <v>0</v>
          </cell>
        </row>
        <row r="423">
          <cell r="A423" t="str">
            <v>O07PE</v>
          </cell>
          <cell r="B423" t="str">
            <v xml:space="preserve">Peón o Trabajador No Calificado (PE) </v>
          </cell>
          <cell r="C423">
            <v>11.296551724137931</v>
          </cell>
          <cell r="D423" t="str">
            <v>DIA</v>
          </cell>
          <cell r="E423">
            <v>659</v>
          </cell>
          <cell r="F423">
            <v>0</v>
          </cell>
          <cell r="G423">
            <v>7444.43</v>
          </cell>
          <cell r="H423">
            <v>0</v>
          </cell>
          <cell r="I423">
            <v>0</v>
          </cell>
        </row>
        <row r="424">
          <cell r="A424">
            <v>0</v>
          </cell>
          <cell r="B424" t="str">
            <v>Total/UND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11538.156000000001</v>
          </cell>
          <cell r="H424">
            <v>98.898480000000006</v>
          </cell>
          <cell r="I424">
            <v>11637.054480000001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2.2499999999999947</v>
          </cell>
          <cell r="B426" t="str">
            <v xml:space="preserve">SUMINISTRO Y COLOCACIÓN DE GRAVILLA </v>
          </cell>
          <cell r="C426">
            <v>1</v>
          </cell>
          <cell r="D426" t="str">
            <v>M3</v>
          </cell>
          <cell r="E426">
            <v>0</v>
          </cell>
          <cell r="F426">
            <v>0</v>
          </cell>
          <cell r="G426">
            <v>1694.875</v>
          </cell>
          <cell r="H426">
            <v>269.48929999999996</v>
          </cell>
          <cell r="I426">
            <v>1964.3643</v>
          </cell>
        </row>
        <row r="427">
          <cell r="A427">
            <v>0</v>
          </cell>
          <cell r="B427" t="str">
            <v>Volumen Análisis</v>
          </cell>
          <cell r="C427">
            <v>1</v>
          </cell>
          <cell r="D427" t="str">
            <v>m3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0</v>
          </cell>
          <cell r="B428" t="str">
            <v>Materiales y Equipos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AGR005</v>
          </cell>
          <cell r="B429" t="str">
            <v>Suministro material de Grava (incl. 3 % desp.)</v>
          </cell>
          <cell r="C429">
            <v>1.3</v>
          </cell>
          <cell r="D429" t="str">
            <v>M3</v>
          </cell>
          <cell r="E429">
            <v>1144.0677966101696</v>
          </cell>
          <cell r="F429">
            <v>205.93220338983051</v>
          </cell>
          <cell r="G429">
            <v>1487.29</v>
          </cell>
          <cell r="H429">
            <v>267.70999999999998</v>
          </cell>
          <cell r="I429">
            <v>0</v>
          </cell>
        </row>
        <row r="430">
          <cell r="A430">
            <v>0</v>
          </cell>
          <cell r="B430" t="str">
            <v>Herramientas (5% de la mano de obra)</v>
          </cell>
          <cell r="C430">
            <v>0.05</v>
          </cell>
          <cell r="D430">
            <v>0</v>
          </cell>
          <cell r="E430">
            <v>197.7</v>
          </cell>
          <cell r="F430">
            <v>35.585999999999999</v>
          </cell>
          <cell r="G430">
            <v>9.8849999999999998</v>
          </cell>
          <cell r="H430">
            <v>1.7793000000000001</v>
          </cell>
          <cell r="I430">
            <v>0</v>
          </cell>
        </row>
        <row r="431">
          <cell r="A431">
            <v>0</v>
          </cell>
          <cell r="B431" t="str">
            <v>Mano de Obra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O07PE</v>
          </cell>
          <cell r="B432" t="str">
            <v xml:space="preserve">Peón o Trabajador No Calificado (PE) </v>
          </cell>
          <cell r="C432">
            <v>0.3</v>
          </cell>
          <cell r="D432" t="str">
            <v>DIA</v>
          </cell>
          <cell r="E432">
            <v>659</v>
          </cell>
          <cell r="F432">
            <v>0</v>
          </cell>
          <cell r="G432">
            <v>197.7</v>
          </cell>
          <cell r="H432">
            <v>0</v>
          </cell>
          <cell r="I432">
            <v>0</v>
          </cell>
        </row>
        <row r="433">
          <cell r="A433">
            <v>0</v>
          </cell>
          <cell r="B433" t="str">
            <v>Total/UND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1694.875</v>
          </cell>
          <cell r="H433">
            <v>269.48929999999996</v>
          </cell>
          <cell r="I433">
            <v>1964.3643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2.2599999999999945</v>
          </cell>
          <cell r="B435" t="str">
            <v xml:space="preserve">TELFORD PARA CONTENES </v>
          </cell>
          <cell r="C435">
            <v>1</v>
          </cell>
          <cell r="D435" t="str">
            <v>M3</v>
          </cell>
          <cell r="E435">
            <v>0</v>
          </cell>
          <cell r="F435">
            <v>0</v>
          </cell>
          <cell r="G435">
            <v>1468.0509999999999</v>
          </cell>
          <cell r="H435">
            <v>216.79899999999998</v>
          </cell>
          <cell r="I435">
            <v>1684.85</v>
          </cell>
        </row>
        <row r="436">
          <cell r="A436">
            <v>0</v>
          </cell>
          <cell r="B436" t="str">
            <v>Volumen Análisis</v>
          </cell>
          <cell r="C436">
            <v>1</v>
          </cell>
          <cell r="D436" t="str">
            <v>M3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0</v>
          </cell>
          <cell r="B437" t="str">
            <v>Materiales y Equipos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CE003</v>
          </cell>
          <cell r="B438" t="str">
            <v xml:space="preserve">Cemento </v>
          </cell>
          <cell r="C438">
            <v>4</v>
          </cell>
          <cell r="D438" t="str">
            <v>UND</v>
          </cell>
          <cell r="E438">
            <v>398.30508474576271</v>
          </cell>
          <cell r="F438">
            <v>71.694915254237287</v>
          </cell>
          <cell r="G438">
            <v>1593.22</v>
          </cell>
          <cell r="H438">
            <v>286.77999999999997</v>
          </cell>
          <cell r="I438">
            <v>0</v>
          </cell>
          <cell r="J438">
            <v>0</v>
          </cell>
        </row>
        <row r="439">
          <cell r="A439" t="str">
            <v>AGR005</v>
          </cell>
          <cell r="B439" t="str">
            <v>Grava 3/4"</v>
          </cell>
          <cell r="C439">
            <v>1</v>
          </cell>
          <cell r="D439" t="str">
            <v>M3</v>
          </cell>
          <cell r="E439">
            <v>1144.0677966101696</v>
          </cell>
          <cell r="F439">
            <v>205.93220338983051</v>
          </cell>
          <cell r="G439">
            <v>1144.07</v>
          </cell>
          <cell r="H439">
            <v>205.93</v>
          </cell>
          <cell r="I439">
            <v>0</v>
          </cell>
          <cell r="J439">
            <v>0</v>
          </cell>
        </row>
        <row r="440">
          <cell r="A440" t="str">
            <v>AGR015</v>
          </cell>
          <cell r="B440" t="str">
            <v xml:space="preserve">Agua </v>
          </cell>
          <cell r="C440">
            <v>30</v>
          </cell>
          <cell r="D440" t="str">
            <v>GL</v>
          </cell>
          <cell r="E440">
            <v>1.0593220338983051</v>
          </cell>
          <cell r="F440">
            <v>0.19067796610169491</v>
          </cell>
          <cell r="G440">
            <v>31.78</v>
          </cell>
          <cell r="H440">
            <v>5.72</v>
          </cell>
          <cell r="I440">
            <v>0</v>
          </cell>
          <cell r="J440">
            <v>0</v>
          </cell>
        </row>
        <row r="441">
          <cell r="A441">
            <v>0</v>
          </cell>
          <cell r="B441" t="str">
            <v>30% HS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830.721</v>
          </cell>
          <cell r="H442">
            <v>149.529</v>
          </cell>
          <cell r="I442">
            <v>0</v>
          </cell>
          <cell r="J442">
            <v>0</v>
          </cell>
        </row>
        <row r="443">
          <cell r="A443" t="str">
            <v>AGR013</v>
          </cell>
          <cell r="B443" t="str">
            <v xml:space="preserve">Piedra </v>
          </cell>
          <cell r="C443">
            <v>0.7</v>
          </cell>
          <cell r="D443" t="str">
            <v>M3</v>
          </cell>
          <cell r="E443">
            <v>762.71186440677968</v>
          </cell>
          <cell r="F443">
            <v>137.28813559322035</v>
          </cell>
          <cell r="G443">
            <v>533.9</v>
          </cell>
          <cell r="H443">
            <v>96.1</v>
          </cell>
          <cell r="I443">
            <v>0</v>
          </cell>
          <cell r="J443">
            <v>0</v>
          </cell>
        </row>
        <row r="444">
          <cell r="A444">
            <v>0</v>
          </cell>
          <cell r="B444" t="str">
            <v>70% PIEDRA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373.72999999999996</v>
          </cell>
          <cell r="H445">
            <v>67.27</v>
          </cell>
          <cell r="I445">
            <v>0</v>
          </cell>
          <cell r="J445">
            <v>0</v>
          </cell>
        </row>
        <row r="446">
          <cell r="A446">
            <v>0</v>
          </cell>
          <cell r="B446" t="str">
            <v>Mano de Obra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O07PE</v>
          </cell>
          <cell r="B447" t="str">
            <v xml:space="preserve">Peón o Trabajador No Calificado (PE) </v>
          </cell>
          <cell r="C447">
            <v>0.4</v>
          </cell>
          <cell r="D447" t="str">
            <v>DIA</v>
          </cell>
          <cell r="E447">
            <v>659</v>
          </cell>
          <cell r="F447">
            <v>0</v>
          </cell>
          <cell r="G447">
            <v>263.60000000000002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0</v>
          </cell>
          <cell r="B448" t="str">
            <v>Total/UND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1468.0509999999999</v>
          </cell>
          <cell r="H448">
            <v>216.79899999999998</v>
          </cell>
          <cell r="I448">
            <v>1684.85</v>
          </cell>
          <cell r="J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I449">
            <v>0</v>
          </cell>
        </row>
        <row r="450">
          <cell r="A450">
            <v>2.2699999999999942</v>
          </cell>
          <cell r="B450" t="str">
            <v>SUMINISTRO Y COLOCACIÓN DE ARENA</v>
          </cell>
          <cell r="C450">
            <v>1</v>
          </cell>
          <cell r="D450" t="str">
            <v>M3</v>
          </cell>
          <cell r="E450">
            <v>0</v>
          </cell>
          <cell r="F450">
            <v>0</v>
          </cell>
          <cell r="G450">
            <v>1639.7850000000001</v>
          </cell>
          <cell r="H450">
            <v>259.57929999999999</v>
          </cell>
          <cell r="I450">
            <v>1899.3643000000002</v>
          </cell>
        </row>
        <row r="451">
          <cell r="A451">
            <v>0</v>
          </cell>
          <cell r="B451" t="str">
            <v>Volumen Análisis</v>
          </cell>
          <cell r="C451">
            <v>1</v>
          </cell>
          <cell r="D451" t="str">
            <v>m3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0</v>
          </cell>
          <cell r="B452" t="str">
            <v>Materiales y Equipos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AGR002</v>
          </cell>
          <cell r="B453" t="str">
            <v>Suministro material de ARENA (incl. 3 % desp.)</v>
          </cell>
          <cell r="C453">
            <v>1.3</v>
          </cell>
          <cell r="D453" t="str">
            <v>M3</v>
          </cell>
          <cell r="E453">
            <v>1101.6949152542375</v>
          </cell>
          <cell r="F453">
            <v>198.30508474576274</v>
          </cell>
          <cell r="G453">
            <v>1432.2</v>
          </cell>
          <cell r="H453">
            <v>257.8</v>
          </cell>
          <cell r="I453">
            <v>0</v>
          </cell>
        </row>
        <row r="454">
          <cell r="A454">
            <v>0</v>
          </cell>
          <cell r="B454" t="str">
            <v>Herramientas (5% de la mano de obra)</v>
          </cell>
          <cell r="C454">
            <v>0.05</v>
          </cell>
          <cell r="D454">
            <v>0</v>
          </cell>
          <cell r="E454">
            <v>197.7</v>
          </cell>
          <cell r="F454">
            <v>35.585999999999999</v>
          </cell>
          <cell r="G454">
            <v>9.8849999999999998</v>
          </cell>
          <cell r="H454">
            <v>1.7793000000000001</v>
          </cell>
          <cell r="I454">
            <v>0</v>
          </cell>
        </row>
        <row r="455">
          <cell r="A455">
            <v>0</v>
          </cell>
          <cell r="B455" t="str">
            <v>Mano de Obra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O07PE</v>
          </cell>
          <cell r="B456" t="str">
            <v xml:space="preserve">Peón o Trabajador No Calificado (PE) </v>
          </cell>
          <cell r="C456">
            <v>0.3</v>
          </cell>
          <cell r="D456" t="str">
            <v>DIA</v>
          </cell>
          <cell r="E456">
            <v>659</v>
          </cell>
          <cell r="F456">
            <v>0</v>
          </cell>
          <cell r="G456">
            <v>197.7</v>
          </cell>
          <cell r="H456">
            <v>0</v>
          </cell>
          <cell r="I456">
            <v>0</v>
          </cell>
        </row>
        <row r="457">
          <cell r="A457">
            <v>0</v>
          </cell>
          <cell r="B457" t="str">
            <v>Total/UND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1639.7850000000001</v>
          </cell>
          <cell r="H457">
            <v>259.57929999999999</v>
          </cell>
          <cell r="I457">
            <v>1899.3643000000002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2.279999999999994</v>
          </cell>
          <cell r="B459" t="str">
            <v>RELLENO DE REPOSICIÓN</v>
          </cell>
          <cell r="C459">
            <v>1</v>
          </cell>
          <cell r="D459" t="str">
            <v>M3C</v>
          </cell>
          <cell r="E459">
            <v>0</v>
          </cell>
          <cell r="F459">
            <v>0</v>
          </cell>
          <cell r="G459">
            <v>96.101126760563389</v>
          </cell>
          <cell r="H459">
            <v>11.853239436619718</v>
          </cell>
          <cell r="I459">
            <v>107.95436619718311</v>
          </cell>
        </row>
        <row r="460">
          <cell r="A460">
            <v>0</v>
          </cell>
          <cell r="B460" t="str">
            <v xml:space="preserve">Relleno, nivelado y compactado relleno 6000M2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0</v>
          </cell>
          <cell r="B461" t="str">
            <v xml:space="preserve">Volumen Análisis </v>
          </cell>
          <cell r="C461">
            <v>71</v>
          </cell>
          <cell r="D461" t="str">
            <v>M3C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0</v>
          </cell>
          <cell r="B462" t="str">
            <v>Rendimientos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0</v>
          </cell>
          <cell r="B463" t="str">
            <v>Compactador Manual</v>
          </cell>
          <cell r="C463">
            <v>3.5</v>
          </cell>
          <cell r="D463" t="str">
            <v>M3E/HR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>
            <v>0</v>
          </cell>
          <cell r="B464" t="str">
            <v>Peón</v>
          </cell>
          <cell r="C464">
            <v>3.5</v>
          </cell>
          <cell r="D464" t="str">
            <v>M3E/HR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0</v>
          </cell>
          <cell r="B465" t="str">
            <v>Materiales y Equipos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133.09999999999991</v>
          </cell>
          <cell r="B466" t="str">
            <v>Compactador Manual</v>
          </cell>
          <cell r="C466">
            <v>2.5357142857142856</v>
          </cell>
          <cell r="D466" t="str">
            <v>DIA</v>
          </cell>
          <cell r="E466">
            <v>1525.4237288135594</v>
          </cell>
          <cell r="F466">
            <v>274.57627118644069</v>
          </cell>
          <cell r="G466">
            <v>3868.04</v>
          </cell>
          <cell r="H466">
            <v>696.25</v>
          </cell>
          <cell r="I466">
            <v>0</v>
          </cell>
        </row>
        <row r="467">
          <cell r="A467">
            <v>0</v>
          </cell>
          <cell r="B467" t="str">
            <v>Herramientas</v>
          </cell>
          <cell r="C467">
            <v>0.05</v>
          </cell>
          <cell r="D467">
            <v>0</v>
          </cell>
          <cell r="E467">
            <v>2147.75</v>
          </cell>
          <cell r="F467">
            <v>386.59499999999997</v>
          </cell>
          <cell r="G467">
            <v>107.39</v>
          </cell>
          <cell r="H467">
            <v>19.329999999999998</v>
          </cell>
          <cell r="I467">
            <v>0</v>
          </cell>
        </row>
        <row r="468">
          <cell r="A468" t="str">
            <v>TRANSP012</v>
          </cell>
          <cell r="B468" t="str">
            <v>Tranporte Ida y Vuelta interno Rodillo</v>
          </cell>
          <cell r="C468">
            <v>0.2</v>
          </cell>
          <cell r="D468" t="str">
            <v>UND</v>
          </cell>
          <cell r="E468">
            <v>3500</v>
          </cell>
          <cell r="F468">
            <v>630</v>
          </cell>
          <cell r="G468">
            <v>700</v>
          </cell>
          <cell r="H468">
            <v>126</v>
          </cell>
          <cell r="I468">
            <v>0</v>
          </cell>
        </row>
        <row r="469">
          <cell r="A469">
            <v>0</v>
          </cell>
          <cell r="B469" t="str">
            <v>Mano de Obra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O05AY</v>
          </cell>
          <cell r="B470" t="str">
            <v>Peón</v>
          </cell>
          <cell r="C470">
            <v>2.5357142857142856</v>
          </cell>
          <cell r="D470" t="str">
            <v>DIA</v>
          </cell>
          <cell r="E470">
            <v>847</v>
          </cell>
          <cell r="F470">
            <v>0</v>
          </cell>
          <cell r="G470">
            <v>2147.75</v>
          </cell>
          <cell r="H470">
            <v>0</v>
          </cell>
          <cell r="I470">
            <v>0</v>
          </cell>
        </row>
        <row r="471">
          <cell r="A471">
            <v>0</v>
          </cell>
          <cell r="B471" t="str">
            <v>Total/UND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6823.18</v>
          </cell>
          <cell r="H471">
            <v>841.58</v>
          </cell>
          <cell r="I471">
            <v>7664.76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2.2809999999999939</v>
          </cell>
          <cell r="B473" t="str">
            <v>RELLENO DE REPOSICIÓN CON MATERIAL DE PRÉSTAMO</v>
          </cell>
          <cell r="C473">
            <v>1</v>
          </cell>
          <cell r="D473" t="str">
            <v>M3C</v>
          </cell>
          <cell r="E473">
            <v>0</v>
          </cell>
          <cell r="F473">
            <v>0</v>
          </cell>
          <cell r="G473">
            <v>887.77915492957743</v>
          </cell>
          <cell r="H473">
            <v>91.175211267605633</v>
          </cell>
          <cell r="I473">
            <v>978.95436619718305</v>
          </cell>
        </row>
        <row r="474">
          <cell r="A474">
            <v>0</v>
          </cell>
          <cell r="B474" t="str">
            <v xml:space="preserve">Relleno, nivelado y compactado relleno 6000M2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0</v>
          </cell>
          <cell r="B475" t="str">
            <v xml:space="preserve">Volumen Análisis </v>
          </cell>
          <cell r="C475">
            <v>71</v>
          </cell>
          <cell r="D475" t="str">
            <v>M3C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0</v>
          </cell>
          <cell r="B476" t="str">
            <v>Rendimientos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A477">
            <v>0</v>
          </cell>
          <cell r="B477" t="str">
            <v>Compactador Manual</v>
          </cell>
          <cell r="C477">
            <v>3.5</v>
          </cell>
          <cell r="D477" t="str">
            <v>M3E/HR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0</v>
          </cell>
          <cell r="B478" t="str">
            <v>Peón</v>
          </cell>
          <cell r="C478">
            <v>3.5</v>
          </cell>
          <cell r="D478" t="str">
            <v>M3E/HR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0</v>
          </cell>
          <cell r="B479" t="str">
            <v>Materiales y Equipos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AGR008</v>
          </cell>
          <cell r="B480" t="str">
            <v>Suministro material de relleno (Caliche)</v>
          </cell>
          <cell r="C480">
            <v>92.3</v>
          </cell>
          <cell r="D480" t="str">
            <v>M3E</v>
          </cell>
          <cell r="E480">
            <v>338.98305084745766</v>
          </cell>
          <cell r="F480">
            <v>61.016949152542374</v>
          </cell>
          <cell r="G480">
            <v>31288.14</v>
          </cell>
          <cell r="H480">
            <v>5631.86</v>
          </cell>
          <cell r="I480">
            <v>0</v>
          </cell>
        </row>
        <row r="481">
          <cell r="A481">
            <v>133.09999999999991</v>
          </cell>
          <cell r="B481" t="str">
            <v>Compactador Manual</v>
          </cell>
          <cell r="C481">
            <v>2.5357142857142856</v>
          </cell>
          <cell r="D481" t="str">
            <v>DIA</v>
          </cell>
          <cell r="E481">
            <v>1525.4237288135594</v>
          </cell>
          <cell r="F481">
            <v>274.57627118644069</v>
          </cell>
          <cell r="G481">
            <v>3868.04</v>
          </cell>
          <cell r="H481">
            <v>696.25</v>
          </cell>
          <cell r="I481">
            <v>0</v>
          </cell>
        </row>
        <row r="482">
          <cell r="A482">
            <v>0</v>
          </cell>
          <cell r="B482" t="str">
            <v>Herramientas</v>
          </cell>
          <cell r="C482">
            <v>0.05</v>
          </cell>
          <cell r="D482">
            <v>0</v>
          </cell>
          <cell r="E482">
            <v>2147.75</v>
          </cell>
          <cell r="F482">
            <v>386.59499999999997</v>
          </cell>
          <cell r="G482">
            <v>107.39</v>
          </cell>
          <cell r="H482">
            <v>19.329999999999998</v>
          </cell>
          <cell r="I482">
            <v>0</v>
          </cell>
        </row>
        <row r="483">
          <cell r="A483" t="str">
            <v>TRANSP004</v>
          </cell>
          <cell r="B483" t="str">
            <v>Transporte Material relleno (Mina 15kms)</v>
          </cell>
          <cell r="C483">
            <v>1384.5</v>
          </cell>
          <cell r="D483" t="str">
            <v>M3E-KM</v>
          </cell>
          <cell r="E483">
            <v>18</v>
          </cell>
          <cell r="F483">
            <v>0</v>
          </cell>
          <cell r="G483">
            <v>24921</v>
          </cell>
          <cell r="H483">
            <v>0</v>
          </cell>
          <cell r="I483">
            <v>0</v>
          </cell>
        </row>
        <row r="484">
          <cell r="A484" t="str">
            <v>TRANSP012</v>
          </cell>
          <cell r="B484" t="str">
            <v>Tranporte Ida y Vuelta interno Rodillo</v>
          </cell>
          <cell r="C484">
            <v>0.2</v>
          </cell>
          <cell r="D484" t="str">
            <v>UND</v>
          </cell>
          <cell r="E484">
            <v>3500</v>
          </cell>
          <cell r="F484">
            <v>630</v>
          </cell>
          <cell r="G484">
            <v>700</v>
          </cell>
          <cell r="H484">
            <v>126</v>
          </cell>
          <cell r="I484">
            <v>0</v>
          </cell>
        </row>
        <row r="485">
          <cell r="A485">
            <v>0</v>
          </cell>
          <cell r="B485" t="str">
            <v>Mano de Obra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O05AY</v>
          </cell>
          <cell r="B486" t="str">
            <v>Peón</v>
          </cell>
          <cell r="C486">
            <v>2.5357142857142856</v>
          </cell>
          <cell r="D486" t="str">
            <v>DIA</v>
          </cell>
          <cell r="E486">
            <v>847</v>
          </cell>
          <cell r="F486">
            <v>0</v>
          </cell>
          <cell r="G486">
            <v>2147.75</v>
          </cell>
          <cell r="H486">
            <v>0</v>
          </cell>
          <cell r="I486">
            <v>0</v>
          </cell>
        </row>
        <row r="487">
          <cell r="A487">
            <v>0</v>
          </cell>
          <cell r="B487" t="str">
            <v>Total/UND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63032.32</v>
          </cell>
          <cell r="H487">
            <v>6473.44</v>
          </cell>
          <cell r="I487">
            <v>69505.759999999995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>
            <v>2.2899999999999938</v>
          </cell>
          <cell r="B489" t="str">
            <v>RELLENO COMPACTADO - TOSCA</v>
          </cell>
          <cell r="C489">
            <v>1</v>
          </cell>
          <cell r="D489" t="str">
            <v>M3C</v>
          </cell>
          <cell r="E489">
            <v>0</v>
          </cell>
          <cell r="F489">
            <v>0</v>
          </cell>
          <cell r="G489">
            <v>1010.5484533333334</v>
          </cell>
          <cell r="H489">
            <v>88.40333333333335</v>
          </cell>
          <cell r="I489">
            <v>1098.9517866666667</v>
          </cell>
        </row>
        <row r="490">
          <cell r="A490">
            <v>0</v>
          </cell>
          <cell r="B490" t="str">
            <v xml:space="preserve">Relleno, nivelado y compactado relleno 6000M2 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0</v>
          </cell>
          <cell r="B491" t="str">
            <v xml:space="preserve">Volumen Análisis </v>
          </cell>
          <cell r="C491">
            <v>1200</v>
          </cell>
          <cell r="D491" t="str">
            <v>M3C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>
            <v>0</v>
          </cell>
          <cell r="B492" t="str">
            <v>Rendimientos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>
            <v>0</v>
          </cell>
          <cell r="B493" t="str">
            <v>Regado y nivelado con Motonivelador CAT12H</v>
          </cell>
          <cell r="C493">
            <v>90</v>
          </cell>
          <cell r="D493" t="str">
            <v>M3E/HR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>
            <v>0</v>
          </cell>
          <cell r="B494" t="str">
            <v>Terminación de superficie Motonivelador CAT12H</v>
          </cell>
          <cell r="C494">
            <v>180</v>
          </cell>
          <cell r="D494" t="str">
            <v>M3E/HR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>
            <v>0</v>
          </cell>
          <cell r="B495" t="str">
            <v>Compactación con Rodillo IR SD100-D</v>
          </cell>
          <cell r="C495">
            <v>75</v>
          </cell>
          <cell r="D495" t="str">
            <v>M3E/HR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>
            <v>0</v>
          </cell>
          <cell r="B496" t="str">
            <v>Camión de agua 2,000 GLS</v>
          </cell>
          <cell r="C496">
            <v>300</v>
          </cell>
          <cell r="D496" t="str">
            <v>M3E/UND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0</v>
          </cell>
          <cell r="B497" t="str">
            <v>Coeficiente de Esponjamiento</v>
          </cell>
          <cell r="C497">
            <v>1.3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>
            <v>0</v>
          </cell>
          <cell r="B498" t="str">
            <v>Materiales y Equipos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AGR017</v>
          </cell>
          <cell r="B499" t="str">
            <v>Suministro material de relleno (Tosca)</v>
          </cell>
          <cell r="C499">
            <v>1560</v>
          </cell>
          <cell r="D499" t="str">
            <v>M3E</v>
          </cell>
          <cell r="E499">
            <v>250</v>
          </cell>
          <cell r="F499">
            <v>45</v>
          </cell>
          <cell r="G499">
            <v>390000</v>
          </cell>
          <cell r="H499">
            <v>70200</v>
          </cell>
          <cell r="I499">
            <v>0</v>
          </cell>
        </row>
        <row r="500">
          <cell r="A500">
            <v>1.1000000000000001</v>
          </cell>
          <cell r="B500" t="str">
            <v>Regado y nivelado con Motonivelador CAT12H</v>
          </cell>
          <cell r="C500">
            <v>17.329999999999998</v>
          </cell>
          <cell r="D500" t="str">
            <v>HR</v>
          </cell>
          <cell r="E500">
            <v>4499.38</v>
          </cell>
          <cell r="F500">
            <v>625.41999999999996</v>
          </cell>
          <cell r="G500">
            <v>77974.259999999995</v>
          </cell>
          <cell r="H500">
            <v>10838.53</v>
          </cell>
          <cell r="I500">
            <v>0</v>
          </cell>
        </row>
        <row r="501">
          <cell r="A501">
            <v>1.1000000000000001</v>
          </cell>
          <cell r="B501" t="str">
            <v>Terminación de superficie Motonivelador CAT12H</v>
          </cell>
          <cell r="C501">
            <v>8.67</v>
          </cell>
          <cell r="D501" t="str">
            <v>HR</v>
          </cell>
          <cell r="E501">
            <v>4499.38</v>
          </cell>
          <cell r="F501">
            <v>625.41999999999996</v>
          </cell>
          <cell r="G501">
            <v>39009.620000000003</v>
          </cell>
          <cell r="H501">
            <v>5422.39</v>
          </cell>
          <cell r="I501">
            <v>0</v>
          </cell>
        </row>
        <row r="502">
          <cell r="A502">
            <v>1.0900000000000001</v>
          </cell>
          <cell r="B502" t="str">
            <v>Compactación con Rodillo IR SD100-D</v>
          </cell>
          <cell r="C502">
            <v>20.8</v>
          </cell>
          <cell r="D502" t="str">
            <v>HR</v>
          </cell>
          <cell r="E502">
            <v>3056.08</v>
          </cell>
          <cell r="F502">
            <v>427.12</v>
          </cell>
          <cell r="G502">
            <v>63566.46</v>
          </cell>
          <cell r="H502">
            <v>8884.1</v>
          </cell>
          <cell r="I502">
            <v>0</v>
          </cell>
        </row>
        <row r="503">
          <cell r="A503" t="str">
            <v>AGR016</v>
          </cell>
          <cell r="B503" t="str">
            <v>Camión de agua 2,000 GLS</v>
          </cell>
          <cell r="C503">
            <v>5.2</v>
          </cell>
          <cell r="D503" t="str">
            <v>UND</v>
          </cell>
          <cell r="E503">
            <v>1694.9152542372883</v>
          </cell>
          <cell r="F503">
            <v>305.08474576271186</v>
          </cell>
          <cell r="G503">
            <v>8813.56</v>
          </cell>
          <cell r="H503">
            <v>1586.44</v>
          </cell>
          <cell r="I503">
            <v>0</v>
          </cell>
        </row>
        <row r="504">
          <cell r="A504" t="str">
            <v>TRANSP004</v>
          </cell>
          <cell r="B504" t="str">
            <v>Transporte Material relleno (Mina 22kms)</v>
          </cell>
          <cell r="C504">
            <v>23400</v>
          </cell>
          <cell r="D504" t="str">
            <v>M3E-KM</v>
          </cell>
          <cell r="E504">
            <v>18</v>
          </cell>
          <cell r="F504">
            <v>0</v>
          </cell>
          <cell r="G504">
            <v>421200</v>
          </cell>
          <cell r="H504">
            <v>0</v>
          </cell>
          <cell r="I504">
            <v>0</v>
          </cell>
        </row>
        <row r="505">
          <cell r="A505" t="str">
            <v>TRANSP012</v>
          </cell>
          <cell r="B505" t="str">
            <v>Tranporte Ida y Vuelta interno Motoniveladora</v>
          </cell>
          <cell r="C505">
            <v>2</v>
          </cell>
          <cell r="D505" t="str">
            <v>UND</v>
          </cell>
          <cell r="E505">
            <v>12711.864406779661</v>
          </cell>
          <cell r="F505">
            <v>2288.1355932203392</v>
          </cell>
          <cell r="G505">
            <v>25423.73</v>
          </cell>
          <cell r="H505">
            <v>4576.2700000000004</v>
          </cell>
          <cell r="I505">
            <v>0</v>
          </cell>
        </row>
        <row r="506">
          <cell r="A506" t="str">
            <v>TRANSP012</v>
          </cell>
          <cell r="B506" t="str">
            <v>Tranporte Ida y Vuelta interno Rodillo</v>
          </cell>
          <cell r="C506">
            <v>2</v>
          </cell>
          <cell r="D506" t="str">
            <v>UND</v>
          </cell>
          <cell r="E506">
            <v>12711.864406779661</v>
          </cell>
          <cell r="F506">
            <v>2288.1355932203392</v>
          </cell>
          <cell r="G506">
            <v>25423.73</v>
          </cell>
          <cell r="H506">
            <v>4576.2700000000004</v>
          </cell>
          <cell r="I506">
            <v>0</v>
          </cell>
        </row>
        <row r="507">
          <cell r="A507">
            <v>0</v>
          </cell>
          <cell r="B507" t="str">
            <v>Mano de Obra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 t="str">
            <v>OTROS015</v>
          </cell>
          <cell r="B508" t="str">
            <v>Brigada Topográfica</v>
          </cell>
          <cell r="C508">
            <v>3</v>
          </cell>
          <cell r="D508" t="str">
            <v>DIA</v>
          </cell>
          <cell r="E508">
            <v>49.025423728813564</v>
          </cell>
          <cell r="F508">
            <v>0</v>
          </cell>
          <cell r="G508">
            <v>147.08000000000001</v>
          </cell>
          <cell r="H508">
            <v>0</v>
          </cell>
          <cell r="I508">
            <v>0</v>
          </cell>
        </row>
        <row r="509">
          <cell r="A509" t="str">
            <v>O05AY</v>
          </cell>
          <cell r="B509" t="str">
            <v>Boleros - Ayudantes</v>
          </cell>
          <cell r="C509">
            <v>4</v>
          </cell>
          <cell r="D509" t="str">
            <v>DIA</v>
          </cell>
          <cell r="E509">
            <v>847</v>
          </cell>
          <cell r="F509">
            <v>0</v>
          </cell>
          <cell r="G509">
            <v>3388</v>
          </cell>
          <cell r="H509">
            <v>0</v>
          </cell>
          <cell r="I509">
            <v>0</v>
          </cell>
        </row>
        <row r="510">
          <cell r="A510">
            <v>0</v>
          </cell>
          <cell r="B510" t="str">
            <v>Beneficios contratista Movimientos de Tierra</v>
          </cell>
          <cell r="C510">
            <v>0.15</v>
          </cell>
          <cell r="D510">
            <v>0</v>
          </cell>
          <cell r="E510">
            <v>1051411.3600000001</v>
          </cell>
          <cell r="F510">
            <v>0</v>
          </cell>
          <cell r="G510">
            <v>157711.704</v>
          </cell>
          <cell r="H510">
            <v>0</v>
          </cell>
          <cell r="I510">
            <v>0</v>
          </cell>
        </row>
        <row r="511">
          <cell r="A511">
            <v>0</v>
          </cell>
          <cell r="B511" t="str">
            <v>Total/UND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1212658.1440000001</v>
          </cell>
          <cell r="H511">
            <v>106084.00000000001</v>
          </cell>
          <cell r="I511">
            <v>1318742.1440000001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>
            <v>2.2999999999999936</v>
          </cell>
          <cell r="B513" t="str">
            <v xml:space="preserve">CARPETA HORMIGON ASFALTICO EN CALIENTE H.A.C EN 2.5" CON IMPRIMACION RC2 0.30Gal/M2 </v>
          </cell>
          <cell r="C513">
            <v>1</v>
          </cell>
          <cell r="D513" t="str">
            <v>M2</v>
          </cell>
          <cell r="E513">
            <v>0</v>
          </cell>
          <cell r="F513">
            <v>0</v>
          </cell>
          <cell r="G513">
            <v>940.38816850000001</v>
          </cell>
          <cell r="H513">
            <v>151.11705666666666</v>
          </cell>
          <cell r="I513">
            <v>1091.5052251666666</v>
          </cell>
        </row>
        <row r="514">
          <cell r="A514">
            <v>0</v>
          </cell>
          <cell r="B514">
            <v>0</v>
          </cell>
          <cell r="C514">
            <v>1</v>
          </cell>
          <cell r="D514" t="str">
            <v>M3E</v>
          </cell>
          <cell r="E514">
            <v>0</v>
          </cell>
          <cell r="F514">
            <v>0</v>
          </cell>
          <cell r="G514">
            <v>11847.409996850394</v>
          </cell>
          <cell r="H514">
            <v>1903.8369343832021</v>
          </cell>
          <cell r="I514">
            <v>13751.246931233596</v>
          </cell>
        </row>
        <row r="515">
          <cell r="A515">
            <v>0</v>
          </cell>
          <cell r="B515" t="str">
            <v xml:space="preserve">Volumen Análisis </v>
          </cell>
          <cell r="C515">
            <v>3000</v>
          </cell>
          <cell r="D515" t="str">
            <v>M2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A516">
            <v>0</v>
          </cell>
          <cell r="B516" t="str">
            <v>Coeficiente de Esponjamiento</v>
          </cell>
          <cell r="C516">
            <v>1.25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>
            <v>0</v>
          </cell>
          <cell r="B517" t="str">
            <v>Materiales y Equipos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VIAL002</v>
          </cell>
          <cell r="B518" t="str">
            <v>Riego de imprimación RC2 0.30Gal/M2 con gravilla</v>
          </cell>
          <cell r="C518">
            <v>3000</v>
          </cell>
          <cell r="D518" t="str">
            <v>M2</v>
          </cell>
          <cell r="E518">
            <v>127.11864406779662</v>
          </cell>
          <cell r="F518">
            <v>22.881355932203391</v>
          </cell>
          <cell r="G518">
            <v>381355.93</v>
          </cell>
          <cell r="H518">
            <v>68644.070000000007</v>
          </cell>
          <cell r="I518">
            <v>0</v>
          </cell>
        </row>
        <row r="519">
          <cell r="A519" t="str">
            <v>VIAL003</v>
          </cell>
          <cell r="B519" t="str">
            <v>Riego de adherencia</v>
          </cell>
          <cell r="C519">
            <v>3000</v>
          </cell>
          <cell r="D519" t="str">
            <v>M2</v>
          </cell>
          <cell r="E519">
            <v>29.661016949152543</v>
          </cell>
          <cell r="F519">
            <v>5.3389830508474576</v>
          </cell>
          <cell r="G519">
            <v>88983.05</v>
          </cell>
          <cell r="H519">
            <v>16016.95</v>
          </cell>
          <cell r="I519">
            <v>0</v>
          </cell>
        </row>
        <row r="520">
          <cell r="A520" t="str">
            <v>VIAL001</v>
          </cell>
          <cell r="B520" t="str">
            <v>Suministro Hormigón Asfático Caliente en Planta</v>
          </cell>
          <cell r="C520">
            <v>238.125</v>
          </cell>
          <cell r="D520" t="str">
            <v>M3E</v>
          </cell>
          <cell r="E520">
            <v>7584.7457627118647</v>
          </cell>
          <cell r="F520">
            <v>1365.2542372881355</v>
          </cell>
          <cell r="G520">
            <v>1806117.58</v>
          </cell>
          <cell r="H520">
            <v>325101.17</v>
          </cell>
          <cell r="I520">
            <v>0</v>
          </cell>
        </row>
        <row r="521">
          <cell r="A521" t="str">
            <v>TRANSP004</v>
          </cell>
          <cell r="B521" t="str">
            <v>Transporte Asfalto Caliente (Planta 25kms)</v>
          </cell>
          <cell r="C521">
            <v>5953.125</v>
          </cell>
          <cell r="D521" t="str">
            <v>M3E-KM</v>
          </cell>
          <cell r="E521">
            <v>18</v>
          </cell>
          <cell r="F521">
            <v>0</v>
          </cell>
          <cell r="G521">
            <v>107156.25</v>
          </cell>
          <cell r="H521">
            <v>0</v>
          </cell>
          <cell r="I521">
            <v>0</v>
          </cell>
        </row>
        <row r="522">
          <cell r="A522" t="str">
            <v>VIAL004</v>
          </cell>
          <cell r="B522" t="str">
            <v>Colocación y compactación Hormigón Asfáltico</v>
          </cell>
          <cell r="C522">
            <v>238.125</v>
          </cell>
          <cell r="D522" t="str">
            <v>M3E</v>
          </cell>
          <cell r="E522">
            <v>1016.949152542373</v>
          </cell>
          <cell r="F522">
            <v>183.05084745762713</v>
          </cell>
          <cell r="G522">
            <v>242161.02</v>
          </cell>
          <cell r="H522">
            <v>43588.98</v>
          </cell>
          <cell r="I522">
            <v>0</v>
          </cell>
        </row>
        <row r="523">
          <cell r="A523" t="str">
            <v>AGR016</v>
          </cell>
          <cell r="B523" t="str">
            <v>Camión de agua 2,000 GLS</v>
          </cell>
          <cell r="C523">
            <v>2</v>
          </cell>
          <cell r="D523" t="str">
            <v>UND</v>
          </cell>
          <cell r="E523">
            <v>2000</v>
          </cell>
          <cell r="F523">
            <v>0</v>
          </cell>
          <cell r="G523">
            <v>4000</v>
          </cell>
          <cell r="H523">
            <v>0</v>
          </cell>
          <cell r="I523">
            <v>0</v>
          </cell>
        </row>
        <row r="524">
          <cell r="A524" t="str">
            <v>VIAL005</v>
          </cell>
          <cell r="B524" t="str">
            <v xml:space="preserve">Tranporte Ida y Vuelta equipos colocación </v>
          </cell>
          <cell r="C524">
            <v>2</v>
          </cell>
          <cell r="D524" t="str">
            <v>UND</v>
          </cell>
          <cell r="E524">
            <v>60000</v>
          </cell>
          <cell r="F524">
            <v>0</v>
          </cell>
          <cell r="G524">
            <v>120000</v>
          </cell>
          <cell r="H524">
            <v>0</v>
          </cell>
          <cell r="I524">
            <v>0</v>
          </cell>
        </row>
        <row r="525">
          <cell r="A525">
            <v>0</v>
          </cell>
          <cell r="B525" t="str">
            <v>Mano de Obra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A526" t="str">
            <v>O05AY</v>
          </cell>
          <cell r="B526" t="str">
            <v>Boleros - Ayudantes</v>
          </cell>
          <cell r="C526">
            <v>4</v>
          </cell>
          <cell r="D526" t="str">
            <v>DIA</v>
          </cell>
          <cell r="E526">
            <v>847</v>
          </cell>
          <cell r="F526">
            <v>0</v>
          </cell>
          <cell r="G526">
            <v>3388</v>
          </cell>
          <cell r="H526">
            <v>0</v>
          </cell>
          <cell r="I526">
            <v>0</v>
          </cell>
        </row>
        <row r="527">
          <cell r="A527">
            <v>0</v>
          </cell>
          <cell r="B527" t="str">
            <v>Beneficios contratista Movimientos de Tierra</v>
          </cell>
          <cell r="C527">
            <v>0.15</v>
          </cell>
          <cell r="D527">
            <v>0</v>
          </cell>
          <cell r="E527">
            <v>453351.17</v>
          </cell>
          <cell r="F527">
            <v>0</v>
          </cell>
          <cell r="G527">
            <v>68002.675499999998</v>
          </cell>
          <cell r="H527">
            <v>0</v>
          </cell>
          <cell r="I527">
            <v>0</v>
          </cell>
        </row>
        <row r="528">
          <cell r="A528">
            <v>0</v>
          </cell>
          <cell r="B528" t="str">
            <v>Total/UND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2821164.5055</v>
          </cell>
          <cell r="H528">
            <v>453351.17</v>
          </cell>
          <cell r="I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</row>
        <row r="530">
          <cell r="A530">
            <v>2.3099999999999934</v>
          </cell>
          <cell r="B530" t="str">
            <v>CORTE CON SIERRA EN LATERALES DE ASFALTO:</v>
          </cell>
          <cell r="C530">
            <v>1</v>
          </cell>
          <cell r="D530" t="str">
            <v>ML</v>
          </cell>
          <cell r="E530">
            <v>0</v>
          </cell>
          <cell r="F530">
            <v>0</v>
          </cell>
          <cell r="G530">
            <v>133.41538461538462</v>
          </cell>
          <cell r="H530">
            <v>4.1538461538461542</v>
          </cell>
          <cell r="I530">
            <v>137.56923076923078</v>
          </cell>
        </row>
        <row r="531">
          <cell r="A531">
            <v>0</v>
          </cell>
          <cell r="B531" t="str">
            <v xml:space="preserve">Rendimiento </v>
          </cell>
          <cell r="C531">
            <v>6.5</v>
          </cell>
          <cell r="D531" t="str">
            <v>ML/HR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0</v>
          </cell>
          <cell r="B532" t="str">
            <v>Materiales y Equipos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</row>
        <row r="533">
          <cell r="A533" t="str">
            <v>EQP016</v>
          </cell>
          <cell r="B533" t="str">
            <v>COSTO ALQUILER (1 DIAS)=US$ 64.80/8 horas* RD$(taza del dólar)/US$</v>
          </cell>
          <cell r="C533">
            <v>1</v>
          </cell>
          <cell r="D533" t="str">
            <v>HR</v>
          </cell>
          <cell r="E533">
            <v>397.10593220338984</v>
          </cell>
          <cell r="F533">
            <v>0</v>
          </cell>
          <cell r="G533">
            <v>397.11</v>
          </cell>
          <cell r="H533">
            <v>0</v>
          </cell>
          <cell r="I533">
            <v>0</v>
          </cell>
        </row>
        <row r="534">
          <cell r="A534">
            <v>0</v>
          </cell>
          <cell r="B534" t="str">
            <v>ITBIS (Servicio 18% de Alquiler)</v>
          </cell>
          <cell r="C534">
            <v>18</v>
          </cell>
          <cell r="D534" t="str">
            <v>%</v>
          </cell>
          <cell r="E534">
            <v>397.10593220338984</v>
          </cell>
          <cell r="F534">
            <v>0</v>
          </cell>
          <cell r="G534">
            <v>71.48</v>
          </cell>
          <cell r="H534">
            <v>0</v>
          </cell>
          <cell r="I534">
            <v>0</v>
          </cell>
          <cell r="J534">
            <v>1144.3799999999999</v>
          </cell>
        </row>
        <row r="535">
          <cell r="A535" t="str">
            <v>OTROS010</v>
          </cell>
          <cell r="B535" t="str">
            <v>COMBUSTIBLE = 0.04*(13 HP )(PRECIO RD$/GL)</v>
          </cell>
          <cell r="C535">
            <v>1</v>
          </cell>
          <cell r="D535" t="str">
            <v>UND</v>
          </cell>
          <cell r="E535">
            <v>124.9762711864407</v>
          </cell>
          <cell r="F535">
            <v>22.495728813559325</v>
          </cell>
          <cell r="G535">
            <v>124.98</v>
          </cell>
          <cell r="H535">
            <v>22.5</v>
          </cell>
          <cell r="I535">
            <v>0</v>
          </cell>
        </row>
        <row r="536">
          <cell r="A536">
            <v>0</v>
          </cell>
          <cell r="B536" t="str">
            <v>LUBRICANTE =0.2 DE (0.20% de combustible)</v>
          </cell>
          <cell r="C536">
            <v>1</v>
          </cell>
          <cell r="D536" t="str">
            <v>UND</v>
          </cell>
          <cell r="E536">
            <v>24.99525423728814</v>
          </cell>
          <cell r="F536">
            <v>4.4991457627118647</v>
          </cell>
          <cell r="G536">
            <v>25</v>
          </cell>
          <cell r="H536">
            <v>4.5</v>
          </cell>
          <cell r="I536">
            <v>0</v>
          </cell>
        </row>
        <row r="537">
          <cell r="A537" t="str">
            <v>O01T1</v>
          </cell>
          <cell r="B537" t="str">
            <v xml:space="preserve">Operador de 1era </v>
          </cell>
          <cell r="C537">
            <v>1</v>
          </cell>
          <cell r="D537" t="str">
            <v>HORA</v>
          </cell>
          <cell r="E537">
            <v>196.125</v>
          </cell>
          <cell r="F537">
            <v>0</v>
          </cell>
          <cell r="G537">
            <v>196.13</v>
          </cell>
          <cell r="H537">
            <v>0</v>
          </cell>
          <cell r="I537">
            <v>0</v>
          </cell>
        </row>
        <row r="538">
          <cell r="A538">
            <v>0</v>
          </cell>
          <cell r="B538" t="str">
            <v>Desgaste de Dico US$3.63/DIA /8 horas*RD$(Taza de usd)/US$*2</v>
          </cell>
          <cell r="C538">
            <v>1</v>
          </cell>
          <cell r="D538" t="str">
            <v>UND</v>
          </cell>
          <cell r="E538">
            <v>52.498874999999998</v>
          </cell>
          <cell r="F538">
            <v>0</v>
          </cell>
          <cell r="G538">
            <v>52.5</v>
          </cell>
          <cell r="H538">
            <v>0</v>
          </cell>
          <cell r="I538">
            <v>0</v>
          </cell>
        </row>
        <row r="539">
          <cell r="A539">
            <v>0</v>
          </cell>
          <cell r="B539" t="str">
            <v>Total/UND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867.2</v>
          </cell>
          <cell r="H539">
            <v>27</v>
          </cell>
          <cell r="I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>
            <v>2.3199999999999932</v>
          </cell>
          <cell r="B541" t="str">
            <v>CORTE CON SIERRA EN LATERALES EN HORMIGON:</v>
          </cell>
          <cell r="C541">
            <v>1</v>
          </cell>
          <cell r="D541" t="str">
            <v>ML</v>
          </cell>
          <cell r="E541">
            <v>0</v>
          </cell>
          <cell r="F541">
            <v>0</v>
          </cell>
          <cell r="G541">
            <v>693.76</v>
          </cell>
          <cell r="H541">
            <v>21.6</v>
          </cell>
          <cell r="I541">
            <v>715.36</v>
          </cell>
        </row>
        <row r="542">
          <cell r="A542">
            <v>0</v>
          </cell>
          <cell r="B542" t="str">
            <v xml:space="preserve">Rendimiento </v>
          </cell>
          <cell r="C542">
            <v>1.25</v>
          </cell>
          <cell r="D542" t="str">
            <v>ML/HR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>
            <v>0</v>
          </cell>
          <cell r="B543" t="str">
            <v>Materiales y Equipos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A544" t="str">
            <v>EQP016</v>
          </cell>
          <cell r="B544" t="str">
            <v>COSTO ALQUILER (1 DIAS)=US$ 64.80/8 horas* RD$(taza del dólar)/US$</v>
          </cell>
          <cell r="C544">
            <v>1</v>
          </cell>
          <cell r="D544" t="str">
            <v>HR</v>
          </cell>
          <cell r="E544">
            <v>397.10593220338984</v>
          </cell>
          <cell r="F544">
            <v>0</v>
          </cell>
          <cell r="G544">
            <v>397.11</v>
          </cell>
          <cell r="H544">
            <v>0</v>
          </cell>
          <cell r="I544">
            <v>0</v>
          </cell>
        </row>
        <row r="545">
          <cell r="A545">
            <v>0</v>
          </cell>
          <cell r="B545" t="str">
            <v>ITEBIS (Servicio 18% de Alquiler)</v>
          </cell>
          <cell r="C545">
            <v>18</v>
          </cell>
          <cell r="D545" t="str">
            <v>%</v>
          </cell>
          <cell r="E545">
            <v>397.10593220338984</v>
          </cell>
          <cell r="F545">
            <v>0</v>
          </cell>
          <cell r="G545">
            <v>71.48</v>
          </cell>
          <cell r="H545">
            <v>0</v>
          </cell>
          <cell r="I545">
            <v>0</v>
          </cell>
        </row>
        <row r="546">
          <cell r="A546" t="str">
            <v>OTROS010</v>
          </cell>
          <cell r="B546" t="str">
            <v>COMBUSTIBLE = 0.04*(13 HP )(PRECIO RD$/GL)</v>
          </cell>
          <cell r="C546">
            <v>1</v>
          </cell>
          <cell r="D546" t="str">
            <v>UND</v>
          </cell>
          <cell r="E546">
            <v>124.9762711864407</v>
          </cell>
          <cell r="F546">
            <v>22.495728813559325</v>
          </cell>
          <cell r="G546">
            <v>124.98</v>
          </cell>
          <cell r="H546">
            <v>22.5</v>
          </cell>
          <cell r="I546">
            <v>0</v>
          </cell>
        </row>
        <row r="547">
          <cell r="A547">
            <v>0</v>
          </cell>
          <cell r="B547" t="str">
            <v>LUBRICANTE =0.2 DE (0.20% de combustible)</v>
          </cell>
          <cell r="C547">
            <v>1</v>
          </cell>
          <cell r="D547" t="str">
            <v>UND</v>
          </cell>
          <cell r="E547">
            <v>24.99525423728814</v>
          </cell>
          <cell r="F547">
            <v>4.4991457627118647</v>
          </cell>
          <cell r="G547">
            <v>25</v>
          </cell>
          <cell r="H547">
            <v>4.5</v>
          </cell>
          <cell r="I547">
            <v>0</v>
          </cell>
        </row>
        <row r="548">
          <cell r="A548" t="str">
            <v>O01T1</v>
          </cell>
          <cell r="B548" t="str">
            <v xml:space="preserve">Operador de 1era </v>
          </cell>
          <cell r="C548">
            <v>1</v>
          </cell>
          <cell r="D548" t="str">
            <v>HORA</v>
          </cell>
          <cell r="E548">
            <v>196.125</v>
          </cell>
          <cell r="F548">
            <v>0</v>
          </cell>
          <cell r="G548">
            <v>196.13</v>
          </cell>
          <cell r="H548">
            <v>0</v>
          </cell>
          <cell r="I548">
            <v>0</v>
          </cell>
        </row>
        <row r="549">
          <cell r="A549">
            <v>0</v>
          </cell>
          <cell r="B549" t="str">
            <v>Desgaste de Dico US$3.63/DIA /8 horas*RD$(Taza de usd)/US$*2</v>
          </cell>
          <cell r="C549">
            <v>1</v>
          </cell>
          <cell r="D549" t="str">
            <v>UND</v>
          </cell>
          <cell r="E549">
            <v>52.498874999999998</v>
          </cell>
          <cell r="F549">
            <v>0</v>
          </cell>
          <cell r="G549">
            <v>52.5</v>
          </cell>
          <cell r="H549">
            <v>0</v>
          </cell>
          <cell r="I549">
            <v>0</v>
          </cell>
        </row>
        <row r="550">
          <cell r="A550">
            <v>0</v>
          </cell>
          <cell r="B550" t="str">
            <v>Total/UND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867.2</v>
          </cell>
          <cell r="H550">
            <v>27</v>
          </cell>
          <cell r="I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2.329999999999993</v>
          </cell>
          <cell r="B552" t="str">
            <v>BACHEO (INCLUYE MATERIAL DE BASE GRANULAR Y ASFALTO E=2.5")</v>
          </cell>
          <cell r="C552">
            <v>1</v>
          </cell>
          <cell r="D552" t="str">
            <v>M2</v>
          </cell>
          <cell r="E552">
            <v>0</v>
          </cell>
          <cell r="F552">
            <v>0</v>
          </cell>
          <cell r="G552">
            <v>922.93</v>
          </cell>
          <cell r="H552">
            <v>221.45000000000002</v>
          </cell>
          <cell r="I552">
            <v>1144.3799999999999</v>
          </cell>
        </row>
        <row r="553">
          <cell r="A553">
            <v>0</v>
          </cell>
          <cell r="B553" t="str">
            <v xml:space="preserve">Rendimiento </v>
          </cell>
          <cell r="C553">
            <v>1</v>
          </cell>
          <cell r="D553" t="str">
            <v>M2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0</v>
          </cell>
          <cell r="B554" t="str">
            <v>CORTE CON SIERRA EN LATERALES DE ASFALTO:</v>
          </cell>
          <cell r="C554">
            <v>1</v>
          </cell>
          <cell r="D554" t="str">
            <v>M2</v>
          </cell>
          <cell r="E554">
            <v>85</v>
          </cell>
          <cell r="F554">
            <v>15.299999999999999</v>
          </cell>
          <cell r="G554">
            <v>85</v>
          </cell>
          <cell r="H554">
            <v>15.3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100.02000000000001</v>
          </cell>
          <cell r="B555" t="str">
            <v>EXCAVACIÓN A MANO EN TIERRA/CALICHE</v>
          </cell>
          <cell r="C555">
            <v>0.3</v>
          </cell>
          <cell r="D555" t="str">
            <v>m3</v>
          </cell>
          <cell r="E555">
            <v>572.64</v>
          </cell>
          <cell r="F555">
            <v>0</v>
          </cell>
          <cell r="G555">
            <v>171.79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2.1599999999999966</v>
          </cell>
          <cell r="B556" t="str">
            <v>CARGA A MANO Y BOTE A CAMION 6M3</v>
          </cell>
          <cell r="C556">
            <v>0.45</v>
          </cell>
          <cell r="D556" t="str">
            <v>M3</v>
          </cell>
          <cell r="E556">
            <v>366.55876288659795</v>
          </cell>
          <cell r="F556">
            <v>0.49072164948453612</v>
          </cell>
          <cell r="G556">
            <v>164.95</v>
          </cell>
          <cell r="H556">
            <v>0.22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2.1899999999999959</v>
          </cell>
          <cell r="B557" t="str">
            <v>RELLENO COMPACTADO - CALICHE</v>
          </cell>
          <cell r="C557">
            <v>0.3</v>
          </cell>
          <cell r="D557" t="str">
            <v>M3C</v>
          </cell>
          <cell r="E557">
            <v>1143.578115</v>
          </cell>
          <cell r="F557">
            <v>109.22536666666669</v>
          </cell>
          <cell r="G557">
            <v>343.07</v>
          </cell>
          <cell r="H557">
            <v>32.770000000000003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 t="str">
            <v>VIAL002</v>
          </cell>
          <cell r="B558" t="str">
            <v>IMPRIMACIÓN</v>
          </cell>
          <cell r="C558">
            <v>1</v>
          </cell>
          <cell r="D558" t="str">
            <v>M2</v>
          </cell>
          <cell r="E558">
            <v>150</v>
          </cell>
          <cell r="F558">
            <v>27</v>
          </cell>
          <cell r="G558">
            <v>150</v>
          </cell>
          <cell r="H558">
            <v>27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 t="str">
            <v>VIAL001</v>
          </cell>
          <cell r="B559" t="str">
            <v>Suministro Hormigón Asfático Caliente en Planta</v>
          </cell>
          <cell r="C559">
            <v>0.08</v>
          </cell>
          <cell r="D559" t="str">
            <v>M3S</v>
          </cell>
          <cell r="E559">
            <v>8950</v>
          </cell>
          <cell r="F559">
            <v>1611</v>
          </cell>
          <cell r="G559">
            <v>7.16</v>
          </cell>
          <cell r="H559">
            <v>128.88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 t="str">
            <v>VIAL004</v>
          </cell>
          <cell r="B560" t="str">
            <v>COLOCACIÓN  DE ASFALTO</v>
          </cell>
          <cell r="C560">
            <v>0.08</v>
          </cell>
          <cell r="D560" t="str">
            <v>M3S</v>
          </cell>
          <cell r="E560">
            <v>1200</v>
          </cell>
          <cell r="F560">
            <v>216</v>
          </cell>
          <cell r="G560">
            <v>0.96</v>
          </cell>
          <cell r="H560">
            <v>17.28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0</v>
          </cell>
          <cell r="B561" t="str">
            <v>Total/UND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922.93</v>
          </cell>
          <cell r="H561">
            <v>221.45000000000002</v>
          </cell>
          <cell r="I561">
            <v>1144.3799999999999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100</v>
          </cell>
          <cell r="B563" t="str">
            <v>PRELIMINARES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100.01</v>
          </cell>
          <cell r="B564" t="str">
            <v>LETRERO DE OBRA</v>
          </cell>
          <cell r="C564">
            <v>1</v>
          </cell>
          <cell r="D564" t="str">
            <v>UND</v>
          </cell>
          <cell r="E564">
            <v>0</v>
          </cell>
          <cell r="F564">
            <v>0</v>
          </cell>
          <cell r="G564">
            <v>49300.850000000006</v>
          </cell>
          <cell r="H564">
            <v>8874.1500000000015</v>
          </cell>
          <cell r="I564">
            <v>58175.000000000007</v>
          </cell>
        </row>
        <row r="565">
          <cell r="A565">
            <v>0</v>
          </cell>
          <cell r="B565" t="str">
            <v>Letrero de obra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0</v>
          </cell>
          <cell r="B566" t="str">
            <v>Volumen Análisis</v>
          </cell>
          <cell r="C566">
            <v>1</v>
          </cell>
          <cell r="D566" t="str">
            <v>UND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0</v>
          </cell>
          <cell r="B567" t="str">
            <v>Materiales y Equipos</v>
          </cell>
          <cell r="D567">
            <v>0</v>
          </cell>
          <cell r="G567">
            <v>0</v>
          </cell>
          <cell r="H567">
            <v>0</v>
          </cell>
        </row>
        <row r="568">
          <cell r="A568">
            <v>0</v>
          </cell>
          <cell r="B568" t="str">
            <v>Arte e impresión en vilnil y colocación</v>
          </cell>
          <cell r="C568">
            <v>1</v>
          </cell>
          <cell r="D568" t="str">
            <v>PA</v>
          </cell>
          <cell r="E568">
            <v>19004.240000000002</v>
          </cell>
          <cell r="F568">
            <v>3420.7632000000003</v>
          </cell>
          <cell r="G568">
            <v>19004.240000000002</v>
          </cell>
          <cell r="H568">
            <v>3420.76</v>
          </cell>
        </row>
        <row r="569">
          <cell r="A569">
            <v>0</v>
          </cell>
          <cell r="B569" t="str">
            <v>Estructura metálica todo costo</v>
          </cell>
          <cell r="C569">
            <v>1</v>
          </cell>
          <cell r="D569" t="str">
            <v>PA</v>
          </cell>
          <cell r="E569">
            <v>30296.61</v>
          </cell>
          <cell r="F569">
            <v>5453.3897999999999</v>
          </cell>
          <cell r="G569">
            <v>30296.61</v>
          </cell>
          <cell r="H569">
            <v>5453.39</v>
          </cell>
        </row>
        <row r="570">
          <cell r="A570">
            <v>0</v>
          </cell>
          <cell r="B570" t="str">
            <v>Total/UND</v>
          </cell>
          <cell r="D570">
            <v>0</v>
          </cell>
          <cell r="G570">
            <v>49300.850000000006</v>
          </cell>
          <cell r="H570">
            <v>8874.1500000000015</v>
          </cell>
          <cell r="I570">
            <v>58175.000000000007</v>
          </cell>
        </row>
        <row r="571">
          <cell r="A571">
            <v>0</v>
          </cell>
          <cell r="D571">
            <v>0</v>
          </cell>
          <cell r="G571">
            <v>0</v>
          </cell>
          <cell r="H571">
            <v>0</v>
          </cell>
        </row>
        <row r="572">
          <cell r="A572">
            <v>100.02000000000001</v>
          </cell>
          <cell r="B572" t="str">
            <v>REPLANTEO Y CHARRANCHA</v>
          </cell>
          <cell r="C572">
            <v>1</v>
          </cell>
          <cell r="D572" t="str">
            <v>M2</v>
          </cell>
          <cell r="E572">
            <v>0</v>
          </cell>
          <cell r="F572">
            <v>0</v>
          </cell>
          <cell r="G572">
            <v>134.39157024793388</v>
          </cell>
          <cell r="H572">
            <v>20.023553719008266</v>
          </cell>
          <cell r="I572">
            <v>154.41512396694213</v>
          </cell>
        </row>
        <row r="573">
          <cell r="A573">
            <v>0</v>
          </cell>
          <cell r="B573" t="str">
            <v xml:space="preserve">Estructura 11.00m x 22.00m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0</v>
          </cell>
          <cell r="B574" t="str">
            <v>Volumen Análisis</v>
          </cell>
          <cell r="C574">
            <v>242</v>
          </cell>
          <cell r="D574" t="str">
            <v>M2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0</v>
          </cell>
          <cell r="B575" t="str">
            <v>Materiales y Equipos</v>
          </cell>
          <cell r="D575">
            <v>0</v>
          </cell>
          <cell r="G575">
            <v>0</v>
          </cell>
          <cell r="H575">
            <v>0</v>
          </cell>
        </row>
        <row r="576">
          <cell r="A576" t="str">
            <v>CARP001</v>
          </cell>
          <cell r="B576" t="str">
            <v>Madera pino bruto americano 1"x4"x12</v>
          </cell>
          <cell r="C576">
            <v>79.2</v>
          </cell>
          <cell r="D576" t="str">
            <v>P2</v>
          </cell>
          <cell r="E576">
            <v>101.69491525423729</v>
          </cell>
          <cell r="F576">
            <v>18.305084745762709</v>
          </cell>
          <cell r="G576">
            <v>8054.24</v>
          </cell>
          <cell r="H576">
            <v>1449.76</v>
          </cell>
        </row>
        <row r="577">
          <cell r="A577" t="str">
            <v>CARP001</v>
          </cell>
          <cell r="B577" t="str">
            <v>Madera pino bruto americano 2"x4"x12</v>
          </cell>
          <cell r="C577">
            <v>158.4</v>
          </cell>
          <cell r="D577" t="str">
            <v>P2</v>
          </cell>
          <cell r="E577">
            <v>101.69491525423729</v>
          </cell>
          <cell r="F577">
            <v>18.305084745762709</v>
          </cell>
          <cell r="G577">
            <v>16108.47</v>
          </cell>
          <cell r="H577">
            <v>2899.53</v>
          </cell>
        </row>
        <row r="578">
          <cell r="A578" t="str">
            <v>CARP035</v>
          </cell>
          <cell r="B578" t="str">
            <v xml:space="preserve">Clavos dulce 2 1/2" </v>
          </cell>
          <cell r="C578">
            <v>9.5</v>
          </cell>
          <cell r="D578" t="str">
            <v>LB</v>
          </cell>
          <cell r="E578">
            <v>33.9</v>
          </cell>
          <cell r="F578">
            <v>6.1019999999999994</v>
          </cell>
          <cell r="G578">
            <v>322.05</v>
          </cell>
          <cell r="H578">
            <v>57.97</v>
          </cell>
        </row>
        <row r="579">
          <cell r="A579" t="str">
            <v>CE001</v>
          </cell>
          <cell r="B579" t="str">
            <v>Cal Grande hidratada 20 kilos</v>
          </cell>
          <cell r="C579">
            <v>6</v>
          </cell>
          <cell r="D579" t="str">
            <v>FDA</v>
          </cell>
          <cell r="E579">
            <v>311.02</v>
          </cell>
          <cell r="F579">
            <v>55.983599999999996</v>
          </cell>
          <cell r="G579">
            <v>1866.12</v>
          </cell>
          <cell r="H579">
            <v>335.9</v>
          </cell>
        </row>
        <row r="580">
          <cell r="A580" t="str">
            <v>CARP038</v>
          </cell>
          <cell r="B580" t="str">
            <v>Hilo de Gangorra - Cono</v>
          </cell>
          <cell r="C580">
            <v>2</v>
          </cell>
          <cell r="D580" t="str">
            <v>U</v>
          </cell>
          <cell r="E580">
            <v>148.30508474576271</v>
          </cell>
          <cell r="F580">
            <v>26.694915254237287</v>
          </cell>
          <cell r="G580">
            <v>296.61</v>
          </cell>
          <cell r="H580">
            <v>53.39</v>
          </cell>
        </row>
        <row r="581">
          <cell r="A581" t="str">
            <v>HERR02009</v>
          </cell>
          <cell r="B581" t="str">
            <v>Cinta Métrica Stanley 8 metros</v>
          </cell>
          <cell r="C581">
            <v>0.1</v>
          </cell>
          <cell r="D581" t="str">
            <v>U</v>
          </cell>
          <cell r="E581">
            <v>1368.6440677966102</v>
          </cell>
          <cell r="F581">
            <v>246.35593220338984</v>
          </cell>
          <cell r="G581">
            <v>136.86000000000001</v>
          </cell>
          <cell r="H581">
            <v>24.64</v>
          </cell>
        </row>
        <row r="582">
          <cell r="A582" t="str">
            <v>OTROS015</v>
          </cell>
          <cell r="B582" t="str">
            <v>Brigada Topográfica con Estación Total - Todo Costo</v>
          </cell>
          <cell r="C582">
            <v>0.5</v>
          </cell>
          <cell r="D582" t="str">
            <v>DIA</v>
          </cell>
          <cell r="E582">
            <v>49.025423728813564</v>
          </cell>
          <cell r="F582">
            <v>49.025423728813564</v>
          </cell>
          <cell r="G582">
            <v>24.51</v>
          </cell>
          <cell r="H582">
            <v>24.51</v>
          </cell>
        </row>
        <row r="583">
          <cell r="A583">
            <v>0</v>
          </cell>
          <cell r="B583" t="str">
            <v>Mano de Obra</v>
          </cell>
          <cell r="D583">
            <v>0</v>
          </cell>
          <cell r="G583">
            <v>0</v>
          </cell>
          <cell r="H583">
            <v>0</v>
          </cell>
        </row>
        <row r="584">
          <cell r="A584" t="str">
            <v>O01MA</v>
          </cell>
          <cell r="B584" t="str">
            <v>Maestro (MA)</v>
          </cell>
          <cell r="C584">
            <v>2</v>
          </cell>
          <cell r="D584" t="str">
            <v>DIA</v>
          </cell>
          <cell r="E584">
            <v>1977</v>
          </cell>
          <cell r="F584">
            <v>0</v>
          </cell>
          <cell r="G584">
            <v>3954</v>
          </cell>
          <cell r="H584">
            <v>0</v>
          </cell>
          <cell r="I584">
            <v>0</v>
          </cell>
        </row>
        <row r="585">
          <cell r="A585" t="str">
            <v>O05AY</v>
          </cell>
          <cell r="B585" t="str">
            <v>Ayudante (AY)</v>
          </cell>
          <cell r="C585">
            <v>2</v>
          </cell>
          <cell r="D585" t="str">
            <v>DIA</v>
          </cell>
          <cell r="E585">
            <v>847</v>
          </cell>
          <cell r="F585">
            <v>0</v>
          </cell>
          <cell r="G585">
            <v>1694</v>
          </cell>
          <cell r="H585">
            <v>0</v>
          </cell>
        </row>
        <row r="586">
          <cell r="A586" t="str">
            <v>O07PE</v>
          </cell>
          <cell r="B586" t="str">
            <v>Peón o Trabajador No Calificado (PE)</v>
          </cell>
          <cell r="C586">
            <v>0.1</v>
          </cell>
          <cell r="D586" t="str">
            <v>DIA</v>
          </cell>
          <cell r="E586">
            <v>659</v>
          </cell>
          <cell r="F586">
            <v>0</v>
          </cell>
          <cell r="G586">
            <v>65.900000000000006</v>
          </cell>
          <cell r="H586">
            <v>0</v>
          </cell>
        </row>
        <row r="587">
          <cell r="A587">
            <v>0</v>
          </cell>
          <cell r="B587" t="str">
            <v>Total/UND</v>
          </cell>
          <cell r="C587">
            <v>2</v>
          </cell>
          <cell r="D587">
            <v>0</v>
          </cell>
          <cell r="G587">
            <v>32522.76</v>
          </cell>
          <cell r="H587">
            <v>4845.7000000000007</v>
          </cell>
          <cell r="I587">
            <v>37368.46</v>
          </cell>
        </row>
        <row r="588">
          <cell r="A588">
            <v>0</v>
          </cell>
          <cell r="D588">
            <v>0</v>
          </cell>
          <cell r="G588">
            <v>0</v>
          </cell>
          <cell r="H588">
            <v>0</v>
          </cell>
        </row>
        <row r="589">
          <cell r="A589">
            <v>0</v>
          </cell>
          <cell r="B589" t="str">
            <v xml:space="preserve">DEMOLICION DE ACERA A MANO </v>
          </cell>
          <cell r="C589">
            <v>1</v>
          </cell>
          <cell r="D589" t="str">
            <v>M3</v>
          </cell>
          <cell r="E589">
            <v>0</v>
          </cell>
          <cell r="F589">
            <v>0</v>
          </cell>
          <cell r="G589">
            <v>1384.0699815837936</v>
          </cell>
          <cell r="H589">
            <v>10.128913443830569</v>
          </cell>
          <cell r="I589">
            <v>1394.1988950276241</v>
          </cell>
        </row>
        <row r="590">
          <cell r="A590">
            <v>100.03</v>
          </cell>
          <cell r="B590">
            <v>0</v>
          </cell>
          <cell r="C590">
            <v>1</v>
          </cell>
          <cell r="D590" t="str">
            <v>M2</v>
          </cell>
          <cell r="E590">
            <v>0</v>
          </cell>
          <cell r="F590">
            <v>0</v>
          </cell>
          <cell r="G590">
            <v>138.40699815837937</v>
          </cell>
          <cell r="H590">
            <v>1.0128913443830569</v>
          </cell>
          <cell r="I590">
            <v>139.41988950276243</v>
          </cell>
        </row>
        <row r="591">
          <cell r="A591">
            <v>0</v>
          </cell>
          <cell r="B591" t="str">
            <v>Volumen Análisis</v>
          </cell>
          <cell r="C591">
            <v>0.54300000000000004</v>
          </cell>
          <cell r="D591" t="str">
            <v>M3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A592">
            <v>0</v>
          </cell>
          <cell r="B592" t="str">
            <v>Rendimiento acera M2/M3 con espesor de 0.10m</v>
          </cell>
          <cell r="C592">
            <v>10</v>
          </cell>
          <cell r="D592" t="str">
            <v>M2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>
            <v>0</v>
          </cell>
          <cell r="B593" t="str">
            <v>Materiales y Equipos</v>
          </cell>
          <cell r="D593">
            <v>0</v>
          </cell>
          <cell r="G593">
            <v>0</v>
          </cell>
          <cell r="H593">
            <v>0</v>
          </cell>
        </row>
        <row r="594">
          <cell r="A594">
            <v>0</v>
          </cell>
          <cell r="B594" t="str">
            <v>Herramientas (5% de la mano de obra)</v>
          </cell>
          <cell r="C594">
            <v>1</v>
          </cell>
          <cell r="D594" t="str">
            <v>PA</v>
          </cell>
          <cell r="E594">
            <v>30.550847457627125</v>
          </cell>
          <cell r="F594">
            <v>5.4991525423728822</v>
          </cell>
          <cell r="G594">
            <v>30.55</v>
          </cell>
          <cell r="H594">
            <v>5.5</v>
          </cell>
        </row>
        <row r="595">
          <cell r="A595">
            <v>0</v>
          </cell>
          <cell r="B595" t="str">
            <v>Mano de Obra</v>
          </cell>
          <cell r="D595">
            <v>0</v>
          </cell>
          <cell r="G595">
            <v>0</v>
          </cell>
          <cell r="H595">
            <v>0</v>
          </cell>
        </row>
        <row r="596">
          <cell r="A596" t="str">
            <v>O06TC</v>
          </cell>
          <cell r="B596" t="str">
            <v>Trabajador Calificado (TC)</v>
          </cell>
          <cell r="C596">
            <v>1</v>
          </cell>
          <cell r="D596" t="str">
            <v>DIA</v>
          </cell>
          <cell r="E596">
            <v>721</v>
          </cell>
          <cell r="F596">
            <v>0</v>
          </cell>
          <cell r="G596">
            <v>721</v>
          </cell>
          <cell r="H596">
            <v>0</v>
          </cell>
          <cell r="I596">
            <v>0</v>
          </cell>
        </row>
        <row r="597">
          <cell r="A597">
            <v>0</v>
          </cell>
          <cell r="B597" t="str">
            <v>Total/UND</v>
          </cell>
          <cell r="D597">
            <v>0</v>
          </cell>
          <cell r="G597">
            <v>751.55</v>
          </cell>
          <cell r="H597">
            <v>5.5</v>
          </cell>
          <cell r="I597">
            <v>757.05</v>
          </cell>
        </row>
        <row r="598">
          <cell r="A598">
            <v>0</v>
          </cell>
          <cell r="D598">
            <v>0</v>
          </cell>
          <cell r="G598">
            <v>0</v>
          </cell>
          <cell r="H598">
            <v>0</v>
          </cell>
        </row>
        <row r="599">
          <cell r="A599">
            <v>0</v>
          </cell>
          <cell r="B599" t="str">
            <v xml:space="preserve">DEMOLICION DE CONTEN A MANO </v>
          </cell>
          <cell r="C599">
            <v>1</v>
          </cell>
          <cell r="D599" t="str">
            <v>M3</v>
          </cell>
          <cell r="E599">
            <v>0</v>
          </cell>
          <cell r="F599">
            <v>0</v>
          </cell>
          <cell r="G599">
            <v>1384.0699815837936</v>
          </cell>
          <cell r="H599">
            <v>10.128913443830569</v>
          </cell>
          <cell r="I599">
            <v>1394.1988950276241</v>
          </cell>
        </row>
        <row r="600">
          <cell r="A600">
            <v>100.04</v>
          </cell>
          <cell r="B600">
            <v>0</v>
          </cell>
          <cell r="C600">
            <v>1</v>
          </cell>
          <cell r="D600" t="str">
            <v>ML</v>
          </cell>
          <cell r="E600">
            <v>0</v>
          </cell>
          <cell r="F600">
            <v>0</v>
          </cell>
          <cell r="G600">
            <v>124.56629834254143</v>
          </cell>
          <cell r="H600">
            <v>0.91160220994475127</v>
          </cell>
          <cell r="I600">
            <v>125.47790055248618</v>
          </cell>
        </row>
        <row r="601">
          <cell r="A601">
            <v>0</v>
          </cell>
          <cell r="B601" t="str">
            <v>Volumen Análisis</v>
          </cell>
          <cell r="C601">
            <v>0.54300000000000004</v>
          </cell>
          <cell r="D601" t="str">
            <v>M3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</row>
        <row r="602">
          <cell r="A602">
            <v>0</v>
          </cell>
          <cell r="B602" t="str">
            <v>Rendimiento acera ML/M3, la sección trasnversal tiene 0.09m2</v>
          </cell>
          <cell r="C602">
            <v>11.111111111111111</v>
          </cell>
          <cell r="D602" t="str">
            <v>ML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>
            <v>0</v>
          </cell>
          <cell r="B603" t="str">
            <v>Materiales y Equipos</v>
          </cell>
          <cell r="D603">
            <v>0</v>
          </cell>
          <cell r="G603">
            <v>0</v>
          </cell>
          <cell r="H603">
            <v>0</v>
          </cell>
          <cell r="J603">
            <v>8.0750000000000002E-2</v>
          </cell>
          <cell r="K603">
            <v>8.8825000000000015E-2</v>
          </cell>
        </row>
        <row r="604">
          <cell r="A604">
            <v>0</v>
          </cell>
          <cell r="B604" t="str">
            <v>Herramientas (5% de la mano de obra)</v>
          </cell>
          <cell r="C604">
            <v>1</v>
          </cell>
          <cell r="D604" t="str">
            <v>PA</v>
          </cell>
          <cell r="E604">
            <v>30.550847457627125</v>
          </cell>
          <cell r="F604">
            <v>5.4991525423728822</v>
          </cell>
          <cell r="G604">
            <v>30.55</v>
          </cell>
          <cell r="H604">
            <v>5.5</v>
          </cell>
          <cell r="J604">
            <v>0.3</v>
          </cell>
        </row>
        <row r="605">
          <cell r="A605">
            <v>0</v>
          </cell>
          <cell r="B605" t="str">
            <v>Mano de Obra</v>
          </cell>
          <cell r="D605">
            <v>0</v>
          </cell>
          <cell r="G605">
            <v>0</v>
          </cell>
          <cell r="H605">
            <v>0</v>
          </cell>
        </row>
        <row r="606">
          <cell r="A606" t="str">
            <v>O06TC</v>
          </cell>
          <cell r="B606" t="str">
            <v>Trabajador Calificado (TC)</v>
          </cell>
          <cell r="C606">
            <v>1</v>
          </cell>
          <cell r="D606" t="str">
            <v>DIA</v>
          </cell>
          <cell r="E606">
            <v>721</v>
          </cell>
          <cell r="F606">
            <v>0</v>
          </cell>
          <cell r="G606">
            <v>721</v>
          </cell>
          <cell r="H606">
            <v>0</v>
          </cell>
          <cell r="I606">
            <v>0</v>
          </cell>
        </row>
        <row r="607">
          <cell r="A607">
            <v>0</v>
          </cell>
          <cell r="B607" t="str">
            <v>Total/UND</v>
          </cell>
          <cell r="D607">
            <v>0</v>
          </cell>
          <cell r="G607">
            <v>751.55</v>
          </cell>
          <cell r="H607">
            <v>5.5</v>
          </cell>
          <cell r="I607">
            <v>757.05</v>
          </cell>
        </row>
        <row r="608">
          <cell r="A608">
            <v>0</v>
          </cell>
          <cell r="D608">
            <v>0</v>
          </cell>
          <cell r="G608">
            <v>0</v>
          </cell>
          <cell r="H608">
            <v>0</v>
          </cell>
        </row>
        <row r="609">
          <cell r="A609">
            <v>100.05</v>
          </cell>
          <cell r="B609" t="str">
            <v>LIMPIEZA Y DESYERBO A MANO</v>
          </cell>
          <cell r="C609">
            <v>1</v>
          </cell>
          <cell r="D609" t="str">
            <v>M2</v>
          </cell>
          <cell r="E609">
            <v>0</v>
          </cell>
          <cell r="F609">
            <v>0</v>
          </cell>
          <cell r="G609">
            <v>44.938971962616819</v>
          </cell>
          <cell r="H609">
            <v>0.32878504672897196</v>
          </cell>
          <cell r="I609">
            <v>45.267757009345793</v>
          </cell>
        </row>
        <row r="610">
          <cell r="A610">
            <v>0</v>
          </cell>
          <cell r="B610" t="str">
            <v>Volumen Análisis</v>
          </cell>
          <cell r="C610">
            <v>107</v>
          </cell>
          <cell r="D610" t="str">
            <v>M2/DIA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0</v>
          </cell>
          <cell r="B611" t="str">
            <v>Materiales y Equipos</v>
          </cell>
          <cell r="D611">
            <v>0</v>
          </cell>
          <cell r="G611">
            <v>0</v>
          </cell>
          <cell r="H611">
            <v>0</v>
          </cell>
        </row>
        <row r="612">
          <cell r="A612">
            <v>0</v>
          </cell>
          <cell r="B612" t="str">
            <v>Herramientas (5% de la mano de obra)</v>
          </cell>
          <cell r="C612">
            <v>1</v>
          </cell>
          <cell r="D612" t="str">
            <v>PA</v>
          </cell>
          <cell r="E612">
            <v>195.46610169491527</v>
          </cell>
          <cell r="F612">
            <v>35.183898305084746</v>
          </cell>
          <cell r="G612">
            <v>195.47</v>
          </cell>
          <cell r="H612">
            <v>35.18</v>
          </cell>
        </row>
        <row r="613">
          <cell r="A613">
            <v>0</v>
          </cell>
          <cell r="B613" t="str">
            <v>Mano de Obra</v>
          </cell>
          <cell r="D613">
            <v>0</v>
          </cell>
          <cell r="G613">
            <v>0</v>
          </cell>
          <cell r="H613">
            <v>0</v>
          </cell>
        </row>
        <row r="614">
          <cell r="A614" t="str">
            <v>O07PE</v>
          </cell>
          <cell r="B614" t="str">
            <v>Peón o Trabajador No Calificado (PE)</v>
          </cell>
          <cell r="C614">
            <v>4</v>
          </cell>
          <cell r="D614" t="str">
            <v>DIA</v>
          </cell>
          <cell r="E614">
            <v>659</v>
          </cell>
          <cell r="F614">
            <v>0</v>
          </cell>
          <cell r="G614">
            <v>2636</v>
          </cell>
          <cell r="H614">
            <v>0</v>
          </cell>
          <cell r="I614">
            <v>0</v>
          </cell>
        </row>
        <row r="615">
          <cell r="A615" t="str">
            <v>O01MA</v>
          </cell>
          <cell r="B615" t="str">
            <v>Maestro (MA)</v>
          </cell>
          <cell r="C615">
            <v>1</v>
          </cell>
          <cell r="D615" t="str">
            <v>DIA</v>
          </cell>
          <cell r="E615">
            <v>1977</v>
          </cell>
          <cell r="F615">
            <v>0</v>
          </cell>
          <cell r="G615">
            <v>1977</v>
          </cell>
          <cell r="H615">
            <v>0</v>
          </cell>
          <cell r="I615">
            <v>0</v>
          </cell>
        </row>
        <row r="616">
          <cell r="A616">
            <v>0</v>
          </cell>
          <cell r="B616" t="str">
            <v>Total/UND</v>
          </cell>
          <cell r="D616">
            <v>0</v>
          </cell>
          <cell r="G616">
            <v>4808.4699999999993</v>
          </cell>
          <cell r="H616">
            <v>35.18</v>
          </cell>
          <cell r="I616">
            <v>4843.6499999999996</v>
          </cell>
        </row>
        <row r="617">
          <cell r="A617">
            <v>0</v>
          </cell>
          <cell r="D617">
            <v>0</v>
          </cell>
          <cell r="G617">
            <v>0</v>
          </cell>
          <cell r="H617">
            <v>0</v>
          </cell>
        </row>
        <row r="618">
          <cell r="A618">
            <v>100.06</v>
          </cell>
          <cell r="B618" t="str">
            <v xml:space="preserve">DEMOLICION DE ELEMENTOS EN HORMIGÓN ARMADO A MANO </v>
          </cell>
          <cell r="C618">
            <v>1</v>
          </cell>
          <cell r="D618" t="str">
            <v>M3</v>
          </cell>
          <cell r="E618">
            <v>0</v>
          </cell>
          <cell r="F618">
            <v>0</v>
          </cell>
          <cell r="G618">
            <v>1265.0460405156537</v>
          </cell>
          <cell r="H618">
            <v>9.2633517495395949</v>
          </cell>
          <cell r="I618">
            <v>1274.3093922651933</v>
          </cell>
        </row>
        <row r="619">
          <cell r="A619">
            <v>0</v>
          </cell>
          <cell r="B619" t="str">
            <v>Volumen Análisis</v>
          </cell>
          <cell r="C619">
            <v>0.54300000000000004</v>
          </cell>
          <cell r="D619" t="str">
            <v>M3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A620">
            <v>0</v>
          </cell>
          <cell r="B620" t="str">
            <v>Materiales y Equipos</v>
          </cell>
          <cell r="D620">
            <v>0</v>
          </cell>
          <cell r="G620">
            <v>0</v>
          </cell>
          <cell r="H620">
            <v>0</v>
          </cell>
        </row>
        <row r="621">
          <cell r="A621">
            <v>0</v>
          </cell>
          <cell r="B621" t="str">
            <v>Herramientas (5% de la mano de obra)</v>
          </cell>
          <cell r="C621">
            <v>1</v>
          </cell>
          <cell r="D621" t="str">
            <v>PA</v>
          </cell>
          <cell r="E621">
            <v>27.923728813559325</v>
          </cell>
          <cell r="F621">
            <v>5.0262711864406784</v>
          </cell>
          <cell r="G621">
            <v>27.92</v>
          </cell>
          <cell r="H621">
            <v>5.03</v>
          </cell>
        </row>
        <row r="622">
          <cell r="A622">
            <v>0</v>
          </cell>
          <cell r="B622" t="str">
            <v>Mano de Obra</v>
          </cell>
          <cell r="D622">
            <v>0</v>
          </cell>
          <cell r="G622">
            <v>0</v>
          </cell>
          <cell r="H622">
            <v>0</v>
          </cell>
        </row>
        <row r="623">
          <cell r="A623" t="str">
            <v>O07PE</v>
          </cell>
          <cell r="B623" t="str">
            <v>Peón o Trabajador No Calificado (PE)</v>
          </cell>
          <cell r="C623">
            <v>1</v>
          </cell>
          <cell r="D623" t="str">
            <v>DIA</v>
          </cell>
          <cell r="E623">
            <v>659</v>
          </cell>
          <cell r="F623">
            <v>0</v>
          </cell>
          <cell r="G623">
            <v>659</v>
          </cell>
          <cell r="H623">
            <v>0</v>
          </cell>
          <cell r="I623">
            <v>0</v>
          </cell>
        </row>
        <row r="624">
          <cell r="A624">
            <v>0</v>
          </cell>
          <cell r="B624" t="str">
            <v>Total/UND</v>
          </cell>
          <cell r="D624">
            <v>0</v>
          </cell>
          <cell r="G624">
            <v>686.92</v>
          </cell>
          <cell r="H624">
            <v>5.03</v>
          </cell>
          <cell r="I624">
            <v>691.94999999999993</v>
          </cell>
        </row>
        <row r="625">
          <cell r="A625">
            <v>0</v>
          </cell>
          <cell r="D625">
            <v>0</v>
          </cell>
          <cell r="G625">
            <v>0</v>
          </cell>
          <cell r="H625">
            <v>0</v>
          </cell>
        </row>
        <row r="626">
          <cell r="A626">
            <v>100.07000000000001</v>
          </cell>
          <cell r="B626" t="str">
            <v xml:space="preserve">REPLANTEO DE CONTENES </v>
          </cell>
          <cell r="C626">
            <v>1</v>
          </cell>
          <cell r="D626" t="str">
            <v>ML</v>
          </cell>
          <cell r="E626">
            <v>0</v>
          </cell>
          <cell r="F626">
            <v>0</v>
          </cell>
          <cell r="G626">
            <v>26.902985074626862</v>
          </cell>
          <cell r="H626">
            <v>0.23063255152807391</v>
          </cell>
          <cell r="I626">
            <v>27.133617626154937</v>
          </cell>
        </row>
        <row r="627">
          <cell r="A627">
            <v>0</v>
          </cell>
          <cell r="B627" t="str">
            <v>Volumen Análisis</v>
          </cell>
          <cell r="C627">
            <v>28.14</v>
          </cell>
          <cell r="D627" t="str">
            <v>ML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A628">
            <v>0</v>
          </cell>
          <cell r="B628" t="str">
            <v>Materiales y Equipos</v>
          </cell>
          <cell r="D628">
            <v>0</v>
          </cell>
          <cell r="G628">
            <v>0</v>
          </cell>
          <cell r="H628">
            <v>0</v>
          </cell>
        </row>
        <row r="629">
          <cell r="A629">
            <v>0</v>
          </cell>
          <cell r="B629" t="str">
            <v>Herramientas (5% de la mano de obra)</v>
          </cell>
          <cell r="C629">
            <v>0.05</v>
          </cell>
          <cell r="D629">
            <v>0</v>
          </cell>
          <cell r="E629">
            <v>721</v>
          </cell>
          <cell r="F629">
            <v>129.78</v>
          </cell>
          <cell r="G629">
            <v>36.049999999999997</v>
          </cell>
          <cell r="H629">
            <v>6.49</v>
          </cell>
        </row>
        <row r="630">
          <cell r="A630">
            <v>0</v>
          </cell>
          <cell r="B630" t="str">
            <v>Mano de Obra</v>
          </cell>
          <cell r="D630">
            <v>0</v>
          </cell>
          <cell r="G630">
            <v>0</v>
          </cell>
          <cell r="H630">
            <v>0</v>
          </cell>
        </row>
        <row r="631">
          <cell r="A631" t="str">
            <v>O06TC</v>
          </cell>
          <cell r="B631" t="str">
            <v>Trabajador Calificado (TC)</v>
          </cell>
          <cell r="C631">
            <v>1</v>
          </cell>
          <cell r="D631" t="str">
            <v>DIA</v>
          </cell>
          <cell r="E631">
            <v>721</v>
          </cell>
          <cell r="F631">
            <v>0</v>
          </cell>
          <cell r="G631">
            <v>721</v>
          </cell>
          <cell r="H631">
            <v>0</v>
          </cell>
          <cell r="I631">
            <v>0</v>
          </cell>
        </row>
        <row r="632">
          <cell r="A632">
            <v>0</v>
          </cell>
          <cell r="B632" t="str">
            <v>Total/UND</v>
          </cell>
          <cell r="D632">
            <v>0</v>
          </cell>
          <cell r="G632">
            <v>757.05</v>
          </cell>
          <cell r="H632">
            <v>6.49</v>
          </cell>
          <cell r="I632">
            <v>763.54</v>
          </cell>
        </row>
        <row r="633">
          <cell r="A633">
            <v>0</v>
          </cell>
          <cell r="D633">
            <v>0</v>
          </cell>
          <cell r="G633">
            <v>0</v>
          </cell>
          <cell r="H633">
            <v>0</v>
          </cell>
        </row>
        <row r="634">
          <cell r="A634">
            <v>100.08000000000001</v>
          </cell>
          <cell r="B634" t="str">
            <v>LIMPIEZA CON EQUIPO</v>
          </cell>
          <cell r="C634">
            <v>1</v>
          </cell>
          <cell r="D634" t="str">
            <v>M3</v>
          </cell>
          <cell r="E634">
            <v>0</v>
          </cell>
          <cell r="F634">
            <v>0</v>
          </cell>
          <cell r="G634">
            <v>111.48273333333333</v>
          </cell>
          <cell r="H634">
            <v>14.907733333333333</v>
          </cell>
          <cell r="I634">
            <v>126.39046666666667</v>
          </cell>
        </row>
        <row r="635">
          <cell r="A635">
            <v>0</v>
          </cell>
          <cell r="B635" t="str">
            <v>Volumen Análisis</v>
          </cell>
          <cell r="C635">
            <v>150</v>
          </cell>
          <cell r="D635" t="str">
            <v>M3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0</v>
          </cell>
          <cell r="B636" t="str">
            <v>Rendimiento</v>
          </cell>
          <cell r="C636">
            <v>22</v>
          </cell>
          <cell r="D636" t="str">
            <v>M3/HR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A637">
            <v>0</v>
          </cell>
          <cell r="B637" t="str">
            <v>Materiales y Equipos</v>
          </cell>
          <cell r="D637">
            <v>0</v>
          </cell>
          <cell r="G637">
            <v>0</v>
          </cell>
          <cell r="H637">
            <v>0</v>
          </cell>
        </row>
        <row r="638">
          <cell r="A638">
            <v>1.03</v>
          </cell>
          <cell r="B638" t="str">
            <v>RETROPALA CAT416E O SIMILAR</v>
          </cell>
          <cell r="C638">
            <v>6.8181818181818183</v>
          </cell>
          <cell r="D638" t="str">
            <v>HR</v>
          </cell>
          <cell r="E638">
            <v>2452.62</v>
          </cell>
          <cell r="F638">
            <v>327.97</v>
          </cell>
          <cell r="G638">
            <v>16722.41</v>
          </cell>
          <cell r="H638">
            <v>2236.16</v>
          </cell>
          <cell r="I638">
            <v>0</v>
          </cell>
        </row>
        <row r="639">
          <cell r="A639">
            <v>0</v>
          </cell>
          <cell r="B639" t="str">
            <v>Total/UND</v>
          </cell>
          <cell r="D639">
            <v>0</v>
          </cell>
          <cell r="G639">
            <v>16722.41</v>
          </cell>
          <cell r="H639">
            <v>2236.16</v>
          </cell>
          <cell r="I639">
            <v>18958.57</v>
          </cell>
        </row>
        <row r="640">
          <cell r="A640">
            <v>0</v>
          </cell>
          <cell r="D640">
            <v>0</v>
          </cell>
          <cell r="G640">
            <v>0</v>
          </cell>
          <cell r="H640">
            <v>0</v>
          </cell>
        </row>
        <row r="641">
          <cell r="A641">
            <v>100.09000000000002</v>
          </cell>
          <cell r="B641" t="str">
            <v>REMOCION DE CARPETA ASFALTICA DE 2" CON COMPRESOR 185CFM 2 PISTOLAS</v>
          </cell>
          <cell r="C641">
            <v>1</v>
          </cell>
          <cell r="D641" t="str">
            <v>M3</v>
          </cell>
          <cell r="E641">
            <v>0</v>
          </cell>
          <cell r="F641">
            <v>0</v>
          </cell>
          <cell r="G641">
            <v>125.04249999999999</v>
          </cell>
          <cell r="H641">
            <v>16.2075</v>
          </cell>
          <cell r="I641">
            <v>141.25</v>
          </cell>
        </row>
        <row r="642">
          <cell r="A642">
            <v>0</v>
          </cell>
          <cell r="B642" t="str">
            <v>Demolición elementos hormigón compresor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A643">
            <v>0</v>
          </cell>
          <cell r="B643" t="str">
            <v xml:space="preserve">Volumen Análisis </v>
          </cell>
          <cell r="C643">
            <v>1</v>
          </cell>
          <cell r="D643" t="str">
            <v>M3N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A644">
            <v>0</v>
          </cell>
          <cell r="B644" t="str">
            <v xml:space="preserve">Rendimiento </v>
          </cell>
          <cell r="C644">
            <v>20</v>
          </cell>
          <cell r="D644" t="str">
            <v>M2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A645">
            <v>0</v>
          </cell>
          <cell r="B645" t="str">
            <v>Rendimientos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A646">
            <v>0</v>
          </cell>
          <cell r="B646" t="str">
            <v xml:space="preserve">Demolición compresor  </v>
          </cell>
          <cell r="C646">
            <v>0.8</v>
          </cell>
          <cell r="D646" t="str">
            <v>M3N/HR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>
            <v>0</v>
          </cell>
          <cell r="B647" t="str">
            <v>Materiales y Equipos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A648">
            <v>1.01</v>
          </cell>
          <cell r="B648" t="str">
            <v>Compresor 185CFM 2 pistolas Todo Costo</v>
          </cell>
          <cell r="C648">
            <v>1.25</v>
          </cell>
          <cell r="D648" t="str">
            <v>HR</v>
          </cell>
          <cell r="E648">
            <v>1440.68</v>
          </cell>
          <cell r="F648">
            <v>259.32</v>
          </cell>
          <cell r="G648">
            <v>1800.85</v>
          </cell>
          <cell r="H648">
            <v>324.14999999999998</v>
          </cell>
          <cell r="I648">
            <v>0</v>
          </cell>
        </row>
        <row r="649">
          <cell r="A649">
            <v>0</v>
          </cell>
          <cell r="B649" t="str">
            <v>Tranporte Ida y Vuelta interno</v>
          </cell>
          <cell r="C649">
            <v>0.2</v>
          </cell>
          <cell r="D649" t="str">
            <v>UND</v>
          </cell>
          <cell r="E649">
            <v>3500</v>
          </cell>
          <cell r="F649">
            <v>0</v>
          </cell>
          <cell r="G649">
            <v>700</v>
          </cell>
          <cell r="H649">
            <v>0</v>
          </cell>
          <cell r="I649">
            <v>0</v>
          </cell>
        </row>
        <row r="650">
          <cell r="A650">
            <v>0</v>
          </cell>
          <cell r="B650" t="str">
            <v>Total/UND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2500.85</v>
          </cell>
          <cell r="H650">
            <v>324.14999999999998</v>
          </cell>
          <cell r="I650">
            <v>2825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A652">
            <v>101</v>
          </cell>
          <cell r="B652" t="str">
            <v xml:space="preserve">LIGADO Y VACIADO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</row>
        <row r="653">
          <cell r="A653">
            <v>101.01</v>
          </cell>
          <cell r="B653" t="str">
            <v>LIGADO Y VACIADO A MANO</v>
          </cell>
          <cell r="C653">
            <v>1</v>
          </cell>
          <cell r="D653" t="str">
            <v>M3</v>
          </cell>
          <cell r="E653">
            <v>0</v>
          </cell>
          <cell r="F653">
            <v>0</v>
          </cell>
          <cell r="G653">
            <v>1061.4035714285715</v>
          </cell>
          <cell r="H653">
            <v>45.496428571428567</v>
          </cell>
          <cell r="I653">
            <v>1106.9000000000001</v>
          </cell>
        </row>
        <row r="654">
          <cell r="A654">
            <v>0</v>
          </cell>
          <cell r="B654" t="str">
            <v xml:space="preserve">Ligado y vaciado a mano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>
            <v>0</v>
          </cell>
          <cell r="B655" t="str">
            <v>Volumen Análisis</v>
          </cell>
          <cell r="C655">
            <v>14</v>
          </cell>
          <cell r="D655" t="str">
            <v>M3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0</v>
          </cell>
          <cell r="B656" t="str">
            <v xml:space="preserve">Rendimiento </v>
          </cell>
          <cell r="C656">
            <v>14</v>
          </cell>
          <cell r="D656" t="str">
            <v>M3/DIA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0</v>
          </cell>
          <cell r="B657" t="str">
            <v>Materiales y Equipos</v>
          </cell>
          <cell r="D657">
            <v>0</v>
          </cell>
          <cell r="G657">
            <v>0</v>
          </cell>
          <cell r="H657">
            <v>0</v>
          </cell>
        </row>
        <row r="658">
          <cell r="A658" t="str">
            <v>HERR02001</v>
          </cell>
          <cell r="B658" t="str">
            <v>Carretilla Surtek 5.5P3 (6 meses uso)</v>
          </cell>
          <cell r="C658">
            <v>0.4</v>
          </cell>
          <cell r="D658" t="str">
            <v>UND</v>
          </cell>
          <cell r="E658">
            <v>5552.5423728813566</v>
          </cell>
          <cell r="F658">
            <v>999.45762711864415</v>
          </cell>
          <cell r="G658">
            <v>2221.02</v>
          </cell>
          <cell r="H658">
            <v>399.78</v>
          </cell>
        </row>
        <row r="659">
          <cell r="A659" t="str">
            <v>HERR02002</v>
          </cell>
          <cell r="B659" t="str">
            <v>Pala cuadrada Tramontina (6 meses uso)</v>
          </cell>
          <cell r="C659">
            <v>0.8</v>
          </cell>
          <cell r="D659" t="str">
            <v>UND</v>
          </cell>
          <cell r="E659">
            <v>514.40677966101703</v>
          </cell>
          <cell r="F659">
            <v>92.593220338983059</v>
          </cell>
          <cell r="G659">
            <v>411.53</v>
          </cell>
          <cell r="H659">
            <v>74.069999999999993</v>
          </cell>
        </row>
        <row r="660">
          <cell r="A660" t="str">
            <v>HERR02015</v>
          </cell>
          <cell r="B660" t="str">
            <v>Tanques plástico 55 gals. para agua (6 meses uso)</v>
          </cell>
          <cell r="C660">
            <v>0.2</v>
          </cell>
          <cell r="D660" t="str">
            <v>UND</v>
          </cell>
          <cell r="E660">
            <v>1144.0677966101696</v>
          </cell>
          <cell r="F660">
            <v>205.93220338983051</v>
          </cell>
          <cell r="G660">
            <v>228.81</v>
          </cell>
          <cell r="H660">
            <v>41.19</v>
          </cell>
        </row>
        <row r="661">
          <cell r="A661" t="str">
            <v>CARP001</v>
          </cell>
          <cell r="B661" t="str">
            <v>Tablones (2"x4"x10) en caminos 4 usos-4 und</v>
          </cell>
          <cell r="C661">
            <v>6.66</v>
          </cell>
          <cell r="D661" t="str">
            <v>PT</v>
          </cell>
          <cell r="E661">
            <v>101.69491525423729</v>
          </cell>
          <cell r="F661">
            <v>18.305084745762709</v>
          </cell>
          <cell r="G661">
            <v>677.29</v>
          </cell>
          <cell r="H661">
            <v>121.91</v>
          </cell>
          <cell r="J661">
            <v>178.38</v>
          </cell>
        </row>
        <row r="662">
          <cell r="A662">
            <v>0</v>
          </cell>
          <cell r="B662" t="str">
            <v>Mano de Obra</v>
          </cell>
          <cell r="D662">
            <v>0</v>
          </cell>
          <cell r="G662">
            <v>0</v>
          </cell>
          <cell r="H662">
            <v>0</v>
          </cell>
        </row>
        <row r="663">
          <cell r="A663" t="str">
            <v>O01T1</v>
          </cell>
          <cell r="B663" t="str">
            <v>Capataz (T1)</v>
          </cell>
          <cell r="C663">
            <v>1</v>
          </cell>
          <cell r="D663" t="str">
            <v>DIA</v>
          </cell>
          <cell r="E663">
            <v>1569</v>
          </cell>
          <cell r="F663">
            <v>0</v>
          </cell>
          <cell r="G663">
            <v>1569</v>
          </cell>
          <cell r="H663">
            <v>0</v>
          </cell>
        </row>
        <row r="664">
          <cell r="A664" t="str">
            <v>O06TC</v>
          </cell>
          <cell r="B664" t="str">
            <v>Palero de agregados (TC)</v>
          </cell>
          <cell r="C664">
            <v>2</v>
          </cell>
          <cell r="D664" t="str">
            <v>DIA</v>
          </cell>
          <cell r="E664">
            <v>721</v>
          </cell>
          <cell r="F664">
            <v>0</v>
          </cell>
          <cell r="G664">
            <v>1442</v>
          </cell>
          <cell r="H664">
            <v>0</v>
          </cell>
        </row>
        <row r="665">
          <cell r="A665" t="str">
            <v>O06TC</v>
          </cell>
          <cell r="B665" t="str">
            <v>Cementero/Aguatero (TC)</v>
          </cell>
          <cell r="C665">
            <v>2</v>
          </cell>
          <cell r="D665" t="str">
            <v>DIA</v>
          </cell>
          <cell r="E665">
            <v>721</v>
          </cell>
          <cell r="F665">
            <v>0</v>
          </cell>
          <cell r="G665">
            <v>1442</v>
          </cell>
          <cell r="H665">
            <v>0</v>
          </cell>
        </row>
        <row r="666">
          <cell r="A666" t="str">
            <v>O06TC</v>
          </cell>
          <cell r="B666" t="str">
            <v>Mezcladores (TC)</v>
          </cell>
          <cell r="C666">
            <v>4</v>
          </cell>
          <cell r="D666" t="str">
            <v>DIA</v>
          </cell>
          <cell r="E666">
            <v>721</v>
          </cell>
          <cell r="F666">
            <v>0</v>
          </cell>
          <cell r="G666">
            <v>2884</v>
          </cell>
          <cell r="H666">
            <v>0</v>
          </cell>
        </row>
        <row r="667">
          <cell r="A667" t="str">
            <v>O06TC</v>
          </cell>
          <cell r="B667" t="str">
            <v>Carretilleros (TC)</v>
          </cell>
          <cell r="C667">
            <v>4</v>
          </cell>
          <cell r="D667" t="str">
            <v>DIA</v>
          </cell>
          <cell r="E667">
            <v>721</v>
          </cell>
          <cell r="F667">
            <v>0</v>
          </cell>
          <cell r="G667">
            <v>2884</v>
          </cell>
          <cell r="H667">
            <v>0</v>
          </cell>
        </row>
        <row r="668">
          <cell r="A668" t="str">
            <v>O04T3</v>
          </cell>
          <cell r="B668" t="str">
            <v>Vaciador - Terminador (T3)</v>
          </cell>
          <cell r="C668">
            <v>1</v>
          </cell>
          <cell r="D668" t="str">
            <v>DIA</v>
          </cell>
          <cell r="E668">
            <v>1100</v>
          </cell>
          <cell r="F668">
            <v>0</v>
          </cell>
          <cell r="G668">
            <v>1100</v>
          </cell>
          <cell r="H668">
            <v>0</v>
          </cell>
        </row>
        <row r="669">
          <cell r="A669">
            <v>0</v>
          </cell>
          <cell r="B669" t="str">
            <v>Total/UND</v>
          </cell>
          <cell r="D669">
            <v>0</v>
          </cell>
          <cell r="G669">
            <v>14859.65</v>
          </cell>
          <cell r="H669">
            <v>636.94999999999993</v>
          </cell>
          <cell r="I669">
            <v>15496.6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101.02000000000001</v>
          </cell>
          <cell r="B671" t="str">
            <v>LIGADO Y VACIADO CON LIGADORA 2 FDAS</v>
          </cell>
          <cell r="C671">
            <v>1</v>
          </cell>
          <cell r="D671" t="str">
            <v>M3</v>
          </cell>
          <cell r="E671">
            <v>0</v>
          </cell>
          <cell r="F671">
            <v>0</v>
          </cell>
          <cell r="G671">
            <v>771.58444444444444</v>
          </cell>
          <cell r="H671">
            <v>54.515555555555551</v>
          </cell>
          <cell r="I671">
            <v>826.1</v>
          </cell>
        </row>
        <row r="672">
          <cell r="A672">
            <v>0</v>
          </cell>
          <cell r="B672" t="str">
            <v>Ligado y vaciado con ligadora de 2 fundas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0</v>
          </cell>
          <cell r="B673" t="str">
            <v>Volumen Análisis</v>
          </cell>
          <cell r="C673">
            <v>18</v>
          </cell>
          <cell r="D673" t="str">
            <v>M3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0</v>
          </cell>
          <cell r="B674" t="str">
            <v xml:space="preserve">Rendimiento </v>
          </cell>
          <cell r="C674">
            <v>18</v>
          </cell>
          <cell r="D674" t="str">
            <v>M3/DIA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0</v>
          </cell>
          <cell r="B675" t="str">
            <v>Materiales y Equipos</v>
          </cell>
          <cell r="D675">
            <v>0</v>
          </cell>
          <cell r="G675">
            <v>0</v>
          </cell>
          <cell r="H675">
            <v>0</v>
          </cell>
        </row>
        <row r="676">
          <cell r="A676" t="str">
            <v>HERR02001</v>
          </cell>
          <cell r="B676" t="str">
            <v>Carretilla Surtek 5.5P3 (6 meses uso)</v>
          </cell>
          <cell r="C676">
            <v>0.4</v>
          </cell>
          <cell r="D676" t="str">
            <v>UND</v>
          </cell>
          <cell r="E676">
            <v>5552.5423728813566</v>
          </cell>
          <cell r="F676">
            <v>999.45762711864415</v>
          </cell>
          <cell r="G676">
            <v>2221.02</v>
          </cell>
          <cell r="H676">
            <v>399.78</v>
          </cell>
        </row>
        <row r="677">
          <cell r="A677" t="str">
            <v>HERR02002</v>
          </cell>
          <cell r="B677" t="str">
            <v>Pala cuadrada Tramontina (6 meses uso)</v>
          </cell>
          <cell r="C677">
            <v>0.4</v>
          </cell>
          <cell r="D677" t="str">
            <v>UND</v>
          </cell>
          <cell r="E677">
            <v>514.40677966101703</v>
          </cell>
          <cell r="F677">
            <v>92.593220338983059</v>
          </cell>
          <cell r="G677">
            <v>205.76</v>
          </cell>
          <cell r="H677">
            <v>37.04</v>
          </cell>
        </row>
        <row r="678">
          <cell r="A678" t="str">
            <v>HERR02015</v>
          </cell>
          <cell r="B678" t="str">
            <v>Tanques plástico 55 gals. para agua (6 meses uso)</v>
          </cell>
          <cell r="C678">
            <v>0.2</v>
          </cell>
          <cell r="D678" t="str">
            <v>UND</v>
          </cell>
          <cell r="E678">
            <v>1144.0677966101696</v>
          </cell>
          <cell r="F678">
            <v>205.93220338983051</v>
          </cell>
          <cell r="G678">
            <v>228.81</v>
          </cell>
          <cell r="H678">
            <v>41.19</v>
          </cell>
        </row>
        <row r="679">
          <cell r="A679" t="str">
            <v>CARP001</v>
          </cell>
          <cell r="B679" t="str">
            <v>Tablones (2"x4"x10) en caminos 4 usos-4 und</v>
          </cell>
          <cell r="C679">
            <v>6.66</v>
          </cell>
          <cell r="D679" t="str">
            <v>PT</v>
          </cell>
          <cell r="E679">
            <v>101.69491525423729</v>
          </cell>
          <cell r="F679">
            <v>18.305084745762709</v>
          </cell>
          <cell r="G679">
            <v>677.29</v>
          </cell>
          <cell r="H679">
            <v>121.91</v>
          </cell>
        </row>
        <row r="680">
          <cell r="A680" t="str">
            <v>EQM001</v>
          </cell>
          <cell r="B680" t="str">
            <v>Alquiler Ligadora 2 Fundas</v>
          </cell>
          <cell r="C680">
            <v>1</v>
          </cell>
          <cell r="D680" t="str">
            <v>DIA</v>
          </cell>
          <cell r="E680">
            <v>2118.6440677966102</v>
          </cell>
          <cell r="F680">
            <v>381.35593220338984</v>
          </cell>
          <cell r="G680">
            <v>2118.64</v>
          </cell>
          <cell r="H680">
            <v>381.36</v>
          </cell>
        </row>
        <row r="681">
          <cell r="A681">
            <v>0</v>
          </cell>
          <cell r="B681" t="str">
            <v>Mano de Obra</v>
          </cell>
          <cell r="D681">
            <v>0</v>
          </cell>
          <cell r="G681">
            <v>0</v>
          </cell>
          <cell r="H681">
            <v>0</v>
          </cell>
        </row>
        <row r="682">
          <cell r="A682" t="str">
            <v>O01T1</v>
          </cell>
          <cell r="B682" t="str">
            <v>Capataz (T1)</v>
          </cell>
          <cell r="C682">
            <v>1</v>
          </cell>
          <cell r="D682" t="str">
            <v>DIA</v>
          </cell>
          <cell r="E682">
            <v>1569</v>
          </cell>
          <cell r="F682">
            <v>0</v>
          </cell>
          <cell r="G682">
            <v>1569</v>
          </cell>
          <cell r="H682">
            <v>0</v>
          </cell>
        </row>
        <row r="683">
          <cell r="A683" t="str">
            <v>O06TC</v>
          </cell>
          <cell r="B683" t="str">
            <v>Palero de agregados (TC)</v>
          </cell>
          <cell r="C683">
            <v>2</v>
          </cell>
          <cell r="D683" t="str">
            <v>DIA</v>
          </cell>
          <cell r="E683">
            <v>721</v>
          </cell>
          <cell r="F683">
            <v>0</v>
          </cell>
          <cell r="G683">
            <v>1442</v>
          </cell>
          <cell r="H683">
            <v>0</v>
          </cell>
        </row>
        <row r="684">
          <cell r="A684" t="str">
            <v>O06TC</v>
          </cell>
          <cell r="B684" t="str">
            <v>Cementero/Aguatero (TC)</v>
          </cell>
          <cell r="C684">
            <v>2</v>
          </cell>
          <cell r="D684" t="str">
            <v>DIA</v>
          </cell>
          <cell r="E684">
            <v>721</v>
          </cell>
          <cell r="F684">
            <v>0</v>
          </cell>
          <cell r="G684">
            <v>1442</v>
          </cell>
          <cell r="H684">
            <v>0</v>
          </cell>
          <cell r="I684">
            <v>0</v>
          </cell>
        </row>
        <row r="685">
          <cell r="A685" t="str">
            <v>O06TC</v>
          </cell>
          <cell r="B685" t="str">
            <v>Carretilleros (TC)</v>
          </cell>
          <cell r="C685">
            <v>4</v>
          </cell>
          <cell r="D685" t="str">
            <v>DIA</v>
          </cell>
          <cell r="E685">
            <v>721</v>
          </cell>
          <cell r="F685">
            <v>0</v>
          </cell>
          <cell r="G685">
            <v>2884</v>
          </cell>
          <cell r="H685">
            <v>0</v>
          </cell>
        </row>
        <row r="686">
          <cell r="A686" t="str">
            <v>O04T3</v>
          </cell>
          <cell r="B686" t="str">
            <v>Vaciador - Terminador (T3)</v>
          </cell>
          <cell r="C686">
            <v>1</v>
          </cell>
          <cell r="D686" t="str">
            <v>DIA</v>
          </cell>
          <cell r="E686">
            <v>1100</v>
          </cell>
          <cell r="F686">
            <v>0</v>
          </cell>
          <cell r="G686">
            <v>1100</v>
          </cell>
          <cell r="H686">
            <v>0</v>
          </cell>
        </row>
        <row r="687">
          <cell r="A687">
            <v>0</v>
          </cell>
          <cell r="B687" t="str">
            <v>Total/UND</v>
          </cell>
          <cell r="D687">
            <v>0</v>
          </cell>
          <cell r="G687">
            <v>13888.52</v>
          </cell>
          <cell r="H687">
            <v>981.28</v>
          </cell>
          <cell r="I687">
            <v>14869.800000000001</v>
          </cell>
        </row>
        <row r="688">
          <cell r="A688">
            <v>0</v>
          </cell>
          <cell r="D688">
            <v>0</v>
          </cell>
          <cell r="G688">
            <v>0</v>
          </cell>
          <cell r="H688">
            <v>0</v>
          </cell>
        </row>
        <row r="689">
          <cell r="A689">
            <v>101.03000000000002</v>
          </cell>
          <cell r="B689" t="str">
            <v>LIGADO Y VACIADO CON LIGADORA Y WINCHE</v>
          </cell>
          <cell r="C689">
            <v>1</v>
          </cell>
          <cell r="D689" t="str">
            <v>M3</v>
          </cell>
          <cell r="E689">
            <v>0</v>
          </cell>
          <cell r="F689">
            <v>0</v>
          </cell>
          <cell r="G689">
            <v>1124.6916666666666</v>
          </cell>
          <cell r="H689">
            <v>118.07499999999999</v>
          </cell>
          <cell r="I689">
            <v>1242.7666666666667</v>
          </cell>
        </row>
        <row r="690">
          <cell r="A690">
            <v>0</v>
          </cell>
          <cell r="B690" t="str">
            <v>Ligado y vaciado con ligadora 2 fundas y winche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0</v>
          </cell>
          <cell r="B691" t="str">
            <v>Volumen Análisis</v>
          </cell>
          <cell r="C691">
            <v>18</v>
          </cell>
          <cell r="D691" t="str">
            <v>M3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0</v>
          </cell>
          <cell r="B692" t="str">
            <v xml:space="preserve">Rendimiento </v>
          </cell>
          <cell r="C692">
            <v>18</v>
          </cell>
          <cell r="D692" t="str">
            <v>M3/DIA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0</v>
          </cell>
          <cell r="B693" t="str">
            <v>Materiales y Equipos</v>
          </cell>
          <cell r="D693">
            <v>0</v>
          </cell>
          <cell r="G693">
            <v>0</v>
          </cell>
          <cell r="H693">
            <v>0</v>
          </cell>
        </row>
        <row r="694">
          <cell r="A694" t="str">
            <v>HERR02001</v>
          </cell>
          <cell r="B694" t="str">
            <v>Carretilla Surtek 5.5P3 (6 meses uso)</v>
          </cell>
          <cell r="C694">
            <v>0.4</v>
          </cell>
          <cell r="D694" t="str">
            <v>UND</v>
          </cell>
          <cell r="E694">
            <v>5552.5423728813566</v>
          </cell>
          <cell r="F694">
            <v>999.45762711864415</v>
          </cell>
          <cell r="G694">
            <v>2221.02</v>
          </cell>
          <cell r="H694">
            <v>399.78</v>
          </cell>
        </row>
        <row r="695">
          <cell r="A695" t="str">
            <v>HERR02002</v>
          </cell>
          <cell r="B695" t="str">
            <v>Pala cuadrada Tramontina (6 meses uso)</v>
          </cell>
          <cell r="C695">
            <v>0.4</v>
          </cell>
          <cell r="D695" t="str">
            <v>UND</v>
          </cell>
          <cell r="E695">
            <v>514.40677966101703</v>
          </cell>
          <cell r="F695">
            <v>92.593220338983059</v>
          </cell>
          <cell r="G695">
            <v>205.76</v>
          </cell>
          <cell r="H695">
            <v>37.04</v>
          </cell>
        </row>
        <row r="696">
          <cell r="A696" t="str">
            <v>HERR02015</v>
          </cell>
          <cell r="B696" t="str">
            <v>Tanques plástico 55 gals. para agua (6 meses uso)</v>
          </cell>
          <cell r="C696">
            <v>0.2</v>
          </cell>
          <cell r="D696" t="str">
            <v>UND</v>
          </cell>
          <cell r="E696">
            <v>1144.0677966101696</v>
          </cell>
          <cell r="F696">
            <v>205.93220338983051</v>
          </cell>
          <cell r="G696">
            <v>228.81</v>
          </cell>
          <cell r="H696">
            <v>41.19</v>
          </cell>
        </row>
        <row r="697">
          <cell r="A697" t="str">
            <v>CARP001</v>
          </cell>
          <cell r="B697" t="str">
            <v>Tablones (2"x4"x10) en caminos 4 usos-4 und</v>
          </cell>
          <cell r="C697">
            <v>6.66</v>
          </cell>
          <cell r="D697" t="str">
            <v>PT</v>
          </cell>
          <cell r="E697">
            <v>101.69491525423729</v>
          </cell>
          <cell r="F697">
            <v>18.305084745762709</v>
          </cell>
          <cell r="G697">
            <v>677.29</v>
          </cell>
          <cell r="H697">
            <v>121.91</v>
          </cell>
        </row>
        <row r="698">
          <cell r="A698" t="str">
            <v>EQM001</v>
          </cell>
          <cell r="B698" t="str">
            <v>Alquiler Ligadora 2 Fundas</v>
          </cell>
          <cell r="C698">
            <v>1</v>
          </cell>
          <cell r="D698" t="str">
            <v>DIA</v>
          </cell>
          <cell r="E698">
            <v>2118.6440677966102</v>
          </cell>
          <cell r="F698">
            <v>381.35593220338984</v>
          </cell>
          <cell r="G698">
            <v>2118.64</v>
          </cell>
          <cell r="H698">
            <v>381.36</v>
          </cell>
        </row>
        <row r="699">
          <cell r="A699" t="str">
            <v>EQM002</v>
          </cell>
          <cell r="B699" t="str">
            <v>Alquiler Winche elevador 12m</v>
          </cell>
          <cell r="C699">
            <v>1</v>
          </cell>
          <cell r="D699" t="str">
            <v>DIA</v>
          </cell>
          <cell r="E699">
            <v>6355.9322033898306</v>
          </cell>
          <cell r="F699">
            <v>1144.0677966101696</v>
          </cell>
          <cell r="G699">
            <v>6355.93</v>
          </cell>
          <cell r="H699">
            <v>1144.07</v>
          </cell>
        </row>
        <row r="700">
          <cell r="A700">
            <v>0</v>
          </cell>
          <cell r="B700" t="str">
            <v>Mano de Obra</v>
          </cell>
          <cell r="D700">
            <v>0</v>
          </cell>
          <cell r="G700">
            <v>0</v>
          </cell>
          <cell r="H700">
            <v>0</v>
          </cell>
        </row>
        <row r="701">
          <cell r="A701" t="str">
            <v>O01T1</v>
          </cell>
          <cell r="B701" t="str">
            <v>Capataz (T1)</v>
          </cell>
          <cell r="C701">
            <v>1</v>
          </cell>
          <cell r="D701" t="str">
            <v>DIA</v>
          </cell>
          <cell r="E701">
            <v>1569</v>
          </cell>
          <cell r="F701">
            <v>0</v>
          </cell>
          <cell r="G701">
            <v>1569</v>
          </cell>
          <cell r="H701">
            <v>0</v>
          </cell>
        </row>
        <row r="702">
          <cell r="A702" t="str">
            <v>O06TC</v>
          </cell>
          <cell r="B702" t="str">
            <v>Palero de agregados (TC)</v>
          </cell>
          <cell r="C702">
            <v>2</v>
          </cell>
          <cell r="D702" t="str">
            <v>DIA</v>
          </cell>
          <cell r="E702">
            <v>721</v>
          </cell>
          <cell r="F702">
            <v>0</v>
          </cell>
          <cell r="G702">
            <v>1442</v>
          </cell>
          <cell r="H702">
            <v>0</v>
          </cell>
        </row>
        <row r="703">
          <cell r="A703" t="str">
            <v>O06TC</v>
          </cell>
          <cell r="B703" t="str">
            <v>Cementero/Aguatero (TC)</v>
          </cell>
          <cell r="C703">
            <v>2</v>
          </cell>
          <cell r="D703" t="str">
            <v>DIA</v>
          </cell>
          <cell r="E703">
            <v>721</v>
          </cell>
          <cell r="F703">
            <v>0</v>
          </cell>
          <cell r="G703">
            <v>1442</v>
          </cell>
          <cell r="H703">
            <v>0</v>
          </cell>
        </row>
        <row r="704">
          <cell r="A704" t="str">
            <v>O06TC</v>
          </cell>
          <cell r="B704" t="str">
            <v>Carretilleros (TC)</v>
          </cell>
          <cell r="C704">
            <v>4</v>
          </cell>
          <cell r="D704" t="str">
            <v>DIA</v>
          </cell>
          <cell r="E704">
            <v>721</v>
          </cell>
          <cell r="F704">
            <v>0</v>
          </cell>
          <cell r="G704">
            <v>2884</v>
          </cell>
          <cell r="H704">
            <v>0</v>
          </cell>
        </row>
        <row r="705">
          <cell r="A705" t="str">
            <v>O04T3</v>
          </cell>
          <cell r="B705" t="str">
            <v>Vaciador - Terminador (T3)</v>
          </cell>
          <cell r="C705">
            <v>1</v>
          </cell>
          <cell r="D705" t="str">
            <v>DIA</v>
          </cell>
          <cell r="E705">
            <v>1100</v>
          </cell>
          <cell r="F705">
            <v>0</v>
          </cell>
          <cell r="G705">
            <v>1100</v>
          </cell>
          <cell r="H705">
            <v>0</v>
          </cell>
        </row>
        <row r="706">
          <cell r="A706">
            <v>0</v>
          </cell>
          <cell r="B706" t="str">
            <v>Total/UND</v>
          </cell>
          <cell r="D706">
            <v>0</v>
          </cell>
          <cell r="G706">
            <v>20244.45</v>
          </cell>
          <cell r="H706">
            <v>2125.35</v>
          </cell>
          <cell r="I706">
            <v>22369.8</v>
          </cell>
        </row>
        <row r="707">
          <cell r="A707">
            <v>0</v>
          </cell>
          <cell r="D707">
            <v>0</v>
          </cell>
          <cell r="G707">
            <v>0</v>
          </cell>
          <cell r="H707">
            <v>0</v>
          </cell>
        </row>
        <row r="708">
          <cell r="A708">
            <v>102</v>
          </cell>
          <cell r="B708" t="str">
            <v>HORMIGONES SIMPLES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102.01</v>
          </cell>
          <cell r="B709" t="str">
            <v>HORMIGON 1:3:5 LIGADO A MANO</v>
          </cell>
          <cell r="C709">
            <v>1</v>
          </cell>
          <cell r="D709" t="str">
            <v>M3</v>
          </cell>
          <cell r="E709">
            <v>0</v>
          </cell>
          <cell r="F709">
            <v>0</v>
          </cell>
          <cell r="G709">
            <v>5314.7900000000009</v>
          </cell>
          <cell r="H709">
            <v>811.11</v>
          </cell>
          <cell r="I709">
            <v>6125.9000000000005</v>
          </cell>
        </row>
        <row r="710">
          <cell r="A710">
            <v>0</v>
          </cell>
          <cell r="B710" t="str">
            <v>Hormigón simple 1:3:5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>
            <v>0</v>
          </cell>
          <cell r="B711" t="str">
            <v>Volumen Análisis</v>
          </cell>
          <cell r="C711">
            <v>1</v>
          </cell>
          <cell r="D711" t="str">
            <v>M3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A712">
            <v>0</v>
          </cell>
          <cell r="B712" t="str">
            <v>Materiales y Equipos</v>
          </cell>
          <cell r="D712">
            <v>0</v>
          </cell>
          <cell r="G712">
            <v>0</v>
          </cell>
          <cell r="H712">
            <v>0</v>
          </cell>
        </row>
        <row r="713">
          <cell r="A713" t="str">
            <v>CE003</v>
          </cell>
          <cell r="B713" t="str">
            <v>Cemento Gris 94 lbs. Tipo Portland</v>
          </cell>
          <cell r="C713">
            <v>6.5</v>
          </cell>
          <cell r="D713" t="str">
            <v>FDA</v>
          </cell>
          <cell r="E713">
            <v>398.30508474576271</v>
          </cell>
          <cell r="F713">
            <v>71.694915254237287</v>
          </cell>
          <cell r="G713">
            <v>2588.98</v>
          </cell>
          <cell r="H713">
            <v>466.02</v>
          </cell>
        </row>
        <row r="714">
          <cell r="A714" t="str">
            <v>AGR001</v>
          </cell>
          <cell r="B714" t="str">
            <v>Arena Itabo gruesa lavada</v>
          </cell>
          <cell r="C714">
            <v>0.52</v>
          </cell>
          <cell r="D714" t="str">
            <v>M3E</v>
          </cell>
          <cell r="E714">
            <v>1186.4406779661017</v>
          </cell>
          <cell r="F714">
            <v>213.5593220338983</v>
          </cell>
          <cell r="G714">
            <v>616.95000000000005</v>
          </cell>
          <cell r="H714">
            <v>111.05</v>
          </cell>
        </row>
        <row r="715">
          <cell r="A715" t="str">
            <v>AGR005</v>
          </cell>
          <cell r="B715" t="str">
            <v>Grava 3/4"</v>
          </cell>
          <cell r="C715">
            <v>0.86</v>
          </cell>
          <cell r="D715" t="str">
            <v>M3E</v>
          </cell>
          <cell r="E715">
            <v>1144.0677966101696</v>
          </cell>
          <cell r="F715">
            <v>205.93220338983051</v>
          </cell>
          <cell r="G715">
            <v>983.9</v>
          </cell>
          <cell r="H715">
            <v>177.1</v>
          </cell>
        </row>
        <row r="716">
          <cell r="A716" t="str">
            <v>AGR015</v>
          </cell>
          <cell r="B716" t="str">
            <v>Agua</v>
          </cell>
          <cell r="C716">
            <v>60</v>
          </cell>
          <cell r="D716" t="str">
            <v>GL</v>
          </cell>
          <cell r="E716">
            <v>1.0593220338983051</v>
          </cell>
          <cell r="F716">
            <v>0.19067796610169491</v>
          </cell>
          <cell r="G716">
            <v>63.56</v>
          </cell>
          <cell r="H716">
            <v>11.44</v>
          </cell>
          <cell r="I716">
            <v>0</v>
          </cell>
        </row>
        <row r="717">
          <cell r="A717">
            <v>0</v>
          </cell>
          <cell r="B717" t="str">
            <v>Mano de Obra</v>
          </cell>
          <cell r="C717">
            <v>0</v>
          </cell>
          <cell r="D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A718">
            <v>101.01</v>
          </cell>
          <cell r="B718" t="str">
            <v>Ligado y vaciado a mano</v>
          </cell>
          <cell r="C718">
            <v>1</v>
          </cell>
          <cell r="D718" t="str">
            <v>M3</v>
          </cell>
          <cell r="E718">
            <v>1061.4035714285715</v>
          </cell>
          <cell r="F718">
            <v>45.496428571428567</v>
          </cell>
          <cell r="G718">
            <v>1061.4000000000001</v>
          </cell>
          <cell r="H718">
            <v>45.5</v>
          </cell>
        </row>
        <row r="719">
          <cell r="A719">
            <v>0</v>
          </cell>
          <cell r="B719" t="str">
            <v>Total/UND</v>
          </cell>
          <cell r="D719">
            <v>0</v>
          </cell>
          <cell r="G719">
            <v>5314.7900000000009</v>
          </cell>
          <cell r="H719">
            <v>811.11</v>
          </cell>
          <cell r="I719">
            <v>6125.9000000000005</v>
          </cell>
        </row>
        <row r="720">
          <cell r="A720">
            <v>0</v>
          </cell>
          <cell r="D720">
            <v>0</v>
          </cell>
          <cell r="G720">
            <v>0</v>
          </cell>
          <cell r="H720">
            <v>0</v>
          </cell>
          <cell r="K720">
            <v>178.38</v>
          </cell>
        </row>
        <row r="721">
          <cell r="A721">
            <v>102.02000000000001</v>
          </cell>
          <cell r="B721" t="str">
            <v>HORMIGON 1:3:5 CON LIGADORA</v>
          </cell>
          <cell r="C721">
            <v>1</v>
          </cell>
          <cell r="D721" t="str">
            <v>M3</v>
          </cell>
          <cell r="E721">
            <v>0</v>
          </cell>
          <cell r="F721">
            <v>0</v>
          </cell>
          <cell r="G721">
            <v>5024.97</v>
          </cell>
          <cell r="H721">
            <v>820.13</v>
          </cell>
          <cell r="I721">
            <v>5845.1</v>
          </cell>
        </row>
        <row r="722">
          <cell r="A722">
            <v>0</v>
          </cell>
          <cell r="B722" t="str">
            <v>Hormigón simple 1:3:5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A723">
            <v>0</v>
          </cell>
          <cell r="B723" t="str">
            <v>Volumen Análisis</v>
          </cell>
          <cell r="C723">
            <v>1</v>
          </cell>
          <cell r="D723" t="str">
            <v>M3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A724">
            <v>0</v>
          </cell>
          <cell r="B724" t="str">
            <v>Materiales y Equipos</v>
          </cell>
          <cell r="D724">
            <v>0</v>
          </cell>
          <cell r="G724">
            <v>0</v>
          </cell>
          <cell r="H724">
            <v>0</v>
          </cell>
        </row>
        <row r="725">
          <cell r="A725" t="str">
            <v>CE003</v>
          </cell>
          <cell r="B725" t="str">
            <v>Cemento Gris 94 lbs. Tipo Portland</v>
          </cell>
          <cell r="C725">
            <v>6.5</v>
          </cell>
          <cell r="D725" t="str">
            <v>FDA</v>
          </cell>
          <cell r="E725">
            <v>398.30508474576271</v>
          </cell>
          <cell r="F725">
            <v>71.694915254237287</v>
          </cell>
          <cell r="G725">
            <v>2588.98</v>
          </cell>
          <cell r="H725">
            <v>466.02</v>
          </cell>
        </row>
        <row r="726">
          <cell r="A726" t="str">
            <v>AGR001</v>
          </cell>
          <cell r="B726" t="str">
            <v>Arena Itabo gruesa lavada</v>
          </cell>
          <cell r="C726">
            <v>0.52</v>
          </cell>
          <cell r="D726" t="str">
            <v>M3E</v>
          </cell>
          <cell r="E726">
            <v>1186.4406779661017</v>
          </cell>
          <cell r="F726">
            <v>213.5593220338983</v>
          </cell>
          <cell r="G726">
            <v>616.95000000000005</v>
          </cell>
          <cell r="H726">
            <v>111.05</v>
          </cell>
        </row>
        <row r="727">
          <cell r="A727" t="str">
            <v>AGR005</v>
          </cell>
          <cell r="B727" t="str">
            <v>Grava 3/4"</v>
          </cell>
          <cell r="C727">
            <v>0.86</v>
          </cell>
          <cell r="D727" t="str">
            <v>M3E</v>
          </cell>
          <cell r="E727">
            <v>1144.0677966101696</v>
          </cell>
          <cell r="F727">
            <v>205.93220338983051</v>
          </cell>
          <cell r="G727">
            <v>983.9</v>
          </cell>
          <cell r="H727">
            <v>177.1</v>
          </cell>
        </row>
        <row r="728">
          <cell r="A728" t="str">
            <v>AGR015</v>
          </cell>
          <cell r="B728" t="str">
            <v>Agua</v>
          </cell>
          <cell r="C728">
            <v>60</v>
          </cell>
          <cell r="D728" t="str">
            <v>GL</v>
          </cell>
          <cell r="E728">
            <v>1.0593220338983051</v>
          </cell>
          <cell r="F728">
            <v>0.19067796610169491</v>
          </cell>
          <cell r="G728">
            <v>63.56</v>
          </cell>
          <cell r="H728">
            <v>11.44</v>
          </cell>
        </row>
        <row r="729">
          <cell r="A729">
            <v>0</v>
          </cell>
          <cell r="B729" t="str">
            <v>Mano de Obra</v>
          </cell>
          <cell r="D729">
            <v>0</v>
          </cell>
          <cell r="G729">
            <v>0</v>
          </cell>
          <cell r="H729">
            <v>0</v>
          </cell>
        </row>
        <row r="730">
          <cell r="A730">
            <v>101.02000000000001</v>
          </cell>
          <cell r="B730" t="str">
            <v>Ligado y vaciado con ligadora</v>
          </cell>
          <cell r="C730">
            <v>1</v>
          </cell>
          <cell r="D730" t="str">
            <v>M3</v>
          </cell>
          <cell r="E730">
            <v>771.58444444444444</v>
          </cell>
          <cell r="F730">
            <v>54.515555555555551</v>
          </cell>
          <cell r="G730">
            <v>771.58</v>
          </cell>
          <cell r="H730">
            <v>54.52</v>
          </cell>
        </row>
        <row r="731">
          <cell r="A731">
            <v>0</v>
          </cell>
          <cell r="B731" t="str">
            <v>Total/UND</v>
          </cell>
          <cell r="D731">
            <v>0</v>
          </cell>
          <cell r="G731">
            <v>5024.97</v>
          </cell>
          <cell r="H731">
            <v>820.13</v>
          </cell>
          <cell r="I731">
            <v>5845.1</v>
          </cell>
        </row>
        <row r="732">
          <cell r="A732">
            <v>0</v>
          </cell>
          <cell r="D732">
            <v>0</v>
          </cell>
          <cell r="G732">
            <v>0</v>
          </cell>
          <cell r="H732">
            <v>0</v>
          </cell>
        </row>
        <row r="733">
          <cell r="A733">
            <v>102.03000000000002</v>
          </cell>
          <cell r="B733" t="str">
            <v>HORMIGON 1:3:5 CON LIGADORA Y WINCHE</v>
          </cell>
          <cell r="C733">
            <v>1</v>
          </cell>
          <cell r="D733" t="str">
            <v>M3</v>
          </cell>
          <cell r="E733">
            <v>0</v>
          </cell>
          <cell r="F733">
            <v>0</v>
          </cell>
          <cell r="G733">
            <v>5189.1000000000004</v>
          </cell>
          <cell r="H733">
            <v>849.68</v>
          </cell>
          <cell r="I733">
            <v>6038.7800000000007</v>
          </cell>
        </row>
        <row r="734">
          <cell r="A734">
            <v>0</v>
          </cell>
          <cell r="B734" t="str">
            <v>Hormigón simple 1:3:5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0</v>
          </cell>
          <cell r="B735" t="str">
            <v>Volumen Análisis</v>
          </cell>
          <cell r="C735">
            <v>1</v>
          </cell>
          <cell r="D735" t="str">
            <v>M3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</row>
        <row r="736">
          <cell r="A736">
            <v>0</v>
          </cell>
          <cell r="B736" t="str">
            <v>Materiales y Equipos</v>
          </cell>
          <cell r="D736">
            <v>0</v>
          </cell>
          <cell r="G736">
            <v>0</v>
          </cell>
          <cell r="H736">
            <v>0</v>
          </cell>
        </row>
        <row r="737">
          <cell r="A737" t="str">
            <v>CE003</v>
          </cell>
          <cell r="B737" t="str">
            <v>Cemento Gris 94 lbs. Tipo Portland</v>
          </cell>
          <cell r="C737">
            <v>6.5</v>
          </cell>
          <cell r="D737" t="str">
            <v>FDA</v>
          </cell>
          <cell r="E737">
            <v>398.30508474576271</v>
          </cell>
          <cell r="F737">
            <v>71.694915254237287</v>
          </cell>
          <cell r="G737">
            <v>2588.98</v>
          </cell>
          <cell r="H737">
            <v>466.02</v>
          </cell>
        </row>
        <row r="738">
          <cell r="A738" t="str">
            <v>AGR001</v>
          </cell>
          <cell r="B738" t="str">
            <v>Arena Itabo gruesa lavada</v>
          </cell>
          <cell r="C738">
            <v>0.52</v>
          </cell>
          <cell r="D738" t="str">
            <v>M3E</v>
          </cell>
          <cell r="E738">
            <v>1186.44</v>
          </cell>
          <cell r="F738">
            <v>213.5592</v>
          </cell>
          <cell r="G738">
            <v>616.95000000000005</v>
          </cell>
          <cell r="H738">
            <v>111.05</v>
          </cell>
        </row>
        <row r="739">
          <cell r="A739" t="str">
            <v>AGR005</v>
          </cell>
          <cell r="B739" t="str">
            <v>Grava 3/4"</v>
          </cell>
          <cell r="C739">
            <v>0.86</v>
          </cell>
          <cell r="D739" t="str">
            <v>M3E</v>
          </cell>
          <cell r="E739">
            <v>911.02</v>
          </cell>
          <cell r="F739">
            <v>163.9836</v>
          </cell>
          <cell r="G739">
            <v>783.48</v>
          </cell>
          <cell r="H739">
            <v>141.03</v>
          </cell>
        </row>
        <row r="740">
          <cell r="A740" t="str">
            <v>AGR015</v>
          </cell>
          <cell r="B740" t="str">
            <v>Agua</v>
          </cell>
          <cell r="C740">
            <v>60</v>
          </cell>
          <cell r="D740" t="str">
            <v>GL</v>
          </cell>
          <cell r="E740">
            <v>1.25</v>
          </cell>
          <cell r="F740">
            <v>0.22499999999999998</v>
          </cell>
          <cell r="G740">
            <v>75</v>
          </cell>
          <cell r="H740">
            <v>13.5</v>
          </cell>
        </row>
        <row r="741">
          <cell r="A741">
            <v>0</v>
          </cell>
          <cell r="B741" t="str">
            <v>Mano de Obra</v>
          </cell>
          <cell r="D741">
            <v>0</v>
          </cell>
          <cell r="G741">
            <v>0</v>
          </cell>
          <cell r="H741">
            <v>0</v>
          </cell>
        </row>
        <row r="742">
          <cell r="A742">
            <v>101.03000000000002</v>
          </cell>
          <cell r="B742" t="str">
            <v>Ligado y vaciado con ligadora y Winche</v>
          </cell>
          <cell r="C742">
            <v>1</v>
          </cell>
          <cell r="D742" t="str">
            <v>M3</v>
          </cell>
          <cell r="E742">
            <v>1124.6916666666666</v>
          </cell>
          <cell r="F742">
            <v>118.07499999999999</v>
          </cell>
          <cell r="G742">
            <v>1124.69</v>
          </cell>
          <cell r="H742">
            <v>118.08</v>
          </cell>
        </row>
        <row r="743">
          <cell r="A743">
            <v>0</v>
          </cell>
          <cell r="B743" t="str">
            <v>Total/UND</v>
          </cell>
          <cell r="D743">
            <v>0</v>
          </cell>
          <cell r="G743">
            <v>5189.1000000000004</v>
          </cell>
          <cell r="H743">
            <v>849.68</v>
          </cell>
          <cell r="I743">
            <v>6038.7800000000007</v>
          </cell>
        </row>
        <row r="744">
          <cell r="A744">
            <v>0</v>
          </cell>
        </row>
        <row r="745">
          <cell r="A745">
            <v>102.04000000000002</v>
          </cell>
          <cell r="B745" t="str">
            <v>HORMIGON 1:2:4 LIGADO A MANO</v>
          </cell>
          <cell r="C745">
            <v>1</v>
          </cell>
          <cell r="D745" t="str">
            <v>M3</v>
          </cell>
          <cell r="E745">
            <v>0</v>
          </cell>
          <cell r="F745">
            <v>0</v>
          </cell>
          <cell r="G745">
            <v>5874.9600000000009</v>
          </cell>
          <cell r="H745">
            <v>911.94</v>
          </cell>
          <cell r="I745">
            <v>6786.9000000000015</v>
          </cell>
        </row>
        <row r="746">
          <cell r="A746">
            <v>0</v>
          </cell>
          <cell r="B746" t="str">
            <v>Hormigón simple 1:2:4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>
            <v>0</v>
          </cell>
          <cell r="B747" t="str">
            <v>Volumen Análisis</v>
          </cell>
          <cell r="C747">
            <v>1</v>
          </cell>
          <cell r="D747" t="str">
            <v>M3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>
            <v>0</v>
          </cell>
          <cell r="B748" t="str">
            <v>Materiales y Equipos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 t="str">
            <v>CE003</v>
          </cell>
          <cell r="B749" t="str">
            <v>Cemento Gris 94 lbs. Tipo Portland</v>
          </cell>
          <cell r="C749">
            <v>8</v>
          </cell>
          <cell r="D749" t="str">
            <v>FDA</v>
          </cell>
          <cell r="E749">
            <v>398.30508474576271</v>
          </cell>
          <cell r="F749">
            <v>71.694915254237287</v>
          </cell>
          <cell r="G749">
            <v>3186.44</v>
          </cell>
          <cell r="H749">
            <v>573.55999999999995</v>
          </cell>
        </row>
        <row r="750">
          <cell r="A750" t="str">
            <v>AGR001</v>
          </cell>
          <cell r="B750" t="str">
            <v>Arena Itabo gruesa lavada</v>
          </cell>
          <cell r="C750">
            <v>0.45</v>
          </cell>
          <cell r="D750" t="str">
            <v>M3E</v>
          </cell>
          <cell r="E750">
            <v>1186.4406779661017</v>
          </cell>
          <cell r="F750">
            <v>213.5593220338983</v>
          </cell>
          <cell r="G750">
            <v>533.9</v>
          </cell>
          <cell r="H750">
            <v>96.1</v>
          </cell>
        </row>
        <row r="751">
          <cell r="A751" t="str">
            <v>AGR005</v>
          </cell>
          <cell r="B751" t="str">
            <v>Grava 3/4"</v>
          </cell>
          <cell r="C751">
            <v>0.9</v>
          </cell>
          <cell r="D751" t="str">
            <v>M3E</v>
          </cell>
          <cell r="E751">
            <v>1144.0677966101696</v>
          </cell>
          <cell r="F751">
            <v>205.93220338983051</v>
          </cell>
          <cell r="G751">
            <v>1029.6600000000001</v>
          </cell>
          <cell r="H751">
            <v>185.34</v>
          </cell>
        </row>
        <row r="752">
          <cell r="A752" t="str">
            <v>AGR015</v>
          </cell>
          <cell r="B752" t="str">
            <v>Agua</v>
          </cell>
          <cell r="C752">
            <v>60</v>
          </cell>
          <cell r="D752" t="str">
            <v>GL</v>
          </cell>
          <cell r="E752">
            <v>1.0593220338983051</v>
          </cell>
          <cell r="F752">
            <v>0.19067796610169491</v>
          </cell>
          <cell r="G752">
            <v>63.56</v>
          </cell>
          <cell r="H752">
            <v>11.44</v>
          </cell>
        </row>
        <row r="753">
          <cell r="A753">
            <v>0</v>
          </cell>
          <cell r="B753" t="str">
            <v>Mano de Obra</v>
          </cell>
          <cell r="D753">
            <v>0</v>
          </cell>
          <cell r="G753">
            <v>0</v>
          </cell>
          <cell r="H753">
            <v>0</v>
          </cell>
        </row>
        <row r="754">
          <cell r="A754">
            <v>101.01</v>
          </cell>
          <cell r="B754" t="str">
            <v>Ligado y vaciado a mano</v>
          </cell>
          <cell r="C754">
            <v>1</v>
          </cell>
          <cell r="D754" t="str">
            <v>M3</v>
          </cell>
          <cell r="E754">
            <v>1061.4035714285715</v>
          </cell>
          <cell r="F754">
            <v>45.496428571428567</v>
          </cell>
          <cell r="G754">
            <v>1061.4000000000001</v>
          </cell>
          <cell r="H754">
            <v>45.5</v>
          </cell>
        </row>
        <row r="755">
          <cell r="A755">
            <v>0</v>
          </cell>
          <cell r="B755" t="str">
            <v>Total/UND</v>
          </cell>
          <cell r="D755">
            <v>0</v>
          </cell>
          <cell r="G755">
            <v>5874.9600000000009</v>
          </cell>
          <cell r="H755">
            <v>911.94</v>
          </cell>
          <cell r="I755">
            <v>6786.9000000000015</v>
          </cell>
        </row>
        <row r="756">
          <cell r="A756">
            <v>0</v>
          </cell>
        </row>
        <row r="757">
          <cell r="A757">
            <v>102.05000000000003</v>
          </cell>
          <cell r="B757" t="str">
            <v>HORMIGON 1:2:4 CON LIGADORA</v>
          </cell>
          <cell r="C757">
            <v>1</v>
          </cell>
          <cell r="D757" t="str">
            <v>M3</v>
          </cell>
          <cell r="E757">
            <v>0</v>
          </cell>
          <cell r="F757">
            <v>0</v>
          </cell>
          <cell r="G757">
            <v>5585.14</v>
          </cell>
          <cell r="H757">
            <v>920.96</v>
          </cell>
          <cell r="I757">
            <v>6506.1</v>
          </cell>
        </row>
        <row r="758">
          <cell r="A758">
            <v>0</v>
          </cell>
          <cell r="B758" t="str">
            <v>Hormigón simple 1:2:4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>
            <v>0</v>
          </cell>
          <cell r="B759" t="str">
            <v>Volumen Análisis</v>
          </cell>
          <cell r="C759">
            <v>1</v>
          </cell>
          <cell r="D759" t="str">
            <v>M3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>
            <v>0</v>
          </cell>
          <cell r="B760" t="str">
            <v>Materiales y Equipos</v>
          </cell>
          <cell r="D760">
            <v>0</v>
          </cell>
          <cell r="G760">
            <v>0</v>
          </cell>
          <cell r="H760">
            <v>0</v>
          </cell>
        </row>
        <row r="761">
          <cell r="A761" t="str">
            <v>CE003</v>
          </cell>
          <cell r="B761" t="str">
            <v>Cemento Gris 94 lbs. Tipo Portland</v>
          </cell>
          <cell r="C761">
            <v>8</v>
          </cell>
          <cell r="D761" t="str">
            <v>FDA</v>
          </cell>
          <cell r="E761">
            <v>398.30508474576271</v>
          </cell>
          <cell r="F761">
            <v>71.694915254237287</v>
          </cell>
          <cell r="G761">
            <v>3186.44</v>
          </cell>
          <cell r="H761">
            <v>573.55999999999995</v>
          </cell>
        </row>
        <row r="762">
          <cell r="A762" t="str">
            <v>AGR001</v>
          </cell>
          <cell r="B762" t="str">
            <v>Arena Itabo gruesa lavada</v>
          </cell>
          <cell r="C762">
            <v>0.45</v>
          </cell>
          <cell r="D762" t="str">
            <v>M3E</v>
          </cell>
          <cell r="E762">
            <v>1186.4406779661017</v>
          </cell>
          <cell r="F762">
            <v>213.5593220338983</v>
          </cell>
          <cell r="G762">
            <v>533.9</v>
          </cell>
          <cell r="H762">
            <v>96.1</v>
          </cell>
        </row>
        <row r="763">
          <cell r="A763" t="str">
            <v>AGR005</v>
          </cell>
          <cell r="B763" t="str">
            <v>Grava 3/4"</v>
          </cell>
          <cell r="C763">
            <v>0.9</v>
          </cell>
          <cell r="D763" t="str">
            <v>M3E</v>
          </cell>
          <cell r="E763">
            <v>1144.0677966101696</v>
          </cell>
          <cell r="F763">
            <v>205.93220338983051</v>
          </cell>
          <cell r="G763">
            <v>1029.6600000000001</v>
          </cell>
          <cell r="H763">
            <v>185.34</v>
          </cell>
        </row>
        <row r="764">
          <cell r="A764" t="str">
            <v>AGR015</v>
          </cell>
          <cell r="B764" t="str">
            <v>Agua</v>
          </cell>
          <cell r="C764">
            <v>60</v>
          </cell>
          <cell r="D764" t="str">
            <v>GL</v>
          </cell>
          <cell r="E764">
            <v>1.0593220338983051</v>
          </cell>
          <cell r="F764">
            <v>0.19067796610169491</v>
          </cell>
          <cell r="G764">
            <v>63.56</v>
          </cell>
          <cell r="H764">
            <v>11.44</v>
          </cell>
        </row>
        <row r="765">
          <cell r="A765">
            <v>0</v>
          </cell>
          <cell r="B765" t="str">
            <v>Mano de Obra</v>
          </cell>
          <cell r="D765">
            <v>0</v>
          </cell>
          <cell r="G765">
            <v>0</v>
          </cell>
          <cell r="H765">
            <v>0</v>
          </cell>
        </row>
        <row r="766">
          <cell r="A766">
            <v>101.02000000000001</v>
          </cell>
          <cell r="B766" t="str">
            <v>Ligado y vaciado con ligadora</v>
          </cell>
          <cell r="C766">
            <v>1</v>
          </cell>
          <cell r="D766" t="str">
            <v>M3</v>
          </cell>
          <cell r="E766">
            <v>771.58444444444444</v>
          </cell>
          <cell r="F766">
            <v>54.515555555555551</v>
          </cell>
          <cell r="G766">
            <v>771.58</v>
          </cell>
          <cell r="H766">
            <v>54.52</v>
          </cell>
        </row>
        <row r="767">
          <cell r="A767">
            <v>0</v>
          </cell>
          <cell r="B767" t="str">
            <v>Total/UND</v>
          </cell>
          <cell r="D767">
            <v>0</v>
          </cell>
          <cell r="G767">
            <v>5585.14</v>
          </cell>
          <cell r="H767">
            <v>920.96</v>
          </cell>
          <cell r="I767">
            <v>6506.1</v>
          </cell>
        </row>
        <row r="768">
          <cell r="A768">
            <v>0</v>
          </cell>
        </row>
        <row r="769">
          <cell r="A769">
            <v>102.06000000000003</v>
          </cell>
          <cell r="B769" t="str">
            <v>HORMIGON 1:2:4 CON LIGADORA Y WINCHE</v>
          </cell>
          <cell r="C769">
            <v>1</v>
          </cell>
          <cell r="D769" t="str">
            <v>M3</v>
          </cell>
          <cell r="E769">
            <v>0</v>
          </cell>
          <cell r="F769">
            <v>0</v>
          </cell>
          <cell r="G769">
            <v>5938.25</v>
          </cell>
          <cell r="H769">
            <v>984.5200000000001</v>
          </cell>
          <cell r="I769">
            <v>6922.77</v>
          </cell>
        </row>
        <row r="770">
          <cell r="A770">
            <v>0</v>
          </cell>
          <cell r="B770" t="str">
            <v>Hormigón simple 1:2:4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0</v>
          </cell>
          <cell r="B771" t="str">
            <v>Volumen Análisis</v>
          </cell>
          <cell r="C771">
            <v>1</v>
          </cell>
          <cell r="D771" t="str">
            <v>M3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0</v>
          </cell>
          <cell r="B772" t="str">
            <v>Materiales y Equipos</v>
          </cell>
          <cell r="D772">
            <v>0</v>
          </cell>
          <cell r="G772">
            <v>0</v>
          </cell>
          <cell r="H772">
            <v>0</v>
          </cell>
        </row>
        <row r="773">
          <cell r="A773" t="str">
            <v>CE003</v>
          </cell>
          <cell r="B773" t="str">
            <v>Cemento Gris 94 lbs. Tipo Portland</v>
          </cell>
          <cell r="C773">
            <v>8</v>
          </cell>
          <cell r="D773" t="str">
            <v>FDA</v>
          </cell>
          <cell r="E773">
            <v>398.30508474576271</v>
          </cell>
          <cell r="F773">
            <v>71.694915254237287</v>
          </cell>
          <cell r="G773">
            <v>3186.44</v>
          </cell>
          <cell r="H773">
            <v>573.55999999999995</v>
          </cell>
        </row>
        <row r="774">
          <cell r="A774" t="str">
            <v>AGR001</v>
          </cell>
          <cell r="B774" t="str">
            <v>Arena Itabo gruesa lavada</v>
          </cell>
          <cell r="C774">
            <v>0.45</v>
          </cell>
          <cell r="D774" t="str">
            <v>M3E</v>
          </cell>
          <cell r="E774">
            <v>1186.4406779661017</v>
          </cell>
          <cell r="F774">
            <v>213.5593220338983</v>
          </cell>
          <cell r="G774">
            <v>533.9</v>
          </cell>
          <cell r="H774">
            <v>96.1</v>
          </cell>
        </row>
        <row r="775">
          <cell r="A775" t="str">
            <v>AGR005</v>
          </cell>
          <cell r="B775" t="str">
            <v>Grava 3/4"</v>
          </cell>
          <cell r="C775">
            <v>0.9</v>
          </cell>
          <cell r="D775" t="str">
            <v>M3E</v>
          </cell>
          <cell r="E775">
            <v>1144.0677966101696</v>
          </cell>
          <cell r="F775">
            <v>205.93220338983051</v>
          </cell>
          <cell r="G775">
            <v>1029.6600000000001</v>
          </cell>
          <cell r="H775">
            <v>185.34</v>
          </cell>
        </row>
        <row r="776">
          <cell r="A776" t="str">
            <v>AGR015</v>
          </cell>
          <cell r="B776" t="str">
            <v>Agua</v>
          </cell>
          <cell r="C776">
            <v>60</v>
          </cell>
          <cell r="D776" t="str">
            <v>GL</v>
          </cell>
          <cell r="E776">
            <v>1.0593220338983051</v>
          </cell>
          <cell r="F776">
            <v>0.19067796610169491</v>
          </cell>
          <cell r="G776">
            <v>63.56</v>
          </cell>
          <cell r="H776">
            <v>11.44</v>
          </cell>
        </row>
        <row r="777">
          <cell r="A777">
            <v>0</v>
          </cell>
          <cell r="B777" t="str">
            <v>Mano de Obra</v>
          </cell>
          <cell r="D777">
            <v>0</v>
          </cell>
          <cell r="G777">
            <v>0</v>
          </cell>
          <cell r="H777">
            <v>0</v>
          </cell>
        </row>
        <row r="778">
          <cell r="A778">
            <v>101.03000000000002</v>
          </cell>
          <cell r="B778" t="str">
            <v>Ligado y vaciado con ligadora y Winche</v>
          </cell>
          <cell r="C778">
            <v>1</v>
          </cell>
          <cell r="D778" t="str">
            <v>M3</v>
          </cell>
          <cell r="E778">
            <v>1124.6916666666666</v>
          </cell>
          <cell r="F778">
            <v>118.07499999999999</v>
          </cell>
          <cell r="G778">
            <v>1124.69</v>
          </cell>
          <cell r="H778">
            <v>118.08</v>
          </cell>
        </row>
        <row r="779">
          <cell r="A779">
            <v>0</v>
          </cell>
          <cell r="B779" t="str">
            <v>Total/UND</v>
          </cell>
          <cell r="D779">
            <v>0</v>
          </cell>
          <cell r="G779">
            <v>5938.25</v>
          </cell>
          <cell r="H779">
            <v>984.5200000000001</v>
          </cell>
          <cell r="I779">
            <v>6922.77</v>
          </cell>
        </row>
        <row r="780">
          <cell r="A780">
            <v>0</v>
          </cell>
        </row>
        <row r="781">
          <cell r="A781">
            <v>102.07000000000004</v>
          </cell>
          <cell r="B781" t="str">
            <v>HORMIGON 180kg/cm2 TABLA CEMEX A MANO</v>
          </cell>
          <cell r="C781">
            <v>1</v>
          </cell>
          <cell r="D781" t="str">
            <v>M3</v>
          </cell>
          <cell r="E781">
            <v>0</v>
          </cell>
          <cell r="F781">
            <v>0</v>
          </cell>
          <cell r="G781">
            <v>5992.34</v>
          </cell>
          <cell r="H781">
            <v>933.06000000000006</v>
          </cell>
          <cell r="I781">
            <v>6925.4000000000005</v>
          </cell>
        </row>
        <row r="782">
          <cell r="A782">
            <v>0</v>
          </cell>
          <cell r="B782" t="str">
            <v>Hormigón simple 180Kg/cm2 Tabla Cemex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>
            <v>0</v>
          </cell>
          <cell r="B783" t="str">
            <v>Volumen Análisis</v>
          </cell>
          <cell r="C783">
            <v>1</v>
          </cell>
          <cell r="D783" t="str">
            <v>M3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A784">
            <v>0</v>
          </cell>
          <cell r="B784" t="str">
            <v>Materiales y Equipos</v>
          </cell>
          <cell r="D784">
            <v>0</v>
          </cell>
          <cell r="G784">
            <v>0</v>
          </cell>
          <cell r="H784">
            <v>0</v>
          </cell>
        </row>
        <row r="785">
          <cell r="A785" t="str">
            <v>CE003</v>
          </cell>
          <cell r="B785" t="str">
            <v>Cemento Gris 94 lbs. Tipo Portland</v>
          </cell>
          <cell r="C785">
            <v>9</v>
          </cell>
          <cell r="D785" t="str">
            <v>FDA</v>
          </cell>
          <cell r="E785">
            <v>398.30508474576271</v>
          </cell>
          <cell r="F785">
            <v>71.694915254237287</v>
          </cell>
          <cell r="G785">
            <v>3584.75</v>
          </cell>
          <cell r="H785">
            <v>645.25</v>
          </cell>
        </row>
        <row r="786">
          <cell r="A786" t="str">
            <v>AGR001</v>
          </cell>
          <cell r="B786" t="str">
            <v>Arena Itabo gruesa lavada</v>
          </cell>
          <cell r="C786">
            <v>0.56999999999999995</v>
          </cell>
          <cell r="D786" t="str">
            <v>M3E</v>
          </cell>
          <cell r="E786">
            <v>1186.4406779661017</v>
          </cell>
          <cell r="F786">
            <v>213.5593220338983</v>
          </cell>
          <cell r="G786">
            <v>676.27</v>
          </cell>
          <cell r="H786">
            <v>121.73</v>
          </cell>
        </row>
        <row r="787">
          <cell r="A787" t="str">
            <v>AGR005</v>
          </cell>
          <cell r="B787" t="str">
            <v>Grava 3/4"</v>
          </cell>
          <cell r="C787">
            <v>0.53</v>
          </cell>
          <cell r="D787" t="str">
            <v>M3E</v>
          </cell>
          <cell r="E787">
            <v>1144.0677966101696</v>
          </cell>
          <cell r="F787">
            <v>205.93220338983051</v>
          </cell>
          <cell r="G787">
            <v>606.36</v>
          </cell>
          <cell r="H787">
            <v>109.14</v>
          </cell>
          <cell r="I787">
            <v>0</v>
          </cell>
        </row>
        <row r="788">
          <cell r="A788" t="str">
            <v>AGR015</v>
          </cell>
          <cell r="B788" t="str">
            <v>Agua</v>
          </cell>
          <cell r="C788">
            <v>60</v>
          </cell>
          <cell r="D788" t="str">
            <v>GL</v>
          </cell>
          <cell r="E788">
            <v>1.0593220338983051</v>
          </cell>
          <cell r="F788">
            <v>0.19067796610169491</v>
          </cell>
          <cell r="G788">
            <v>63.56</v>
          </cell>
          <cell r="H788">
            <v>11.44</v>
          </cell>
        </row>
        <row r="789">
          <cell r="A789">
            <v>0</v>
          </cell>
          <cell r="B789" t="str">
            <v>Mano de Obra</v>
          </cell>
          <cell r="D789">
            <v>0</v>
          </cell>
          <cell r="G789">
            <v>0</v>
          </cell>
          <cell r="H789">
            <v>0</v>
          </cell>
        </row>
        <row r="790">
          <cell r="A790">
            <v>101.01</v>
          </cell>
          <cell r="B790" t="str">
            <v>Ligado y vaciado a mano</v>
          </cell>
          <cell r="C790">
            <v>1</v>
          </cell>
          <cell r="D790" t="str">
            <v>M3</v>
          </cell>
          <cell r="E790">
            <v>1061.4035714285715</v>
          </cell>
          <cell r="F790">
            <v>45.496428571428567</v>
          </cell>
          <cell r="G790">
            <v>1061.4000000000001</v>
          </cell>
          <cell r="H790">
            <v>45.5</v>
          </cell>
        </row>
        <row r="791">
          <cell r="A791">
            <v>0</v>
          </cell>
          <cell r="B791" t="str">
            <v>Total/UND</v>
          </cell>
          <cell r="D791">
            <v>0</v>
          </cell>
          <cell r="G791">
            <v>5992.34</v>
          </cell>
          <cell r="H791">
            <v>933.06000000000006</v>
          </cell>
          <cell r="I791">
            <v>6925.4000000000005</v>
          </cell>
        </row>
        <row r="792">
          <cell r="A792">
            <v>0</v>
          </cell>
        </row>
        <row r="793">
          <cell r="A793">
            <v>102.08000000000004</v>
          </cell>
          <cell r="B793" t="str">
            <v>HORMIGON 180kg/cm2 TABLA CEMEX LIGADORA</v>
          </cell>
          <cell r="C793">
            <v>1</v>
          </cell>
          <cell r="D793" t="str">
            <v>M3</v>
          </cell>
          <cell r="E793">
            <v>0</v>
          </cell>
          <cell r="F793">
            <v>0</v>
          </cell>
          <cell r="G793">
            <v>5702.52</v>
          </cell>
          <cell r="H793">
            <v>942.08</v>
          </cell>
          <cell r="I793">
            <v>6644.6</v>
          </cell>
        </row>
        <row r="794">
          <cell r="A794">
            <v>0</v>
          </cell>
          <cell r="B794" t="str">
            <v>Hormigón simple 180Kg/cm2 Tabla Cemex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0</v>
          </cell>
          <cell r="B795" t="str">
            <v>Volumen Análisis</v>
          </cell>
          <cell r="C795">
            <v>1</v>
          </cell>
          <cell r="D795" t="str">
            <v>M3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0</v>
          </cell>
          <cell r="B796" t="str">
            <v>Materiales y Equipos</v>
          </cell>
          <cell r="D796">
            <v>0</v>
          </cell>
          <cell r="G796">
            <v>0</v>
          </cell>
          <cell r="H796">
            <v>0</v>
          </cell>
        </row>
        <row r="797">
          <cell r="A797" t="str">
            <v>CE003</v>
          </cell>
          <cell r="B797" t="str">
            <v>Cemento Gris 94 lbs. Tipo Portland</v>
          </cell>
          <cell r="C797">
            <v>9</v>
          </cell>
          <cell r="D797" t="str">
            <v>FDA</v>
          </cell>
          <cell r="E797">
            <v>398.30508474576271</v>
          </cell>
          <cell r="F797">
            <v>71.694915254237287</v>
          </cell>
          <cell r="G797">
            <v>3584.75</v>
          </cell>
          <cell r="H797">
            <v>645.25</v>
          </cell>
        </row>
        <row r="798">
          <cell r="A798" t="str">
            <v>AGR001</v>
          </cell>
          <cell r="B798" t="str">
            <v>Arena Itabo gruesa lavada</v>
          </cell>
          <cell r="C798">
            <v>0.56999999999999995</v>
          </cell>
          <cell r="D798" t="str">
            <v>M3E</v>
          </cell>
          <cell r="E798">
            <v>1186.4406779661017</v>
          </cell>
          <cell r="F798">
            <v>213.5593220338983</v>
          </cell>
          <cell r="G798">
            <v>676.27</v>
          </cell>
          <cell r="H798">
            <v>121.73</v>
          </cell>
        </row>
        <row r="799">
          <cell r="A799" t="str">
            <v>AGR005</v>
          </cell>
          <cell r="B799" t="str">
            <v>Grava 3/4"</v>
          </cell>
          <cell r="C799">
            <v>0.53</v>
          </cell>
          <cell r="D799" t="str">
            <v>M3E</v>
          </cell>
          <cell r="E799">
            <v>1144.0677966101696</v>
          </cell>
          <cell r="F799">
            <v>205.93220338983051</v>
          </cell>
          <cell r="G799">
            <v>606.36</v>
          </cell>
          <cell r="H799">
            <v>109.14</v>
          </cell>
        </row>
        <row r="800">
          <cell r="A800" t="str">
            <v>AGR015</v>
          </cell>
          <cell r="B800" t="str">
            <v>Agua</v>
          </cell>
          <cell r="C800">
            <v>60</v>
          </cell>
          <cell r="D800" t="str">
            <v>GL</v>
          </cell>
          <cell r="E800">
            <v>1.0593220338983051</v>
          </cell>
          <cell r="F800">
            <v>0.19067796610169491</v>
          </cell>
          <cell r="G800">
            <v>63.56</v>
          </cell>
          <cell r="H800">
            <v>11.44</v>
          </cell>
        </row>
        <row r="801">
          <cell r="A801">
            <v>0</v>
          </cell>
          <cell r="B801" t="str">
            <v>Mano de Obra</v>
          </cell>
          <cell r="D801">
            <v>0</v>
          </cell>
          <cell r="G801">
            <v>0</v>
          </cell>
          <cell r="H801">
            <v>0</v>
          </cell>
        </row>
        <row r="802">
          <cell r="A802">
            <v>101.02000000000001</v>
          </cell>
          <cell r="B802" t="str">
            <v>Ligado y vaciado con ligadora</v>
          </cell>
          <cell r="C802">
            <v>1</v>
          </cell>
          <cell r="D802" t="str">
            <v>M3</v>
          </cell>
          <cell r="E802">
            <v>771.58444444444444</v>
          </cell>
          <cell r="F802">
            <v>54.515555555555551</v>
          </cell>
          <cell r="G802">
            <v>771.58</v>
          </cell>
          <cell r="H802">
            <v>54.52</v>
          </cell>
        </row>
        <row r="803">
          <cell r="A803">
            <v>0</v>
          </cell>
          <cell r="B803" t="str">
            <v>Total/UND</v>
          </cell>
          <cell r="D803">
            <v>0</v>
          </cell>
          <cell r="G803">
            <v>5702.52</v>
          </cell>
          <cell r="H803">
            <v>942.08</v>
          </cell>
          <cell r="I803">
            <v>6644.6</v>
          </cell>
        </row>
        <row r="804">
          <cell r="A804">
            <v>0</v>
          </cell>
        </row>
        <row r="805">
          <cell r="A805">
            <v>102.09000000000005</v>
          </cell>
          <cell r="B805" t="str">
            <v>HORMIGON 180kg/cm2 TABLA CEMEX CON LIGADORA Y WINCHE</v>
          </cell>
          <cell r="C805">
            <v>1</v>
          </cell>
          <cell r="D805" t="str">
            <v>M3</v>
          </cell>
          <cell r="E805">
            <v>0</v>
          </cell>
          <cell r="F805">
            <v>0</v>
          </cell>
          <cell r="G805">
            <v>6055.630000000001</v>
          </cell>
          <cell r="H805">
            <v>1005.6400000000001</v>
          </cell>
          <cell r="I805">
            <v>7061.2700000000013</v>
          </cell>
        </row>
        <row r="806">
          <cell r="A806">
            <v>0</v>
          </cell>
          <cell r="B806" t="str">
            <v>Hormigón simple 180Kg/cm2 Tabla Cemex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A807">
            <v>0</v>
          </cell>
          <cell r="B807" t="str">
            <v>Volumen Análisis</v>
          </cell>
          <cell r="C807">
            <v>1</v>
          </cell>
          <cell r="D807" t="str">
            <v>M3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A808">
            <v>0</v>
          </cell>
          <cell r="B808" t="str">
            <v>Materiales y Equipos</v>
          </cell>
          <cell r="D808">
            <v>0</v>
          </cell>
          <cell r="G808">
            <v>0</v>
          </cell>
          <cell r="H808">
            <v>0</v>
          </cell>
        </row>
        <row r="809">
          <cell r="A809" t="str">
            <v>CE003</v>
          </cell>
          <cell r="B809" t="str">
            <v>Cemento Gris 94 lbs. Tipo Portland</v>
          </cell>
          <cell r="C809">
            <v>9</v>
          </cell>
          <cell r="D809" t="str">
            <v>FDA</v>
          </cell>
          <cell r="E809">
            <v>398.30508474576271</v>
          </cell>
          <cell r="F809">
            <v>71.694915254237287</v>
          </cell>
          <cell r="G809">
            <v>3584.75</v>
          </cell>
          <cell r="H809">
            <v>645.25</v>
          </cell>
          <cell r="I809">
            <v>0</v>
          </cell>
        </row>
        <row r="810">
          <cell r="A810" t="str">
            <v>AGR001</v>
          </cell>
          <cell r="B810" t="str">
            <v>Arena Itabo gruesa lavada</v>
          </cell>
          <cell r="C810">
            <v>0.56999999999999995</v>
          </cell>
          <cell r="D810" t="str">
            <v>M3E</v>
          </cell>
          <cell r="E810">
            <v>1186.4406779661017</v>
          </cell>
          <cell r="F810">
            <v>213.5593220338983</v>
          </cell>
          <cell r="G810">
            <v>676.27</v>
          </cell>
          <cell r="H810">
            <v>121.73</v>
          </cell>
        </row>
        <row r="811">
          <cell r="A811" t="str">
            <v>AGR005</v>
          </cell>
          <cell r="B811" t="str">
            <v>Grava 3/4"</v>
          </cell>
          <cell r="C811">
            <v>0.53</v>
          </cell>
          <cell r="D811" t="str">
            <v>M3E</v>
          </cell>
          <cell r="E811">
            <v>1144.0677966101696</v>
          </cell>
          <cell r="F811">
            <v>205.93220338983051</v>
          </cell>
          <cell r="G811">
            <v>606.36</v>
          </cell>
          <cell r="H811">
            <v>109.14</v>
          </cell>
        </row>
        <row r="812">
          <cell r="A812" t="str">
            <v>AGR015</v>
          </cell>
          <cell r="B812" t="str">
            <v>Agua</v>
          </cell>
          <cell r="C812">
            <v>60</v>
          </cell>
          <cell r="D812" t="str">
            <v>GL</v>
          </cell>
          <cell r="E812">
            <v>1.0593220338983051</v>
          </cell>
          <cell r="F812">
            <v>0.19067796610169491</v>
          </cell>
          <cell r="G812">
            <v>63.56</v>
          </cell>
          <cell r="H812">
            <v>11.44</v>
          </cell>
        </row>
        <row r="813">
          <cell r="A813">
            <v>0</v>
          </cell>
          <cell r="B813" t="str">
            <v>Mano de Obra</v>
          </cell>
          <cell r="D813">
            <v>0</v>
          </cell>
          <cell r="G813">
            <v>0</v>
          </cell>
          <cell r="H813">
            <v>0</v>
          </cell>
        </row>
        <row r="814">
          <cell r="A814">
            <v>101.03000000000002</v>
          </cell>
          <cell r="B814" t="str">
            <v>Ligado y vaciado con ligadora y Winche</v>
          </cell>
          <cell r="C814">
            <v>1</v>
          </cell>
          <cell r="D814" t="str">
            <v>M3</v>
          </cell>
          <cell r="E814">
            <v>1124.6916666666666</v>
          </cell>
          <cell r="F814">
            <v>118.07499999999999</v>
          </cell>
          <cell r="G814">
            <v>1124.69</v>
          </cell>
          <cell r="H814">
            <v>118.08</v>
          </cell>
          <cell r="I814">
            <v>0</v>
          </cell>
        </row>
        <row r="815">
          <cell r="A815">
            <v>0</v>
          </cell>
          <cell r="B815" t="str">
            <v>Total/UND</v>
          </cell>
          <cell r="D815">
            <v>0</v>
          </cell>
          <cell r="G815">
            <v>6055.630000000001</v>
          </cell>
          <cell r="H815">
            <v>1005.6400000000001</v>
          </cell>
          <cell r="I815">
            <v>7061.2700000000013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A817">
            <v>102.10000000000005</v>
          </cell>
          <cell r="B817" t="str">
            <v>HORMIGON 210kg/cm2 TABLA CEMEX A MANO</v>
          </cell>
          <cell r="C817">
            <v>1</v>
          </cell>
          <cell r="D817" t="str">
            <v>M3</v>
          </cell>
          <cell r="E817">
            <v>0</v>
          </cell>
          <cell r="F817">
            <v>0</v>
          </cell>
          <cell r="G817">
            <v>6236.6100000000006</v>
          </cell>
          <cell r="H817">
            <v>977.04000000000008</v>
          </cell>
          <cell r="I817">
            <v>7213.6500000000005</v>
          </cell>
        </row>
        <row r="818">
          <cell r="A818">
            <v>0</v>
          </cell>
          <cell r="B818" t="str">
            <v>Hormigón simple 210Kg/cm2 Tabla Cemex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</row>
        <row r="819">
          <cell r="A819">
            <v>0</v>
          </cell>
          <cell r="B819" t="str">
            <v>Volumen Análisis</v>
          </cell>
          <cell r="C819">
            <v>1</v>
          </cell>
          <cell r="D819" t="str">
            <v>M3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</row>
        <row r="820">
          <cell r="A820">
            <v>0</v>
          </cell>
          <cell r="B820" t="str">
            <v>Materiales y Equipos</v>
          </cell>
          <cell r="D820">
            <v>0</v>
          </cell>
          <cell r="G820">
            <v>0</v>
          </cell>
          <cell r="H820">
            <v>0</v>
          </cell>
        </row>
        <row r="821">
          <cell r="A821" t="str">
            <v>CE003</v>
          </cell>
          <cell r="B821" t="str">
            <v>Cemento Gris 94 lbs. Tipo Portland</v>
          </cell>
          <cell r="C821">
            <v>10</v>
          </cell>
          <cell r="D821" t="str">
            <v>FDA</v>
          </cell>
          <cell r="E821">
            <v>398.30508474576271</v>
          </cell>
          <cell r="F821">
            <v>71.694915254237287</v>
          </cell>
          <cell r="G821">
            <v>3983.05</v>
          </cell>
          <cell r="H821">
            <v>716.95</v>
          </cell>
        </row>
        <row r="822">
          <cell r="A822" t="str">
            <v>AGR001</v>
          </cell>
          <cell r="B822" t="str">
            <v>Arena Itabo gruesa lavada</v>
          </cell>
          <cell r="C822">
            <v>0.55000000000000004</v>
          </cell>
          <cell r="D822" t="str">
            <v>M3E</v>
          </cell>
          <cell r="E822">
            <v>1186.44</v>
          </cell>
          <cell r="F822">
            <v>213.5592</v>
          </cell>
          <cell r="G822">
            <v>652.54</v>
          </cell>
          <cell r="H822">
            <v>117.46</v>
          </cell>
        </row>
        <row r="823">
          <cell r="A823" t="str">
            <v>AGR005</v>
          </cell>
          <cell r="B823" t="str">
            <v>Grava 3/4"</v>
          </cell>
          <cell r="C823">
            <v>0.51</v>
          </cell>
          <cell r="D823" t="str">
            <v>M3E</v>
          </cell>
          <cell r="E823">
            <v>911.02</v>
          </cell>
          <cell r="F823">
            <v>163.9836</v>
          </cell>
          <cell r="G823">
            <v>464.62</v>
          </cell>
          <cell r="H823">
            <v>83.63</v>
          </cell>
        </row>
        <row r="824">
          <cell r="A824" t="str">
            <v>AGR015</v>
          </cell>
          <cell r="B824" t="str">
            <v>Agua</v>
          </cell>
          <cell r="C824">
            <v>60</v>
          </cell>
          <cell r="D824" t="str">
            <v>GL</v>
          </cell>
          <cell r="E824">
            <v>1.25</v>
          </cell>
          <cell r="F824">
            <v>0.22499999999999998</v>
          </cell>
          <cell r="G824">
            <v>75</v>
          </cell>
          <cell r="H824">
            <v>13.5</v>
          </cell>
        </row>
        <row r="825">
          <cell r="A825">
            <v>101.01</v>
          </cell>
          <cell r="B825" t="str">
            <v>Ligado y vaciado a mano</v>
          </cell>
          <cell r="C825">
            <v>1</v>
          </cell>
          <cell r="D825" t="str">
            <v>M3</v>
          </cell>
          <cell r="E825">
            <v>1061.4035714285715</v>
          </cell>
          <cell r="F825">
            <v>45.496428571428567</v>
          </cell>
          <cell r="G825">
            <v>1061.4000000000001</v>
          </cell>
          <cell r="H825">
            <v>45.5</v>
          </cell>
        </row>
        <row r="826">
          <cell r="A826">
            <v>0</v>
          </cell>
          <cell r="B826" t="str">
            <v>Total/UND</v>
          </cell>
          <cell r="D826">
            <v>0</v>
          </cell>
          <cell r="G826">
            <v>6236.6100000000006</v>
          </cell>
          <cell r="H826">
            <v>977.04000000000008</v>
          </cell>
          <cell r="I826">
            <v>7213.6500000000005</v>
          </cell>
        </row>
        <row r="827">
          <cell r="A827">
            <v>0</v>
          </cell>
        </row>
        <row r="828">
          <cell r="A828">
            <v>102.11000000000006</v>
          </cell>
          <cell r="B828" t="str">
            <v>HORMIGON 210kg/cm2 TABLA CEMEX LIGADORA</v>
          </cell>
          <cell r="C828">
            <v>1</v>
          </cell>
          <cell r="D828" t="str">
            <v>M3</v>
          </cell>
          <cell r="E828">
            <v>0</v>
          </cell>
          <cell r="F828">
            <v>0</v>
          </cell>
          <cell r="G828">
            <v>5946.79</v>
          </cell>
          <cell r="H828">
            <v>986.06000000000006</v>
          </cell>
          <cell r="I828">
            <v>6932.85</v>
          </cell>
        </row>
        <row r="829">
          <cell r="A829">
            <v>0</v>
          </cell>
          <cell r="B829" t="str">
            <v>Hormigón simple 210Kg/cm2 Tabla Cemex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</row>
        <row r="830">
          <cell r="A830">
            <v>0</v>
          </cell>
          <cell r="B830" t="str">
            <v>Volumen Análisis</v>
          </cell>
          <cell r="C830">
            <v>1</v>
          </cell>
          <cell r="D830" t="str">
            <v>M3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</row>
        <row r="831">
          <cell r="A831">
            <v>0</v>
          </cell>
          <cell r="B831" t="str">
            <v>Materiales y Equipos</v>
          </cell>
          <cell r="D831">
            <v>0</v>
          </cell>
          <cell r="G831">
            <v>0</v>
          </cell>
          <cell r="H831">
            <v>0</v>
          </cell>
        </row>
        <row r="832">
          <cell r="A832" t="str">
            <v>CE003</v>
          </cell>
          <cell r="B832" t="str">
            <v>Cemento Gris 94 lbs. Tipo Portland</v>
          </cell>
          <cell r="C832">
            <v>10</v>
          </cell>
          <cell r="D832" t="str">
            <v>FDA</v>
          </cell>
          <cell r="E832">
            <v>398.30508474576271</v>
          </cell>
          <cell r="F832">
            <v>71.694915254237287</v>
          </cell>
          <cell r="G832">
            <v>3983.05</v>
          </cell>
          <cell r="H832">
            <v>716.95</v>
          </cell>
        </row>
        <row r="833">
          <cell r="A833" t="str">
            <v>AGR001</v>
          </cell>
          <cell r="B833" t="str">
            <v>Arena Itabo gruesa lavada</v>
          </cell>
          <cell r="C833">
            <v>0.55000000000000004</v>
          </cell>
          <cell r="D833" t="str">
            <v>M3E</v>
          </cell>
          <cell r="E833">
            <v>1186.44</v>
          </cell>
          <cell r="F833">
            <v>213.5592</v>
          </cell>
          <cell r="G833">
            <v>652.54</v>
          </cell>
          <cell r="H833">
            <v>117.46</v>
          </cell>
          <cell r="I833">
            <v>0</v>
          </cell>
        </row>
        <row r="834">
          <cell r="A834" t="str">
            <v>AGR005</v>
          </cell>
          <cell r="B834" t="str">
            <v>Grava 3/4"</v>
          </cell>
          <cell r="C834">
            <v>0.51</v>
          </cell>
          <cell r="D834" t="str">
            <v>M3E</v>
          </cell>
          <cell r="E834">
            <v>911.02</v>
          </cell>
          <cell r="F834">
            <v>163.9836</v>
          </cell>
          <cell r="G834">
            <v>464.62</v>
          </cell>
          <cell r="H834">
            <v>83.63</v>
          </cell>
        </row>
        <row r="835">
          <cell r="A835" t="str">
            <v>AGR015</v>
          </cell>
          <cell r="B835" t="str">
            <v>Agua</v>
          </cell>
          <cell r="C835">
            <v>60</v>
          </cell>
          <cell r="D835" t="str">
            <v>GL</v>
          </cell>
          <cell r="E835">
            <v>1.25</v>
          </cell>
          <cell r="F835">
            <v>0.22499999999999998</v>
          </cell>
          <cell r="G835">
            <v>75</v>
          </cell>
          <cell r="H835">
            <v>13.5</v>
          </cell>
        </row>
        <row r="836">
          <cell r="A836">
            <v>101.02000000000001</v>
          </cell>
          <cell r="B836" t="str">
            <v>Ligado y vaciado con ligadora</v>
          </cell>
          <cell r="C836">
            <v>1</v>
          </cell>
          <cell r="D836" t="str">
            <v>M3</v>
          </cell>
          <cell r="E836">
            <v>771.58444444444444</v>
          </cell>
          <cell r="F836">
            <v>54.515555555555551</v>
          </cell>
          <cell r="G836">
            <v>771.58</v>
          </cell>
          <cell r="H836">
            <v>54.52</v>
          </cell>
        </row>
        <row r="837">
          <cell r="A837">
            <v>0</v>
          </cell>
          <cell r="B837" t="str">
            <v>Total/UND</v>
          </cell>
          <cell r="D837">
            <v>0</v>
          </cell>
          <cell r="G837">
            <v>5946.79</v>
          </cell>
          <cell r="H837">
            <v>986.06000000000006</v>
          </cell>
          <cell r="I837">
            <v>6932.85</v>
          </cell>
        </row>
        <row r="838">
          <cell r="A838">
            <v>0</v>
          </cell>
        </row>
        <row r="839">
          <cell r="A839">
            <v>102.12000000000006</v>
          </cell>
          <cell r="B839" t="str">
            <v>HORMIGON 210kg/cm2 TABLA CEMEX CON LIGADORA Y WINCHE</v>
          </cell>
          <cell r="C839">
            <v>1</v>
          </cell>
          <cell r="D839" t="str">
            <v>M3</v>
          </cell>
          <cell r="E839">
            <v>0</v>
          </cell>
          <cell r="F839">
            <v>0</v>
          </cell>
          <cell r="G839">
            <v>6299.9</v>
          </cell>
          <cell r="H839">
            <v>1049.6200000000001</v>
          </cell>
          <cell r="I839">
            <v>7349.5199999999995</v>
          </cell>
        </row>
        <row r="840">
          <cell r="A840">
            <v>0</v>
          </cell>
          <cell r="B840" t="str">
            <v>Hormigón simple 210Kg/cm2 Tabla Cemex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A841">
            <v>0</v>
          </cell>
          <cell r="B841" t="str">
            <v>Volumen Análisis</v>
          </cell>
          <cell r="C841">
            <v>1</v>
          </cell>
          <cell r="D841" t="str">
            <v>M3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</row>
        <row r="842">
          <cell r="A842">
            <v>0</v>
          </cell>
          <cell r="B842" t="str">
            <v>Materiales y Equipos</v>
          </cell>
          <cell r="D842">
            <v>0</v>
          </cell>
          <cell r="G842">
            <v>0</v>
          </cell>
          <cell r="H842">
            <v>0</v>
          </cell>
        </row>
        <row r="843">
          <cell r="A843" t="str">
            <v>CE003</v>
          </cell>
          <cell r="B843" t="str">
            <v>Cemento Gris 94 lbs. Tipo Portland</v>
          </cell>
          <cell r="C843">
            <v>10</v>
          </cell>
          <cell r="D843" t="str">
            <v>FDA</v>
          </cell>
          <cell r="E843">
            <v>398.30508474576271</v>
          </cell>
          <cell r="F843">
            <v>71.694915254237287</v>
          </cell>
          <cell r="G843">
            <v>3983.05</v>
          </cell>
          <cell r="H843">
            <v>716.95</v>
          </cell>
        </row>
        <row r="844">
          <cell r="A844" t="str">
            <v>AGR001</v>
          </cell>
          <cell r="B844" t="str">
            <v>Arena Itabo gruesa lavada</v>
          </cell>
          <cell r="C844">
            <v>0.55000000000000004</v>
          </cell>
          <cell r="D844" t="str">
            <v>M3E</v>
          </cell>
          <cell r="E844">
            <v>1186.44</v>
          </cell>
          <cell r="F844">
            <v>213.5592</v>
          </cell>
          <cell r="G844">
            <v>652.54</v>
          </cell>
          <cell r="H844">
            <v>117.46</v>
          </cell>
        </row>
        <row r="845">
          <cell r="A845" t="str">
            <v>AGR005</v>
          </cell>
          <cell r="B845" t="str">
            <v>Grava 3/4"</v>
          </cell>
          <cell r="C845">
            <v>0.51</v>
          </cell>
          <cell r="D845" t="str">
            <v>M3E</v>
          </cell>
          <cell r="E845">
            <v>911.02</v>
          </cell>
          <cell r="F845">
            <v>163.9836</v>
          </cell>
          <cell r="G845">
            <v>464.62</v>
          </cell>
          <cell r="H845">
            <v>83.63</v>
          </cell>
        </row>
        <row r="846">
          <cell r="A846" t="str">
            <v>AGR015</v>
          </cell>
          <cell r="B846" t="str">
            <v>Agua</v>
          </cell>
          <cell r="C846">
            <v>60</v>
          </cell>
          <cell r="D846" t="str">
            <v>GL</v>
          </cell>
          <cell r="E846">
            <v>1.25</v>
          </cell>
          <cell r="F846">
            <v>0.22499999999999998</v>
          </cell>
          <cell r="G846">
            <v>75</v>
          </cell>
          <cell r="H846">
            <v>13.5</v>
          </cell>
          <cell r="I846">
            <v>0</v>
          </cell>
        </row>
        <row r="847">
          <cell r="A847">
            <v>101.03000000000002</v>
          </cell>
          <cell r="B847" t="str">
            <v>Ligado y vaciado con ligadora y Winche</v>
          </cell>
          <cell r="C847">
            <v>1</v>
          </cell>
          <cell r="D847" t="str">
            <v>M3</v>
          </cell>
          <cell r="E847">
            <v>1124.6916666666666</v>
          </cell>
          <cell r="F847">
            <v>118.07499999999999</v>
          </cell>
          <cell r="G847">
            <v>1124.69</v>
          </cell>
          <cell r="H847">
            <v>118.08</v>
          </cell>
        </row>
        <row r="848">
          <cell r="A848">
            <v>0</v>
          </cell>
          <cell r="B848" t="str">
            <v>Total/UND</v>
          </cell>
          <cell r="D848">
            <v>0</v>
          </cell>
          <cell r="G848">
            <v>6299.9</v>
          </cell>
          <cell r="H848">
            <v>1049.6200000000001</v>
          </cell>
          <cell r="I848">
            <v>7349.5199999999995</v>
          </cell>
        </row>
        <row r="849">
          <cell r="A849">
            <v>0</v>
          </cell>
        </row>
        <row r="850">
          <cell r="A850">
            <v>102.13000000000007</v>
          </cell>
          <cell r="B850" t="str">
            <v>HORMIGON 240kg/cm2 TABLA CEMEX A MANO</v>
          </cell>
          <cell r="C850">
            <v>1</v>
          </cell>
          <cell r="D850" t="str">
            <v>M3</v>
          </cell>
          <cell r="E850">
            <v>0</v>
          </cell>
          <cell r="F850">
            <v>0</v>
          </cell>
          <cell r="G850">
            <v>6587.4599999999991</v>
          </cell>
          <cell r="H850">
            <v>1040.19</v>
          </cell>
          <cell r="I850">
            <v>7627.65</v>
          </cell>
        </row>
        <row r="851">
          <cell r="A851">
            <v>0</v>
          </cell>
          <cell r="B851" t="str">
            <v>Hormigón simple 240Kg/cm2 Tabla Cemex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>
            <v>0</v>
          </cell>
          <cell r="B852" t="str">
            <v>Volumen Análisis</v>
          </cell>
          <cell r="C852">
            <v>1</v>
          </cell>
          <cell r="D852" t="str">
            <v>M3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0</v>
          </cell>
          <cell r="B853" t="str">
            <v>Materiales y Equipos</v>
          </cell>
          <cell r="D853">
            <v>0</v>
          </cell>
          <cell r="G853">
            <v>0</v>
          </cell>
          <cell r="H853">
            <v>0</v>
          </cell>
        </row>
        <row r="854">
          <cell r="A854" t="str">
            <v>CE003</v>
          </cell>
          <cell r="B854" t="str">
            <v>Cemento Gris 94 lbs. Tipo Portland</v>
          </cell>
          <cell r="C854">
            <v>11</v>
          </cell>
          <cell r="D854" t="str">
            <v>FDA</v>
          </cell>
          <cell r="E854">
            <v>398.30508474576271</v>
          </cell>
          <cell r="F854">
            <v>71.694915254237287</v>
          </cell>
          <cell r="G854">
            <v>4381.3599999999997</v>
          </cell>
          <cell r="H854">
            <v>788.64</v>
          </cell>
        </row>
        <row r="855">
          <cell r="A855" t="str">
            <v>AGR001</v>
          </cell>
          <cell r="B855" t="str">
            <v>Arena Itabo gruesa lavada</v>
          </cell>
          <cell r="C855">
            <v>0.51</v>
          </cell>
          <cell r="D855" t="str">
            <v>M3E</v>
          </cell>
          <cell r="E855">
            <v>1186.44</v>
          </cell>
          <cell r="F855">
            <v>213.5592</v>
          </cell>
          <cell r="G855">
            <v>605.08000000000004</v>
          </cell>
          <cell r="H855">
            <v>108.92</v>
          </cell>
        </row>
        <row r="856">
          <cell r="A856" t="str">
            <v>AGR005</v>
          </cell>
          <cell r="B856" t="str">
            <v>Grava 3/4"</v>
          </cell>
          <cell r="C856">
            <v>0.51</v>
          </cell>
          <cell r="D856" t="str">
            <v>M3E</v>
          </cell>
          <cell r="E856">
            <v>911.02</v>
          </cell>
          <cell r="F856">
            <v>163.9836</v>
          </cell>
          <cell r="G856">
            <v>464.62</v>
          </cell>
          <cell r="H856">
            <v>83.63</v>
          </cell>
        </row>
        <row r="857">
          <cell r="A857" t="str">
            <v>AGR015</v>
          </cell>
          <cell r="B857" t="str">
            <v>Agua</v>
          </cell>
          <cell r="C857">
            <v>60</v>
          </cell>
          <cell r="D857" t="str">
            <v>GL</v>
          </cell>
          <cell r="E857">
            <v>1.25</v>
          </cell>
          <cell r="F857">
            <v>0.22499999999999998</v>
          </cell>
          <cell r="G857">
            <v>75</v>
          </cell>
          <cell r="H857">
            <v>13.5</v>
          </cell>
        </row>
        <row r="858">
          <cell r="A858">
            <v>101.01</v>
          </cell>
          <cell r="B858" t="str">
            <v>Ligado y vaciado a mano</v>
          </cell>
          <cell r="C858">
            <v>1</v>
          </cell>
          <cell r="D858" t="str">
            <v>M3</v>
          </cell>
          <cell r="E858">
            <v>1061.4035714285715</v>
          </cell>
          <cell r="F858">
            <v>45.496428571428567</v>
          </cell>
          <cell r="G858">
            <v>1061.4000000000001</v>
          </cell>
          <cell r="H858">
            <v>45.5</v>
          </cell>
        </row>
        <row r="859">
          <cell r="A859">
            <v>0</v>
          </cell>
          <cell r="B859" t="str">
            <v>Total/UND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6587.4599999999991</v>
          </cell>
          <cell r="H859">
            <v>1040.19</v>
          </cell>
          <cell r="I859">
            <v>1040.19</v>
          </cell>
        </row>
        <row r="860">
          <cell r="A860">
            <v>0</v>
          </cell>
        </row>
        <row r="861">
          <cell r="A861">
            <v>102.14000000000007</v>
          </cell>
          <cell r="B861" t="str">
            <v>HORMIGON 240kg/cm2 TABLA CEMEX LIGADORA</v>
          </cell>
          <cell r="C861">
            <v>1</v>
          </cell>
          <cell r="D861" t="str">
            <v>M3</v>
          </cell>
          <cell r="E861">
            <v>0</v>
          </cell>
          <cell r="F861">
            <v>0</v>
          </cell>
          <cell r="G861">
            <v>6297.6399999999994</v>
          </cell>
          <cell r="H861">
            <v>1049.21</v>
          </cell>
          <cell r="I861">
            <v>7346.8499999999995</v>
          </cell>
        </row>
        <row r="862">
          <cell r="A862">
            <v>0</v>
          </cell>
          <cell r="B862" t="str">
            <v>Hormigón simple 240Kg/cm2 Tabla Cemex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0</v>
          </cell>
          <cell r="B863" t="str">
            <v>Volumen Análisis</v>
          </cell>
          <cell r="C863">
            <v>1</v>
          </cell>
          <cell r="D863" t="str">
            <v>M3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0</v>
          </cell>
          <cell r="B864" t="str">
            <v>Materiales y Equipos</v>
          </cell>
          <cell r="D864">
            <v>0</v>
          </cell>
          <cell r="G864">
            <v>0</v>
          </cell>
          <cell r="H864">
            <v>0</v>
          </cell>
        </row>
        <row r="865">
          <cell r="A865" t="str">
            <v>CE003</v>
          </cell>
          <cell r="B865" t="str">
            <v>Cemento Gris 94 lbs. Tipo Portland</v>
          </cell>
          <cell r="C865">
            <v>11</v>
          </cell>
          <cell r="D865" t="str">
            <v>FDA</v>
          </cell>
          <cell r="E865">
            <v>398.30508474576271</v>
          </cell>
          <cell r="F865">
            <v>71.694915254237287</v>
          </cell>
          <cell r="G865">
            <v>4381.3599999999997</v>
          </cell>
          <cell r="H865">
            <v>788.64</v>
          </cell>
        </row>
        <row r="866">
          <cell r="A866" t="str">
            <v>AGR001</v>
          </cell>
          <cell r="B866" t="str">
            <v>Arena Itabo gruesa lavada</v>
          </cell>
          <cell r="C866">
            <v>0.51</v>
          </cell>
          <cell r="D866" t="str">
            <v>M3E</v>
          </cell>
          <cell r="E866">
            <v>1186.44</v>
          </cell>
          <cell r="F866">
            <v>213.5592</v>
          </cell>
          <cell r="G866">
            <v>605.08000000000004</v>
          </cell>
          <cell r="H866">
            <v>108.92</v>
          </cell>
        </row>
        <row r="867">
          <cell r="A867" t="str">
            <v>AGR005</v>
          </cell>
          <cell r="B867" t="str">
            <v>Grava 3/4"</v>
          </cell>
          <cell r="C867">
            <v>0.51</v>
          </cell>
          <cell r="D867" t="str">
            <v>M3E</v>
          </cell>
          <cell r="E867">
            <v>911.02</v>
          </cell>
          <cell r="F867">
            <v>163.9836</v>
          </cell>
          <cell r="G867">
            <v>464.62</v>
          </cell>
          <cell r="H867">
            <v>83.63</v>
          </cell>
        </row>
        <row r="868">
          <cell r="A868" t="str">
            <v>AGR015</v>
          </cell>
          <cell r="B868" t="str">
            <v>Agua</v>
          </cell>
          <cell r="C868">
            <v>60</v>
          </cell>
          <cell r="D868" t="str">
            <v>GL</v>
          </cell>
          <cell r="E868">
            <v>1.25</v>
          </cell>
          <cell r="F868">
            <v>0.22499999999999998</v>
          </cell>
          <cell r="G868">
            <v>75</v>
          </cell>
          <cell r="H868">
            <v>13.5</v>
          </cell>
        </row>
        <row r="869">
          <cell r="A869">
            <v>101.02000000000001</v>
          </cell>
          <cell r="B869" t="str">
            <v>Ligado y vaciado con ligadora</v>
          </cell>
          <cell r="C869">
            <v>1</v>
          </cell>
          <cell r="D869" t="str">
            <v>M3</v>
          </cell>
          <cell r="E869">
            <v>771.58444444444444</v>
          </cell>
          <cell r="F869">
            <v>54.515555555555551</v>
          </cell>
          <cell r="G869">
            <v>771.58</v>
          </cell>
          <cell r="H869">
            <v>54.52</v>
          </cell>
        </row>
        <row r="870">
          <cell r="A870">
            <v>0</v>
          </cell>
          <cell r="B870" t="str">
            <v>Total/UND</v>
          </cell>
          <cell r="D870">
            <v>0</v>
          </cell>
          <cell r="G870">
            <v>6297.6399999999994</v>
          </cell>
          <cell r="H870">
            <v>1049.21</v>
          </cell>
          <cell r="I870">
            <v>7346.8499999999995</v>
          </cell>
        </row>
        <row r="871">
          <cell r="A871">
            <v>0</v>
          </cell>
        </row>
        <row r="872">
          <cell r="A872">
            <v>102.15000000000008</v>
          </cell>
          <cell r="B872" t="str">
            <v>HORMIGON 240kg/cm2 TABLA CEMEX CON LIGADORA Y WINCHE</v>
          </cell>
          <cell r="C872">
            <v>1</v>
          </cell>
          <cell r="D872" t="str">
            <v>M3</v>
          </cell>
          <cell r="E872">
            <v>0</v>
          </cell>
          <cell r="F872">
            <v>0</v>
          </cell>
          <cell r="G872">
            <v>6758.16</v>
          </cell>
          <cell r="H872">
            <v>1132.1099999999999</v>
          </cell>
          <cell r="I872">
            <v>7890.2699999999995</v>
          </cell>
        </row>
        <row r="873">
          <cell r="A873">
            <v>0</v>
          </cell>
          <cell r="B873" t="str">
            <v>Hormigón simple 240Kg/cm2 Tabla Cemex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>
            <v>0</v>
          </cell>
          <cell r="B874" t="str">
            <v>Volumen Análisis</v>
          </cell>
          <cell r="C874">
            <v>1</v>
          </cell>
          <cell r="D874" t="str">
            <v>M3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>
            <v>0</v>
          </cell>
          <cell r="B875" t="str">
            <v>Materiales y Equipos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A876" t="str">
            <v>CE003</v>
          </cell>
          <cell r="B876" t="str">
            <v>Cemento Gris 94 lbs. Tipo Portland</v>
          </cell>
          <cell r="C876">
            <v>11</v>
          </cell>
          <cell r="D876" t="str">
            <v>FDA</v>
          </cell>
          <cell r="E876">
            <v>398.30508474576271</v>
          </cell>
          <cell r="F876">
            <v>71.694915254237287</v>
          </cell>
          <cell r="G876">
            <v>4381.3599999999997</v>
          </cell>
          <cell r="H876">
            <v>788.64</v>
          </cell>
        </row>
        <row r="877">
          <cell r="A877" t="str">
            <v>AGR001</v>
          </cell>
          <cell r="B877" t="str">
            <v>Arena Itabo gruesa lavada</v>
          </cell>
          <cell r="C877">
            <v>0.51</v>
          </cell>
          <cell r="D877" t="str">
            <v>M3E</v>
          </cell>
          <cell r="E877">
            <v>1186.4406779661017</v>
          </cell>
          <cell r="F877">
            <v>213.5593220338983</v>
          </cell>
          <cell r="G877">
            <v>605.08000000000004</v>
          </cell>
          <cell r="H877">
            <v>108.92</v>
          </cell>
        </row>
        <row r="878">
          <cell r="A878" t="str">
            <v>AGR005</v>
          </cell>
          <cell r="B878" t="str">
            <v>Grava 3/4"</v>
          </cell>
          <cell r="C878">
            <v>0.51</v>
          </cell>
          <cell r="D878" t="str">
            <v>M3E</v>
          </cell>
          <cell r="E878">
            <v>1144.0677966101696</v>
          </cell>
          <cell r="F878">
            <v>205.93220338983051</v>
          </cell>
          <cell r="G878">
            <v>583.47</v>
          </cell>
          <cell r="H878">
            <v>105.03</v>
          </cell>
        </row>
        <row r="879">
          <cell r="A879" t="str">
            <v>AGR015</v>
          </cell>
          <cell r="B879" t="str">
            <v>Agua</v>
          </cell>
          <cell r="C879">
            <v>60</v>
          </cell>
          <cell r="D879" t="str">
            <v>GL</v>
          </cell>
          <cell r="E879">
            <v>1.0593220338983051</v>
          </cell>
          <cell r="F879">
            <v>0.19067796610169491</v>
          </cell>
          <cell r="G879">
            <v>63.56</v>
          </cell>
          <cell r="H879">
            <v>11.44</v>
          </cell>
        </row>
        <row r="880">
          <cell r="A880">
            <v>101.03000000000002</v>
          </cell>
          <cell r="B880" t="str">
            <v>Ligado y vaciado con ligadora y Winche</v>
          </cell>
          <cell r="C880">
            <v>1</v>
          </cell>
          <cell r="D880" t="str">
            <v>M3</v>
          </cell>
          <cell r="E880">
            <v>1124.6916666666666</v>
          </cell>
          <cell r="F880">
            <v>118.07499999999999</v>
          </cell>
          <cell r="G880">
            <v>1124.69</v>
          </cell>
          <cell r="H880">
            <v>118.08</v>
          </cell>
        </row>
        <row r="881">
          <cell r="A881">
            <v>0</v>
          </cell>
          <cell r="B881" t="str">
            <v>Total/UND</v>
          </cell>
          <cell r="D881">
            <v>0</v>
          </cell>
          <cell r="G881">
            <v>6758.16</v>
          </cell>
          <cell r="H881">
            <v>1132.1099999999999</v>
          </cell>
          <cell r="I881">
            <v>7890.2699999999995</v>
          </cell>
        </row>
        <row r="882">
          <cell r="A882">
            <v>0</v>
          </cell>
        </row>
        <row r="883">
          <cell r="A883">
            <v>102.16</v>
          </cell>
          <cell r="B883" t="str">
            <v xml:space="preserve">HORMIGON CICLÓPEO </v>
          </cell>
          <cell r="C883">
            <v>1</v>
          </cell>
          <cell r="D883" t="str">
            <v>M3</v>
          </cell>
          <cell r="E883">
            <v>0</v>
          </cell>
          <cell r="F883">
            <v>0</v>
          </cell>
          <cell r="G883">
            <v>5859.2</v>
          </cell>
          <cell r="H883">
            <v>737.68000000000006</v>
          </cell>
          <cell r="I883">
            <v>6596.88</v>
          </cell>
        </row>
        <row r="884">
          <cell r="A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>
            <v>0</v>
          </cell>
          <cell r="B885" t="str">
            <v>Volumen Análisis</v>
          </cell>
          <cell r="C885">
            <v>1</v>
          </cell>
          <cell r="D885" t="str">
            <v>M3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0</v>
          </cell>
          <cell r="B886" t="str">
            <v>Materiales y Equipos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 t="str">
            <v>CE003</v>
          </cell>
          <cell r="B887" t="str">
            <v>Cemento Gris 94 lbs. Tipo Portland</v>
          </cell>
          <cell r="C887">
            <v>6.33</v>
          </cell>
          <cell r="D887" t="str">
            <v>FDA</v>
          </cell>
          <cell r="E887">
            <v>398.30508474576271</v>
          </cell>
          <cell r="F887">
            <v>71.694915254237287</v>
          </cell>
          <cell r="G887">
            <v>2521.27</v>
          </cell>
          <cell r="H887">
            <v>453.83</v>
          </cell>
        </row>
        <row r="888">
          <cell r="A888" t="str">
            <v>AGR001</v>
          </cell>
          <cell r="B888" t="str">
            <v>Arena gruesa</v>
          </cell>
          <cell r="C888">
            <v>0.6</v>
          </cell>
          <cell r="D888" t="str">
            <v>m3</v>
          </cell>
          <cell r="E888">
            <v>1186.4406779661017</v>
          </cell>
          <cell r="F888">
            <v>213.5593220338983</v>
          </cell>
          <cell r="G888">
            <v>711.86</v>
          </cell>
          <cell r="H888">
            <v>128.13999999999999</v>
          </cell>
        </row>
        <row r="889">
          <cell r="A889" t="str">
            <v>AGR015</v>
          </cell>
          <cell r="B889" t="str">
            <v>Agua</v>
          </cell>
          <cell r="C889">
            <v>20.7</v>
          </cell>
          <cell r="D889" t="str">
            <v>gl</v>
          </cell>
          <cell r="E889">
            <v>1.0593220338983051</v>
          </cell>
          <cell r="F889">
            <v>0.19067796610169491</v>
          </cell>
          <cell r="G889">
            <v>21.93</v>
          </cell>
          <cell r="H889">
            <v>3.95</v>
          </cell>
        </row>
        <row r="890">
          <cell r="A890">
            <v>2.2599999999999945</v>
          </cell>
          <cell r="B890" t="str">
            <v>telford</v>
          </cell>
          <cell r="C890">
            <v>0.7</v>
          </cell>
          <cell r="D890" t="str">
            <v>M3E</v>
          </cell>
          <cell r="E890">
            <v>1468.0509999999999</v>
          </cell>
          <cell r="F890">
            <v>216.79899999999998</v>
          </cell>
          <cell r="G890">
            <v>1027.6400000000001</v>
          </cell>
          <cell r="H890">
            <v>151.76</v>
          </cell>
        </row>
        <row r="891">
          <cell r="A891">
            <v>0</v>
          </cell>
          <cell r="B891" t="str">
            <v>Mano de Obra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 t="str">
            <v>O03T2</v>
          </cell>
          <cell r="B892" t="str">
            <v>Albañil</v>
          </cell>
          <cell r="C892">
            <v>0.75</v>
          </cell>
          <cell r="D892" t="str">
            <v>día</v>
          </cell>
          <cell r="E892">
            <v>1255</v>
          </cell>
          <cell r="F892">
            <v>0</v>
          </cell>
          <cell r="G892">
            <v>941.25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 t="str">
            <v>O05AY</v>
          </cell>
          <cell r="B893" t="str">
            <v>Ayudante (AY)</v>
          </cell>
          <cell r="C893">
            <v>0.75</v>
          </cell>
          <cell r="D893" t="str">
            <v>día</v>
          </cell>
          <cell r="E893">
            <v>847</v>
          </cell>
          <cell r="F893">
            <v>0</v>
          </cell>
          <cell r="G893">
            <v>635.25</v>
          </cell>
          <cell r="H893">
            <v>0</v>
          </cell>
        </row>
        <row r="894">
          <cell r="A894">
            <v>0</v>
          </cell>
          <cell r="B894" t="str">
            <v>Total/UND</v>
          </cell>
          <cell r="D894">
            <v>0</v>
          </cell>
          <cell r="G894">
            <v>5859.2</v>
          </cell>
          <cell r="H894">
            <v>737.68000000000006</v>
          </cell>
          <cell r="I894">
            <v>6596.88</v>
          </cell>
        </row>
        <row r="895">
          <cell r="A895">
            <v>0</v>
          </cell>
          <cell r="D895">
            <v>0</v>
          </cell>
          <cell r="G895">
            <v>0</v>
          </cell>
          <cell r="H895">
            <v>0</v>
          </cell>
        </row>
        <row r="896">
          <cell r="A896">
            <v>103</v>
          </cell>
          <cell r="B896" t="str">
            <v>CIMENTACIONES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 t="str">
            <v>FUN-012</v>
          </cell>
          <cell r="B897" t="str">
            <v>ZAPATAS PARA COLUMNA Z1(1.40X1.40X0.30)M, F'C=210KG/CM2, Ø1/2"@0.10M A.D (FUNERARIA NUEVA ESPERANZA)</v>
          </cell>
          <cell r="C897">
            <v>1</v>
          </cell>
          <cell r="D897" t="str">
            <v>M3</v>
          </cell>
          <cell r="E897">
            <v>0</v>
          </cell>
          <cell r="F897">
            <v>0</v>
          </cell>
          <cell r="G897">
            <v>12336.19</v>
          </cell>
          <cell r="H897">
            <v>2210.6</v>
          </cell>
          <cell r="I897">
            <v>14546.79</v>
          </cell>
        </row>
        <row r="898">
          <cell r="A898">
            <v>0</v>
          </cell>
          <cell r="B898" t="str">
            <v>Volumen Análisis</v>
          </cell>
          <cell r="C898">
            <v>1</v>
          </cell>
          <cell r="D898" t="str">
            <v>M3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</row>
        <row r="899">
          <cell r="A899">
            <v>0</v>
          </cell>
          <cell r="B899" t="str">
            <v>Materiales y Equipos</v>
          </cell>
          <cell r="D899">
            <v>0</v>
          </cell>
          <cell r="G899">
            <v>0</v>
          </cell>
          <cell r="H899">
            <v>0</v>
          </cell>
        </row>
        <row r="900">
          <cell r="A900" t="str">
            <v>AE002</v>
          </cell>
          <cell r="B900" t="str">
            <v>Acero Estruc. Grado 40-60, 1/2" x 20 a 30 pies</v>
          </cell>
          <cell r="C900">
            <v>1.9450000000000001</v>
          </cell>
          <cell r="D900" t="str">
            <v>QQ</v>
          </cell>
          <cell r="E900">
            <v>3076.2711864406783</v>
          </cell>
          <cell r="F900">
            <v>553.72881355932202</v>
          </cell>
          <cell r="G900">
            <v>5983.35</v>
          </cell>
          <cell r="H900">
            <v>1077</v>
          </cell>
        </row>
        <row r="901">
          <cell r="A901" t="str">
            <v>HI002</v>
          </cell>
          <cell r="B901" t="str">
            <v>Hormigón 210 Kg/cm2 (incluye bomba y colocación)</v>
          </cell>
          <cell r="C901">
            <v>1.05</v>
          </cell>
          <cell r="D901" t="str">
            <v>M3</v>
          </cell>
          <cell r="E901">
            <v>5652.5423728813566</v>
          </cell>
          <cell r="F901">
            <v>1017.4576271186442</v>
          </cell>
          <cell r="G901">
            <v>5935.17</v>
          </cell>
          <cell r="H901">
            <v>1068.33</v>
          </cell>
        </row>
        <row r="902">
          <cell r="A902" t="str">
            <v>AE016</v>
          </cell>
          <cell r="B902" t="str">
            <v>Alambre Galvanizado Calibre 18 (Varillas)</v>
          </cell>
          <cell r="C902">
            <v>3.89</v>
          </cell>
          <cell r="D902" t="str">
            <v>LB</v>
          </cell>
          <cell r="E902">
            <v>93.220338983050851</v>
          </cell>
          <cell r="F902">
            <v>16.779661016949152</v>
          </cell>
          <cell r="G902">
            <v>362.63</v>
          </cell>
          <cell r="H902">
            <v>65.27</v>
          </cell>
          <cell r="I902">
            <v>0</v>
          </cell>
        </row>
        <row r="903">
          <cell r="A903">
            <v>0</v>
          </cell>
          <cell r="B903" t="str">
            <v>Mano de Obra</v>
          </cell>
          <cell r="C903">
            <v>0</v>
          </cell>
          <cell r="D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A904">
            <v>200.09999999999991</v>
          </cell>
          <cell r="B904" t="str">
            <v>Mano de Obra Acero</v>
          </cell>
          <cell r="C904">
            <v>0.51020408163265318</v>
          </cell>
          <cell r="D904" t="str">
            <v>ML</v>
          </cell>
          <cell r="E904">
            <v>107.87</v>
          </cell>
          <cell r="F904">
            <v>0</v>
          </cell>
          <cell r="G904">
            <v>55.04</v>
          </cell>
          <cell r="H904">
            <v>0</v>
          </cell>
        </row>
        <row r="905">
          <cell r="A905">
            <v>0</v>
          </cell>
          <cell r="B905" t="str">
            <v>Total/UND</v>
          </cell>
          <cell r="D905">
            <v>0</v>
          </cell>
          <cell r="G905">
            <v>12336.19</v>
          </cell>
          <cell r="H905">
            <v>2210.6</v>
          </cell>
          <cell r="I905">
            <v>14546.79</v>
          </cell>
        </row>
        <row r="906">
          <cell r="A906">
            <v>0</v>
          </cell>
          <cell r="D906">
            <v>0</v>
          </cell>
          <cell r="G906">
            <v>0</v>
          </cell>
          <cell r="H906">
            <v>0</v>
          </cell>
        </row>
        <row r="907">
          <cell r="A907" t="str">
            <v>FUN-013</v>
          </cell>
          <cell r="B907" t="str">
            <v>ZAPATAS PARA COLUMNA Z2(1.60X1.60X0.35)M, F'C=210KG/CM2, Ø1/2"@0.10M A.D Y A.C.  (FUNERARIA NUEVA ESPERANZA)</v>
          </cell>
          <cell r="C907">
            <v>1</v>
          </cell>
          <cell r="D907" t="str">
            <v>M3</v>
          </cell>
          <cell r="E907">
            <v>0</v>
          </cell>
          <cell r="F907">
            <v>0</v>
          </cell>
          <cell r="G907">
            <v>16385.37</v>
          </cell>
          <cell r="H907">
            <v>2941.7700000000004</v>
          </cell>
          <cell r="I907">
            <v>19327.14</v>
          </cell>
        </row>
        <row r="908">
          <cell r="A908">
            <v>0</v>
          </cell>
          <cell r="B908" t="str">
            <v>Volumen Análisis</v>
          </cell>
          <cell r="C908">
            <v>1</v>
          </cell>
          <cell r="D908" t="str">
            <v>M3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</row>
        <row r="909">
          <cell r="A909">
            <v>0</v>
          </cell>
          <cell r="B909" t="str">
            <v>Materiales y Equipos</v>
          </cell>
          <cell r="D909">
            <v>0</v>
          </cell>
          <cell r="G909">
            <v>0</v>
          </cell>
          <cell r="H909">
            <v>0</v>
          </cell>
        </row>
        <row r="910">
          <cell r="A910" t="str">
            <v>AE002</v>
          </cell>
          <cell r="B910" t="str">
            <v>Acero Estruc. Grado 40-60, 1/2" x 20 a 30 pies</v>
          </cell>
          <cell r="C910">
            <v>3.19</v>
          </cell>
          <cell r="D910" t="str">
            <v>QQ</v>
          </cell>
          <cell r="E910">
            <v>3076.2711864406783</v>
          </cell>
          <cell r="F910">
            <v>553.72881355932202</v>
          </cell>
          <cell r="G910">
            <v>9813.31</v>
          </cell>
          <cell r="H910">
            <v>1766.39</v>
          </cell>
          <cell r="I910">
            <v>0</v>
          </cell>
        </row>
        <row r="911">
          <cell r="A911" t="str">
            <v>HI002</v>
          </cell>
          <cell r="B911" t="str">
            <v>Hormigón 210 Kg/cm2 (incluye bomba y colocación)</v>
          </cell>
          <cell r="C911">
            <v>1.05</v>
          </cell>
          <cell r="D911" t="str">
            <v>M3</v>
          </cell>
          <cell r="E911">
            <v>5652.5423728813566</v>
          </cell>
          <cell r="F911">
            <v>1017.4576271186442</v>
          </cell>
          <cell r="G911">
            <v>5935.17</v>
          </cell>
          <cell r="H911">
            <v>1068.33</v>
          </cell>
        </row>
        <row r="912">
          <cell r="A912" t="str">
            <v>AE016</v>
          </cell>
          <cell r="B912" t="str">
            <v>Alambre Galvanizado Calibre 18 (Varillas)</v>
          </cell>
          <cell r="C912">
            <v>6.38</v>
          </cell>
          <cell r="D912" t="str">
            <v>LB</v>
          </cell>
          <cell r="E912">
            <v>93.220338983050851</v>
          </cell>
          <cell r="F912">
            <v>16.779661016949152</v>
          </cell>
          <cell r="G912">
            <v>594.75</v>
          </cell>
          <cell r="H912">
            <v>107.05</v>
          </cell>
        </row>
        <row r="913">
          <cell r="A913">
            <v>0</v>
          </cell>
          <cell r="B913" t="str">
            <v>Mano de Obra</v>
          </cell>
          <cell r="C913">
            <v>0</v>
          </cell>
          <cell r="D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A914">
            <v>200.09999999999991</v>
          </cell>
          <cell r="B914" t="str">
            <v>Mano de Obra Acero</v>
          </cell>
          <cell r="C914">
            <v>0.39062499999999994</v>
          </cell>
          <cell r="D914" t="str">
            <v>ML</v>
          </cell>
          <cell r="E914">
            <v>107.87</v>
          </cell>
          <cell r="F914">
            <v>0</v>
          </cell>
          <cell r="G914">
            <v>42.14</v>
          </cell>
          <cell r="H914">
            <v>0</v>
          </cell>
        </row>
        <row r="915">
          <cell r="A915">
            <v>0</v>
          </cell>
          <cell r="B915" t="str">
            <v>Total/UND</v>
          </cell>
          <cell r="D915">
            <v>0</v>
          </cell>
          <cell r="G915">
            <v>16385.37</v>
          </cell>
          <cell r="H915">
            <v>2941.7700000000004</v>
          </cell>
          <cell r="I915">
            <v>19327.14</v>
          </cell>
        </row>
        <row r="916">
          <cell r="A916">
            <v>0</v>
          </cell>
          <cell r="D916">
            <v>0</v>
          </cell>
          <cell r="G916">
            <v>0</v>
          </cell>
          <cell r="H916">
            <v>0</v>
          </cell>
        </row>
        <row r="917">
          <cell r="A917">
            <v>103.01</v>
          </cell>
          <cell r="B917" t="str">
            <v>ZAPATAS PARA COLUMNA (1.10X1.10X0.35)M, F'C=210KG/CM2, Ø1/2"@0.10M A.D  (ESC. LABORAL LOS PALMARES)</v>
          </cell>
          <cell r="C917">
            <v>1</v>
          </cell>
          <cell r="D917" t="str">
            <v>M3</v>
          </cell>
          <cell r="E917">
            <v>0</v>
          </cell>
          <cell r="F917">
            <v>0</v>
          </cell>
          <cell r="G917">
            <v>12640.22</v>
          </cell>
          <cell r="H917">
            <v>2257.59</v>
          </cell>
          <cell r="I917">
            <v>14897.81</v>
          </cell>
        </row>
        <row r="918">
          <cell r="A918">
            <v>0</v>
          </cell>
          <cell r="B918" t="str">
            <v>Volumen Análisis</v>
          </cell>
          <cell r="C918">
            <v>1</v>
          </cell>
          <cell r="D918" t="str">
            <v>M3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</row>
        <row r="919">
          <cell r="A919">
            <v>0</v>
          </cell>
          <cell r="B919" t="str">
            <v>Materiales y Equipos</v>
          </cell>
          <cell r="D919">
            <v>0</v>
          </cell>
          <cell r="G919">
            <v>0</v>
          </cell>
          <cell r="H919">
            <v>0</v>
          </cell>
        </row>
        <row r="920">
          <cell r="A920" t="str">
            <v>AE002</v>
          </cell>
          <cell r="B920" t="str">
            <v>Acero Estruc. Grado 40-60, 1/2" x 20 a 30 pies</v>
          </cell>
          <cell r="C920">
            <v>2.0249999999999999</v>
          </cell>
          <cell r="D920" t="str">
            <v>QQ</v>
          </cell>
          <cell r="E920">
            <v>3076.2711864406783</v>
          </cell>
          <cell r="F920">
            <v>553.72881355932202</v>
          </cell>
          <cell r="G920">
            <v>6229.45</v>
          </cell>
          <cell r="H920">
            <v>1121.3</v>
          </cell>
          <cell r="I920">
            <v>0</v>
          </cell>
        </row>
        <row r="921">
          <cell r="A921" t="str">
            <v>HI002</v>
          </cell>
          <cell r="B921" t="str">
            <v>Hormigón 210 Kg/cm2 (incluye bomba y colocación)</v>
          </cell>
          <cell r="C921">
            <v>1.05</v>
          </cell>
          <cell r="D921" t="str">
            <v>M3</v>
          </cell>
          <cell r="E921">
            <v>5652.5423728813566</v>
          </cell>
          <cell r="F921">
            <v>1017.4576271186442</v>
          </cell>
          <cell r="G921">
            <v>5935.17</v>
          </cell>
          <cell r="H921">
            <v>1068.33</v>
          </cell>
        </row>
        <row r="922">
          <cell r="A922" t="str">
            <v>AE016</v>
          </cell>
          <cell r="B922" t="str">
            <v>Alambre Galvanizado Calibre 18 (Varillas)</v>
          </cell>
          <cell r="C922">
            <v>4.05</v>
          </cell>
          <cell r="D922" t="str">
            <v>LB</v>
          </cell>
          <cell r="E922">
            <v>93.220338983050851</v>
          </cell>
          <cell r="F922">
            <v>16.779661016949152</v>
          </cell>
          <cell r="G922">
            <v>377.54</v>
          </cell>
          <cell r="H922">
            <v>67.959999999999994</v>
          </cell>
        </row>
        <row r="923">
          <cell r="A923">
            <v>0</v>
          </cell>
          <cell r="B923" t="str">
            <v>Mano de Obra</v>
          </cell>
          <cell r="C923">
            <v>0</v>
          </cell>
          <cell r="D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A924">
            <v>200.09999999999991</v>
          </cell>
          <cell r="B924" t="str">
            <v>Mano de Obra Acero</v>
          </cell>
          <cell r="C924">
            <v>0.90909090909090906</v>
          </cell>
          <cell r="D924" t="str">
            <v>ML</v>
          </cell>
          <cell r="E924">
            <v>107.87</v>
          </cell>
          <cell r="F924">
            <v>0</v>
          </cell>
          <cell r="G924">
            <v>98.06</v>
          </cell>
          <cell r="H924">
            <v>0</v>
          </cell>
        </row>
        <row r="925">
          <cell r="A925">
            <v>0</v>
          </cell>
          <cell r="B925" t="str">
            <v>Total/UND</v>
          </cell>
          <cell r="D925">
            <v>0</v>
          </cell>
          <cell r="G925">
            <v>12640.22</v>
          </cell>
          <cell r="H925">
            <v>2257.59</v>
          </cell>
          <cell r="I925">
            <v>14897.81</v>
          </cell>
        </row>
        <row r="926">
          <cell r="A926">
            <v>0</v>
          </cell>
          <cell r="D926">
            <v>0</v>
          </cell>
          <cell r="G926">
            <v>0</v>
          </cell>
          <cell r="H926">
            <v>0</v>
          </cell>
        </row>
        <row r="927">
          <cell r="A927">
            <v>103.02</v>
          </cell>
          <cell r="B927" t="str">
            <v>ZAPATAS PARA COLUMNA (1.10X1.10X0.35)M, F'C=210KG/CM2, Ø1/2"@0.10M A.D Y A. C. (ESC. LABORAL LOS PALMARES)</v>
          </cell>
          <cell r="C927">
            <v>1</v>
          </cell>
          <cell r="D927" t="str">
            <v>M3</v>
          </cell>
          <cell r="E927">
            <v>0</v>
          </cell>
          <cell r="F927">
            <v>0</v>
          </cell>
          <cell r="G927">
            <v>19247.210000000003</v>
          </cell>
          <cell r="H927">
            <v>3446.85</v>
          </cell>
          <cell r="I927">
            <v>22694.06</v>
          </cell>
        </row>
        <row r="928">
          <cell r="A928">
            <v>0</v>
          </cell>
          <cell r="B928" t="str">
            <v>Volumen Análisis</v>
          </cell>
          <cell r="C928">
            <v>1</v>
          </cell>
          <cell r="D928" t="str">
            <v>M3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</row>
        <row r="929">
          <cell r="A929">
            <v>0</v>
          </cell>
          <cell r="B929" t="str">
            <v>Materiales y Equipos</v>
          </cell>
          <cell r="D929">
            <v>0</v>
          </cell>
          <cell r="G929">
            <v>0</v>
          </cell>
          <cell r="H929">
            <v>0</v>
          </cell>
        </row>
        <row r="930">
          <cell r="A930" t="str">
            <v>AE002</v>
          </cell>
          <cell r="B930" t="str">
            <v>Acero Estruc. Grado 40-60, 1/2" x 20 a 30 pies</v>
          </cell>
          <cell r="C930">
            <v>4.05</v>
          </cell>
          <cell r="D930" t="str">
            <v>QQ</v>
          </cell>
          <cell r="E930">
            <v>3076.2711864406783</v>
          </cell>
          <cell r="F930">
            <v>553.72881355932202</v>
          </cell>
          <cell r="G930">
            <v>12458.9</v>
          </cell>
          <cell r="H930">
            <v>2242.6</v>
          </cell>
          <cell r="I930">
            <v>0</v>
          </cell>
        </row>
        <row r="931">
          <cell r="A931" t="str">
            <v>HI002</v>
          </cell>
          <cell r="B931" t="str">
            <v>Hormigón 210 Kg/cm2 (incluye bomba y colocación)</v>
          </cell>
          <cell r="C931">
            <v>1.05</v>
          </cell>
          <cell r="D931" t="str">
            <v>M3</v>
          </cell>
          <cell r="E931">
            <v>5652.5423728813566</v>
          </cell>
          <cell r="F931">
            <v>1017.4576271186442</v>
          </cell>
          <cell r="G931">
            <v>5935.17</v>
          </cell>
          <cell r="H931">
            <v>1068.33</v>
          </cell>
        </row>
        <row r="932">
          <cell r="A932" t="str">
            <v>AE016</v>
          </cell>
          <cell r="B932" t="str">
            <v>Alambre Galvanizado Calibre 18 (Varillas)</v>
          </cell>
          <cell r="C932">
            <v>8.1</v>
          </cell>
          <cell r="D932" t="str">
            <v>LB</v>
          </cell>
          <cell r="E932">
            <v>93.220338983050851</v>
          </cell>
          <cell r="F932">
            <v>16.779661016949152</v>
          </cell>
          <cell r="G932">
            <v>755.08</v>
          </cell>
          <cell r="H932">
            <v>135.91999999999999</v>
          </cell>
        </row>
        <row r="933">
          <cell r="A933">
            <v>0</v>
          </cell>
          <cell r="B933" t="str">
            <v>Mano de Obra</v>
          </cell>
          <cell r="C933">
            <v>0</v>
          </cell>
          <cell r="D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200.09999999999991</v>
          </cell>
          <cell r="B934" t="str">
            <v>Mano de Obra Acero</v>
          </cell>
          <cell r="C934">
            <v>0.90909090909090906</v>
          </cell>
          <cell r="D934" t="str">
            <v>ML</v>
          </cell>
          <cell r="E934">
            <v>107.87</v>
          </cell>
          <cell r="F934">
            <v>0</v>
          </cell>
          <cell r="G934">
            <v>98.06</v>
          </cell>
          <cell r="H934">
            <v>0</v>
          </cell>
        </row>
        <row r="935">
          <cell r="A935">
            <v>0</v>
          </cell>
          <cell r="B935" t="str">
            <v>Total/UND</v>
          </cell>
          <cell r="D935">
            <v>0</v>
          </cell>
          <cell r="G935">
            <v>19247.210000000003</v>
          </cell>
          <cell r="H935">
            <v>3446.85</v>
          </cell>
          <cell r="I935">
            <v>22694.06</v>
          </cell>
        </row>
        <row r="936">
          <cell r="A936">
            <v>0</v>
          </cell>
          <cell r="D936">
            <v>0</v>
          </cell>
          <cell r="G936">
            <v>0</v>
          </cell>
          <cell r="H936">
            <v>0</v>
          </cell>
        </row>
        <row r="937">
          <cell r="A937">
            <v>103.03</v>
          </cell>
          <cell r="B937" t="str">
            <v xml:space="preserve">ZAPATAS PARA COLUMNA (0.80X0.80X0.30)M, F'C=210KG/CM2, Ø1/2"@0.13M A.D </v>
          </cell>
          <cell r="C937">
            <v>1</v>
          </cell>
          <cell r="D937" t="str">
            <v>M3</v>
          </cell>
          <cell r="E937">
            <v>0</v>
          </cell>
          <cell r="F937">
            <v>0</v>
          </cell>
          <cell r="G937">
            <v>12141.92</v>
          </cell>
          <cell r="H937">
            <v>2161.2699999999995</v>
          </cell>
          <cell r="I937">
            <v>14303.189999999999</v>
          </cell>
        </row>
        <row r="938">
          <cell r="A938">
            <v>0</v>
          </cell>
          <cell r="B938" t="str">
            <v>Volumen Análisis</v>
          </cell>
          <cell r="C938">
            <v>1</v>
          </cell>
          <cell r="D938" t="str">
            <v>M3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0</v>
          </cell>
          <cell r="B939" t="str">
            <v>Materiales y Equipos</v>
          </cell>
          <cell r="D939">
            <v>0</v>
          </cell>
          <cell r="G939">
            <v>0</v>
          </cell>
          <cell r="H939">
            <v>0</v>
          </cell>
        </row>
        <row r="940">
          <cell r="A940" t="str">
            <v>AE002</v>
          </cell>
          <cell r="B940" t="str">
            <v>Acero Estruc. Grado 40-60, 1/2" x 20 a 30 pies</v>
          </cell>
          <cell r="C940">
            <v>1.861</v>
          </cell>
          <cell r="D940" t="str">
            <v>QQ</v>
          </cell>
          <cell r="E940">
            <v>3076.2711864406783</v>
          </cell>
          <cell r="F940">
            <v>553.72881355932202</v>
          </cell>
          <cell r="G940">
            <v>5724.94</v>
          </cell>
          <cell r="H940">
            <v>1030.49</v>
          </cell>
          <cell r="I940">
            <v>0</v>
          </cell>
        </row>
        <row r="941">
          <cell r="A941" t="str">
            <v>HI002</v>
          </cell>
          <cell r="B941" t="str">
            <v>Hormigón 210 Kg/cm2 (incluye bomba y colocación)</v>
          </cell>
          <cell r="C941">
            <v>1.05</v>
          </cell>
          <cell r="D941" t="str">
            <v>M3</v>
          </cell>
          <cell r="E941">
            <v>5652.5423728813566</v>
          </cell>
          <cell r="F941">
            <v>1017.4576271186442</v>
          </cell>
          <cell r="G941">
            <v>5935.17</v>
          </cell>
          <cell r="H941">
            <v>1068.33</v>
          </cell>
        </row>
        <row r="942">
          <cell r="A942" t="str">
            <v>AE016</v>
          </cell>
          <cell r="B942" t="str">
            <v>Alambre Galvanizado Calibre 18 (Varillas)</v>
          </cell>
          <cell r="C942">
            <v>3.722</v>
          </cell>
          <cell r="D942" t="str">
            <v>LB</v>
          </cell>
          <cell r="E942">
            <v>93.220338983050851</v>
          </cell>
          <cell r="F942">
            <v>16.779661016949152</v>
          </cell>
          <cell r="G942">
            <v>346.97</v>
          </cell>
          <cell r="H942">
            <v>62.45</v>
          </cell>
        </row>
        <row r="943">
          <cell r="A943">
            <v>0</v>
          </cell>
          <cell r="B943" t="str">
            <v>Mano de Obra</v>
          </cell>
          <cell r="C943">
            <v>0</v>
          </cell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</row>
        <row r="944">
          <cell r="A944">
            <v>200.09999999999991</v>
          </cell>
          <cell r="B944" t="str">
            <v>Mano de Obra Acero</v>
          </cell>
          <cell r="C944">
            <v>1.25</v>
          </cell>
          <cell r="D944" t="str">
            <v>ML</v>
          </cell>
          <cell r="E944">
            <v>107.87</v>
          </cell>
          <cell r="F944">
            <v>0</v>
          </cell>
          <cell r="G944">
            <v>134.84</v>
          </cell>
          <cell r="H944">
            <v>0</v>
          </cell>
        </row>
        <row r="945">
          <cell r="A945">
            <v>0</v>
          </cell>
          <cell r="B945" t="str">
            <v>Total/UND</v>
          </cell>
          <cell r="D945">
            <v>0</v>
          </cell>
          <cell r="G945">
            <v>12141.92</v>
          </cell>
          <cell r="H945">
            <v>2161.2699999999995</v>
          </cell>
          <cell r="I945">
            <v>14303.189999999999</v>
          </cell>
        </row>
        <row r="946">
          <cell r="A946">
            <v>0</v>
          </cell>
          <cell r="D946">
            <v>0</v>
          </cell>
          <cell r="G946">
            <v>0</v>
          </cell>
          <cell r="H946">
            <v>0</v>
          </cell>
        </row>
        <row r="947">
          <cell r="A947">
            <v>103.04</v>
          </cell>
          <cell r="B947" t="str">
            <v xml:space="preserve">ZAPATAS PARA COLUMNA (0.80X0.80X0.25)M, F'C=210KG/CM2 (LIGADORA), Ø1/2"@0.15M A.D -  (VIVIENDA TIPO) </v>
          </cell>
          <cell r="C947">
            <v>1</v>
          </cell>
          <cell r="D947" t="str">
            <v>M3</v>
          </cell>
          <cell r="E947">
            <v>0</v>
          </cell>
          <cell r="F947">
            <v>0</v>
          </cell>
          <cell r="G947">
            <v>12108.960000000001</v>
          </cell>
          <cell r="H947">
            <v>2062.54</v>
          </cell>
          <cell r="I947">
            <v>14171.5</v>
          </cell>
        </row>
        <row r="948">
          <cell r="A948">
            <v>0</v>
          </cell>
          <cell r="B948" t="str">
            <v>Volumen Análisis</v>
          </cell>
          <cell r="C948">
            <v>1</v>
          </cell>
          <cell r="D948" t="str">
            <v>M3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0</v>
          </cell>
          <cell r="B949" t="str">
            <v>Materiales y Equipos</v>
          </cell>
          <cell r="D949">
            <v>0</v>
          </cell>
          <cell r="G949">
            <v>0</v>
          </cell>
          <cell r="H949">
            <v>0</v>
          </cell>
        </row>
        <row r="950">
          <cell r="A950" t="str">
            <v>AE002</v>
          </cell>
          <cell r="B950" t="str">
            <v>Acero Estruc. Grado 40-60, 1/2" x 20 a 30 pies</v>
          </cell>
          <cell r="C950">
            <v>1.7869999999999999</v>
          </cell>
          <cell r="D950" t="str">
            <v>QQ</v>
          </cell>
          <cell r="E950">
            <v>3076.2711864406783</v>
          </cell>
          <cell r="F950">
            <v>553.72881355932202</v>
          </cell>
          <cell r="G950">
            <v>5497.3</v>
          </cell>
          <cell r="H950">
            <v>989.51</v>
          </cell>
          <cell r="I950">
            <v>0</v>
          </cell>
        </row>
        <row r="951">
          <cell r="A951">
            <v>102.05000000000003</v>
          </cell>
          <cell r="B951" t="str">
            <v>Vaciado y ligado Hormigón 1:2:4 - 10% desp</v>
          </cell>
          <cell r="C951">
            <v>1.1000000000000001</v>
          </cell>
          <cell r="D951" t="str">
            <v>M3</v>
          </cell>
          <cell r="E951">
            <v>5585.14</v>
          </cell>
          <cell r="F951">
            <v>920.96</v>
          </cell>
          <cell r="G951">
            <v>6143.65</v>
          </cell>
          <cell r="H951">
            <v>1013.06</v>
          </cell>
        </row>
        <row r="952">
          <cell r="A952" t="str">
            <v>AE016</v>
          </cell>
          <cell r="B952" t="str">
            <v>Alambre Galvanizado Calibre 18 (Varillas)</v>
          </cell>
          <cell r="C952">
            <v>3.5739999999999998</v>
          </cell>
          <cell r="D952" t="str">
            <v>LB</v>
          </cell>
          <cell r="E952">
            <v>93.220338983050851</v>
          </cell>
          <cell r="F952">
            <v>16.779661016949152</v>
          </cell>
          <cell r="G952">
            <v>333.17</v>
          </cell>
          <cell r="H952">
            <v>59.97</v>
          </cell>
        </row>
        <row r="953">
          <cell r="A953">
            <v>0</v>
          </cell>
          <cell r="B953" t="str">
            <v>Mano de Obra</v>
          </cell>
          <cell r="C953">
            <v>0</v>
          </cell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200.09999999999991</v>
          </cell>
          <cell r="B954" t="str">
            <v>Mano de Obra Acero</v>
          </cell>
          <cell r="C954">
            <v>1.25</v>
          </cell>
          <cell r="D954" t="str">
            <v>ML</v>
          </cell>
          <cell r="E954">
            <v>107.87</v>
          </cell>
          <cell r="F954">
            <v>0</v>
          </cell>
          <cell r="G954">
            <v>134.84</v>
          </cell>
          <cell r="H954">
            <v>0</v>
          </cell>
        </row>
        <row r="955">
          <cell r="A955">
            <v>0</v>
          </cell>
          <cell r="B955" t="str">
            <v>Total/UND</v>
          </cell>
          <cell r="D955">
            <v>0</v>
          </cell>
          <cell r="G955">
            <v>12108.960000000001</v>
          </cell>
          <cell r="H955">
            <v>2062.54</v>
          </cell>
          <cell r="I955">
            <v>14171.5</v>
          </cell>
        </row>
        <row r="956">
          <cell r="A956">
            <v>0</v>
          </cell>
          <cell r="D956">
            <v>0</v>
          </cell>
          <cell r="G956">
            <v>0</v>
          </cell>
          <cell r="H956">
            <v>0</v>
          </cell>
        </row>
        <row r="957">
          <cell r="A957">
            <v>103.05000000000001</v>
          </cell>
          <cell r="B957" t="str">
            <v>ZAPATAS PARA COLUMNA (1.00X1.00X0.30)M, F'C=210KG/CM2 (LIGADORA), Ainf. Ø1/2"@0.10M A.D - Asup. Ø3/8"@0.10M A.D</v>
          </cell>
          <cell r="C957">
            <v>1</v>
          </cell>
          <cell r="D957" t="str">
            <v>M3</v>
          </cell>
          <cell r="E957">
            <v>0</v>
          </cell>
          <cell r="F957">
            <v>0</v>
          </cell>
          <cell r="G957">
            <v>16764.349999999999</v>
          </cell>
          <cell r="H957">
            <v>2905.3699999999994</v>
          </cell>
          <cell r="I957">
            <v>19669.719999999998</v>
          </cell>
        </row>
        <row r="958">
          <cell r="A958">
            <v>0</v>
          </cell>
          <cell r="B958" t="str">
            <v>Volumen Análisis</v>
          </cell>
          <cell r="C958">
            <v>1</v>
          </cell>
          <cell r="D958" t="str">
            <v>M3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A959">
            <v>0</v>
          </cell>
          <cell r="B959" t="str">
            <v>Materiales y Equipos</v>
          </cell>
          <cell r="D959">
            <v>0</v>
          </cell>
          <cell r="G959">
            <v>0</v>
          </cell>
          <cell r="H959">
            <v>0</v>
          </cell>
        </row>
        <row r="960">
          <cell r="A960" t="str">
            <v>AE002</v>
          </cell>
          <cell r="B960" t="str">
            <v>Acero Estruc. Grado 40-60, 1/2" x 20 a 30 pies</v>
          </cell>
          <cell r="C960">
            <v>2.234</v>
          </cell>
          <cell r="D960" t="str">
            <v>QQ</v>
          </cell>
          <cell r="E960">
            <v>3076.2711864406783</v>
          </cell>
          <cell r="F960">
            <v>553.72881355932202</v>
          </cell>
          <cell r="G960">
            <v>6872.39</v>
          </cell>
          <cell r="H960">
            <v>1237.03</v>
          </cell>
          <cell r="I960">
            <v>0</v>
          </cell>
        </row>
        <row r="961">
          <cell r="A961" t="str">
            <v>AE001</v>
          </cell>
          <cell r="B961" t="str">
            <v>Acero Estruc. Grado 40-60, 3/8" x 20 a 30 pies</v>
          </cell>
          <cell r="C961">
            <v>1.048</v>
          </cell>
          <cell r="D961">
            <v>0</v>
          </cell>
          <cell r="E961">
            <v>3076.2711864406783</v>
          </cell>
          <cell r="F961">
            <v>553.72881355932202</v>
          </cell>
          <cell r="G961">
            <v>3223.93</v>
          </cell>
          <cell r="H961">
            <v>580.30999999999995</v>
          </cell>
          <cell r="I961">
            <v>0</v>
          </cell>
        </row>
        <row r="962">
          <cell r="A962">
            <v>102.05000000000003</v>
          </cell>
          <cell r="B962" t="str">
            <v>Vaciado y ligado Hormigón 1:2:4 - 10% desp</v>
          </cell>
          <cell r="C962">
            <v>1.1000000000000001</v>
          </cell>
          <cell r="D962" t="str">
            <v>M3</v>
          </cell>
          <cell r="E962">
            <v>5585.14</v>
          </cell>
          <cell r="F962">
            <v>920.96</v>
          </cell>
          <cell r="G962">
            <v>6143.65</v>
          </cell>
          <cell r="H962">
            <v>1013.06</v>
          </cell>
        </row>
        <row r="963">
          <cell r="A963" t="str">
            <v>AE016</v>
          </cell>
          <cell r="B963" t="str">
            <v>Alambre Galvanizado Calibre 18 (Varillas)</v>
          </cell>
          <cell r="C963">
            <v>4.468</v>
          </cell>
          <cell r="D963" t="str">
            <v>LB</v>
          </cell>
          <cell r="E963">
            <v>93.220338983050851</v>
          </cell>
          <cell r="F963">
            <v>16.779661016949152</v>
          </cell>
          <cell r="G963">
            <v>416.51</v>
          </cell>
          <cell r="H963">
            <v>74.97</v>
          </cell>
        </row>
        <row r="964">
          <cell r="A964">
            <v>0</v>
          </cell>
          <cell r="B964" t="str">
            <v>Mano de Obra</v>
          </cell>
          <cell r="C964">
            <v>0</v>
          </cell>
          <cell r="D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A965">
            <v>200.09999999999991</v>
          </cell>
          <cell r="B965" t="str">
            <v>Mano de Obra Acero</v>
          </cell>
          <cell r="C965">
            <v>1</v>
          </cell>
          <cell r="D965" t="str">
            <v>ML</v>
          </cell>
          <cell r="E965">
            <v>107.87</v>
          </cell>
          <cell r="F965">
            <v>0</v>
          </cell>
          <cell r="G965">
            <v>107.87</v>
          </cell>
          <cell r="H965">
            <v>0</v>
          </cell>
        </row>
        <row r="966">
          <cell r="A966">
            <v>0</v>
          </cell>
          <cell r="B966" t="str">
            <v>Total/UND</v>
          </cell>
          <cell r="D966">
            <v>0</v>
          </cell>
          <cell r="G966">
            <v>16764.349999999999</v>
          </cell>
          <cell r="H966">
            <v>2905.3699999999994</v>
          </cell>
          <cell r="I966">
            <v>19669.719999999998</v>
          </cell>
        </row>
        <row r="967">
          <cell r="A967">
            <v>0</v>
          </cell>
          <cell r="D967">
            <v>0</v>
          </cell>
          <cell r="G967">
            <v>0</v>
          </cell>
          <cell r="H967">
            <v>0</v>
          </cell>
        </row>
        <row r="968">
          <cell r="A968">
            <v>103.06000000000002</v>
          </cell>
          <cell r="B968" t="str">
            <v>ZAPATAS PARA COLUMNA (1.00X1.00X0.40)M, F'C=210KG/CM2 (LIGADORA), Ainf. Ø1/2"@0.15M A.D</v>
          </cell>
          <cell r="C968">
            <v>1</v>
          </cell>
          <cell r="D968" t="str">
            <v>M3</v>
          </cell>
          <cell r="E968">
            <v>0</v>
          </cell>
          <cell r="F968">
            <v>0</v>
          </cell>
          <cell r="G968">
            <v>10558.339999999998</v>
          </cell>
          <cell r="H968">
            <v>1735.43</v>
          </cell>
          <cell r="I968">
            <v>12293.769999999999</v>
          </cell>
        </row>
        <row r="969">
          <cell r="A969">
            <v>0</v>
          </cell>
          <cell r="B969" t="str">
            <v>Volumen Análisis</v>
          </cell>
          <cell r="C969">
            <v>1</v>
          </cell>
          <cell r="D969" t="str">
            <v>M3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</row>
        <row r="970">
          <cell r="A970">
            <v>0</v>
          </cell>
          <cell r="B970" t="str">
            <v>Materiales y Equipos</v>
          </cell>
          <cell r="D970">
            <v>0</v>
          </cell>
          <cell r="G970">
            <v>0</v>
          </cell>
          <cell r="H970">
            <v>0</v>
          </cell>
        </row>
        <row r="971">
          <cell r="A971" t="str">
            <v>AE002</v>
          </cell>
          <cell r="B971" t="str">
            <v>Acero Estruc. Grado 40-60, 1/2" x 20 a 30 pies</v>
          </cell>
          <cell r="C971">
            <v>1.23</v>
          </cell>
          <cell r="D971" t="str">
            <v>QQ</v>
          </cell>
          <cell r="E971">
            <v>3076.2711864406783</v>
          </cell>
          <cell r="F971">
            <v>553.72881355932202</v>
          </cell>
          <cell r="G971">
            <v>3783.81</v>
          </cell>
          <cell r="H971">
            <v>681.09</v>
          </cell>
          <cell r="I971">
            <v>0</v>
          </cell>
        </row>
        <row r="972">
          <cell r="A972">
            <v>102.05000000000003</v>
          </cell>
          <cell r="B972" t="str">
            <v>Vaciado y ligado Hormigón 1:2:4 - 10% desp</v>
          </cell>
          <cell r="C972">
            <v>1.1000000000000001</v>
          </cell>
          <cell r="D972" t="str">
            <v>M3</v>
          </cell>
          <cell r="E972">
            <v>5585.14</v>
          </cell>
          <cell r="F972">
            <v>920.96</v>
          </cell>
          <cell r="G972">
            <v>6143.65</v>
          </cell>
          <cell r="H972">
            <v>1013.06</v>
          </cell>
        </row>
        <row r="973">
          <cell r="A973" t="str">
            <v>AE016</v>
          </cell>
          <cell r="B973" t="str">
            <v>Alambre Galvanizado Calibre 18 (Varillas)</v>
          </cell>
          <cell r="C973">
            <v>2.46</v>
          </cell>
          <cell r="D973" t="str">
            <v>LB</v>
          </cell>
          <cell r="E973">
            <v>93.220338983050851</v>
          </cell>
          <cell r="F973">
            <v>16.779661016949152</v>
          </cell>
          <cell r="G973">
            <v>229.32</v>
          </cell>
          <cell r="H973">
            <v>41.28</v>
          </cell>
        </row>
        <row r="974">
          <cell r="A974">
            <v>0</v>
          </cell>
          <cell r="B974" t="str">
            <v>Mano de Obra</v>
          </cell>
          <cell r="C974">
            <v>0</v>
          </cell>
          <cell r="D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A975">
            <v>200.05999999999995</v>
          </cell>
          <cell r="B975" t="str">
            <v>Mano de Obra Acero</v>
          </cell>
          <cell r="C975">
            <v>1.23</v>
          </cell>
          <cell r="D975" t="str">
            <v>QQ</v>
          </cell>
          <cell r="E975">
            <v>326.47275741487186</v>
          </cell>
          <cell r="F975">
            <v>0</v>
          </cell>
          <cell r="G975">
            <v>401.56</v>
          </cell>
          <cell r="H975">
            <v>0</v>
          </cell>
        </row>
        <row r="976">
          <cell r="A976">
            <v>0</v>
          </cell>
          <cell r="B976" t="str">
            <v>Total/UND</v>
          </cell>
          <cell r="D976">
            <v>0</v>
          </cell>
          <cell r="G976">
            <v>10558.339999999998</v>
          </cell>
          <cell r="H976">
            <v>1735.43</v>
          </cell>
          <cell r="I976">
            <v>12293.769999999999</v>
          </cell>
        </row>
        <row r="977">
          <cell r="A977">
            <v>0</v>
          </cell>
          <cell r="D977">
            <v>0</v>
          </cell>
          <cell r="G977">
            <v>0</v>
          </cell>
          <cell r="H977">
            <v>0</v>
          </cell>
        </row>
        <row r="978">
          <cell r="A978">
            <v>103.07000000000002</v>
          </cell>
          <cell r="B978" t="str">
            <v>ZAPATAS PARA MUROS (0.45X0.25)M, F'C=210KG/CM2, 5Ø3/8" Y  Ø3/8@0.20M (ESC. LABORAL LOS PALMARES)</v>
          </cell>
          <cell r="C978">
            <v>1</v>
          </cell>
          <cell r="D978" t="str">
            <v>M3</v>
          </cell>
          <cell r="E978">
            <v>0</v>
          </cell>
          <cell r="F978">
            <v>0</v>
          </cell>
          <cell r="G978">
            <v>10394.9</v>
          </cell>
          <cell r="H978">
            <v>1698.49</v>
          </cell>
          <cell r="I978">
            <v>12093.39</v>
          </cell>
        </row>
        <row r="979">
          <cell r="A979">
            <v>0</v>
          </cell>
          <cell r="B979" t="str">
            <v>Volumen Análisis</v>
          </cell>
          <cell r="C979">
            <v>1</v>
          </cell>
          <cell r="D979" t="str">
            <v>M3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</row>
        <row r="980">
          <cell r="A980">
            <v>0</v>
          </cell>
          <cell r="B980" t="str">
            <v>Materiales y Equipos</v>
          </cell>
          <cell r="D980">
            <v>0</v>
          </cell>
          <cell r="G980">
            <v>0</v>
          </cell>
          <cell r="H980">
            <v>0</v>
          </cell>
        </row>
        <row r="981">
          <cell r="A981" t="str">
            <v>AE001</v>
          </cell>
          <cell r="B981" t="str">
            <v>Acero Estruc. Grado 40-60, 3/8" x 20 a 30 pies</v>
          </cell>
          <cell r="C981">
            <v>1.073</v>
          </cell>
          <cell r="D981" t="str">
            <v>QQ</v>
          </cell>
          <cell r="E981">
            <v>3076.2711864406783</v>
          </cell>
          <cell r="F981">
            <v>553.72881355932202</v>
          </cell>
          <cell r="G981">
            <v>3300.84</v>
          </cell>
          <cell r="H981">
            <v>594.15</v>
          </cell>
        </row>
        <row r="982">
          <cell r="A982" t="str">
            <v>HI002</v>
          </cell>
          <cell r="B982" t="str">
            <v>Hormigón industrial 210 Kg/cm2 (incluye bomba y colocación)</v>
          </cell>
          <cell r="C982">
            <v>1.05</v>
          </cell>
          <cell r="D982" t="str">
            <v>M3</v>
          </cell>
          <cell r="E982">
            <v>5652.5423728813566</v>
          </cell>
          <cell r="F982">
            <v>1017.4576271186442</v>
          </cell>
          <cell r="G982">
            <v>5935.17</v>
          </cell>
          <cell r="H982">
            <v>1068.33</v>
          </cell>
        </row>
        <row r="983">
          <cell r="A983" t="str">
            <v>AE016</v>
          </cell>
          <cell r="B983" t="str">
            <v>Alambre Dulce No. 18</v>
          </cell>
          <cell r="C983">
            <v>2.1459999999999999</v>
          </cell>
          <cell r="D983" t="str">
            <v>LB</v>
          </cell>
          <cell r="E983">
            <v>93.220338983050851</v>
          </cell>
          <cell r="F983">
            <v>16.779661016949152</v>
          </cell>
          <cell r="G983">
            <v>200.05</v>
          </cell>
          <cell r="H983">
            <v>36.01</v>
          </cell>
        </row>
        <row r="984">
          <cell r="A984">
            <v>0</v>
          </cell>
          <cell r="B984" t="str">
            <v>Mano de Obra</v>
          </cell>
          <cell r="D984">
            <v>0</v>
          </cell>
          <cell r="G984">
            <v>0</v>
          </cell>
          <cell r="H984">
            <v>0</v>
          </cell>
        </row>
        <row r="985">
          <cell r="A985">
            <v>200.09999999999991</v>
          </cell>
          <cell r="B985" t="str">
            <v>Mano de Obra Acero</v>
          </cell>
          <cell r="C985">
            <v>8.8888888888888893</v>
          </cell>
          <cell r="D985" t="str">
            <v>ML</v>
          </cell>
          <cell r="E985">
            <v>107.87</v>
          </cell>
          <cell r="F985">
            <v>0</v>
          </cell>
          <cell r="G985">
            <v>958.84</v>
          </cell>
          <cell r="H985">
            <v>0</v>
          </cell>
        </row>
        <row r="986">
          <cell r="A986">
            <v>0</v>
          </cell>
          <cell r="B986" t="str">
            <v>Total/UND</v>
          </cell>
          <cell r="D986">
            <v>0</v>
          </cell>
          <cell r="G986">
            <v>10394.9</v>
          </cell>
          <cell r="H986">
            <v>1698.49</v>
          </cell>
          <cell r="I986">
            <v>12093.39</v>
          </cell>
        </row>
        <row r="987">
          <cell r="A987">
            <v>0</v>
          </cell>
          <cell r="D987">
            <v>0</v>
          </cell>
          <cell r="G987">
            <v>0</v>
          </cell>
          <cell r="H987">
            <v>0</v>
          </cell>
        </row>
        <row r="988">
          <cell r="A988">
            <v>103.08000000000003</v>
          </cell>
          <cell r="B988" t="str">
            <v>ZAPATAS PARA MUROS (0.45X0.25)M, F'C=210KG/CM2, 3Ø3/8" Y  Ø3/8@0.15M</v>
          </cell>
          <cell r="C988">
            <v>1</v>
          </cell>
          <cell r="D988" t="str">
            <v>M3</v>
          </cell>
          <cell r="E988">
            <v>0</v>
          </cell>
          <cell r="F988">
            <v>0</v>
          </cell>
          <cell r="G988">
            <v>9550.86</v>
          </cell>
          <cell r="H988">
            <v>1457.99</v>
          </cell>
          <cell r="I988">
            <v>11008.85</v>
          </cell>
        </row>
        <row r="989">
          <cell r="A989">
            <v>0</v>
          </cell>
          <cell r="B989" t="str">
            <v>Volumen Análisis</v>
          </cell>
          <cell r="C989">
            <v>1</v>
          </cell>
          <cell r="D989" t="str">
            <v>M3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</row>
        <row r="990">
          <cell r="A990">
            <v>0</v>
          </cell>
          <cell r="B990" t="str">
            <v>Materiales y Equipos</v>
          </cell>
          <cell r="D990">
            <v>0</v>
          </cell>
          <cell r="G990">
            <v>0</v>
          </cell>
          <cell r="H990">
            <v>0</v>
          </cell>
        </row>
        <row r="991">
          <cell r="A991" t="str">
            <v>AE001</v>
          </cell>
          <cell r="B991" t="str">
            <v>Acero Estruc. Grado 40-60, 3/8" x 20 a 30 pies</v>
          </cell>
          <cell r="C991">
            <v>0.83599999999999997</v>
          </cell>
          <cell r="D991" t="str">
            <v>QQ</v>
          </cell>
          <cell r="E991">
            <v>3076.2711864406783</v>
          </cell>
          <cell r="F991">
            <v>553.72881355932202</v>
          </cell>
          <cell r="G991">
            <v>2571.7600000000002</v>
          </cell>
          <cell r="H991">
            <v>462.92</v>
          </cell>
        </row>
        <row r="992">
          <cell r="A992">
            <v>102.05000000000003</v>
          </cell>
          <cell r="B992" t="str">
            <v>Vaciado y ligado Hormigón 1:2:4 - 10% desp</v>
          </cell>
          <cell r="C992">
            <v>1.05</v>
          </cell>
          <cell r="D992" t="str">
            <v>M3</v>
          </cell>
          <cell r="E992">
            <v>5585.14</v>
          </cell>
          <cell r="F992">
            <v>920.96</v>
          </cell>
          <cell r="G992">
            <v>5864.4</v>
          </cell>
          <cell r="H992">
            <v>967.01</v>
          </cell>
        </row>
        <row r="993">
          <cell r="A993" t="str">
            <v>AE016</v>
          </cell>
          <cell r="B993" t="str">
            <v>Alambre Dulce No. 18</v>
          </cell>
          <cell r="C993">
            <v>1.6719999999999999</v>
          </cell>
          <cell r="D993" t="str">
            <v>LB</v>
          </cell>
          <cell r="E993">
            <v>93.220338983050851</v>
          </cell>
          <cell r="F993">
            <v>16.779661016949152</v>
          </cell>
          <cell r="G993">
            <v>155.86000000000001</v>
          </cell>
          <cell r="H993">
            <v>28.06</v>
          </cell>
        </row>
        <row r="994">
          <cell r="A994">
            <v>0</v>
          </cell>
          <cell r="B994" t="str">
            <v>Mano de Obra</v>
          </cell>
          <cell r="D994">
            <v>0</v>
          </cell>
          <cell r="G994">
            <v>0</v>
          </cell>
          <cell r="H994">
            <v>0</v>
          </cell>
        </row>
        <row r="995">
          <cell r="A995">
            <v>200.09999999999991</v>
          </cell>
          <cell r="B995" t="str">
            <v>Mano de Obra Acero</v>
          </cell>
          <cell r="C995">
            <v>8.8888888888888893</v>
          </cell>
          <cell r="D995" t="str">
            <v>ML</v>
          </cell>
          <cell r="E995">
            <v>107.87</v>
          </cell>
          <cell r="F995">
            <v>0</v>
          </cell>
          <cell r="G995">
            <v>958.84</v>
          </cell>
          <cell r="H995">
            <v>0</v>
          </cell>
        </row>
        <row r="996">
          <cell r="A996">
            <v>0</v>
          </cell>
          <cell r="B996" t="str">
            <v>Total/UND</v>
          </cell>
          <cell r="D996">
            <v>0</v>
          </cell>
          <cell r="G996">
            <v>9550.86</v>
          </cell>
          <cell r="H996">
            <v>1457.99</v>
          </cell>
          <cell r="I996">
            <v>11008.85</v>
          </cell>
        </row>
        <row r="997">
          <cell r="A997">
            <v>0</v>
          </cell>
          <cell r="D997">
            <v>0</v>
          </cell>
          <cell r="G997">
            <v>0</v>
          </cell>
          <cell r="H997">
            <v>0</v>
          </cell>
        </row>
        <row r="998">
          <cell r="A998">
            <v>103.09000000000003</v>
          </cell>
          <cell r="B998" t="str">
            <v>ZAPATAS PARA MUROS (0.45X0.25)M, F'C=210KG/CM2, 3Ø3/8" Y  Ø3/8@0.25M</v>
          </cell>
          <cell r="C998">
            <v>1</v>
          </cell>
          <cell r="D998" t="str">
            <v>M3</v>
          </cell>
          <cell r="E998">
            <v>0</v>
          </cell>
          <cell r="F998">
            <v>0</v>
          </cell>
          <cell r="G998">
            <v>9002.73</v>
          </cell>
          <cell r="H998">
            <v>1359.3200000000002</v>
          </cell>
          <cell r="I998">
            <v>10362.049999999999</v>
          </cell>
        </row>
        <row r="999">
          <cell r="A999">
            <v>0</v>
          </cell>
          <cell r="B999" t="str">
            <v>Volumen Análisis</v>
          </cell>
          <cell r="C999">
            <v>1</v>
          </cell>
          <cell r="D999" t="str">
            <v>M3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A1000">
            <v>0</v>
          </cell>
          <cell r="B1000" t="str">
            <v>Materiales y Equipos</v>
          </cell>
          <cell r="D1000">
            <v>0</v>
          </cell>
          <cell r="G1000">
            <v>0</v>
          </cell>
          <cell r="H1000">
            <v>0</v>
          </cell>
        </row>
        <row r="1001">
          <cell r="A1001" t="str">
            <v>AE001</v>
          </cell>
          <cell r="B1001" t="str">
            <v>Acero Estruc. Grado 40-60, 3/8" x 20 a 30 pies</v>
          </cell>
          <cell r="C1001">
            <v>0.66800000000000004</v>
          </cell>
          <cell r="D1001" t="str">
            <v>QQ</v>
          </cell>
          <cell r="E1001">
            <v>3076.2711864406783</v>
          </cell>
          <cell r="F1001">
            <v>553.72881355932202</v>
          </cell>
          <cell r="G1001">
            <v>2054.9499999999998</v>
          </cell>
          <cell r="H1001">
            <v>369.89</v>
          </cell>
        </row>
        <row r="1002">
          <cell r="A1002">
            <v>102.05000000000003</v>
          </cell>
          <cell r="B1002" t="str">
            <v>Vaciado y ligado Hormigón 1:2:4 - 10% desp</v>
          </cell>
          <cell r="C1002">
            <v>1.05</v>
          </cell>
          <cell r="D1002" t="str">
            <v>M3</v>
          </cell>
          <cell r="E1002">
            <v>5585.14</v>
          </cell>
          <cell r="F1002">
            <v>920.96</v>
          </cell>
          <cell r="G1002">
            <v>5864.4</v>
          </cell>
          <cell r="H1002">
            <v>967.01</v>
          </cell>
        </row>
        <row r="1003">
          <cell r="A1003" t="str">
            <v>AE016</v>
          </cell>
          <cell r="B1003" t="str">
            <v>Alambre Dulce No. 18</v>
          </cell>
          <cell r="C1003">
            <v>1.3360000000000001</v>
          </cell>
          <cell r="D1003" t="str">
            <v>LB</v>
          </cell>
          <cell r="E1003">
            <v>93.220338983050851</v>
          </cell>
          <cell r="F1003">
            <v>16.779661016949152</v>
          </cell>
          <cell r="G1003">
            <v>124.54</v>
          </cell>
          <cell r="H1003">
            <v>22.42</v>
          </cell>
        </row>
        <row r="1004">
          <cell r="A1004">
            <v>0</v>
          </cell>
          <cell r="B1004" t="str">
            <v>Mano de Obra</v>
          </cell>
          <cell r="D1004">
            <v>0</v>
          </cell>
          <cell r="G1004">
            <v>0</v>
          </cell>
          <cell r="H1004">
            <v>0</v>
          </cell>
        </row>
        <row r="1005">
          <cell r="A1005">
            <v>200.09999999999991</v>
          </cell>
          <cell r="B1005" t="str">
            <v>Mano de Obra Acero</v>
          </cell>
          <cell r="C1005">
            <v>8.8888888888888893</v>
          </cell>
          <cell r="D1005" t="str">
            <v>ML</v>
          </cell>
          <cell r="E1005">
            <v>107.87</v>
          </cell>
          <cell r="F1005">
            <v>0</v>
          </cell>
          <cell r="G1005">
            <v>958.84</v>
          </cell>
          <cell r="H1005">
            <v>0</v>
          </cell>
        </row>
        <row r="1006">
          <cell r="A1006">
            <v>0</v>
          </cell>
          <cell r="B1006" t="str">
            <v>Total/UND</v>
          </cell>
          <cell r="D1006">
            <v>0</v>
          </cell>
          <cell r="G1006">
            <v>9002.73</v>
          </cell>
          <cell r="H1006">
            <v>1359.3200000000002</v>
          </cell>
          <cell r="I1006">
            <v>10362.049999999999</v>
          </cell>
        </row>
        <row r="1007">
          <cell r="A1007">
            <v>0</v>
          </cell>
          <cell r="D1007">
            <v>0</v>
          </cell>
          <cell r="G1007">
            <v>0</v>
          </cell>
          <cell r="H1007">
            <v>0</v>
          </cell>
        </row>
        <row r="1008">
          <cell r="A1008">
            <v>103.10000000000004</v>
          </cell>
          <cell r="B1008" t="str">
            <v>ZAPATAS PARA MUROS (0.45X0.25)M, F'C=210KG/CM2, 3Ø1/2" Y  Ø3/8@0.15M</v>
          </cell>
          <cell r="C1008">
            <v>1</v>
          </cell>
          <cell r="D1008" t="str">
            <v>M3</v>
          </cell>
          <cell r="E1008">
            <v>0</v>
          </cell>
          <cell r="F1008">
            <v>0</v>
          </cell>
          <cell r="G1008">
            <v>10999.509999999998</v>
          </cell>
          <cell r="H1008">
            <v>1718.74</v>
          </cell>
          <cell r="I1008">
            <v>12718.249999999998</v>
          </cell>
        </row>
        <row r="1009">
          <cell r="A1009">
            <v>0</v>
          </cell>
          <cell r="B1009" t="str">
            <v>Volumen Análisis</v>
          </cell>
          <cell r="C1009">
            <v>1</v>
          </cell>
          <cell r="D1009" t="str">
            <v>M3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</row>
        <row r="1010">
          <cell r="A1010">
            <v>0</v>
          </cell>
          <cell r="B1010" t="str">
            <v>Materiales y Equipos</v>
          </cell>
          <cell r="D1010">
            <v>0</v>
          </cell>
          <cell r="G1010">
            <v>0</v>
          </cell>
          <cell r="H1010">
            <v>0</v>
          </cell>
        </row>
        <row r="1011">
          <cell r="A1011" t="str">
            <v>AE001</v>
          </cell>
          <cell r="B1011" t="str">
            <v>Acero Estruc. Grado 40-60, 3/8" x 20 a 30 pies</v>
          </cell>
          <cell r="C1011">
            <v>0.65</v>
          </cell>
          <cell r="D1011" t="str">
            <v>QQ</v>
          </cell>
          <cell r="E1011">
            <v>3076.2711864406783</v>
          </cell>
          <cell r="F1011">
            <v>553.72881355932202</v>
          </cell>
          <cell r="G1011">
            <v>1999.58</v>
          </cell>
          <cell r="H1011">
            <v>359.92</v>
          </cell>
        </row>
        <row r="1012">
          <cell r="A1012" t="str">
            <v>AE002</v>
          </cell>
          <cell r="B1012" t="str">
            <v>Acero Estruc. Grado 40-60, 1/2" x 20 a 30 pies</v>
          </cell>
          <cell r="C1012">
            <v>0.63</v>
          </cell>
          <cell r="D1012" t="str">
            <v>QQ</v>
          </cell>
          <cell r="E1012">
            <v>3076.2711864406783</v>
          </cell>
          <cell r="F1012">
            <v>553.72881355932202</v>
          </cell>
          <cell r="G1012">
            <v>1938.05</v>
          </cell>
          <cell r="H1012">
            <v>348.85</v>
          </cell>
        </row>
        <row r="1013">
          <cell r="A1013">
            <v>102.05000000000003</v>
          </cell>
          <cell r="B1013" t="str">
            <v>Vaciado y ligado Hormigón 1:2:4 - 10% desp</v>
          </cell>
          <cell r="C1013">
            <v>1.05</v>
          </cell>
          <cell r="D1013" t="str">
            <v>M3</v>
          </cell>
          <cell r="E1013">
            <v>5585.14</v>
          </cell>
          <cell r="F1013">
            <v>920.96</v>
          </cell>
          <cell r="G1013">
            <v>5864.4</v>
          </cell>
          <cell r="H1013">
            <v>967.01</v>
          </cell>
        </row>
        <row r="1014">
          <cell r="A1014" t="str">
            <v>AE016</v>
          </cell>
          <cell r="B1014" t="str">
            <v>Alambre Dulce No. 18</v>
          </cell>
          <cell r="C1014">
            <v>2.56</v>
          </cell>
          <cell r="D1014" t="str">
            <v>LB</v>
          </cell>
          <cell r="E1014">
            <v>93.220338983050851</v>
          </cell>
          <cell r="F1014">
            <v>16.779661016949152</v>
          </cell>
          <cell r="G1014">
            <v>238.64</v>
          </cell>
          <cell r="H1014">
            <v>42.96</v>
          </cell>
        </row>
        <row r="1015">
          <cell r="A1015">
            <v>0</v>
          </cell>
          <cell r="B1015" t="str">
            <v>Mano de Obra</v>
          </cell>
          <cell r="D1015">
            <v>0</v>
          </cell>
          <cell r="G1015">
            <v>0</v>
          </cell>
          <cell r="H1015">
            <v>0</v>
          </cell>
        </row>
        <row r="1016">
          <cell r="A1016">
            <v>200.09999999999991</v>
          </cell>
          <cell r="B1016" t="str">
            <v>Mano de Obra Acero</v>
          </cell>
          <cell r="C1016">
            <v>8.8888888888888893</v>
          </cell>
          <cell r="D1016" t="str">
            <v>ML</v>
          </cell>
          <cell r="E1016">
            <v>107.87</v>
          </cell>
          <cell r="F1016">
            <v>0</v>
          </cell>
          <cell r="G1016">
            <v>958.84</v>
          </cell>
          <cell r="H1016">
            <v>0</v>
          </cell>
        </row>
        <row r="1017">
          <cell r="A1017">
            <v>0</v>
          </cell>
          <cell r="B1017" t="str">
            <v>Total/UND</v>
          </cell>
          <cell r="D1017">
            <v>0</v>
          </cell>
          <cell r="G1017">
            <v>10999.509999999998</v>
          </cell>
          <cell r="H1017">
            <v>1718.74</v>
          </cell>
          <cell r="I1017">
            <v>12718.249999999998</v>
          </cell>
        </row>
        <row r="1018">
          <cell r="A1018">
            <v>0</v>
          </cell>
          <cell r="D1018">
            <v>0</v>
          </cell>
          <cell r="G1018">
            <v>0</v>
          </cell>
          <cell r="H1018">
            <v>0</v>
          </cell>
        </row>
        <row r="1019">
          <cell r="A1019" t="str">
            <v>FUN-014</v>
          </cell>
          <cell r="B1019" t="str">
            <v>ZAPATAS PARA MUROS (0.60X0.30)M, F'C=210KG/CM2, 5Ø3/8" Y  Ø3/8@0.20M   (FUNERARIA NUEVA ESPERANZA)</v>
          </cell>
          <cell r="C1019">
            <v>1</v>
          </cell>
          <cell r="D1019" t="str">
            <v>M3</v>
          </cell>
          <cell r="E1019">
            <v>0</v>
          </cell>
          <cell r="F1019">
            <v>0</v>
          </cell>
          <cell r="G1019">
            <v>10361.61</v>
          </cell>
          <cell r="H1019">
            <v>1757.2199999999998</v>
          </cell>
          <cell r="I1019">
            <v>12118.83</v>
          </cell>
        </row>
        <row r="1020">
          <cell r="A1020">
            <v>0</v>
          </cell>
          <cell r="B1020" t="str">
            <v>Volumen Análisis</v>
          </cell>
          <cell r="C1020">
            <v>1</v>
          </cell>
          <cell r="D1020" t="str">
            <v>M3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</row>
        <row r="1021">
          <cell r="A1021">
            <v>0</v>
          </cell>
          <cell r="B1021" t="str">
            <v>Materiales y Equipos</v>
          </cell>
          <cell r="D1021">
            <v>0</v>
          </cell>
          <cell r="G1021">
            <v>0</v>
          </cell>
          <cell r="H1021">
            <v>0</v>
          </cell>
        </row>
        <row r="1022">
          <cell r="A1022" t="str">
            <v>AE001</v>
          </cell>
          <cell r="B1022" t="str">
            <v>Acero Estruc. Grado 40-60, 3/8" x 20 a 30 pies</v>
          </cell>
          <cell r="C1022">
            <v>1.173</v>
          </cell>
          <cell r="D1022" t="str">
            <v>QQ</v>
          </cell>
          <cell r="E1022">
            <v>3076.2711864406783</v>
          </cell>
          <cell r="F1022">
            <v>553.72881355932202</v>
          </cell>
          <cell r="G1022">
            <v>3608.47</v>
          </cell>
          <cell r="H1022">
            <v>649.52</v>
          </cell>
        </row>
        <row r="1023">
          <cell r="A1023" t="str">
            <v>HI002</v>
          </cell>
          <cell r="B1023" t="str">
            <v>Hormigón industrial 210 Kg/cm2 (incluye bomba y colocación)</v>
          </cell>
          <cell r="C1023">
            <v>1.05</v>
          </cell>
          <cell r="D1023" t="str">
            <v>M3</v>
          </cell>
          <cell r="E1023">
            <v>5652.5423728813566</v>
          </cell>
          <cell r="F1023">
            <v>1017.4576271186442</v>
          </cell>
          <cell r="G1023">
            <v>5935.17</v>
          </cell>
          <cell r="H1023">
            <v>1068.33</v>
          </cell>
        </row>
        <row r="1024">
          <cell r="A1024" t="str">
            <v>AE016</v>
          </cell>
          <cell r="B1024" t="str">
            <v>Alambre Dulce No. 18</v>
          </cell>
          <cell r="C1024">
            <v>2.3460000000000001</v>
          </cell>
          <cell r="D1024" t="str">
            <v>LB</v>
          </cell>
          <cell r="E1024">
            <v>93.220338983050851</v>
          </cell>
          <cell r="F1024">
            <v>16.779661016949152</v>
          </cell>
          <cell r="G1024">
            <v>218.69</v>
          </cell>
          <cell r="H1024">
            <v>39.369999999999997</v>
          </cell>
        </row>
        <row r="1025">
          <cell r="A1025">
            <v>0</v>
          </cell>
          <cell r="B1025" t="str">
            <v>Mano de Obra</v>
          </cell>
          <cell r="D1025">
            <v>0</v>
          </cell>
          <cell r="G1025">
            <v>0</v>
          </cell>
          <cell r="H1025">
            <v>0</v>
          </cell>
        </row>
        <row r="1026">
          <cell r="A1026">
            <v>200.09999999999991</v>
          </cell>
          <cell r="B1026" t="str">
            <v>Mano de Obra Acero</v>
          </cell>
          <cell r="C1026">
            <v>5.5555555555555554</v>
          </cell>
          <cell r="D1026" t="str">
            <v>ML</v>
          </cell>
          <cell r="E1026">
            <v>107.87</v>
          </cell>
          <cell r="F1026">
            <v>0</v>
          </cell>
          <cell r="G1026">
            <v>599.28</v>
          </cell>
          <cell r="H1026">
            <v>0</v>
          </cell>
        </row>
        <row r="1027">
          <cell r="A1027">
            <v>0</v>
          </cell>
          <cell r="B1027" t="str">
            <v>Total/UND</v>
          </cell>
          <cell r="D1027">
            <v>0</v>
          </cell>
          <cell r="G1027">
            <v>10361.61</v>
          </cell>
          <cell r="H1027">
            <v>1757.2199999999998</v>
          </cell>
          <cell r="I1027">
            <v>12118.83</v>
          </cell>
        </row>
        <row r="1028">
          <cell r="A1028">
            <v>0</v>
          </cell>
          <cell r="D1028">
            <v>0</v>
          </cell>
          <cell r="G1028">
            <v>0</v>
          </cell>
          <cell r="H1028">
            <v>0</v>
          </cell>
        </row>
        <row r="1029">
          <cell r="A1029">
            <v>103.11000000000004</v>
          </cell>
          <cell r="B1029" t="str">
            <v>PLATEA DE HORMIGÓN ARMADO PARA BADENES E=0.25M, F'C=210KG/CM2 (LIGADORA), Ø1/2"@0.20M AD Y AC</v>
          </cell>
          <cell r="C1029">
            <v>1</v>
          </cell>
          <cell r="D1029" t="str">
            <v>M3</v>
          </cell>
          <cell r="E1029">
            <v>0</v>
          </cell>
          <cell r="F1029">
            <v>0</v>
          </cell>
          <cell r="G1029">
            <v>14190.6</v>
          </cell>
          <cell r="H1029">
            <v>2329.7599999999998</v>
          </cell>
          <cell r="I1029">
            <v>16520.36</v>
          </cell>
        </row>
        <row r="1030">
          <cell r="A1030">
            <v>0</v>
          </cell>
          <cell r="B1030" t="str">
            <v>Volumen Análisis</v>
          </cell>
          <cell r="C1030">
            <v>1</v>
          </cell>
          <cell r="D1030" t="str">
            <v>M3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A1031">
            <v>0</v>
          </cell>
          <cell r="B1031" t="str">
            <v>Materiales y Equipos</v>
          </cell>
          <cell r="D1031">
            <v>0</v>
          </cell>
          <cell r="G1031">
            <v>0</v>
          </cell>
          <cell r="H1031">
            <v>0</v>
          </cell>
        </row>
        <row r="1032">
          <cell r="A1032" t="str">
            <v>AE002</v>
          </cell>
          <cell r="B1032" t="str">
            <v>Acero Estruc. Grado 40-60, 1/2" x 20 a 30 pies</v>
          </cell>
          <cell r="C1032">
            <v>2.242</v>
          </cell>
          <cell r="D1032" t="str">
            <v>QQ</v>
          </cell>
          <cell r="E1032">
            <v>3076.2711864406783</v>
          </cell>
          <cell r="F1032">
            <v>553.72881355932202</v>
          </cell>
          <cell r="G1032">
            <v>6897</v>
          </cell>
          <cell r="H1032">
            <v>1241.46</v>
          </cell>
        </row>
        <row r="1033">
          <cell r="A1033">
            <v>102.05000000000003</v>
          </cell>
          <cell r="B1033" t="str">
            <v>Vaciado y ligado Hormigón 1:2:4 - 10% desp</v>
          </cell>
          <cell r="C1033">
            <v>1.1000000000000001</v>
          </cell>
          <cell r="D1033" t="str">
            <v>M3</v>
          </cell>
          <cell r="E1033">
            <v>5585.14</v>
          </cell>
          <cell r="F1033">
            <v>920.96</v>
          </cell>
          <cell r="G1033">
            <v>6143.65</v>
          </cell>
          <cell r="H1033">
            <v>1013.06</v>
          </cell>
        </row>
        <row r="1034">
          <cell r="A1034" t="str">
            <v>AE016</v>
          </cell>
          <cell r="B1034" t="str">
            <v>Alambre Galvanizado Calibre 18 (Varillas)</v>
          </cell>
          <cell r="C1034">
            <v>4.484</v>
          </cell>
          <cell r="D1034" t="str">
            <v>LB</v>
          </cell>
          <cell r="E1034">
            <v>93.220338983050851</v>
          </cell>
          <cell r="F1034">
            <v>16.779661016949152</v>
          </cell>
          <cell r="G1034">
            <v>418</v>
          </cell>
          <cell r="H1034">
            <v>75.239999999999995</v>
          </cell>
        </row>
        <row r="1035">
          <cell r="A1035">
            <v>0</v>
          </cell>
          <cell r="B1035" t="str">
            <v>Mano de Obra</v>
          </cell>
          <cell r="D1035">
            <v>0</v>
          </cell>
          <cell r="G1035">
            <v>0</v>
          </cell>
          <cell r="H1035">
            <v>0</v>
          </cell>
        </row>
        <row r="1036">
          <cell r="A1036">
            <v>200.05999999999995</v>
          </cell>
          <cell r="B1036" t="str">
            <v>Coloc. acero normal</v>
          </cell>
          <cell r="C1036">
            <v>2.242</v>
          </cell>
          <cell r="D1036" t="str">
            <v>QQ</v>
          </cell>
          <cell r="E1036">
            <v>326.47275741487186</v>
          </cell>
          <cell r="F1036">
            <v>0</v>
          </cell>
          <cell r="G1036">
            <v>731.95</v>
          </cell>
          <cell r="H1036">
            <v>0</v>
          </cell>
        </row>
        <row r="1037">
          <cell r="A1037">
            <v>0</v>
          </cell>
          <cell r="B1037" t="str">
            <v>Total/UND</v>
          </cell>
          <cell r="D1037">
            <v>0</v>
          </cell>
          <cell r="G1037">
            <v>14190.6</v>
          </cell>
          <cell r="H1037">
            <v>2329.7599999999998</v>
          </cell>
          <cell r="I1037">
            <v>16520.36</v>
          </cell>
        </row>
        <row r="1038">
          <cell r="A1038">
            <v>0</v>
          </cell>
          <cell r="D1038">
            <v>0</v>
          </cell>
          <cell r="G1038">
            <v>0</v>
          </cell>
          <cell r="H1038">
            <v>0</v>
          </cell>
        </row>
        <row r="1039">
          <cell r="A1039">
            <v>103.12000000000005</v>
          </cell>
          <cell r="B1039" t="str">
            <v xml:space="preserve">PLATEA DE HORMIGÓN ARMADO PARA FILTRANTES E=0.12M, F'C=210KG/CM2 (LIGADORA), Ø3/8"@0.20M AD </v>
          </cell>
          <cell r="C1039">
            <v>1</v>
          </cell>
          <cell r="D1039" t="str">
            <v>M3</v>
          </cell>
          <cell r="E1039">
            <v>0</v>
          </cell>
          <cell r="F1039">
            <v>0</v>
          </cell>
          <cell r="G1039">
            <v>11358.73</v>
          </cell>
          <cell r="H1039">
            <v>1866.39</v>
          </cell>
          <cell r="I1039">
            <v>13225.119999999999</v>
          </cell>
        </row>
        <row r="1040">
          <cell r="A1040">
            <v>0</v>
          </cell>
          <cell r="B1040" t="str">
            <v>Volumen Análisis</v>
          </cell>
          <cell r="C1040">
            <v>1</v>
          </cell>
          <cell r="D1040" t="str">
            <v>M3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A1041">
            <v>0</v>
          </cell>
          <cell r="B1041" t="str">
            <v>Materiales y Equipos</v>
          </cell>
          <cell r="D1041">
            <v>0</v>
          </cell>
          <cell r="G1041">
            <v>0</v>
          </cell>
          <cell r="H1041">
            <v>0</v>
          </cell>
        </row>
        <row r="1042">
          <cell r="A1042" t="str">
            <v>AE001</v>
          </cell>
          <cell r="B1042" t="str">
            <v>Acero Estruc. Grado 40-60, 3/8" x 20 a 30 pies</v>
          </cell>
          <cell r="C1042">
            <v>1.4530000000000001</v>
          </cell>
          <cell r="D1042" t="str">
            <v>QQ</v>
          </cell>
          <cell r="E1042">
            <v>3076.2711864406783</v>
          </cell>
          <cell r="F1042">
            <v>553.72881355932202</v>
          </cell>
          <cell r="G1042">
            <v>4469.82</v>
          </cell>
          <cell r="H1042">
            <v>804.57</v>
          </cell>
        </row>
        <row r="1043">
          <cell r="A1043">
            <v>102.05000000000003</v>
          </cell>
          <cell r="B1043" t="str">
            <v>Vaciado y ligado Hormigón 1:2:4 - 10% desp</v>
          </cell>
          <cell r="C1043">
            <v>1.1000000000000001</v>
          </cell>
          <cell r="D1043" t="str">
            <v>M3</v>
          </cell>
          <cell r="E1043">
            <v>5585.14</v>
          </cell>
          <cell r="F1043">
            <v>920.96</v>
          </cell>
          <cell r="G1043">
            <v>6143.65</v>
          </cell>
          <cell r="H1043">
            <v>1013.06</v>
          </cell>
        </row>
        <row r="1044">
          <cell r="A1044" t="str">
            <v>AE016</v>
          </cell>
          <cell r="B1044" t="str">
            <v>Alambre Galvanizado Calibre 18 (Varillas)</v>
          </cell>
          <cell r="C1044">
            <v>2.9060000000000001</v>
          </cell>
          <cell r="D1044" t="str">
            <v>LB</v>
          </cell>
          <cell r="E1044">
            <v>93.220338983050851</v>
          </cell>
          <cell r="F1044">
            <v>16.779661016949152</v>
          </cell>
          <cell r="G1044">
            <v>270.89999999999998</v>
          </cell>
          <cell r="H1044">
            <v>48.76</v>
          </cell>
        </row>
        <row r="1045">
          <cell r="A1045">
            <v>0</v>
          </cell>
          <cell r="B1045" t="str">
            <v>Mano de Obra</v>
          </cell>
          <cell r="D1045">
            <v>0</v>
          </cell>
          <cell r="G1045">
            <v>0</v>
          </cell>
          <cell r="H1045">
            <v>0</v>
          </cell>
        </row>
        <row r="1046">
          <cell r="A1046">
            <v>200.05999999999995</v>
          </cell>
          <cell r="B1046" t="str">
            <v>Coloc. acero normal</v>
          </cell>
          <cell r="C1046">
            <v>1.4530000000000001</v>
          </cell>
          <cell r="D1046" t="str">
            <v>QQ</v>
          </cell>
          <cell r="E1046">
            <v>326.47275741487186</v>
          </cell>
          <cell r="F1046">
            <v>0</v>
          </cell>
          <cell r="G1046">
            <v>474.36</v>
          </cell>
          <cell r="H1046">
            <v>0</v>
          </cell>
        </row>
        <row r="1047">
          <cell r="A1047">
            <v>0</v>
          </cell>
          <cell r="B1047" t="str">
            <v>Total/UND</v>
          </cell>
          <cell r="D1047">
            <v>0</v>
          </cell>
          <cell r="G1047">
            <v>11358.73</v>
          </cell>
          <cell r="H1047">
            <v>1866.39</v>
          </cell>
          <cell r="I1047">
            <v>13225.119999999999</v>
          </cell>
        </row>
        <row r="1048">
          <cell r="A1048">
            <v>0</v>
          </cell>
          <cell r="D1048">
            <v>0</v>
          </cell>
          <cell r="G1048">
            <v>0</v>
          </cell>
          <cell r="H1048">
            <v>0</v>
          </cell>
        </row>
        <row r="1049">
          <cell r="A1049">
            <v>103.13000000000005</v>
          </cell>
          <cell r="B1049" t="str">
            <v xml:space="preserve">PLATEA DE HORMIGÓN ARMADO PARA REGISTROS E=0.10M, F'C=210KG/CM2 (LIGADORA), Ø3/8"@0.20M AD </v>
          </cell>
          <cell r="C1049">
            <v>1</v>
          </cell>
          <cell r="D1049" t="str">
            <v>M3</v>
          </cell>
          <cell r="E1049">
            <v>0</v>
          </cell>
          <cell r="F1049">
            <v>0</v>
          </cell>
          <cell r="G1049">
            <v>12399.599999999999</v>
          </cell>
          <cell r="H1049">
            <v>2036.7</v>
          </cell>
          <cell r="I1049">
            <v>14436.3</v>
          </cell>
        </row>
        <row r="1050">
          <cell r="A1050">
            <v>0</v>
          </cell>
          <cell r="B1050" t="str">
            <v>Volumen Análisis</v>
          </cell>
          <cell r="C1050">
            <v>1</v>
          </cell>
          <cell r="D1050" t="str">
            <v>M3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0</v>
          </cell>
          <cell r="B1051" t="str">
            <v>Materiales y Equipos</v>
          </cell>
          <cell r="D1051">
            <v>0</v>
          </cell>
          <cell r="G1051">
            <v>0</v>
          </cell>
          <cell r="H1051">
            <v>0</v>
          </cell>
        </row>
        <row r="1052">
          <cell r="A1052" t="str">
            <v>AE001</v>
          </cell>
          <cell r="B1052" t="str">
            <v>Acero Estruc. Grado 40-60, 3/8" x 20 a 30 pies</v>
          </cell>
          <cell r="C1052">
            <v>1.7430000000000001</v>
          </cell>
          <cell r="D1052" t="str">
            <v>QQ</v>
          </cell>
          <cell r="E1052">
            <v>3076.2711864406783</v>
          </cell>
          <cell r="F1052">
            <v>553.72881355932202</v>
          </cell>
          <cell r="G1052">
            <v>5361.94</v>
          </cell>
          <cell r="H1052">
            <v>965.15</v>
          </cell>
        </row>
        <row r="1053">
          <cell r="A1053">
            <v>102.05000000000003</v>
          </cell>
          <cell r="B1053" t="str">
            <v>Vaciado y ligado Hormigón 1:2:4 - 10% desp</v>
          </cell>
          <cell r="C1053">
            <v>1.1000000000000001</v>
          </cell>
          <cell r="D1053" t="str">
            <v>M3</v>
          </cell>
          <cell r="E1053">
            <v>5585.14</v>
          </cell>
          <cell r="F1053">
            <v>920.96</v>
          </cell>
          <cell r="G1053">
            <v>6143.65</v>
          </cell>
          <cell r="H1053">
            <v>1013.06</v>
          </cell>
        </row>
        <row r="1054">
          <cell r="A1054" t="str">
            <v>AE016</v>
          </cell>
          <cell r="B1054" t="str">
            <v>Alambre Galvanizado Calibre 18 (Varillas)</v>
          </cell>
          <cell r="C1054">
            <v>3.4860000000000002</v>
          </cell>
          <cell r="D1054" t="str">
            <v>LB</v>
          </cell>
          <cell r="E1054">
            <v>93.220338983050851</v>
          </cell>
          <cell r="F1054">
            <v>16.779661016949152</v>
          </cell>
          <cell r="G1054">
            <v>324.97000000000003</v>
          </cell>
          <cell r="H1054">
            <v>58.49</v>
          </cell>
        </row>
        <row r="1055">
          <cell r="A1055">
            <v>0</v>
          </cell>
          <cell r="B1055" t="str">
            <v>Mano de Obra</v>
          </cell>
          <cell r="D1055">
            <v>0</v>
          </cell>
          <cell r="G1055">
            <v>0</v>
          </cell>
          <cell r="H1055">
            <v>0</v>
          </cell>
        </row>
        <row r="1056">
          <cell r="A1056">
            <v>200.05999999999995</v>
          </cell>
          <cell r="B1056" t="str">
            <v>Coloc. acero normal</v>
          </cell>
          <cell r="C1056">
            <v>1.7430000000000001</v>
          </cell>
          <cell r="D1056" t="str">
            <v>QQ</v>
          </cell>
          <cell r="E1056">
            <v>326.47275741487186</v>
          </cell>
          <cell r="F1056">
            <v>0</v>
          </cell>
          <cell r="G1056">
            <v>569.04</v>
          </cell>
          <cell r="H1056">
            <v>0</v>
          </cell>
        </row>
        <row r="1057">
          <cell r="A1057">
            <v>0</v>
          </cell>
          <cell r="B1057" t="str">
            <v>Total/UND</v>
          </cell>
          <cell r="D1057">
            <v>0</v>
          </cell>
          <cell r="G1057">
            <v>12399.599999999999</v>
          </cell>
          <cell r="H1057">
            <v>2036.7</v>
          </cell>
          <cell r="I1057">
            <v>14436.3</v>
          </cell>
        </row>
        <row r="1058">
          <cell r="A1058">
            <v>0</v>
          </cell>
          <cell r="D1058">
            <v>0</v>
          </cell>
          <cell r="G1058">
            <v>0</v>
          </cell>
          <cell r="H1058">
            <v>0</v>
          </cell>
        </row>
        <row r="1059">
          <cell r="A1059">
            <v>103.14000000000006</v>
          </cell>
          <cell r="B1059" t="str">
            <v xml:space="preserve">PLATEA DE HORMIGÓN ARMADO PARA REGISTROS E=0.15M, F'C=210KG/CM2 (LIGADORA), Ø1/2"@0.20M AD </v>
          </cell>
          <cell r="C1059">
            <v>1</v>
          </cell>
          <cell r="D1059" t="str">
            <v>M3</v>
          </cell>
          <cell r="E1059">
            <v>0</v>
          </cell>
          <cell r="F1059">
            <v>0</v>
          </cell>
          <cell r="G1059">
            <v>14506.45</v>
          </cell>
          <cell r="H1059">
            <v>2381.44</v>
          </cell>
          <cell r="I1059">
            <v>16887.89</v>
          </cell>
        </row>
        <row r="1060">
          <cell r="A1060">
            <v>0</v>
          </cell>
          <cell r="B1060" t="str">
            <v>Volumen Análisis</v>
          </cell>
          <cell r="C1060">
            <v>1</v>
          </cell>
          <cell r="D1060" t="str">
            <v>M3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</row>
        <row r="1061">
          <cell r="A1061">
            <v>0</v>
          </cell>
          <cell r="B1061" t="str">
            <v>Materiales y Equipos</v>
          </cell>
          <cell r="D1061">
            <v>0</v>
          </cell>
          <cell r="G1061">
            <v>0</v>
          </cell>
          <cell r="H1061">
            <v>0</v>
          </cell>
        </row>
        <row r="1062">
          <cell r="A1062" t="str">
            <v>AE001</v>
          </cell>
          <cell r="B1062" t="str">
            <v>Acero Estruc. Grado 40-60, 3/8" x 20 a 30 pies</v>
          </cell>
          <cell r="C1062">
            <v>2.33</v>
          </cell>
          <cell r="D1062" t="str">
            <v>QQ</v>
          </cell>
          <cell r="E1062">
            <v>3076.2711864406783</v>
          </cell>
          <cell r="F1062">
            <v>553.72881355932202</v>
          </cell>
          <cell r="G1062">
            <v>7167.71</v>
          </cell>
          <cell r="H1062">
            <v>1290.19</v>
          </cell>
        </row>
        <row r="1063">
          <cell r="A1063">
            <v>102.05000000000003</v>
          </cell>
          <cell r="B1063" t="str">
            <v>Vaciado y ligado Hormigón 1:2:4 - 10% desp</v>
          </cell>
          <cell r="C1063">
            <v>1.1000000000000001</v>
          </cell>
          <cell r="D1063" t="str">
            <v>M3</v>
          </cell>
          <cell r="E1063">
            <v>5585.14</v>
          </cell>
          <cell r="F1063">
            <v>920.96</v>
          </cell>
          <cell r="G1063">
            <v>6143.65</v>
          </cell>
          <cell r="H1063">
            <v>1013.06</v>
          </cell>
        </row>
        <row r="1064">
          <cell r="A1064" t="str">
            <v>AE016</v>
          </cell>
          <cell r="B1064" t="str">
            <v>Alambre Galvanizado Calibre 18 (Varillas)</v>
          </cell>
          <cell r="C1064">
            <v>4.66</v>
          </cell>
          <cell r="D1064" t="str">
            <v>LB</v>
          </cell>
          <cell r="E1064">
            <v>93.220338983050851</v>
          </cell>
          <cell r="F1064">
            <v>16.779661016949152</v>
          </cell>
          <cell r="G1064">
            <v>434.41</v>
          </cell>
          <cell r="H1064">
            <v>78.19</v>
          </cell>
        </row>
        <row r="1065">
          <cell r="A1065">
            <v>0</v>
          </cell>
          <cell r="B1065" t="str">
            <v>Mano de Obra</v>
          </cell>
          <cell r="D1065">
            <v>0</v>
          </cell>
          <cell r="G1065">
            <v>0</v>
          </cell>
          <cell r="H1065">
            <v>0</v>
          </cell>
        </row>
        <row r="1066">
          <cell r="A1066">
            <v>200.05999999999995</v>
          </cell>
          <cell r="B1066" t="str">
            <v>Coloc. acero normal</v>
          </cell>
          <cell r="C1066">
            <v>2.33</v>
          </cell>
          <cell r="D1066" t="str">
            <v>QQ</v>
          </cell>
          <cell r="E1066">
            <v>326.47275741487186</v>
          </cell>
          <cell r="F1066">
            <v>0</v>
          </cell>
          <cell r="G1066">
            <v>760.68</v>
          </cell>
          <cell r="H1066">
            <v>0</v>
          </cell>
        </row>
        <row r="1067">
          <cell r="A1067">
            <v>0</v>
          </cell>
          <cell r="B1067" t="str">
            <v>Total/UND</v>
          </cell>
          <cell r="D1067">
            <v>0</v>
          </cell>
          <cell r="G1067">
            <v>14506.45</v>
          </cell>
          <cell r="H1067">
            <v>2381.44</v>
          </cell>
          <cell r="I1067">
            <v>16887.89</v>
          </cell>
        </row>
        <row r="1068">
          <cell r="A1068">
            <v>0</v>
          </cell>
          <cell r="D1068">
            <v>0</v>
          </cell>
          <cell r="G1068">
            <v>0</v>
          </cell>
          <cell r="H1068">
            <v>0</v>
          </cell>
        </row>
        <row r="1069">
          <cell r="A1069" t="str">
            <v>CAT-001</v>
          </cell>
          <cell r="B1069" t="str">
            <v>ZAPATAS DE HA PARA COLUMNA Z1(1.20x1.20x0.30)M, f'c=210KG/CM2, ACERO Ø1/2"@0.11M A.D (CENTRO DE ATENCION PRIMARIA-HIGUERO)</v>
          </cell>
          <cell r="C1069">
            <v>1</v>
          </cell>
          <cell r="D1069" t="str">
            <v>M3</v>
          </cell>
          <cell r="E1069">
            <v>0</v>
          </cell>
          <cell r="F1069">
            <v>0</v>
          </cell>
          <cell r="G1069">
            <v>12065.81</v>
          </cell>
          <cell r="H1069">
            <v>1982.08</v>
          </cell>
          <cell r="I1069">
            <v>14047.89</v>
          </cell>
        </row>
        <row r="1070">
          <cell r="A1070">
            <v>0</v>
          </cell>
          <cell r="B1070" t="str">
            <v>Volumen Análisis</v>
          </cell>
          <cell r="C1070">
            <v>1</v>
          </cell>
          <cell r="D1070" t="str">
            <v>M3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</row>
        <row r="1071">
          <cell r="A1071">
            <v>0</v>
          </cell>
          <cell r="B1071" t="str">
            <v>Materiales y Equipos</v>
          </cell>
          <cell r="D1071">
            <v>0</v>
          </cell>
          <cell r="G1071">
            <v>0</v>
          </cell>
          <cell r="H1071">
            <v>0</v>
          </cell>
        </row>
        <row r="1072">
          <cell r="A1072" t="str">
            <v>AE002</v>
          </cell>
          <cell r="B1072" t="str">
            <v>Acero Estruc. Grado 40-60, 1/2" x 20 a 30 pies</v>
          </cell>
          <cell r="C1072">
            <v>1.65</v>
          </cell>
          <cell r="D1072" t="str">
            <v>QQ</v>
          </cell>
          <cell r="E1072">
            <v>3076.2711864406783</v>
          </cell>
          <cell r="F1072">
            <v>553.72881355932202</v>
          </cell>
          <cell r="G1072">
            <v>5075.8500000000004</v>
          </cell>
          <cell r="H1072">
            <v>913.65</v>
          </cell>
          <cell r="I1072">
            <v>0</v>
          </cell>
        </row>
        <row r="1073">
          <cell r="A1073" t="str">
            <v>AE001</v>
          </cell>
          <cell r="B1073" t="str">
            <v>Acero Estruc. Grado 40-60, 3/8" x 20 a 30 pies</v>
          </cell>
          <cell r="C1073">
            <v>0</v>
          </cell>
          <cell r="D1073">
            <v>0</v>
          </cell>
          <cell r="E1073">
            <v>3076.2711864406783</v>
          </cell>
          <cell r="F1073">
            <v>553.72881355932202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>
            <v>102.05000000000003</v>
          </cell>
          <cell r="B1074" t="str">
            <v>Vaciado y ligado Hormigón 1:2:4 - 10% desp</v>
          </cell>
          <cell r="C1074">
            <v>1.1000000000000001</v>
          </cell>
          <cell r="D1074" t="str">
            <v>M3</v>
          </cell>
          <cell r="E1074">
            <v>5585.14</v>
          </cell>
          <cell r="F1074">
            <v>920.96</v>
          </cell>
          <cell r="G1074">
            <v>6143.65</v>
          </cell>
          <cell r="H1074">
            <v>1013.06</v>
          </cell>
        </row>
        <row r="1075">
          <cell r="A1075" t="str">
            <v>AE016</v>
          </cell>
          <cell r="B1075" t="str">
            <v>Alambre Galvanizado Calibre 18 (Varillas)</v>
          </cell>
          <cell r="C1075">
            <v>3.3</v>
          </cell>
          <cell r="D1075" t="str">
            <v>LB</v>
          </cell>
          <cell r="E1075">
            <v>93.220338983050851</v>
          </cell>
          <cell r="F1075">
            <v>16.779661016949152</v>
          </cell>
          <cell r="G1075">
            <v>307.63</v>
          </cell>
          <cell r="H1075">
            <v>55.37</v>
          </cell>
        </row>
        <row r="1076">
          <cell r="A1076">
            <v>0</v>
          </cell>
          <cell r="B1076" t="str">
            <v>Mano de Obra</v>
          </cell>
          <cell r="C1076">
            <v>0</v>
          </cell>
          <cell r="D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>
            <v>200.05999999999995</v>
          </cell>
          <cell r="B1077" t="str">
            <v>Mano de Obra Acero</v>
          </cell>
          <cell r="C1077">
            <v>1.65</v>
          </cell>
          <cell r="D1077" t="str">
            <v>QQ</v>
          </cell>
          <cell r="E1077">
            <v>326.47275741487186</v>
          </cell>
          <cell r="F1077">
            <v>0</v>
          </cell>
          <cell r="G1077">
            <v>538.67999999999995</v>
          </cell>
          <cell r="H1077">
            <v>0</v>
          </cell>
        </row>
        <row r="1078">
          <cell r="A1078">
            <v>0</v>
          </cell>
          <cell r="B1078" t="str">
            <v>Total/UND</v>
          </cell>
          <cell r="D1078">
            <v>0</v>
          </cell>
          <cell r="G1078">
            <v>12065.81</v>
          </cell>
          <cell r="H1078">
            <v>1982.08</v>
          </cell>
          <cell r="I1078">
            <v>14047.89</v>
          </cell>
        </row>
        <row r="1079">
          <cell r="A1079">
            <v>0</v>
          </cell>
          <cell r="D1079">
            <v>0</v>
          </cell>
          <cell r="G1079">
            <v>0</v>
          </cell>
          <cell r="H1079">
            <v>0</v>
          </cell>
        </row>
        <row r="1080">
          <cell r="A1080" t="str">
            <v>CAT-002</v>
          </cell>
          <cell r="B1080" t="str">
            <v xml:space="preserve">ZAPATAS DE HA PARA COLUMNA Z2(1.20x1.20x0.35)M, f'c=210KG/CM2, ACERO INFERIOR Ø1/2"@0.11M A.D Y ACERO SUPERIOR Ø1/2"@0.15M A.D (CENTRO DE ATENCION PRIMARIA-HIGUERO) </v>
          </cell>
          <cell r="C1080">
            <v>1</v>
          </cell>
          <cell r="D1080" t="str">
            <v>M3</v>
          </cell>
          <cell r="E1080">
            <v>0</v>
          </cell>
          <cell r="F1080">
            <v>0</v>
          </cell>
          <cell r="G1080">
            <v>16839.420000000002</v>
          </cell>
          <cell r="H1080">
            <v>2763.1800000000003</v>
          </cell>
          <cell r="I1080">
            <v>19602.600000000002</v>
          </cell>
        </row>
        <row r="1081">
          <cell r="A1081">
            <v>0</v>
          </cell>
          <cell r="B1081" t="str">
            <v>Volumen Análisis</v>
          </cell>
          <cell r="C1081">
            <v>1</v>
          </cell>
          <cell r="D1081" t="str">
            <v>M3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</row>
        <row r="1082">
          <cell r="A1082">
            <v>0</v>
          </cell>
          <cell r="B1082" t="str">
            <v>Materiales y Equipos</v>
          </cell>
          <cell r="D1082">
            <v>0</v>
          </cell>
          <cell r="G1082">
            <v>0</v>
          </cell>
          <cell r="H1082">
            <v>0</v>
          </cell>
        </row>
        <row r="1083">
          <cell r="A1083" t="str">
            <v>AE002</v>
          </cell>
          <cell r="B1083" t="str">
            <v>Acero Estruc. Grado 40-60, 1/2" x 20 a 30 pies</v>
          </cell>
          <cell r="C1083">
            <v>2.98</v>
          </cell>
          <cell r="D1083" t="str">
            <v>QQ</v>
          </cell>
          <cell r="E1083">
            <v>3076.2711864406783</v>
          </cell>
          <cell r="F1083">
            <v>553.72881355932202</v>
          </cell>
          <cell r="G1083">
            <v>9167.2900000000009</v>
          </cell>
          <cell r="H1083">
            <v>1650.11</v>
          </cell>
          <cell r="I1083">
            <v>0</v>
          </cell>
        </row>
        <row r="1084">
          <cell r="A1084" t="str">
            <v>AE001</v>
          </cell>
          <cell r="B1084" t="str">
            <v>Acero Estruc. Grado 40-60, 3/8" x 20 a 30 pies</v>
          </cell>
          <cell r="C1084">
            <v>0</v>
          </cell>
          <cell r="D1084">
            <v>0</v>
          </cell>
          <cell r="E1084">
            <v>3076.2711864406783</v>
          </cell>
          <cell r="F1084">
            <v>553.72881355932202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102.05000000000003</v>
          </cell>
          <cell r="B1085" t="str">
            <v>Vaciado y ligado Hormigón 1:2:4 - 10% desp</v>
          </cell>
          <cell r="C1085">
            <v>1.1000000000000001</v>
          </cell>
          <cell r="D1085" t="str">
            <v>M3</v>
          </cell>
          <cell r="E1085">
            <v>5585.14</v>
          </cell>
          <cell r="F1085">
            <v>920.96</v>
          </cell>
          <cell r="G1085">
            <v>6143.65</v>
          </cell>
          <cell r="H1085">
            <v>1013.06</v>
          </cell>
        </row>
        <row r="1086">
          <cell r="A1086" t="str">
            <v>AE016</v>
          </cell>
          <cell r="B1086" t="str">
            <v>Alambre Galvanizado Calibre 18 (Varillas)</v>
          </cell>
          <cell r="C1086">
            <v>5.96</v>
          </cell>
          <cell r="D1086" t="str">
            <v>LB</v>
          </cell>
          <cell r="E1086">
            <v>93.220338983050851</v>
          </cell>
          <cell r="F1086">
            <v>16.779661016949152</v>
          </cell>
          <cell r="G1086">
            <v>555.59</v>
          </cell>
          <cell r="H1086">
            <v>100.01</v>
          </cell>
        </row>
        <row r="1087">
          <cell r="A1087">
            <v>0</v>
          </cell>
          <cell r="B1087" t="str">
            <v>Mano de Obra</v>
          </cell>
          <cell r="C1087">
            <v>0</v>
          </cell>
          <cell r="D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>
            <v>200.05999999999995</v>
          </cell>
          <cell r="B1088" t="str">
            <v>Mano de Obra Acero</v>
          </cell>
          <cell r="C1088">
            <v>2.98</v>
          </cell>
          <cell r="D1088" t="str">
            <v>QQ</v>
          </cell>
          <cell r="E1088">
            <v>326.47275741487186</v>
          </cell>
          <cell r="F1088">
            <v>0</v>
          </cell>
          <cell r="G1088">
            <v>972.89</v>
          </cell>
          <cell r="H1088">
            <v>0</v>
          </cell>
        </row>
        <row r="1089">
          <cell r="A1089">
            <v>0</v>
          </cell>
          <cell r="B1089" t="str">
            <v>Total/UND</v>
          </cell>
          <cell r="D1089">
            <v>0</v>
          </cell>
          <cell r="G1089">
            <v>16839.420000000002</v>
          </cell>
          <cell r="H1089">
            <v>2763.1800000000003</v>
          </cell>
          <cell r="I1089">
            <v>19602.600000000002</v>
          </cell>
        </row>
        <row r="1090">
          <cell r="A1090">
            <v>0</v>
          </cell>
          <cell r="D1090">
            <v>0</v>
          </cell>
          <cell r="G1090">
            <v>0</v>
          </cell>
          <cell r="H1090">
            <v>0</v>
          </cell>
        </row>
        <row r="1091">
          <cell r="A1091" t="str">
            <v>CC-001</v>
          </cell>
          <cell r="B1091" t="str">
            <v xml:space="preserve">ZAPATAS DE HA PARA COLUMNA Z1 (1.20x1.20x0.35)M, f'c=210KG/CM2, ACERO INFERIOR Ø1/2"@0.11M A.D Y ACERO SUPERIOR Ø1/2"@0.15M A.D (CENTRO COMUNAL) </v>
          </cell>
          <cell r="C1091">
            <v>1</v>
          </cell>
          <cell r="D1091" t="str">
            <v>M3</v>
          </cell>
          <cell r="E1091">
            <v>0</v>
          </cell>
          <cell r="F1091">
            <v>0</v>
          </cell>
          <cell r="G1091">
            <v>16630.940000000002</v>
          </cell>
          <cell r="H1091">
            <v>2818.45</v>
          </cell>
          <cell r="I1091">
            <v>19449.390000000003</v>
          </cell>
        </row>
        <row r="1092">
          <cell r="A1092">
            <v>0</v>
          </cell>
          <cell r="B1092" t="str">
            <v>Volumen Análisis</v>
          </cell>
          <cell r="C1092">
            <v>1</v>
          </cell>
          <cell r="D1092" t="str">
            <v>M3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>
            <v>0</v>
          </cell>
          <cell r="B1093" t="str">
            <v>Materiales y Equipos</v>
          </cell>
          <cell r="D1093">
            <v>0</v>
          </cell>
          <cell r="G1093">
            <v>0</v>
          </cell>
          <cell r="H1093">
            <v>0</v>
          </cell>
        </row>
        <row r="1094">
          <cell r="A1094" t="str">
            <v>AE002</v>
          </cell>
          <cell r="B1094" t="str">
            <v>Acero Estruc. Grado 40-60, 1/2" x 20 a 30 pies</v>
          </cell>
          <cell r="C1094">
            <v>2.98</v>
          </cell>
          <cell r="D1094" t="str">
            <v>QQ</v>
          </cell>
          <cell r="E1094">
            <v>3076.2711864406783</v>
          </cell>
          <cell r="F1094">
            <v>553.72881355932202</v>
          </cell>
          <cell r="G1094">
            <v>9167.2900000000009</v>
          </cell>
          <cell r="H1094">
            <v>1650.11</v>
          </cell>
          <cell r="I1094">
            <v>0</v>
          </cell>
        </row>
        <row r="1095">
          <cell r="A1095" t="str">
            <v>AE001</v>
          </cell>
          <cell r="B1095" t="str">
            <v>Acero Estruc. Grado 40-60, 3/8" x 20 a 30 pies</v>
          </cell>
          <cell r="C1095">
            <v>0</v>
          </cell>
          <cell r="D1095">
            <v>0</v>
          </cell>
          <cell r="E1095">
            <v>3076.2711864406783</v>
          </cell>
          <cell r="F1095">
            <v>553.72881355932202</v>
          </cell>
          <cell r="G1095">
            <v>0</v>
          </cell>
          <cell r="H1095">
            <v>0</v>
          </cell>
          <cell r="I1095">
            <v>0</v>
          </cell>
        </row>
        <row r="1096">
          <cell r="A1096" t="str">
            <v>HI002</v>
          </cell>
          <cell r="B1096" t="str">
            <v>Hormigón 210 Kg/cm2 (incluye bomba y colocación)</v>
          </cell>
          <cell r="C1096">
            <v>1.05</v>
          </cell>
          <cell r="D1096">
            <v>0</v>
          </cell>
          <cell r="E1096">
            <v>5652.5423728813566</v>
          </cell>
          <cell r="F1096">
            <v>1017.4576271186442</v>
          </cell>
          <cell r="G1096">
            <v>5935.17</v>
          </cell>
          <cell r="H1096">
            <v>1068.33</v>
          </cell>
        </row>
        <row r="1097">
          <cell r="A1097" t="str">
            <v>AE016</v>
          </cell>
          <cell r="B1097" t="str">
            <v>Alambre Galvanizado Calibre 18 (Varillas)</v>
          </cell>
          <cell r="C1097">
            <v>5.96</v>
          </cell>
          <cell r="D1097" t="str">
            <v>LB</v>
          </cell>
          <cell r="E1097">
            <v>93.220338983050851</v>
          </cell>
          <cell r="F1097">
            <v>16.779661016949152</v>
          </cell>
          <cell r="G1097">
            <v>555.59</v>
          </cell>
          <cell r="H1097">
            <v>100.01</v>
          </cell>
        </row>
        <row r="1098">
          <cell r="A1098">
            <v>0</v>
          </cell>
          <cell r="B1098" t="str">
            <v>Mano de Obra</v>
          </cell>
          <cell r="C1098">
            <v>0</v>
          </cell>
          <cell r="D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>
            <v>200.05999999999995</v>
          </cell>
          <cell r="B1099" t="str">
            <v>Mano de Obra Acero</v>
          </cell>
          <cell r="C1099">
            <v>2.98</v>
          </cell>
          <cell r="D1099" t="str">
            <v>QQ</v>
          </cell>
          <cell r="E1099">
            <v>326.47275741487186</v>
          </cell>
          <cell r="F1099">
            <v>0</v>
          </cell>
          <cell r="G1099">
            <v>972.89</v>
          </cell>
          <cell r="H1099">
            <v>0</v>
          </cell>
        </row>
        <row r="1100">
          <cell r="A1100">
            <v>0</v>
          </cell>
          <cell r="B1100" t="str">
            <v>Total/UND</v>
          </cell>
          <cell r="D1100">
            <v>0</v>
          </cell>
          <cell r="G1100">
            <v>16630.940000000002</v>
          </cell>
          <cell r="H1100">
            <v>2818.45</v>
          </cell>
          <cell r="I1100">
            <v>19449.390000000003</v>
          </cell>
        </row>
        <row r="1101">
          <cell r="A1101">
            <v>0</v>
          </cell>
          <cell r="D1101">
            <v>0</v>
          </cell>
          <cell r="G1101">
            <v>0</v>
          </cell>
          <cell r="H1101">
            <v>0</v>
          </cell>
        </row>
        <row r="1102">
          <cell r="A1102" t="str">
            <v>CC-002</v>
          </cell>
          <cell r="B1102" t="str">
            <v xml:space="preserve">ZAPATAS DE HA PARA COLUMNA Z1 (1.20x1.20x0.30)M, f'c=210KG/CM2, Ø1/2"@0.11M A.D  (CENTRO COMUNAL) </v>
          </cell>
          <cell r="C1102">
            <v>1</v>
          </cell>
          <cell r="D1102" t="str">
            <v>M3</v>
          </cell>
          <cell r="E1102">
            <v>0</v>
          </cell>
          <cell r="F1102">
            <v>0</v>
          </cell>
          <cell r="G1102">
            <v>11857.33</v>
          </cell>
          <cell r="H1102">
            <v>2037.35</v>
          </cell>
          <cell r="I1102">
            <v>13894.68</v>
          </cell>
        </row>
        <row r="1103">
          <cell r="A1103">
            <v>0</v>
          </cell>
          <cell r="B1103" t="str">
            <v>Volumen Análisis</v>
          </cell>
          <cell r="C1103">
            <v>1</v>
          </cell>
          <cell r="D1103" t="str">
            <v>M3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>
            <v>0</v>
          </cell>
          <cell r="B1104" t="str">
            <v>Materiales y Equipos</v>
          </cell>
          <cell r="D1104">
            <v>0</v>
          </cell>
          <cell r="G1104">
            <v>0</v>
          </cell>
          <cell r="H1104">
            <v>0</v>
          </cell>
        </row>
        <row r="1105">
          <cell r="A1105" t="str">
            <v>AE002</v>
          </cell>
          <cell r="B1105" t="str">
            <v>Acero Estruc. Grado 40-60, 1/2" x 20 a 30 pies</v>
          </cell>
          <cell r="C1105">
            <v>1.65</v>
          </cell>
          <cell r="D1105" t="str">
            <v>QQ</v>
          </cell>
          <cell r="E1105">
            <v>3076.2711864406783</v>
          </cell>
          <cell r="F1105">
            <v>553.72881355932202</v>
          </cell>
          <cell r="G1105">
            <v>5075.8500000000004</v>
          </cell>
          <cell r="H1105">
            <v>913.65</v>
          </cell>
          <cell r="I1105">
            <v>0</v>
          </cell>
        </row>
        <row r="1106">
          <cell r="A1106" t="str">
            <v>AE001</v>
          </cell>
          <cell r="B1106" t="str">
            <v>Acero Estruc. Grado 40-60, 3/8" x 20 a 30 pies</v>
          </cell>
          <cell r="C1106">
            <v>0</v>
          </cell>
          <cell r="D1106">
            <v>0</v>
          </cell>
          <cell r="E1106">
            <v>3076.2711864406783</v>
          </cell>
          <cell r="F1106">
            <v>553.72881355932202</v>
          </cell>
          <cell r="G1106">
            <v>0</v>
          </cell>
          <cell r="H1106">
            <v>0</v>
          </cell>
          <cell r="I1106">
            <v>0</v>
          </cell>
        </row>
        <row r="1107">
          <cell r="A1107" t="str">
            <v>HI002</v>
          </cell>
          <cell r="B1107" t="str">
            <v>Hormigón 210 Kg/cm2 (incluye bomba y colocación)</v>
          </cell>
          <cell r="C1107">
            <v>1.05</v>
          </cell>
          <cell r="D1107">
            <v>0</v>
          </cell>
          <cell r="E1107">
            <v>5652.5423728813566</v>
          </cell>
          <cell r="F1107">
            <v>1017.4576271186442</v>
          </cell>
          <cell r="G1107">
            <v>5935.17</v>
          </cell>
          <cell r="H1107">
            <v>1068.33</v>
          </cell>
        </row>
        <row r="1108">
          <cell r="A1108" t="str">
            <v>AE016</v>
          </cell>
          <cell r="B1108" t="str">
            <v>Alambre Galvanizado Calibre 18 (Varillas)</v>
          </cell>
          <cell r="C1108">
            <v>3.3</v>
          </cell>
          <cell r="D1108" t="str">
            <v>LB</v>
          </cell>
          <cell r="E1108">
            <v>93.220338983050851</v>
          </cell>
          <cell r="F1108">
            <v>16.779661016949152</v>
          </cell>
          <cell r="G1108">
            <v>307.63</v>
          </cell>
          <cell r="H1108">
            <v>55.37</v>
          </cell>
        </row>
        <row r="1109">
          <cell r="A1109">
            <v>0</v>
          </cell>
          <cell r="B1109" t="str">
            <v>Mano de Obra</v>
          </cell>
          <cell r="C1109">
            <v>0</v>
          </cell>
          <cell r="D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A1110">
            <v>200.05999999999995</v>
          </cell>
          <cell r="B1110" t="str">
            <v>Mano de Obra Acero</v>
          </cell>
          <cell r="C1110">
            <v>1.65</v>
          </cell>
          <cell r="D1110" t="str">
            <v>QQ</v>
          </cell>
          <cell r="E1110">
            <v>326.47275741487186</v>
          </cell>
          <cell r="F1110">
            <v>0</v>
          </cell>
          <cell r="G1110">
            <v>538.67999999999995</v>
          </cell>
          <cell r="H1110">
            <v>0</v>
          </cell>
        </row>
        <row r="1111">
          <cell r="A1111">
            <v>0</v>
          </cell>
          <cell r="B1111" t="str">
            <v>Total/UND</v>
          </cell>
          <cell r="D1111">
            <v>0</v>
          </cell>
          <cell r="G1111">
            <v>11857.33</v>
          </cell>
          <cell r="H1111">
            <v>2037.35</v>
          </cell>
          <cell r="I1111">
            <v>13894.68</v>
          </cell>
        </row>
        <row r="1112">
          <cell r="A1112">
            <v>0</v>
          </cell>
          <cell r="D1112">
            <v>0</v>
          </cell>
          <cell r="G1112">
            <v>0</v>
          </cell>
          <cell r="H1112">
            <v>0</v>
          </cell>
        </row>
        <row r="1113">
          <cell r="A1113" t="str">
            <v>CABE-001</v>
          </cell>
          <cell r="B1113" t="str">
            <v xml:space="preserve">ZAPATAS DE HA PARA CABEZAL (0.90x0.30)M, f'c=210KG/CM2, ACERO INFERIOR Ø1/2"@0.10M A.D (CABEZAL ALCANTARILLA DE Ø60") </v>
          </cell>
          <cell r="C1113">
            <v>1</v>
          </cell>
          <cell r="D1113" t="str">
            <v>M3</v>
          </cell>
          <cell r="E1113">
            <v>0</v>
          </cell>
          <cell r="F1113">
            <v>0</v>
          </cell>
          <cell r="G1113">
            <v>12460.965207631873</v>
          </cell>
          <cell r="H1113">
            <v>2136.127946127946</v>
          </cell>
          <cell r="I1113">
            <v>14597.093153759819</v>
          </cell>
        </row>
        <row r="1114">
          <cell r="A1114">
            <v>0</v>
          </cell>
          <cell r="B1114" t="str">
            <v>Volumen Análisis</v>
          </cell>
          <cell r="C1114">
            <v>0.89100000000000001</v>
          </cell>
          <cell r="D1114" t="str">
            <v>M3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>
            <v>0</v>
          </cell>
          <cell r="B1115" t="str">
            <v>Materiales y Equipos</v>
          </cell>
          <cell r="D1115">
            <v>0</v>
          </cell>
          <cell r="G1115">
            <v>0</v>
          </cell>
          <cell r="H1115">
            <v>0</v>
          </cell>
        </row>
        <row r="1116">
          <cell r="A1116" t="str">
            <v>AE002</v>
          </cell>
          <cell r="B1116" t="str">
            <v>Acero Estruc. Grado 40-60, 1/2" x 20 a 30 pies</v>
          </cell>
          <cell r="C1116">
            <v>1.62</v>
          </cell>
          <cell r="D1116" t="str">
            <v>QQ</v>
          </cell>
          <cell r="E1116">
            <v>3076.2711864406783</v>
          </cell>
          <cell r="F1116">
            <v>553.72881355932202</v>
          </cell>
          <cell r="G1116">
            <v>4983.5600000000004</v>
          </cell>
          <cell r="H1116">
            <v>897.04</v>
          </cell>
          <cell r="I1116">
            <v>0</v>
          </cell>
        </row>
        <row r="1117">
          <cell r="A1117" t="str">
            <v>HI002</v>
          </cell>
          <cell r="B1117" t="str">
            <v>Hormigón Industrial 210kg/cm2 - 10% desp</v>
          </cell>
          <cell r="C1117">
            <v>0.89100000000000001</v>
          </cell>
          <cell r="D1117" t="str">
            <v>M3</v>
          </cell>
          <cell r="E1117">
            <v>5935.17</v>
          </cell>
          <cell r="F1117">
            <v>1068.33</v>
          </cell>
          <cell r="G1117">
            <v>5288.24</v>
          </cell>
          <cell r="H1117">
            <v>951.88</v>
          </cell>
        </row>
        <row r="1118">
          <cell r="A1118" t="str">
            <v>AE016</v>
          </cell>
          <cell r="B1118" t="str">
            <v>Alambre Galvanizado Calibre 18 (Varillas)</v>
          </cell>
          <cell r="C1118">
            <v>3.24</v>
          </cell>
          <cell r="D1118" t="str">
            <v>LB</v>
          </cell>
          <cell r="E1118">
            <v>93.220338983050851</v>
          </cell>
          <cell r="F1118">
            <v>16.779661016949152</v>
          </cell>
          <cell r="G1118">
            <v>302.02999999999997</v>
          </cell>
          <cell r="H1118">
            <v>54.37</v>
          </cell>
        </row>
        <row r="1119">
          <cell r="A1119">
            <v>0</v>
          </cell>
          <cell r="B1119" t="str">
            <v>Mano de Obra</v>
          </cell>
          <cell r="C1119">
            <v>0</v>
          </cell>
          <cell r="D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200.05999999999995</v>
          </cell>
          <cell r="B1120" t="str">
            <v>Mano de Obra Acero</v>
          </cell>
          <cell r="C1120">
            <v>1.62</v>
          </cell>
          <cell r="D1120" t="str">
            <v>QQ</v>
          </cell>
          <cell r="E1120">
            <v>326.47275741487186</v>
          </cell>
          <cell r="F1120">
            <v>0</v>
          </cell>
          <cell r="G1120">
            <v>528.89</v>
          </cell>
          <cell r="H1120">
            <v>0</v>
          </cell>
        </row>
        <row r="1121">
          <cell r="A1121">
            <v>0</v>
          </cell>
          <cell r="B1121" t="str">
            <v>Total/UND</v>
          </cell>
          <cell r="D1121">
            <v>0</v>
          </cell>
          <cell r="G1121">
            <v>11102.72</v>
          </cell>
          <cell r="H1121">
            <v>1903.29</v>
          </cell>
          <cell r="I1121">
            <v>13006.009999999998</v>
          </cell>
        </row>
        <row r="1122">
          <cell r="A1122">
            <v>0</v>
          </cell>
          <cell r="D1122">
            <v>0</v>
          </cell>
          <cell r="G1122">
            <v>0</v>
          </cell>
          <cell r="H1122">
            <v>0</v>
          </cell>
        </row>
        <row r="1123">
          <cell r="A1123">
            <v>103.15000000000006</v>
          </cell>
          <cell r="B1123" t="str">
            <v>PLATEA DE HORMIGÓN ARMADO E=0.40M, F'C=210KG/CM2, Ø1/2"@0.15M AD AC (TANQUE DE H. A.)</v>
          </cell>
          <cell r="C1123">
            <v>1</v>
          </cell>
          <cell r="D1123" t="str">
            <v>M3</v>
          </cell>
          <cell r="E1123">
            <v>0</v>
          </cell>
          <cell r="F1123">
            <v>0</v>
          </cell>
          <cell r="G1123">
            <v>13218.31</v>
          </cell>
          <cell r="H1123">
            <v>2130.3200000000002</v>
          </cell>
          <cell r="I1123">
            <v>15348.63</v>
          </cell>
        </row>
        <row r="1124">
          <cell r="A1124">
            <v>0</v>
          </cell>
          <cell r="B1124" t="str">
            <v>Volumen Análisis</v>
          </cell>
          <cell r="C1124">
            <v>1</v>
          </cell>
          <cell r="D1124" t="str">
            <v>M3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0</v>
          </cell>
          <cell r="B1125" t="str">
            <v>Materiales y Equipos</v>
          </cell>
          <cell r="D1125">
            <v>0</v>
          </cell>
          <cell r="G1125">
            <v>0</v>
          </cell>
          <cell r="H1125">
            <v>0</v>
          </cell>
        </row>
        <row r="1126">
          <cell r="A1126" t="str">
            <v>AE002</v>
          </cell>
          <cell r="B1126" t="str">
            <v>Acero Estruc. Grado 40-60, 1/2" x 20 a 30 pies</v>
          </cell>
          <cell r="C1126">
            <v>1.6359999999999999</v>
          </cell>
          <cell r="D1126" t="str">
            <v>QQ</v>
          </cell>
          <cell r="E1126">
            <v>3076.2711864406783</v>
          </cell>
          <cell r="F1126">
            <v>553.72881355932202</v>
          </cell>
          <cell r="G1126">
            <v>5032.78</v>
          </cell>
          <cell r="H1126">
            <v>905.9</v>
          </cell>
        </row>
        <row r="1127">
          <cell r="A1127" t="str">
            <v>HI002</v>
          </cell>
          <cell r="B1127" t="str">
            <v>Hormigón 210 Kg/cm2 (incluye bomba y colocación)</v>
          </cell>
          <cell r="C1127">
            <v>1.05</v>
          </cell>
          <cell r="D1127" t="str">
            <v>M3</v>
          </cell>
          <cell r="E1127">
            <v>5935.17</v>
          </cell>
          <cell r="F1127">
            <v>1068.33</v>
          </cell>
          <cell r="G1127">
            <v>6231.93</v>
          </cell>
          <cell r="H1127">
            <v>1121.75</v>
          </cell>
        </row>
        <row r="1128">
          <cell r="A1128">
            <v>101.01</v>
          </cell>
          <cell r="B1128" t="str">
            <v>Vaciado a mano</v>
          </cell>
          <cell r="C1128">
            <v>1.05</v>
          </cell>
          <cell r="D1128" t="str">
            <v>M3</v>
          </cell>
          <cell r="E1128">
            <v>1061.4035714285715</v>
          </cell>
          <cell r="F1128">
            <v>45.496428571428567</v>
          </cell>
          <cell r="G1128">
            <v>1114.47</v>
          </cell>
          <cell r="H1128">
            <v>47.77</v>
          </cell>
        </row>
        <row r="1129">
          <cell r="A1129" t="str">
            <v>AE016</v>
          </cell>
          <cell r="B1129" t="str">
            <v>Alambre Galvanizado Calibre 18 (Varillas)</v>
          </cell>
          <cell r="C1129">
            <v>3.2719999999999998</v>
          </cell>
          <cell r="D1129" t="str">
            <v>LB</v>
          </cell>
          <cell r="E1129">
            <v>93.220338983050851</v>
          </cell>
          <cell r="F1129">
            <v>16.779661016949152</v>
          </cell>
          <cell r="G1129">
            <v>305.02</v>
          </cell>
          <cell r="H1129">
            <v>54.9</v>
          </cell>
        </row>
        <row r="1130">
          <cell r="A1130">
            <v>0</v>
          </cell>
          <cell r="B1130" t="str">
            <v>Mano de Obra</v>
          </cell>
          <cell r="D1130">
            <v>0</v>
          </cell>
          <cell r="G1130">
            <v>0</v>
          </cell>
          <cell r="H1130">
            <v>0</v>
          </cell>
        </row>
        <row r="1131">
          <cell r="A1131">
            <v>200.05999999999995</v>
          </cell>
          <cell r="B1131" t="str">
            <v>Coloc. acero normal</v>
          </cell>
          <cell r="C1131">
            <v>1.6359999999999999</v>
          </cell>
          <cell r="D1131" t="str">
            <v>QQ</v>
          </cell>
          <cell r="E1131">
            <v>326.47275741487186</v>
          </cell>
          <cell r="F1131">
            <v>0</v>
          </cell>
          <cell r="G1131">
            <v>534.11</v>
          </cell>
          <cell r="H1131">
            <v>0</v>
          </cell>
        </row>
        <row r="1132">
          <cell r="A1132">
            <v>0</v>
          </cell>
          <cell r="B1132" t="str">
            <v>Total/UND</v>
          </cell>
          <cell r="D1132">
            <v>0</v>
          </cell>
          <cell r="G1132">
            <v>13218.31</v>
          </cell>
          <cell r="H1132">
            <v>2130.3200000000002</v>
          </cell>
          <cell r="I1132">
            <v>15348.63</v>
          </cell>
        </row>
        <row r="1133">
          <cell r="A1133">
            <v>0</v>
          </cell>
          <cell r="D1133">
            <v>0</v>
          </cell>
          <cell r="G1133">
            <v>0</v>
          </cell>
          <cell r="H1133">
            <v>0</v>
          </cell>
        </row>
        <row r="1134">
          <cell r="A1134">
            <v>103.16000000000007</v>
          </cell>
          <cell r="B1134" t="str">
            <v>ZAPATAS PARA MUROS (0.45X0.25)M, F'C=210KG/CM2 (LIG.), 3Ø3/8 Y  Ø3/8@0.20M</v>
          </cell>
          <cell r="C1134">
            <v>1</v>
          </cell>
          <cell r="D1134" t="str">
            <v>M3</v>
          </cell>
          <cell r="E1134">
            <v>0</v>
          </cell>
          <cell r="F1134">
            <v>0</v>
          </cell>
          <cell r="G1134">
            <v>9281.98</v>
          </cell>
          <cell r="H1134">
            <v>1405.37</v>
          </cell>
          <cell r="I1134">
            <v>10687.349999999999</v>
          </cell>
        </row>
        <row r="1135">
          <cell r="A1135">
            <v>0</v>
          </cell>
          <cell r="B1135" t="str">
            <v>Volumen Análisis</v>
          </cell>
          <cell r="C1135">
            <v>1</v>
          </cell>
          <cell r="D1135" t="str">
            <v>M3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>
            <v>0</v>
          </cell>
          <cell r="B1136" t="str">
            <v>Materiales y Equipos</v>
          </cell>
          <cell r="D1136">
            <v>0</v>
          </cell>
          <cell r="G1136">
            <v>0</v>
          </cell>
          <cell r="H1136">
            <v>0</v>
          </cell>
        </row>
        <row r="1137">
          <cell r="A1137" t="str">
            <v>AE002</v>
          </cell>
          <cell r="B1137" t="str">
            <v>Acero Estruc. Grado 40-60, 1/2" x 20 a 30 pies</v>
          </cell>
          <cell r="C1137">
            <v>0</v>
          </cell>
          <cell r="D1137" t="str">
            <v>QQ</v>
          </cell>
          <cell r="E1137">
            <v>3076.2711864406783</v>
          </cell>
          <cell r="F1137">
            <v>553.72881355932202</v>
          </cell>
          <cell r="G1137">
            <v>0</v>
          </cell>
          <cell r="H1137">
            <v>0</v>
          </cell>
        </row>
        <row r="1138">
          <cell r="A1138" t="str">
            <v>AE001</v>
          </cell>
          <cell r="B1138" t="str">
            <v>Acero Estruc. Grado 40-60, 3/8" x 20 a 30 pies</v>
          </cell>
          <cell r="C1138">
            <v>0.66800000000000004</v>
          </cell>
          <cell r="D1138" t="str">
            <v>QQ</v>
          </cell>
          <cell r="E1138">
            <v>3076.2711864406783</v>
          </cell>
          <cell r="F1138">
            <v>553.72881355932202</v>
          </cell>
          <cell r="G1138">
            <v>2054.9499999999998</v>
          </cell>
          <cell r="H1138">
            <v>369.89</v>
          </cell>
        </row>
        <row r="1139">
          <cell r="A1139">
            <v>102.05000000000003</v>
          </cell>
          <cell r="B1139" t="str">
            <v>Vaciado y ligado Hormigón 1:2:4 - 10% desp</v>
          </cell>
          <cell r="C1139">
            <v>1.1000000000000001</v>
          </cell>
          <cell r="D1139" t="str">
            <v>M3</v>
          </cell>
          <cell r="E1139">
            <v>5585.14</v>
          </cell>
          <cell r="F1139">
            <v>920.96</v>
          </cell>
          <cell r="G1139">
            <v>6143.65</v>
          </cell>
          <cell r="H1139">
            <v>1013.06</v>
          </cell>
        </row>
        <row r="1140">
          <cell r="A1140" t="str">
            <v>AE016</v>
          </cell>
          <cell r="B1140" t="str">
            <v>Alambre Galvanizado Calibre 18 (Varillas)</v>
          </cell>
          <cell r="C1140">
            <v>1.3360000000000001</v>
          </cell>
          <cell r="D1140" t="str">
            <v>LB</v>
          </cell>
          <cell r="E1140">
            <v>93.220338983050851</v>
          </cell>
          <cell r="F1140">
            <v>16.779661016949152</v>
          </cell>
          <cell r="G1140">
            <v>124.54</v>
          </cell>
          <cell r="H1140">
            <v>22.42</v>
          </cell>
        </row>
        <row r="1141">
          <cell r="A1141">
            <v>0</v>
          </cell>
          <cell r="B1141" t="str">
            <v>Mano de Obra</v>
          </cell>
          <cell r="D1141">
            <v>0</v>
          </cell>
          <cell r="G1141">
            <v>0</v>
          </cell>
          <cell r="H1141">
            <v>0</v>
          </cell>
        </row>
        <row r="1142">
          <cell r="A1142">
            <v>200.09999999999991</v>
          </cell>
          <cell r="B1142" t="str">
            <v>Mano de Obra Acero</v>
          </cell>
          <cell r="C1142">
            <v>8.8888888888888893</v>
          </cell>
          <cell r="D1142" t="str">
            <v>ML</v>
          </cell>
          <cell r="E1142">
            <v>107.87</v>
          </cell>
          <cell r="F1142">
            <v>0</v>
          </cell>
          <cell r="G1142">
            <v>958.84</v>
          </cell>
          <cell r="H1142">
            <v>0</v>
          </cell>
        </row>
        <row r="1143">
          <cell r="A1143">
            <v>0</v>
          </cell>
          <cell r="B1143" t="str">
            <v>Total/UND</v>
          </cell>
          <cell r="D1143">
            <v>0</v>
          </cell>
          <cell r="G1143">
            <v>9281.98</v>
          </cell>
          <cell r="H1143">
            <v>1405.37</v>
          </cell>
          <cell r="I1143">
            <v>10687.349999999999</v>
          </cell>
        </row>
        <row r="1144">
          <cell r="A1144">
            <v>0</v>
          </cell>
          <cell r="D1144">
            <v>0</v>
          </cell>
          <cell r="G1144">
            <v>0</v>
          </cell>
          <cell r="H1144">
            <v>0</v>
          </cell>
        </row>
        <row r="1145">
          <cell r="A1145">
            <v>103.17000000000007</v>
          </cell>
          <cell r="B1145" t="str">
            <v>ZAPATAS PARA COLUMNA (0.70X0.70X0.25)M, F'C=210KG/CM2 (LIG.), Ø1/2 @0.20M AD</v>
          </cell>
          <cell r="C1145">
            <v>1</v>
          </cell>
          <cell r="D1145" t="str">
            <v>M3</v>
          </cell>
          <cell r="E1145">
            <v>0</v>
          </cell>
          <cell r="F1145">
            <v>0</v>
          </cell>
          <cell r="G1145">
            <v>21799.66</v>
          </cell>
          <cell r="H1145">
            <v>3574.8199999999997</v>
          </cell>
          <cell r="I1145">
            <v>25374.48</v>
          </cell>
        </row>
        <row r="1146">
          <cell r="A1146">
            <v>0</v>
          </cell>
          <cell r="B1146" t="str">
            <v>Volumen Análisis</v>
          </cell>
          <cell r="C1146">
            <v>1</v>
          </cell>
          <cell r="D1146" t="str">
            <v>M3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>
            <v>0</v>
          </cell>
          <cell r="B1147" t="str">
            <v>Materiales y Equipos</v>
          </cell>
          <cell r="D1147">
            <v>0</v>
          </cell>
          <cell r="G1147">
            <v>0</v>
          </cell>
          <cell r="H1147">
            <v>0</v>
          </cell>
        </row>
        <row r="1148">
          <cell r="A1148" t="str">
            <v>AE002</v>
          </cell>
          <cell r="B1148" t="str">
            <v>Acero Estruc. Grado 40-60, 1/2" x 20 a 30 pies</v>
          </cell>
          <cell r="C1148">
            <v>4.3620000000000001</v>
          </cell>
          <cell r="D1148" t="str">
            <v>QQ</v>
          </cell>
          <cell r="E1148">
            <v>3076.2711864406783</v>
          </cell>
          <cell r="F1148">
            <v>553.72881355932202</v>
          </cell>
          <cell r="G1148">
            <v>13418.69</v>
          </cell>
          <cell r="H1148">
            <v>2415.37</v>
          </cell>
        </row>
        <row r="1149">
          <cell r="A1149" t="str">
            <v>AE001</v>
          </cell>
          <cell r="B1149" t="str">
            <v>Acero Estruc. Grado 40-60, 3/8" x 20 a 30 pies</v>
          </cell>
          <cell r="C1149">
            <v>0</v>
          </cell>
          <cell r="D1149" t="str">
            <v>QQ</v>
          </cell>
          <cell r="E1149">
            <v>3076.2711864406783</v>
          </cell>
          <cell r="F1149">
            <v>553.72881355932202</v>
          </cell>
          <cell r="G1149">
            <v>0</v>
          </cell>
          <cell r="H1149">
            <v>0</v>
          </cell>
        </row>
        <row r="1150">
          <cell r="A1150">
            <v>102.05000000000003</v>
          </cell>
          <cell r="B1150" t="str">
            <v>Vaciado y ligado Hormigón 1:2:4 - 10% desp</v>
          </cell>
          <cell r="C1150">
            <v>1.1000000000000001</v>
          </cell>
          <cell r="D1150" t="str">
            <v>M3</v>
          </cell>
          <cell r="E1150">
            <v>5585.14</v>
          </cell>
          <cell r="F1150">
            <v>920.96</v>
          </cell>
          <cell r="G1150">
            <v>6143.65</v>
          </cell>
          <cell r="H1150">
            <v>1013.06</v>
          </cell>
        </row>
        <row r="1151">
          <cell r="A1151" t="str">
            <v>AE016</v>
          </cell>
          <cell r="B1151" t="str">
            <v>Alambre Galvanizado Calibre 18 (Varillas)</v>
          </cell>
          <cell r="C1151">
            <v>8.7240000000000002</v>
          </cell>
          <cell r="D1151" t="str">
            <v>LB</v>
          </cell>
          <cell r="E1151">
            <v>93.220338983050851</v>
          </cell>
          <cell r="F1151">
            <v>16.779661016949152</v>
          </cell>
          <cell r="G1151">
            <v>813.25</v>
          </cell>
          <cell r="H1151">
            <v>146.38999999999999</v>
          </cell>
        </row>
        <row r="1152">
          <cell r="A1152">
            <v>0</v>
          </cell>
          <cell r="B1152" t="str">
            <v>Mano de Obra</v>
          </cell>
          <cell r="D1152">
            <v>0</v>
          </cell>
          <cell r="G1152">
            <v>0</v>
          </cell>
          <cell r="H1152">
            <v>0</v>
          </cell>
        </row>
        <row r="1153">
          <cell r="A1153">
            <v>200.05999999999995</v>
          </cell>
          <cell r="B1153" t="str">
            <v>Mano de Obra Acero</v>
          </cell>
          <cell r="C1153">
            <v>4.3620000000000001</v>
          </cell>
          <cell r="D1153" t="str">
            <v>QQ</v>
          </cell>
          <cell r="E1153">
            <v>326.47275741487186</v>
          </cell>
          <cell r="F1153">
            <v>0</v>
          </cell>
          <cell r="G1153">
            <v>1424.07</v>
          </cell>
          <cell r="H1153">
            <v>0</v>
          </cell>
        </row>
        <row r="1154">
          <cell r="A1154">
            <v>0</v>
          </cell>
          <cell r="B1154" t="str">
            <v>Total/UND</v>
          </cell>
          <cell r="D1154">
            <v>0</v>
          </cell>
          <cell r="G1154">
            <v>21799.66</v>
          </cell>
          <cell r="H1154">
            <v>3574.8199999999997</v>
          </cell>
          <cell r="I1154">
            <v>25374.48</v>
          </cell>
        </row>
        <row r="1155">
          <cell r="A1155">
            <v>0</v>
          </cell>
          <cell r="D1155">
            <v>0</v>
          </cell>
          <cell r="G1155">
            <v>0</v>
          </cell>
          <cell r="H1155">
            <v>0</v>
          </cell>
        </row>
        <row r="1156">
          <cell r="A1156">
            <v>103.18000000000008</v>
          </cell>
          <cell r="B1156" t="str">
            <v xml:space="preserve">ZAPATAS PARA COLUMNA Z1,(0.60X0.60X0.30)M, F'C=210KG/CM,Ø3/8"@0.10mt  A.D </v>
          </cell>
          <cell r="C1156">
            <v>1</v>
          </cell>
          <cell r="D1156" t="str">
            <v>M3</v>
          </cell>
          <cell r="E1156">
            <v>0</v>
          </cell>
          <cell r="F1156">
            <v>0</v>
          </cell>
          <cell r="G1156">
            <v>6577.12</v>
          </cell>
          <cell r="H1156">
            <v>1129.9399999999998</v>
          </cell>
          <cell r="I1156">
            <v>7707.0599999999995</v>
          </cell>
        </row>
        <row r="1157">
          <cell r="A1157">
            <v>0</v>
          </cell>
          <cell r="B1157" t="str">
            <v>Volumen Análisis</v>
          </cell>
          <cell r="C1157">
            <v>1</v>
          </cell>
          <cell r="D1157" t="str">
            <v>M3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</row>
        <row r="1158">
          <cell r="A1158">
            <v>0</v>
          </cell>
          <cell r="B1158" t="str">
            <v>Materiales y Equipos</v>
          </cell>
          <cell r="D1158">
            <v>0</v>
          </cell>
          <cell r="G1158">
            <v>0</v>
          </cell>
          <cell r="H1158">
            <v>0</v>
          </cell>
        </row>
        <row r="1159">
          <cell r="A1159" t="str">
            <v>AE002</v>
          </cell>
          <cell r="B1159" t="str">
            <v>Acero Estruc. Grado 40-60, 1/2" x 20 a 30 pies</v>
          </cell>
          <cell r="C1159">
            <v>0</v>
          </cell>
          <cell r="D1159" t="str">
            <v>QQ</v>
          </cell>
          <cell r="E1159">
            <v>3076.2711864406783</v>
          </cell>
          <cell r="F1159">
            <v>553.72881355932202</v>
          </cell>
          <cell r="G1159">
            <v>0</v>
          </cell>
          <cell r="H1159">
            <v>0</v>
          </cell>
        </row>
        <row r="1160">
          <cell r="A1160" t="str">
            <v>AE001</v>
          </cell>
          <cell r="B1160" t="str">
            <v>Acero Estruc. Grado 40-60, 3/8" x 20 a 30 pies</v>
          </cell>
          <cell r="C1160">
            <v>0.108</v>
          </cell>
          <cell r="D1160" t="str">
            <v>QQ</v>
          </cell>
          <cell r="E1160">
            <v>3076.2711864406783</v>
          </cell>
          <cell r="F1160">
            <v>553.72881355932202</v>
          </cell>
          <cell r="G1160">
            <v>332.24</v>
          </cell>
          <cell r="H1160">
            <v>59.8</v>
          </cell>
        </row>
        <row r="1161">
          <cell r="A1161" t="str">
            <v>HI002</v>
          </cell>
          <cell r="B1161" t="str">
            <v>Hormigón 210 Kg/cm2 (incluye bomba y colocación)</v>
          </cell>
          <cell r="C1161">
            <v>1.05</v>
          </cell>
          <cell r="D1161" t="str">
            <v>M3</v>
          </cell>
          <cell r="E1161">
            <v>5652.5423728813566</v>
          </cell>
          <cell r="F1161">
            <v>1017.4576271186442</v>
          </cell>
          <cell r="G1161">
            <v>5935.17</v>
          </cell>
          <cell r="H1161">
            <v>1068.33</v>
          </cell>
        </row>
        <row r="1162">
          <cell r="A1162" t="str">
            <v>AE016</v>
          </cell>
          <cell r="B1162" t="str">
            <v>Alambre Galvanizado Calibre 18 (Varillas)</v>
          </cell>
          <cell r="C1162">
            <v>0.108</v>
          </cell>
          <cell r="D1162" t="str">
            <v>LB</v>
          </cell>
          <cell r="E1162">
            <v>93.220338983050851</v>
          </cell>
          <cell r="F1162">
            <v>16.779661016949152</v>
          </cell>
          <cell r="G1162">
            <v>10.07</v>
          </cell>
          <cell r="H1162">
            <v>1.81</v>
          </cell>
          <cell r="I1162">
            <v>0</v>
          </cell>
        </row>
        <row r="1163">
          <cell r="A1163">
            <v>0</v>
          </cell>
          <cell r="B1163" t="str">
            <v>Mano de Obra</v>
          </cell>
          <cell r="C1163">
            <v>0</v>
          </cell>
          <cell r="D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A1164">
            <v>200.09999999999991</v>
          </cell>
          <cell r="B1164" t="str">
            <v>Mano de Obra Acero</v>
          </cell>
          <cell r="C1164">
            <v>2.7777777777777777</v>
          </cell>
          <cell r="D1164" t="str">
            <v>ML</v>
          </cell>
          <cell r="E1164">
            <v>107.87</v>
          </cell>
          <cell r="F1164">
            <v>0</v>
          </cell>
          <cell r="G1164">
            <v>299.64</v>
          </cell>
          <cell r="H1164">
            <v>0</v>
          </cell>
        </row>
        <row r="1165">
          <cell r="A1165">
            <v>0</v>
          </cell>
          <cell r="B1165" t="str">
            <v>Total/UND</v>
          </cell>
          <cell r="D1165">
            <v>0</v>
          </cell>
          <cell r="G1165">
            <v>6577.12</v>
          </cell>
          <cell r="H1165">
            <v>1129.9399999999998</v>
          </cell>
          <cell r="I1165">
            <v>7707.0599999999995</v>
          </cell>
        </row>
        <row r="1166">
          <cell r="A1166">
            <v>0</v>
          </cell>
          <cell r="D1166">
            <v>0</v>
          </cell>
          <cell r="G1166">
            <v>0</v>
          </cell>
          <cell r="H1166">
            <v>0</v>
          </cell>
        </row>
        <row r="1167">
          <cell r="A1167">
            <v>103.19000000000008</v>
          </cell>
          <cell r="B1167" t="str">
            <v xml:space="preserve">ZAPATAS PARA RAMPA DE ESCALERA (0.80X0.25X0.55)M, F'C=210KG/CM,  4Ø1/2´´ y trans. Ø1/2´´@0.25mts Ø3/8"@0.10mt  A.D </v>
          </cell>
          <cell r="C1167">
            <v>1</v>
          </cell>
          <cell r="D1167" t="str">
            <v>M3</v>
          </cell>
          <cell r="E1167">
            <v>0</v>
          </cell>
          <cell r="F1167">
            <v>0</v>
          </cell>
          <cell r="G1167">
            <v>17982.190000000002</v>
          </cell>
          <cell r="H1167">
            <v>3139.72</v>
          </cell>
          <cell r="I1167">
            <v>21121.910000000003</v>
          </cell>
        </row>
        <row r="1168">
          <cell r="A1168">
            <v>0</v>
          </cell>
          <cell r="B1168" t="str">
            <v>Volumen Análisis</v>
          </cell>
          <cell r="C1168">
            <v>1</v>
          </cell>
          <cell r="D1168" t="str">
            <v>M3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</row>
        <row r="1169">
          <cell r="A1169">
            <v>0</v>
          </cell>
          <cell r="B1169" t="str">
            <v>Materiales y Equipos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 t="str">
            <v>AE002</v>
          </cell>
          <cell r="B1170" t="str">
            <v>Acero Estruc. Grado 40-60, 1/2" x 20 a 30 pies</v>
          </cell>
          <cell r="C1170">
            <v>3.516</v>
          </cell>
          <cell r="D1170" t="str">
            <v>QQ</v>
          </cell>
          <cell r="E1170">
            <v>3076.2711864406783</v>
          </cell>
          <cell r="F1170">
            <v>553.72881355932202</v>
          </cell>
          <cell r="G1170">
            <v>10816.17</v>
          </cell>
          <cell r="H1170">
            <v>1946.91</v>
          </cell>
          <cell r="I1170">
            <v>0</v>
          </cell>
        </row>
        <row r="1171">
          <cell r="A1171" t="str">
            <v>AE001</v>
          </cell>
          <cell r="B1171" t="str">
            <v>Acero Estruc. Grado 40-60, 3/8" x 20 a 30 pies</v>
          </cell>
          <cell r="C1171">
            <v>0.33100000000000002</v>
          </cell>
          <cell r="D1171" t="str">
            <v>QQ</v>
          </cell>
          <cell r="E1171">
            <v>2796.6101694915255</v>
          </cell>
          <cell r="F1171">
            <v>503.38983050847457</v>
          </cell>
          <cell r="G1171">
            <v>302.02999999999997</v>
          </cell>
          <cell r="H1171">
            <v>54.37</v>
          </cell>
          <cell r="I1171">
            <v>0</v>
          </cell>
        </row>
        <row r="1172">
          <cell r="A1172" t="str">
            <v>HI002</v>
          </cell>
          <cell r="B1172" t="str">
            <v>Hormigón 210 Kg/cm2 (incluye bomba y colocación)</v>
          </cell>
          <cell r="C1172">
            <v>1.05</v>
          </cell>
          <cell r="D1172" t="str">
            <v>M3</v>
          </cell>
          <cell r="E1172">
            <v>5652.5423728813566</v>
          </cell>
          <cell r="F1172">
            <v>1017.4576271186442</v>
          </cell>
          <cell r="G1172">
            <v>5935.17</v>
          </cell>
          <cell r="H1172">
            <v>1068.33</v>
          </cell>
          <cell r="I1172">
            <v>0</v>
          </cell>
        </row>
        <row r="1173">
          <cell r="A1173" t="str">
            <v>AE016</v>
          </cell>
          <cell r="B1173" t="str">
            <v>Alambre Galvanizado Calibre 18 (Varillas)</v>
          </cell>
          <cell r="C1173">
            <v>4.1779999999999999</v>
          </cell>
          <cell r="D1173" t="str">
            <v>LB</v>
          </cell>
          <cell r="E1173">
            <v>93.220338983050851</v>
          </cell>
          <cell r="F1173">
            <v>16.779661016949152</v>
          </cell>
          <cell r="G1173">
            <v>389.47</v>
          </cell>
          <cell r="H1173">
            <v>70.11</v>
          </cell>
          <cell r="I1173">
            <v>0</v>
          </cell>
        </row>
        <row r="1174">
          <cell r="A1174">
            <v>0</v>
          </cell>
          <cell r="B1174" t="str">
            <v>Mano de Obra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>
            <v>200.09999999999991</v>
          </cell>
          <cell r="B1175" t="str">
            <v>Mano de Obra Acero</v>
          </cell>
          <cell r="C1175">
            <v>5</v>
          </cell>
          <cell r="D1175" t="str">
            <v>ML</v>
          </cell>
          <cell r="E1175">
            <v>107.87</v>
          </cell>
          <cell r="F1175">
            <v>0</v>
          </cell>
          <cell r="G1175">
            <v>539.35</v>
          </cell>
          <cell r="H1175">
            <v>0</v>
          </cell>
          <cell r="I1175">
            <v>0</v>
          </cell>
        </row>
        <row r="1176">
          <cell r="A1176">
            <v>0</v>
          </cell>
          <cell r="B1176" t="str">
            <v>Total/UND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17982.190000000002</v>
          </cell>
          <cell r="H1176">
            <v>3139.72</v>
          </cell>
          <cell r="I1176">
            <v>21121.910000000003</v>
          </cell>
        </row>
        <row r="1177">
          <cell r="A1177">
            <v>0</v>
          </cell>
          <cell r="D1177">
            <v>0</v>
          </cell>
          <cell r="G1177">
            <v>0</v>
          </cell>
          <cell r="H1177">
            <v>0</v>
          </cell>
        </row>
        <row r="1178">
          <cell r="A1178">
            <v>103.20000000000009</v>
          </cell>
          <cell r="B1178" t="str">
            <v xml:space="preserve">ZAPATAS PARA COLUMNA Z1,(0.90X0.90X0.30)M, F'C=210KG/CM,Ø3/8"@0.15mt  A.D </v>
          </cell>
          <cell r="C1178">
            <v>1</v>
          </cell>
          <cell r="D1178" t="str">
            <v>M3</v>
          </cell>
          <cell r="E1178">
            <v>0</v>
          </cell>
          <cell r="F1178">
            <v>0</v>
          </cell>
          <cell r="G1178">
            <v>10730.66</v>
          </cell>
          <cell r="H1178">
            <v>1907.55</v>
          </cell>
          <cell r="I1178">
            <v>12638.21</v>
          </cell>
        </row>
        <row r="1179">
          <cell r="A1179">
            <v>0</v>
          </cell>
          <cell r="B1179" t="str">
            <v>Volumen Análisis</v>
          </cell>
          <cell r="C1179">
            <v>1</v>
          </cell>
          <cell r="D1179" t="str">
            <v>M3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>
            <v>0</v>
          </cell>
          <cell r="B1180" t="str">
            <v>Materiales y Equipos</v>
          </cell>
          <cell r="D1180">
            <v>0</v>
          </cell>
          <cell r="G1180">
            <v>0</v>
          </cell>
          <cell r="H1180">
            <v>0</v>
          </cell>
        </row>
        <row r="1181">
          <cell r="A1181" t="str">
            <v>AE002</v>
          </cell>
          <cell r="B1181" t="str">
            <v>Acero Estruc. Grado 40-60, 1/2" x 20 a 30 pies</v>
          </cell>
          <cell r="C1181">
            <v>0</v>
          </cell>
          <cell r="D1181" t="str">
            <v>QQ</v>
          </cell>
          <cell r="E1181">
            <v>3076.2711864406783</v>
          </cell>
          <cell r="F1181">
            <v>553.72881355932202</v>
          </cell>
          <cell r="G1181">
            <v>0</v>
          </cell>
          <cell r="H1181">
            <v>0</v>
          </cell>
        </row>
        <row r="1182">
          <cell r="A1182" t="str">
            <v>AE001</v>
          </cell>
          <cell r="B1182" t="str">
            <v>Acero Estruc. Grado 40-60, 3/8" x 20 a 30 pies</v>
          </cell>
          <cell r="C1182">
            <v>1.4710000000000001</v>
          </cell>
          <cell r="D1182" t="str">
            <v>QQ</v>
          </cell>
          <cell r="E1182">
            <v>3076.2711864406783</v>
          </cell>
          <cell r="F1182">
            <v>553.72881355932202</v>
          </cell>
          <cell r="G1182">
            <v>4525.1899999999996</v>
          </cell>
          <cell r="H1182">
            <v>814.54</v>
          </cell>
        </row>
        <row r="1183">
          <cell r="A1183" t="str">
            <v>HI002</v>
          </cell>
          <cell r="B1183" t="str">
            <v>Hormigón 210 Kg/cm2 (incluye bomba y colocación)</v>
          </cell>
          <cell r="C1183">
            <v>1.05</v>
          </cell>
          <cell r="D1183" t="str">
            <v>M3</v>
          </cell>
          <cell r="E1183">
            <v>5652.5423728813566</v>
          </cell>
          <cell r="F1183">
            <v>1017.4576271186442</v>
          </cell>
          <cell r="G1183">
            <v>5935.17</v>
          </cell>
          <cell r="H1183">
            <v>1068.33</v>
          </cell>
        </row>
        <row r="1184">
          <cell r="A1184" t="str">
            <v>AE016</v>
          </cell>
          <cell r="B1184" t="str">
            <v>Alambre Galvanizado Calibre 18 (Varillas)</v>
          </cell>
          <cell r="C1184">
            <v>1.4710000000000001</v>
          </cell>
          <cell r="D1184" t="str">
            <v>LB</v>
          </cell>
          <cell r="E1184">
            <v>93.220338983050851</v>
          </cell>
          <cell r="F1184">
            <v>16.779661016949152</v>
          </cell>
          <cell r="G1184">
            <v>137.13</v>
          </cell>
          <cell r="H1184">
            <v>24.68</v>
          </cell>
          <cell r="I1184">
            <v>0</v>
          </cell>
        </row>
        <row r="1185">
          <cell r="A1185">
            <v>0</v>
          </cell>
          <cell r="B1185" t="str">
            <v>Mano de Obra</v>
          </cell>
          <cell r="C1185">
            <v>0</v>
          </cell>
          <cell r="D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>
            <v>200.09999999999991</v>
          </cell>
          <cell r="B1186" t="str">
            <v>Mano de Obra Acero</v>
          </cell>
          <cell r="C1186">
            <v>1.2345679012345678</v>
          </cell>
          <cell r="D1186" t="str">
            <v>ML</v>
          </cell>
          <cell r="E1186">
            <v>107.87</v>
          </cell>
          <cell r="F1186">
            <v>0</v>
          </cell>
          <cell r="G1186">
            <v>133.16999999999999</v>
          </cell>
          <cell r="H1186">
            <v>0</v>
          </cell>
        </row>
        <row r="1187">
          <cell r="A1187">
            <v>0</v>
          </cell>
          <cell r="B1187" t="str">
            <v>Total/UND</v>
          </cell>
          <cell r="D1187">
            <v>0</v>
          </cell>
          <cell r="G1187">
            <v>10730.66</v>
          </cell>
          <cell r="H1187">
            <v>1907.55</v>
          </cell>
          <cell r="I1187">
            <v>12638.21</v>
          </cell>
        </row>
        <row r="1188">
          <cell r="A1188">
            <v>0</v>
          </cell>
          <cell r="D1188">
            <v>0</v>
          </cell>
          <cell r="G1188">
            <v>0</v>
          </cell>
          <cell r="H1188">
            <v>0</v>
          </cell>
        </row>
        <row r="1189">
          <cell r="A1189">
            <v>103.21000000000009</v>
          </cell>
          <cell r="B1189" t="str">
            <v xml:space="preserve">ZAPATAS PARA COLUMNA Z1(1.40X1.40X0.35)M, F'C=210KG/CM2, Ø1/2"@0.09M  A.D </v>
          </cell>
          <cell r="C1189">
            <v>1</v>
          </cell>
          <cell r="D1189" t="str">
            <v>M3</v>
          </cell>
          <cell r="E1189">
            <v>0</v>
          </cell>
          <cell r="F1189">
            <v>0</v>
          </cell>
          <cell r="G1189">
            <v>8965.8000000000011</v>
          </cell>
          <cell r="H1189">
            <v>1603.9399999999998</v>
          </cell>
          <cell r="I1189">
            <v>10569.740000000002</v>
          </cell>
        </row>
        <row r="1190">
          <cell r="A1190">
            <v>0</v>
          </cell>
          <cell r="B1190" t="str">
            <v>Volumen Análisis</v>
          </cell>
          <cell r="C1190">
            <v>1</v>
          </cell>
          <cell r="D1190" t="str">
            <v>M3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A1191">
            <v>0</v>
          </cell>
          <cell r="B1191" t="str">
            <v>Materiales y Equipos</v>
          </cell>
          <cell r="D1191">
            <v>0</v>
          </cell>
          <cell r="G1191">
            <v>0</v>
          </cell>
          <cell r="H1191">
            <v>0</v>
          </cell>
        </row>
        <row r="1192">
          <cell r="A1192" t="str">
            <v>AE002</v>
          </cell>
          <cell r="B1192" t="str">
            <v>Acero Estruc. Grado 40-60, 1/2" x 20 a 30 pies</v>
          </cell>
          <cell r="C1192">
            <v>0.91200000000000003</v>
          </cell>
          <cell r="D1192" t="str">
            <v>QQ</v>
          </cell>
          <cell r="E1192">
            <v>3076.2711864406783</v>
          </cell>
          <cell r="F1192">
            <v>553.72881355932202</v>
          </cell>
          <cell r="G1192">
            <v>2805.56</v>
          </cell>
          <cell r="H1192">
            <v>505</v>
          </cell>
          <cell r="I1192">
            <v>0</v>
          </cell>
        </row>
        <row r="1193">
          <cell r="A1193" t="str">
            <v>HI002</v>
          </cell>
          <cell r="B1193" t="str">
            <v>Hormigón 210 Kg/cm2 (incluye bomba y colocación)</v>
          </cell>
          <cell r="C1193">
            <v>1.05</v>
          </cell>
          <cell r="D1193" t="str">
            <v>M3</v>
          </cell>
          <cell r="E1193">
            <v>5652.5423728813566</v>
          </cell>
          <cell r="F1193">
            <v>1017.4576271186442</v>
          </cell>
          <cell r="G1193">
            <v>5935.17</v>
          </cell>
          <cell r="H1193">
            <v>1068.33</v>
          </cell>
        </row>
        <row r="1194">
          <cell r="A1194" t="str">
            <v>AE016</v>
          </cell>
          <cell r="B1194" t="str">
            <v>Alambre Galvanizado Calibre 18 (Varillas)</v>
          </cell>
          <cell r="C1194">
            <v>1.8240000000000001</v>
          </cell>
          <cell r="D1194" t="str">
            <v>LB</v>
          </cell>
          <cell r="E1194">
            <v>93.220338983050851</v>
          </cell>
          <cell r="F1194">
            <v>16.779661016949152</v>
          </cell>
          <cell r="G1194">
            <v>170.03</v>
          </cell>
          <cell r="H1194">
            <v>30.61</v>
          </cell>
        </row>
        <row r="1195">
          <cell r="A1195">
            <v>0</v>
          </cell>
          <cell r="B1195" t="str">
            <v>Mano de Obra</v>
          </cell>
          <cell r="C1195">
            <v>0</v>
          </cell>
          <cell r="D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200.09999999999991</v>
          </cell>
          <cell r="B1196" t="str">
            <v>Mano de Obra Acero</v>
          </cell>
          <cell r="C1196">
            <v>0.51020408163265318</v>
          </cell>
          <cell r="D1196" t="str">
            <v>ML</v>
          </cell>
          <cell r="E1196">
            <v>107.87</v>
          </cell>
          <cell r="F1196">
            <v>0</v>
          </cell>
          <cell r="G1196">
            <v>55.04</v>
          </cell>
          <cell r="H1196">
            <v>0</v>
          </cell>
        </row>
        <row r="1197">
          <cell r="A1197">
            <v>0</v>
          </cell>
          <cell r="B1197" t="str">
            <v>Total/UND</v>
          </cell>
          <cell r="D1197">
            <v>0</v>
          </cell>
          <cell r="G1197">
            <v>8965.8000000000011</v>
          </cell>
          <cell r="H1197">
            <v>1603.9399999999998</v>
          </cell>
          <cell r="I1197">
            <v>10569.740000000002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>
            <v>103.2200000000001</v>
          </cell>
          <cell r="B1199" t="str">
            <v xml:space="preserve">ZAPATAS PARA COLUMNA Z2(1.40X1.40X0.35)M, F'C=210KG/CM2, Ø1/2"@0.09M A.D Y A.C. </v>
          </cell>
          <cell r="C1199">
            <v>1</v>
          </cell>
          <cell r="D1199" t="str">
            <v>M3</v>
          </cell>
          <cell r="E1199">
            <v>0</v>
          </cell>
          <cell r="F1199">
            <v>0</v>
          </cell>
          <cell r="G1199">
            <v>11941.400000000001</v>
          </cell>
          <cell r="H1199">
            <v>2139.54</v>
          </cell>
          <cell r="I1199">
            <v>14080.940000000002</v>
          </cell>
        </row>
        <row r="1200">
          <cell r="A1200">
            <v>0</v>
          </cell>
          <cell r="B1200" t="str">
            <v>Volumen Análisis</v>
          </cell>
          <cell r="C1200">
            <v>1</v>
          </cell>
          <cell r="D1200" t="str">
            <v>M3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>
            <v>0</v>
          </cell>
          <cell r="B1201" t="str">
            <v>Materiales y Equipos</v>
          </cell>
          <cell r="D1201">
            <v>0</v>
          </cell>
          <cell r="G1201">
            <v>0</v>
          </cell>
          <cell r="H1201">
            <v>0</v>
          </cell>
        </row>
        <row r="1202">
          <cell r="A1202" t="str">
            <v>AE002</v>
          </cell>
          <cell r="B1202" t="str">
            <v>Acero Estruc. Grado 40-60, 1/2" x 20 a 30 pies</v>
          </cell>
          <cell r="C1202">
            <v>1.8240000000000001</v>
          </cell>
          <cell r="D1202" t="str">
            <v>QQ</v>
          </cell>
          <cell r="E1202">
            <v>3076.2711864406783</v>
          </cell>
          <cell r="F1202">
            <v>553.72881355932202</v>
          </cell>
          <cell r="G1202">
            <v>5611.12</v>
          </cell>
          <cell r="H1202">
            <v>1010</v>
          </cell>
          <cell r="I1202">
            <v>0</v>
          </cell>
        </row>
        <row r="1203">
          <cell r="A1203" t="str">
            <v>HI002</v>
          </cell>
          <cell r="B1203" t="str">
            <v>Hormigón 210 Kg/cm2 (incluye bomba y colocación)</v>
          </cell>
          <cell r="C1203">
            <v>1.05</v>
          </cell>
          <cell r="D1203" t="str">
            <v>M3</v>
          </cell>
          <cell r="E1203">
            <v>5652.5423728813566</v>
          </cell>
          <cell r="F1203">
            <v>1017.4576271186442</v>
          </cell>
          <cell r="G1203">
            <v>5935.17</v>
          </cell>
          <cell r="H1203">
            <v>1068.33</v>
          </cell>
        </row>
        <row r="1204">
          <cell r="A1204" t="str">
            <v>AE016</v>
          </cell>
          <cell r="B1204" t="str">
            <v>Alambre Galvanizado Calibre 18 (Varillas)</v>
          </cell>
          <cell r="C1204">
            <v>3.6480000000000001</v>
          </cell>
          <cell r="D1204" t="str">
            <v>LB</v>
          </cell>
          <cell r="E1204">
            <v>93.220338983050851</v>
          </cell>
          <cell r="F1204">
            <v>16.779661016949152</v>
          </cell>
          <cell r="G1204">
            <v>340.07</v>
          </cell>
          <cell r="H1204">
            <v>61.21</v>
          </cell>
        </row>
        <row r="1205">
          <cell r="A1205">
            <v>0</v>
          </cell>
          <cell r="B1205" t="str">
            <v>Mano de Obra</v>
          </cell>
          <cell r="C1205">
            <v>0</v>
          </cell>
          <cell r="D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>
            <v>200.09999999999991</v>
          </cell>
          <cell r="B1206" t="str">
            <v>Mano de Obra Acero</v>
          </cell>
          <cell r="C1206">
            <v>0.51020408163265318</v>
          </cell>
          <cell r="D1206" t="str">
            <v>ML</v>
          </cell>
          <cell r="E1206">
            <v>107.87</v>
          </cell>
          <cell r="F1206">
            <v>0</v>
          </cell>
          <cell r="G1206">
            <v>55.04</v>
          </cell>
          <cell r="H1206">
            <v>0</v>
          </cell>
        </row>
        <row r="1207">
          <cell r="A1207">
            <v>0</v>
          </cell>
          <cell r="B1207" t="str">
            <v>Total/UND</v>
          </cell>
          <cell r="D1207">
            <v>0</v>
          </cell>
          <cell r="G1207">
            <v>11941.400000000001</v>
          </cell>
          <cell r="H1207">
            <v>2139.54</v>
          </cell>
          <cell r="I1207">
            <v>14080.940000000002</v>
          </cell>
        </row>
        <row r="1208">
          <cell r="A1208">
            <v>0</v>
          </cell>
          <cell r="D1208">
            <v>0</v>
          </cell>
          <cell r="G1208">
            <v>0</v>
          </cell>
          <cell r="H1208">
            <v>0</v>
          </cell>
        </row>
        <row r="1209">
          <cell r="A1209">
            <v>103.2300000000001</v>
          </cell>
          <cell r="B1209" t="str">
            <v>ZAPATAS PARA COLUMNA (1.10X1.10X0.30)M, F'C=210KG/CM2, Ø1/2"@0.15M A.D</v>
          </cell>
          <cell r="C1209">
            <v>1</v>
          </cell>
          <cell r="D1209" t="str">
            <v>M3</v>
          </cell>
          <cell r="E1209">
            <v>0</v>
          </cell>
          <cell r="F1209">
            <v>0</v>
          </cell>
          <cell r="G1209">
            <v>8539.7800000000007</v>
          </cell>
          <cell r="H1209">
            <v>1472.9699999999998</v>
          </cell>
          <cell r="I1209">
            <v>10012.75</v>
          </cell>
        </row>
        <row r="1210">
          <cell r="A1210">
            <v>0</v>
          </cell>
          <cell r="B1210" t="str">
            <v>Volumen Análisis</v>
          </cell>
          <cell r="C1210">
            <v>1</v>
          </cell>
          <cell r="D1210" t="str">
            <v>M3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A1211">
            <v>0</v>
          </cell>
          <cell r="B1211" t="str">
            <v>Materiales y Equipos</v>
          </cell>
          <cell r="D1211">
            <v>0</v>
          </cell>
          <cell r="G1211">
            <v>0</v>
          </cell>
          <cell r="H1211">
            <v>0</v>
          </cell>
        </row>
        <row r="1212">
          <cell r="A1212" t="str">
            <v>AE002</v>
          </cell>
          <cell r="B1212" t="str">
            <v>Acero Estruc. Grado 40-60, 1/2" x 20 a 30 pies</v>
          </cell>
          <cell r="C1212">
            <v>0.68899999999999995</v>
          </cell>
          <cell r="D1212" t="str">
            <v>QQ</v>
          </cell>
          <cell r="E1212">
            <v>3076.2711864406783</v>
          </cell>
          <cell r="F1212">
            <v>553.72881355932202</v>
          </cell>
          <cell r="G1212">
            <v>2119.5500000000002</v>
          </cell>
          <cell r="H1212">
            <v>381.52</v>
          </cell>
          <cell r="I1212">
            <v>0</v>
          </cell>
        </row>
        <row r="1213">
          <cell r="A1213" t="str">
            <v>HI002</v>
          </cell>
          <cell r="B1213" t="str">
            <v>Hormigón 210 Kg/cm2 (incluye bomba y colocación)</v>
          </cell>
          <cell r="C1213">
            <v>1.05</v>
          </cell>
          <cell r="D1213" t="str">
            <v>M3</v>
          </cell>
          <cell r="E1213">
            <v>5652.5423728813566</v>
          </cell>
          <cell r="F1213">
            <v>1017.4576271186442</v>
          </cell>
          <cell r="G1213">
            <v>5935.17</v>
          </cell>
          <cell r="H1213">
            <v>1068.33</v>
          </cell>
        </row>
        <row r="1214">
          <cell r="A1214" t="str">
            <v>AE016</v>
          </cell>
          <cell r="B1214" t="str">
            <v>Alambre Galvanizado Calibre 18 (Varillas)</v>
          </cell>
          <cell r="C1214">
            <v>1.3779999999999999</v>
          </cell>
          <cell r="D1214" t="str">
            <v>LB</v>
          </cell>
          <cell r="E1214">
            <v>93.220338983050851</v>
          </cell>
          <cell r="F1214">
            <v>16.779661016949152</v>
          </cell>
          <cell r="G1214">
            <v>128.46</v>
          </cell>
          <cell r="H1214">
            <v>23.12</v>
          </cell>
        </row>
        <row r="1215">
          <cell r="A1215">
            <v>0</v>
          </cell>
          <cell r="B1215" t="str">
            <v>Mano de Obra</v>
          </cell>
          <cell r="C1215">
            <v>0</v>
          </cell>
          <cell r="D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>
            <v>200.09999999999991</v>
          </cell>
          <cell r="B1216" t="str">
            <v>Mano de Obra Acero</v>
          </cell>
          <cell r="C1216">
            <v>3.3057851239669418</v>
          </cell>
          <cell r="D1216" t="str">
            <v>ML</v>
          </cell>
          <cell r="E1216">
            <v>107.87</v>
          </cell>
          <cell r="F1216">
            <v>0</v>
          </cell>
          <cell r="G1216">
            <v>356.6</v>
          </cell>
          <cell r="H1216">
            <v>0</v>
          </cell>
        </row>
        <row r="1217">
          <cell r="A1217">
            <v>0</v>
          </cell>
          <cell r="B1217" t="str">
            <v>Total/UND</v>
          </cell>
          <cell r="D1217">
            <v>0</v>
          </cell>
          <cell r="G1217">
            <v>8539.7800000000007</v>
          </cell>
          <cell r="H1217">
            <v>1472.9699999999998</v>
          </cell>
          <cell r="I1217">
            <v>10012.75</v>
          </cell>
        </row>
        <row r="1218">
          <cell r="A1218">
            <v>0</v>
          </cell>
          <cell r="D1218">
            <v>0</v>
          </cell>
          <cell r="G1218">
            <v>0</v>
          </cell>
          <cell r="H1218">
            <v>0</v>
          </cell>
        </row>
        <row r="1219">
          <cell r="A1219">
            <v>103.24</v>
          </cell>
          <cell r="B1219" t="str">
            <v>ZAPATAS PARA MUROS (0.60X0.25)M, F'C=210KG/CM2, 4Ø3/8" Y  Ø3/8@0.15M</v>
          </cell>
          <cell r="C1219">
            <v>1</v>
          </cell>
          <cell r="D1219" t="str">
            <v>M3</v>
          </cell>
          <cell r="E1219">
            <v>0</v>
          </cell>
          <cell r="F1219">
            <v>0</v>
          </cell>
          <cell r="G1219">
            <v>10102.08</v>
          </cell>
          <cell r="H1219">
            <v>1470.9</v>
          </cell>
          <cell r="I1219">
            <v>11572.98</v>
          </cell>
        </row>
        <row r="1220">
          <cell r="A1220">
            <v>0</v>
          </cell>
          <cell r="B1220" t="str">
            <v>Volumen Análisis</v>
          </cell>
          <cell r="C1220">
            <v>1</v>
          </cell>
          <cell r="D1220" t="str">
            <v>M3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>
            <v>0</v>
          </cell>
          <cell r="B1221" t="str">
            <v>Materiales y Equipos</v>
          </cell>
          <cell r="D1221">
            <v>0</v>
          </cell>
          <cell r="G1221">
            <v>0</v>
          </cell>
          <cell r="H1221">
            <v>0</v>
          </cell>
        </row>
        <row r="1222">
          <cell r="A1222" t="str">
            <v>AE001</v>
          </cell>
          <cell r="B1222" t="str">
            <v>Acero Estruc. Grado 40-60, 3/8" x 20 a 30 pies</v>
          </cell>
          <cell r="C1222">
            <v>0.85799999999999998</v>
          </cell>
          <cell r="D1222" t="str">
            <v>QQ</v>
          </cell>
          <cell r="E1222">
            <v>3076.2711864406783</v>
          </cell>
          <cell r="F1222">
            <v>553.72881355932202</v>
          </cell>
          <cell r="G1222">
            <v>2639.44</v>
          </cell>
          <cell r="H1222">
            <v>475.1</v>
          </cell>
        </row>
        <row r="1223">
          <cell r="A1223">
            <v>102.05000000000003</v>
          </cell>
          <cell r="B1223" t="str">
            <v>Vaciado y ligado Hormigón 1:2:4 - 10% desp</v>
          </cell>
          <cell r="C1223">
            <v>1.05</v>
          </cell>
          <cell r="D1223" t="str">
            <v>M3</v>
          </cell>
          <cell r="E1223">
            <v>5585.14</v>
          </cell>
          <cell r="F1223">
            <v>920.96</v>
          </cell>
          <cell r="G1223">
            <v>5864.4</v>
          </cell>
          <cell r="H1223">
            <v>967.01</v>
          </cell>
        </row>
        <row r="1224">
          <cell r="A1224" t="str">
            <v>AE016</v>
          </cell>
          <cell r="B1224" t="str">
            <v>Alambre Dulce No. 18</v>
          </cell>
          <cell r="C1224">
            <v>1.716</v>
          </cell>
          <cell r="D1224" t="str">
            <v>LB</v>
          </cell>
          <cell r="E1224">
            <v>93.220338983050851</v>
          </cell>
          <cell r="F1224">
            <v>16.779661016949152</v>
          </cell>
          <cell r="G1224">
            <v>159.97</v>
          </cell>
          <cell r="H1224">
            <v>28.79</v>
          </cell>
        </row>
        <row r="1225">
          <cell r="A1225">
            <v>0</v>
          </cell>
          <cell r="B1225" t="str">
            <v>Mano de Obra</v>
          </cell>
          <cell r="D1225">
            <v>0</v>
          </cell>
          <cell r="G1225">
            <v>0</v>
          </cell>
          <cell r="H1225">
            <v>0</v>
          </cell>
        </row>
        <row r="1226">
          <cell r="A1226">
            <v>200.09999999999991</v>
          </cell>
          <cell r="B1226" t="str">
            <v>Mano de Obra Acero</v>
          </cell>
          <cell r="C1226">
            <v>13.333333333333334</v>
          </cell>
          <cell r="D1226" t="str">
            <v>ML</v>
          </cell>
          <cell r="E1226">
            <v>107.87</v>
          </cell>
          <cell r="F1226">
            <v>0</v>
          </cell>
          <cell r="G1226">
            <v>1438.27</v>
          </cell>
          <cell r="H1226">
            <v>0</v>
          </cell>
        </row>
        <row r="1227">
          <cell r="A1227">
            <v>0</v>
          </cell>
          <cell r="B1227" t="str">
            <v>Total/UND</v>
          </cell>
          <cell r="D1227">
            <v>0</v>
          </cell>
          <cell r="G1227">
            <v>10102.08</v>
          </cell>
          <cell r="H1227">
            <v>1470.9</v>
          </cell>
          <cell r="I1227">
            <v>11572.98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103.25</v>
          </cell>
          <cell r="B1229" t="str">
            <v>ZAPATA PARA BORDILLOS EN CANCHA (0.45X0.20)M, F'C=210KG/CM2 (ligad), 3Ø3/8" Y  Ø3/8@0.25M</v>
          </cell>
          <cell r="C1229">
            <v>1</v>
          </cell>
          <cell r="D1229" t="str">
            <v>M3</v>
          </cell>
          <cell r="E1229">
            <v>0</v>
          </cell>
          <cell r="F1229">
            <v>0</v>
          </cell>
          <cell r="G1229">
            <v>9666.6</v>
          </cell>
          <cell r="H1229">
            <v>1435.6699999999998</v>
          </cell>
          <cell r="I1229">
            <v>11102.27</v>
          </cell>
        </row>
        <row r="1230">
          <cell r="A1230">
            <v>0</v>
          </cell>
          <cell r="B1230" t="str">
            <v>Volumen Análisis</v>
          </cell>
          <cell r="C1230">
            <v>1</v>
          </cell>
          <cell r="D1230" t="str">
            <v>M3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A1231">
            <v>0</v>
          </cell>
          <cell r="B1231" t="str">
            <v>Materiales y Equipos</v>
          </cell>
          <cell r="D1231">
            <v>0</v>
          </cell>
          <cell r="G1231">
            <v>0</v>
          </cell>
          <cell r="H1231">
            <v>0</v>
          </cell>
        </row>
        <row r="1232">
          <cell r="A1232" t="str">
            <v>AE001</v>
          </cell>
          <cell r="B1232" t="str">
            <v>Acero Estruc. Grado 40-60, 3/8" x 20 a 30 pies</v>
          </cell>
          <cell r="C1232">
            <v>0.79800000000000004</v>
          </cell>
          <cell r="D1232" t="str">
            <v>QQ</v>
          </cell>
          <cell r="E1232">
            <v>3076.2711864406783</v>
          </cell>
          <cell r="F1232">
            <v>553.72881355932202</v>
          </cell>
          <cell r="G1232">
            <v>2454.86</v>
          </cell>
          <cell r="H1232">
            <v>441.88</v>
          </cell>
        </row>
        <row r="1233">
          <cell r="A1233">
            <v>102.05000000000003</v>
          </cell>
          <cell r="B1233" t="str">
            <v>Vaciado y ligado Hormigón 1:2:4 - 10% desp</v>
          </cell>
          <cell r="C1233">
            <v>1.05</v>
          </cell>
          <cell r="D1233" t="str">
            <v>M3</v>
          </cell>
          <cell r="E1233">
            <v>5585.14</v>
          </cell>
          <cell r="F1233">
            <v>920.96</v>
          </cell>
          <cell r="G1233">
            <v>5864.4</v>
          </cell>
          <cell r="H1233">
            <v>967.01</v>
          </cell>
        </row>
        <row r="1234">
          <cell r="A1234" t="str">
            <v>AE016</v>
          </cell>
          <cell r="B1234" t="str">
            <v>Alambre Dulce No. 18</v>
          </cell>
          <cell r="C1234">
            <v>1.5960000000000001</v>
          </cell>
          <cell r="D1234" t="str">
            <v>LB</v>
          </cell>
          <cell r="E1234">
            <v>93.220338983050851</v>
          </cell>
          <cell r="F1234">
            <v>16.779661016949152</v>
          </cell>
          <cell r="G1234">
            <v>148.78</v>
          </cell>
          <cell r="H1234">
            <v>26.78</v>
          </cell>
        </row>
        <row r="1235">
          <cell r="A1235">
            <v>0</v>
          </cell>
          <cell r="B1235" t="str">
            <v>Mano de Obra</v>
          </cell>
          <cell r="D1235">
            <v>0</v>
          </cell>
          <cell r="G1235">
            <v>0</v>
          </cell>
          <cell r="H1235">
            <v>0</v>
          </cell>
        </row>
        <row r="1236">
          <cell r="A1236">
            <v>200.09999999999991</v>
          </cell>
          <cell r="B1236" t="str">
            <v>Mano de Obra Acero</v>
          </cell>
          <cell r="C1236">
            <v>11.111111111111109</v>
          </cell>
          <cell r="D1236" t="str">
            <v>ML</v>
          </cell>
          <cell r="E1236">
            <v>107.87</v>
          </cell>
          <cell r="F1236">
            <v>0</v>
          </cell>
          <cell r="G1236">
            <v>1198.56</v>
          </cell>
          <cell r="H1236">
            <v>0</v>
          </cell>
        </row>
        <row r="1237">
          <cell r="A1237">
            <v>0</v>
          </cell>
          <cell r="B1237" t="str">
            <v>Total/UND</v>
          </cell>
          <cell r="D1237">
            <v>0</v>
          </cell>
          <cell r="G1237">
            <v>9666.6</v>
          </cell>
          <cell r="H1237">
            <v>1435.6699999999998</v>
          </cell>
          <cell r="I1237">
            <v>11102.27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103.26</v>
          </cell>
          <cell r="B1239" t="str">
            <v>ZAPATA PARA PEDESTAL DE CANCHA (1.70X1.00)M, F'C=210KG/CM2 (ligad), Ø1/2" @ 0.15M A. D.</v>
          </cell>
          <cell r="C1239">
            <v>1</v>
          </cell>
          <cell r="D1239" t="str">
            <v>M3</v>
          </cell>
          <cell r="E1239">
            <v>0</v>
          </cell>
          <cell r="F1239">
            <v>0</v>
          </cell>
          <cell r="G1239">
            <v>8862.1499999999978</v>
          </cell>
          <cell r="H1239">
            <v>1460.92</v>
          </cell>
          <cell r="I1239">
            <v>10323.069999999998</v>
          </cell>
        </row>
        <row r="1240">
          <cell r="A1240">
            <v>0</v>
          </cell>
          <cell r="B1240" t="str">
            <v>Volumen Análisis</v>
          </cell>
          <cell r="C1240">
            <v>1</v>
          </cell>
          <cell r="D1240" t="str">
            <v>M3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A1241">
            <v>0</v>
          </cell>
          <cell r="B1241" t="str">
            <v>Materiales y Equipos</v>
          </cell>
          <cell r="D1241">
            <v>0</v>
          </cell>
          <cell r="G1241">
            <v>0</v>
          </cell>
          <cell r="H1241">
            <v>0</v>
          </cell>
        </row>
        <row r="1242">
          <cell r="A1242" t="str">
            <v>AE002</v>
          </cell>
          <cell r="B1242" t="str">
            <v>Acero Estruc. Grado 40-60, 1/2" x 20 a 30 pies</v>
          </cell>
          <cell r="C1242">
            <v>0.84099999999999997</v>
          </cell>
          <cell r="D1242" t="str">
            <v>QQ</v>
          </cell>
          <cell r="E1242">
            <v>3076.2711864406783</v>
          </cell>
          <cell r="F1242">
            <v>553.72881355932202</v>
          </cell>
          <cell r="G1242">
            <v>2587.14</v>
          </cell>
          <cell r="H1242">
            <v>465.69</v>
          </cell>
        </row>
        <row r="1243">
          <cell r="A1243">
            <v>102.05000000000003</v>
          </cell>
          <cell r="B1243" t="str">
            <v>Vaciado y ligado Hormigón 1:2:4 - 10% desp</v>
          </cell>
          <cell r="C1243">
            <v>1.05</v>
          </cell>
          <cell r="D1243" t="str">
            <v>M3</v>
          </cell>
          <cell r="E1243">
            <v>5585.14</v>
          </cell>
          <cell r="F1243">
            <v>920.96</v>
          </cell>
          <cell r="G1243">
            <v>5864.4</v>
          </cell>
          <cell r="H1243">
            <v>967.01</v>
          </cell>
        </row>
        <row r="1244">
          <cell r="A1244" t="str">
            <v>AE016</v>
          </cell>
          <cell r="B1244" t="str">
            <v>Alambre Dulce No. 18</v>
          </cell>
          <cell r="C1244">
            <v>1.6819999999999999</v>
          </cell>
          <cell r="D1244" t="str">
            <v>LB</v>
          </cell>
          <cell r="E1244">
            <v>93.220338983050851</v>
          </cell>
          <cell r="F1244">
            <v>16.779661016949152</v>
          </cell>
          <cell r="G1244">
            <v>156.80000000000001</v>
          </cell>
          <cell r="H1244">
            <v>28.22</v>
          </cell>
        </row>
        <row r="1245">
          <cell r="A1245">
            <v>0</v>
          </cell>
          <cell r="B1245" t="str">
            <v>Mano de Obra</v>
          </cell>
          <cell r="D1245">
            <v>0</v>
          </cell>
          <cell r="G1245">
            <v>0</v>
          </cell>
          <cell r="H1245">
            <v>0</v>
          </cell>
        </row>
        <row r="1246">
          <cell r="A1246">
            <v>200.09999999999991</v>
          </cell>
          <cell r="B1246" t="str">
            <v>Mano de Obra Acero</v>
          </cell>
          <cell r="C1246">
            <v>2.3529411764705883</v>
          </cell>
          <cell r="D1246" t="str">
            <v>ML</v>
          </cell>
          <cell r="E1246">
            <v>107.87</v>
          </cell>
          <cell r="F1246">
            <v>0</v>
          </cell>
          <cell r="G1246">
            <v>253.81</v>
          </cell>
          <cell r="H1246">
            <v>0</v>
          </cell>
        </row>
        <row r="1247">
          <cell r="A1247">
            <v>0</v>
          </cell>
          <cell r="B1247" t="str">
            <v>Total/UND</v>
          </cell>
          <cell r="D1247">
            <v>0</v>
          </cell>
          <cell r="G1247">
            <v>8862.1499999999978</v>
          </cell>
          <cell r="H1247">
            <v>1460.92</v>
          </cell>
          <cell r="I1247">
            <v>10323.069999999998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103.27000000000001</v>
          </cell>
          <cell r="B1249" t="str">
            <v>ZAPATAS PARA COLUMNA (1.50X1.50X0.30)M, F'C=210KG/CM2, Ø1/2"@0.15M A.D</v>
          </cell>
          <cell r="C1249">
            <v>1</v>
          </cell>
          <cell r="D1249" t="str">
            <v>M3</v>
          </cell>
          <cell r="E1249">
            <v>0</v>
          </cell>
          <cell r="F1249">
            <v>0</v>
          </cell>
          <cell r="G1249">
            <v>9357.0300000000007</v>
          </cell>
          <cell r="H1249">
            <v>1649.74</v>
          </cell>
          <cell r="I1249">
            <v>11006.77</v>
          </cell>
        </row>
        <row r="1250">
          <cell r="A1250">
            <v>0</v>
          </cell>
          <cell r="B1250" t="str">
            <v>Volumen Análisis</v>
          </cell>
          <cell r="C1250">
            <v>1</v>
          </cell>
          <cell r="D1250" t="str">
            <v>M3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A1251">
            <v>0</v>
          </cell>
          <cell r="B1251" t="str">
            <v>Materiales y Equipos</v>
          </cell>
          <cell r="D1251">
            <v>0</v>
          </cell>
          <cell r="G1251">
            <v>0</v>
          </cell>
          <cell r="H1251">
            <v>0</v>
          </cell>
        </row>
        <row r="1252">
          <cell r="A1252" t="str">
            <v>AE002</v>
          </cell>
          <cell r="B1252" t="str">
            <v>Acero Estruc. Grado 40-60, 1/2" x 20 a 30 pies</v>
          </cell>
          <cell r="C1252">
            <v>0.99</v>
          </cell>
          <cell r="D1252" t="str">
            <v>QQ</v>
          </cell>
          <cell r="E1252">
            <v>3076.2711864406783</v>
          </cell>
          <cell r="F1252">
            <v>553.72881355932202</v>
          </cell>
          <cell r="G1252">
            <v>3045.51</v>
          </cell>
          <cell r="H1252">
            <v>548.19000000000005</v>
          </cell>
          <cell r="I1252">
            <v>0</v>
          </cell>
        </row>
        <row r="1253">
          <cell r="A1253" t="str">
            <v>HI002</v>
          </cell>
          <cell r="B1253" t="str">
            <v>Hormigón 210 Kg/cm2 (incluye bomba y colocación)</v>
          </cell>
          <cell r="C1253">
            <v>1.05</v>
          </cell>
          <cell r="D1253" t="str">
            <v>M3</v>
          </cell>
          <cell r="E1253">
            <v>5652.5423728813566</v>
          </cell>
          <cell r="F1253">
            <v>1017.4576271186442</v>
          </cell>
          <cell r="G1253">
            <v>5935.17</v>
          </cell>
          <cell r="H1253">
            <v>1068.33</v>
          </cell>
        </row>
        <row r="1254">
          <cell r="A1254" t="str">
            <v>AE016</v>
          </cell>
          <cell r="B1254" t="str">
            <v>Alambre Galvanizado Calibre 18 (Varillas)</v>
          </cell>
          <cell r="C1254">
            <v>1.98</v>
          </cell>
          <cell r="D1254" t="str">
            <v>LB</v>
          </cell>
          <cell r="E1254">
            <v>93.220338983050851</v>
          </cell>
          <cell r="F1254">
            <v>16.779661016949152</v>
          </cell>
          <cell r="G1254">
            <v>184.58</v>
          </cell>
          <cell r="H1254">
            <v>33.22</v>
          </cell>
        </row>
        <row r="1255">
          <cell r="A1255">
            <v>0</v>
          </cell>
          <cell r="B1255" t="str">
            <v>Mano de Obra</v>
          </cell>
          <cell r="C1255">
            <v>0</v>
          </cell>
          <cell r="D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>
            <v>200.09999999999991</v>
          </cell>
          <cell r="B1256" t="str">
            <v>Mano de Obra Acero</v>
          </cell>
          <cell r="C1256">
            <v>1.7777777777777777</v>
          </cell>
          <cell r="D1256" t="str">
            <v>ML</v>
          </cell>
          <cell r="E1256">
            <v>107.87</v>
          </cell>
          <cell r="F1256">
            <v>0</v>
          </cell>
          <cell r="G1256">
            <v>191.77</v>
          </cell>
          <cell r="H1256">
            <v>0</v>
          </cell>
        </row>
        <row r="1257">
          <cell r="A1257">
            <v>0</v>
          </cell>
          <cell r="B1257" t="str">
            <v>Total/UND</v>
          </cell>
          <cell r="D1257">
            <v>0</v>
          </cell>
          <cell r="G1257">
            <v>9357.0300000000007</v>
          </cell>
          <cell r="H1257">
            <v>1649.74</v>
          </cell>
          <cell r="I1257">
            <v>11006.77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>
            <v>104</v>
          </cell>
          <cell r="B1259" t="str">
            <v>COLUMNA EN HORMIGON ARMADO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A1260">
            <v>104.01</v>
          </cell>
          <cell r="B1260" t="str">
            <v>COLUMNA C1(0.30X0.30)MTS, F'C=210KG/CM2, 8Ø1/2, EST. DOBLE Ø3/8"@0.15M(ESC. LABORAL LOS PALMARES)</v>
          </cell>
          <cell r="C1260">
            <v>1</v>
          </cell>
          <cell r="D1260" t="str">
            <v>M3</v>
          </cell>
          <cell r="E1260">
            <v>0</v>
          </cell>
          <cell r="F1260">
            <v>0</v>
          </cell>
          <cell r="G1260">
            <v>27417.370000000003</v>
          </cell>
          <cell r="H1260">
            <v>4301.91</v>
          </cell>
          <cell r="I1260">
            <v>31719.280000000002</v>
          </cell>
        </row>
        <row r="1261">
          <cell r="A1261">
            <v>0</v>
          </cell>
          <cell r="B1261" t="str">
            <v>Volumen Análisis</v>
          </cell>
          <cell r="C1261">
            <v>1</v>
          </cell>
          <cell r="D1261" t="str">
            <v>M3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A1262">
            <v>0</v>
          </cell>
          <cell r="B1262" t="str">
            <v>Materiales y Equipos</v>
          </cell>
          <cell r="C1262">
            <v>1.36</v>
          </cell>
          <cell r="D1262">
            <v>0</v>
          </cell>
          <cell r="E1262">
            <v>3076.2711864406783</v>
          </cell>
          <cell r="F1262">
            <v>553.72881355932202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 t="str">
            <v>AE004</v>
          </cell>
          <cell r="B1263" t="str">
            <v>Acero Estruc. Grado 40-60, 1" x 20 a 30 pies</v>
          </cell>
          <cell r="C1263">
            <v>0</v>
          </cell>
          <cell r="D1263" t="str">
            <v>QQ</v>
          </cell>
          <cell r="E1263">
            <v>3076.2711864406783</v>
          </cell>
          <cell r="F1263">
            <v>553.72881355932202</v>
          </cell>
          <cell r="G1263">
            <v>0</v>
          </cell>
          <cell r="H1263">
            <v>0</v>
          </cell>
          <cell r="I1263">
            <v>0</v>
          </cell>
        </row>
        <row r="1264">
          <cell r="A1264" t="str">
            <v>AE003</v>
          </cell>
          <cell r="B1264" t="str">
            <v>Acero Estruc. Grado 40-60, 3/4" x 20 a 30 pies</v>
          </cell>
          <cell r="C1264">
            <v>1.1000000000000001</v>
          </cell>
          <cell r="D1264" t="str">
            <v>QQ</v>
          </cell>
          <cell r="E1264">
            <v>3076.2711864406783</v>
          </cell>
          <cell r="F1264">
            <v>553.72881355932202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 t="str">
            <v>AE002</v>
          </cell>
          <cell r="B1265" t="str">
            <v>Acero Estruc. Grado 40-60, 1/2" x 20 a 30 pies</v>
          </cell>
          <cell r="C1265">
            <v>2.44</v>
          </cell>
          <cell r="D1265" t="str">
            <v>QQ</v>
          </cell>
          <cell r="E1265">
            <v>3076.2711864406783</v>
          </cell>
          <cell r="F1265">
            <v>553.72881355932202</v>
          </cell>
          <cell r="G1265">
            <v>7506.1</v>
          </cell>
          <cell r="H1265">
            <v>1351.1</v>
          </cell>
          <cell r="I1265">
            <v>0</v>
          </cell>
        </row>
        <row r="1266">
          <cell r="A1266" t="str">
            <v>AE001</v>
          </cell>
          <cell r="B1266" t="str">
            <v>Acero Estruc. Grado 40-60, 3/8" x 20 a 30 pies</v>
          </cell>
          <cell r="C1266">
            <v>2.9750000000000001</v>
          </cell>
          <cell r="D1266" t="str">
            <v>QQ</v>
          </cell>
          <cell r="E1266">
            <v>3076.2711864406783</v>
          </cell>
          <cell r="F1266">
            <v>553.72881355932202</v>
          </cell>
          <cell r="G1266">
            <v>9151.91</v>
          </cell>
          <cell r="H1266">
            <v>1647.34</v>
          </cell>
          <cell r="I1266">
            <v>0</v>
          </cell>
        </row>
        <row r="1267">
          <cell r="A1267" t="str">
            <v>HI002</v>
          </cell>
          <cell r="B1267" t="str">
            <v>Hormigón 210 Kg/cm2 (incluye bomba y colocación)</v>
          </cell>
          <cell r="C1267">
            <v>1.05</v>
          </cell>
          <cell r="D1267" t="str">
            <v>M3</v>
          </cell>
          <cell r="E1267">
            <v>5935.17</v>
          </cell>
          <cell r="F1267">
            <v>1068.33</v>
          </cell>
          <cell r="G1267">
            <v>6231.93</v>
          </cell>
          <cell r="H1267">
            <v>1121.75</v>
          </cell>
          <cell r="I1267">
            <v>0</v>
          </cell>
        </row>
        <row r="1268">
          <cell r="A1268" t="str">
            <v>AE016</v>
          </cell>
          <cell r="B1268" t="str">
            <v>Alambre Galvanizado Calibre 18 (Varillas)</v>
          </cell>
          <cell r="C1268">
            <v>10.83</v>
          </cell>
          <cell r="D1268" t="str">
            <v>LB</v>
          </cell>
          <cell r="E1268">
            <v>93.220338983050851</v>
          </cell>
          <cell r="F1268">
            <v>16.779661016949152</v>
          </cell>
          <cell r="G1268">
            <v>1009.58</v>
          </cell>
          <cell r="H1268">
            <v>181.72</v>
          </cell>
          <cell r="I1268">
            <v>12525.88</v>
          </cell>
        </row>
        <row r="1269">
          <cell r="A1269">
            <v>0</v>
          </cell>
          <cell r="B1269" t="str">
            <v>Mano de Obra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>
            <v>200.05999999999995</v>
          </cell>
          <cell r="B1270" t="str">
            <v>Coloc. acero normal</v>
          </cell>
          <cell r="C1270">
            <v>5.415</v>
          </cell>
          <cell r="D1270" t="str">
            <v>QQ</v>
          </cell>
          <cell r="E1270">
            <v>326.47275741487186</v>
          </cell>
          <cell r="F1270">
            <v>0</v>
          </cell>
          <cell r="G1270">
            <v>1767.85</v>
          </cell>
          <cell r="H1270">
            <v>0</v>
          </cell>
          <cell r="I1270">
            <v>11003.05</v>
          </cell>
        </row>
        <row r="1271">
          <cell r="A1271">
            <v>300.26999999999975</v>
          </cell>
          <cell r="B1271" t="str">
            <v>COLUMNA &lt; 0.30m de cara, por cara</v>
          </cell>
          <cell r="C1271">
            <v>11.111111111111111</v>
          </cell>
          <cell r="D1271" t="str">
            <v>ML</v>
          </cell>
          <cell r="E1271">
            <v>157.5</v>
          </cell>
          <cell r="F1271">
            <v>0</v>
          </cell>
          <cell r="G1271">
            <v>1750</v>
          </cell>
          <cell r="H1271">
            <v>0</v>
          </cell>
          <cell r="I1271">
            <v>0</v>
          </cell>
        </row>
        <row r="1272">
          <cell r="A1272">
            <v>0</v>
          </cell>
          <cell r="B1272" t="str">
            <v>Total/UND</v>
          </cell>
          <cell r="D1272">
            <v>0</v>
          </cell>
          <cell r="G1272">
            <v>27417.370000000003</v>
          </cell>
          <cell r="H1272">
            <v>4301.91</v>
          </cell>
          <cell r="I1272">
            <v>31719.280000000002</v>
          </cell>
        </row>
        <row r="1273">
          <cell r="A1273">
            <v>0</v>
          </cell>
          <cell r="B1273" t="str">
            <v>Acero Estruc. Grado 40-60, 1/2" x 20 a 30 pies</v>
          </cell>
          <cell r="C1273">
            <v>0</v>
          </cell>
          <cell r="D1273">
            <v>0</v>
          </cell>
          <cell r="E1273">
            <v>3076.2711864406783</v>
          </cell>
          <cell r="F1273">
            <v>553.72881355932202</v>
          </cell>
          <cell r="G1273">
            <v>0</v>
          </cell>
          <cell r="H1273">
            <v>0</v>
          </cell>
        </row>
        <row r="1274">
          <cell r="A1274">
            <v>104.02000000000001</v>
          </cell>
          <cell r="B1274" t="str">
            <v>COLUMNA C2(0.30X0.30)MTS, F'C=210KG/CM2, 10Ø1/2, EST. DOBLE Ø3/8"@0.15M (ESC. LABORAL LOS PALMARES)</v>
          </cell>
          <cell r="C1274">
            <v>1</v>
          </cell>
          <cell r="D1274" t="str">
            <v>M3</v>
          </cell>
          <cell r="E1274">
            <v>0</v>
          </cell>
          <cell r="F1274">
            <v>0</v>
          </cell>
          <cell r="G1274">
            <v>31067.57</v>
          </cell>
          <cell r="H1274">
            <v>4899.18</v>
          </cell>
          <cell r="I1274">
            <v>35966.75</v>
          </cell>
        </row>
        <row r="1275">
          <cell r="A1275">
            <v>0</v>
          </cell>
          <cell r="B1275" t="str">
            <v>Volumen Análisis</v>
          </cell>
          <cell r="C1275">
            <v>1</v>
          </cell>
          <cell r="D1275" t="str">
            <v>M3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A1276">
            <v>0</v>
          </cell>
          <cell r="B1276" t="str">
            <v>Materiales y Equipos</v>
          </cell>
          <cell r="C1276">
            <v>1.5</v>
          </cell>
          <cell r="D1276">
            <v>0</v>
          </cell>
          <cell r="E1276">
            <v>93.220338983050851</v>
          </cell>
          <cell r="F1276">
            <v>16.779661016949152</v>
          </cell>
          <cell r="G1276">
            <v>0</v>
          </cell>
          <cell r="H1276">
            <v>0</v>
          </cell>
        </row>
        <row r="1277">
          <cell r="A1277" t="str">
            <v>AE004</v>
          </cell>
          <cell r="B1277" t="str">
            <v>Acero Estruc. Grado 40-60, 1" x 20 a 30 pies</v>
          </cell>
          <cell r="D1277" t="str">
            <v>QQ</v>
          </cell>
          <cell r="E1277">
            <v>3076.2711864406783</v>
          </cell>
          <cell r="F1277">
            <v>553.72881355932202</v>
          </cell>
          <cell r="G1277">
            <v>0</v>
          </cell>
          <cell r="H1277">
            <v>0</v>
          </cell>
        </row>
        <row r="1278">
          <cell r="A1278" t="str">
            <v>AE003</v>
          </cell>
          <cell r="B1278" t="str">
            <v>Acero Estruc. Grado 40-60, 3/4" x 20 a 30 pies</v>
          </cell>
          <cell r="C1278">
            <v>8.8888888888888893</v>
          </cell>
          <cell r="D1278" t="str">
            <v>QQ</v>
          </cell>
          <cell r="E1278">
            <v>3076.2711864406783</v>
          </cell>
          <cell r="F1278">
            <v>553.72881355932202</v>
          </cell>
          <cell r="G1278">
            <v>0</v>
          </cell>
          <cell r="H1278">
            <v>0</v>
          </cell>
        </row>
        <row r="1279">
          <cell r="A1279" t="str">
            <v>AE002</v>
          </cell>
          <cell r="B1279" t="str">
            <v>Acero Estruc. Grado 40-60, 1/2" x 20 a 30 pies</v>
          </cell>
          <cell r="C1279">
            <v>3.05</v>
          </cell>
          <cell r="D1279" t="str">
            <v>QQ</v>
          </cell>
          <cell r="E1279">
            <v>3076.2711864406783</v>
          </cell>
          <cell r="F1279">
            <v>553.72881355932202</v>
          </cell>
          <cell r="G1279">
            <v>9382.6299999999992</v>
          </cell>
          <cell r="H1279">
            <v>1688.87</v>
          </cell>
          <cell r="I1279">
            <v>11003.05</v>
          </cell>
        </row>
        <row r="1280">
          <cell r="A1280" t="str">
            <v>AE001</v>
          </cell>
          <cell r="B1280" t="str">
            <v>Acero Estruc. Grado 40-60, 3/8" x 20 a 30 pies</v>
          </cell>
          <cell r="C1280">
            <v>3.3820000000000001</v>
          </cell>
          <cell r="D1280" t="str">
            <v>QQ</v>
          </cell>
          <cell r="E1280">
            <v>3076.2711864406783</v>
          </cell>
          <cell r="F1280">
            <v>553.72881355932202</v>
          </cell>
          <cell r="G1280">
            <v>10403.950000000001</v>
          </cell>
          <cell r="H1280">
            <v>1872.71</v>
          </cell>
          <cell r="I1280">
            <v>0</v>
          </cell>
        </row>
        <row r="1281">
          <cell r="A1281" t="str">
            <v>HI002</v>
          </cell>
          <cell r="B1281" t="str">
            <v>Hormigón 210 Kg/cm2 (incluye bomba y colocación)</v>
          </cell>
          <cell r="C1281">
            <v>1.05</v>
          </cell>
          <cell r="D1281" t="str">
            <v>M3</v>
          </cell>
          <cell r="E1281">
            <v>5935.17</v>
          </cell>
          <cell r="F1281">
            <v>1068.33</v>
          </cell>
          <cell r="G1281">
            <v>6231.93</v>
          </cell>
          <cell r="H1281">
            <v>1121.75</v>
          </cell>
          <cell r="I1281">
            <v>0</v>
          </cell>
        </row>
        <row r="1282">
          <cell r="A1282" t="str">
            <v>AE016</v>
          </cell>
          <cell r="B1282" t="str">
            <v>Alambre Galvanizado Calibre 18 (Varillas)</v>
          </cell>
          <cell r="C1282">
            <v>12.864000000000001</v>
          </cell>
          <cell r="D1282" t="str">
            <v>LB</v>
          </cell>
          <cell r="E1282">
            <v>93.220338983050851</v>
          </cell>
          <cell r="F1282">
            <v>16.779661016949152</v>
          </cell>
          <cell r="G1282">
            <v>1199.19</v>
          </cell>
          <cell r="H1282">
            <v>215.85</v>
          </cell>
          <cell r="I1282">
            <v>0</v>
          </cell>
        </row>
        <row r="1283">
          <cell r="A1283">
            <v>0</v>
          </cell>
          <cell r="B1283" t="str">
            <v>Mano de Obra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200.05999999999995</v>
          </cell>
          <cell r="B1284" t="str">
            <v>Coloc. acero normal</v>
          </cell>
          <cell r="C1284">
            <v>6.4320000000000004</v>
          </cell>
          <cell r="D1284" t="str">
            <v>QQ</v>
          </cell>
          <cell r="E1284">
            <v>326.47275741487186</v>
          </cell>
          <cell r="F1284">
            <v>0</v>
          </cell>
          <cell r="G1284">
            <v>2099.87</v>
          </cell>
          <cell r="H1284">
            <v>0</v>
          </cell>
          <cell r="I1284">
            <v>0</v>
          </cell>
        </row>
        <row r="1285">
          <cell r="A1285">
            <v>300.26999999999975</v>
          </cell>
          <cell r="B1285" t="str">
            <v>Columnas &lt; 0.30m de cara, por cara</v>
          </cell>
          <cell r="C1285">
            <v>11.111111111111111</v>
          </cell>
          <cell r="D1285" t="str">
            <v>ML</v>
          </cell>
          <cell r="E1285">
            <v>157.5</v>
          </cell>
          <cell r="F1285">
            <v>0</v>
          </cell>
          <cell r="G1285">
            <v>1750</v>
          </cell>
          <cell r="H1285">
            <v>0</v>
          </cell>
        </row>
        <row r="1286">
          <cell r="A1286">
            <v>0</v>
          </cell>
          <cell r="B1286" t="str">
            <v>Total/UND</v>
          </cell>
          <cell r="D1286">
            <v>0</v>
          </cell>
          <cell r="E1286">
            <v>3076.2711864406783</v>
          </cell>
          <cell r="F1286">
            <v>553.72881355932202</v>
          </cell>
          <cell r="G1286">
            <v>31067.57</v>
          </cell>
          <cell r="H1286">
            <v>4899.18</v>
          </cell>
          <cell r="I1286">
            <v>35966.75</v>
          </cell>
        </row>
        <row r="1287">
          <cell r="A1287">
            <v>0</v>
          </cell>
          <cell r="B1287" t="str">
            <v>Acero Estruc. Grado 40-60, 3/4" x 20 a 30 pies</v>
          </cell>
          <cell r="D1287">
            <v>0</v>
          </cell>
          <cell r="E1287">
            <v>3076.2711864406783</v>
          </cell>
          <cell r="F1287">
            <v>553.72881355932202</v>
          </cell>
          <cell r="G1287">
            <v>0</v>
          </cell>
          <cell r="H1287">
            <v>0</v>
          </cell>
        </row>
        <row r="1288">
          <cell r="A1288">
            <v>104.03000000000002</v>
          </cell>
          <cell r="B1288" t="str">
            <v>COLUMNA C2 (0.2x0.25)M, F'C=210KG/CM2 (LIGADORA), 4Ø1/2+4Ø3/8", EST. DOBLE Ø3/8"@0.20M (VIVIENDA TIPO)</v>
          </cell>
          <cell r="C1288">
            <v>1</v>
          </cell>
          <cell r="D1288" t="str">
            <v>M3</v>
          </cell>
          <cell r="E1288">
            <v>0</v>
          </cell>
          <cell r="F1288">
            <v>0</v>
          </cell>
          <cell r="G1288">
            <v>32786.560000000005</v>
          </cell>
          <cell r="H1288">
            <v>4960.22</v>
          </cell>
          <cell r="I1288">
            <v>37746.780000000006</v>
          </cell>
        </row>
        <row r="1289">
          <cell r="A1289">
            <v>0</v>
          </cell>
          <cell r="B1289" t="str">
            <v>Volumen Análisis</v>
          </cell>
          <cell r="C1289">
            <v>1</v>
          </cell>
          <cell r="D1289" t="str">
            <v>M3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A1290">
            <v>0</v>
          </cell>
          <cell r="B1290" t="str">
            <v>Materiales y Equipos</v>
          </cell>
          <cell r="C1290">
            <v>1.05</v>
          </cell>
          <cell r="D1290">
            <v>0</v>
          </cell>
          <cell r="E1290">
            <v>5935.17</v>
          </cell>
          <cell r="F1290">
            <v>1068.33</v>
          </cell>
          <cell r="G1290">
            <v>0</v>
          </cell>
          <cell r="H1290">
            <v>0</v>
          </cell>
        </row>
        <row r="1291">
          <cell r="A1291" t="str">
            <v>AE004</v>
          </cell>
          <cell r="B1291" t="str">
            <v>Acero Estruc. Grado 40-60, 1" x 20 a 30 pies</v>
          </cell>
          <cell r="C1291">
            <v>10.83</v>
          </cell>
          <cell r="D1291" t="str">
            <v>QQ</v>
          </cell>
          <cell r="E1291">
            <v>3076.2711864406783</v>
          </cell>
          <cell r="F1291">
            <v>553.72881355932202</v>
          </cell>
          <cell r="G1291">
            <v>0</v>
          </cell>
          <cell r="H1291">
            <v>0</v>
          </cell>
        </row>
        <row r="1292">
          <cell r="A1292" t="str">
            <v>AE003</v>
          </cell>
          <cell r="B1292" t="str">
            <v>Acero Estruc. Grado 40-60, 3/4" x 20 a 30 pies</v>
          </cell>
          <cell r="C1292">
            <v>0</v>
          </cell>
          <cell r="D1292" t="str">
            <v>QQ</v>
          </cell>
          <cell r="E1292">
            <v>3076.2711864406783</v>
          </cell>
          <cell r="F1292">
            <v>553.72881355932202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 t="str">
            <v>AE002</v>
          </cell>
          <cell r="B1293" t="str">
            <v>Acero Estruc. Grado 40-60, 1/2" x 20 a 30 pies</v>
          </cell>
          <cell r="C1293">
            <v>2.3010000000000002</v>
          </cell>
          <cell r="D1293" t="str">
            <v>QQ</v>
          </cell>
          <cell r="E1293">
            <v>3076.2711864406783</v>
          </cell>
          <cell r="F1293">
            <v>553.72881355932202</v>
          </cell>
          <cell r="G1293">
            <v>7078.5</v>
          </cell>
          <cell r="H1293">
            <v>1274.1300000000001</v>
          </cell>
        </row>
        <row r="1294">
          <cell r="A1294" t="str">
            <v>AE001</v>
          </cell>
          <cell r="B1294" t="str">
            <v>Acero Estruc. Grado 40-60, 3/8" x 20 a 30 pies</v>
          </cell>
          <cell r="C1294">
            <v>4.42</v>
          </cell>
          <cell r="D1294" t="str">
            <v>QQ</v>
          </cell>
          <cell r="E1294">
            <v>3076.2711864406783</v>
          </cell>
          <cell r="F1294">
            <v>553.72881355932202</v>
          </cell>
          <cell r="G1294">
            <v>13597.12</v>
          </cell>
          <cell r="H1294">
            <v>2447.48</v>
          </cell>
        </row>
        <row r="1295">
          <cell r="A1295">
            <v>102.05000000000003</v>
          </cell>
          <cell r="B1295" t="str">
            <v>Vaciado y ligado Hormigón 1:2:4 - 10% desp</v>
          </cell>
          <cell r="C1295">
            <v>1.1000000000000001</v>
          </cell>
          <cell r="D1295" t="str">
            <v>M3</v>
          </cell>
          <cell r="E1295">
            <v>5585.14</v>
          </cell>
          <cell r="F1295">
            <v>920.96</v>
          </cell>
          <cell r="G1295">
            <v>6143.65</v>
          </cell>
          <cell r="H1295">
            <v>1013.06</v>
          </cell>
          <cell r="I1295">
            <v>31719.280000000002</v>
          </cell>
        </row>
        <row r="1296">
          <cell r="A1296" t="str">
            <v>AE016</v>
          </cell>
          <cell r="B1296" t="str">
            <v>Alambre Galvanizado Calibre 18 (Varillas)</v>
          </cell>
          <cell r="C1296">
            <v>13.442</v>
          </cell>
          <cell r="D1296" t="str">
            <v>LB</v>
          </cell>
          <cell r="E1296">
            <v>93.220338983050851</v>
          </cell>
          <cell r="F1296">
            <v>16.779661016949152</v>
          </cell>
          <cell r="G1296">
            <v>1253.07</v>
          </cell>
          <cell r="H1296">
            <v>225.55</v>
          </cell>
        </row>
        <row r="1297">
          <cell r="A1297">
            <v>0</v>
          </cell>
          <cell r="B1297" t="str">
            <v>Mano de Obra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>
            <v>200.05999999999995</v>
          </cell>
          <cell r="B1298" t="str">
            <v>Coloc. acero normal</v>
          </cell>
          <cell r="C1298">
            <v>6.7210000000000001</v>
          </cell>
          <cell r="D1298" t="str">
            <v>QQ</v>
          </cell>
          <cell r="E1298">
            <v>326.47275741487186</v>
          </cell>
          <cell r="F1298">
            <v>0</v>
          </cell>
          <cell r="G1298">
            <v>2194.2199999999998</v>
          </cell>
          <cell r="H1298">
            <v>0</v>
          </cell>
          <cell r="I1298">
            <v>0</v>
          </cell>
        </row>
        <row r="1299">
          <cell r="A1299">
            <v>300.26999999999975</v>
          </cell>
          <cell r="B1299" t="str">
            <v>Columnas &lt; 0.30m de cara, por cara</v>
          </cell>
          <cell r="C1299">
            <v>16</v>
          </cell>
          <cell r="D1299" t="str">
            <v>ML</v>
          </cell>
          <cell r="E1299">
            <v>157.5</v>
          </cell>
          <cell r="F1299">
            <v>0</v>
          </cell>
          <cell r="G1299">
            <v>2520</v>
          </cell>
          <cell r="H1299">
            <v>0</v>
          </cell>
        </row>
        <row r="1300">
          <cell r="A1300">
            <v>0</v>
          </cell>
          <cell r="B1300" t="str">
            <v>Total/UND</v>
          </cell>
          <cell r="D1300">
            <v>0</v>
          </cell>
          <cell r="E1300">
            <v>3076.2711864406783</v>
          </cell>
          <cell r="F1300">
            <v>553.72881355932202</v>
          </cell>
          <cell r="G1300">
            <v>32786.560000000005</v>
          </cell>
          <cell r="H1300">
            <v>4960.22</v>
          </cell>
          <cell r="I1300">
            <v>37746.780000000006</v>
          </cell>
        </row>
        <row r="1301">
          <cell r="A1301">
            <v>0</v>
          </cell>
          <cell r="B1301" t="str">
            <v>Acero Estruc. Grado 40-60, 3/4" x 20 a 30 pies</v>
          </cell>
          <cell r="D1301">
            <v>0</v>
          </cell>
          <cell r="E1301">
            <v>3076.2711864406783</v>
          </cell>
          <cell r="F1301">
            <v>553.72881355932202</v>
          </cell>
          <cell r="G1301">
            <v>0</v>
          </cell>
          <cell r="H1301">
            <v>0</v>
          </cell>
        </row>
        <row r="1302">
          <cell r="A1302">
            <v>104.04000000000002</v>
          </cell>
          <cell r="B1302" t="str">
            <v xml:space="preserve">COLUMNA (0.25x0.25)M, F'C=210KG/CM2 (LIGADORA), 4Ø1/2+4Ø3/8", EST.Ø3/8"@0.15M </v>
          </cell>
          <cell r="C1302">
            <v>1</v>
          </cell>
          <cell r="D1302" t="str">
            <v>M3</v>
          </cell>
          <cell r="E1302">
            <v>0</v>
          </cell>
          <cell r="F1302">
            <v>0</v>
          </cell>
          <cell r="G1302">
            <v>32129.739999999998</v>
          </cell>
          <cell r="H1302">
            <v>4852.75</v>
          </cell>
          <cell r="I1302">
            <v>36982.49</v>
          </cell>
        </row>
        <row r="1303">
          <cell r="A1303">
            <v>0</v>
          </cell>
          <cell r="B1303" t="str">
            <v>Volumen Análisis</v>
          </cell>
          <cell r="C1303">
            <v>1</v>
          </cell>
          <cell r="D1303" t="str">
            <v>M3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A1304">
            <v>0</v>
          </cell>
          <cell r="B1304" t="str">
            <v>Materiales y Equipos</v>
          </cell>
          <cell r="C1304">
            <v>1.05</v>
          </cell>
          <cell r="D1304">
            <v>0</v>
          </cell>
          <cell r="E1304">
            <v>5935.17</v>
          </cell>
          <cell r="F1304">
            <v>1068.33</v>
          </cell>
          <cell r="G1304">
            <v>0</v>
          </cell>
          <cell r="H1304">
            <v>0</v>
          </cell>
        </row>
        <row r="1305">
          <cell r="A1305" t="str">
            <v>AE004</v>
          </cell>
          <cell r="B1305" t="str">
            <v>Acero Estruc. Grado 40-60, 1" x 20 a 30 pies</v>
          </cell>
          <cell r="C1305">
            <v>12.864000000000001</v>
          </cell>
          <cell r="D1305" t="str">
            <v>QQ</v>
          </cell>
          <cell r="E1305">
            <v>3076.2711864406783</v>
          </cell>
          <cell r="F1305">
            <v>553.72881355932202</v>
          </cell>
          <cell r="G1305">
            <v>0</v>
          </cell>
          <cell r="H1305">
            <v>0</v>
          </cell>
        </row>
        <row r="1306">
          <cell r="A1306" t="str">
            <v>AE003</v>
          </cell>
          <cell r="B1306" t="str">
            <v>Acero Estruc. Grado 40-60, 3/4" x 20 a 30 pies</v>
          </cell>
          <cell r="C1306">
            <v>0</v>
          </cell>
          <cell r="D1306" t="str">
            <v>QQ</v>
          </cell>
          <cell r="E1306">
            <v>3076.2711864406783</v>
          </cell>
          <cell r="F1306">
            <v>553.72881355932202</v>
          </cell>
          <cell r="G1306">
            <v>0</v>
          </cell>
          <cell r="H1306">
            <v>0</v>
          </cell>
          <cell r="I1306">
            <v>0</v>
          </cell>
        </row>
        <row r="1307">
          <cell r="A1307" t="str">
            <v>AE002</v>
          </cell>
          <cell r="B1307" t="str">
            <v>Acero Estruc. Grado 40-60, 1/2" x 20 a 30 pies</v>
          </cell>
          <cell r="C1307">
            <v>2.012</v>
          </cell>
          <cell r="D1307" t="str">
            <v>QQ</v>
          </cell>
          <cell r="E1307">
            <v>3076.2711864406783</v>
          </cell>
          <cell r="F1307">
            <v>553.72881355932202</v>
          </cell>
          <cell r="G1307">
            <v>6189.46</v>
          </cell>
          <cell r="H1307">
            <v>1114.0999999999999</v>
          </cell>
        </row>
        <row r="1308">
          <cell r="A1308" t="str">
            <v>AE001</v>
          </cell>
          <cell r="B1308" t="str">
            <v>Acero Estruc. Grado 40-60, 3/8" x 20 a 30 pies</v>
          </cell>
          <cell r="C1308">
            <v>4.5259999999999998</v>
          </cell>
          <cell r="D1308" t="str">
            <v>QQ</v>
          </cell>
          <cell r="E1308">
            <v>3076.2711864406783</v>
          </cell>
          <cell r="F1308">
            <v>553.72881355932202</v>
          </cell>
          <cell r="G1308">
            <v>13923.2</v>
          </cell>
          <cell r="H1308">
            <v>2506.1799999999998</v>
          </cell>
        </row>
        <row r="1309">
          <cell r="A1309">
            <v>102.05000000000003</v>
          </cell>
          <cell r="B1309" t="str">
            <v>Vaciado y ligado Hormigón 1:2:4 - 10% desp</v>
          </cell>
          <cell r="C1309">
            <v>1.1000000000000001</v>
          </cell>
          <cell r="D1309" t="str">
            <v>M3</v>
          </cell>
          <cell r="E1309">
            <v>5585.14</v>
          </cell>
          <cell r="F1309">
            <v>920.96</v>
          </cell>
          <cell r="G1309">
            <v>6143.65</v>
          </cell>
          <cell r="H1309">
            <v>1013.06</v>
          </cell>
          <cell r="I1309">
            <v>35966.75</v>
          </cell>
        </row>
        <row r="1310">
          <cell r="A1310" t="str">
            <v>AE016</v>
          </cell>
          <cell r="B1310" t="str">
            <v>Alambre Galvanizado Calibre 18 (Varillas)</v>
          </cell>
          <cell r="C1310">
            <v>13.076000000000001</v>
          </cell>
          <cell r="D1310" t="str">
            <v>LB</v>
          </cell>
          <cell r="E1310">
            <v>93.220338983050851</v>
          </cell>
          <cell r="F1310">
            <v>16.779661016949152</v>
          </cell>
          <cell r="G1310">
            <v>1218.95</v>
          </cell>
          <cell r="H1310">
            <v>219.41</v>
          </cell>
        </row>
        <row r="1311">
          <cell r="A1311">
            <v>0</v>
          </cell>
          <cell r="B1311" t="str">
            <v>Mano de Obra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>
            <v>200.05999999999995</v>
          </cell>
          <cell r="B1312" t="str">
            <v>Coloc. acero normal</v>
          </cell>
          <cell r="C1312">
            <v>6.5380000000000003</v>
          </cell>
          <cell r="D1312" t="str">
            <v>QQ</v>
          </cell>
          <cell r="E1312">
            <v>326.47275741487186</v>
          </cell>
          <cell r="F1312">
            <v>0</v>
          </cell>
          <cell r="G1312">
            <v>2134.48</v>
          </cell>
          <cell r="H1312">
            <v>0</v>
          </cell>
          <cell r="I1312">
            <v>0</v>
          </cell>
        </row>
        <row r="1313">
          <cell r="A1313">
            <v>300.26999999999975</v>
          </cell>
          <cell r="B1313" t="str">
            <v>Columnas &lt; 0.30m de cara, por cara</v>
          </cell>
          <cell r="C1313">
            <v>16</v>
          </cell>
          <cell r="D1313" t="str">
            <v>ML</v>
          </cell>
          <cell r="E1313">
            <v>157.5</v>
          </cell>
          <cell r="F1313">
            <v>0</v>
          </cell>
          <cell r="G1313">
            <v>2520</v>
          </cell>
          <cell r="H1313">
            <v>0</v>
          </cell>
        </row>
        <row r="1314">
          <cell r="A1314">
            <v>0</v>
          </cell>
          <cell r="B1314" t="str">
            <v>Total/UND</v>
          </cell>
          <cell r="D1314">
            <v>0</v>
          </cell>
          <cell r="E1314">
            <v>3076.2711864406783</v>
          </cell>
          <cell r="F1314">
            <v>553.72881355932202</v>
          </cell>
          <cell r="G1314">
            <v>32129.739999999998</v>
          </cell>
          <cell r="H1314">
            <v>4852.75</v>
          </cell>
          <cell r="I1314">
            <v>36982.49</v>
          </cell>
        </row>
        <row r="1315">
          <cell r="A1315">
            <v>0</v>
          </cell>
          <cell r="B1315" t="str">
            <v>Acero Estruc. Grado 40-60, 3/4" x 20 a 30 pies</v>
          </cell>
          <cell r="D1315">
            <v>0</v>
          </cell>
          <cell r="E1315">
            <v>3076.2711864406783</v>
          </cell>
          <cell r="F1315">
            <v>553.72881355932202</v>
          </cell>
          <cell r="G1315">
            <v>0</v>
          </cell>
          <cell r="H1315">
            <v>0</v>
          </cell>
        </row>
        <row r="1316">
          <cell r="A1316">
            <v>104.05000000000003</v>
          </cell>
          <cell r="B1316" t="str">
            <v xml:space="preserve">COLUMNA (0.15x0.20)M, F'C=210KG/CM2 (LIGADORA), 4Ø3/8", EST.Ø3/8"@0.20M </v>
          </cell>
          <cell r="C1316">
            <v>1</v>
          </cell>
          <cell r="D1316" t="str">
            <v>M3</v>
          </cell>
          <cell r="E1316">
            <v>0</v>
          </cell>
          <cell r="F1316">
            <v>0</v>
          </cell>
          <cell r="G1316">
            <v>22053.53</v>
          </cell>
          <cell r="H1316">
            <v>2757.3</v>
          </cell>
          <cell r="I1316">
            <v>24810.829999999998</v>
          </cell>
        </row>
        <row r="1317">
          <cell r="A1317">
            <v>0</v>
          </cell>
          <cell r="B1317" t="str">
            <v>Volumen Análisis</v>
          </cell>
          <cell r="C1317">
            <v>1</v>
          </cell>
          <cell r="D1317" t="str">
            <v>M3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</row>
        <row r="1318">
          <cell r="A1318">
            <v>0</v>
          </cell>
          <cell r="B1318" t="str">
            <v>Materiales y Equipos</v>
          </cell>
          <cell r="C1318">
            <v>1.1000000000000001</v>
          </cell>
          <cell r="D1318">
            <v>0</v>
          </cell>
          <cell r="E1318">
            <v>5585.14</v>
          </cell>
          <cell r="F1318">
            <v>920.96</v>
          </cell>
          <cell r="G1318">
            <v>0</v>
          </cell>
          <cell r="H1318">
            <v>0</v>
          </cell>
        </row>
        <row r="1319">
          <cell r="A1319" t="str">
            <v>AE004</v>
          </cell>
          <cell r="B1319" t="str">
            <v>Acero Estruc. Grado 40-60, 1" x 20 a 30 pies</v>
          </cell>
          <cell r="C1319">
            <v>13.442</v>
          </cell>
          <cell r="D1319" t="str">
            <v>QQ</v>
          </cell>
          <cell r="E1319">
            <v>3076.2711864406783</v>
          </cell>
          <cell r="F1319">
            <v>553.72881355932202</v>
          </cell>
          <cell r="G1319">
            <v>0</v>
          </cell>
          <cell r="H1319">
            <v>0</v>
          </cell>
        </row>
        <row r="1320">
          <cell r="A1320" t="str">
            <v>AE003</v>
          </cell>
          <cell r="B1320" t="str">
            <v>Acero Estruc. Grado 40-60, 3/4" x 20 a 30 pies</v>
          </cell>
          <cell r="C1320">
            <v>0</v>
          </cell>
          <cell r="D1320" t="str">
            <v>QQ</v>
          </cell>
          <cell r="E1320">
            <v>3076.2711864406783</v>
          </cell>
          <cell r="F1320">
            <v>553.72881355932202</v>
          </cell>
          <cell r="G1320">
            <v>0</v>
          </cell>
          <cell r="H1320">
            <v>0</v>
          </cell>
          <cell r="I1320">
            <v>0</v>
          </cell>
        </row>
        <row r="1321">
          <cell r="A1321" t="str">
            <v>AE002</v>
          </cell>
          <cell r="B1321" t="str">
            <v>Acero Estruc. Grado 40-60, 1/2" x 20 a 30 pies</v>
          </cell>
          <cell r="C1321">
            <v>6.7210000000000001</v>
          </cell>
          <cell r="D1321" t="str">
            <v>QQ</v>
          </cell>
          <cell r="E1321">
            <v>3076.2711864406783</v>
          </cell>
          <cell r="F1321">
            <v>553.72881355932202</v>
          </cell>
          <cell r="G1321">
            <v>0</v>
          </cell>
          <cell r="H1321">
            <v>0</v>
          </cell>
        </row>
        <row r="1322">
          <cell r="A1322" t="str">
            <v>AE001</v>
          </cell>
          <cell r="B1322" t="str">
            <v>Acero Estruc. Grado 40-60, 3/8" x 20 a 30 pies</v>
          </cell>
          <cell r="C1322">
            <v>2.97</v>
          </cell>
          <cell r="D1322" t="str">
            <v>QQ</v>
          </cell>
          <cell r="E1322">
            <v>3076.2711864406783</v>
          </cell>
          <cell r="F1322">
            <v>553.72881355932202</v>
          </cell>
          <cell r="G1322">
            <v>9136.5300000000007</v>
          </cell>
          <cell r="H1322">
            <v>1644.57</v>
          </cell>
        </row>
        <row r="1323">
          <cell r="A1323">
            <v>102.05000000000003</v>
          </cell>
          <cell r="B1323" t="str">
            <v>Vaciado y ligado Hormigón 1:2:4 - 10% desp</v>
          </cell>
          <cell r="C1323">
            <v>1.1000000000000001</v>
          </cell>
          <cell r="D1323" t="str">
            <v>M3</v>
          </cell>
          <cell r="E1323">
            <v>5585.14</v>
          </cell>
          <cell r="F1323">
            <v>920.96</v>
          </cell>
          <cell r="G1323">
            <v>6143.65</v>
          </cell>
          <cell r="H1323">
            <v>1013.06</v>
          </cell>
          <cell r="I1323">
            <v>37746.780000000006</v>
          </cell>
        </row>
        <row r="1324">
          <cell r="A1324" t="str">
            <v>AE016</v>
          </cell>
          <cell r="B1324" t="str">
            <v>Alambre Galvanizado Calibre 18 (Varillas)</v>
          </cell>
          <cell r="C1324">
            <v>5.94</v>
          </cell>
          <cell r="D1324" t="str">
            <v>LB</v>
          </cell>
          <cell r="E1324">
            <v>93.220338983050851</v>
          </cell>
          <cell r="F1324">
            <v>16.779661016949152</v>
          </cell>
          <cell r="G1324">
            <v>553.73</v>
          </cell>
          <cell r="H1324">
            <v>99.67</v>
          </cell>
        </row>
        <row r="1325">
          <cell r="A1325">
            <v>0</v>
          </cell>
          <cell r="B1325" t="str">
            <v>Mano de Obra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A1326">
            <v>200.05999999999995</v>
          </cell>
          <cell r="B1326" t="str">
            <v>Coloc. acero normal</v>
          </cell>
          <cell r="C1326">
            <v>2.97</v>
          </cell>
          <cell r="D1326" t="str">
            <v>QQ</v>
          </cell>
          <cell r="E1326">
            <v>326.47275741487186</v>
          </cell>
          <cell r="F1326">
            <v>0</v>
          </cell>
          <cell r="G1326">
            <v>969.62</v>
          </cell>
          <cell r="H1326">
            <v>0</v>
          </cell>
          <cell r="I1326">
            <v>0</v>
          </cell>
        </row>
        <row r="1327">
          <cell r="A1327">
            <v>300.26999999999975</v>
          </cell>
          <cell r="B1327" t="str">
            <v>Columnas &lt; 0.30m de cara, por cara</v>
          </cell>
          <cell r="C1327">
            <v>33.333333333333336</v>
          </cell>
          <cell r="D1327" t="str">
            <v>ML</v>
          </cell>
          <cell r="E1327">
            <v>157.5</v>
          </cell>
          <cell r="F1327">
            <v>0</v>
          </cell>
          <cell r="G1327">
            <v>5250</v>
          </cell>
          <cell r="H1327">
            <v>0</v>
          </cell>
        </row>
        <row r="1328">
          <cell r="A1328">
            <v>0</v>
          </cell>
          <cell r="B1328" t="str">
            <v>Total/UND</v>
          </cell>
          <cell r="D1328">
            <v>0</v>
          </cell>
          <cell r="E1328">
            <v>3076.2711864406783</v>
          </cell>
          <cell r="F1328">
            <v>553.72881355932202</v>
          </cell>
          <cell r="G1328">
            <v>22053.53</v>
          </cell>
          <cell r="H1328">
            <v>2757.3</v>
          </cell>
          <cell r="I1328">
            <v>24810.829999999998</v>
          </cell>
        </row>
        <row r="1329">
          <cell r="A1329">
            <v>0</v>
          </cell>
          <cell r="B1329" t="str">
            <v>Acero Estruc. Grado 40-60, 3/4" x 20 a 30 pies</v>
          </cell>
          <cell r="D1329">
            <v>0</v>
          </cell>
          <cell r="E1329">
            <v>3076.2711864406783</v>
          </cell>
          <cell r="F1329">
            <v>553.72881355932202</v>
          </cell>
          <cell r="G1329">
            <v>0</v>
          </cell>
          <cell r="H1329">
            <v>0</v>
          </cell>
        </row>
        <row r="1330">
          <cell r="A1330" t="str">
            <v>FUN-015</v>
          </cell>
          <cell r="B1330" t="str">
            <v>COLUMNA C1(0.30X0.30)MTS, F'C=210KG/CM2, 8Ø1/2, EST. DOBLE Ø3/8"@0.15M   (FUNERARIA NUEVA ESPERANZA)</v>
          </cell>
          <cell r="C1330">
            <v>1</v>
          </cell>
          <cell r="D1330" t="str">
            <v>M3</v>
          </cell>
          <cell r="E1330">
            <v>0</v>
          </cell>
          <cell r="F1330">
            <v>0</v>
          </cell>
          <cell r="G1330">
            <v>23806.65</v>
          </cell>
          <cell r="H1330">
            <v>3711.1000000000004</v>
          </cell>
          <cell r="I1330">
            <v>27517.75</v>
          </cell>
        </row>
        <row r="1331">
          <cell r="A1331">
            <v>0</v>
          </cell>
          <cell r="B1331" t="str">
            <v>Volumen Análisis</v>
          </cell>
          <cell r="C1331">
            <v>1</v>
          </cell>
          <cell r="D1331" t="str">
            <v>M3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</row>
        <row r="1332">
          <cell r="A1332">
            <v>0</v>
          </cell>
          <cell r="B1332" t="str">
            <v>Materiales y Equipos</v>
          </cell>
          <cell r="C1332">
            <v>1.1000000000000001</v>
          </cell>
          <cell r="D1332">
            <v>0</v>
          </cell>
          <cell r="E1332">
            <v>5585.14</v>
          </cell>
          <cell r="F1332">
            <v>920.96</v>
          </cell>
          <cell r="G1332">
            <v>0</v>
          </cell>
          <cell r="H1332">
            <v>0</v>
          </cell>
        </row>
        <row r="1333">
          <cell r="A1333" t="str">
            <v>AE004</v>
          </cell>
          <cell r="B1333" t="str">
            <v>Acero Estruc. Grado 40-60, 1" x 20 a 30 pies</v>
          </cell>
          <cell r="C1333">
            <v>13.076000000000001</v>
          </cell>
          <cell r="D1333" t="str">
            <v>QQ</v>
          </cell>
          <cell r="E1333">
            <v>3076.2711864406783</v>
          </cell>
          <cell r="F1333">
            <v>553.72881355932202</v>
          </cell>
          <cell r="G1333">
            <v>0</v>
          </cell>
          <cell r="H1333">
            <v>0</v>
          </cell>
        </row>
        <row r="1334">
          <cell r="A1334" t="str">
            <v>AE003</v>
          </cell>
          <cell r="B1334" t="str">
            <v>Acero Estruc. Grado 40-60, 3/4" x 20 a 30 pies</v>
          </cell>
          <cell r="C1334">
            <v>0</v>
          </cell>
          <cell r="D1334" t="str">
            <v>QQ</v>
          </cell>
          <cell r="E1334">
            <v>3076.2711864406783</v>
          </cell>
          <cell r="F1334">
            <v>553.72881355932202</v>
          </cell>
          <cell r="G1334">
            <v>0</v>
          </cell>
          <cell r="H1334">
            <v>0</v>
          </cell>
          <cell r="I1334">
            <v>0</v>
          </cell>
        </row>
        <row r="1335">
          <cell r="A1335" t="str">
            <v>AE002</v>
          </cell>
          <cell r="B1335" t="str">
            <v>Acero Estruc. Grado 40-60, 1/2" x 20 a 30 pies</v>
          </cell>
          <cell r="C1335">
            <v>2.3860000000000001</v>
          </cell>
          <cell r="D1335" t="str">
            <v>QQ</v>
          </cell>
          <cell r="E1335">
            <v>3076.2711864406783</v>
          </cell>
          <cell r="F1335">
            <v>553.72881355932202</v>
          </cell>
          <cell r="G1335">
            <v>7339.98</v>
          </cell>
          <cell r="H1335">
            <v>1321.2</v>
          </cell>
        </row>
        <row r="1336">
          <cell r="A1336" t="str">
            <v>AE001</v>
          </cell>
          <cell r="B1336" t="str">
            <v>Acero Estruc. Grado 40-60, 3/8" x 20 a 30 pies</v>
          </cell>
          <cell r="C1336">
            <v>2.0230000000000001</v>
          </cell>
          <cell r="D1336" t="str">
            <v>QQ</v>
          </cell>
          <cell r="E1336">
            <v>3076.2711864406783</v>
          </cell>
          <cell r="F1336">
            <v>553.72881355932202</v>
          </cell>
          <cell r="G1336">
            <v>6223.3</v>
          </cell>
          <cell r="H1336">
            <v>1120.19</v>
          </cell>
        </row>
        <row r="1337">
          <cell r="A1337" t="str">
            <v>HI002</v>
          </cell>
          <cell r="B1337" t="str">
            <v>Hormigón 210 Kg/cm2 (incluye bomba y colocación)</v>
          </cell>
          <cell r="C1337">
            <v>1.05</v>
          </cell>
          <cell r="D1337" t="str">
            <v>M3</v>
          </cell>
          <cell r="E1337">
            <v>5935.17</v>
          </cell>
          <cell r="F1337">
            <v>1068.33</v>
          </cell>
          <cell r="G1337">
            <v>6231.93</v>
          </cell>
          <cell r="H1337">
            <v>1121.75</v>
          </cell>
          <cell r="I1337">
            <v>36982.49</v>
          </cell>
        </row>
        <row r="1338">
          <cell r="A1338" t="str">
            <v>AE016</v>
          </cell>
          <cell r="B1338" t="str">
            <v>Alambre Galvanizado Calibre 18 (Varillas)</v>
          </cell>
          <cell r="C1338">
            <v>8.8180000000000014</v>
          </cell>
          <cell r="D1338" t="str">
            <v>LB</v>
          </cell>
          <cell r="E1338">
            <v>93.220338983050851</v>
          </cell>
          <cell r="F1338">
            <v>16.779661016949152</v>
          </cell>
          <cell r="G1338">
            <v>822.02</v>
          </cell>
          <cell r="H1338">
            <v>147.96</v>
          </cell>
        </row>
        <row r="1339">
          <cell r="A1339">
            <v>0</v>
          </cell>
          <cell r="B1339" t="str">
            <v>Mano de Obra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A1340">
            <v>200.05999999999995</v>
          </cell>
          <cell r="B1340" t="str">
            <v>Coloc. acero normal</v>
          </cell>
          <cell r="C1340">
            <v>4.4090000000000007</v>
          </cell>
          <cell r="D1340" t="str">
            <v>QQ</v>
          </cell>
          <cell r="E1340">
            <v>326.47275741487186</v>
          </cell>
          <cell r="F1340">
            <v>0</v>
          </cell>
          <cell r="G1340">
            <v>1439.42</v>
          </cell>
          <cell r="H1340">
            <v>0</v>
          </cell>
          <cell r="I1340">
            <v>0</v>
          </cell>
        </row>
        <row r="1341">
          <cell r="A1341">
            <v>300.26999999999975</v>
          </cell>
          <cell r="B1341" t="str">
            <v>Columnas &lt; 0.30m de cara, por cara</v>
          </cell>
          <cell r="C1341">
            <v>11.111111111111111</v>
          </cell>
          <cell r="D1341" t="str">
            <v>ML</v>
          </cell>
          <cell r="E1341">
            <v>157.5</v>
          </cell>
          <cell r="F1341">
            <v>0</v>
          </cell>
          <cell r="G1341">
            <v>1750</v>
          </cell>
          <cell r="H1341">
            <v>0</v>
          </cell>
        </row>
        <row r="1342">
          <cell r="A1342">
            <v>0</v>
          </cell>
          <cell r="B1342" t="str">
            <v>Total/UND</v>
          </cell>
          <cell r="D1342">
            <v>0</v>
          </cell>
          <cell r="E1342">
            <v>3076.2711864406783</v>
          </cell>
          <cell r="F1342">
            <v>553.72881355932202</v>
          </cell>
          <cell r="G1342">
            <v>23806.65</v>
          </cell>
          <cell r="H1342">
            <v>3711.1000000000004</v>
          </cell>
          <cell r="I1342">
            <v>27517.75</v>
          </cell>
        </row>
        <row r="1343">
          <cell r="A1343">
            <v>0</v>
          </cell>
          <cell r="B1343" t="str">
            <v>Acero Estruc. Grado 40-60, 3/4" x 20 a 30 pies</v>
          </cell>
          <cell r="D1343">
            <v>0</v>
          </cell>
          <cell r="E1343">
            <v>3076.2711864406783</v>
          </cell>
          <cell r="F1343">
            <v>553.72881355932202</v>
          </cell>
          <cell r="G1343">
            <v>0</v>
          </cell>
          <cell r="H1343">
            <v>0</v>
          </cell>
        </row>
        <row r="1344">
          <cell r="A1344" t="str">
            <v>FUN-016</v>
          </cell>
          <cell r="B1344" t="str">
            <v>COLUMNA C2(0.30X0.30)MTS, F'C=210KG/CM2, 10Ø1/2", EST. DOBLE Ø3/8"@0.15M   (FUNERARIA NUEVA ESPERANZA)</v>
          </cell>
          <cell r="C1344">
            <v>1</v>
          </cell>
          <cell r="D1344" t="str">
            <v>M3</v>
          </cell>
          <cell r="E1344">
            <v>0</v>
          </cell>
          <cell r="F1344">
            <v>0</v>
          </cell>
          <cell r="G1344">
            <v>23688.190000000002</v>
          </cell>
          <cell r="H1344">
            <v>3691.73</v>
          </cell>
          <cell r="I1344">
            <v>27379.920000000002</v>
          </cell>
        </row>
        <row r="1345">
          <cell r="A1345">
            <v>0</v>
          </cell>
          <cell r="B1345" t="str">
            <v>Volumen Análisis</v>
          </cell>
          <cell r="C1345">
            <v>1</v>
          </cell>
          <cell r="D1345" t="str">
            <v>M3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A1346">
            <v>0</v>
          </cell>
          <cell r="B1346" t="str">
            <v>Materiales y Equipos</v>
          </cell>
          <cell r="C1346">
            <v>1.1000000000000001</v>
          </cell>
          <cell r="D1346">
            <v>0</v>
          </cell>
          <cell r="E1346">
            <v>5585.14</v>
          </cell>
          <cell r="F1346">
            <v>920.96</v>
          </cell>
          <cell r="G1346">
            <v>0</v>
          </cell>
          <cell r="H1346">
            <v>0</v>
          </cell>
        </row>
        <row r="1347">
          <cell r="A1347" t="str">
            <v>AE004</v>
          </cell>
          <cell r="B1347" t="str">
            <v>Acero Estruc. Grado 40-60, 1" x 20 a 30 pies</v>
          </cell>
          <cell r="C1347">
            <v>5.94</v>
          </cell>
          <cell r="D1347" t="str">
            <v>QQ</v>
          </cell>
          <cell r="E1347">
            <v>3076.2711864406783</v>
          </cell>
          <cell r="F1347">
            <v>553.72881355932202</v>
          </cell>
          <cell r="G1347">
            <v>0</v>
          </cell>
          <cell r="H1347">
            <v>0</v>
          </cell>
        </row>
        <row r="1348">
          <cell r="A1348" t="str">
            <v>AE003</v>
          </cell>
          <cell r="B1348" t="str">
            <v>Acero Estruc. Grado 40-60, 3/4" x 20 a 30 pies</v>
          </cell>
          <cell r="C1348">
            <v>0</v>
          </cell>
          <cell r="D1348" t="str">
            <v>QQ</v>
          </cell>
          <cell r="E1348">
            <v>3076.2711864406783</v>
          </cell>
          <cell r="F1348">
            <v>553.72881355932202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 t="str">
            <v>AE002</v>
          </cell>
          <cell r="B1349" t="str">
            <v>Acero Estruc. Grado 40-60, 1/2" x 20 a 30 pies</v>
          </cell>
          <cell r="C1349">
            <v>2.9849999999999999</v>
          </cell>
          <cell r="D1349" t="str">
            <v>QQ</v>
          </cell>
          <cell r="E1349">
            <v>3076.2711864406783</v>
          </cell>
          <cell r="F1349">
            <v>553.72881355932202</v>
          </cell>
          <cell r="G1349">
            <v>9182.67</v>
          </cell>
          <cell r="H1349">
            <v>1652.88</v>
          </cell>
        </row>
        <row r="1350">
          <cell r="A1350" t="str">
            <v>AE001</v>
          </cell>
          <cell r="B1350" t="str">
            <v>Acero Estruc. Grado 40-60, 3/8" x 20 a 30 pies</v>
          </cell>
          <cell r="C1350">
            <v>1.391</v>
          </cell>
          <cell r="D1350" t="str">
            <v>QQ</v>
          </cell>
          <cell r="E1350">
            <v>3076.2711864406783</v>
          </cell>
          <cell r="F1350">
            <v>553.72881355932202</v>
          </cell>
          <cell r="G1350">
            <v>4279.09</v>
          </cell>
          <cell r="H1350">
            <v>770.24</v>
          </cell>
        </row>
        <row r="1351">
          <cell r="A1351" t="str">
            <v>HI002</v>
          </cell>
          <cell r="B1351" t="str">
            <v>Hormigón 210 Kg/cm2 (incluye bomba y colocación)</v>
          </cell>
          <cell r="C1351">
            <v>1.05</v>
          </cell>
          <cell r="D1351" t="str">
            <v>M3</v>
          </cell>
          <cell r="E1351">
            <v>5935.17</v>
          </cell>
          <cell r="F1351">
            <v>1068.33</v>
          </cell>
          <cell r="G1351">
            <v>6231.93</v>
          </cell>
          <cell r="H1351">
            <v>1121.75</v>
          </cell>
          <cell r="I1351">
            <v>24810.829999999998</v>
          </cell>
        </row>
        <row r="1352">
          <cell r="A1352" t="str">
            <v>AE016</v>
          </cell>
          <cell r="B1352" t="str">
            <v>Alambre Galvanizado Calibre 18 (Varillas)</v>
          </cell>
          <cell r="C1352">
            <v>8.7519999999999989</v>
          </cell>
          <cell r="D1352" t="str">
            <v>LB</v>
          </cell>
          <cell r="E1352">
            <v>93.220338983050851</v>
          </cell>
          <cell r="F1352">
            <v>16.779661016949152</v>
          </cell>
          <cell r="G1352">
            <v>815.86</v>
          </cell>
          <cell r="H1352">
            <v>146.86000000000001</v>
          </cell>
        </row>
        <row r="1353">
          <cell r="A1353">
            <v>0</v>
          </cell>
          <cell r="B1353" t="str">
            <v>Mano de Obra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A1354">
            <v>200.05999999999995</v>
          </cell>
          <cell r="B1354" t="str">
            <v>Coloc. acero normal</v>
          </cell>
          <cell r="C1354">
            <v>4.3759999999999994</v>
          </cell>
          <cell r="D1354" t="str">
            <v>QQ</v>
          </cell>
          <cell r="E1354">
            <v>326.47275741487186</v>
          </cell>
          <cell r="F1354">
            <v>0</v>
          </cell>
          <cell r="G1354">
            <v>1428.64</v>
          </cell>
          <cell r="H1354">
            <v>0</v>
          </cell>
          <cell r="I1354">
            <v>0</v>
          </cell>
        </row>
        <row r="1355">
          <cell r="A1355">
            <v>300.26999999999975</v>
          </cell>
          <cell r="B1355" t="str">
            <v>Columnas &lt; 0.30m de cara, por cara</v>
          </cell>
          <cell r="C1355">
            <v>11.111111111111111</v>
          </cell>
          <cell r="D1355" t="str">
            <v>ML</v>
          </cell>
          <cell r="E1355">
            <v>157.5</v>
          </cell>
          <cell r="F1355">
            <v>0</v>
          </cell>
          <cell r="G1355">
            <v>1750</v>
          </cell>
          <cell r="H1355">
            <v>0</v>
          </cell>
        </row>
        <row r="1356">
          <cell r="A1356">
            <v>0</v>
          </cell>
          <cell r="B1356" t="str">
            <v>Total/UND</v>
          </cell>
          <cell r="D1356">
            <v>0</v>
          </cell>
          <cell r="E1356">
            <v>3076.2711864406783</v>
          </cell>
          <cell r="F1356">
            <v>553.72881355932202</v>
          </cell>
          <cell r="G1356">
            <v>23688.190000000002</v>
          </cell>
          <cell r="H1356">
            <v>3691.73</v>
          </cell>
          <cell r="I1356">
            <v>27379.920000000002</v>
          </cell>
        </row>
        <row r="1357">
          <cell r="A1357">
            <v>0</v>
          </cell>
          <cell r="B1357" t="str">
            <v>Acero Estruc. Grado 40-60, 3/4" x 20 a 30 pies</v>
          </cell>
          <cell r="D1357">
            <v>0</v>
          </cell>
          <cell r="E1357">
            <v>3076.2711864406783</v>
          </cell>
          <cell r="F1357">
            <v>553.72881355932202</v>
          </cell>
          <cell r="G1357">
            <v>0</v>
          </cell>
          <cell r="H1357">
            <v>0</v>
          </cell>
        </row>
        <row r="1358">
          <cell r="A1358">
            <v>104.06000000000003</v>
          </cell>
          <cell r="B1358" t="str">
            <v xml:space="preserve">COLUMNA (0.20X0.20)MTS, F'C=210KG/CM2, 4Ø1/2", EST. Ø3/8" @ 0.20M </v>
          </cell>
          <cell r="C1358">
            <v>1</v>
          </cell>
          <cell r="D1358" t="str">
            <v>M3</v>
          </cell>
          <cell r="E1358">
            <v>0</v>
          </cell>
          <cell r="F1358">
            <v>0</v>
          </cell>
          <cell r="G1358">
            <v>26246.84</v>
          </cell>
          <cell r="H1358">
            <v>3658.2000000000003</v>
          </cell>
          <cell r="I1358">
            <v>29905.040000000001</v>
          </cell>
        </row>
        <row r="1359">
          <cell r="A1359">
            <v>0</v>
          </cell>
          <cell r="B1359" t="str">
            <v>Volumen Análisis</v>
          </cell>
          <cell r="C1359">
            <v>1</v>
          </cell>
          <cell r="D1359" t="str">
            <v>M3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A1360">
            <v>0</v>
          </cell>
          <cell r="B1360" t="str">
            <v>Materiales y Equipos</v>
          </cell>
          <cell r="C1360">
            <v>1.05</v>
          </cell>
          <cell r="D1360">
            <v>0</v>
          </cell>
          <cell r="E1360">
            <v>5935.17</v>
          </cell>
          <cell r="F1360">
            <v>1068.33</v>
          </cell>
          <cell r="G1360">
            <v>0</v>
          </cell>
          <cell r="H1360">
            <v>0</v>
          </cell>
        </row>
        <row r="1361">
          <cell r="A1361" t="str">
            <v>AE004</v>
          </cell>
          <cell r="B1361" t="str">
            <v>Acero Estruc. Grado 40-60, 1" x 20 a 30 pies</v>
          </cell>
          <cell r="C1361">
            <v>8.8180000000000014</v>
          </cell>
          <cell r="D1361" t="str">
            <v>QQ</v>
          </cell>
          <cell r="E1361">
            <v>3076.2711864406783</v>
          </cell>
          <cell r="F1361">
            <v>553.72881355932202</v>
          </cell>
          <cell r="G1361">
            <v>0</v>
          </cell>
          <cell r="H1361">
            <v>0</v>
          </cell>
        </row>
        <row r="1362">
          <cell r="A1362" t="str">
            <v>AE003</v>
          </cell>
          <cell r="B1362" t="str">
            <v>Acero Estruc. Grado 40-60, 3/4" x 20 a 30 pies</v>
          </cell>
          <cell r="C1362">
            <v>0</v>
          </cell>
          <cell r="D1362" t="str">
            <v>QQ</v>
          </cell>
          <cell r="E1362">
            <v>3076.2711864406783</v>
          </cell>
          <cell r="F1362">
            <v>553.72881355932202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 t="str">
            <v>AE002</v>
          </cell>
          <cell r="B1363" t="str">
            <v>Acero Estruc. Grado 40-60, 1/2" x 20 a 30 pies</v>
          </cell>
          <cell r="C1363">
            <v>2.8780000000000001</v>
          </cell>
          <cell r="D1363" t="str">
            <v>QQ</v>
          </cell>
          <cell r="E1363">
            <v>3076.2711864406783</v>
          </cell>
          <cell r="F1363">
            <v>553.72881355932202</v>
          </cell>
          <cell r="G1363">
            <v>8853.51</v>
          </cell>
          <cell r="H1363">
            <v>1593.63</v>
          </cell>
        </row>
        <row r="1364">
          <cell r="A1364" t="str">
            <v>AE001</v>
          </cell>
          <cell r="B1364" t="str">
            <v>Acero Estruc. Grado 40-60, 3/8" x 20 a 30 pies</v>
          </cell>
          <cell r="C1364">
            <v>1.6259999999999999</v>
          </cell>
          <cell r="D1364" t="str">
            <v>QQ</v>
          </cell>
          <cell r="E1364">
            <v>3076.2711864406783</v>
          </cell>
          <cell r="F1364">
            <v>553.72881355932202</v>
          </cell>
          <cell r="G1364">
            <v>5002.0200000000004</v>
          </cell>
          <cell r="H1364">
            <v>900.36</v>
          </cell>
        </row>
        <row r="1365">
          <cell r="A1365">
            <v>102.05000000000003</v>
          </cell>
          <cell r="B1365" t="str">
            <v>Vaciado y ligado Hormigón 1:2:4 - 10% desp</v>
          </cell>
          <cell r="C1365">
            <v>1.1000000000000001</v>
          </cell>
          <cell r="D1365" t="str">
            <v>M3</v>
          </cell>
          <cell r="E1365">
            <v>5585.14</v>
          </cell>
          <cell r="F1365">
            <v>920.96</v>
          </cell>
          <cell r="G1365">
            <v>6143.65</v>
          </cell>
          <cell r="H1365">
            <v>1013.06</v>
          </cell>
          <cell r="I1365">
            <v>27517.75</v>
          </cell>
        </row>
        <row r="1366">
          <cell r="A1366" t="str">
            <v>AE016</v>
          </cell>
          <cell r="B1366" t="str">
            <v>Alambre Galvanizado Calibre 18 (Varillas)</v>
          </cell>
          <cell r="C1366">
            <v>9.0079999999999991</v>
          </cell>
          <cell r="D1366" t="str">
            <v>LB</v>
          </cell>
          <cell r="E1366">
            <v>93.220338983050851</v>
          </cell>
          <cell r="F1366">
            <v>16.779661016949152</v>
          </cell>
          <cell r="G1366">
            <v>839.73</v>
          </cell>
          <cell r="H1366">
            <v>151.15</v>
          </cell>
        </row>
        <row r="1367">
          <cell r="A1367">
            <v>0</v>
          </cell>
          <cell r="B1367" t="str">
            <v>Mano de Obra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</row>
        <row r="1368">
          <cell r="A1368">
            <v>200.05999999999995</v>
          </cell>
          <cell r="B1368" t="str">
            <v>Coloc. acero normal</v>
          </cell>
          <cell r="C1368">
            <v>4.5039999999999996</v>
          </cell>
          <cell r="D1368" t="str">
            <v>QQ</v>
          </cell>
          <cell r="E1368">
            <v>326.47275741487186</v>
          </cell>
          <cell r="F1368">
            <v>0</v>
          </cell>
          <cell r="G1368">
            <v>1470.43</v>
          </cell>
          <cell r="H1368">
            <v>0</v>
          </cell>
          <cell r="I1368">
            <v>0</v>
          </cell>
        </row>
        <row r="1369">
          <cell r="A1369">
            <v>300.26999999999975</v>
          </cell>
          <cell r="B1369" t="str">
            <v>Columnas &lt; 0.30m de cara, por cara</v>
          </cell>
          <cell r="C1369">
            <v>24.999999999999996</v>
          </cell>
          <cell r="D1369" t="str">
            <v>ML</v>
          </cell>
          <cell r="E1369">
            <v>157.5</v>
          </cell>
          <cell r="F1369">
            <v>0</v>
          </cell>
          <cell r="G1369">
            <v>3937.5</v>
          </cell>
          <cell r="H1369">
            <v>0</v>
          </cell>
        </row>
        <row r="1370">
          <cell r="A1370">
            <v>0</v>
          </cell>
          <cell r="B1370" t="str">
            <v>Total/UND</v>
          </cell>
          <cell r="D1370">
            <v>0</v>
          </cell>
          <cell r="E1370">
            <v>3076.2711864406783</v>
          </cell>
          <cell r="F1370">
            <v>553.72881355932202</v>
          </cell>
          <cell r="G1370">
            <v>26246.84</v>
          </cell>
          <cell r="H1370">
            <v>3658.2000000000003</v>
          </cell>
          <cell r="I1370">
            <v>29905.040000000001</v>
          </cell>
        </row>
        <row r="1371">
          <cell r="A1371">
            <v>0</v>
          </cell>
          <cell r="B1371" t="str">
            <v>Acero Estruc. Grado 40-60, 3/4" x 20 a 30 pies</v>
          </cell>
          <cell r="D1371">
            <v>0</v>
          </cell>
          <cell r="E1371">
            <v>3076.2711864406783</v>
          </cell>
          <cell r="F1371">
            <v>553.72881355932202</v>
          </cell>
          <cell r="G1371">
            <v>0</v>
          </cell>
          <cell r="H1371">
            <v>0</v>
          </cell>
        </row>
        <row r="1372">
          <cell r="A1372">
            <v>104.07000000000004</v>
          </cell>
          <cell r="B1372" t="str">
            <v>CABEZAL EN H.A PARA ALCANTARILLA DE Ø60"</v>
          </cell>
          <cell r="C1372">
            <v>1</v>
          </cell>
          <cell r="D1372" t="str">
            <v>M3</v>
          </cell>
          <cell r="E1372">
            <v>0</v>
          </cell>
          <cell r="F1372">
            <v>0</v>
          </cell>
          <cell r="G1372">
            <v>18708.41818639453</v>
          </cell>
          <cell r="H1372">
            <v>2712.2851978125072</v>
          </cell>
          <cell r="I1372">
            <v>21420.703384207038</v>
          </cell>
        </row>
        <row r="1373">
          <cell r="A1373">
            <v>0</v>
          </cell>
          <cell r="B1373" t="str">
            <v>Volumen Análisis</v>
          </cell>
          <cell r="C1373">
            <v>2.6221799999999997</v>
          </cell>
          <cell r="D1373" t="str">
            <v>M3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</row>
        <row r="1374">
          <cell r="A1374">
            <v>0</v>
          </cell>
          <cell r="B1374" t="str">
            <v>Materiales y Equipos</v>
          </cell>
          <cell r="C1374">
            <v>1.05</v>
          </cell>
          <cell r="D1374">
            <v>0</v>
          </cell>
          <cell r="E1374">
            <v>5935.17</v>
          </cell>
          <cell r="F1374">
            <v>1068.33</v>
          </cell>
          <cell r="G1374">
            <v>0</v>
          </cell>
          <cell r="H1374">
            <v>0</v>
          </cell>
        </row>
        <row r="1375">
          <cell r="A1375">
            <v>0</v>
          </cell>
          <cell r="B1375" t="str">
            <v xml:space="preserve">Acero en VIGA superior e inferior </v>
          </cell>
          <cell r="C1375">
            <v>8.7519999999999989</v>
          </cell>
          <cell r="D1375">
            <v>0</v>
          </cell>
          <cell r="E1375">
            <v>93.220338983050851</v>
          </cell>
          <cell r="F1375">
            <v>16.779661016949152</v>
          </cell>
          <cell r="G1375">
            <v>0</v>
          </cell>
          <cell r="H1375">
            <v>0</v>
          </cell>
        </row>
        <row r="1376">
          <cell r="A1376" t="str">
            <v>AE002</v>
          </cell>
          <cell r="B1376" t="str">
            <v>Acero Estruc. Grado 40-60, 1/2" x 20 a 30 pies</v>
          </cell>
          <cell r="C1376">
            <v>0.78</v>
          </cell>
          <cell r="D1376" t="str">
            <v>QQ</v>
          </cell>
          <cell r="E1376">
            <v>3076.2711864406783</v>
          </cell>
          <cell r="F1376">
            <v>553.72881355932202</v>
          </cell>
          <cell r="G1376">
            <v>2399.4899999999998</v>
          </cell>
          <cell r="H1376">
            <v>431.91</v>
          </cell>
          <cell r="I1376">
            <v>0</v>
          </cell>
        </row>
        <row r="1377">
          <cell r="A1377" t="str">
            <v>AE001</v>
          </cell>
          <cell r="B1377" t="str">
            <v>Acero Estruc. Grado 40-60, 3/8" x 20 a 30 pies</v>
          </cell>
          <cell r="C1377">
            <v>0.43000000000000005</v>
          </cell>
          <cell r="D1377" t="str">
            <v>QQ</v>
          </cell>
          <cell r="E1377">
            <v>3076.2711864406783</v>
          </cell>
          <cell r="F1377">
            <v>553.72881355932202</v>
          </cell>
          <cell r="G1377">
            <v>1322.8</v>
          </cell>
          <cell r="H1377">
            <v>238.1</v>
          </cell>
        </row>
        <row r="1378">
          <cell r="A1378">
            <v>0</v>
          </cell>
          <cell r="B1378" t="str">
            <v xml:space="preserve">Acero en COLUMNA </v>
          </cell>
          <cell r="C1378">
            <v>11.111111111111111</v>
          </cell>
          <cell r="D1378">
            <v>0</v>
          </cell>
          <cell r="E1378">
            <v>157.5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AE002</v>
          </cell>
          <cell r="B1379" t="str">
            <v>Acero Estruc. Grado 40-60, 1/2" x 20 a 30 pies</v>
          </cell>
          <cell r="C1379">
            <v>0.9</v>
          </cell>
          <cell r="D1379" t="str">
            <v>QQ</v>
          </cell>
          <cell r="E1379">
            <v>3076.2711864406783</v>
          </cell>
          <cell r="F1379">
            <v>553.72881355932202</v>
          </cell>
          <cell r="G1379">
            <v>2768.64</v>
          </cell>
          <cell r="H1379">
            <v>498.36</v>
          </cell>
          <cell r="I1379">
            <v>27379.920000000002</v>
          </cell>
        </row>
        <row r="1380">
          <cell r="A1380" t="str">
            <v>AE001</v>
          </cell>
          <cell r="B1380" t="str">
            <v>Acero Estruc. Grado 40-60, 3/8" x 20 a 30 pies</v>
          </cell>
          <cell r="C1380">
            <v>0.51</v>
          </cell>
          <cell r="D1380" t="str">
            <v>QQ</v>
          </cell>
          <cell r="E1380">
            <v>3076.2711864406783</v>
          </cell>
          <cell r="F1380">
            <v>553.72881355932202</v>
          </cell>
          <cell r="G1380">
            <v>1568.9</v>
          </cell>
          <cell r="H1380">
            <v>282.39999999999998</v>
          </cell>
        </row>
        <row r="1381">
          <cell r="A1381">
            <v>0</v>
          </cell>
          <cell r="B1381" t="str">
            <v xml:space="preserve">Acero en muros </v>
          </cell>
          <cell r="C1381">
            <v>1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29905.040000000001</v>
          </cell>
        </row>
        <row r="1382">
          <cell r="A1382" t="str">
            <v>AE002</v>
          </cell>
          <cell r="B1382" t="str">
            <v>Acero Estruc. Grado 40-60, 1/2" x 20 a 30 pies</v>
          </cell>
          <cell r="C1382">
            <v>1.0699999999999998</v>
          </cell>
          <cell r="D1382" t="str">
            <v>QQ</v>
          </cell>
          <cell r="E1382">
            <v>3076.2711864406783</v>
          </cell>
          <cell r="F1382">
            <v>553.72881355932202</v>
          </cell>
          <cell r="G1382">
            <v>3291.61</v>
          </cell>
          <cell r="H1382">
            <v>592.49</v>
          </cell>
          <cell r="I1382">
            <v>0</v>
          </cell>
        </row>
        <row r="1383">
          <cell r="A1383" t="str">
            <v>AE001</v>
          </cell>
          <cell r="B1383" t="str">
            <v>Acero Estruc. Grado 40-60, 3/8" x 20 a 30 pies</v>
          </cell>
          <cell r="C1383">
            <v>1.01</v>
          </cell>
          <cell r="D1383" t="str">
            <v>QQ</v>
          </cell>
          <cell r="E1383">
            <v>3076.2711864406783</v>
          </cell>
          <cell r="F1383">
            <v>553.72881355932202</v>
          </cell>
          <cell r="G1383">
            <v>3107.03</v>
          </cell>
          <cell r="H1383">
            <v>559.27</v>
          </cell>
        </row>
        <row r="1384">
          <cell r="A1384" t="str">
            <v>HI002</v>
          </cell>
          <cell r="B1384" t="str">
            <v>Hormigón Industrial 210kg/cm2 - 10% desp</v>
          </cell>
          <cell r="C1384">
            <v>2.6221799999999997</v>
          </cell>
          <cell r="D1384" t="str">
            <v>M3</v>
          </cell>
          <cell r="E1384">
            <v>5935.17</v>
          </cell>
          <cell r="F1384">
            <v>1068.33</v>
          </cell>
          <cell r="G1384">
            <v>15563.08</v>
          </cell>
          <cell r="H1384">
            <v>2801.35</v>
          </cell>
        </row>
        <row r="1385">
          <cell r="A1385" t="str">
            <v>AE016</v>
          </cell>
          <cell r="B1385" t="str">
            <v>Alambre Galvanizado Calibre 18 (Varillas)</v>
          </cell>
          <cell r="C1385">
            <v>9.4</v>
          </cell>
          <cell r="D1385" t="str">
            <v>LB</v>
          </cell>
          <cell r="E1385">
            <v>93.220338983050851</v>
          </cell>
          <cell r="F1385">
            <v>16.779661016949152</v>
          </cell>
          <cell r="G1385">
            <v>876.27</v>
          </cell>
          <cell r="H1385">
            <v>157.72999999999999</v>
          </cell>
        </row>
        <row r="1386">
          <cell r="A1386">
            <v>0</v>
          </cell>
          <cell r="B1386" t="str">
            <v xml:space="preserve">Fraguache </v>
          </cell>
          <cell r="C1386">
            <v>18.489999999999998</v>
          </cell>
          <cell r="D1386" t="str">
            <v>M2</v>
          </cell>
          <cell r="E1386">
            <v>63.559322033898312</v>
          </cell>
          <cell r="F1386">
            <v>11.440677966101696</v>
          </cell>
          <cell r="G1386">
            <v>1175.21</v>
          </cell>
          <cell r="H1386">
            <v>211.54</v>
          </cell>
        </row>
        <row r="1387">
          <cell r="A1387">
            <v>0</v>
          </cell>
          <cell r="B1387" t="str">
            <v xml:space="preserve">Pañete pulido </v>
          </cell>
          <cell r="C1387">
            <v>15.891999999999999</v>
          </cell>
          <cell r="D1387" t="str">
            <v>M2</v>
          </cell>
          <cell r="E1387">
            <v>362.77118644067798</v>
          </cell>
          <cell r="F1387">
            <v>65.298813559322028</v>
          </cell>
          <cell r="G1387">
            <v>5765.16</v>
          </cell>
          <cell r="H1387">
            <v>1037.73</v>
          </cell>
        </row>
        <row r="1388">
          <cell r="A1388">
            <v>0</v>
          </cell>
          <cell r="B1388" t="str">
            <v xml:space="preserve">Cantos </v>
          </cell>
          <cell r="C1388">
            <v>17.32</v>
          </cell>
          <cell r="D1388" t="str">
            <v>ML</v>
          </cell>
          <cell r="E1388">
            <v>96.618644067796623</v>
          </cell>
          <cell r="F1388">
            <v>17.391355932203393</v>
          </cell>
          <cell r="G1388">
            <v>1673.43</v>
          </cell>
          <cell r="H1388">
            <v>301.22000000000003</v>
          </cell>
        </row>
        <row r="1389">
          <cell r="A1389">
            <v>0</v>
          </cell>
          <cell r="B1389" t="str">
            <v>Mano de Obra</v>
          </cell>
          <cell r="C1389">
            <v>0</v>
          </cell>
          <cell r="D1389">
            <v>0</v>
          </cell>
          <cell r="E1389">
            <v>93.220338983050851</v>
          </cell>
          <cell r="F1389">
            <v>16.779661016949152</v>
          </cell>
          <cell r="G1389">
            <v>0</v>
          </cell>
          <cell r="H1389">
            <v>0</v>
          </cell>
          <cell r="I1389">
            <v>0</v>
          </cell>
        </row>
        <row r="1390">
          <cell r="A1390">
            <v>200.01</v>
          </cell>
          <cell r="B1390" t="str">
            <v>Coloc. acero alta resistencia</v>
          </cell>
          <cell r="C1390">
            <v>4.7</v>
          </cell>
          <cell r="D1390" t="str">
            <v>QQ</v>
          </cell>
          <cell r="E1390">
            <v>486.5</v>
          </cell>
          <cell r="F1390">
            <v>0</v>
          </cell>
          <cell r="G1390">
            <v>2286.5500000000002</v>
          </cell>
          <cell r="H1390">
            <v>0</v>
          </cell>
          <cell r="I1390">
            <v>0</v>
          </cell>
        </row>
        <row r="1391">
          <cell r="A1391">
            <v>300.31999999999971</v>
          </cell>
          <cell r="B1391" t="str">
            <v>Encofrado de muros en HA por cara</v>
          </cell>
          <cell r="C1391">
            <v>15.891999999999999</v>
          </cell>
          <cell r="D1391" t="str">
            <v>M2</v>
          </cell>
          <cell r="E1391">
            <v>456.75</v>
          </cell>
          <cell r="F1391">
            <v>0</v>
          </cell>
          <cell r="G1391">
            <v>7258.67</v>
          </cell>
          <cell r="H1391">
            <v>0</v>
          </cell>
        </row>
        <row r="1392">
          <cell r="A1392">
            <v>0</v>
          </cell>
          <cell r="B1392" t="str">
            <v>Total/UND</v>
          </cell>
          <cell r="C1392">
            <v>24.999999999999996</v>
          </cell>
          <cell r="D1392">
            <v>0</v>
          </cell>
          <cell r="E1392">
            <v>157.5</v>
          </cell>
          <cell r="F1392">
            <v>0</v>
          </cell>
          <cell r="G1392">
            <v>49056.840000000004</v>
          </cell>
          <cell r="H1392">
            <v>7112.0999999999995</v>
          </cell>
          <cell r="I1392">
            <v>56168.94</v>
          </cell>
        </row>
        <row r="1393">
          <cell r="A1393">
            <v>0</v>
          </cell>
          <cell r="B1393" t="str">
            <v>Total/UND</v>
          </cell>
          <cell r="D1393">
            <v>0</v>
          </cell>
          <cell r="G1393">
            <v>0</v>
          </cell>
          <cell r="H1393">
            <v>0</v>
          </cell>
          <cell r="I1393">
            <v>29905.040000000001</v>
          </cell>
        </row>
        <row r="1394">
          <cell r="A1394">
            <v>104.08000000000004</v>
          </cell>
          <cell r="B1394" t="str">
            <v>COLUMNA (0.50X0.50)MTS, F'C=210KG/CM2, 12Ø3/4", EST. Ø3/8" @ 0.10M (TANQUE H. A.)</v>
          </cell>
          <cell r="C1394">
            <v>1</v>
          </cell>
          <cell r="D1394" t="str">
            <v>M3</v>
          </cell>
          <cell r="E1394">
            <v>0</v>
          </cell>
          <cell r="F1394">
            <v>0</v>
          </cell>
          <cell r="G1394">
            <v>25567.680000000004</v>
          </cell>
          <cell r="H1394">
            <v>3879.44</v>
          </cell>
          <cell r="I1394">
            <v>29447.120000000003</v>
          </cell>
        </row>
        <row r="1395">
          <cell r="A1395">
            <v>0</v>
          </cell>
          <cell r="B1395" t="str">
            <v>Volumen Análisis</v>
          </cell>
          <cell r="C1395">
            <v>1</v>
          </cell>
          <cell r="D1395" t="str">
            <v>M3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A1396">
            <v>0</v>
          </cell>
          <cell r="B1396" t="str">
            <v>Materiales y Equipos</v>
          </cell>
          <cell r="C1396">
            <v>2.6221799999999997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</row>
        <row r="1397">
          <cell r="A1397" t="str">
            <v>AE004</v>
          </cell>
          <cell r="B1397" t="str">
            <v>Acero Estruc. Grado 40-60, 1" x 20 a 30 pies</v>
          </cell>
          <cell r="D1397" t="str">
            <v>QQ</v>
          </cell>
          <cell r="E1397">
            <v>3076.2711864406783</v>
          </cell>
          <cell r="F1397">
            <v>553.72881355932202</v>
          </cell>
          <cell r="G1397">
            <v>0</v>
          </cell>
          <cell r="H1397">
            <v>0</v>
          </cell>
        </row>
        <row r="1398">
          <cell r="A1398" t="str">
            <v>AE003</v>
          </cell>
          <cell r="B1398" t="str">
            <v>Acero Estruc. Grado 40-60, 3/4" x 20 a 30 pies</v>
          </cell>
          <cell r="C1398">
            <v>3.1139999999999999</v>
          </cell>
          <cell r="D1398" t="str">
            <v>QQ</v>
          </cell>
          <cell r="E1398">
            <v>3076.2711864406783</v>
          </cell>
          <cell r="F1398">
            <v>553.72881355932202</v>
          </cell>
          <cell r="G1398">
            <v>9579.51</v>
          </cell>
          <cell r="H1398">
            <v>1724.31</v>
          </cell>
        </row>
        <row r="1399">
          <cell r="A1399" t="str">
            <v>AE002</v>
          </cell>
          <cell r="B1399" t="str">
            <v>Acero Estruc. Grado 40-60, 1/2" x 20 a 30 pies</v>
          </cell>
          <cell r="C1399">
            <v>0.78</v>
          </cell>
          <cell r="D1399" t="str">
            <v>QQ</v>
          </cell>
          <cell r="E1399">
            <v>3076.2711864406783</v>
          </cell>
          <cell r="F1399">
            <v>553.72881355932202</v>
          </cell>
          <cell r="G1399">
            <v>0</v>
          </cell>
          <cell r="H1399">
            <v>0</v>
          </cell>
        </row>
        <row r="1400">
          <cell r="A1400" t="str">
            <v>AE001</v>
          </cell>
          <cell r="B1400" t="str">
            <v>Acero Estruc. Grado 40-60, 3/8" x 20 a 30 pies</v>
          </cell>
          <cell r="C1400">
            <v>1.2410000000000001</v>
          </cell>
          <cell r="D1400" t="str">
            <v>QQ</v>
          </cell>
          <cell r="E1400">
            <v>3076.2711864406783</v>
          </cell>
          <cell r="F1400">
            <v>553.72881355932202</v>
          </cell>
          <cell r="G1400">
            <v>3817.65</v>
          </cell>
          <cell r="H1400">
            <v>687.18</v>
          </cell>
        </row>
        <row r="1401">
          <cell r="A1401" t="str">
            <v>HI003</v>
          </cell>
          <cell r="B1401" t="str">
            <v>Hormigón Industrial 240kg/cm2 - 10% desp</v>
          </cell>
          <cell r="C1401">
            <v>1.05</v>
          </cell>
          <cell r="D1401" t="str">
            <v>M3</v>
          </cell>
          <cell r="E1401">
            <v>5932.203389830509</v>
          </cell>
          <cell r="F1401">
            <v>1067.7966101694915</v>
          </cell>
          <cell r="G1401">
            <v>6228.81</v>
          </cell>
          <cell r="H1401">
            <v>1121.19</v>
          </cell>
        </row>
        <row r="1402">
          <cell r="A1402">
            <v>101.01</v>
          </cell>
          <cell r="B1402" t="str">
            <v>Vaciado a mano</v>
          </cell>
          <cell r="C1402">
            <v>1.05</v>
          </cell>
          <cell r="D1402" t="str">
            <v>M3</v>
          </cell>
          <cell r="E1402">
            <v>1061.4035714285715</v>
          </cell>
          <cell r="F1402">
            <v>191.05264285714287</v>
          </cell>
          <cell r="G1402">
            <v>1114.47</v>
          </cell>
          <cell r="H1402">
            <v>200.61</v>
          </cell>
        </row>
        <row r="1403">
          <cell r="A1403" t="str">
            <v>AE016</v>
          </cell>
          <cell r="B1403" t="str">
            <v>Alambre Galvanizado Calibre 18 (Varillas)</v>
          </cell>
          <cell r="C1403">
            <v>8.7100000000000009</v>
          </cell>
          <cell r="D1403" t="str">
            <v>LB</v>
          </cell>
          <cell r="E1403">
            <v>93.220338983050851</v>
          </cell>
          <cell r="F1403">
            <v>16.779661016949152</v>
          </cell>
          <cell r="G1403">
            <v>811.95</v>
          </cell>
          <cell r="H1403">
            <v>146.15</v>
          </cell>
        </row>
        <row r="1404">
          <cell r="A1404">
            <v>0</v>
          </cell>
          <cell r="B1404" t="str">
            <v>Mano de Obra</v>
          </cell>
          <cell r="C1404">
            <v>0</v>
          </cell>
          <cell r="D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A1405">
            <v>200.05999999999995</v>
          </cell>
          <cell r="B1405" t="str">
            <v>Coloc. acero normal</v>
          </cell>
          <cell r="C1405">
            <v>4.3550000000000004</v>
          </cell>
          <cell r="D1405" t="str">
            <v>QQ</v>
          </cell>
          <cell r="E1405">
            <v>326.47275741487186</v>
          </cell>
          <cell r="F1405">
            <v>0</v>
          </cell>
          <cell r="G1405">
            <v>1421.79</v>
          </cell>
          <cell r="H1405">
            <v>0</v>
          </cell>
        </row>
        <row r="1406">
          <cell r="A1406">
            <v>300.26999999999975</v>
          </cell>
          <cell r="B1406" t="str">
            <v>Columnas &lt; 0.30m de cara, por cara</v>
          </cell>
          <cell r="C1406">
            <v>16</v>
          </cell>
          <cell r="D1406" t="str">
            <v>ML</v>
          </cell>
          <cell r="E1406">
            <v>157.5</v>
          </cell>
          <cell r="F1406">
            <v>0</v>
          </cell>
          <cell r="G1406">
            <v>2520</v>
          </cell>
          <cell r="H1406">
            <v>0</v>
          </cell>
        </row>
        <row r="1407">
          <cell r="A1407">
            <v>300.27999999999975</v>
          </cell>
          <cell r="B1407" t="str">
            <v>Columnas &gt; 0.30m de cara, por cada 0.10m de ancho hasta 0.80m, a partir de 0.80m se considera muro</v>
          </cell>
          <cell r="C1407">
            <v>2</v>
          </cell>
          <cell r="D1407">
            <v>0</v>
          </cell>
          <cell r="E1407">
            <v>36.75</v>
          </cell>
          <cell r="F1407">
            <v>0</v>
          </cell>
          <cell r="G1407">
            <v>73.5</v>
          </cell>
          <cell r="H1407">
            <v>0</v>
          </cell>
        </row>
        <row r="1408">
          <cell r="A1408">
            <v>0</v>
          </cell>
          <cell r="B1408" t="str">
            <v>Total/UND</v>
          </cell>
          <cell r="C1408">
            <v>9.4</v>
          </cell>
          <cell r="D1408">
            <v>0</v>
          </cell>
          <cell r="E1408">
            <v>93.220338983050851</v>
          </cell>
          <cell r="F1408">
            <v>16.779661016949152</v>
          </cell>
          <cell r="G1408">
            <v>25567.680000000004</v>
          </cell>
          <cell r="H1408">
            <v>3879.44</v>
          </cell>
          <cell r="I1408">
            <v>29447.120000000003</v>
          </cell>
        </row>
        <row r="1409">
          <cell r="A1409">
            <v>0</v>
          </cell>
          <cell r="B1409" t="str">
            <v xml:space="preserve">Fraguache </v>
          </cell>
          <cell r="C1409">
            <v>18.489999999999998</v>
          </cell>
          <cell r="D1409">
            <v>0</v>
          </cell>
          <cell r="E1409">
            <v>63.559322033898312</v>
          </cell>
          <cell r="F1409">
            <v>11.440677966101696</v>
          </cell>
          <cell r="G1409">
            <v>0</v>
          </cell>
          <cell r="H1409">
            <v>0</v>
          </cell>
        </row>
        <row r="1410">
          <cell r="A1410">
            <v>104.09000000000005</v>
          </cell>
          <cell r="B1410" t="str">
            <v xml:space="preserve">COLUMNA (0.15X0.15)MTS, F'C=210KG/CM2, 6Ø3/8", EST. Ø3/8" @ 0.15M </v>
          </cell>
          <cell r="C1410">
            <v>1</v>
          </cell>
          <cell r="D1410" t="str">
            <v>M3</v>
          </cell>
          <cell r="E1410">
            <v>0</v>
          </cell>
          <cell r="F1410">
            <v>0</v>
          </cell>
          <cell r="G1410">
            <v>41305.71</v>
          </cell>
          <cell r="H1410">
            <v>5720.19</v>
          </cell>
          <cell r="I1410">
            <v>47025.9</v>
          </cell>
        </row>
        <row r="1411">
          <cell r="A1411">
            <v>0</v>
          </cell>
          <cell r="B1411" t="str">
            <v>Volumen Análisis</v>
          </cell>
          <cell r="C1411">
            <v>1</v>
          </cell>
          <cell r="D1411" t="str">
            <v>M3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A1412">
            <v>0</v>
          </cell>
          <cell r="B1412" t="str">
            <v>Materiales y Equipos</v>
          </cell>
          <cell r="C1412">
            <v>0</v>
          </cell>
          <cell r="D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 t="str">
            <v>AE004</v>
          </cell>
          <cell r="B1413" t="str">
            <v>Acero Estruc. Grado 40-60, 1" x 20 a 30 pies</v>
          </cell>
          <cell r="C1413">
            <v>4.7</v>
          </cell>
          <cell r="D1413" t="str">
            <v>QQ</v>
          </cell>
          <cell r="E1413">
            <v>3076.2711864406783</v>
          </cell>
          <cell r="F1413">
            <v>553.72881355932202</v>
          </cell>
          <cell r="G1413">
            <v>0</v>
          </cell>
          <cell r="H1413">
            <v>0</v>
          </cell>
        </row>
        <row r="1414">
          <cell r="A1414" t="str">
            <v>AE003</v>
          </cell>
          <cell r="B1414" t="str">
            <v>Acero Estruc. Grado 40-60, 3/4" x 20 a 30 pies</v>
          </cell>
          <cell r="C1414">
            <v>15.891999999999999</v>
          </cell>
          <cell r="D1414" t="str">
            <v>QQ</v>
          </cell>
          <cell r="E1414">
            <v>3076.2711864406783</v>
          </cell>
          <cell r="F1414">
            <v>553.72881355932202</v>
          </cell>
          <cell r="G1414">
            <v>0</v>
          </cell>
          <cell r="H1414">
            <v>0</v>
          </cell>
        </row>
        <row r="1415">
          <cell r="A1415" t="str">
            <v>AE002</v>
          </cell>
          <cell r="B1415" t="str">
            <v>Acero Estruc. Grado 40-60, 1/2" x 20 a 30 pies</v>
          </cell>
          <cell r="D1415" t="str">
            <v>QQ</v>
          </cell>
          <cell r="E1415">
            <v>3076.2711864406783</v>
          </cell>
          <cell r="F1415">
            <v>553.72881355932202</v>
          </cell>
          <cell r="G1415">
            <v>0</v>
          </cell>
          <cell r="H1415">
            <v>0</v>
          </cell>
          <cell r="I1415">
            <v>56168.94</v>
          </cell>
        </row>
        <row r="1416">
          <cell r="A1416" t="str">
            <v>AE001</v>
          </cell>
          <cell r="B1416" t="str">
            <v>Acero Estruc. Grado 40-60, 3/8" x 20 a 30 pies</v>
          </cell>
          <cell r="C1416">
            <v>7.74</v>
          </cell>
          <cell r="D1416" t="str">
            <v>QQ</v>
          </cell>
          <cell r="E1416">
            <v>3076.2711864406783</v>
          </cell>
          <cell r="F1416">
            <v>553.72881355932202</v>
          </cell>
          <cell r="G1416">
            <v>23810.34</v>
          </cell>
          <cell r="H1416">
            <v>4285.8599999999997</v>
          </cell>
        </row>
        <row r="1417">
          <cell r="A1417" t="str">
            <v>HI003</v>
          </cell>
          <cell r="B1417" t="str">
            <v>Hormigón Industrial 210kg/cm2 - 10% desp</v>
          </cell>
          <cell r="C1417">
            <v>1.1000000000000001</v>
          </cell>
          <cell r="D1417" t="str">
            <v>M3</v>
          </cell>
          <cell r="E1417">
            <v>5932.203389830509</v>
          </cell>
          <cell r="F1417">
            <v>1067.7966101694915</v>
          </cell>
          <cell r="G1417">
            <v>6525.42</v>
          </cell>
          <cell r="H1417">
            <v>1174.58</v>
          </cell>
          <cell r="I1417">
            <v>29447.120000000003</v>
          </cell>
        </row>
        <row r="1418">
          <cell r="A1418" t="str">
            <v>AE016</v>
          </cell>
          <cell r="B1418" t="str">
            <v>Alambre Galvanizado Calibre 18 (Varillas)</v>
          </cell>
          <cell r="C1418">
            <v>15.48</v>
          </cell>
          <cell r="D1418" t="str">
            <v>LB</v>
          </cell>
          <cell r="E1418">
            <v>93.220338983050851</v>
          </cell>
          <cell r="F1418">
            <v>16.779661016949152</v>
          </cell>
          <cell r="G1418">
            <v>1443.05</v>
          </cell>
          <cell r="H1418">
            <v>259.75</v>
          </cell>
          <cell r="I1418">
            <v>0</v>
          </cell>
        </row>
        <row r="1419">
          <cell r="A1419">
            <v>0</v>
          </cell>
          <cell r="B1419" t="str">
            <v>Mano de Obra</v>
          </cell>
          <cell r="C1419">
            <v>0</v>
          </cell>
          <cell r="D1419">
            <v>0</v>
          </cell>
          <cell r="G1419">
            <v>0</v>
          </cell>
          <cell r="H1419">
            <v>0</v>
          </cell>
          <cell r="I1419">
            <v>0</v>
          </cell>
        </row>
        <row r="1420">
          <cell r="A1420">
            <v>200.05999999999995</v>
          </cell>
          <cell r="B1420" t="str">
            <v>Coloc. acero normal</v>
          </cell>
          <cell r="C1420">
            <v>7.74</v>
          </cell>
          <cell r="D1420" t="str">
            <v>QQ</v>
          </cell>
          <cell r="E1420">
            <v>326.47275741487186</v>
          </cell>
          <cell r="F1420">
            <v>0</v>
          </cell>
          <cell r="G1420">
            <v>2526.9</v>
          </cell>
          <cell r="H1420">
            <v>0</v>
          </cell>
        </row>
        <row r="1421">
          <cell r="A1421">
            <v>300.26999999999975</v>
          </cell>
          <cell r="B1421" t="str">
            <v>Columnas &lt; 0.30m de cara, por cara</v>
          </cell>
          <cell r="C1421">
            <v>44.444444444444443</v>
          </cell>
          <cell r="D1421" t="str">
            <v>ML</v>
          </cell>
          <cell r="E1421">
            <v>157.5</v>
          </cell>
          <cell r="F1421">
            <v>0</v>
          </cell>
          <cell r="G1421">
            <v>7000</v>
          </cell>
          <cell r="H1421">
            <v>0</v>
          </cell>
        </row>
        <row r="1422">
          <cell r="A1422">
            <v>0</v>
          </cell>
          <cell r="B1422" t="str">
            <v>Total/UND</v>
          </cell>
          <cell r="D1422">
            <v>0</v>
          </cell>
          <cell r="E1422">
            <v>3076.2711864406783</v>
          </cell>
          <cell r="F1422">
            <v>553.72881355932202</v>
          </cell>
          <cell r="G1422">
            <v>41305.71</v>
          </cell>
          <cell r="H1422">
            <v>5720.19</v>
          </cell>
          <cell r="I1422">
            <v>47025.9</v>
          </cell>
        </row>
        <row r="1423">
          <cell r="A1423">
            <v>0</v>
          </cell>
          <cell r="B1423" t="str">
            <v>Acero Estruc. Grado 40-60, 3/8" x 20 a 30 pies</v>
          </cell>
          <cell r="C1423">
            <v>1.2410000000000001</v>
          </cell>
          <cell r="D1423">
            <v>0</v>
          </cell>
          <cell r="E1423">
            <v>3076.2711864406783</v>
          </cell>
          <cell r="F1423">
            <v>553.72881355932202</v>
          </cell>
          <cell r="G1423">
            <v>0</v>
          </cell>
          <cell r="H1423">
            <v>0</v>
          </cell>
        </row>
        <row r="1424">
          <cell r="A1424">
            <v>104.10000000000005</v>
          </cell>
          <cell r="B1424" t="str">
            <v xml:space="preserve">COLUMNA (0.40X0.25)MTS, F'C=210KG/CM2, 10Ø1/2 y 2Ø3/8", EST. Doble Ø3/8" @ 0.20M </v>
          </cell>
          <cell r="C1424">
            <v>1</v>
          </cell>
          <cell r="D1424" t="str">
            <v>M3</v>
          </cell>
          <cell r="E1424">
            <v>0</v>
          </cell>
          <cell r="F1424">
            <v>0</v>
          </cell>
          <cell r="G1424">
            <v>23698.66</v>
          </cell>
          <cell r="H1424">
            <v>3726.8799999999997</v>
          </cell>
          <cell r="I1424">
            <v>27425.54</v>
          </cell>
        </row>
        <row r="1425">
          <cell r="A1425">
            <v>0</v>
          </cell>
          <cell r="B1425" t="str">
            <v>Volumen Análisis</v>
          </cell>
          <cell r="C1425">
            <v>1</v>
          </cell>
          <cell r="D1425" t="str">
            <v>M3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A1426">
            <v>0</v>
          </cell>
          <cell r="B1426" t="str">
            <v>Materiales y Equipos</v>
          </cell>
          <cell r="C1426">
            <v>8.7100000000000009</v>
          </cell>
          <cell r="D1426">
            <v>0</v>
          </cell>
          <cell r="E1426">
            <v>93.220338983050851</v>
          </cell>
          <cell r="F1426">
            <v>16.779661016949152</v>
          </cell>
          <cell r="G1426">
            <v>0</v>
          </cell>
          <cell r="H1426">
            <v>0</v>
          </cell>
        </row>
        <row r="1427">
          <cell r="A1427" t="str">
            <v>AE004</v>
          </cell>
          <cell r="B1427" t="str">
            <v>Acero Estruc. Grado 40-60, 1" x 20 a 30 pies</v>
          </cell>
          <cell r="C1427">
            <v>0</v>
          </cell>
          <cell r="D1427" t="str">
            <v>QQ</v>
          </cell>
          <cell r="E1427">
            <v>3076.2711864406783</v>
          </cell>
          <cell r="F1427">
            <v>553.72881355932202</v>
          </cell>
          <cell r="G1427">
            <v>0</v>
          </cell>
          <cell r="H1427">
            <v>0</v>
          </cell>
          <cell r="I1427">
            <v>0</v>
          </cell>
        </row>
        <row r="1428">
          <cell r="A1428" t="str">
            <v>AE003</v>
          </cell>
          <cell r="B1428" t="str">
            <v>Acero Estruc. Grado 40-60, 3/4" x 20 a 30 pies</v>
          </cell>
          <cell r="C1428">
            <v>0</v>
          </cell>
          <cell r="D1428" t="str">
            <v>QQ</v>
          </cell>
          <cell r="E1428">
            <v>3076.2711864406783</v>
          </cell>
          <cell r="F1428">
            <v>553.72881355932202</v>
          </cell>
          <cell r="G1428">
            <v>0</v>
          </cell>
          <cell r="H1428">
            <v>0</v>
          </cell>
        </row>
        <row r="1429">
          <cell r="A1429" t="str">
            <v>AE002</v>
          </cell>
          <cell r="B1429" t="str">
            <v>Acero Estruc. Grado 40-60, 1/2" x 20 a 30 pies</v>
          </cell>
          <cell r="C1429">
            <v>2.68</v>
          </cell>
          <cell r="D1429" t="str">
            <v>QQ</v>
          </cell>
          <cell r="E1429">
            <v>3076.2711864406783</v>
          </cell>
          <cell r="F1429">
            <v>553.72881355932202</v>
          </cell>
          <cell r="G1429">
            <v>8244.41</v>
          </cell>
          <cell r="H1429">
            <v>1483.99</v>
          </cell>
        </row>
        <row r="1430">
          <cell r="A1430" t="str">
            <v>AE001</v>
          </cell>
          <cell r="B1430" t="str">
            <v>Acero Estruc. Grado 40-60, 3/8" x 20 a 30 pies</v>
          </cell>
          <cell r="C1430">
            <v>1.6658999999999999</v>
          </cell>
          <cell r="D1430" t="str">
            <v>QQ</v>
          </cell>
          <cell r="E1430">
            <v>3076.2711864406783</v>
          </cell>
          <cell r="F1430">
            <v>553.72881355932202</v>
          </cell>
          <cell r="G1430">
            <v>5124.76</v>
          </cell>
          <cell r="H1430">
            <v>922.46</v>
          </cell>
        </row>
        <row r="1431">
          <cell r="A1431" t="str">
            <v>HI003</v>
          </cell>
          <cell r="B1431" t="str">
            <v>Hormigón Industrial 210kg/cm2 - 10% desp</v>
          </cell>
          <cell r="C1431">
            <v>1.1000000000000001</v>
          </cell>
          <cell r="D1431" t="str">
            <v>M3</v>
          </cell>
          <cell r="E1431">
            <v>5932.203389830509</v>
          </cell>
          <cell r="F1431">
            <v>1067.7966101694915</v>
          </cell>
          <cell r="G1431">
            <v>6525.42</v>
          </cell>
          <cell r="H1431">
            <v>1174.58</v>
          </cell>
          <cell r="I1431">
            <v>29447.120000000003</v>
          </cell>
        </row>
        <row r="1432">
          <cell r="A1432" t="str">
            <v>AE016</v>
          </cell>
          <cell r="B1432" t="str">
            <v>Alambre Galvanizado Calibre 18 (Varillas)</v>
          </cell>
          <cell r="C1432">
            <v>8.6918000000000006</v>
          </cell>
          <cell r="D1432" t="str">
            <v>LB</v>
          </cell>
          <cell r="E1432">
            <v>93.220338983050851</v>
          </cell>
          <cell r="F1432">
            <v>16.779661016949152</v>
          </cell>
          <cell r="G1432">
            <v>810.25</v>
          </cell>
          <cell r="H1432">
            <v>145.85</v>
          </cell>
        </row>
        <row r="1433">
          <cell r="A1433">
            <v>0</v>
          </cell>
          <cell r="B1433" t="str">
            <v>Mano de Obra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K1433" t="str">
            <v>Resina HILTI-500 C/ APLICADOR</v>
          </cell>
          <cell r="L1433">
            <v>3.5579999999999998</v>
          </cell>
        </row>
        <row r="1434">
          <cell r="A1434">
            <v>200.05999999999995</v>
          </cell>
          <cell r="B1434" t="str">
            <v>Coloc. acero normal</v>
          </cell>
          <cell r="C1434">
            <v>4.3459000000000003</v>
          </cell>
          <cell r="D1434" t="str">
            <v>QQ</v>
          </cell>
          <cell r="E1434">
            <v>326.47275741487186</v>
          </cell>
          <cell r="F1434">
            <v>0</v>
          </cell>
          <cell r="G1434">
            <v>1418.82</v>
          </cell>
          <cell r="H1434">
            <v>0</v>
          </cell>
          <cell r="I1434">
            <v>0</v>
          </cell>
          <cell r="K1434" t="str">
            <v>APLCADOR  USOS</v>
          </cell>
          <cell r="L1434">
            <v>0</v>
          </cell>
        </row>
        <row r="1435">
          <cell r="A1435">
            <v>300.26999999999975</v>
          </cell>
          <cell r="B1435" t="str">
            <v>Columnas &lt; 0.30m de cara, por cara</v>
          </cell>
          <cell r="C1435">
            <v>10</v>
          </cell>
          <cell r="D1435" t="str">
            <v>ML</v>
          </cell>
          <cell r="E1435">
            <v>157.5</v>
          </cell>
          <cell r="F1435">
            <v>0</v>
          </cell>
          <cell r="G1435">
            <v>1575</v>
          </cell>
          <cell r="H1435">
            <v>0</v>
          </cell>
        </row>
        <row r="1436">
          <cell r="A1436">
            <v>0</v>
          </cell>
          <cell r="B1436" t="str">
            <v>Total/UND</v>
          </cell>
          <cell r="D1436">
            <v>0</v>
          </cell>
          <cell r="E1436">
            <v>3076.2711864406783</v>
          </cell>
          <cell r="F1436">
            <v>553.72881355932202</v>
          </cell>
          <cell r="G1436">
            <v>23698.66</v>
          </cell>
          <cell r="H1436">
            <v>3726.8799999999997</v>
          </cell>
          <cell r="I1436">
            <v>27425.54</v>
          </cell>
        </row>
        <row r="1437">
          <cell r="A1437">
            <v>0</v>
          </cell>
          <cell r="B1437" t="str">
            <v>Acero Estruc. Grado 40-60, 3/4" x 20 a 30 pies</v>
          </cell>
          <cell r="D1437">
            <v>0</v>
          </cell>
          <cell r="E1437">
            <v>3076.2711864406783</v>
          </cell>
          <cell r="F1437">
            <v>553.72881355932202</v>
          </cell>
          <cell r="G1437">
            <v>0</v>
          </cell>
          <cell r="H1437">
            <v>0</v>
          </cell>
        </row>
        <row r="1438">
          <cell r="A1438">
            <v>104.11000000000006</v>
          </cell>
          <cell r="B1438" t="str">
            <v xml:space="preserve">COLUMNA (0.25X0.25)MTS, F'C=210KG/CM2, 8Ø1/2  EST. Doble Ø3/8" @ 0.20M </v>
          </cell>
          <cell r="C1438">
            <v>1</v>
          </cell>
          <cell r="D1438" t="str">
            <v>M3</v>
          </cell>
          <cell r="E1438">
            <v>0</v>
          </cell>
          <cell r="F1438">
            <v>0</v>
          </cell>
          <cell r="G1438">
            <v>22701.19</v>
          </cell>
          <cell r="H1438">
            <v>3409.0299999999997</v>
          </cell>
          <cell r="I1438">
            <v>26110.219999999998</v>
          </cell>
        </row>
        <row r="1439">
          <cell r="A1439">
            <v>0</v>
          </cell>
          <cell r="B1439" t="str">
            <v>Volumen Análisis</v>
          </cell>
          <cell r="C1439">
            <v>1</v>
          </cell>
          <cell r="D1439" t="str">
            <v>M3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A1440">
            <v>0</v>
          </cell>
          <cell r="B1440" t="str">
            <v>Materiales y Equipos</v>
          </cell>
          <cell r="C1440">
            <v>1.1000000000000001</v>
          </cell>
          <cell r="D1440">
            <v>0</v>
          </cell>
          <cell r="E1440">
            <v>5932.203389830509</v>
          </cell>
          <cell r="F1440">
            <v>1067.7966101694915</v>
          </cell>
          <cell r="G1440">
            <v>0</v>
          </cell>
          <cell r="H1440">
            <v>0</v>
          </cell>
        </row>
        <row r="1441">
          <cell r="A1441" t="str">
            <v>AE004</v>
          </cell>
          <cell r="B1441" t="str">
            <v>Acero Estruc. Grado 40-60, 1" x 20 a 30 pies</v>
          </cell>
          <cell r="C1441">
            <v>0</v>
          </cell>
          <cell r="D1441" t="str">
            <v>QQ</v>
          </cell>
          <cell r="E1441">
            <v>3076.2711864406783</v>
          </cell>
          <cell r="F1441">
            <v>553.72881355932202</v>
          </cell>
          <cell r="G1441">
            <v>0</v>
          </cell>
          <cell r="H1441">
            <v>0</v>
          </cell>
        </row>
        <row r="1442">
          <cell r="A1442" t="str">
            <v>AE003</v>
          </cell>
          <cell r="B1442" t="str">
            <v>Acero Estruc. Grado 40-60, 3/4" x 20 a 30 pies</v>
          </cell>
          <cell r="C1442">
            <v>0.25109999999999999</v>
          </cell>
          <cell r="D1442" t="str">
            <v>QQ</v>
          </cell>
          <cell r="E1442">
            <v>3076.2711864406783</v>
          </cell>
          <cell r="F1442">
            <v>553.72881355932202</v>
          </cell>
          <cell r="G1442">
            <v>772.45</v>
          </cell>
          <cell r="H1442">
            <v>139.04</v>
          </cell>
          <cell r="I1442">
            <v>0</v>
          </cell>
        </row>
        <row r="1443">
          <cell r="A1443" t="str">
            <v>AE002</v>
          </cell>
          <cell r="B1443" t="str">
            <v>Acero Estruc. Grado 40-60, 1/2" x 20 a 30 pies</v>
          </cell>
          <cell r="C1443">
            <v>2.2336</v>
          </cell>
          <cell r="D1443" t="str">
            <v>QQ</v>
          </cell>
          <cell r="E1443">
            <v>3076.2711864406783</v>
          </cell>
          <cell r="F1443">
            <v>553.72881355932202</v>
          </cell>
          <cell r="G1443">
            <v>6871.16</v>
          </cell>
          <cell r="H1443">
            <v>1236.81</v>
          </cell>
        </row>
        <row r="1444">
          <cell r="A1444" t="str">
            <v>AE001</v>
          </cell>
          <cell r="B1444" t="str">
            <v>Acero Estruc. Grado 40-60, 3/8" x 20 a 30 pies</v>
          </cell>
          <cell r="C1444">
            <v>1.32</v>
          </cell>
          <cell r="D1444" t="str">
            <v>QQ</v>
          </cell>
          <cell r="E1444">
            <v>3076.2711864406783</v>
          </cell>
          <cell r="F1444">
            <v>553.72881355932202</v>
          </cell>
          <cell r="G1444">
            <v>4060.68</v>
          </cell>
          <cell r="H1444">
            <v>730.92</v>
          </cell>
        </row>
        <row r="1445">
          <cell r="A1445" t="str">
            <v>HI003</v>
          </cell>
          <cell r="B1445" t="str">
            <v>Hormigón Industrial 210kg/cm2 - 10% desp</v>
          </cell>
          <cell r="C1445">
            <v>1.1000000000000001</v>
          </cell>
          <cell r="D1445" t="str">
            <v>M3</v>
          </cell>
          <cell r="E1445">
            <v>5932.203389830509</v>
          </cell>
          <cell r="F1445">
            <v>1067.7966101694915</v>
          </cell>
          <cell r="G1445">
            <v>6525.42</v>
          </cell>
          <cell r="H1445">
            <v>1174.58</v>
          </cell>
          <cell r="I1445">
            <v>47025.9</v>
          </cell>
        </row>
        <row r="1446">
          <cell r="A1446" t="str">
            <v>AE016</v>
          </cell>
          <cell r="B1446" t="str">
            <v>Alambre Galvanizado Calibre 18 (Varillas)</v>
          </cell>
          <cell r="C1446">
            <v>7.6094000000000008</v>
          </cell>
          <cell r="D1446" t="str">
            <v>LB</v>
          </cell>
          <cell r="E1446">
            <v>93.220338983050851</v>
          </cell>
          <cell r="F1446">
            <v>16.779661016949152</v>
          </cell>
          <cell r="G1446">
            <v>709.35</v>
          </cell>
          <cell r="H1446">
            <v>127.68</v>
          </cell>
        </row>
        <row r="1447">
          <cell r="A1447">
            <v>0</v>
          </cell>
          <cell r="B1447" t="str">
            <v>Mano de Obra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A1448">
            <v>200.05999999999995</v>
          </cell>
          <cell r="B1448" t="str">
            <v>Coloc. acero normal</v>
          </cell>
          <cell r="C1448">
            <v>3.8047000000000004</v>
          </cell>
          <cell r="D1448" t="str">
            <v>QQ</v>
          </cell>
          <cell r="E1448">
            <v>326.47275741487186</v>
          </cell>
          <cell r="F1448">
            <v>0</v>
          </cell>
          <cell r="G1448">
            <v>1242.1300000000001</v>
          </cell>
          <cell r="H1448">
            <v>0</v>
          </cell>
          <cell r="I1448">
            <v>0</v>
          </cell>
        </row>
        <row r="1449">
          <cell r="A1449">
            <v>300.26999999999975</v>
          </cell>
          <cell r="B1449" t="str">
            <v>Columnas &lt; 0.30m de cara, por cara</v>
          </cell>
          <cell r="C1449">
            <v>16</v>
          </cell>
          <cell r="D1449" t="str">
            <v>ML</v>
          </cell>
          <cell r="E1449">
            <v>157.5</v>
          </cell>
          <cell r="F1449">
            <v>0</v>
          </cell>
          <cell r="G1449">
            <v>2520</v>
          </cell>
          <cell r="H1449">
            <v>0</v>
          </cell>
        </row>
        <row r="1450">
          <cell r="A1450">
            <v>0</v>
          </cell>
          <cell r="B1450" t="str">
            <v>Total/UND</v>
          </cell>
          <cell r="C1450">
            <v>0</v>
          </cell>
          <cell r="D1450">
            <v>0</v>
          </cell>
          <cell r="E1450">
            <v>3076.2711864406783</v>
          </cell>
          <cell r="F1450">
            <v>553.72881355932202</v>
          </cell>
          <cell r="G1450">
            <v>22701.19</v>
          </cell>
          <cell r="H1450">
            <v>3409.0299999999997</v>
          </cell>
          <cell r="I1450">
            <v>26110.219999999998</v>
          </cell>
        </row>
        <row r="1451">
          <cell r="A1451">
            <v>0</v>
          </cell>
          <cell r="B1451" t="str">
            <v>Acero Estruc. Grado 40-60, 3/4" x 20 a 30 pies</v>
          </cell>
          <cell r="C1451">
            <v>0</v>
          </cell>
          <cell r="D1451">
            <v>0</v>
          </cell>
          <cell r="E1451">
            <v>3076.2711864406783</v>
          </cell>
          <cell r="F1451">
            <v>553.72881355932202</v>
          </cell>
          <cell r="G1451">
            <v>0</v>
          </cell>
          <cell r="H1451">
            <v>0</v>
          </cell>
        </row>
        <row r="1452">
          <cell r="A1452">
            <v>104.12000000000006</v>
          </cell>
          <cell r="B1452" t="str">
            <v>COLUMNA C1(0.30X0.30)MTS, F'C=210KG/CM2, 5Ø1/2", EST. Ø3/8"@0.20M ,</v>
          </cell>
          <cell r="C1452">
            <v>1</v>
          </cell>
          <cell r="D1452" t="str">
            <v>M3</v>
          </cell>
          <cell r="E1452">
            <v>0</v>
          </cell>
          <cell r="F1452">
            <v>0</v>
          </cell>
          <cell r="G1452">
            <v>20813.269999999997</v>
          </cell>
          <cell r="H1452">
            <v>3221.2999999999997</v>
          </cell>
          <cell r="I1452">
            <v>24034.569999999996</v>
          </cell>
        </row>
        <row r="1453">
          <cell r="A1453">
            <v>0</v>
          </cell>
          <cell r="B1453" t="str">
            <v>Volumen Análisis</v>
          </cell>
          <cell r="C1453">
            <v>1</v>
          </cell>
          <cell r="D1453" t="str">
            <v>M3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A1454">
            <v>0</v>
          </cell>
          <cell r="B1454" t="str">
            <v>Materiales y Equipos</v>
          </cell>
          <cell r="C1454">
            <v>1.1000000000000001</v>
          </cell>
          <cell r="D1454">
            <v>0</v>
          </cell>
          <cell r="E1454">
            <v>5932.203389830509</v>
          </cell>
          <cell r="F1454">
            <v>1067.7966101694915</v>
          </cell>
          <cell r="G1454">
            <v>0</v>
          </cell>
          <cell r="H1454">
            <v>0</v>
          </cell>
        </row>
        <row r="1455">
          <cell r="A1455" t="str">
            <v>AE004</v>
          </cell>
          <cell r="B1455" t="str">
            <v>Acero Estruc. Grado 40-60, 1" x 20 a 30 pies</v>
          </cell>
          <cell r="C1455">
            <v>0</v>
          </cell>
          <cell r="D1455" t="str">
            <v>QQ</v>
          </cell>
          <cell r="E1455">
            <v>3076.2711864406783</v>
          </cell>
          <cell r="F1455">
            <v>553.72881355932202</v>
          </cell>
          <cell r="G1455">
            <v>0</v>
          </cell>
          <cell r="H1455">
            <v>0</v>
          </cell>
        </row>
        <row r="1456">
          <cell r="A1456" t="str">
            <v>AE003</v>
          </cell>
          <cell r="B1456" t="str">
            <v>Acero Estruc. Grado 40-60, 3/4" x 20 a 30 pies</v>
          </cell>
          <cell r="C1456">
            <v>0</v>
          </cell>
          <cell r="D1456" t="str">
            <v>QQ</v>
          </cell>
          <cell r="E1456">
            <v>3076.2711864406783</v>
          </cell>
          <cell r="F1456">
            <v>553.72881355932202</v>
          </cell>
          <cell r="G1456">
            <v>0</v>
          </cell>
          <cell r="H1456">
            <v>0</v>
          </cell>
          <cell r="I1456">
            <v>0</v>
          </cell>
          <cell r="K1456" t="str">
            <v>Resina HILTI-500 C/ APLICADOR</v>
          </cell>
          <cell r="L1456">
            <v>3.5579999999999998</v>
          </cell>
        </row>
        <row r="1457">
          <cell r="A1457" t="str">
            <v>AE002</v>
          </cell>
          <cell r="B1457" t="str">
            <v>Acero Estruc. Grado 40-60, 1/2" x 20 a 30 pies</v>
          </cell>
          <cell r="C1457">
            <v>2.54</v>
          </cell>
          <cell r="D1457" t="str">
            <v>QQ</v>
          </cell>
          <cell r="E1457">
            <v>3076.2711864406783</v>
          </cell>
          <cell r="F1457">
            <v>553.72881355932202</v>
          </cell>
          <cell r="G1457">
            <v>7813.73</v>
          </cell>
          <cell r="H1457">
            <v>1406.47</v>
          </cell>
          <cell r="K1457" t="str">
            <v>APLCADOR  USOS</v>
          </cell>
          <cell r="L1457">
            <v>0</v>
          </cell>
        </row>
        <row r="1458">
          <cell r="A1458" t="str">
            <v>AE001</v>
          </cell>
          <cell r="B1458" t="str">
            <v>Acero Estruc. Grado 40-60, 3/8" x 20 a 30 pies</v>
          </cell>
          <cell r="C1458">
            <v>1.0349999999999999</v>
          </cell>
          <cell r="D1458" t="str">
            <v>QQ</v>
          </cell>
          <cell r="E1458">
            <v>3076.2711864406783</v>
          </cell>
          <cell r="F1458">
            <v>553.72881355932202</v>
          </cell>
          <cell r="G1458">
            <v>3183.94</v>
          </cell>
          <cell r="H1458">
            <v>573.11</v>
          </cell>
        </row>
        <row r="1459">
          <cell r="A1459" t="str">
            <v>HI002</v>
          </cell>
          <cell r="B1459" t="str">
            <v>Hormigón 210 Kg/cm2 (incluye bomba y colocación)</v>
          </cell>
          <cell r="C1459">
            <v>1.05</v>
          </cell>
          <cell r="D1459" t="str">
            <v>M3</v>
          </cell>
          <cell r="E1459">
            <v>5935.17</v>
          </cell>
          <cell r="F1459">
            <v>1068.33</v>
          </cell>
          <cell r="G1459">
            <v>6231.93</v>
          </cell>
          <cell r="H1459">
            <v>1121.75</v>
          </cell>
          <cell r="I1459">
            <v>27425.54</v>
          </cell>
        </row>
        <row r="1460">
          <cell r="A1460" t="str">
            <v>AE016</v>
          </cell>
          <cell r="B1460" t="str">
            <v>Alambre Galvanizado Calibre 18 (Varillas)</v>
          </cell>
          <cell r="C1460">
            <v>7.15</v>
          </cell>
          <cell r="D1460" t="str">
            <v>LB</v>
          </cell>
          <cell r="E1460">
            <v>93.220338983050851</v>
          </cell>
          <cell r="F1460">
            <v>16.779661016949152</v>
          </cell>
          <cell r="G1460">
            <v>666.53</v>
          </cell>
          <cell r="H1460">
            <v>119.97</v>
          </cell>
        </row>
        <row r="1461">
          <cell r="A1461">
            <v>0</v>
          </cell>
          <cell r="B1461" t="str">
            <v>Mano de Obra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</row>
        <row r="1462">
          <cell r="A1462">
            <v>200.05999999999995</v>
          </cell>
          <cell r="B1462" t="str">
            <v>Coloc. acero normal</v>
          </cell>
          <cell r="C1462">
            <v>3.5750000000000002</v>
          </cell>
          <cell r="D1462" t="str">
            <v>QQ</v>
          </cell>
          <cell r="E1462">
            <v>326.47275741487186</v>
          </cell>
          <cell r="F1462">
            <v>0</v>
          </cell>
          <cell r="G1462">
            <v>1167.1400000000001</v>
          </cell>
          <cell r="H1462">
            <v>0</v>
          </cell>
          <cell r="I1462">
            <v>0</v>
          </cell>
        </row>
        <row r="1463">
          <cell r="A1463">
            <v>300.26999999999975</v>
          </cell>
          <cell r="B1463" t="str">
            <v>COLUMNA &lt; 0.30m de cara, por cara</v>
          </cell>
          <cell r="C1463">
            <v>11.111111111111111</v>
          </cell>
          <cell r="D1463" t="str">
            <v>ML</v>
          </cell>
          <cell r="E1463">
            <v>157.5</v>
          </cell>
          <cell r="F1463">
            <v>0</v>
          </cell>
          <cell r="G1463">
            <v>1750</v>
          </cell>
          <cell r="H1463">
            <v>0</v>
          </cell>
        </row>
        <row r="1464">
          <cell r="A1464">
            <v>0</v>
          </cell>
          <cell r="B1464" t="str">
            <v>Total/UND</v>
          </cell>
          <cell r="C1464">
            <v>0</v>
          </cell>
          <cell r="D1464">
            <v>0</v>
          </cell>
          <cell r="E1464">
            <v>3076.2711864406783</v>
          </cell>
          <cell r="F1464">
            <v>553.72881355932202</v>
          </cell>
          <cell r="G1464">
            <v>20813.269999999997</v>
          </cell>
          <cell r="H1464">
            <v>3221.2999999999997</v>
          </cell>
          <cell r="I1464">
            <v>24034.569999999996</v>
          </cell>
        </row>
        <row r="1465">
          <cell r="A1465">
            <v>0</v>
          </cell>
          <cell r="B1465" t="str">
            <v>Acero Estruc. Grado 40-60, 3/4" x 20 a 30 pies</v>
          </cell>
          <cell r="C1465">
            <v>0.25109999999999999</v>
          </cell>
          <cell r="D1465">
            <v>0</v>
          </cell>
          <cell r="E1465">
            <v>3076.2711864406783</v>
          </cell>
          <cell r="F1465">
            <v>553.72881355932202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104.13000000000007</v>
          </cell>
          <cell r="B1466" t="str">
            <v xml:space="preserve">COLUMNA (0.25X0.25)MTS, F'C=210KG/CM2, 6Ø1/2  EST. Doble Ø3/8" @ 0.10M </v>
          </cell>
          <cell r="C1466">
            <v>1</v>
          </cell>
          <cell r="D1466" t="str">
            <v>M3</v>
          </cell>
          <cell r="E1466">
            <v>0</v>
          </cell>
          <cell r="F1466">
            <v>0</v>
          </cell>
          <cell r="G1466">
            <v>31973.129999999997</v>
          </cell>
          <cell r="H1466">
            <v>4926.18</v>
          </cell>
          <cell r="I1466">
            <v>36899.31</v>
          </cell>
        </row>
        <row r="1467">
          <cell r="A1467">
            <v>0</v>
          </cell>
          <cell r="B1467" t="str">
            <v>Volumen Análisis</v>
          </cell>
          <cell r="C1467">
            <v>1</v>
          </cell>
          <cell r="D1467" t="str">
            <v>M3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</row>
        <row r="1468">
          <cell r="A1468">
            <v>0</v>
          </cell>
          <cell r="B1468" t="str">
            <v>Materiales y Equipos</v>
          </cell>
          <cell r="C1468">
            <v>1.1000000000000001</v>
          </cell>
          <cell r="D1468">
            <v>0</v>
          </cell>
          <cell r="E1468">
            <v>5932.203389830509</v>
          </cell>
          <cell r="F1468">
            <v>1067.7966101694915</v>
          </cell>
          <cell r="G1468">
            <v>0</v>
          </cell>
          <cell r="H1468">
            <v>0</v>
          </cell>
        </row>
        <row r="1469">
          <cell r="A1469" t="str">
            <v>AE004</v>
          </cell>
          <cell r="B1469" t="str">
            <v>Acero Estruc. Grado 40-60, 1" x 20 a 30 pies</v>
          </cell>
          <cell r="C1469">
            <v>0</v>
          </cell>
          <cell r="D1469" t="str">
            <v>QQ</v>
          </cell>
          <cell r="E1469">
            <v>3076.2711864406783</v>
          </cell>
          <cell r="F1469">
            <v>553.72881355932202</v>
          </cell>
          <cell r="G1469">
            <v>0</v>
          </cell>
          <cell r="H1469">
            <v>0</v>
          </cell>
        </row>
        <row r="1470">
          <cell r="A1470" t="str">
            <v>AE003</v>
          </cell>
          <cell r="B1470" t="str">
            <v>Acero Estruc. Grado 40-60, 3/4" x 20 a 30 pies</v>
          </cell>
          <cell r="C1470">
            <v>0</v>
          </cell>
          <cell r="D1470" t="str">
            <v>QQ</v>
          </cell>
          <cell r="E1470">
            <v>3076.2711864406783</v>
          </cell>
          <cell r="F1470">
            <v>553.72881355932202</v>
          </cell>
          <cell r="G1470">
            <v>0</v>
          </cell>
          <cell r="H1470">
            <v>0</v>
          </cell>
          <cell r="I1470">
            <v>0</v>
          </cell>
        </row>
        <row r="1471">
          <cell r="A1471" t="str">
            <v>AE002</v>
          </cell>
          <cell r="B1471" t="str">
            <v>Acero Estruc. Grado 40-60, 1/2" x 20 a 30 pies</v>
          </cell>
          <cell r="C1471">
            <v>2.8570000000000002</v>
          </cell>
          <cell r="D1471" t="str">
            <v>QQ</v>
          </cell>
          <cell r="E1471">
            <v>3076.2711864406783</v>
          </cell>
          <cell r="F1471">
            <v>553.72881355932202</v>
          </cell>
          <cell r="G1471">
            <v>8788.91</v>
          </cell>
          <cell r="H1471">
            <v>1582</v>
          </cell>
        </row>
        <row r="1472">
          <cell r="A1472" t="str">
            <v>AE001</v>
          </cell>
          <cell r="B1472" t="str">
            <v>Acero Estruc. Grado 40-60, 3/8" x 20 a 30 pies</v>
          </cell>
          <cell r="C1472">
            <v>3.5310000000000001</v>
          </cell>
          <cell r="D1472" t="str">
            <v>QQ</v>
          </cell>
          <cell r="E1472">
            <v>3076.2711864406783</v>
          </cell>
          <cell r="F1472">
            <v>553.72881355932202</v>
          </cell>
          <cell r="G1472">
            <v>10862.31</v>
          </cell>
          <cell r="H1472">
            <v>1955.22</v>
          </cell>
        </row>
        <row r="1473">
          <cell r="A1473" t="str">
            <v>HI003</v>
          </cell>
          <cell r="B1473" t="str">
            <v>Hormigón Industrial 210kg/cm2 - 10% desp</v>
          </cell>
          <cell r="C1473">
            <v>1.1000000000000001</v>
          </cell>
          <cell r="D1473" t="str">
            <v>M3</v>
          </cell>
          <cell r="E1473">
            <v>5932.203389830509</v>
          </cell>
          <cell r="F1473">
            <v>1067.7966101694915</v>
          </cell>
          <cell r="G1473">
            <v>6525.42</v>
          </cell>
          <cell r="H1473">
            <v>1174.58</v>
          </cell>
          <cell r="I1473">
            <v>26110.219999999998</v>
          </cell>
        </row>
        <row r="1474">
          <cell r="A1474" t="str">
            <v>AE016</v>
          </cell>
          <cell r="B1474" t="str">
            <v>Alambre Galvanizado Calibre 18 (Varillas)</v>
          </cell>
          <cell r="C1474">
            <v>12.776</v>
          </cell>
          <cell r="D1474" t="str">
            <v>LB</v>
          </cell>
          <cell r="E1474">
            <v>93.220338983050851</v>
          </cell>
          <cell r="F1474">
            <v>16.779661016949152</v>
          </cell>
          <cell r="G1474">
            <v>1190.98</v>
          </cell>
          <cell r="H1474">
            <v>214.38</v>
          </cell>
        </row>
        <row r="1475">
          <cell r="A1475">
            <v>0</v>
          </cell>
          <cell r="B1475" t="str">
            <v>Mano de Obra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</row>
        <row r="1476">
          <cell r="A1476">
            <v>200.05999999999995</v>
          </cell>
          <cell r="B1476" t="str">
            <v>Coloc. acero normal</v>
          </cell>
          <cell r="C1476">
            <v>6.3879999999999999</v>
          </cell>
          <cell r="D1476" t="str">
            <v>QQ</v>
          </cell>
          <cell r="E1476">
            <v>326.47275741487186</v>
          </cell>
          <cell r="F1476">
            <v>0</v>
          </cell>
          <cell r="G1476">
            <v>2085.5100000000002</v>
          </cell>
          <cell r="H1476">
            <v>0</v>
          </cell>
          <cell r="I1476">
            <v>0</v>
          </cell>
        </row>
        <row r="1477">
          <cell r="A1477">
            <v>300.26999999999975</v>
          </cell>
          <cell r="B1477" t="str">
            <v>Columnas &lt; 0.30m de cara, por cara</v>
          </cell>
          <cell r="C1477">
            <v>16</v>
          </cell>
          <cell r="D1477" t="str">
            <v>ML</v>
          </cell>
          <cell r="E1477">
            <v>157.5</v>
          </cell>
          <cell r="F1477">
            <v>0</v>
          </cell>
          <cell r="G1477">
            <v>2520</v>
          </cell>
          <cell r="H1477">
            <v>0</v>
          </cell>
        </row>
        <row r="1478">
          <cell r="A1478">
            <v>0</v>
          </cell>
          <cell r="B1478" t="str">
            <v>Total/UND</v>
          </cell>
          <cell r="C1478">
            <v>0</v>
          </cell>
          <cell r="D1478">
            <v>0</v>
          </cell>
          <cell r="E1478">
            <v>3076.2711864406783</v>
          </cell>
          <cell r="F1478">
            <v>553.72881355932202</v>
          </cell>
          <cell r="G1478">
            <v>31973.129999999997</v>
          </cell>
          <cell r="H1478">
            <v>4926.18</v>
          </cell>
          <cell r="I1478">
            <v>36899.31</v>
          </cell>
        </row>
        <row r="1479">
          <cell r="A1479">
            <v>0</v>
          </cell>
          <cell r="B1479" t="str">
            <v>Acero Estruc. Grado 40-60, 3/4" x 20 a 30 pies</v>
          </cell>
          <cell r="C1479">
            <v>0</v>
          </cell>
          <cell r="D1479">
            <v>0</v>
          </cell>
          <cell r="E1479">
            <v>3076.2711864406783</v>
          </cell>
          <cell r="F1479">
            <v>553.72881355932202</v>
          </cell>
          <cell r="G1479">
            <v>0</v>
          </cell>
          <cell r="H1479">
            <v>0</v>
          </cell>
        </row>
        <row r="1480">
          <cell r="A1480">
            <v>104.14000000000007</v>
          </cell>
          <cell r="B1480" t="str">
            <v xml:space="preserve">COLUMNA (0.20X0.30)MTS, F'C=210KG/CM2, 5Ø1/2  EST. Ø3/8" @ 0.20M </v>
          </cell>
          <cell r="C1480">
            <v>1</v>
          </cell>
          <cell r="D1480" t="str">
            <v>M3</v>
          </cell>
          <cell r="E1480">
            <v>0</v>
          </cell>
          <cell r="F1480">
            <v>0</v>
          </cell>
          <cell r="G1480">
            <v>22136.090000000004</v>
          </cell>
          <cell r="H1480">
            <v>3299.3900000000003</v>
          </cell>
          <cell r="I1480">
            <v>25435.480000000003</v>
          </cell>
        </row>
        <row r="1481">
          <cell r="A1481">
            <v>0</v>
          </cell>
          <cell r="B1481" t="str">
            <v>Volumen Análisis</v>
          </cell>
          <cell r="C1481">
            <v>1</v>
          </cell>
          <cell r="D1481" t="str">
            <v>M3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>
            <v>0</v>
          </cell>
          <cell r="B1482" t="str">
            <v>Materiales y Equipos</v>
          </cell>
          <cell r="C1482">
            <v>1.05</v>
          </cell>
          <cell r="D1482">
            <v>0</v>
          </cell>
          <cell r="E1482">
            <v>5935.17</v>
          </cell>
          <cell r="F1482">
            <v>1068.33</v>
          </cell>
          <cell r="G1482">
            <v>0</v>
          </cell>
          <cell r="H1482">
            <v>0</v>
          </cell>
        </row>
        <row r="1483">
          <cell r="A1483" t="str">
            <v>AE004</v>
          </cell>
          <cell r="B1483" t="str">
            <v>Acero Estruc. Grado 40-60, 1" x 20 a 30 pies</v>
          </cell>
          <cell r="C1483">
            <v>0</v>
          </cell>
          <cell r="D1483" t="str">
            <v>QQ</v>
          </cell>
          <cell r="E1483">
            <v>3076.2711864406783</v>
          </cell>
          <cell r="F1483">
            <v>553.72881355932202</v>
          </cell>
          <cell r="G1483">
            <v>0</v>
          </cell>
          <cell r="H1483">
            <v>0</v>
          </cell>
        </row>
        <row r="1484">
          <cell r="A1484" t="str">
            <v>AE003</v>
          </cell>
          <cell r="B1484" t="str">
            <v>Acero Estruc. Grado 40-60, 3/4" x 20 a 30 pies</v>
          </cell>
          <cell r="C1484">
            <v>0</v>
          </cell>
          <cell r="D1484" t="str">
            <v>QQ</v>
          </cell>
          <cell r="E1484">
            <v>3076.2711864406783</v>
          </cell>
          <cell r="F1484">
            <v>553.72881355932202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 t="str">
            <v>AE002</v>
          </cell>
          <cell r="B1485" t="str">
            <v>Acero Estruc. Grado 40-60, 1/2" x 20 a 30 pies</v>
          </cell>
          <cell r="C1485">
            <v>2.274</v>
          </cell>
          <cell r="D1485" t="str">
            <v>QQ</v>
          </cell>
          <cell r="E1485">
            <v>3076.2711864406783</v>
          </cell>
          <cell r="F1485">
            <v>553.72881355932202</v>
          </cell>
          <cell r="G1485">
            <v>6995.44</v>
          </cell>
          <cell r="H1485">
            <v>1259.18</v>
          </cell>
        </row>
        <row r="1486">
          <cell r="A1486" t="str">
            <v>AE001</v>
          </cell>
          <cell r="B1486" t="str">
            <v>Acero Estruc. Grado 40-60, 3/8" x 20 a 30 pies</v>
          </cell>
          <cell r="C1486">
            <v>1.3440000000000001</v>
          </cell>
          <cell r="D1486" t="str">
            <v>QQ</v>
          </cell>
          <cell r="E1486">
            <v>3076.2711864406783</v>
          </cell>
          <cell r="F1486">
            <v>553.72881355932202</v>
          </cell>
          <cell r="G1486">
            <v>4134.51</v>
          </cell>
          <cell r="H1486">
            <v>744.21</v>
          </cell>
        </row>
        <row r="1487">
          <cell r="A1487" t="str">
            <v>HI003</v>
          </cell>
          <cell r="B1487" t="str">
            <v>Hormigón Industrial 210kg/cm2 - 10% desp</v>
          </cell>
          <cell r="C1487">
            <v>1.1000000000000001</v>
          </cell>
          <cell r="D1487" t="str">
            <v>M3</v>
          </cell>
          <cell r="E1487">
            <v>5932.203389830509</v>
          </cell>
          <cell r="F1487">
            <v>1067.7966101694915</v>
          </cell>
          <cell r="G1487">
            <v>6525.42</v>
          </cell>
          <cell r="H1487">
            <v>1174.58</v>
          </cell>
          <cell r="I1487">
            <v>24034.569999999996</v>
          </cell>
        </row>
        <row r="1488">
          <cell r="A1488" t="str">
            <v>AE016</v>
          </cell>
          <cell r="B1488" t="str">
            <v>Alambre Galvanizado Calibre 18 (Varillas)</v>
          </cell>
          <cell r="C1488">
            <v>7.2360000000000007</v>
          </cell>
          <cell r="D1488" t="str">
            <v>LB</v>
          </cell>
          <cell r="E1488">
            <v>93.220338983050851</v>
          </cell>
          <cell r="F1488">
            <v>16.779661016949152</v>
          </cell>
          <cell r="G1488">
            <v>674.54</v>
          </cell>
          <cell r="H1488">
            <v>121.42</v>
          </cell>
        </row>
        <row r="1489">
          <cell r="A1489">
            <v>0</v>
          </cell>
          <cell r="B1489" t="str">
            <v>Mano de Obra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</row>
        <row r="1490">
          <cell r="A1490">
            <v>200.05999999999995</v>
          </cell>
          <cell r="B1490" t="str">
            <v>Coloc. acero normal</v>
          </cell>
          <cell r="C1490">
            <v>3.6180000000000003</v>
          </cell>
          <cell r="D1490" t="str">
            <v>QQ</v>
          </cell>
          <cell r="E1490">
            <v>326.47275741487186</v>
          </cell>
          <cell r="F1490">
            <v>0</v>
          </cell>
          <cell r="G1490">
            <v>1181.18</v>
          </cell>
          <cell r="H1490">
            <v>0</v>
          </cell>
          <cell r="I1490">
            <v>0</v>
          </cell>
        </row>
        <row r="1491">
          <cell r="A1491">
            <v>300.26999999999975</v>
          </cell>
          <cell r="B1491" t="str">
            <v>Columnas &lt; 0.30m de cara, por cara</v>
          </cell>
          <cell r="C1491">
            <v>16.666666666666668</v>
          </cell>
          <cell r="D1491" t="str">
            <v>ML</v>
          </cell>
          <cell r="E1491">
            <v>157.5</v>
          </cell>
          <cell r="F1491">
            <v>0</v>
          </cell>
          <cell r="G1491">
            <v>2625</v>
          </cell>
          <cell r="H1491">
            <v>0</v>
          </cell>
        </row>
        <row r="1492">
          <cell r="A1492">
            <v>0</v>
          </cell>
          <cell r="B1492" t="str">
            <v>Total/UND</v>
          </cell>
          <cell r="C1492">
            <v>0</v>
          </cell>
          <cell r="D1492">
            <v>0</v>
          </cell>
          <cell r="E1492">
            <v>3076.2711864406783</v>
          </cell>
          <cell r="F1492">
            <v>553.72881355932202</v>
          </cell>
          <cell r="G1492">
            <v>22136.090000000004</v>
          </cell>
          <cell r="H1492">
            <v>3299.3900000000003</v>
          </cell>
          <cell r="I1492">
            <v>25435.480000000003</v>
          </cell>
        </row>
        <row r="1493">
          <cell r="A1493">
            <v>0</v>
          </cell>
          <cell r="B1493" t="str">
            <v>Acero Estruc. Grado 40-60, 3/4" x 20 a 30 pies</v>
          </cell>
          <cell r="C1493">
            <v>0</v>
          </cell>
          <cell r="D1493">
            <v>0</v>
          </cell>
          <cell r="E1493">
            <v>3076.2711864406783</v>
          </cell>
          <cell r="F1493">
            <v>553.72881355932202</v>
          </cell>
          <cell r="G1493">
            <v>0</v>
          </cell>
          <cell r="H1493">
            <v>0</v>
          </cell>
        </row>
        <row r="1494">
          <cell r="A1494">
            <v>104.15000000000008</v>
          </cell>
          <cell r="B1494" t="str">
            <v xml:space="preserve">COLUMNA (0.20X0.20)MTS, F'C=210KG/CM2, 6Ø1/2", EST. Ø3/8" @ 0.20M </v>
          </cell>
          <cell r="C1494">
            <v>1</v>
          </cell>
          <cell r="D1494" t="str">
            <v>M3</v>
          </cell>
          <cell r="E1494">
            <v>0</v>
          </cell>
          <cell r="F1494">
            <v>0</v>
          </cell>
          <cell r="G1494">
            <v>31404.489999999998</v>
          </cell>
          <cell r="H1494">
            <v>4502.1400000000003</v>
          </cell>
          <cell r="I1494">
            <v>35906.629999999997</v>
          </cell>
        </row>
        <row r="1495">
          <cell r="A1495">
            <v>0</v>
          </cell>
          <cell r="B1495" t="str">
            <v>Volumen Análisis</v>
          </cell>
          <cell r="C1495">
            <v>1</v>
          </cell>
          <cell r="D1495" t="str">
            <v>M3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A1496">
            <v>0</v>
          </cell>
          <cell r="B1496" t="str">
            <v>Materiales y Equipos</v>
          </cell>
          <cell r="C1496">
            <v>1.1000000000000001</v>
          </cell>
          <cell r="D1496">
            <v>0</v>
          </cell>
          <cell r="E1496">
            <v>5932.203389830509</v>
          </cell>
          <cell r="F1496">
            <v>1067.7966101694915</v>
          </cell>
          <cell r="G1496">
            <v>0</v>
          </cell>
          <cell r="H1496">
            <v>0</v>
          </cell>
        </row>
        <row r="1497">
          <cell r="A1497" t="str">
            <v>AE004</v>
          </cell>
          <cell r="B1497" t="str">
            <v>Acero Estruc. Grado 40-60, 1" x 20 a 30 pies</v>
          </cell>
          <cell r="C1497">
            <v>12.776</v>
          </cell>
          <cell r="D1497" t="str">
            <v>QQ</v>
          </cell>
          <cell r="E1497">
            <v>3076.2711864406783</v>
          </cell>
          <cell r="F1497">
            <v>553.72881355932202</v>
          </cell>
          <cell r="G1497">
            <v>0</v>
          </cell>
          <cell r="H1497">
            <v>0</v>
          </cell>
        </row>
        <row r="1498">
          <cell r="A1498" t="str">
            <v>AE003</v>
          </cell>
          <cell r="B1498" t="str">
            <v>Acero Estruc. Grado 40-60, 3/4" x 20 a 30 pies</v>
          </cell>
          <cell r="C1498">
            <v>0</v>
          </cell>
          <cell r="D1498" t="str">
            <v>QQ</v>
          </cell>
          <cell r="E1498">
            <v>3076.2711864406783</v>
          </cell>
          <cell r="F1498">
            <v>553.72881355932202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 t="str">
            <v>AE002</v>
          </cell>
          <cell r="B1499" t="str">
            <v>Acero Estruc. Grado 40-60, 1/2" x 20 a 30 pies</v>
          </cell>
          <cell r="C1499">
            <v>4.6369999999999996</v>
          </cell>
          <cell r="D1499" t="str">
            <v>QQ</v>
          </cell>
          <cell r="E1499">
            <v>3076.2711864406783</v>
          </cell>
          <cell r="F1499">
            <v>553.72881355932202</v>
          </cell>
          <cell r="G1499">
            <v>14264.67</v>
          </cell>
          <cell r="H1499">
            <v>2567.64</v>
          </cell>
        </row>
        <row r="1500">
          <cell r="A1500" t="str">
            <v>AE001</v>
          </cell>
          <cell r="B1500" t="str">
            <v>Acero Estruc. Grado 40-60, 3/8" x 20 a 30 pies</v>
          </cell>
          <cell r="C1500">
            <v>1.304</v>
          </cell>
          <cell r="D1500" t="str">
            <v>QQ</v>
          </cell>
          <cell r="E1500">
            <v>3076.2711864406783</v>
          </cell>
          <cell r="F1500">
            <v>553.72881355932202</v>
          </cell>
          <cell r="G1500">
            <v>4011.46</v>
          </cell>
          <cell r="H1500">
            <v>722.06</v>
          </cell>
        </row>
        <row r="1501">
          <cell r="A1501">
            <v>102.05000000000003</v>
          </cell>
          <cell r="B1501" t="str">
            <v>Vaciado y ligado Hormigón 1:2:4 - 10% desp</v>
          </cell>
          <cell r="C1501">
            <v>1.1000000000000001</v>
          </cell>
          <cell r="D1501" t="str">
            <v>M3</v>
          </cell>
          <cell r="E1501">
            <v>5585.14</v>
          </cell>
          <cell r="F1501">
            <v>920.96</v>
          </cell>
          <cell r="G1501">
            <v>6143.65</v>
          </cell>
          <cell r="H1501">
            <v>1013.06</v>
          </cell>
          <cell r="I1501">
            <v>36899.31</v>
          </cell>
        </row>
        <row r="1502">
          <cell r="A1502" t="str">
            <v>AE016</v>
          </cell>
          <cell r="B1502" t="str">
            <v>Alambre Galvanizado Calibre 18 (Varillas)</v>
          </cell>
          <cell r="C1502">
            <v>11.882</v>
          </cell>
          <cell r="D1502" t="str">
            <v>LB</v>
          </cell>
          <cell r="E1502">
            <v>93.220338983050851</v>
          </cell>
          <cell r="F1502">
            <v>16.779661016949152</v>
          </cell>
          <cell r="G1502">
            <v>1107.6400000000001</v>
          </cell>
          <cell r="H1502">
            <v>199.38</v>
          </cell>
        </row>
        <row r="1503">
          <cell r="A1503">
            <v>0</v>
          </cell>
          <cell r="B1503" t="str">
            <v>Mano de Obra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>
            <v>200.05999999999995</v>
          </cell>
          <cell r="B1504" t="str">
            <v>Coloc. acero normal</v>
          </cell>
          <cell r="C1504">
            <v>5.9409999999999998</v>
          </cell>
          <cell r="D1504" t="str">
            <v>QQ</v>
          </cell>
          <cell r="E1504">
            <v>326.47275741487186</v>
          </cell>
          <cell r="F1504">
            <v>0</v>
          </cell>
          <cell r="G1504">
            <v>1939.57</v>
          </cell>
          <cell r="H1504">
            <v>0</v>
          </cell>
          <cell r="I1504">
            <v>0</v>
          </cell>
        </row>
        <row r="1505">
          <cell r="A1505">
            <v>300.26999999999975</v>
          </cell>
          <cell r="B1505" t="str">
            <v>Columnas &lt; 0.30m de cara, por cara</v>
          </cell>
          <cell r="C1505">
            <v>24.999999999999996</v>
          </cell>
          <cell r="D1505" t="str">
            <v>ML</v>
          </cell>
          <cell r="E1505">
            <v>157.5</v>
          </cell>
          <cell r="F1505">
            <v>0</v>
          </cell>
          <cell r="G1505">
            <v>3937.5</v>
          </cell>
          <cell r="H1505">
            <v>0</v>
          </cell>
        </row>
        <row r="1506">
          <cell r="A1506">
            <v>0</v>
          </cell>
          <cell r="B1506" t="str">
            <v>Total/UND</v>
          </cell>
          <cell r="C1506">
            <v>0</v>
          </cell>
          <cell r="D1506">
            <v>0</v>
          </cell>
          <cell r="E1506">
            <v>3076.2711864406783</v>
          </cell>
          <cell r="F1506">
            <v>553.72881355932202</v>
          </cell>
          <cell r="G1506">
            <v>31404.489999999998</v>
          </cell>
          <cell r="H1506">
            <v>4502.1400000000003</v>
          </cell>
          <cell r="I1506">
            <v>35906.629999999997</v>
          </cell>
        </row>
        <row r="1507">
          <cell r="A1507">
            <v>0</v>
          </cell>
          <cell r="B1507" t="str">
            <v>Acero Estruc. Grado 40-60, 3/4" x 20 a 30 pies</v>
          </cell>
          <cell r="C1507">
            <v>0</v>
          </cell>
          <cell r="D1507">
            <v>0</v>
          </cell>
          <cell r="E1507">
            <v>3076.2711864406783</v>
          </cell>
          <cell r="F1507">
            <v>553.72881355932202</v>
          </cell>
          <cell r="G1507">
            <v>0</v>
          </cell>
          <cell r="H1507">
            <v>0</v>
          </cell>
        </row>
        <row r="1508">
          <cell r="A1508">
            <v>104.16000000000008</v>
          </cell>
          <cell r="B1508" t="str">
            <v xml:space="preserve">COLUMNA (0.35X0.35)MTS, F'C=210KG/CM2, 4Ø3/4"+4Ø1/2", EST. DOBLE Ø3/8" @ 0.15M </v>
          </cell>
          <cell r="C1508">
            <v>1</v>
          </cell>
          <cell r="D1508" t="str">
            <v>M3</v>
          </cell>
          <cell r="E1508">
            <v>0</v>
          </cell>
          <cell r="F1508">
            <v>0</v>
          </cell>
          <cell r="G1508">
            <v>25867.01</v>
          </cell>
          <cell r="H1508">
            <v>4029.95</v>
          </cell>
          <cell r="I1508">
            <v>29896.959999999999</v>
          </cell>
        </row>
        <row r="1509">
          <cell r="A1509">
            <v>0</v>
          </cell>
          <cell r="B1509" t="str">
            <v>Volumen Análisis</v>
          </cell>
          <cell r="C1509">
            <v>1</v>
          </cell>
          <cell r="D1509" t="str">
            <v>M3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</row>
        <row r="1510">
          <cell r="A1510">
            <v>0</v>
          </cell>
          <cell r="B1510" t="str">
            <v>Materiales y Equipos</v>
          </cell>
          <cell r="C1510">
            <v>1.1000000000000001</v>
          </cell>
          <cell r="D1510">
            <v>0</v>
          </cell>
          <cell r="E1510">
            <v>5932.203389830509</v>
          </cell>
          <cell r="F1510">
            <v>1067.7966101694915</v>
          </cell>
          <cell r="G1510">
            <v>0</v>
          </cell>
          <cell r="H1510">
            <v>0</v>
          </cell>
        </row>
        <row r="1511">
          <cell r="A1511" t="str">
            <v>AE004</v>
          </cell>
          <cell r="B1511" t="str">
            <v>Acero Estruc. Grado 40-60, 1" x 20 a 30 pies</v>
          </cell>
          <cell r="C1511">
            <v>7.2360000000000007</v>
          </cell>
          <cell r="D1511" t="str">
            <v>QQ</v>
          </cell>
          <cell r="E1511">
            <v>3076.2711864406783</v>
          </cell>
          <cell r="F1511">
            <v>553.72881355932202</v>
          </cell>
          <cell r="G1511">
            <v>0</v>
          </cell>
          <cell r="H1511">
            <v>0</v>
          </cell>
        </row>
        <row r="1512">
          <cell r="A1512" t="str">
            <v>AE003</v>
          </cell>
          <cell r="B1512" t="str">
            <v>Acero Estruc. Grado 40-60, 3/4" x 20 a 30 pies</v>
          </cell>
          <cell r="C1512">
            <v>1.9690000000000001</v>
          </cell>
          <cell r="D1512" t="str">
            <v>QQ</v>
          </cell>
          <cell r="E1512">
            <v>3076.2711864406783</v>
          </cell>
          <cell r="F1512">
            <v>553.72881355932202</v>
          </cell>
          <cell r="G1512">
            <v>6057.18</v>
          </cell>
          <cell r="H1512">
            <v>1090.29</v>
          </cell>
          <cell r="I1512">
            <v>0</v>
          </cell>
        </row>
        <row r="1513">
          <cell r="A1513" t="str">
            <v>AE002</v>
          </cell>
          <cell r="B1513" t="str">
            <v>Acero Estruc. Grado 40-60, 1/2" x 20 a 30 pies</v>
          </cell>
          <cell r="C1513">
            <v>0.877</v>
          </cell>
          <cell r="D1513" t="str">
            <v>QQ</v>
          </cell>
          <cell r="E1513">
            <v>3076.2711864406783</v>
          </cell>
          <cell r="F1513">
            <v>553.72881355932202</v>
          </cell>
          <cell r="G1513">
            <v>2697.89</v>
          </cell>
          <cell r="H1513">
            <v>485.62</v>
          </cell>
        </row>
        <row r="1514">
          <cell r="A1514" t="str">
            <v>AE001</v>
          </cell>
          <cell r="B1514" t="str">
            <v>Acero Estruc. Grado 40-60, 3/8" x 20 a 30 pies</v>
          </cell>
          <cell r="C1514">
            <v>2.2909999999999999</v>
          </cell>
          <cell r="D1514" t="str">
            <v>QQ</v>
          </cell>
          <cell r="E1514">
            <v>3076.2711864406783</v>
          </cell>
          <cell r="F1514">
            <v>553.72881355932202</v>
          </cell>
          <cell r="G1514">
            <v>7047.74</v>
          </cell>
          <cell r="H1514">
            <v>1268.5899999999999</v>
          </cell>
        </row>
        <row r="1515">
          <cell r="A1515">
            <v>102.05000000000003</v>
          </cell>
          <cell r="B1515" t="str">
            <v>Vaciado y ligado Hormigón 1:2:4 - 10% desp</v>
          </cell>
          <cell r="C1515">
            <v>1.1000000000000001</v>
          </cell>
          <cell r="D1515" t="str">
            <v>M3</v>
          </cell>
          <cell r="E1515">
            <v>5585.14</v>
          </cell>
          <cell r="F1515">
            <v>920.96</v>
          </cell>
          <cell r="G1515">
            <v>6143.65</v>
          </cell>
          <cell r="H1515">
            <v>1013.06</v>
          </cell>
          <cell r="I1515">
            <v>25435.480000000003</v>
          </cell>
        </row>
        <row r="1516">
          <cell r="A1516" t="str">
            <v>AE016</v>
          </cell>
          <cell r="B1516" t="str">
            <v>Alambre Galvanizado Calibre 18 (Varillas)</v>
          </cell>
          <cell r="C1516">
            <v>10.274000000000001</v>
          </cell>
          <cell r="D1516" t="str">
            <v>LB</v>
          </cell>
          <cell r="E1516">
            <v>93.220338983050851</v>
          </cell>
          <cell r="F1516">
            <v>16.779661016949152</v>
          </cell>
          <cell r="G1516">
            <v>957.75</v>
          </cell>
          <cell r="H1516">
            <v>172.39</v>
          </cell>
        </row>
        <row r="1517">
          <cell r="A1517">
            <v>0</v>
          </cell>
          <cell r="B1517" t="str">
            <v>Mano de Obra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</row>
        <row r="1518">
          <cell r="A1518">
            <v>200.05999999999995</v>
          </cell>
          <cell r="B1518" t="str">
            <v>Coloc. acero normal</v>
          </cell>
          <cell r="C1518">
            <v>5.1370000000000005</v>
          </cell>
          <cell r="D1518" t="str">
            <v>QQ</v>
          </cell>
          <cell r="E1518">
            <v>326.47275741487186</v>
          </cell>
          <cell r="F1518">
            <v>0</v>
          </cell>
          <cell r="G1518">
            <v>1677.09</v>
          </cell>
          <cell r="H1518">
            <v>0</v>
          </cell>
          <cell r="I1518">
            <v>0</v>
          </cell>
        </row>
        <row r="1519">
          <cell r="A1519">
            <v>300.26999999999975</v>
          </cell>
          <cell r="B1519" t="str">
            <v>Columnas &lt; 0.30m de cara, por cara</v>
          </cell>
          <cell r="C1519">
            <v>8.1632653061224509</v>
          </cell>
          <cell r="D1519" t="str">
            <v>ML</v>
          </cell>
          <cell r="E1519">
            <v>157.5</v>
          </cell>
          <cell r="F1519">
            <v>0</v>
          </cell>
          <cell r="G1519">
            <v>1285.71</v>
          </cell>
          <cell r="H1519">
            <v>0</v>
          </cell>
        </row>
        <row r="1520">
          <cell r="A1520">
            <v>0</v>
          </cell>
          <cell r="B1520" t="str">
            <v>Total/UND</v>
          </cell>
          <cell r="D1520">
            <v>0</v>
          </cell>
          <cell r="E1520">
            <v>3076.2711864406783</v>
          </cell>
          <cell r="F1520">
            <v>553.72881355932202</v>
          </cell>
          <cell r="G1520">
            <v>25867.01</v>
          </cell>
          <cell r="H1520">
            <v>4029.95</v>
          </cell>
          <cell r="I1520">
            <v>29896.959999999999</v>
          </cell>
        </row>
        <row r="1521">
          <cell r="A1521">
            <v>0</v>
          </cell>
          <cell r="B1521" t="str">
            <v>Acero Estruc. Grado 40-60, 3/4" x 20 a 30 pies</v>
          </cell>
          <cell r="D1521">
            <v>0</v>
          </cell>
          <cell r="E1521">
            <v>3076.2711864406783</v>
          </cell>
          <cell r="F1521">
            <v>553.72881355932202</v>
          </cell>
          <cell r="G1521">
            <v>0</v>
          </cell>
          <cell r="H1521">
            <v>0</v>
          </cell>
        </row>
        <row r="1522">
          <cell r="A1522">
            <v>104.17000000000009</v>
          </cell>
          <cell r="B1522" t="str">
            <v>COLUMNA C1 Y C2 (0.30X0.30)MTS, F'C=210KG/CM2, 8Ø1/2, EST. DOBLE Ø3/8"@0.20M  C.A.T</v>
          </cell>
          <cell r="C1522">
            <v>1</v>
          </cell>
          <cell r="D1522" t="str">
            <v>M3</v>
          </cell>
          <cell r="E1522">
            <v>0</v>
          </cell>
          <cell r="F1522">
            <v>0</v>
          </cell>
          <cell r="G1522">
            <v>22844.739999999998</v>
          </cell>
          <cell r="H1522">
            <v>3553.71</v>
          </cell>
          <cell r="I1522">
            <v>26398.449999999997</v>
          </cell>
        </row>
        <row r="1523">
          <cell r="A1523">
            <v>0</v>
          </cell>
          <cell r="B1523" t="str">
            <v>Volumen Análisis</v>
          </cell>
          <cell r="C1523">
            <v>1</v>
          </cell>
          <cell r="D1523" t="str">
            <v>M3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A1524">
            <v>0</v>
          </cell>
          <cell r="B1524" t="str">
            <v>Materiales y Equipos</v>
          </cell>
          <cell r="C1524">
            <v>1.1000000000000001</v>
          </cell>
          <cell r="D1524">
            <v>0</v>
          </cell>
          <cell r="E1524">
            <v>5585.14</v>
          </cell>
          <cell r="F1524">
            <v>920.96</v>
          </cell>
          <cell r="G1524">
            <v>0</v>
          </cell>
          <cell r="H1524">
            <v>0</v>
          </cell>
        </row>
        <row r="1525">
          <cell r="A1525" t="str">
            <v>AE004</v>
          </cell>
          <cell r="B1525" t="str">
            <v>Acero Estruc. Grado 40-60, 1" x 20 a 30 pies</v>
          </cell>
          <cell r="C1525">
            <v>11.882</v>
          </cell>
          <cell r="D1525" t="str">
            <v>QQ</v>
          </cell>
          <cell r="E1525">
            <v>3076.2711864406783</v>
          </cell>
          <cell r="F1525">
            <v>553.72881355932202</v>
          </cell>
          <cell r="G1525">
            <v>0</v>
          </cell>
          <cell r="H1525">
            <v>0</v>
          </cell>
        </row>
        <row r="1526">
          <cell r="A1526" t="str">
            <v>AE003</v>
          </cell>
          <cell r="B1526" t="str">
            <v>Acero Estruc. Grado 40-60, 3/4" x 20 a 30 pies</v>
          </cell>
          <cell r="C1526">
            <v>0</v>
          </cell>
          <cell r="D1526" t="str">
            <v>QQ</v>
          </cell>
          <cell r="E1526">
            <v>3076.2711864406783</v>
          </cell>
          <cell r="F1526">
            <v>553.72881355932202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 t="str">
            <v>AE002</v>
          </cell>
          <cell r="B1527" t="str">
            <v>Acero Estruc. Grado 40-60, 1/2" x 20 a 30 pies</v>
          </cell>
          <cell r="C1527">
            <v>2.5569999999999999</v>
          </cell>
          <cell r="D1527" t="str">
            <v>QQ</v>
          </cell>
          <cell r="E1527">
            <v>3076.2711864406783</v>
          </cell>
          <cell r="F1527">
            <v>553.72881355932202</v>
          </cell>
          <cell r="G1527">
            <v>7866.03</v>
          </cell>
          <cell r="H1527">
            <v>1415.88</v>
          </cell>
        </row>
        <row r="1528">
          <cell r="A1528" t="str">
            <v>AE001</v>
          </cell>
          <cell r="B1528" t="str">
            <v>Acero Estruc. Grado 40-60, 3/8" x 20 a 30 pies</v>
          </cell>
          <cell r="C1528">
            <v>1.5840000000000001</v>
          </cell>
          <cell r="D1528" t="str">
            <v>QQ</v>
          </cell>
          <cell r="E1528">
            <v>3076.2711864406783</v>
          </cell>
          <cell r="F1528">
            <v>553.72881355932202</v>
          </cell>
          <cell r="G1528">
            <v>4872.8100000000004</v>
          </cell>
          <cell r="H1528">
            <v>877.11</v>
          </cell>
        </row>
        <row r="1529">
          <cell r="A1529" t="str">
            <v>HI002</v>
          </cell>
          <cell r="B1529" t="str">
            <v>Hormigón 210 Kg/cm2 (incluye bomba y colocación)</v>
          </cell>
          <cell r="C1529">
            <v>1.05</v>
          </cell>
          <cell r="D1529" t="str">
            <v>M3</v>
          </cell>
          <cell r="E1529">
            <v>5935.17</v>
          </cell>
          <cell r="F1529">
            <v>1068.33</v>
          </cell>
          <cell r="G1529">
            <v>6231.93</v>
          </cell>
          <cell r="H1529">
            <v>1121.75</v>
          </cell>
          <cell r="I1529">
            <v>35906.629999999997</v>
          </cell>
        </row>
        <row r="1530">
          <cell r="A1530" t="str">
            <v>AE016</v>
          </cell>
          <cell r="B1530" t="str">
            <v>Alambre Galvanizado Calibre 18 (Varillas)</v>
          </cell>
          <cell r="C1530">
            <v>8.282</v>
          </cell>
          <cell r="D1530" t="str">
            <v>LB</v>
          </cell>
          <cell r="E1530">
            <v>93.220338983050851</v>
          </cell>
          <cell r="F1530">
            <v>16.779661016949152</v>
          </cell>
          <cell r="G1530">
            <v>772.05</v>
          </cell>
          <cell r="H1530">
            <v>138.97</v>
          </cell>
        </row>
        <row r="1531">
          <cell r="A1531">
            <v>0</v>
          </cell>
          <cell r="B1531" t="str">
            <v>Mano de Obra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A1532">
            <v>200.05999999999995</v>
          </cell>
          <cell r="B1532" t="str">
            <v>Coloc. acero normal</v>
          </cell>
          <cell r="C1532">
            <v>4.141</v>
          </cell>
          <cell r="D1532" t="str">
            <v>QQ</v>
          </cell>
          <cell r="E1532">
            <v>326.47275741487186</v>
          </cell>
          <cell r="F1532">
            <v>0</v>
          </cell>
          <cell r="G1532">
            <v>1351.92</v>
          </cell>
          <cell r="H1532">
            <v>0</v>
          </cell>
          <cell r="I1532">
            <v>0</v>
          </cell>
        </row>
        <row r="1533">
          <cell r="A1533">
            <v>300.26999999999975</v>
          </cell>
          <cell r="B1533" t="str">
            <v>Columnas &lt; 0.30m de cara, por cara</v>
          </cell>
          <cell r="C1533">
            <v>11.111111111111111</v>
          </cell>
          <cell r="D1533" t="str">
            <v>ML</v>
          </cell>
          <cell r="E1533">
            <v>157.5</v>
          </cell>
          <cell r="F1533">
            <v>0</v>
          </cell>
          <cell r="G1533">
            <v>1750</v>
          </cell>
          <cell r="H1533">
            <v>0</v>
          </cell>
        </row>
        <row r="1534">
          <cell r="A1534">
            <v>0</v>
          </cell>
          <cell r="B1534" t="str">
            <v>Total/UND</v>
          </cell>
          <cell r="D1534">
            <v>0</v>
          </cell>
          <cell r="E1534">
            <v>3076.2711864406783</v>
          </cell>
          <cell r="F1534">
            <v>553.72881355932202</v>
          </cell>
          <cell r="G1534">
            <v>22844.739999999998</v>
          </cell>
          <cell r="H1534">
            <v>3553.71</v>
          </cell>
          <cell r="I1534">
            <v>26398.449999999997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A1536">
            <v>104.18000000000009</v>
          </cell>
          <cell r="B1536" t="str">
            <v xml:space="preserve">COLUMNA EN CANCHA (0.30X0.50)MTS, F'C=210KG/CM2, 6Ø3/4"+2Ø1/2, EST. Ø3/8"@0.15M  </v>
          </cell>
          <cell r="C1536">
            <v>1</v>
          </cell>
          <cell r="D1536" t="str">
            <v>M3</v>
          </cell>
          <cell r="E1536">
            <v>0</v>
          </cell>
          <cell r="F1536">
            <v>0</v>
          </cell>
          <cell r="G1536">
            <v>24258.760000000002</v>
          </cell>
          <cell r="H1536">
            <v>3899.6400000000003</v>
          </cell>
          <cell r="I1536">
            <v>28158.400000000001</v>
          </cell>
        </row>
        <row r="1537">
          <cell r="A1537">
            <v>0</v>
          </cell>
          <cell r="B1537" t="str">
            <v>Volumen Análisis</v>
          </cell>
          <cell r="C1537">
            <v>1</v>
          </cell>
          <cell r="D1537" t="str">
            <v>M3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>
            <v>0</v>
          </cell>
          <cell r="B1538" t="str">
            <v>Materiales y Equipos</v>
          </cell>
          <cell r="C1538">
            <v>1.1000000000000001</v>
          </cell>
          <cell r="D1538">
            <v>0</v>
          </cell>
          <cell r="E1538">
            <v>5585.14</v>
          </cell>
          <cell r="F1538">
            <v>920.96</v>
          </cell>
          <cell r="G1538">
            <v>0</v>
          </cell>
          <cell r="H1538">
            <v>0</v>
          </cell>
        </row>
        <row r="1539">
          <cell r="A1539" t="str">
            <v>AE004</v>
          </cell>
          <cell r="B1539" t="str">
            <v>Acero Estruc. Grado 40-60, 1" x 20 a 30 pies</v>
          </cell>
          <cell r="C1539">
            <v>10.274000000000001</v>
          </cell>
          <cell r="D1539" t="str">
            <v>QQ</v>
          </cell>
          <cell r="E1539">
            <v>3076.2711864406783</v>
          </cell>
          <cell r="F1539">
            <v>553.72881355932202</v>
          </cell>
          <cell r="G1539">
            <v>0</v>
          </cell>
          <cell r="H1539">
            <v>0</v>
          </cell>
        </row>
        <row r="1540">
          <cell r="A1540" t="str">
            <v>AE003</v>
          </cell>
          <cell r="B1540" t="str">
            <v>Acero Estruc. Grado 40-60, 3/4" x 20 a 30 pies</v>
          </cell>
          <cell r="C1540">
            <v>2.6110000000000002</v>
          </cell>
          <cell r="D1540" t="str">
            <v>QQ</v>
          </cell>
          <cell r="E1540">
            <v>3076.2711864406783</v>
          </cell>
          <cell r="F1540">
            <v>553.72881355932202</v>
          </cell>
          <cell r="G1540">
            <v>8032.14</v>
          </cell>
          <cell r="H1540">
            <v>1445.79</v>
          </cell>
          <cell r="I1540">
            <v>0</v>
          </cell>
        </row>
        <row r="1541">
          <cell r="A1541" t="str">
            <v>AE002</v>
          </cell>
          <cell r="B1541" t="str">
            <v>Acero Estruc. Grado 40-60, 1/2" x 20 a 30 pies</v>
          </cell>
          <cell r="C1541">
            <v>0.38500000000000001</v>
          </cell>
          <cell r="D1541" t="str">
            <v>QQ</v>
          </cell>
          <cell r="E1541">
            <v>3076.2711864406783</v>
          </cell>
          <cell r="F1541">
            <v>553.72881355932202</v>
          </cell>
          <cell r="G1541">
            <v>1184.3599999999999</v>
          </cell>
          <cell r="H1541">
            <v>213.19</v>
          </cell>
        </row>
        <row r="1542">
          <cell r="A1542" t="str">
            <v>AE001</v>
          </cell>
          <cell r="B1542" t="str">
            <v>Acero Estruc. Grado 40-60, 3/8" x 20 a 30 pies</v>
          </cell>
          <cell r="C1542">
            <v>1.734</v>
          </cell>
          <cell r="D1542" t="str">
            <v>QQ</v>
          </cell>
          <cell r="E1542">
            <v>3076.2711864406783</v>
          </cell>
          <cell r="F1542">
            <v>553.72881355932202</v>
          </cell>
          <cell r="G1542">
            <v>5334.25</v>
          </cell>
          <cell r="H1542">
            <v>960.17</v>
          </cell>
        </row>
        <row r="1543">
          <cell r="A1543" t="str">
            <v>HI002</v>
          </cell>
          <cell r="B1543" t="str">
            <v>Hormigón 210 Kg/cm2 (incluye bomba y colocación)</v>
          </cell>
          <cell r="C1543">
            <v>1.05</v>
          </cell>
          <cell r="D1543" t="str">
            <v>M3</v>
          </cell>
          <cell r="E1543">
            <v>5935.17</v>
          </cell>
          <cell r="F1543">
            <v>1068.33</v>
          </cell>
          <cell r="G1543">
            <v>6231.93</v>
          </cell>
          <cell r="H1543">
            <v>1121.75</v>
          </cell>
          <cell r="I1543">
            <v>29896.959999999999</v>
          </cell>
        </row>
        <row r="1544">
          <cell r="A1544" t="str">
            <v>AE016</v>
          </cell>
          <cell r="B1544" t="str">
            <v>Alambre Galvanizado Calibre 18 (Varillas)</v>
          </cell>
          <cell r="C1544">
            <v>9.4600000000000009</v>
          </cell>
          <cell r="D1544" t="str">
            <v>LB</v>
          </cell>
          <cell r="E1544">
            <v>93.220338983050851</v>
          </cell>
          <cell r="F1544">
            <v>16.779661016949152</v>
          </cell>
          <cell r="G1544">
            <v>881.86</v>
          </cell>
          <cell r="H1544">
            <v>158.74</v>
          </cell>
        </row>
        <row r="1545">
          <cell r="A1545">
            <v>0</v>
          </cell>
          <cell r="B1545" t="str">
            <v>Mano de Obra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</row>
        <row r="1546">
          <cell r="A1546">
            <v>200.05999999999995</v>
          </cell>
          <cell r="B1546" t="str">
            <v>Coloc. acero normal</v>
          </cell>
          <cell r="C1546">
            <v>4.7300000000000004</v>
          </cell>
          <cell r="D1546" t="str">
            <v>QQ</v>
          </cell>
          <cell r="E1546">
            <v>326.47275741487186</v>
          </cell>
          <cell r="F1546">
            <v>0</v>
          </cell>
          <cell r="G1546">
            <v>1544.22</v>
          </cell>
          <cell r="H1546">
            <v>0</v>
          </cell>
          <cell r="I1546">
            <v>0</v>
          </cell>
        </row>
        <row r="1547">
          <cell r="A1547">
            <v>300.26999999999975</v>
          </cell>
          <cell r="B1547" t="str">
            <v>Columnas &lt; 0.30m de cara, por cara</v>
          </cell>
          <cell r="C1547">
            <v>6.666666666666667</v>
          </cell>
          <cell r="D1547" t="str">
            <v>ML</v>
          </cell>
          <cell r="E1547">
            <v>157.5</v>
          </cell>
          <cell r="F1547">
            <v>0</v>
          </cell>
          <cell r="G1547">
            <v>1050</v>
          </cell>
          <cell r="H1547">
            <v>0</v>
          </cell>
        </row>
        <row r="1548">
          <cell r="A1548">
            <v>0</v>
          </cell>
          <cell r="B1548" t="str">
            <v>Total/UND</v>
          </cell>
          <cell r="D1548">
            <v>0</v>
          </cell>
          <cell r="E1548">
            <v>3076.2711864406783</v>
          </cell>
          <cell r="F1548">
            <v>553.72881355932202</v>
          </cell>
          <cell r="G1548">
            <v>24258.760000000002</v>
          </cell>
          <cell r="H1548">
            <v>3899.6400000000003</v>
          </cell>
          <cell r="I1548">
            <v>28158.400000000001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</row>
        <row r="1550">
          <cell r="A1550">
            <v>104.1900000000001</v>
          </cell>
          <cell r="B1550" t="str">
            <v>COLUMNA C1(0.30X0.30)MTS, F'C=210KG/CM2, 8Ø1/2, EST. Ø3/8"@0.20M</v>
          </cell>
          <cell r="C1550">
            <v>1</v>
          </cell>
          <cell r="D1550" t="str">
            <v>M3</v>
          </cell>
          <cell r="E1550">
            <v>0</v>
          </cell>
          <cell r="F1550">
            <v>0</v>
          </cell>
          <cell r="G1550">
            <v>18218.28</v>
          </cell>
          <cell r="H1550">
            <v>2796.7</v>
          </cell>
          <cell r="I1550">
            <v>21014.98</v>
          </cell>
        </row>
        <row r="1551">
          <cell r="A1551">
            <v>0</v>
          </cell>
          <cell r="B1551" t="str">
            <v>Volumen Análisis</v>
          </cell>
          <cell r="C1551">
            <v>1</v>
          </cell>
          <cell r="D1551" t="str">
            <v>M3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A1552">
            <v>0</v>
          </cell>
          <cell r="B1552" t="str">
            <v>Materiales y Equipos</v>
          </cell>
          <cell r="C1552">
            <v>1.05</v>
          </cell>
          <cell r="D1552">
            <v>0</v>
          </cell>
          <cell r="E1552">
            <v>5935.17</v>
          </cell>
          <cell r="F1552">
            <v>1068.33</v>
          </cell>
          <cell r="G1552">
            <v>0</v>
          </cell>
          <cell r="H1552">
            <v>0</v>
          </cell>
        </row>
        <row r="1553">
          <cell r="A1553" t="str">
            <v>AE004</v>
          </cell>
          <cell r="B1553" t="str">
            <v>Acero Estruc. Grado 40-60, 1" x 20 a 30 pies</v>
          </cell>
          <cell r="C1553">
            <v>8.282</v>
          </cell>
          <cell r="D1553" t="str">
            <v>QQ</v>
          </cell>
          <cell r="E1553">
            <v>3076.2711864406783</v>
          </cell>
          <cell r="F1553">
            <v>553.72881355932202</v>
          </cell>
          <cell r="G1553">
            <v>0</v>
          </cell>
          <cell r="H1553">
            <v>0</v>
          </cell>
        </row>
        <row r="1554">
          <cell r="A1554" t="str">
            <v>AE003</v>
          </cell>
          <cell r="B1554" t="str">
            <v>Acero Estruc. Grado 40-60, 3/4" x 20 a 30 pies</v>
          </cell>
          <cell r="C1554">
            <v>0</v>
          </cell>
          <cell r="D1554" t="str">
            <v>QQ</v>
          </cell>
          <cell r="E1554">
            <v>3076.2711864406783</v>
          </cell>
          <cell r="F1554">
            <v>553.72881355932202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 t="str">
            <v>AE002</v>
          </cell>
          <cell r="B1555" t="str">
            <v>Acero Estruc. Grado 40-60, 1/2" x 20 a 30 pies</v>
          </cell>
          <cell r="C1555">
            <v>1.802</v>
          </cell>
          <cell r="D1555" t="str">
            <v>QQ</v>
          </cell>
          <cell r="E1555">
            <v>3076.2711864406783</v>
          </cell>
          <cell r="F1555">
            <v>553.72881355932202</v>
          </cell>
          <cell r="G1555">
            <v>5543.44</v>
          </cell>
          <cell r="H1555">
            <v>997.82</v>
          </cell>
        </row>
        <row r="1556">
          <cell r="A1556" t="str">
            <v>AE001</v>
          </cell>
          <cell r="B1556" t="str">
            <v>Acero Estruc. Grado 40-60, 3/8" x 20 a 30 pies</v>
          </cell>
          <cell r="C1556">
            <v>1.05</v>
          </cell>
          <cell r="D1556" t="str">
            <v>QQ</v>
          </cell>
          <cell r="E1556">
            <v>3076.2711864406783</v>
          </cell>
          <cell r="F1556">
            <v>553.72881355932202</v>
          </cell>
          <cell r="G1556">
            <v>3230.08</v>
          </cell>
          <cell r="H1556">
            <v>581.41999999999996</v>
          </cell>
        </row>
        <row r="1557">
          <cell r="A1557" t="str">
            <v>HI002</v>
          </cell>
          <cell r="B1557" t="str">
            <v>Hormigón 210 Kg/cm2 (incluye bomba y colocación)</v>
          </cell>
          <cell r="C1557">
            <v>1.05</v>
          </cell>
          <cell r="D1557" t="str">
            <v>M3</v>
          </cell>
          <cell r="E1557">
            <v>5935.17</v>
          </cell>
          <cell r="F1557">
            <v>1068.33</v>
          </cell>
          <cell r="G1557">
            <v>6231.93</v>
          </cell>
          <cell r="H1557">
            <v>1121.75</v>
          </cell>
          <cell r="I1557">
            <v>26398.449999999997</v>
          </cell>
        </row>
        <row r="1558">
          <cell r="A1558" t="str">
            <v>AE016</v>
          </cell>
          <cell r="B1558" t="str">
            <v>Alambre Galvanizado Calibre 18 (Varillas)</v>
          </cell>
          <cell r="C1558">
            <v>5.7040000000000006</v>
          </cell>
          <cell r="D1558" t="str">
            <v>LB</v>
          </cell>
          <cell r="E1558">
            <v>93.220338983050851</v>
          </cell>
          <cell r="F1558">
            <v>16.779661016949152</v>
          </cell>
          <cell r="G1558">
            <v>531.73</v>
          </cell>
          <cell r="H1558">
            <v>95.71</v>
          </cell>
          <cell r="I1558">
            <v>0</v>
          </cell>
        </row>
        <row r="1559">
          <cell r="A1559">
            <v>0</v>
          </cell>
          <cell r="B1559" t="str">
            <v>Mano de Obra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A1560">
            <v>200.05999999999995</v>
          </cell>
          <cell r="B1560" t="str">
            <v>Coloc. acero normal</v>
          </cell>
          <cell r="C1560">
            <v>2.8520000000000003</v>
          </cell>
          <cell r="D1560" t="str">
            <v>QQ</v>
          </cell>
          <cell r="E1560">
            <v>326.47275741487186</v>
          </cell>
          <cell r="F1560">
            <v>0</v>
          </cell>
          <cell r="G1560">
            <v>931.1</v>
          </cell>
          <cell r="H1560">
            <v>0</v>
          </cell>
          <cell r="I1560">
            <v>0</v>
          </cell>
        </row>
        <row r="1561">
          <cell r="A1561">
            <v>300.26999999999975</v>
          </cell>
          <cell r="B1561" t="str">
            <v>COLUMNA &lt; 0.30m de cara, por cara</v>
          </cell>
          <cell r="C1561">
            <v>11.111111111111111</v>
          </cell>
          <cell r="D1561" t="str">
            <v>ML</v>
          </cell>
          <cell r="E1561">
            <v>157.5</v>
          </cell>
          <cell r="F1561">
            <v>0</v>
          </cell>
          <cell r="G1561">
            <v>1750</v>
          </cell>
          <cell r="H1561">
            <v>0</v>
          </cell>
        </row>
        <row r="1562">
          <cell r="A1562">
            <v>0</v>
          </cell>
          <cell r="B1562" t="str">
            <v>Total/UND</v>
          </cell>
          <cell r="D1562">
            <v>0</v>
          </cell>
          <cell r="E1562">
            <v>3076.2711864406783</v>
          </cell>
          <cell r="F1562">
            <v>553.72881355932202</v>
          </cell>
          <cell r="G1562">
            <v>18218.28</v>
          </cell>
          <cell r="H1562">
            <v>2796.7</v>
          </cell>
          <cell r="I1562">
            <v>21014.98</v>
          </cell>
        </row>
        <row r="1563">
          <cell r="A1563">
            <v>0</v>
          </cell>
          <cell r="B1563" t="str">
            <v>Acero Estruc. Grado 40-60, 3/4" x 20 a 30 pies</v>
          </cell>
          <cell r="C1563">
            <v>2.6110000000000002</v>
          </cell>
          <cell r="D1563">
            <v>0</v>
          </cell>
          <cell r="E1563">
            <v>3076.2711864406783</v>
          </cell>
          <cell r="F1563">
            <v>553.72881355932202</v>
          </cell>
          <cell r="G1563">
            <v>0</v>
          </cell>
          <cell r="H1563">
            <v>0</v>
          </cell>
        </row>
        <row r="1564">
          <cell r="A1564">
            <v>104.2000000000001</v>
          </cell>
          <cell r="B1564" t="str">
            <v>COLUMNA C1(0.15X0.20)MTS, F'C=210KG/CM2, 4Ø1/2, EST. Ø3/8"@0.20M</v>
          </cell>
          <cell r="C1564">
            <v>1</v>
          </cell>
          <cell r="D1564" t="str">
            <v>M3</v>
          </cell>
          <cell r="E1564">
            <v>0</v>
          </cell>
          <cell r="F1564">
            <v>0</v>
          </cell>
          <cell r="G1564">
            <v>31904.399999999998</v>
          </cell>
          <cell r="H1564">
            <v>4463.41</v>
          </cell>
          <cell r="I1564">
            <v>36367.81</v>
          </cell>
        </row>
        <row r="1565">
          <cell r="A1565">
            <v>0</v>
          </cell>
          <cell r="B1565" t="str">
            <v>Volumen Análisis</v>
          </cell>
          <cell r="C1565">
            <v>1</v>
          </cell>
          <cell r="D1565" t="str">
            <v>M3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0</v>
          </cell>
          <cell r="B1566" t="str">
            <v>Materiales y Equipos</v>
          </cell>
          <cell r="C1566">
            <v>1.05</v>
          </cell>
          <cell r="D1566">
            <v>0</v>
          </cell>
          <cell r="E1566">
            <v>5935.17</v>
          </cell>
          <cell r="F1566">
            <v>1068.33</v>
          </cell>
          <cell r="G1566">
            <v>0</v>
          </cell>
          <cell r="H1566">
            <v>0</v>
          </cell>
        </row>
        <row r="1567">
          <cell r="A1567" t="str">
            <v>AE004</v>
          </cell>
          <cell r="B1567" t="str">
            <v>Acero Estruc. Grado 40-60, 1" x 20 a 30 pies</v>
          </cell>
          <cell r="C1567">
            <v>9.4600000000000009</v>
          </cell>
          <cell r="D1567" t="str">
            <v>QQ</v>
          </cell>
          <cell r="E1567">
            <v>3076.2711864406783</v>
          </cell>
          <cell r="F1567">
            <v>553.72881355932202</v>
          </cell>
          <cell r="G1567">
            <v>0</v>
          </cell>
          <cell r="H1567">
            <v>0</v>
          </cell>
        </row>
        <row r="1568">
          <cell r="A1568" t="str">
            <v>AE003</v>
          </cell>
          <cell r="B1568" t="str">
            <v>Acero Estruc. Grado 40-60, 3/4" x 20 a 30 pies</v>
          </cell>
          <cell r="C1568">
            <v>0</v>
          </cell>
          <cell r="D1568" t="str">
            <v>QQ</v>
          </cell>
          <cell r="E1568">
            <v>3076.2711864406783</v>
          </cell>
          <cell r="F1568">
            <v>553.72881355932202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 t="str">
            <v>AE002</v>
          </cell>
          <cell r="B1569" t="str">
            <v>Acero Estruc. Grado 40-60, 1/2" x 20 a 30 pies</v>
          </cell>
          <cell r="C1569">
            <v>3.6</v>
          </cell>
          <cell r="D1569" t="str">
            <v>QQ</v>
          </cell>
          <cell r="E1569">
            <v>3076.2711864406783</v>
          </cell>
          <cell r="F1569">
            <v>553.72881355932202</v>
          </cell>
          <cell r="G1569">
            <v>11074.58</v>
          </cell>
          <cell r="H1569">
            <v>1993.42</v>
          </cell>
        </row>
        <row r="1570">
          <cell r="A1570" t="str">
            <v>AE001</v>
          </cell>
          <cell r="B1570" t="str">
            <v>Acero Estruc. Grado 40-60, 3/8" x 20 a 30 pies</v>
          </cell>
          <cell r="C1570">
            <v>2.09</v>
          </cell>
          <cell r="D1570" t="str">
            <v>QQ</v>
          </cell>
          <cell r="E1570">
            <v>3076.2711864406783</v>
          </cell>
          <cell r="F1570">
            <v>553.72881355932202</v>
          </cell>
          <cell r="G1570">
            <v>6429.41</v>
          </cell>
          <cell r="H1570">
            <v>1157.29</v>
          </cell>
        </row>
        <row r="1571">
          <cell r="A1571" t="str">
            <v>HI002</v>
          </cell>
          <cell r="B1571" t="str">
            <v>Hormigón 210 Kg/cm2 (incluye bomba y colocación)</v>
          </cell>
          <cell r="C1571">
            <v>1.05</v>
          </cell>
          <cell r="D1571" t="str">
            <v>M3</v>
          </cell>
          <cell r="E1571">
            <v>5935.17</v>
          </cell>
          <cell r="F1571">
            <v>1068.33</v>
          </cell>
          <cell r="G1571">
            <v>6231.93</v>
          </cell>
          <cell r="H1571">
            <v>1121.75</v>
          </cell>
          <cell r="I1571">
            <v>28158.400000000001</v>
          </cell>
        </row>
        <row r="1572">
          <cell r="A1572" t="str">
            <v>AE016</v>
          </cell>
          <cell r="B1572" t="str">
            <v>Alambre Galvanizado Calibre 18 (Varillas)</v>
          </cell>
          <cell r="C1572">
            <v>11.379999999999999</v>
          </cell>
          <cell r="D1572" t="str">
            <v>LB</v>
          </cell>
          <cell r="E1572">
            <v>93.220338983050851</v>
          </cell>
          <cell r="F1572">
            <v>16.779661016949152</v>
          </cell>
          <cell r="G1572">
            <v>1060.8499999999999</v>
          </cell>
          <cell r="H1572">
            <v>190.95</v>
          </cell>
          <cell r="I1572">
            <v>0</v>
          </cell>
        </row>
        <row r="1573">
          <cell r="A1573">
            <v>0</v>
          </cell>
          <cell r="B1573" t="str">
            <v>Mano de Obra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200.05999999999995</v>
          </cell>
          <cell r="B1574" t="str">
            <v>Coloc. acero normal</v>
          </cell>
          <cell r="C1574">
            <v>5.6899999999999995</v>
          </cell>
          <cell r="D1574" t="str">
            <v>QQ</v>
          </cell>
          <cell r="E1574">
            <v>326.47275741487186</v>
          </cell>
          <cell r="F1574">
            <v>0</v>
          </cell>
          <cell r="G1574">
            <v>1857.63</v>
          </cell>
          <cell r="H1574">
            <v>0</v>
          </cell>
          <cell r="I1574">
            <v>0</v>
          </cell>
        </row>
        <row r="1575">
          <cell r="A1575">
            <v>300.26999999999975</v>
          </cell>
          <cell r="B1575" t="str">
            <v>COLUMNA &lt; 0.30m de cara, por cara</v>
          </cell>
          <cell r="C1575">
            <v>33.333333333333336</v>
          </cell>
          <cell r="D1575" t="str">
            <v>ML</v>
          </cell>
          <cell r="E1575">
            <v>157.5</v>
          </cell>
          <cell r="F1575">
            <v>0</v>
          </cell>
          <cell r="G1575">
            <v>5250</v>
          </cell>
          <cell r="H1575">
            <v>0</v>
          </cell>
        </row>
        <row r="1576">
          <cell r="A1576">
            <v>0</v>
          </cell>
          <cell r="B1576" t="str">
            <v>Total/UND</v>
          </cell>
          <cell r="D1576">
            <v>0</v>
          </cell>
          <cell r="E1576">
            <v>3076.2711864406783</v>
          </cell>
          <cell r="F1576">
            <v>553.72881355932202</v>
          </cell>
          <cell r="G1576">
            <v>31904.399999999998</v>
          </cell>
          <cell r="H1576">
            <v>4463.41</v>
          </cell>
          <cell r="I1576">
            <v>36367.81</v>
          </cell>
        </row>
        <row r="1577">
          <cell r="A1577">
            <v>0</v>
          </cell>
          <cell r="B1577" t="str">
            <v>Acero Estruc. Grado 40-60, 3/4" x 20 a 30 pies</v>
          </cell>
          <cell r="D1577">
            <v>0</v>
          </cell>
          <cell r="E1577">
            <v>3076.2711864406783</v>
          </cell>
          <cell r="F1577">
            <v>553.72881355932202</v>
          </cell>
          <cell r="G1577">
            <v>0</v>
          </cell>
          <cell r="H1577">
            <v>0</v>
          </cell>
        </row>
        <row r="1578">
          <cell r="A1578">
            <v>104.21000000000011</v>
          </cell>
          <cell r="B1578" t="str">
            <v>COLUMNA (0.20X0.30)MTS, F'C=210KG/CM2, 6Ø1/2, EST. Ø3/8"@0.20M</v>
          </cell>
          <cell r="C1578">
            <v>1</v>
          </cell>
          <cell r="D1578" t="str">
            <v>M3</v>
          </cell>
          <cell r="E1578">
            <v>0</v>
          </cell>
          <cell r="F1578">
            <v>0</v>
          </cell>
          <cell r="G1578">
            <v>26382.93</v>
          </cell>
          <cell r="H1578">
            <v>3989.47</v>
          </cell>
          <cell r="I1578">
            <v>30372.400000000001</v>
          </cell>
        </row>
        <row r="1579">
          <cell r="A1579">
            <v>0</v>
          </cell>
          <cell r="B1579" t="str">
            <v>Volumen Análisis</v>
          </cell>
          <cell r="C1579">
            <v>1</v>
          </cell>
          <cell r="D1579" t="str">
            <v>M3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0</v>
          </cell>
          <cell r="B1580" t="str">
            <v>Materiales y Equipos</v>
          </cell>
          <cell r="C1580">
            <v>1.05</v>
          </cell>
          <cell r="D1580">
            <v>0</v>
          </cell>
          <cell r="E1580">
            <v>5935.17</v>
          </cell>
          <cell r="F1580">
            <v>1068.33</v>
          </cell>
          <cell r="G1580">
            <v>0</v>
          </cell>
          <cell r="H1580">
            <v>0</v>
          </cell>
        </row>
        <row r="1581">
          <cell r="A1581" t="str">
            <v>AE004</v>
          </cell>
          <cell r="B1581" t="str">
            <v>Acero Estruc. Grado 40-60, 1" x 20 a 30 pies</v>
          </cell>
          <cell r="C1581">
            <v>5.7040000000000006</v>
          </cell>
          <cell r="D1581" t="str">
            <v>QQ</v>
          </cell>
          <cell r="E1581">
            <v>3076.2711864406783</v>
          </cell>
          <cell r="F1581">
            <v>553.72881355932202</v>
          </cell>
          <cell r="G1581">
            <v>0</v>
          </cell>
          <cell r="H1581">
            <v>0</v>
          </cell>
        </row>
        <row r="1582">
          <cell r="A1582" t="str">
            <v>AE003</v>
          </cell>
          <cell r="B1582" t="str">
            <v>Acero Estruc. Grado 40-60, 3/4" x 20 a 30 pies</v>
          </cell>
          <cell r="C1582">
            <v>0</v>
          </cell>
          <cell r="D1582" t="str">
            <v>QQ</v>
          </cell>
          <cell r="E1582">
            <v>3076.2711864406783</v>
          </cell>
          <cell r="F1582">
            <v>553.72881355932202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 t="str">
            <v>AE002</v>
          </cell>
          <cell r="B1583" t="str">
            <v>Acero Estruc. Grado 40-60, 1/2" x 20 a 30 pies</v>
          </cell>
          <cell r="C1583">
            <v>2.7930000000000001</v>
          </cell>
          <cell r="D1583" t="str">
            <v>QQ</v>
          </cell>
          <cell r="E1583">
            <v>3076.2711864406783</v>
          </cell>
          <cell r="F1583">
            <v>553.72881355932202</v>
          </cell>
          <cell r="G1583">
            <v>8592.0300000000007</v>
          </cell>
          <cell r="H1583">
            <v>1546.56</v>
          </cell>
        </row>
        <row r="1584">
          <cell r="A1584" t="str">
            <v>AE001</v>
          </cell>
          <cell r="B1584" t="str">
            <v>Acero Estruc. Grado 40-60, 3/8" x 20 a 30 pies</v>
          </cell>
          <cell r="C1584">
            <v>2.09</v>
          </cell>
          <cell r="D1584" t="str">
            <v>QQ</v>
          </cell>
          <cell r="E1584">
            <v>3076.2711864406783</v>
          </cell>
          <cell r="F1584">
            <v>553.72881355932202</v>
          </cell>
          <cell r="G1584">
            <v>6429.41</v>
          </cell>
          <cell r="H1584">
            <v>1157.29</v>
          </cell>
        </row>
        <row r="1585">
          <cell r="A1585" t="str">
            <v>HI002</v>
          </cell>
          <cell r="B1585" t="str">
            <v>Hormigón 210 Kg/cm2 (incluye bomba y colocación)</v>
          </cell>
          <cell r="C1585">
            <v>1.05</v>
          </cell>
          <cell r="D1585" t="str">
            <v>M3</v>
          </cell>
          <cell r="E1585">
            <v>5935.17</v>
          </cell>
          <cell r="F1585">
            <v>1068.33</v>
          </cell>
          <cell r="G1585">
            <v>6231.93</v>
          </cell>
          <cell r="H1585">
            <v>1121.75</v>
          </cell>
          <cell r="I1585">
            <v>21014.98</v>
          </cell>
        </row>
        <row r="1586">
          <cell r="A1586" t="str">
            <v>AE016</v>
          </cell>
          <cell r="B1586" t="str">
            <v>Alambre Galvanizado Calibre 18 (Varillas)</v>
          </cell>
          <cell r="C1586">
            <v>9.766</v>
          </cell>
          <cell r="D1586" t="str">
            <v>LB</v>
          </cell>
          <cell r="E1586">
            <v>93.220338983050851</v>
          </cell>
          <cell r="F1586">
            <v>16.779661016949152</v>
          </cell>
          <cell r="G1586">
            <v>910.39</v>
          </cell>
          <cell r="H1586">
            <v>163.87</v>
          </cell>
        </row>
        <row r="1587">
          <cell r="A1587">
            <v>0</v>
          </cell>
          <cell r="B1587" t="str">
            <v>Mano de Obra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200.05999999999995</v>
          </cell>
          <cell r="B1588" t="str">
            <v>Coloc. acero normal</v>
          </cell>
          <cell r="C1588">
            <v>4.883</v>
          </cell>
          <cell r="D1588" t="str">
            <v>QQ</v>
          </cell>
          <cell r="E1588">
            <v>326.47275741487186</v>
          </cell>
          <cell r="F1588">
            <v>0</v>
          </cell>
          <cell r="G1588">
            <v>1594.17</v>
          </cell>
          <cell r="H1588">
            <v>0</v>
          </cell>
          <cell r="I1588">
            <v>0</v>
          </cell>
        </row>
        <row r="1589">
          <cell r="A1589">
            <v>300.26999999999975</v>
          </cell>
          <cell r="B1589" t="str">
            <v>COLUMNA &lt; 0.30m de cara, por cara</v>
          </cell>
          <cell r="C1589">
            <v>16.666666666666668</v>
          </cell>
          <cell r="D1589" t="str">
            <v>ML</v>
          </cell>
          <cell r="E1589">
            <v>157.5</v>
          </cell>
          <cell r="F1589">
            <v>0</v>
          </cell>
          <cell r="G1589">
            <v>2625</v>
          </cell>
          <cell r="H1589">
            <v>0</v>
          </cell>
        </row>
        <row r="1590">
          <cell r="A1590">
            <v>0</v>
          </cell>
          <cell r="B1590" t="str">
            <v>Total/UND</v>
          </cell>
          <cell r="D1590">
            <v>0</v>
          </cell>
          <cell r="E1590">
            <v>3076.2711864406783</v>
          </cell>
          <cell r="F1590">
            <v>553.72881355932202</v>
          </cell>
          <cell r="G1590">
            <v>26382.93</v>
          </cell>
          <cell r="H1590">
            <v>3989.47</v>
          </cell>
          <cell r="I1590">
            <v>30372.400000000001</v>
          </cell>
        </row>
        <row r="1591">
          <cell r="A1591">
            <v>0</v>
          </cell>
          <cell r="B1591" t="str">
            <v>Acero Estruc. Grado 40-60, 3/4" x 20 a 30 pies</v>
          </cell>
          <cell r="D1591">
            <v>0</v>
          </cell>
          <cell r="E1591">
            <v>3076.2711864406783</v>
          </cell>
          <cell r="F1591">
            <v>553.72881355932202</v>
          </cell>
          <cell r="G1591">
            <v>0</v>
          </cell>
          <cell r="H1591">
            <v>0</v>
          </cell>
        </row>
        <row r="1592">
          <cell r="A1592">
            <v>104.22000000000011</v>
          </cell>
          <cell r="B1592" t="str">
            <v>COLUMNA CIRCULAR (0.30)MTS, F'C=210KG/CM2, 6Ø1/2, EST. Ø3/8"@0.20M</v>
          </cell>
          <cell r="C1592">
            <v>1</v>
          </cell>
          <cell r="D1592" t="str">
            <v>M3</v>
          </cell>
          <cell r="E1592">
            <v>0</v>
          </cell>
          <cell r="F1592">
            <v>0</v>
          </cell>
          <cell r="G1592">
            <v>31191.420000000002</v>
          </cell>
          <cell r="H1592">
            <v>3601.28</v>
          </cell>
          <cell r="I1592">
            <v>34792.700000000004</v>
          </cell>
        </row>
        <row r="1593">
          <cell r="A1593">
            <v>0</v>
          </cell>
          <cell r="B1593" t="str">
            <v>Volumen Análisis</v>
          </cell>
          <cell r="C1593">
            <v>1</v>
          </cell>
          <cell r="D1593" t="str">
            <v>M3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>
            <v>0</v>
          </cell>
          <cell r="B1594" t="str">
            <v>Materiales y Equipos</v>
          </cell>
          <cell r="C1594">
            <v>1.05</v>
          </cell>
          <cell r="D1594">
            <v>0</v>
          </cell>
          <cell r="E1594">
            <v>5935.17</v>
          </cell>
          <cell r="F1594">
            <v>1068.33</v>
          </cell>
          <cell r="G1594">
            <v>0</v>
          </cell>
          <cell r="H1594">
            <v>0</v>
          </cell>
        </row>
        <row r="1595">
          <cell r="A1595" t="str">
            <v>AE004</v>
          </cell>
          <cell r="B1595" t="str">
            <v>Acero Estruc. Grado 40-60, 1" x 20 a 30 pies</v>
          </cell>
          <cell r="C1595">
            <v>11.379999999999999</v>
          </cell>
          <cell r="D1595" t="str">
            <v>QQ</v>
          </cell>
          <cell r="E1595">
            <v>3076.2711864406783</v>
          </cell>
          <cell r="F1595">
            <v>553.72881355932202</v>
          </cell>
          <cell r="G1595">
            <v>0</v>
          </cell>
          <cell r="H1595">
            <v>0</v>
          </cell>
        </row>
        <row r="1596">
          <cell r="A1596" t="str">
            <v>AE003</v>
          </cell>
          <cell r="B1596" t="str">
            <v>Acero Estruc. Grado 40-60, 3/4" x 20 a 30 pies</v>
          </cell>
          <cell r="C1596">
            <v>0</v>
          </cell>
          <cell r="D1596" t="str">
            <v>QQ</v>
          </cell>
          <cell r="E1596">
            <v>3076.2711864406783</v>
          </cell>
          <cell r="F1596">
            <v>553.72881355932202</v>
          </cell>
          <cell r="G1596">
            <v>0</v>
          </cell>
          <cell r="H1596">
            <v>0</v>
          </cell>
          <cell r="I1596">
            <v>0</v>
          </cell>
        </row>
        <row r="1597">
          <cell r="A1597" t="str">
            <v>AE002</v>
          </cell>
          <cell r="B1597" t="str">
            <v>Acero Estruc. Grado 40-60, 1/2" x 20 a 30 pies</v>
          </cell>
          <cell r="C1597">
            <v>4.2220000000000004</v>
          </cell>
          <cell r="D1597" t="str">
            <v>QQ</v>
          </cell>
          <cell r="E1597">
            <v>3076.2711864406783</v>
          </cell>
          <cell r="F1597">
            <v>553.72881355932202</v>
          </cell>
          <cell r="G1597">
            <v>12988.02</v>
          </cell>
          <cell r="H1597">
            <v>2337.84</v>
          </cell>
        </row>
        <row r="1598">
          <cell r="A1598" t="str">
            <v>AE001</v>
          </cell>
          <cell r="B1598" t="str">
            <v>Acero Estruc. Grado 40-60, 3/8" x 20 a 30 pies</v>
          </cell>
          <cell r="C1598">
            <v>0</v>
          </cell>
          <cell r="D1598" t="str">
            <v>QQ</v>
          </cell>
          <cell r="E1598">
            <v>3076.2711864406783</v>
          </cell>
          <cell r="F1598">
            <v>553.72881355932202</v>
          </cell>
          <cell r="G1598">
            <v>0</v>
          </cell>
          <cell r="H1598">
            <v>0</v>
          </cell>
        </row>
        <row r="1599">
          <cell r="A1599" t="str">
            <v>HI002</v>
          </cell>
          <cell r="B1599" t="str">
            <v>Hormigón 210 Kg/cm2 (incluye bomba y colocación)</v>
          </cell>
          <cell r="C1599">
            <v>1.05</v>
          </cell>
          <cell r="D1599" t="str">
            <v>M3</v>
          </cell>
          <cell r="E1599">
            <v>5935.17</v>
          </cell>
          <cell r="F1599">
            <v>1068.33</v>
          </cell>
          <cell r="G1599">
            <v>6231.93</v>
          </cell>
          <cell r="H1599">
            <v>1121.75</v>
          </cell>
          <cell r="I1599">
            <v>36367.81</v>
          </cell>
        </row>
        <row r="1600">
          <cell r="A1600" t="str">
            <v>AE016</v>
          </cell>
          <cell r="B1600" t="str">
            <v>Alambre Galvanizado Calibre 18 (Varillas)</v>
          </cell>
          <cell r="C1600">
            <v>8.4440000000000008</v>
          </cell>
          <cell r="D1600" t="str">
            <v>LB</v>
          </cell>
          <cell r="E1600">
            <v>93.220338983050851</v>
          </cell>
          <cell r="F1600">
            <v>16.779661016949152</v>
          </cell>
          <cell r="G1600">
            <v>787.15</v>
          </cell>
          <cell r="H1600">
            <v>141.69</v>
          </cell>
        </row>
        <row r="1601">
          <cell r="A1601">
            <v>0</v>
          </cell>
          <cell r="B1601" t="str">
            <v>Mano de Obra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</row>
        <row r="1602">
          <cell r="A1602">
            <v>200.05999999999995</v>
          </cell>
          <cell r="B1602" t="str">
            <v>Coloc. acero normal</v>
          </cell>
          <cell r="C1602">
            <v>4.2220000000000004</v>
          </cell>
          <cell r="D1602" t="str">
            <v>QQ</v>
          </cell>
          <cell r="E1602">
            <v>326.47275741487186</v>
          </cell>
          <cell r="F1602">
            <v>0</v>
          </cell>
          <cell r="G1602">
            <v>1378.37</v>
          </cell>
          <cell r="H1602">
            <v>0</v>
          </cell>
          <cell r="I1602">
            <v>0</v>
          </cell>
        </row>
        <row r="1603">
          <cell r="A1603">
            <v>300.29999999999973</v>
          </cell>
          <cell r="B1603" t="str">
            <v>Columnas cilíndricas de 0.30m</v>
          </cell>
          <cell r="C1603">
            <v>14.15</v>
          </cell>
          <cell r="D1603" t="str">
            <v>ML</v>
          </cell>
          <cell r="E1603">
            <v>693</v>
          </cell>
          <cell r="F1603">
            <v>0</v>
          </cell>
          <cell r="G1603">
            <v>9805.9500000000007</v>
          </cell>
          <cell r="H1603">
            <v>0</v>
          </cell>
        </row>
        <row r="1604">
          <cell r="A1604">
            <v>0</v>
          </cell>
          <cell r="B1604" t="str">
            <v>Total/UND</v>
          </cell>
          <cell r="D1604">
            <v>0</v>
          </cell>
          <cell r="E1604">
            <v>3076.2711864406783</v>
          </cell>
          <cell r="F1604">
            <v>553.72881355932202</v>
          </cell>
          <cell r="G1604">
            <v>31191.420000000002</v>
          </cell>
          <cell r="H1604">
            <v>3601.28</v>
          </cell>
          <cell r="I1604">
            <v>34792.700000000004</v>
          </cell>
        </row>
        <row r="1605">
          <cell r="A1605">
            <v>0</v>
          </cell>
          <cell r="B1605" t="str">
            <v>Acero Estruc. Grado 40-60, 3/4" x 20 a 30 pies</v>
          </cell>
          <cell r="D1605">
            <v>0</v>
          </cell>
          <cell r="E1605">
            <v>3076.2711864406783</v>
          </cell>
          <cell r="F1605">
            <v>553.72881355932202</v>
          </cell>
          <cell r="G1605">
            <v>0</v>
          </cell>
          <cell r="H1605">
            <v>0</v>
          </cell>
        </row>
        <row r="1606">
          <cell r="A1606">
            <v>104.23000000000012</v>
          </cell>
          <cell r="B1606" t="str">
            <v>COLUMNA CIRCULAR (0.30)MTS, F'C=210KG/CM2, 8Ø1/2, EST. Ø3/8"@0.20M</v>
          </cell>
          <cell r="C1606">
            <v>1</v>
          </cell>
          <cell r="D1606" t="str">
            <v>M3</v>
          </cell>
          <cell r="E1606">
            <v>0</v>
          </cell>
          <cell r="F1606">
            <v>0</v>
          </cell>
          <cell r="G1606">
            <v>28707.7</v>
          </cell>
          <cell r="H1606">
            <v>3194.88</v>
          </cell>
          <cell r="I1606">
            <v>31902.58</v>
          </cell>
        </row>
        <row r="1607">
          <cell r="A1607">
            <v>0</v>
          </cell>
          <cell r="B1607" t="str">
            <v>Volumen Análisis</v>
          </cell>
          <cell r="C1607">
            <v>1</v>
          </cell>
          <cell r="D1607" t="str">
            <v>M3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</row>
        <row r="1608">
          <cell r="A1608">
            <v>0</v>
          </cell>
          <cell r="B1608" t="str">
            <v>Materiales y Equipos</v>
          </cell>
          <cell r="C1608">
            <v>1.05</v>
          </cell>
          <cell r="D1608">
            <v>0</v>
          </cell>
          <cell r="E1608">
            <v>5935.17</v>
          </cell>
          <cell r="F1608">
            <v>1068.33</v>
          </cell>
          <cell r="G1608">
            <v>0</v>
          </cell>
          <cell r="H1608">
            <v>0</v>
          </cell>
        </row>
        <row r="1609">
          <cell r="A1609" t="str">
            <v>AE004</v>
          </cell>
          <cell r="B1609" t="str">
            <v>Acero Estruc. Grado 40-60, 1" x 20 a 30 pies</v>
          </cell>
          <cell r="C1609">
            <v>9.766</v>
          </cell>
          <cell r="D1609" t="str">
            <v>QQ</v>
          </cell>
          <cell r="E1609">
            <v>3076.2711864406783</v>
          </cell>
          <cell r="F1609">
            <v>553.72881355932202</v>
          </cell>
          <cell r="G1609">
            <v>0</v>
          </cell>
          <cell r="H1609">
            <v>0</v>
          </cell>
        </row>
        <row r="1610">
          <cell r="A1610" t="str">
            <v>AE003</v>
          </cell>
          <cell r="B1610" t="str">
            <v>Acero Estruc. Grado 40-60, 3/4" x 20 a 30 pies</v>
          </cell>
          <cell r="C1610">
            <v>0</v>
          </cell>
          <cell r="D1610" t="str">
            <v>QQ</v>
          </cell>
          <cell r="E1610">
            <v>3076.2711864406783</v>
          </cell>
          <cell r="F1610">
            <v>553.72881355932202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 t="str">
            <v>AE002</v>
          </cell>
          <cell r="B1611" t="str">
            <v>Acero Estruc. Grado 40-60, 1/2" x 20 a 30 pies</v>
          </cell>
          <cell r="C1611">
            <v>2.93</v>
          </cell>
          <cell r="D1611" t="str">
            <v>QQ</v>
          </cell>
          <cell r="E1611">
            <v>3076.2711864406783</v>
          </cell>
          <cell r="F1611">
            <v>553.72881355932202</v>
          </cell>
          <cell r="G1611">
            <v>9013.4699999999993</v>
          </cell>
          <cell r="H1611">
            <v>1622.43</v>
          </cell>
        </row>
        <row r="1612">
          <cell r="A1612" t="str">
            <v>AE001</v>
          </cell>
          <cell r="B1612" t="str">
            <v>Acero Estruc. Grado 40-60, 3/8" x 20 a 30 pies</v>
          </cell>
          <cell r="C1612">
            <v>0.6</v>
          </cell>
          <cell r="D1612" t="str">
            <v>QQ</v>
          </cell>
          <cell r="E1612">
            <v>3076.2711864406783</v>
          </cell>
          <cell r="F1612">
            <v>553.72881355932202</v>
          </cell>
          <cell r="G1612">
            <v>1845.76</v>
          </cell>
          <cell r="H1612">
            <v>332.24</v>
          </cell>
        </row>
        <row r="1613">
          <cell r="A1613" t="str">
            <v>HI002</v>
          </cell>
          <cell r="B1613" t="str">
            <v>Hormigón 210 Kg/cm2 (incluye bomba y colocación)</v>
          </cell>
          <cell r="C1613">
            <v>1.05</v>
          </cell>
          <cell r="D1613" t="str">
            <v>M3</v>
          </cell>
          <cell r="E1613">
            <v>5935.17</v>
          </cell>
          <cell r="F1613">
            <v>1068.33</v>
          </cell>
          <cell r="G1613">
            <v>6231.93</v>
          </cell>
          <cell r="H1613">
            <v>1121.75</v>
          </cell>
          <cell r="I1613">
            <v>30372.400000000001</v>
          </cell>
        </row>
        <row r="1614">
          <cell r="A1614" t="str">
            <v>AE016</v>
          </cell>
          <cell r="B1614" t="str">
            <v>Alambre Galvanizado Calibre 18 (Varillas)</v>
          </cell>
          <cell r="C1614">
            <v>7.0600000000000005</v>
          </cell>
          <cell r="D1614" t="str">
            <v>LB</v>
          </cell>
          <cell r="E1614">
            <v>93.220338983050851</v>
          </cell>
          <cell r="F1614">
            <v>16.779661016949152</v>
          </cell>
          <cell r="G1614">
            <v>658.14</v>
          </cell>
          <cell r="H1614">
            <v>118.46</v>
          </cell>
        </row>
        <row r="1615">
          <cell r="A1615">
            <v>0</v>
          </cell>
          <cell r="B1615" t="str">
            <v>Mano de Obra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200.05999999999995</v>
          </cell>
          <cell r="B1616" t="str">
            <v>Coloc. acero normal</v>
          </cell>
          <cell r="C1616">
            <v>3.5300000000000002</v>
          </cell>
          <cell r="D1616" t="str">
            <v>QQ</v>
          </cell>
          <cell r="E1616">
            <v>326.47275741487186</v>
          </cell>
          <cell r="F1616">
            <v>0</v>
          </cell>
          <cell r="G1616">
            <v>1152.45</v>
          </cell>
          <cell r="H1616">
            <v>0</v>
          </cell>
          <cell r="I1616">
            <v>0</v>
          </cell>
        </row>
        <row r="1617">
          <cell r="A1617">
            <v>300.29999999999973</v>
          </cell>
          <cell r="B1617" t="str">
            <v>Columnas cilíndricas de 0.30m</v>
          </cell>
          <cell r="C1617">
            <v>14.15</v>
          </cell>
          <cell r="D1617" t="str">
            <v>ML</v>
          </cell>
          <cell r="E1617">
            <v>693</v>
          </cell>
          <cell r="F1617">
            <v>0</v>
          </cell>
          <cell r="G1617">
            <v>9805.9500000000007</v>
          </cell>
          <cell r="H1617">
            <v>0</v>
          </cell>
        </row>
        <row r="1618">
          <cell r="A1618">
            <v>0</v>
          </cell>
          <cell r="B1618" t="str">
            <v>Total/UND</v>
          </cell>
          <cell r="D1618">
            <v>0</v>
          </cell>
          <cell r="E1618">
            <v>3076.2711864406783</v>
          </cell>
          <cell r="F1618">
            <v>553.72881355932202</v>
          </cell>
          <cell r="G1618">
            <v>28707.7</v>
          </cell>
          <cell r="H1618">
            <v>3194.88</v>
          </cell>
          <cell r="I1618">
            <v>31902.58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105</v>
          </cell>
          <cell r="B1620" t="str">
            <v xml:space="preserve">VIGA EN HORMIGON ARMADO 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105.01</v>
          </cell>
          <cell r="B1621" t="str">
            <v xml:space="preserve">Viga VP (0.20x0.30)mts, f'c=210kg/cm2, 6Ø1/2" est. Ø3/8"@0.15m, anclaje a losa exist.: tresb,Ø3/8"@0.20 c/ resina HILTI-500 </v>
          </cell>
          <cell r="C1621">
            <v>1</v>
          </cell>
          <cell r="D1621" t="str">
            <v>M3</v>
          </cell>
          <cell r="E1621">
            <v>0</v>
          </cell>
          <cell r="F1621">
            <v>0</v>
          </cell>
          <cell r="G1621">
            <v>69271.060000000012</v>
          </cell>
          <cell r="H1621">
            <v>10391.549999999999</v>
          </cell>
          <cell r="I1621">
            <v>79662.610000000015</v>
          </cell>
        </row>
        <row r="1622">
          <cell r="A1622">
            <v>0</v>
          </cell>
          <cell r="B1622" t="str">
            <v>Volumen Análisis</v>
          </cell>
          <cell r="C1622">
            <v>1</v>
          </cell>
          <cell r="D1622" t="str">
            <v>M3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0</v>
          </cell>
          <cell r="B1623" t="str">
            <v>Materiales y Equipos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 t="str">
            <v>AE004</v>
          </cell>
          <cell r="B1624" t="str">
            <v>Acero Estruc. Grado 40-60, 1" x 20 a 30 pies</v>
          </cell>
          <cell r="C1624">
            <v>0</v>
          </cell>
          <cell r="D1624" t="str">
            <v>QQ</v>
          </cell>
          <cell r="E1624">
            <v>3076.2711864406783</v>
          </cell>
          <cell r="F1624">
            <v>553.72881355932202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 t="str">
            <v>AE003</v>
          </cell>
          <cell r="B1625" t="str">
            <v>Acero Estruc. Grado 40-60, 3/4" x 20 a 30 pies</v>
          </cell>
          <cell r="C1625">
            <v>4.2220000000000004</v>
          </cell>
          <cell r="D1625" t="str">
            <v>QQ</v>
          </cell>
          <cell r="E1625">
            <v>3076.2711864406783</v>
          </cell>
          <cell r="F1625">
            <v>553.72881355932202</v>
          </cell>
          <cell r="G1625">
            <v>0</v>
          </cell>
          <cell r="H1625">
            <v>0</v>
          </cell>
        </row>
        <row r="1626">
          <cell r="A1626" t="str">
            <v>AE002</v>
          </cell>
          <cell r="B1626" t="str">
            <v>Acero Estruc. Grado 40-60, 1/2" x 20 a 30 pies</v>
          </cell>
          <cell r="C1626">
            <v>2.4009999999999998</v>
          </cell>
          <cell r="D1626" t="str">
            <v>QQ</v>
          </cell>
          <cell r="E1626">
            <v>3076.2711864406783</v>
          </cell>
          <cell r="F1626">
            <v>553.72881355932202</v>
          </cell>
          <cell r="G1626">
            <v>7386.13</v>
          </cell>
          <cell r="H1626">
            <v>1329.5</v>
          </cell>
        </row>
        <row r="1627">
          <cell r="A1627" t="str">
            <v>AE001</v>
          </cell>
          <cell r="B1627" t="str">
            <v>Acero Estruc. Grado 40-60, 3/8" x 20 a 30 pies</v>
          </cell>
          <cell r="C1627">
            <v>3.157</v>
          </cell>
          <cell r="D1627" t="str">
            <v>QQ</v>
          </cell>
          <cell r="E1627">
            <v>3076.2711864406783</v>
          </cell>
          <cell r="F1627">
            <v>553.72881355932202</v>
          </cell>
          <cell r="G1627">
            <v>9711.7900000000009</v>
          </cell>
          <cell r="H1627">
            <v>1748.12</v>
          </cell>
          <cell r="I1627">
            <v>34792.700000000004</v>
          </cell>
        </row>
        <row r="1628">
          <cell r="A1628" t="str">
            <v>HI002</v>
          </cell>
          <cell r="B1628" t="str">
            <v>Hormigón 210 Kg/cm2 (incluye bomba y colocación)</v>
          </cell>
          <cell r="C1628">
            <v>1.05</v>
          </cell>
          <cell r="D1628" t="str">
            <v>M3</v>
          </cell>
          <cell r="E1628">
            <v>5935.17</v>
          </cell>
          <cell r="F1628">
            <v>1068.3306</v>
          </cell>
          <cell r="G1628">
            <v>6231.93</v>
          </cell>
          <cell r="H1628">
            <v>1121.75</v>
          </cell>
        </row>
        <row r="1629">
          <cell r="A1629" t="str">
            <v>AE016</v>
          </cell>
          <cell r="B1629" t="str">
            <v>Alambre Galvanizado Calibre 18 (Varillas)</v>
          </cell>
          <cell r="C1629">
            <v>11.116</v>
          </cell>
          <cell r="D1629" t="str">
            <v>LB</v>
          </cell>
          <cell r="E1629">
            <v>93.220338983050851</v>
          </cell>
          <cell r="F1629">
            <v>16.779661016949152</v>
          </cell>
          <cell r="G1629">
            <v>1036.24</v>
          </cell>
          <cell r="H1629">
            <v>186.52</v>
          </cell>
          <cell r="I1629">
            <v>31902.58</v>
          </cell>
        </row>
        <row r="1630">
          <cell r="A1630">
            <v>0</v>
          </cell>
          <cell r="B1630" t="str">
            <v>Resina HILTI-500 C/ APLICADOR</v>
          </cell>
          <cell r="C1630">
            <v>247</v>
          </cell>
          <cell r="D1630" t="str">
            <v>UND</v>
          </cell>
          <cell r="E1630">
            <v>135.08000000000001</v>
          </cell>
          <cell r="F1630">
            <v>24.314400000000003</v>
          </cell>
          <cell r="G1630">
            <v>33364.76</v>
          </cell>
          <cell r="H1630">
            <v>6005.66</v>
          </cell>
          <cell r="I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>
            <v>0</v>
          </cell>
          <cell r="B1632" t="str">
            <v>Mano de Obra</v>
          </cell>
          <cell r="D1632">
            <v>0</v>
          </cell>
          <cell r="E1632">
            <v>3076.2711864406783</v>
          </cell>
          <cell r="F1632">
            <v>553.72881355932202</v>
          </cell>
          <cell r="G1632">
            <v>0</v>
          </cell>
          <cell r="H1632">
            <v>0</v>
          </cell>
        </row>
        <row r="1633">
          <cell r="A1633">
            <v>200.05999999999995</v>
          </cell>
          <cell r="B1633" t="str">
            <v>Coloc. acero normal</v>
          </cell>
          <cell r="C1633">
            <v>5.5579999999999998</v>
          </cell>
          <cell r="D1633" t="str">
            <v>QQ</v>
          </cell>
          <cell r="E1633">
            <v>326.47275741487186</v>
          </cell>
          <cell r="F1633">
            <v>0</v>
          </cell>
          <cell r="G1633">
            <v>1814.54</v>
          </cell>
          <cell r="H1633">
            <v>0</v>
          </cell>
        </row>
        <row r="1634">
          <cell r="A1634">
            <v>300.20999999999981</v>
          </cell>
          <cell r="B1634" t="str">
            <v>Vigas de carga 0.15m a 0.20m x Altura &lt; 0.40m</v>
          </cell>
          <cell r="C1634">
            <v>16.666666666666668</v>
          </cell>
          <cell r="D1634" t="str">
            <v>ML</v>
          </cell>
          <cell r="E1634">
            <v>472</v>
          </cell>
          <cell r="F1634">
            <v>0</v>
          </cell>
          <cell r="G1634">
            <v>7866.67</v>
          </cell>
          <cell r="H1634">
            <v>0</v>
          </cell>
        </row>
        <row r="1635">
          <cell r="A1635">
            <v>0</v>
          </cell>
          <cell r="B1635" t="str">
            <v>Taladros y colocaciòn anclajes</v>
          </cell>
          <cell r="C1635">
            <v>247</v>
          </cell>
          <cell r="D1635" t="str">
            <v>UN</v>
          </cell>
          <cell r="E1635">
            <v>7</v>
          </cell>
          <cell r="F1635">
            <v>0</v>
          </cell>
          <cell r="G1635">
            <v>1729</v>
          </cell>
          <cell r="H1635">
            <v>0</v>
          </cell>
        </row>
        <row r="1636">
          <cell r="A1636">
            <v>0</v>
          </cell>
          <cell r="B1636" t="str">
            <v>SUBIDA MATERIAL</v>
          </cell>
          <cell r="C1636">
            <v>1</v>
          </cell>
          <cell r="D1636" t="str">
            <v>P.A</v>
          </cell>
          <cell r="E1636">
            <v>130</v>
          </cell>
          <cell r="F1636">
            <v>0</v>
          </cell>
          <cell r="G1636">
            <v>130</v>
          </cell>
          <cell r="H1636">
            <v>0</v>
          </cell>
        </row>
        <row r="1637">
          <cell r="A1637">
            <v>0</v>
          </cell>
          <cell r="B1637" t="str">
            <v>Total/UND</v>
          </cell>
          <cell r="C1637">
            <v>7.0600000000000005</v>
          </cell>
          <cell r="D1637">
            <v>0</v>
          </cell>
          <cell r="E1637">
            <v>93.220338983050851</v>
          </cell>
          <cell r="F1637">
            <v>16.779661016949152</v>
          </cell>
          <cell r="G1637">
            <v>69271.060000000012</v>
          </cell>
          <cell r="H1637">
            <v>10391.549999999999</v>
          </cell>
          <cell r="I1637">
            <v>79662.610000000015</v>
          </cell>
        </row>
        <row r="1638">
          <cell r="A1638">
            <v>0</v>
          </cell>
          <cell r="B1638" t="str">
            <v>Mano de Obra</v>
          </cell>
          <cell r="C1638">
            <v>0</v>
          </cell>
          <cell r="D1638">
            <v>0</v>
          </cell>
          <cell r="G1638">
            <v>0</v>
          </cell>
          <cell r="H1638">
            <v>0</v>
          </cell>
          <cell r="I1638">
            <v>0</v>
          </cell>
        </row>
        <row r="1639">
          <cell r="A1639">
            <v>105.02000000000001</v>
          </cell>
          <cell r="B1639" t="str">
            <v>VIGA V1-T(0.20X0.40)MTS, F'C=210KG/CM2, 5Ø1/2", ADIC. EN APOYOS 2Ø1/2" EST. Ø3/8"@0.18M (ESC. LABORAL LOS PALMARES)</v>
          </cell>
          <cell r="C1639">
            <v>1</v>
          </cell>
          <cell r="D1639" t="str">
            <v>M3</v>
          </cell>
          <cell r="E1639">
            <v>0</v>
          </cell>
          <cell r="F1639">
            <v>0</v>
          </cell>
          <cell r="G1639">
            <v>21926.82</v>
          </cell>
          <cell r="H1639">
            <v>2724.45</v>
          </cell>
          <cell r="I1639">
            <v>24651.27</v>
          </cell>
        </row>
        <row r="1640">
          <cell r="A1640">
            <v>0</v>
          </cell>
          <cell r="B1640" t="str">
            <v>Volumen Análisis</v>
          </cell>
          <cell r="C1640">
            <v>1</v>
          </cell>
          <cell r="D1640" t="str">
            <v>M3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0</v>
          </cell>
          <cell r="B1641" t="str">
            <v>Materiales y Equipos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 t="str">
            <v>AE004</v>
          </cell>
          <cell r="B1642" t="str">
            <v>Acero Estruc. Grado 40-60, 1" x 20 a 30 pies</v>
          </cell>
          <cell r="C1642">
            <v>0</v>
          </cell>
          <cell r="D1642" t="str">
            <v>QQ</v>
          </cell>
          <cell r="E1642">
            <v>3076.2711864406783</v>
          </cell>
          <cell r="F1642">
            <v>553.72881355932202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 t="str">
            <v>AE003</v>
          </cell>
          <cell r="B1643" t="str">
            <v>Acero Estruc. Grado 40-60, 3/4" x 20 a 30 pies</v>
          </cell>
          <cell r="C1643">
            <v>1</v>
          </cell>
          <cell r="D1643" t="str">
            <v>QQ</v>
          </cell>
          <cell r="E1643">
            <v>3076.2711864406783</v>
          </cell>
          <cell r="F1643">
            <v>553.72881355932202</v>
          </cell>
          <cell r="G1643">
            <v>0</v>
          </cell>
          <cell r="H1643">
            <v>0</v>
          </cell>
          <cell r="I1643">
            <v>28092.450000000004</v>
          </cell>
        </row>
        <row r="1644">
          <cell r="A1644" t="str">
            <v>AE002</v>
          </cell>
          <cell r="B1644" t="str">
            <v>Acero Estruc. Grado 40-60, 1/2" x 20 a 30 pies</v>
          </cell>
          <cell r="C1644">
            <v>1.8620000000000001</v>
          </cell>
          <cell r="D1644" t="str">
            <v>QQ</v>
          </cell>
          <cell r="E1644">
            <v>3076.2711864406783</v>
          </cell>
          <cell r="F1644">
            <v>553.72881355932202</v>
          </cell>
          <cell r="G1644">
            <v>5728.02</v>
          </cell>
          <cell r="H1644">
            <v>1031.04</v>
          </cell>
          <cell r="I1644">
            <v>0</v>
          </cell>
        </row>
        <row r="1645">
          <cell r="A1645" t="str">
            <v>AE001</v>
          </cell>
          <cell r="B1645" t="str">
            <v>Acero Estruc. Grado 40-60, 3/8" x 20 a 30 pies</v>
          </cell>
          <cell r="C1645">
            <v>0.86699999999999999</v>
          </cell>
          <cell r="D1645" t="str">
            <v>QQ</v>
          </cell>
          <cell r="E1645">
            <v>3076.2711864406783</v>
          </cell>
          <cell r="F1645">
            <v>553.72881355932202</v>
          </cell>
          <cell r="G1645">
            <v>2667.13</v>
          </cell>
          <cell r="H1645">
            <v>480.08</v>
          </cell>
        </row>
        <row r="1646">
          <cell r="A1646" t="str">
            <v>HI002</v>
          </cell>
          <cell r="B1646" t="str">
            <v>Hormigón 210 Kg/cm2 (incluye bomba y colocación)</v>
          </cell>
          <cell r="C1646">
            <v>1.05</v>
          </cell>
          <cell r="D1646" t="str">
            <v>M3</v>
          </cell>
          <cell r="E1646">
            <v>5935.17</v>
          </cell>
          <cell r="F1646">
            <v>1068.3306</v>
          </cell>
          <cell r="G1646">
            <v>6231.93</v>
          </cell>
          <cell r="H1646">
            <v>1121.75</v>
          </cell>
        </row>
        <row r="1647">
          <cell r="A1647" t="str">
            <v>AE016</v>
          </cell>
          <cell r="B1647" t="str">
            <v>Alambre Galvanizado Calibre 18 (Varillas)</v>
          </cell>
          <cell r="C1647">
            <v>5.4580000000000002</v>
          </cell>
          <cell r="D1647" t="str">
            <v>LB</v>
          </cell>
          <cell r="E1647">
            <v>93.220338983050851</v>
          </cell>
          <cell r="F1647">
            <v>16.779661016949152</v>
          </cell>
          <cell r="G1647">
            <v>508.8</v>
          </cell>
          <cell r="H1647">
            <v>91.58</v>
          </cell>
        </row>
        <row r="1648">
          <cell r="A1648">
            <v>0</v>
          </cell>
          <cell r="B1648" t="str">
            <v>Mano de Obra</v>
          </cell>
          <cell r="C1648">
            <v>2.73</v>
          </cell>
          <cell r="D1648">
            <v>0</v>
          </cell>
          <cell r="E1648">
            <v>3076.2711864406783</v>
          </cell>
          <cell r="F1648">
            <v>553.72881355932202</v>
          </cell>
          <cell r="G1648">
            <v>0</v>
          </cell>
          <cell r="H1648">
            <v>0</v>
          </cell>
        </row>
        <row r="1649">
          <cell r="A1649">
            <v>200.05999999999995</v>
          </cell>
          <cell r="B1649" t="str">
            <v>Coloc. acero normal</v>
          </cell>
          <cell r="C1649">
            <v>2.7290000000000001</v>
          </cell>
          <cell r="D1649" t="str">
            <v>QQ</v>
          </cell>
          <cell r="E1649">
            <v>326.47275741487186</v>
          </cell>
          <cell r="F1649">
            <v>0</v>
          </cell>
          <cell r="G1649">
            <v>890.94</v>
          </cell>
          <cell r="H1649">
            <v>0</v>
          </cell>
        </row>
        <row r="1650">
          <cell r="A1650">
            <v>300.20999999999981</v>
          </cell>
          <cell r="B1650" t="str">
            <v>Vigas de carga 0.15m a 0.20m x Altura &lt; 0.40m</v>
          </cell>
          <cell r="C1650">
            <v>12.499999999999998</v>
          </cell>
          <cell r="D1650" t="str">
            <v>ML</v>
          </cell>
          <cell r="E1650">
            <v>472</v>
          </cell>
          <cell r="F1650">
            <v>0</v>
          </cell>
          <cell r="G1650">
            <v>5900</v>
          </cell>
          <cell r="H1650">
            <v>0</v>
          </cell>
        </row>
        <row r="1651">
          <cell r="A1651">
            <v>0</v>
          </cell>
          <cell r="B1651" t="str">
            <v>Total/UND</v>
          </cell>
          <cell r="C1651">
            <v>8.14</v>
          </cell>
          <cell r="D1651">
            <v>0</v>
          </cell>
          <cell r="E1651">
            <v>93.220338983050851</v>
          </cell>
          <cell r="F1651">
            <v>16.779661016949152</v>
          </cell>
          <cell r="G1651">
            <v>21926.82</v>
          </cell>
          <cell r="H1651">
            <v>2724.45</v>
          </cell>
          <cell r="I1651">
            <v>24651.27</v>
          </cell>
        </row>
        <row r="1652">
          <cell r="A1652">
            <v>0</v>
          </cell>
          <cell r="B1652" t="str">
            <v>Mano de Obra</v>
          </cell>
          <cell r="C1652">
            <v>0</v>
          </cell>
          <cell r="D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105.03000000000002</v>
          </cell>
          <cell r="B1653" t="str">
            <v>VIGA V2-T (0.20X0.40)MTS, F'C=210KG/CM2, 4Ø3/4"+5Ø1/2", EST. Ø3/8"@0.15M (ESC. LABORAL LOS PALMARES)</v>
          </cell>
          <cell r="C1653">
            <v>1</v>
          </cell>
          <cell r="D1653" t="str">
            <v>M3</v>
          </cell>
          <cell r="E1653">
            <v>0</v>
          </cell>
          <cell r="F1653">
            <v>0</v>
          </cell>
          <cell r="G1653">
            <v>34298.74</v>
          </cell>
          <cell r="H1653">
            <v>4748.84</v>
          </cell>
          <cell r="I1653">
            <v>39047.58</v>
          </cell>
        </row>
        <row r="1654">
          <cell r="A1654">
            <v>0</v>
          </cell>
          <cell r="B1654" t="str">
            <v>Volumen Análisis</v>
          </cell>
          <cell r="C1654">
            <v>1</v>
          </cell>
          <cell r="D1654" t="str">
            <v>M3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0</v>
          </cell>
          <cell r="B1655" t="str">
            <v>Materiales y Equipos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 t="str">
            <v>AE004</v>
          </cell>
          <cell r="B1656" t="str">
            <v>Acero Estruc. Grado 40-60, 1" x 20 a 30 pies</v>
          </cell>
          <cell r="D1656" t="str">
            <v>QQ</v>
          </cell>
          <cell r="E1656">
            <v>3076.2711864406783</v>
          </cell>
          <cell r="F1656">
            <v>553.72881355932202</v>
          </cell>
          <cell r="G1656">
            <v>0</v>
          </cell>
          <cell r="H1656">
            <v>0</v>
          </cell>
        </row>
        <row r="1657">
          <cell r="A1657" t="str">
            <v>AE003</v>
          </cell>
          <cell r="B1657" t="str">
            <v>Acero Estruc. Grado 40-60, 3/4" x 20 a 30 pies</v>
          </cell>
          <cell r="C1657">
            <v>5.0890000000000004</v>
          </cell>
          <cell r="D1657" t="str">
            <v>QQ</v>
          </cell>
          <cell r="E1657">
            <v>3076.2711864406783</v>
          </cell>
          <cell r="F1657">
            <v>553.72881355932202</v>
          </cell>
          <cell r="G1657">
            <v>15655.14</v>
          </cell>
          <cell r="H1657">
            <v>2817.93</v>
          </cell>
          <cell r="I1657">
            <v>0</v>
          </cell>
        </row>
        <row r="1658">
          <cell r="A1658" t="str">
            <v>AE002</v>
          </cell>
          <cell r="B1658" t="str">
            <v>Acero Estruc. Grado 40-60, 1/2" x 20 a 30 pies</v>
          </cell>
          <cell r="C1658">
            <v>0</v>
          </cell>
          <cell r="D1658" t="str">
            <v>QQ</v>
          </cell>
          <cell r="E1658">
            <v>3076.2711864406783</v>
          </cell>
          <cell r="F1658">
            <v>553.72881355932202</v>
          </cell>
          <cell r="G1658">
            <v>0</v>
          </cell>
          <cell r="H1658">
            <v>0</v>
          </cell>
          <cell r="I1658">
            <v>0</v>
          </cell>
        </row>
        <row r="1659">
          <cell r="A1659" t="str">
            <v>AE001</v>
          </cell>
          <cell r="B1659" t="str">
            <v>Acero Estruc. Grado 40-60, 3/8" x 20 a 30 pies</v>
          </cell>
          <cell r="C1659">
            <v>1.087</v>
          </cell>
          <cell r="D1659" t="str">
            <v>QQ</v>
          </cell>
          <cell r="E1659">
            <v>3076.2711864406783</v>
          </cell>
          <cell r="F1659">
            <v>553.72881355932202</v>
          </cell>
          <cell r="G1659">
            <v>3343.91</v>
          </cell>
          <cell r="H1659">
            <v>601.9</v>
          </cell>
          <cell r="I1659">
            <v>79662.610000000015</v>
          </cell>
        </row>
        <row r="1660">
          <cell r="A1660" t="str">
            <v>HI002</v>
          </cell>
          <cell r="B1660" t="str">
            <v>Hormigón 210 Kg/cm2 (incluye bomba y colocación)</v>
          </cell>
          <cell r="C1660">
            <v>1.05</v>
          </cell>
          <cell r="D1660" t="str">
            <v>M3</v>
          </cell>
          <cell r="E1660">
            <v>5935.17</v>
          </cell>
          <cell r="F1660">
            <v>1068.3306</v>
          </cell>
          <cell r="G1660">
            <v>6231.93</v>
          </cell>
          <cell r="H1660">
            <v>1121.75</v>
          </cell>
          <cell r="I1660">
            <v>0</v>
          </cell>
        </row>
        <row r="1661">
          <cell r="A1661" t="str">
            <v>AE016</v>
          </cell>
          <cell r="B1661" t="str">
            <v>Alambre Galvanizado Calibre 18 (Varillas)</v>
          </cell>
          <cell r="C1661">
            <v>12.352</v>
          </cell>
          <cell r="D1661" t="str">
            <v>LB</v>
          </cell>
          <cell r="E1661">
            <v>93.220338983050851</v>
          </cell>
          <cell r="F1661">
            <v>16.779661016949152</v>
          </cell>
          <cell r="G1661">
            <v>1151.46</v>
          </cell>
          <cell r="H1661">
            <v>207.26</v>
          </cell>
          <cell r="I1661">
            <v>0</v>
          </cell>
        </row>
        <row r="1662">
          <cell r="A1662">
            <v>0</v>
          </cell>
          <cell r="B1662" t="str">
            <v>Mano de Obra</v>
          </cell>
          <cell r="D1662">
            <v>0</v>
          </cell>
          <cell r="E1662">
            <v>3076.2711864406783</v>
          </cell>
          <cell r="F1662">
            <v>553.72881355932202</v>
          </cell>
          <cell r="G1662">
            <v>0</v>
          </cell>
          <cell r="H1662">
            <v>0</v>
          </cell>
        </row>
        <row r="1663">
          <cell r="A1663">
            <v>200.05999999999995</v>
          </cell>
          <cell r="B1663" t="str">
            <v>Coloc. acero normal</v>
          </cell>
          <cell r="C1663">
            <v>6.1760000000000002</v>
          </cell>
          <cell r="D1663" t="str">
            <v>QQ</v>
          </cell>
          <cell r="E1663">
            <v>326.47275741487186</v>
          </cell>
          <cell r="F1663">
            <v>0</v>
          </cell>
          <cell r="G1663">
            <v>2016.3</v>
          </cell>
          <cell r="H1663">
            <v>0</v>
          </cell>
        </row>
        <row r="1664">
          <cell r="A1664">
            <v>300.20999999999981</v>
          </cell>
          <cell r="B1664" t="str">
            <v>Vigas de carga 0.15m a 0.20m x Altura &lt; 0.40m</v>
          </cell>
          <cell r="C1664">
            <v>12.499999999999998</v>
          </cell>
          <cell r="D1664" t="str">
            <v>ML</v>
          </cell>
          <cell r="E1664">
            <v>472</v>
          </cell>
          <cell r="F1664">
            <v>0</v>
          </cell>
          <cell r="G1664">
            <v>5900</v>
          </cell>
          <cell r="H1664">
            <v>0</v>
          </cell>
        </row>
        <row r="1665">
          <cell r="A1665">
            <v>0</v>
          </cell>
          <cell r="B1665" t="str">
            <v>Total/UND</v>
          </cell>
          <cell r="C1665">
            <v>3.157</v>
          </cell>
          <cell r="D1665">
            <v>0</v>
          </cell>
          <cell r="E1665">
            <v>3076.2711864406783</v>
          </cell>
          <cell r="F1665">
            <v>553.72881355932202</v>
          </cell>
          <cell r="G1665">
            <v>34298.74</v>
          </cell>
          <cell r="H1665">
            <v>4748.84</v>
          </cell>
          <cell r="I1665">
            <v>39047.58</v>
          </cell>
        </row>
        <row r="1666">
          <cell r="A1666">
            <v>0</v>
          </cell>
          <cell r="B1666" t="str">
            <v>Hormigón 210 Kg/cm2 (incluye bomba y colocación)</v>
          </cell>
          <cell r="C1666">
            <v>1.05</v>
          </cell>
          <cell r="D1666">
            <v>0</v>
          </cell>
          <cell r="E1666">
            <v>5935.17</v>
          </cell>
          <cell r="F1666">
            <v>1068.3306</v>
          </cell>
          <cell r="G1666">
            <v>0</v>
          </cell>
          <cell r="H1666">
            <v>0</v>
          </cell>
        </row>
        <row r="1667">
          <cell r="A1667">
            <v>105.04000000000002</v>
          </cell>
          <cell r="B1667" t="str">
            <v>VIGA V3-T (0.20X0.40)MTS, F'C=210KG/CM2, 7Ø1/2", EST. Ø3/8"@0.18M (ESC. LABORAL LOS PALMARES)</v>
          </cell>
          <cell r="C1667">
            <v>1</v>
          </cell>
          <cell r="D1667" t="str">
            <v>M3</v>
          </cell>
          <cell r="E1667">
            <v>0</v>
          </cell>
          <cell r="F1667">
            <v>0</v>
          </cell>
          <cell r="G1667">
            <v>24187.99</v>
          </cell>
          <cell r="H1667">
            <v>3094.46</v>
          </cell>
          <cell r="I1667">
            <v>27282.45</v>
          </cell>
        </row>
        <row r="1668">
          <cell r="A1668">
            <v>0</v>
          </cell>
          <cell r="B1668" t="str">
            <v>Volumen Análisis</v>
          </cell>
          <cell r="C1668">
            <v>1</v>
          </cell>
          <cell r="D1668" t="str">
            <v>M3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A1669">
            <v>0</v>
          </cell>
          <cell r="B1669" t="str">
            <v>Materiales y Equipos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A1670" t="str">
            <v>AE004</v>
          </cell>
          <cell r="B1670" t="str">
            <v>Acero Estruc. Grado 40-60, 1" x 20 a 30 pies</v>
          </cell>
          <cell r="C1670">
            <v>0</v>
          </cell>
          <cell r="D1670" t="str">
            <v>QQ</v>
          </cell>
          <cell r="E1670">
            <v>3076.2711864406783</v>
          </cell>
          <cell r="F1670">
            <v>553.72881355932202</v>
          </cell>
          <cell r="G1670">
            <v>0</v>
          </cell>
          <cell r="H1670">
            <v>0</v>
          </cell>
        </row>
        <row r="1671">
          <cell r="A1671" t="str">
            <v>AE003</v>
          </cell>
          <cell r="B1671" t="str">
            <v>Acero Estruc. Grado 40-60, 3/4" x 20 a 30 pies</v>
          </cell>
          <cell r="C1671">
            <v>5.5579999999999998</v>
          </cell>
          <cell r="D1671" t="str">
            <v>QQ</v>
          </cell>
          <cell r="E1671">
            <v>3076.2711864406783</v>
          </cell>
          <cell r="F1671">
            <v>553.72881355932202</v>
          </cell>
          <cell r="G1671">
            <v>0</v>
          </cell>
          <cell r="H1671">
            <v>0</v>
          </cell>
        </row>
        <row r="1672">
          <cell r="A1672" t="str">
            <v>AE002</v>
          </cell>
          <cell r="B1672" t="str">
            <v>Acero Estruc. Grado 40-60, 1/2" x 20 a 30 pies</v>
          </cell>
          <cell r="C1672">
            <v>2.4670000000000001</v>
          </cell>
          <cell r="D1672" t="str">
            <v>QQ</v>
          </cell>
          <cell r="E1672">
            <v>3076.2711864406783</v>
          </cell>
          <cell r="F1672">
            <v>553.72881355932202</v>
          </cell>
          <cell r="G1672">
            <v>7589.16</v>
          </cell>
          <cell r="H1672">
            <v>1366.05</v>
          </cell>
        </row>
        <row r="1673">
          <cell r="A1673" t="str">
            <v>AE001</v>
          </cell>
          <cell r="B1673" t="str">
            <v>Acero Estruc. Grado 40-60, 3/8" x 20 a 30 pies</v>
          </cell>
          <cell r="C1673">
            <v>0.89200000000000002</v>
          </cell>
          <cell r="D1673" t="str">
            <v>QQ</v>
          </cell>
          <cell r="E1673">
            <v>3076.2711864406783</v>
          </cell>
          <cell r="F1673">
            <v>553.72881355932202</v>
          </cell>
          <cell r="G1673">
            <v>2744.03</v>
          </cell>
          <cell r="H1673">
            <v>493.93</v>
          </cell>
        </row>
        <row r="1674">
          <cell r="A1674" t="str">
            <v>HI002</v>
          </cell>
          <cell r="B1674" t="str">
            <v>Hormigón 210 Kg/cm2 (incluye bomba y colocación)</v>
          </cell>
          <cell r="C1674">
            <v>1.05</v>
          </cell>
          <cell r="D1674" t="str">
            <v>M3</v>
          </cell>
          <cell r="E1674">
            <v>5935.17</v>
          </cell>
          <cell r="F1674">
            <v>1068.3306</v>
          </cell>
          <cell r="G1674">
            <v>6231.93</v>
          </cell>
          <cell r="H1674">
            <v>1121.75</v>
          </cell>
        </row>
        <row r="1675">
          <cell r="A1675" t="str">
            <v>AE016</v>
          </cell>
          <cell r="B1675" t="str">
            <v>Alambre Galvanizado Calibre 18 (Varillas)</v>
          </cell>
          <cell r="C1675">
            <v>6.718</v>
          </cell>
          <cell r="D1675" t="str">
            <v>LB</v>
          </cell>
          <cell r="E1675">
            <v>93.220338983050851</v>
          </cell>
          <cell r="F1675">
            <v>16.779661016949152</v>
          </cell>
          <cell r="G1675">
            <v>626.25</v>
          </cell>
          <cell r="H1675">
            <v>112.73</v>
          </cell>
          <cell r="I1675">
            <v>79662.610000000015</v>
          </cell>
        </row>
        <row r="1676">
          <cell r="A1676">
            <v>0</v>
          </cell>
          <cell r="B1676" t="str">
            <v>Mano de Obra</v>
          </cell>
          <cell r="D1676">
            <v>0</v>
          </cell>
          <cell r="G1676">
            <v>0</v>
          </cell>
          <cell r="H1676">
            <v>0</v>
          </cell>
        </row>
        <row r="1677">
          <cell r="A1677">
            <v>200.05999999999995</v>
          </cell>
          <cell r="B1677" t="str">
            <v>Coloc. acero normal</v>
          </cell>
          <cell r="C1677">
            <v>3.359</v>
          </cell>
          <cell r="D1677" t="str">
            <v>QQ</v>
          </cell>
          <cell r="E1677">
            <v>326.47275741487186</v>
          </cell>
          <cell r="F1677">
            <v>0</v>
          </cell>
          <cell r="G1677">
            <v>1096.6199999999999</v>
          </cell>
          <cell r="H1677">
            <v>0</v>
          </cell>
          <cell r="I1677">
            <v>24651.27</v>
          </cell>
        </row>
        <row r="1678">
          <cell r="A1678">
            <v>300.20999999999981</v>
          </cell>
          <cell r="B1678" t="str">
            <v>Vigas de carga 0.15m a 0.20m x Altura &lt; 0.40m</v>
          </cell>
          <cell r="C1678">
            <v>12.499999999999998</v>
          </cell>
          <cell r="D1678" t="str">
            <v>ML</v>
          </cell>
          <cell r="E1678">
            <v>472</v>
          </cell>
          <cell r="F1678">
            <v>0</v>
          </cell>
          <cell r="G1678">
            <v>5900</v>
          </cell>
          <cell r="H1678">
            <v>0</v>
          </cell>
          <cell r="I1678">
            <v>0</v>
          </cell>
        </row>
        <row r="1679">
          <cell r="A1679">
            <v>0</v>
          </cell>
          <cell r="B1679" t="str">
            <v>Total/UND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24187.99</v>
          </cell>
          <cell r="H1679">
            <v>3094.46</v>
          </cell>
          <cell r="I1679">
            <v>27282.45</v>
          </cell>
        </row>
        <row r="1680">
          <cell r="A1680">
            <v>0</v>
          </cell>
          <cell r="B1680" t="str">
            <v>Acero Estruc. Grado 40-60, 1" x 20 a 30 pies</v>
          </cell>
          <cell r="D1680">
            <v>0</v>
          </cell>
          <cell r="E1680">
            <v>3076.2711864406783</v>
          </cell>
          <cell r="F1680">
            <v>553.72881355932202</v>
          </cell>
          <cell r="G1680">
            <v>0</v>
          </cell>
          <cell r="H1680">
            <v>0</v>
          </cell>
        </row>
        <row r="1681">
          <cell r="A1681">
            <v>105.05000000000003</v>
          </cell>
          <cell r="B1681" t="str">
            <v>VIGA V4-T(0.20X0.40)MTS, F'C=210KG/CM2, 5Ø1/2", EST. Ø3/8"@0.18M (ESC. LABORAL LOS PALMARES)</v>
          </cell>
          <cell r="C1681">
            <v>1</v>
          </cell>
          <cell r="D1681" t="str">
            <v>M3</v>
          </cell>
          <cell r="E1681">
            <v>0</v>
          </cell>
          <cell r="F1681">
            <v>0</v>
          </cell>
          <cell r="G1681">
            <v>22964.080000000002</v>
          </cell>
          <cell r="H1681">
            <v>2894.19</v>
          </cell>
          <cell r="I1681">
            <v>25858.27</v>
          </cell>
        </row>
        <row r="1682">
          <cell r="A1682">
            <v>0</v>
          </cell>
          <cell r="B1682" t="str">
            <v>Volumen Análisis</v>
          </cell>
          <cell r="C1682">
            <v>1</v>
          </cell>
          <cell r="D1682" t="str">
            <v>M3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0</v>
          </cell>
          <cell r="B1683" t="str">
            <v>Materiales y Equipos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 t="str">
            <v>AE004</v>
          </cell>
          <cell r="B1684" t="str">
            <v>Acero Estruc. Grado 40-60, 1" x 20 a 30 pies</v>
          </cell>
          <cell r="C1684">
            <v>1.05</v>
          </cell>
          <cell r="D1684" t="str">
            <v>QQ</v>
          </cell>
          <cell r="E1684">
            <v>3076.2711864406783</v>
          </cell>
          <cell r="F1684">
            <v>553.72881355932202</v>
          </cell>
          <cell r="G1684">
            <v>0</v>
          </cell>
          <cell r="H1684">
            <v>0</v>
          </cell>
        </row>
        <row r="1685">
          <cell r="A1685" t="str">
            <v>AE003</v>
          </cell>
          <cell r="B1685" t="str">
            <v>Acero Estruc. Grado 40-60, 3/4" x 20 a 30 pies</v>
          </cell>
          <cell r="C1685">
            <v>5.4580000000000002</v>
          </cell>
          <cell r="D1685" t="str">
            <v>QQ</v>
          </cell>
          <cell r="E1685">
            <v>3076.2711864406783</v>
          </cell>
          <cell r="F1685">
            <v>553.72881355932202</v>
          </cell>
          <cell r="G1685">
            <v>0</v>
          </cell>
          <cell r="H1685">
            <v>0</v>
          </cell>
        </row>
        <row r="1686">
          <cell r="A1686" t="str">
            <v>AE002</v>
          </cell>
          <cell r="B1686" t="str">
            <v>Acero Estruc. Grado 40-60, 1/2" x 20 a 30 pies</v>
          </cell>
          <cell r="C1686">
            <v>2.0990000000000002</v>
          </cell>
          <cell r="D1686" t="str">
            <v>QQ</v>
          </cell>
          <cell r="E1686">
            <v>3076.2711864406783</v>
          </cell>
          <cell r="F1686">
            <v>553.72881355932202</v>
          </cell>
          <cell r="G1686">
            <v>6457.09</v>
          </cell>
          <cell r="H1686">
            <v>1162.28</v>
          </cell>
        </row>
        <row r="1687">
          <cell r="A1687" t="str">
            <v>AE001</v>
          </cell>
          <cell r="B1687" t="str">
            <v>Acero Estruc. Grado 40-60, 3/8" x 20 a 30 pies</v>
          </cell>
          <cell r="C1687">
            <v>0.91900000000000004</v>
          </cell>
          <cell r="D1687" t="str">
            <v>QQ</v>
          </cell>
          <cell r="E1687">
            <v>3076.2711864406783</v>
          </cell>
          <cell r="F1687">
            <v>553.72881355932202</v>
          </cell>
          <cell r="G1687">
            <v>2827.09</v>
          </cell>
          <cell r="H1687">
            <v>508.88</v>
          </cell>
        </row>
        <row r="1688">
          <cell r="A1688" t="str">
            <v>HI002</v>
          </cell>
          <cell r="B1688" t="str">
            <v>Hormigón 210 Kg/cm2 (incluye bomba y colocación)</v>
          </cell>
          <cell r="C1688">
            <v>1.05</v>
          </cell>
          <cell r="D1688" t="str">
            <v>M3</v>
          </cell>
          <cell r="E1688">
            <v>5935.17</v>
          </cell>
          <cell r="F1688">
            <v>1068.3306</v>
          </cell>
          <cell r="G1688">
            <v>6231.93</v>
          </cell>
          <cell r="H1688">
            <v>1121.75</v>
          </cell>
        </row>
        <row r="1689">
          <cell r="A1689" t="str">
            <v>AE016</v>
          </cell>
          <cell r="B1689" t="str">
            <v>Alambre Galvanizado Calibre 18 (Varillas)</v>
          </cell>
          <cell r="C1689">
            <v>6.0360000000000005</v>
          </cell>
          <cell r="D1689" t="str">
            <v>LB</v>
          </cell>
          <cell r="E1689">
            <v>93.220338983050851</v>
          </cell>
          <cell r="F1689">
            <v>16.779661016949152</v>
          </cell>
          <cell r="G1689">
            <v>562.67999999999995</v>
          </cell>
          <cell r="H1689">
            <v>101.28</v>
          </cell>
          <cell r="I1689">
            <v>24651.27</v>
          </cell>
        </row>
        <row r="1690">
          <cell r="A1690">
            <v>0</v>
          </cell>
          <cell r="B1690" t="str">
            <v>Mano de Obra</v>
          </cell>
          <cell r="D1690">
            <v>0</v>
          </cell>
          <cell r="G1690">
            <v>0</v>
          </cell>
          <cell r="H1690">
            <v>0</v>
          </cell>
        </row>
        <row r="1691">
          <cell r="A1691">
            <v>200.05999999999995</v>
          </cell>
          <cell r="B1691" t="str">
            <v>Coloc. acero normal</v>
          </cell>
          <cell r="C1691">
            <v>3.0180000000000002</v>
          </cell>
          <cell r="D1691" t="str">
            <v>QQ</v>
          </cell>
          <cell r="E1691">
            <v>326.47275741487186</v>
          </cell>
          <cell r="F1691">
            <v>0</v>
          </cell>
          <cell r="G1691">
            <v>985.29</v>
          </cell>
          <cell r="H1691">
            <v>0</v>
          </cell>
          <cell r="I1691">
            <v>39047.58</v>
          </cell>
        </row>
        <row r="1692">
          <cell r="A1692">
            <v>300.20999999999981</v>
          </cell>
          <cell r="B1692" t="str">
            <v>Vigas de carga 0.15m a 0.20m x Altura &lt; 0.40m</v>
          </cell>
          <cell r="C1692">
            <v>12.499999999999998</v>
          </cell>
          <cell r="D1692" t="str">
            <v>ML</v>
          </cell>
          <cell r="E1692">
            <v>472</v>
          </cell>
          <cell r="F1692">
            <v>0</v>
          </cell>
          <cell r="G1692">
            <v>5900</v>
          </cell>
          <cell r="H1692">
            <v>0</v>
          </cell>
          <cell r="I1692">
            <v>0</v>
          </cell>
        </row>
        <row r="1693">
          <cell r="A1693">
            <v>0</v>
          </cell>
          <cell r="B1693" t="str">
            <v>Total/UND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22964.080000000002</v>
          </cell>
          <cell r="H1693">
            <v>2894.19</v>
          </cell>
          <cell r="I1693">
            <v>25858.27</v>
          </cell>
        </row>
        <row r="1694">
          <cell r="A1694">
            <v>0</v>
          </cell>
          <cell r="B1694" t="str">
            <v>Acero Estruc. Grado 40-60, 1" x 20 a 30 pies</v>
          </cell>
          <cell r="D1694">
            <v>0</v>
          </cell>
          <cell r="E1694">
            <v>3076.2711864406783</v>
          </cell>
          <cell r="F1694">
            <v>553.72881355932202</v>
          </cell>
          <cell r="G1694">
            <v>0</v>
          </cell>
          <cell r="H1694">
            <v>0</v>
          </cell>
        </row>
        <row r="1695">
          <cell r="A1695">
            <v>105.06000000000003</v>
          </cell>
          <cell r="B1695" t="str">
            <v>VIGA VA (0.20X0.35)MTS, F'C=210KG/CM2, 5Ø1/2", EST. Ø3/8"@0.20M (ESC. LABORAL LOS PALMARES)</v>
          </cell>
          <cell r="C1695">
            <v>1</v>
          </cell>
          <cell r="D1695" t="str">
            <v>M3</v>
          </cell>
          <cell r="E1695">
            <v>0</v>
          </cell>
          <cell r="F1695">
            <v>0</v>
          </cell>
          <cell r="G1695">
            <v>24768.84</v>
          </cell>
          <cell r="H1695">
            <v>3051.59</v>
          </cell>
          <cell r="I1695">
            <v>27820.43</v>
          </cell>
        </row>
        <row r="1696">
          <cell r="A1696">
            <v>0</v>
          </cell>
          <cell r="B1696" t="str">
            <v>Volumen Análisis</v>
          </cell>
          <cell r="C1696">
            <v>1</v>
          </cell>
          <cell r="D1696" t="str">
            <v>M3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A1697">
            <v>0</v>
          </cell>
          <cell r="B1697" t="str">
            <v>Materiales y Equipos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 t="str">
            <v>AE004</v>
          </cell>
          <cell r="B1698" t="str">
            <v>Acero Estruc. Grado 40-60, 1" x 20 a 30 pies</v>
          </cell>
          <cell r="C1698">
            <v>1.05</v>
          </cell>
          <cell r="D1698" t="str">
            <v>QQ</v>
          </cell>
          <cell r="E1698">
            <v>3076.2711864406783</v>
          </cell>
          <cell r="F1698">
            <v>553.72881355932202</v>
          </cell>
          <cell r="G1698">
            <v>0</v>
          </cell>
          <cell r="H1698">
            <v>0</v>
          </cell>
        </row>
        <row r="1699">
          <cell r="A1699" t="str">
            <v>AE003</v>
          </cell>
          <cell r="B1699" t="str">
            <v>Acero Estruc. Grado 40-60, 3/4" x 20 a 30 pies</v>
          </cell>
          <cell r="C1699">
            <v>12.352</v>
          </cell>
          <cell r="D1699" t="str">
            <v>QQ</v>
          </cell>
          <cell r="E1699">
            <v>3076.2711864406783</v>
          </cell>
          <cell r="F1699">
            <v>553.72881355932202</v>
          </cell>
          <cell r="G1699">
            <v>0</v>
          </cell>
          <cell r="H1699">
            <v>0</v>
          </cell>
        </row>
        <row r="1700">
          <cell r="A1700" t="str">
            <v>AE002</v>
          </cell>
          <cell r="B1700" t="str">
            <v>Acero Estruc. Grado 40-60, 1/2" x 20 a 30 pies</v>
          </cell>
          <cell r="C1700">
            <v>2.343</v>
          </cell>
          <cell r="D1700" t="str">
            <v>QQ</v>
          </cell>
          <cell r="E1700">
            <v>3076.2711864406783</v>
          </cell>
          <cell r="F1700">
            <v>553.72881355932202</v>
          </cell>
          <cell r="G1700">
            <v>7207.7</v>
          </cell>
          <cell r="H1700">
            <v>1297.3900000000001</v>
          </cell>
        </row>
        <row r="1701">
          <cell r="A1701" t="str">
            <v>AE001</v>
          </cell>
          <cell r="B1701" t="str">
            <v>Acero Estruc. Grado 40-60, 3/8" x 20 a 30 pies</v>
          </cell>
          <cell r="C1701">
            <v>0.94299999999999995</v>
          </cell>
          <cell r="D1701" t="str">
            <v>QQ</v>
          </cell>
          <cell r="E1701">
            <v>3076.2711864406783</v>
          </cell>
          <cell r="F1701">
            <v>553.72881355932202</v>
          </cell>
          <cell r="G1701">
            <v>2900.92</v>
          </cell>
          <cell r="H1701">
            <v>522.16999999999996</v>
          </cell>
        </row>
        <row r="1702">
          <cell r="A1702" t="str">
            <v>HI002</v>
          </cell>
          <cell r="B1702" t="str">
            <v>Hormigón 210 Kg/cm2 (incluye bomba y colocación)</v>
          </cell>
          <cell r="C1702">
            <v>1.05</v>
          </cell>
          <cell r="D1702" t="str">
            <v>M3</v>
          </cell>
          <cell r="E1702">
            <v>5935.17</v>
          </cell>
          <cell r="F1702">
            <v>1068.3306</v>
          </cell>
          <cell r="G1702">
            <v>6231.93</v>
          </cell>
          <cell r="H1702">
            <v>1121.75</v>
          </cell>
        </row>
        <row r="1703">
          <cell r="A1703" t="str">
            <v>AE016</v>
          </cell>
          <cell r="B1703" t="str">
            <v>Alambre Galvanizado Calibre 18 (Varillas)</v>
          </cell>
          <cell r="C1703">
            <v>6.5720000000000001</v>
          </cell>
          <cell r="D1703" t="str">
            <v>LB</v>
          </cell>
          <cell r="E1703">
            <v>93.220338983050851</v>
          </cell>
          <cell r="F1703">
            <v>16.779661016949152</v>
          </cell>
          <cell r="G1703">
            <v>612.64</v>
          </cell>
          <cell r="H1703">
            <v>110.28</v>
          </cell>
          <cell r="I1703">
            <v>39047.58</v>
          </cell>
        </row>
        <row r="1704">
          <cell r="A1704">
            <v>0</v>
          </cell>
          <cell r="B1704" t="str">
            <v>Mano de Obra</v>
          </cell>
          <cell r="D1704">
            <v>0</v>
          </cell>
          <cell r="G1704">
            <v>0</v>
          </cell>
          <cell r="H1704">
            <v>0</v>
          </cell>
        </row>
        <row r="1705">
          <cell r="A1705">
            <v>200.05999999999995</v>
          </cell>
          <cell r="B1705" t="str">
            <v>Coloc. acero normal</v>
          </cell>
          <cell r="C1705">
            <v>3.286</v>
          </cell>
          <cell r="D1705" t="str">
            <v>QQ</v>
          </cell>
          <cell r="E1705">
            <v>326.47275741487186</v>
          </cell>
          <cell r="F1705">
            <v>0</v>
          </cell>
          <cell r="G1705">
            <v>1072.79</v>
          </cell>
          <cell r="H1705">
            <v>0</v>
          </cell>
          <cell r="I1705">
            <v>27282.45</v>
          </cell>
        </row>
        <row r="1706">
          <cell r="A1706">
            <v>300.20999999999981</v>
          </cell>
          <cell r="B1706" t="str">
            <v>Vigas de carga 0.15m a 0.20m x Altura &lt; 0.40m</v>
          </cell>
          <cell r="C1706">
            <v>14.285714285714286</v>
          </cell>
          <cell r="D1706" t="str">
            <v>ML</v>
          </cell>
          <cell r="E1706">
            <v>472</v>
          </cell>
          <cell r="F1706">
            <v>0</v>
          </cell>
          <cell r="G1706">
            <v>6742.86</v>
          </cell>
          <cell r="H1706">
            <v>0</v>
          </cell>
          <cell r="I1706">
            <v>0</v>
          </cell>
        </row>
        <row r="1707">
          <cell r="A1707">
            <v>0</v>
          </cell>
          <cell r="B1707" t="str">
            <v>Total/UND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24768.84</v>
          </cell>
          <cell r="H1707">
            <v>3051.59</v>
          </cell>
          <cell r="I1707">
            <v>27820.43</v>
          </cell>
        </row>
        <row r="1708">
          <cell r="A1708">
            <v>0</v>
          </cell>
          <cell r="B1708" t="str">
            <v>Acero Estruc. Grado 40-60, 1" x 20 a 30 pies</v>
          </cell>
          <cell r="D1708">
            <v>0</v>
          </cell>
          <cell r="E1708">
            <v>3076.2711864406783</v>
          </cell>
          <cell r="F1708">
            <v>553.72881355932202</v>
          </cell>
          <cell r="G1708">
            <v>0</v>
          </cell>
          <cell r="H1708">
            <v>0</v>
          </cell>
        </row>
        <row r="1709">
          <cell r="A1709">
            <v>105.07000000000004</v>
          </cell>
          <cell r="B1709" t="str">
            <v>VIGA V5-T (0.20X0.40)MTS, F'C=210KG/CM2, 5Ø1/2", ADIC. EN APOYOS 2Ø1/2" EST. Ø3/8"@0.18M (ESC. LABORAL LOS PALMARES)</v>
          </cell>
          <cell r="C1709">
            <v>1</v>
          </cell>
          <cell r="D1709" t="str">
            <v>M3</v>
          </cell>
          <cell r="E1709">
            <v>0</v>
          </cell>
          <cell r="F1709">
            <v>0</v>
          </cell>
          <cell r="G1709">
            <v>22016.55</v>
          </cell>
          <cell r="H1709">
            <v>2739.14</v>
          </cell>
          <cell r="I1709">
            <v>24755.69</v>
          </cell>
        </row>
        <row r="1710">
          <cell r="A1710">
            <v>0</v>
          </cell>
          <cell r="B1710" t="str">
            <v>Volumen Análisis</v>
          </cell>
          <cell r="C1710">
            <v>1</v>
          </cell>
          <cell r="D1710" t="str">
            <v>M3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0</v>
          </cell>
          <cell r="B1711" t="str">
            <v>Materiales y Equipos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 t="str">
            <v>AE004</v>
          </cell>
          <cell r="B1712" t="str">
            <v>Acero Estruc. Grado 40-60, 1" x 20 a 30 pies</v>
          </cell>
          <cell r="C1712">
            <v>1.05</v>
          </cell>
          <cell r="D1712" t="str">
            <v>QQ</v>
          </cell>
          <cell r="E1712">
            <v>3076.2711864406783</v>
          </cell>
          <cell r="F1712">
            <v>553.72881355932202</v>
          </cell>
          <cell r="G1712">
            <v>0</v>
          </cell>
          <cell r="H1712">
            <v>0</v>
          </cell>
        </row>
        <row r="1713">
          <cell r="A1713" t="str">
            <v>AE003</v>
          </cell>
          <cell r="B1713" t="str">
            <v>Acero Estruc. Grado 40-60, 3/4" x 20 a 30 pies</v>
          </cell>
          <cell r="C1713">
            <v>6.718</v>
          </cell>
          <cell r="D1713" t="str">
            <v>QQ</v>
          </cell>
          <cell r="E1713">
            <v>3076.2711864406783</v>
          </cell>
          <cell r="F1713">
            <v>553.72881355932202</v>
          </cell>
          <cell r="G1713">
            <v>0</v>
          </cell>
          <cell r="H1713">
            <v>0</v>
          </cell>
        </row>
        <row r="1714">
          <cell r="A1714" t="str">
            <v>AE002</v>
          </cell>
          <cell r="B1714" t="str">
            <v>Acero Estruc. Grado 40-60, 1/2" x 20 a 30 pies</v>
          </cell>
          <cell r="C1714">
            <v>1.8819999999999999</v>
          </cell>
          <cell r="D1714" t="str">
            <v>QQ</v>
          </cell>
          <cell r="E1714">
            <v>3076.2711864406783</v>
          </cell>
          <cell r="F1714">
            <v>553.72881355932202</v>
          </cell>
          <cell r="G1714">
            <v>5789.54</v>
          </cell>
          <cell r="H1714">
            <v>1042.1199999999999</v>
          </cell>
        </row>
        <row r="1715">
          <cell r="A1715" t="str">
            <v>AE001</v>
          </cell>
          <cell r="B1715" t="str">
            <v>Acero Estruc. Grado 40-60, 3/8" x 20 a 30 pies</v>
          </cell>
          <cell r="C1715">
            <v>0.872</v>
          </cell>
          <cell r="D1715" t="str">
            <v>QQ</v>
          </cell>
          <cell r="E1715">
            <v>3076.2711864406783</v>
          </cell>
          <cell r="F1715">
            <v>553.72881355932202</v>
          </cell>
          <cell r="G1715">
            <v>2682.51</v>
          </cell>
          <cell r="H1715">
            <v>482.85</v>
          </cell>
        </row>
        <row r="1716">
          <cell r="A1716" t="str">
            <v>HI002</v>
          </cell>
          <cell r="B1716" t="str">
            <v>Hormigón 210 Kg/cm2 (incluye bomba y colocación)</v>
          </cell>
          <cell r="C1716">
            <v>1.05</v>
          </cell>
          <cell r="D1716" t="str">
            <v>M3</v>
          </cell>
          <cell r="E1716">
            <v>5935.17</v>
          </cell>
          <cell r="F1716">
            <v>1068.3306</v>
          </cell>
          <cell r="G1716">
            <v>6231.93</v>
          </cell>
          <cell r="H1716">
            <v>1121.75</v>
          </cell>
        </row>
        <row r="1717">
          <cell r="A1717" t="str">
            <v>AE016</v>
          </cell>
          <cell r="B1717" t="str">
            <v>Alambre Galvanizado Calibre 18 (Varillas)</v>
          </cell>
          <cell r="C1717">
            <v>5.508</v>
          </cell>
          <cell r="D1717" t="str">
            <v>LB</v>
          </cell>
          <cell r="E1717">
            <v>93.220338983050851</v>
          </cell>
          <cell r="F1717">
            <v>16.779661016949152</v>
          </cell>
          <cell r="G1717">
            <v>513.46</v>
          </cell>
          <cell r="H1717">
            <v>92.42</v>
          </cell>
          <cell r="I1717">
            <v>27282.45</v>
          </cell>
        </row>
        <row r="1718">
          <cell r="A1718">
            <v>0</v>
          </cell>
          <cell r="B1718" t="str">
            <v>Mano de Obra</v>
          </cell>
          <cell r="D1718">
            <v>0</v>
          </cell>
          <cell r="G1718">
            <v>0</v>
          </cell>
          <cell r="H1718">
            <v>0</v>
          </cell>
        </row>
        <row r="1719">
          <cell r="A1719">
            <v>200.05999999999995</v>
          </cell>
          <cell r="B1719" t="str">
            <v>Coloc. acero normal</v>
          </cell>
          <cell r="C1719">
            <v>2.754</v>
          </cell>
          <cell r="D1719" t="str">
            <v>QQ</v>
          </cell>
          <cell r="E1719">
            <v>326.47275741487186</v>
          </cell>
          <cell r="F1719">
            <v>0</v>
          </cell>
          <cell r="G1719">
            <v>899.11</v>
          </cell>
          <cell r="H1719">
            <v>0</v>
          </cell>
          <cell r="I1719">
            <v>25858.27</v>
          </cell>
        </row>
        <row r="1720">
          <cell r="A1720">
            <v>300.20999999999981</v>
          </cell>
          <cell r="B1720" t="str">
            <v>Vigas de carga 0.15m a 0.20m x Altura &lt; 0.40m</v>
          </cell>
          <cell r="C1720">
            <v>12.499999999999998</v>
          </cell>
          <cell r="D1720" t="str">
            <v>ML</v>
          </cell>
          <cell r="E1720">
            <v>472</v>
          </cell>
          <cell r="F1720">
            <v>0</v>
          </cell>
          <cell r="G1720">
            <v>5900</v>
          </cell>
          <cell r="H1720">
            <v>0</v>
          </cell>
          <cell r="I1720">
            <v>0</v>
          </cell>
        </row>
        <row r="1721">
          <cell r="A1721">
            <v>0</v>
          </cell>
          <cell r="B1721" t="str">
            <v>Total/UND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22016.55</v>
          </cell>
          <cell r="H1721">
            <v>2739.14</v>
          </cell>
          <cell r="I1721">
            <v>24755.69</v>
          </cell>
        </row>
        <row r="1722">
          <cell r="A1722">
            <v>0</v>
          </cell>
          <cell r="B1722" t="str">
            <v>Acero Estruc. Grado 40-60, 1" x 20 a 30 pies</v>
          </cell>
          <cell r="D1722">
            <v>0</v>
          </cell>
          <cell r="E1722">
            <v>3076.2711864406783</v>
          </cell>
          <cell r="F1722">
            <v>553.72881355932202</v>
          </cell>
          <cell r="G1722">
            <v>0</v>
          </cell>
          <cell r="H1722">
            <v>0</v>
          </cell>
        </row>
        <row r="1723">
          <cell r="A1723">
            <v>105.08000000000004</v>
          </cell>
          <cell r="B1723" t="str">
            <v>VIGA (0.25X0.35)MTS, 3Ø1/2"+2Ø1/2", EST. Ø3/8"@0.15M, HORM. LIGADORA F'C=210KG/CM2</v>
          </cell>
          <cell r="C1723">
            <v>1</v>
          </cell>
          <cell r="D1723" t="str">
            <v>M3</v>
          </cell>
          <cell r="E1723">
            <v>0</v>
          </cell>
          <cell r="F1723">
            <v>0</v>
          </cell>
          <cell r="G1723">
            <v>20383.830000000002</v>
          </cell>
          <cell r="H1723">
            <v>2554.73</v>
          </cell>
          <cell r="I1723">
            <v>22938.560000000001</v>
          </cell>
        </row>
        <row r="1724">
          <cell r="A1724">
            <v>0</v>
          </cell>
          <cell r="B1724" t="str">
            <v>Volumen Análisis</v>
          </cell>
          <cell r="C1724">
            <v>1</v>
          </cell>
          <cell r="D1724" t="str">
            <v>M3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0</v>
          </cell>
          <cell r="B1725" t="str">
            <v>Materiales y Equipos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 t="str">
            <v>AE004</v>
          </cell>
          <cell r="B1726" t="str">
            <v>Acero Estruc. Grado 40-60, 1" x 20 a 30 pies</v>
          </cell>
          <cell r="C1726">
            <v>1.05</v>
          </cell>
          <cell r="D1726" t="str">
            <v>QQ</v>
          </cell>
          <cell r="E1726">
            <v>3076.2711864406783</v>
          </cell>
          <cell r="F1726">
            <v>553.72881355932202</v>
          </cell>
          <cell r="G1726">
            <v>0</v>
          </cell>
          <cell r="H1726">
            <v>0</v>
          </cell>
        </row>
        <row r="1727">
          <cell r="A1727" t="str">
            <v>AE003</v>
          </cell>
          <cell r="B1727" t="str">
            <v>Acero Estruc. Grado 40-60, 3/4" x 20 a 30 pies</v>
          </cell>
          <cell r="C1727">
            <v>6.0360000000000005</v>
          </cell>
          <cell r="D1727" t="str">
            <v>QQ</v>
          </cell>
          <cell r="E1727">
            <v>3076.2711864406783</v>
          </cell>
          <cell r="F1727">
            <v>553.72881355932202</v>
          </cell>
          <cell r="G1727">
            <v>0</v>
          </cell>
          <cell r="H1727">
            <v>0</v>
          </cell>
        </row>
        <row r="1728">
          <cell r="A1728" t="str">
            <v>AE002</v>
          </cell>
          <cell r="B1728" t="str">
            <v>Acero Estruc. Grado 40-60, 1/2" x 20 a 30 pies</v>
          </cell>
          <cell r="C1728">
            <v>1.6339999999999999</v>
          </cell>
          <cell r="D1728" t="str">
            <v>QQ</v>
          </cell>
          <cell r="E1728">
            <v>3076.2711864406783</v>
          </cell>
          <cell r="F1728">
            <v>553.72881355932202</v>
          </cell>
          <cell r="G1728">
            <v>5026.63</v>
          </cell>
          <cell r="H1728">
            <v>904.79</v>
          </cell>
        </row>
        <row r="1729">
          <cell r="A1729" t="str">
            <v>AE001</v>
          </cell>
          <cell r="B1729" t="str">
            <v>Acero Estruc. Grado 40-60, 3/8" x 20 a 30 pies</v>
          </cell>
          <cell r="C1729">
            <v>0.80600000000000005</v>
          </cell>
          <cell r="D1729" t="str">
            <v>QQ</v>
          </cell>
          <cell r="E1729">
            <v>3076.2711864406783</v>
          </cell>
          <cell r="F1729">
            <v>553.72881355932202</v>
          </cell>
          <cell r="G1729">
            <v>2479.4699999999998</v>
          </cell>
          <cell r="H1729">
            <v>446.31</v>
          </cell>
        </row>
        <row r="1730">
          <cell r="A1730" t="str">
            <v>HI002</v>
          </cell>
          <cell r="B1730" t="str">
            <v>Hormigón 210 Kg/cm2 (incluye bomba y colocación)</v>
          </cell>
          <cell r="C1730">
            <v>1.05</v>
          </cell>
          <cell r="D1730" t="str">
            <v>M3</v>
          </cell>
          <cell r="E1730">
            <v>5935.17</v>
          </cell>
          <cell r="F1730">
            <v>1068.3306</v>
          </cell>
          <cell r="G1730">
            <v>6231.93</v>
          </cell>
          <cell r="H1730">
            <v>1121.75</v>
          </cell>
        </row>
        <row r="1731">
          <cell r="A1731" t="str">
            <v>AE016</v>
          </cell>
          <cell r="B1731" t="str">
            <v>Alambre Galvanizado Calibre 18 (Varillas)</v>
          </cell>
          <cell r="C1731">
            <v>4.88</v>
          </cell>
          <cell r="D1731" t="str">
            <v>LB</v>
          </cell>
          <cell r="E1731">
            <v>93.220338983050851</v>
          </cell>
          <cell r="F1731">
            <v>16.779661016949152</v>
          </cell>
          <cell r="G1731">
            <v>454.92</v>
          </cell>
          <cell r="H1731">
            <v>81.88</v>
          </cell>
          <cell r="I1731">
            <v>25858.27</v>
          </cell>
        </row>
        <row r="1732">
          <cell r="A1732">
            <v>0</v>
          </cell>
          <cell r="B1732" t="str">
            <v>Mano de Obra</v>
          </cell>
          <cell r="D1732">
            <v>0</v>
          </cell>
          <cell r="G1732">
            <v>0</v>
          </cell>
          <cell r="H1732">
            <v>0</v>
          </cell>
        </row>
        <row r="1733">
          <cell r="A1733">
            <v>200.05999999999995</v>
          </cell>
          <cell r="B1733" t="str">
            <v>Coloc. acero normal</v>
          </cell>
          <cell r="C1733">
            <v>2.44</v>
          </cell>
          <cell r="D1733" t="str">
            <v>QQ</v>
          </cell>
          <cell r="E1733">
            <v>326.47275741487186</v>
          </cell>
          <cell r="F1733">
            <v>0</v>
          </cell>
          <cell r="G1733">
            <v>796.59</v>
          </cell>
          <cell r="H1733">
            <v>0</v>
          </cell>
          <cell r="I1733">
            <v>27820.43</v>
          </cell>
        </row>
        <row r="1734">
          <cell r="A1734">
            <v>300.20999999999981</v>
          </cell>
          <cell r="B1734" t="str">
            <v>Vigas de carga 0.15m a 0.20m x Altura &lt; 0.40m</v>
          </cell>
          <cell r="C1734">
            <v>11.428571428571429</v>
          </cell>
          <cell r="D1734" t="str">
            <v>ML</v>
          </cell>
          <cell r="E1734">
            <v>472</v>
          </cell>
          <cell r="F1734">
            <v>0</v>
          </cell>
          <cell r="G1734">
            <v>5394.29</v>
          </cell>
          <cell r="H1734">
            <v>0</v>
          </cell>
          <cell r="I1734">
            <v>0</v>
          </cell>
        </row>
        <row r="1735">
          <cell r="A1735">
            <v>0</v>
          </cell>
          <cell r="B1735" t="str">
            <v>Total/UND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20383.830000000002</v>
          </cell>
          <cell r="H1735">
            <v>2554.73</v>
          </cell>
          <cell r="I1735">
            <v>22938.560000000001</v>
          </cell>
        </row>
        <row r="1736">
          <cell r="A1736">
            <v>0</v>
          </cell>
          <cell r="B1736" t="str">
            <v>Acero Estruc. Grado 40-60, 1" x 20 a 30 pies</v>
          </cell>
          <cell r="D1736">
            <v>0</v>
          </cell>
          <cell r="E1736">
            <v>3076.2711864406783</v>
          </cell>
          <cell r="F1736">
            <v>553.72881355932202</v>
          </cell>
          <cell r="G1736">
            <v>0</v>
          </cell>
          <cell r="H1736">
            <v>0</v>
          </cell>
        </row>
        <row r="1737">
          <cell r="A1737">
            <v>105.09000000000005</v>
          </cell>
          <cell r="B1737" t="str">
            <v>VIGA (0.15X0.20)MTS, 4Ø3/8", EST. Ø3/8"@0.20M, HORM. LIGADORA F'C=210KG/CM2</v>
          </cell>
          <cell r="C1737">
            <v>1</v>
          </cell>
          <cell r="D1737" t="str">
            <v>M3</v>
          </cell>
          <cell r="E1737">
            <v>0</v>
          </cell>
          <cell r="F1737">
            <v>0</v>
          </cell>
          <cell r="G1737">
            <v>35101.67</v>
          </cell>
          <cell r="H1737">
            <v>3271.23</v>
          </cell>
          <cell r="I1737">
            <v>38372.9</v>
          </cell>
        </row>
        <row r="1738">
          <cell r="A1738">
            <v>0</v>
          </cell>
          <cell r="B1738" t="str">
            <v>Volumen Análisis</v>
          </cell>
          <cell r="C1738">
            <v>1</v>
          </cell>
          <cell r="D1738" t="str">
            <v>M3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0</v>
          </cell>
          <cell r="B1739" t="str">
            <v>Materiales y Equipos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 t="str">
            <v>AE004</v>
          </cell>
          <cell r="B1740" t="str">
            <v>Acero Estruc. Grado 40-60, 1" x 20 a 30 pies</v>
          </cell>
          <cell r="C1740">
            <v>1.05</v>
          </cell>
          <cell r="D1740" t="str">
            <v>QQ</v>
          </cell>
          <cell r="E1740">
            <v>3076.2711864406783</v>
          </cell>
          <cell r="F1740">
            <v>553.72881355932202</v>
          </cell>
          <cell r="G1740">
            <v>0</v>
          </cell>
          <cell r="H1740">
            <v>0</v>
          </cell>
        </row>
        <row r="1741">
          <cell r="A1741" t="str">
            <v>AE003</v>
          </cell>
          <cell r="B1741" t="str">
            <v>Acero Estruc. Grado 40-60, 3/4" x 20 a 30 pies</v>
          </cell>
          <cell r="C1741">
            <v>6.5720000000000001</v>
          </cell>
          <cell r="D1741" t="str">
            <v>QQ</v>
          </cell>
          <cell r="E1741">
            <v>3076.2711864406783</v>
          </cell>
          <cell r="F1741">
            <v>553.72881355932202</v>
          </cell>
          <cell r="G1741">
            <v>0</v>
          </cell>
          <cell r="H1741">
            <v>0</v>
          </cell>
        </row>
        <row r="1742">
          <cell r="A1742" t="str">
            <v>AE002</v>
          </cell>
          <cell r="B1742" t="str">
            <v>Acero Estruc. Grado 40-60, 1/2" x 20 a 30 pies</v>
          </cell>
          <cell r="D1742" t="str">
            <v>QQ</v>
          </cell>
          <cell r="E1742">
            <v>3076.2711864406783</v>
          </cell>
          <cell r="F1742">
            <v>553.72881355932202</v>
          </cell>
          <cell r="G1742">
            <v>0</v>
          </cell>
          <cell r="H1742">
            <v>0</v>
          </cell>
        </row>
        <row r="1743">
          <cell r="A1743" t="str">
            <v>AE001</v>
          </cell>
          <cell r="B1743" t="str">
            <v>Acero Estruc. Grado 40-60, 3/8" x 20 a 30 pies</v>
          </cell>
          <cell r="C1743">
            <v>3.66</v>
          </cell>
          <cell r="D1743" t="str">
            <v>QQ</v>
          </cell>
          <cell r="E1743">
            <v>3076.2711864406783</v>
          </cell>
          <cell r="F1743">
            <v>553.72881355932202</v>
          </cell>
          <cell r="G1743">
            <v>11259.15</v>
          </cell>
          <cell r="H1743">
            <v>2026.65</v>
          </cell>
        </row>
        <row r="1744">
          <cell r="A1744" t="str">
            <v>HI002</v>
          </cell>
          <cell r="B1744" t="str">
            <v>Hormigón 210 Kg/cm2 (incluye bomba y colocación)</v>
          </cell>
          <cell r="C1744">
            <v>1.05</v>
          </cell>
          <cell r="D1744" t="str">
            <v>M3</v>
          </cell>
          <cell r="E1744">
            <v>5935.17</v>
          </cell>
          <cell r="F1744">
            <v>1068.3306</v>
          </cell>
          <cell r="G1744">
            <v>6231.93</v>
          </cell>
          <cell r="H1744">
            <v>1121.75</v>
          </cell>
        </row>
        <row r="1745">
          <cell r="A1745" t="str">
            <v>AE016</v>
          </cell>
          <cell r="B1745" t="str">
            <v>Alambre Galvanizado Calibre 18 (Varillas)</v>
          </cell>
          <cell r="C1745">
            <v>7.32</v>
          </cell>
          <cell r="D1745" t="str">
            <v>LB</v>
          </cell>
          <cell r="E1745">
            <v>93.220338983050851</v>
          </cell>
          <cell r="F1745">
            <v>16.779661016949152</v>
          </cell>
          <cell r="G1745">
            <v>682.37</v>
          </cell>
          <cell r="H1745">
            <v>122.83</v>
          </cell>
          <cell r="I1745">
            <v>27820.43</v>
          </cell>
        </row>
        <row r="1746">
          <cell r="A1746">
            <v>0</v>
          </cell>
          <cell r="B1746" t="str">
            <v>Mano de Obra</v>
          </cell>
          <cell r="D1746">
            <v>0</v>
          </cell>
          <cell r="G1746">
            <v>0</v>
          </cell>
          <cell r="H1746">
            <v>0</v>
          </cell>
        </row>
        <row r="1747">
          <cell r="A1747">
            <v>200.05999999999995</v>
          </cell>
          <cell r="B1747" t="str">
            <v>Coloc. acero normal</v>
          </cell>
          <cell r="C1747">
            <v>3.66</v>
          </cell>
          <cell r="D1747" t="str">
            <v>QQ</v>
          </cell>
          <cell r="E1747">
            <v>326.47275741487186</v>
          </cell>
          <cell r="F1747">
            <v>0</v>
          </cell>
          <cell r="G1747">
            <v>1194.8900000000001</v>
          </cell>
          <cell r="H1747">
            <v>0</v>
          </cell>
          <cell r="I1747">
            <v>24755.69</v>
          </cell>
        </row>
        <row r="1748">
          <cell r="A1748">
            <v>300.20999999999981</v>
          </cell>
          <cell r="B1748" t="str">
            <v>Vigas de carga 0.15m a 0.20m x Altura &lt; 0.40m</v>
          </cell>
          <cell r="C1748">
            <v>33.333333333333336</v>
          </cell>
          <cell r="D1748" t="str">
            <v>ML</v>
          </cell>
          <cell r="E1748">
            <v>472</v>
          </cell>
          <cell r="F1748">
            <v>0</v>
          </cell>
          <cell r="G1748">
            <v>15733.33</v>
          </cell>
          <cell r="H1748">
            <v>0</v>
          </cell>
          <cell r="I1748">
            <v>0</v>
          </cell>
        </row>
        <row r="1749">
          <cell r="A1749">
            <v>0</v>
          </cell>
          <cell r="B1749" t="str">
            <v>Total/UND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35101.67</v>
          </cell>
          <cell r="H1749">
            <v>3271.23</v>
          </cell>
          <cell r="I1749">
            <v>38372.9</v>
          </cell>
        </row>
        <row r="1750">
          <cell r="A1750">
            <v>0</v>
          </cell>
          <cell r="B1750" t="str">
            <v>Acero Estruc. Grado 40-60, 1" x 20 a 30 pies</v>
          </cell>
          <cell r="D1750">
            <v>0</v>
          </cell>
          <cell r="E1750">
            <v>3076.2711864406783</v>
          </cell>
          <cell r="F1750">
            <v>553.72881355932202</v>
          </cell>
          <cell r="G1750">
            <v>0</v>
          </cell>
          <cell r="H1750">
            <v>0</v>
          </cell>
        </row>
        <row r="1751">
          <cell r="A1751">
            <v>105.09100000000004</v>
          </cell>
          <cell r="B1751" t="str">
            <v>VIGA (0.25X0.30)MTS, 3Ø1/2"+2Ø1/2", ADIC. EN APOYOS 2Ø3/8" EST. Ø3/8"@0.15M, HORM. LIGADORA F'C=210KG/CM2</v>
          </cell>
          <cell r="C1751">
            <v>1</v>
          </cell>
          <cell r="D1751" t="str">
            <v>M3</v>
          </cell>
          <cell r="E1751">
            <v>0</v>
          </cell>
          <cell r="F1751">
            <v>0</v>
          </cell>
          <cell r="G1751">
            <v>21570.010000000002</v>
          </cell>
          <cell r="H1751">
            <v>2601.71</v>
          </cell>
          <cell r="I1751">
            <v>24171.72</v>
          </cell>
        </row>
        <row r="1752">
          <cell r="A1752">
            <v>0</v>
          </cell>
          <cell r="B1752" t="str">
            <v>Volumen Análisis</v>
          </cell>
          <cell r="C1752">
            <v>1</v>
          </cell>
          <cell r="D1752" t="str">
            <v>M3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0</v>
          </cell>
          <cell r="B1753" t="str">
            <v>Materiales y Equipos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 t="str">
            <v>AE004</v>
          </cell>
          <cell r="B1754" t="str">
            <v>Acero Estruc. Grado 40-60, 1" x 20 a 30 pies</v>
          </cell>
          <cell r="C1754">
            <v>1.05</v>
          </cell>
          <cell r="D1754" t="str">
            <v>QQ</v>
          </cell>
          <cell r="E1754">
            <v>3076.2711864406783</v>
          </cell>
          <cell r="F1754">
            <v>553.72881355932202</v>
          </cell>
          <cell r="G1754">
            <v>0</v>
          </cell>
          <cell r="H1754">
            <v>0</v>
          </cell>
        </row>
        <row r="1755">
          <cell r="A1755" t="str">
            <v>AE003</v>
          </cell>
          <cell r="B1755" t="str">
            <v>Acero Estruc. Grado 40-60, 3/4" x 20 a 30 pies</v>
          </cell>
          <cell r="C1755">
            <v>5.508</v>
          </cell>
          <cell r="D1755" t="str">
            <v>QQ</v>
          </cell>
          <cell r="E1755">
            <v>3076.2711864406783</v>
          </cell>
          <cell r="F1755">
            <v>553.72881355932202</v>
          </cell>
          <cell r="G1755">
            <v>0</v>
          </cell>
          <cell r="H1755">
            <v>0</v>
          </cell>
        </row>
        <row r="1756">
          <cell r="A1756" t="str">
            <v>AE002</v>
          </cell>
          <cell r="B1756" t="str">
            <v>Acero Estruc. Grado 40-60, 1/2" x 20 a 30 pies</v>
          </cell>
          <cell r="C1756">
            <v>1.696</v>
          </cell>
          <cell r="D1756" t="str">
            <v>QQ</v>
          </cell>
          <cell r="E1756">
            <v>3076.2711864406783</v>
          </cell>
          <cell r="F1756">
            <v>553.72881355932202</v>
          </cell>
          <cell r="G1756">
            <v>5217.3599999999997</v>
          </cell>
          <cell r="H1756">
            <v>939.12</v>
          </cell>
        </row>
        <row r="1757">
          <cell r="A1757" t="str">
            <v>AE001</v>
          </cell>
          <cell r="B1757" t="str">
            <v>Acero Estruc. Grado 40-60, 3/8" x 20 a 30 pies</v>
          </cell>
          <cell r="C1757">
            <v>0.82399999999999995</v>
          </cell>
          <cell r="D1757" t="str">
            <v>QQ</v>
          </cell>
          <cell r="E1757">
            <v>3076.2711864406783</v>
          </cell>
          <cell r="F1757">
            <v>553.72881355932202</v>
          </cell>
          <cell r="G1757">
            <v>2534.85</v>
          </cell>
          <cell r="H1757">
            <v>456.27</v>
          </cell>
        </row>
        <row r="1758">
          <cell r="A1758" t="str">
            <v>HI002</v>
          </cell>
          <cell r="B1758" t="str">
            <v>Hormigón 210 Kg/cm2 (incluye bomba y colocación)</v>
          </cell>
          <cell r="C1758">
            <v>1.05</v>
          </cell>
          <cell r="D1758" t="str">
            <v>M3</v>
          </cell>
          <cell r="E1758">
            <v>5935.17</v>
          </cell>
          <cell r="F1758">
            <v>1068.3306</v>
          </cell>
          <cell r="G1758">
            <v>6231.93</v>
          </cell>
          <cell r="H1758">
            <v>1121.75</v>
          </cell>
        </row>
        <row r="1759">
          <cell r="A1759" t="str">
            <v>AE016</v>
          </cell>
          <cell r="B1759" t="str">
            <v>Alambre Galvanizado Calibre 18 (Varillas)</v>
          </cell>
          <cell r="C1759">
            <v>5.04</v>
          </cell>
          <cell r="D1759" t="str">
            <v>LB</v>
          </cell>
          <cell r="E1759">
            <v>93.220338983050851</v>
          </cell>
          <cell r="F1759">
            <v>16.779661016949152</v>
          </cell>
          <cell r="G1759">
            <v>469.83</v>
          </cell>
          <cell r="H1759">
            <v>84.57</v>
          </cell>
          <cell r="I1759">
            <v>24755.69</v>
          </cell>
        </row>
        <row r="1760">
          <cell r="A1760">
            <v>0</v>
          </cell>
          <cell r="B1760" t="str">
            <v>Mano de Obra</v>
          </cell>
          <cell r="D1760">
            <v>0</v>
          </cell>
          <cell r="G1760">
            <v>0</v>
          </cell>
          <cell r="H1760">
            <v>0</v>
          </cell>
        </row>
        <row r="1761">
          <cell r="A1761">
            <v>200.05999999999995</v>
          </cell>
          <cell r="B1761" t="str">
            <v>Coloc. acero normal</v>
          </cell>
          <cell r="C1761">
            <v>2.52</v>
          </cell>
          <cell r="D1761" t="str">
            <v>QQ</v>
          </cell>
          <cell r="E1761">
            <v>326.47275741487186</v>
          </cell>
          <cell r="F1761">
            <v>0</v>
          </cell>
          <cell r="G1761">
            <v>822.71</v>
          </cell>
          <cell r="H1761">
            <v>0</v>
          </cell>
          <cell r="I1761">
            <v>22938.560000000001</v>
          </cell>
        </row>
        <row r="1762">
          <cell r="A1762">
            <v>300.20999999999981</v>
          </cell>
          <cell r="B1762" t="str">
            <v>Vigas de carga 0.15m a 0.20m x Altura &lt; 0.40m</v>
          </cell>
          <cell r="C1762">
            <v>13.333333333333334</v>
          </cell>
          <cell r="D1762" t="str">
            <v>ML</v>
          </cell>
          <cell r="E1762">
            <v>472</v>
          </cell>
          <cell r="F1762">
            <v>0</v>
          </cell>
          <cell r="G1762">
            <v>6293.33</v>
          </cell>
          <cell r="H1762">
            <v>0</v>
          </cell>
          <cell r="I1762">
            <v>0</v>
          </cell>
        </row>
        <row r="1763">
          <cell r="A1763">
            <v>0</v>
          </cell>
          <cell r="B1763" t="str">
            <v>Total/UND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21570.010000000002</v>
          </cell>
          <cell r="H1763">
            <v>2601.71</v>
          </cell>
          <cell r="I1763">
            <v>24171.72</v>
          </cell>
        </row>
        <row r="1764">
          <cell r="A1764">
            <v>0</v>
          </cell>
          <cell r="B1764" t="str">
            <v>Acero Estruc. Grado 40-60, 1" x 20 a 30 pies</v>
          </cell>
          <cell r="D1764">
            <v>0</v>
          </cell>
          <cell r="E1764">
            <v>3076.2711864406783</v>
          </cell>
          <cell r="F1764">
            <v>553.72881355932202</v>
          </cell>
          <cell r="G1764">
            <v>0</v>
          </cell>
          <cell r="H1764">
            <v>0</v>
          </cell>
        </row>
        <row r="1765">
          <cell r="A1765" t="str">
            <v>FUN-017</v>
          </cell>
          <cell r="B1765" t="str">
            <v>VIGA V1X-T (0.20X0.50)MTS, F'C=210KG/CM2, 7Ø3/4" EST. Ø3/8"@0.15M  (FUNERARIA NUEVA ESPERANZA)</v>
          </cell>
          <cell r="C1765">
            <v>1</v>
          </cell>
          <cell r="D1765" t="str">
            <v>M3</v>
          </cell>
          <cell r="E1765">
            <v>0</v>
          </cell>
          <cell r="F1765">
            <v>0</v>
          </cell>
          <cell r="G1765">
            <v>31313.380000000005</v>
          </cell>
          <cell r="H1765">
            <v>4453.4299999999994</v>
          </cell>
          <cell r="I1765">
            <v>35766.810000000005</v>
          </cell>
        </row>
        <row r="1766">
          <cell r="A1766">
            <v>0</v>
          </cell>
          <cell r="B1766" t="str">
            <v>Volumen Análisis</v>
          </cell>
          <cell r="C1766">
            <v>1</v>
          </cell>
          <cell r="D1766" t="str">
            <v>M3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A1767">
            <v>0</v>
          </cell>
          <cell r="B1767" t="str">
            <v>Materiales y Equipos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A1768" t="str">
            <v>AE004</v>
          </cell>
          <cell r="B1768" t="str">
            <v>Acero Estruc. Grado 40-60, 1" x 20 a 30 pies</v>
          </cell>
          <cell r="C1768">
            <v>1.05</v>
          </cell>
          <cell r="D1768" t="str">
            <v>QQ</v>
          </cell>
          <cell r="E1768">
            <v>3076.2711864406783</v>
          </cell>
          <cell r="F1768">
            <v>553.72881355932202</v>
          </cell>
          <cell r="G1768">
            <v>0</v>
          </cell>
          <cell r="H1768">
            <v>0</v>
          </cell>
        </row>
        <row r="1769">
          <cell r="A1769" t="str">
            <v>AE003</v>
          </cell>
          <cell r="B1769" t="str">
            <v>Acero Estruc. Grado 40-60, 3/4" x 20 a 30 pies</v>
          </cell>
          <cell r="C1769">
            <v>4.694</v>
          </cell>
          <cell r="D1769" t="str">
            <v>QQ</v>
          </cell>
          <cell r="E1769">
            <v>3076.2711864406783</v>
          </cell>
          <cell r="F1769">
            <v>553.72881355932202</v>
          </cell>
          <cell r="G1769">
            <v>14440.02</v>
          </cell>
          <cell r="H1769">
            <v>2599.1999999999998</v>
          </cell>
        </row>
        <row r="1770">
          <cell r="A1770" t="str">
            <v>AE002</v>
          </cell>
          <cell r="B1770" t="str">
            <v>Acero Estruc. Grado 40-60, 1/2" x 20 a 30 pies</v>
          </cell>
          <cell r="D1770" t="str">
            <v>QQ</v>
          </cell>
          <cell r="E1770">
            <v>3076.2711864406783</v>
          </cell>
          <cell r="F1770">
            <v>553.72881355932202</v>
          </cell>
          <cell r="G1770">
            <v>0</v>
          </cell>
          <cell r="H1770">
            <v>0</v>
          </cell>
        </row>
        <row r="1771">
          <cell r="A1771" t="str">
            <v>AE001</v>
          </cell>
          <cell r="B1771" t="str">
            <v>Acero Estruc. Grado 40-60, 3/8" x 20 a 30 pies</v>
          </cell>
          <cell r="C1771">
            <v>0.97899999999999998</v>
          </cell>
          <cell r="D1771" t="str">
            <v>QQ</v>
          </cell>
          <cell r="E1771">
            <v>3076.2711864406783</v>
          </cell>
          <cell r="F1771">
            <v>553.72881355932202</v>
          </cell>
          <cell r="G1771">
            <v>3011.67</v>
          </cell>
          <cell r="H1771">
            <v>542.1</v>
          </cell>
        </row>
        <row r="1772">
          <cell r="A1772" t="str">
            <v>HI002</v>
          </cell>
          <cell r="B1772" t="str">
            <v>Hormigón 210 Kg/cm2 (incluye bomba y colocación)</v>
          </cell>
          <cell r="C1772">
            <v>1.05</v>
          </cell>
          <cell r="D1772" t="str">
            <v>M3</v>
          </cell>
          <cell r="E1772">
            <v>5935.17</v>
          </cell>
          <cell r="F1772">
            <v>1068.3306</v>
          </cell>
          <cell r="G1772">
            <v>6231.93</v>
          </cell>
          <cell r="H1772">
            <v>1121.75</v>
          </cell>
        </row>
        <row r="1773">
          <cell r="A1773" t="str">
            <v>AE016</v>
          </cell>
          <cell r="B1773" t="str">
            <v>Alambre Galvanizado Calibre 18 (Varillas)</v>
          </cell>
          <cell r="C1773">
            <v>11.346</v>
          </cell>
          <cell r="D1773" t="str">
            <v>LB</v>
          </cell>
          <cell r="E1773">
            <v>93.220338983050851</v>
          </cell>
          <cell r="F1773">
            <v>16.779661016949152</v>
          </cell>
          <cell r="G1773">
            <v>1057.68</v>
          </cell>
          <cell r="H1773">
            <v>190.38</v>
          </cell>
          <cell r="I1773">
            <v>22938.560000000001</v>
          </cell>
        </row>
        <row r="1774">
          <cell r="A1774">
            <v>0</v>
          </cell>
          <cell r="B1774" t="str">
            <v>Mano de Obra</v>
          </cell>
          <cell r="D1774">
            <v>0</v>
          </cell>
          <cell r="G1774">
            <v>0</v>
          </cell>
          <cell r="H1774">
            <v>0</v>
          </cell>
        </row>
        <row r="1775">
          <cell r="A1775">
            <v>200.05999999999995</v>
          </cell>
          <cell r="B1775" t="str">
            <v>Coloc. acero normal</v>
          </cell>
          <cell r="C1775">
            <v>5.673</v>
          </cell>
          <cell r="D1775" t="str">
            <v>QQ</v>
          </cell>
          <cell r="E1775">
            <v>326.47275741487186</v>
          </cell>
          <cell r="F1775">
            <v>0</v>
          </cell>
          <cell r="G1775">
            <v>1852.08</v>
          </cell>
          <cell r="H1775">
            <v>0</v>
          </cell>
          <cell r="I1775">
            <v>38372.9</v>
          </cell>
        </row>
        <row r="1776">
          <cell r="A1776">
            <v>300.20999999999981</v>
          </cell>
          <cell r="B1776" t="str">
            <v>Vigas de carga 0.15m a 0.20m x Altura &lt; 0.40m</v>
          </cell>
          <cell r="C1776">
            <v>10</v>
          </cell>
          <cell r="D1776" t="str">
            <v>ML</v>
          </cell>
          <cell r="E1776">
            <v>472</v>
          </cell>
          <cell r="F1776">
            <v>0</v>
          </cell>
          <cell r="G1776">
            <v>4720</v>
          </cell>
          <cell r="H1776">
            <v>0</v>
          </cell>
          <cell r="I1776">
            <v>0</v>
          </cell>
        </row>
        <row r="1777">
          <cell r="A1777">
            <v>0</v>
          </cell>
          <cell r="B1777" t="str">
            <v>Total/UND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31313.380000000005</v>
          </cell>
          <cell r="H1777">
            <v>4453.4299999999994</v>
          </cell>
          <cell r="I1777">
            <v>35766.810000000005</v>
          </cell>
        </row>
        <row r="1778">
          <cell r="A1778">
            <v>0</v>
          </cell>
          <cell r="B1778" t="str">
            <v>Acero Estruc. Grado 40-60, 1" x 20 a 30 pies</v>
          </cell>
          <cell r="D1778">
            <v>0</v>
          </cell>
          <cell r="E1778">
            <v>3076.2711864406783</v>
          </cell>
          <cell r="F1778">
            <v>553.72881355932202</v>
          </cell>
          <cell r="G1778">
            <v>0</v>
          </cell>
          <cell r="H1778">
            <v>0</v>
          </cell>
        </row>
        <row r="1779">
          <cell r="A1779" t="str">
            <v>FUN-018</v>
          </cell>
          <cell r="B1779" t="str">
            <v>VIGA V2X-T (0.20X0.40-0.50)MTS, F'C=210KG/CM2, 5Ø1/2", ADIC. EN APOYOS 2Ø1/2" EST. Ø3/8"@0.20M   (FUNERARIA NUEVA ESPERANZA)</v>
          </cell>
          <cell r="C1779">
            <v>1</v>
          </cell>
          <cell r="D1779" t="str">
            <v>M3</v>
          </cell>
          <cell r="E1779">
            <v>0</v>
          </cell>
          <cell r="F1779">
            <v>0</v>
          </cell>
          <cell r="G1779">
            <v>20679.04</v>
          </cell>
          <cell r="H1779">
            <v>2627.5600000000004</v>
          </cell>
          <cell r="I1779">
            <v>23306.600000000002</v>
          </cell>
        </row>
        <row r="1780">
          <cell r="A1780">
            <v>0</v>
          </cell>
          <cell r="B1780" t="str">
            <v>Volumen Análisis</v>
          </cell>
          <cell r="C1780">
            <v>1</v>
          </cell>
          <cell r="D1780" t="str">
            <v>M3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0</v>
          </cell>
          <cell r="B1781" t="str">
            <v>Materiales y Equipos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 t="str">
            <v>AE004</v>
          </cell>
          <cell r="B1782" t="str">
            <v>Acero Estruc. Grado 40-60, 1" x 20 a 30 pies</v>
          </cell>
          <cell r="C1782">
            <v>1.05</v>
          </cell>
          <cell r="D1782" t="str">
            <v>QQ</v>
          </cell>
          <cell r="E1782">
            <v>3076.2711864406783</v>
          </cell>
          <cell r="F1782">
            <v>553.72881355932202</v>
          </cell>
          <cell r="G1782">
            <v>0</v>
          </cell>
          <cell r="H1782">
            <v>0</v>
          </cell>
        </row>
        <row r="1783">
          <cell r="A1783" t="str">
            <v>AE003</v>
          </cell>
          <cell r="B1783" t="str">
            <v>Acero Estruc. Grado 40-60, 3/4" x 20 a 30 pies</v>
          </cell>
          <cell r="C1783">
            <v>7.32</v>
          </cell>
          <cell r="D1783" t="str">
            <v>QQ</v>
          </cell>
          <cell r="E1783">
            <v>3076.2711864406783</v>
          </cell>
          <cell r="F1783">
            <v>553.72881355932202</v>
          </cell>
          <cell r="G1783">
            <v>0</v>
          </cell>
          <cell r="H1783">
            <v>0</v>
          </cell>
        </row>
        <row r="1784">
          <cell r="A1784" t="str">
            <v>AE002</v>
          </cell>
          <cell r="B1784" t="str">
            <v>Acero Estruc. Grado 40-60, 1/2" x 20 a 30 pies</v>
          </cell>
          <cell r="C1784">
            <v>1.835</v>
          </cell>
          <cell r="D1784" t="str">
            <v>QQ</v>
          </cell>
          <cell r="E1784">
            <v>3076.2711864406783</v>
          </cell>
          <cell r="F1784">
            <v>553.72881355932202</v>
          </cell>
          <cell r="G1784">
            <v>5644.96</v>
          </cell>
          <cell r="H1784">
            <v>1016.09</v>
          </cell>
        </row>
        <row r="1785">
          <cell r="A1785" t="str">
            <v>AE001</v>
          </cell>
          <cell r="B1785" t="str">
            <v>Acero Estruc. Grado 40-60, 3/8" x 20 a 30 pies</v>
          </cell>
          <cell r="C1785">
            <v>0.72899999999999998</v>
          </cell>
          <cell r="D1785" t="str">
            <v>QQ</v>
          </cell>
          <cell r="E1785">
            <v>3076.2711864406783</v>
          </cell>
          <cell r="F1785">
            <v>553.72881355932202</v>
          </cell>
          <cell r="G1785">
            <v>2242.6</v>
          </cell>
          <cell r="H1785">
            <v>403.67</v>
          </cell>
        </row>
        <row r="1786">
          <cell r="A1786" t="str">
            <v>HI002</v>
          </cell>
          <cell r="B1786" t="str">
            <v>Hormigón 210 Kg/cm2 (incluye bomba y colocación)</v>
          </cell>
          <cell r="C1786">
            <v>1.05</v>
          </cell>
          <cell r="D1786" t="str">
            <v>M3</v>
          </cell>
          <cell r="E1786">
            <v>5935.17</v>
          </cell>
          <cell r="F1786">
            <v>1068.3306</v>
          </cell>
          <cell r="G1786">
            <v>6231.93</v>
          </cell>
          <cell r="H1786">
            <v>1121.75</v>
          </cell>
        </row>
        <row r="1787">
          <cell r="A1787" t="str">
            <v>AE016</v>
          </cell>
          <cell r="B1787" t="str">
            <v>Alambre Galvanizado Calibre 18 (Varillas)</v>
          </cell>
          <cell r="C1787">
            <v>5.1280000000000001</v>
          </cell>
          <cell r="D1787" t="str">
            <v>LB</v>
          </cell>
          <cell r="E1787">
            <v>93.220338983050851</v>
          </cell>
          <cell r="F1787">
            <v>16.779661016949152</v>
          </cell>
          <cell r="G1787">
            <v>478.03</v>
          </cell>
          <cell r="H1787">
            <v>86.05</v>
          </cell>
          <cell r="I1787">
            <v>38372.9</v>
          </cell>
        </row>
        <row r="1788">
          <cell r="A1788">
            <v>0</v>
          </cell>
          <cell r="B1788" t="str">
            <v>Mano de Obra</v>
          </cell>
          <cell r="D1788">
            <v>0</v>
          </cell>
          <cell r="G1788">
            <v>0</v>
          </cell>
          <cell r="H1788">
            <v>0</v>
          </cell>
        </row>
        <row r="1789">
          <cell r="A1789">
            <v>200.05999999999995</v>
          </cell>
          <cell r="B1789" t="str">
            <v>Coloc. acero normal</v>
          </cell>
          <cell r="C1789">
            <v>2.5640000000000001</v>
          </cell>
          <cell r="D1789" t="str">
            <v>QQ</v>
          </cell>
          <cell r="E1789">
            <v>326.47275741487186</v>
          </cell>
          <cell r="F1789">
            <v>0</v>
          </cell>
          <cell r="G1789">
            <v>837.08</v>
          </cell>
          <cell r="H1789">
            <v>0</v>
          </cell>
          <cell r="I1789">
            <v>24171.72</v>
          </cell>
        </row>
        <row r="1790">
          <cell r="A1790">
            <v>300.20999999999981</v>
          </cell>
          <cell r="B1790" t="str">
            <v>Vigas de carga 0.15m a 0.20m x Altura &lt; 0.40m</v>
          </cell>
          <cell r="C1790">
            <v>11.111111111111109</v>
          </cell>
          <cell r="D1790" t="str">
            <v>ML</v>
          </cell>
          <cell r="E1790">
            <v>472</v>
          </cell>
          <cell r="F1790">
            <v>0</v>
          </cell>
          <cell r="G1790">
            <v>5244.44</v>
          </cell>
          <cell r="H1790">
            <v>0</v>
          </cell>
          <cell r="I1790">
            <v>0</v>
          </cell>
        </row>
        <row r="1791">
          <cell r="A1791">
            <v>0</v>
          </cell>
          <cell r="B1791" t="str">
            <v>Total/UND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20679.04</v>
          </cell>
          <cell r="H1791">
            <v>2627.5600000000004</v>
          </cell>
          <cell r="I1791">
            <v>23306.600000000002</v>
          </cell>
        </row>
        <row r="1792">
          <cell r="A1792">
            <v>0</v>
          </cell>
          <cell r="B1792" t="str">
            <v>Acero Estruc. Grado 40-60, 1" x 20 a 30 pies</v>
          </cell>
          <cell r="D1792">
            <v>0</v>
          </cell>
          <cell r="E1792">
            <v>3076.2711864406783</v>
          </cell>
          <cell r="F1792">
            <v>553.72881355932202</v>
          </cell>
          <cell r="G1792">
            <v>0</v>
          </cell>
          <cell r="H1792">
            <v>0</v>
          </cell>
        </row>
        <row r="1793">
          <cell r="A1793" t="str">
            <v>FUN-019</v>
          </cell>
          <cell r="B1793" t="str">
            <v>VIGA V3X-T (0.25X0.50)MTS, F'C=210KG/CM2, 9Ø3/4", EST. Ø3/8"@0.15M  (FUNERARIA NUEVA ESPERANZA)</v>
          </cell>
          <cell r="C1793">
            <v>1</v>
          </cell>
          <cell r="D1793" t="str">
            <v>M3</v>
          </cell>
          <cell r="E1793">
            <v>0</v>
          </cell>
          <cell r="F1793">
            <v>0</v>
          </cell>
          <cell r="G1793">
            <v>34679.980000000003</v>
          </cell>
          <cell r="H1793">
            <v>5158.7699999999995</v>
          </cell>
          <cell r="I1793">
            <v>39838.75</v>
          </cell>
        </row>
        <row r="1794">
          <cell r="A1794">
            <v>0</v>
          </cell>
          <cell r="B1794" t="str">
            <v>Volumen Análisis</v>
          </cell>
          <cell r="C1794">
            <v>1</v>
          </cell>
          <cell r="D1794" t="str">
            <v>M3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0</v>
          </cell>
          <cell r="B1795" t="str">
            <v>Materiales y Equipos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 t="str">
            <v>AE004</v>
          </cell>
          <cell r="B1796" t="str">
            <v>Acero Estruc. Grado 40-60, 1" x 20 a 30 pies</v>
          </cell>
          <cell r="C1796">
            <v>1.05</v>
          </cell>
          <cell r="D1796" t="str">
            <v>QQ</v>
          </cell>
          <cell r="E1796">
            <v>3076.2711864406783</v>
          </cell>
          <cell r="F1796">
            <v>553.72881355932202</v>
          </cell>
          <cell r="G1796">
            <v>0</v>
          </cell>
          <cell r="H1796">
            <v>0</v>
          </cell>
        </row>
        <row r="1797">
          <cell r="A1797" t="str">
            <v>AE003</v>
          </cell>
          <cell r="B1797" t="str">
            <v>Acero Estruc. Grado 40-60, 3/4" x 20 a 30 pies</v>
          </cell>
          <cell r="C1797">
            <v>6.0350000000000001</v>
          </cell>
          <cell r="D1797" t="str">
            <v>QQ</v>
          </cell>
          <cell r="E1797">
            <v>3076.2711864406783</v>
          </cell>
          <cell r="F1797">
            <v>553.72881355932202</v>
          </cell>
          <cell r="G1797">
            <v>18565.3</v>
          </cell>
          <cell r="H1797">
            <v>3341.75</v>
          </cell>
        </row>
        <row r="1798">
          <cell r="A1798" t="str">
            <v>AE002</v>
          </cell>
          <cell r="B1798" t="str">
            <v>Acero Estruc. Grado 40-60, 1/2" x 20 a 30 pies</v>
          </cell>
          <cell r="D1798" t="str">
            <v>QQ</v>
          </cell>
          <cell r="E1798">
            <v>3076.2711864406783</v>
          </cell>
          <cell r="F1798">
            <v>553.72881355932202</v>
          </cell>
          <cell r="G1798">
            <v>0</v>
          </cell>
          <cell r="H1798">
            <v>0</v>
          </cell>
        </row>
        <row r="1799">
          <cell r="A1799" t="str">
            <v>AE001</v>
          </cell>
          <cell r="B1799" t="str">
            <v>Acero Estruc. Grado 40-60, 3/8" x 20 a 30 pies</v>
          </cell>
          <cell r="C1799">
            <v>0.83899999999999997</v>
          </cell>
          <cell r="D1799" t="str">
            <v>QQ</v>
          </cell>
          <cell r="E1799">
            <v>3076.2711864406783</v>
          </cell>
          <cell r="F1799">
            <v>553.72881355932202</v>
          </cell>
          <cell r="G1799">
            <v>2580.9899999999998</v>
          </cell>
          <cell r="H1799">
            <v>464.58</v>
          </cell>
        </row>
        <row r="1800">
          <cell r="A1800" t="str">
            <v>HI002</v>
          </cell>
          <cell r="B1800" t="str">
            <v>Hormigón 210 Kg/cm2 (incluye bomba y colocación)</v>
          </cell>
          <cell r="C1800">
            <v>1.05</v>
          </cell>
          <cell r="D1800" t="str">
            <v>M3</v>
          </cell>
          <cell r="E1800">
            <v>5935.17</v>
          </cell>
          <cell r="F1800">
            <v>1068.3306</v>
          </cell>
          <cell r="G1800">
            <v>6231.93</v>
          </cell>
          <cell r="H1800">
            <v>1121.75</v>
          </cell>
        </row>
        <row r="1801">
          <cell r="A1801" t="str">
            <v>AE016</v>
          </cell>
          <cell r="B1801" t="str">
            <v>Alambre Galvanizado Calibre 18 (Varillas)</v>
          </cell>
          <cell r="C1801">
            <v>13.748000000000001</v>
          </cell>
          <cell r="D1801" t="str">
            <v>LB</v>
          </cell>
          <cell r="E1801">
            <v>93.220338983050851</v>
          </cell>
          <cell r="F1801">
            <v>16.779661016949152</v>
          </cell>
          <cell r="G1801">
            <v>1281.5899999999999</v>
          </cell>
          <cell r="H1801">
            <v>230.69</v>
          </cell>
          <cell r="I1801">
            <v>24171.72</v>
          </cell>
        </row>
        <row r="1802">
          <cell r="A1802">
            <v>0</v>
          </cell>
          <cell r="B1802" t="str">
            <v>Mano de Obra</v>
          </cell>
          <cell r="D1802">
            <v>0</v>
          </cell>
          <cell r="G1802">
            <v>0</v>
          </cell>
          <cell r="H1802">
            <v>0</v>
          </cell>
        </row>
        <row r="1803">
          <cell r="A1803">
            <v>200.05999999999995</v>
          </cell>
          <cell r="B1803" t="str">
            <v>Coloc. acero normal</v>
          </cell>
          <cell r="C1803">
            <v>6.8740000000000006</v>
          </cell>
          <cell r="D1803" t="str">
            <v>QQ</v>
          </cell>
          <cell r="E1803">
            <v>326.47275741487186</v>
          </cell>
          <cell r="F1803">
            <v>0</v>
          </cell>
          <cell r="G1803">
            <v>2244.17</v>
          </cell>
          <cell r="H1803">
            <v>0</v>
          </cell>
          <cell r="I1803">
            <v>35766.810000000005</v>
          </cell>
        </row>
        <row r="1804">
          <cell r="A1804">
            <v>300.20999999999981</v>
          </cell>
          <cell r="B1804" t="str">
            <v>Vigas de carga 0.15m a 0.20m x Altura &lt; 0.40m</v>
          </cell>
          <cell r="C1804">
            <v>8</v>
          </cell>
          <cell r="D1804" t="str">
            <v>ML</v>
          </cell>
          <cell r="E1804">
            <v>472</v>
          </cell>
          <cell r="F1804">
            <v>0</v>
          </cell>
          <cell r="G1804">
            <v>3776</v>
          </cell>
          <cell r="H1804">
            <v>0</v>
          </cell>
          <cell r="I1804">
            <v>0</v>
          </cell>
        </row>
        <row r="1805">
          <cell r="A1805">
            <v>0</v>
          </cell>
          <cell r="B1805" t="str">
            <v>Total/UND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34679.980000000003</v>
          </cell>
          <cell r="H1805">
            <v>5158.7699999999995</v>
          </cell>
          <cell r="I1805">
            <v>39838.75</v>
          </cell>
        </row>
        <row r="1806">
          <cell r="A1806">
            <v>0</v>
          </cell>
          <cell r="B1806" t="str">
            <v>Acero Estruc. Grado 40-60, 1" x 20 a 30 pies</v>
          </cell>
          <cell r="D1806">
            <v>0</v>
          </cell>
          <cell r="E1806">
            <v>3076.2711864406783</v>
          </cell>
          <cell r="F1806">
            <v>553.72881355932202</v>
          </cell>
          <cell r="G1806">
            <v>0</v>
          </cell>
          <cell r="H1806">
            <v>0</v>
          </cell>
        </row>
        <row r="1807">
          <cell r="A1807" t="str">
            <v>FUN-020</v>
          </cell>
          <cell r="B1807" t="str">
            <v>VIGA V4X-T (0.20X0.40)MTS, F'C=210KG/CM2, 5Ø1/2", ADIC. EN APOYOS 2Ø1/2" EST. Ø3/8"@0.20M   (FUNERARIA NUEVA ESPERANZA)</v>
          </cell>
          <cell r="C1807">
            <v>1</v>
          </cell>
          <cell r="D1807" t="str">
            <v>M3</v>
          </cell>
          <cell r="E1807">
            <v>0</v>
          </cell>
          <cell r="F1807">
            <v>0</v>
          </cell>
          <cell r="G1807">
            <v>21754.54</v>
          </cell>
          <cell r="H1807">
            <v>2696.2599999999998</v>
          </cell>
          <cell r="I1807">
            <v>24450.799999999999</v>
          </cell>
        </row>
        <row r="1808">
          <cell r="A1808">
            <v>0</v>
          </cell>
          <cell r="B1808" t="str">
            <v>Volumen Análisis</v>
          </cell>
          <cell r="C1808">
            <v>1</v>
          </cell>
          <cell r="D1808" t="str">
            <v>M3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0</v>
          </cell>
          <cell r="B1809" t="str">
            <v>Materiales y Equipos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 t="str">
            <v>AE004</v>
          </cell>
          <cell r="B1810" t="str">
            <v>Acero Estruc. Grado 40-60, 1" x 20 a 30 pies</v>
          </cell>
          <cell r="C1810">
            <v>1.05</v>
          </cell>
          <cell r="D1810" t="str">
            <v>QQ</v>
          </cell>
          <cell r="E1810">
            <v>3076.2711864406783</v>
          </cell>
          <cell r="F1810">
            <v>553.72881355932202</v>
          </cell>
          <cell r="G1810">
            <v>0</v>
          </cell>
          <cell r="H1810">
            <v>0</v>
          </cell>
        </row>
        <row r="1811">
          <cell r="A1811" t="str">
            <v>AE003</v>
          </cell>
          <cell r="B1811" t="str">
            <v>Acero Estruc. Grado 40-60, 3/4" x 20 a 30 pies</v>
          </cell>
          <cell r="C1811">
            <v>11.346</v>
          </cell>
          <cell r="D1811" t="str">
            <v>QQ</v>
          </cell>
          <cell r="E1811">
            <v>3076.2711864406783</v>
          </cell>
          <cell r="F1811">
            <v>553.72881355932202</v>
          </cell>
          <cell r="G1811">
            <v>0</v>
          </cell>
          <cell r="H1811">
            <v>0</v>
          </cell>
        </row>
        <row r="1812">
          <cell r="A1812" t="str">
            <v>AE002</v>
          </cell>
          <cell r="B1812" t="str">
            <v>Acero Estruc. Grado 40-60, 1/2" x 20 a 30 pies</v>
          </cell>
          <cell r="C1812">
            <v>1.91</v>
          </cell>
          <cell r="D1812" t="str">
            <v>QQ</v>
          </cell>
          <cell r="E1812">
            <v>3076.2711864406783</v>
          </cell>
          <cell r="F1812">
            <v>553.72881355932202</v>
          </cell>
          <cell r="G1812">
            <v>5875.68</v>
          </cell>
          <cell r="H1812">
            <v>1057.6199999999999</v>
          </cell>
        </row>
        <row r="1813">
          <cell r="A1813" t="str">
            <v>AE001</v>
          </cell>
          <cell r="B1813" t="str">
            <v>Acero Estruc. Grado 40-60, 3/8" x 20 a 30 pies</v>
          </cell>
          <cell r="C1813">
            <v>0.77100000000000002</v>
          </cell>
          <cell r="D1813" t="str">
            <v>QQ</v>
          </cell>
          <cell r="E1813">
            <v>3076.2711864406783</v>
          </cell>
          <cell r="F1813">
            <v>553.72881355932202</v>
          </cell>
          <cell r="G1813">
            <v>2371.81</v>
          </cell>
          <cell r="H1813">
            <v>426.92</v>
          </cell>
        </row>
        <row r="1814">
          <cell r="A1814" t="str">
            <v>HI002</v>
          </cell>
          <cell r="B1814" t="str">
            <v>Hormigón 210 Kg/cm2 (incluye bomba y colocación)</v>
          </cell>
          <cell r="C1814">
            <v>1.05</v>
          </cell>
          <cell r="D1814" t="str">
            <v>M3</v>
          </cell>
          <cell r="E1814">
            <v>5935.17</v>
          </cell>
          <cell r="F1814">
            <v>1068.3306</v>
          </cell>
          <cell r="G1814">
            <v>6231.93</v>
          </cell>
          <cell r="H1814">
            <v>1121.75</v>
          </cell>
        </row>
        <row r="1815">
          <cell r="A1815" t="str">
            <v>AE016</v>
          </cell>
          <cell r="B1815" t="str">
            <v>Alambre Galvanizado Calibre 18 (Varillas)</v>
          </cell>
          <cell r="C1815">
            <v>5.3620000000000001</v>
          </cell>
          <cell r="D1815" t="str">
            <v>LB</v>
          </cell>
          <cell r="E1815">
            <v>93.220338983050851</v>
          </cell>
          <cell r="F1815">
            <v>16.779661016949152</v>
          </cell>
          <cell r="G1815">
            <v>499.85</v>
          </cell>
          <cell r="H1815">
            <v>89.97</v>
          </cell>
          <cell r="I1815">
            <v>35766.810000000005</v>
          </cell>
        </row>
        <row r="1816">
          <cell r="A1816">
            <v>0</v>
          </cell>
          <cell r="B1816" t="str">
            <v>Mano de Obra</v>
          </cell>
          <cell r="D1816">
            <v>0</v>
          </cell>
          <cell r="G1816">
            <v>0</v>
          </cell>
          <cell r="H1816">
            <v>0</v>
          </cell>
        </row>
        <row r="1817">
          <cell r="A1817">
            <v>200.05999999999995</v>
          </cell>
          <cell r="B1817" t="str">
            <v>Coloc. acero normal</v>
          </cell>
          <cell r="C1817">
            <v>2.681</v>
          </cell>
          <cell r="D1817" t="str">
            <v>QQ</v>
          </cell>
          <cell r="E1817">
            <v>326.47275741487186</v>
          </cell>
          <cell r="F1817">
            <v>0</v>
          </cell>
          <cell r="G1817">
            <v>875.27</v>
          </cell>
          <cell r="H1817">
            <v>0</v>
          </cell>
          <cell r="I1817">
            <v>23306.600000000002</v>
          </cell>
        </row>
        <row r="1818">
          <cell r="A1818">
            <v>300.20999999999981</v>
          </cell>
          <cell r="B1818" t="str">
            <v>Vigas de carga 0.15m a 0.20m x Altura &lt; 0.40m</v>
          </cell>
          <cell r="C1818">
            <v>12.499999999999998</v>
          </cell>
          <cell r="D1818" t="str">
            <v>ML</v>
          </cell>
          <cell r="E1818">
            <v>472</v>
          </cell>
          <cell r="F1818">
            <v>0</v>
          </cell>
          <cell r="G1818">
            <v>5900</v>
          </cell>
          <cell r="H1818">
            <v>0</v>
          </cell>
          <cell r="I1818">
            <v>0</v>
          </cell>
        </row>
        <row r="1819">
          <cell r="A1819">
            <v>0</v>
          </cell>
          <cell r="B1819" t="str">
            <v>Total/UND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21754.54</v>
          </cell>
          <cell r="H1819">
            <v>2696.2599999999998</v>
          </cell>
          <cell r="I1819">
            <v>24450.799999999999</v>
          </cell>
        </row>
        <row r="1820">
          <cell r="A1820">
            <v>0</v>
          </cell>
          <cell r="B1820" t="str">
            <v>Acero Estruc. Grado 40-60, 1" x 20 a 30 pies</v>
          </cell>
          <cell r="D1820">
            <v>0</v>
          </cell>
          <cell r="E1820">
            <v>3076.2711864406783</v>
          </cell>
          <cell r="F1820">
            <v>553.72881355932202</v>
          </cell>
          <cell r="G1820">
            <v>0</v>
          </cell>
          <cell r="H1820">
            <v>0</v>
          </cell>
        </row>
        <row r="1821">
          <cell r="A1821" t="str">
            <v>FUN-021</v>
          </cell>
          <cell r="B1821" t="str">
            <v>VIGA V5X-T (0.20X0.40)MTS, F'C=210KG/CM2, 6Ø1/2", EST. Ø3/8"@0.20M   (FUNERARIA NUEVA ESPERANZA)</v>
          </cell>
          <cell r="C1821">
            <v>1</v>
          </cell>
          <cell r="D1821" t="str">
            <v>M3</v>
          </cell>
          <cell r="E1821">
            <v>0</v>
          </cell>
          <cell r="F1821">
            <v>0</v>
          </cell>
          <cell r="G1821">
            <v>22332.39</v>
          </cell>
          <cell r="H1821">
            <v>2790.83</v>
          </cell>
          <cell r="I1821">
            <v>25123.22</v>
          </cell>
        </row>
        <row r="1822">
          <cell r="A1822">
            <v>0</v>
          </cell>
          <cell r="B1822" t="str">
            <v>Volumen Análisis</v>
          </cell>
          <cell r="C1822">
            <v>1</v>
          </cell>
          <cell r="D1822" t="str">
            <v>M3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0</v>
          </cell>
          <cell r="B1823" t="str">
            <v>Materiales y Equipos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 t="str">
            <v>AE004</v>
          </cell>
          <cell r="B1824" t="str">
            <v>Acero Estruc. Grado 40-60, 1" x 20 a 30 pies</v>
          </cell>
          <cell r="C1824">
            <v>1.05</v>
          </cell>
          <cell r="D1824" t="str">
            <v>QQ</v>
          </cell>
          <cell r="E1824">
            <v>3076.2711864406783</v>
          </cell>
          <cell r="F1824">
            <v>553.72881355932202</v>
          </cell>
          <cell r="G1824">
            <v>0</v>
          </cell>
          <cell r="H1824">
            <v>0</v>
          </cell>
        </row>
        <row r="1825">
          <cell r="A1825" t="str">
            <v>AE003</v>
          </cell>
          <cell r="B1825" t="str">
            <v>Acero Estruc. Grado 40-60, 3/4" x 20 a 30 pies</v>
          </cell>
          <cell r="C1825">
            <v>5.1280000000000001</v>
          </cell>
          <cell r="D1825" t="str">
            <v>QQ</v>
          </cell>
          <cell r="E1825">
            <v>3076.2711864406783</v>
          </cell>
          <cell r="F1825">
            <v>553.72881355932202</v>
          </cell>
          <cell r="G1825">
            <v>0</v>
          </cell>
          <cell r="H1825">
            <v>0</v>
          </cell>
        </row>
        <row r="1826">
          <cell r="A1826" t="str">
            <v>AE002</v>
          </cell>
          <cell r="B1826" t="str">
            <v>Acero Estruc. Grado 40-60, 1/2" x 20 a 30 pies</v>
          </cell>
          <cell r="C1826">
            <v>2.1030000000000002</v>
          </cell>
          <cell r="D1826" t="str">
            <v>QQ</v>
          </cell>
          <cell r="E1826">
            <v>3076.2711864406783</v>
          </cell>
          <cell r="F1826">
            <v>553.72881355932202</v>
          </cell>
          <cell r="G1826">
            <v>6469.4</v>
          </cell>
          <cell r="H1826">
            <v>1164.49</v>
          </cell>
        </row>
        <row r="1827">
          <cell r="A1827" t="str">
            <v>AE001</v>
          </cell>
          <cell r="B1827" t="str">
            <v>Acero Estruc. Grado 40-60, 3/8" x 20 a 30 pies</v>
          </cell>
          <cell r="C1827">
            <v>0.73899999999999999</v>
          </cell>
          <cell r="D1827" t="str">
            <v>QQ</v>
          </cell>
          <cell r="E1827">
            <v>3076.2711864406783</v>
          </cell>
          <cell r="F1827">
            <v>553.72881355932202</v>
          </cell>
          <cell r="G1827">
            <v>2273.36</v>
          </cell>
          <cell r="H1827">
            <v>409.21</v>
          </cell>
        </row>
        <row r="1828">
          <cell r="A1828" t="str">
            <v>HI002</v>
          </cell>
          <cell r="B1828" t="str">
            <v>Hormigón 210 Kg/cm2 (incluye bomba y colocación)</v>
          </cell>
          <cell r="C1828">
            <v>1.05</v>
          </cell>
          <cell r="D1828" t="str">
            <v>M3</v>
          </cell>
          <cell r="E1828">
            <v>5935.17</v>
          </cell>
          <cell r="F1828">
            <v>1068.3306</v>
          </cell>
          <cell r="G1828">
            <v>6231.93</v>
          </cell>
          <cell r="H1828">
            <v>1121.75</v>
          </cell>
        </row>
        <row r="1829">
          <cell r="A1829" t="str">
            <v>AE016</v>
          </cell>
          <cell r="B1829" t="str">
            <v>Alambre Galvanizado Calibre 18 (Varillas)</v>
          </cell>
          <cell r="C1829">
            <v>5.6840000000000002</v>
          </cell>
          <cell r="D1829" t="str">
            <v>LB</v>
          </cell>
          <cell r="E1829">
            <v>93.220338983050851</v>
          </cell>
          <cell r="F1829">
            <v>16.779661016949152</v>
          </cell>
          <cell r="G1829">
            <v>529.86</v>
          </cell>
          <cell r="H1829">
            <v>95.38</v>
          </cell>
          <cell r="I1829">
            <v>23306.600000000002</v>
          </cell>
        </row>
        <row r="1830">
          <cell r="A1830">
            <v>0</v>
          </cell>
          <cell r="B1830" t="str">
            <v>Mano de Obra</v>
          </cell>
          <cell r="D1830">
            <v>0</v>
          </cell>
          <cell r="G1830">
            <v>0</v>
          </cell>
          <cell r="H1830">
            <v>0</v>
          </cell>
        </row>
        <row r="1831">
          <cell r="A1831">
            <v>200.05999999999995</v>
          </cell>
          <cell r="B1831" t="str">
            <v>Coloc. acero normal</v>
          </cell>
          <cell r="C1831">
            <v>2.8420000000000001</v>
          </cell>
          <cell r="D1831" t="str">
            <v>QQ</v>
          </cell>
          <cell r="E1831">
            <v>326.47275741487186</v>
          </cell>
          <cell r="F1831">
            <v>0</v>
          </cell>
          <cell r="G1831">
            <v>927.84</v>
          </cell>
          <cell r="H1831">
            <v>0</v>
          </cell>
          <cell r="I1831">
            <v>39838.75</v>
          </cell>
        </row>
        <row r="1832">
          <cell r="A1832">
            <v>300.20999999999981</v>
          </cell>
          <cell r="B1832" t="str">
            <v>Vigas de carga 0.15m a 0.20m x Altura &lt; 0.40m</v>
          </cell>
          <cell r="C1832">
            <v>12.499999999999998</v>
          </cell>
          <cell r="D1832" t="str">
            <v>ML</v>
          </cell>
          <cell r="E1832">
            <v>472</v>
          </cell>
          <cell r="F1832">
            <v>0</v>
          </cell>
          <cell r="G1832">
            <v>5900</v>
          </cell>
          <cell r="H1832">
            <v>0</v>
          </cell>
          <cell r="I1832">
            <v>0</v>
          </cell>
        </row>
        <row r="1833">
          <cell r="A1833">
            <v>0</v>
          </cell>
          <cell r="B1833" t="str">
            <v>Total/UND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22332.39</v>
          </cell>
          <cell r="H1833">
            <v>2790.83</v>
          </cell>
          <cell r="I1833">
            <v>25123.22</v>
          </cell>
        </row>
        <row r="1834">
          <cell r="A1834">
            <v>0</v>
          </cell>
          <cell r="B1834" t="str">
            <v>Acero Estruc. Grado 40-60, 1" x 20 a 30 pies</v>
          </cell>
          <cell r="D1834">
            <v>0</v>
          </cell>
          <cell r="E1834">
            <v>3076.2711864406783</v>
          </cell>
          <cell r="F1834">
            <v>553.72881355932202</v>
          </cell>
          <cell r="G1834">
            <v>0</v>
          </cell>
          <cell r="H1834">
            <v>0</v>
          </cell>
        </row>
        <row r="1835">
          <cell r="A1835" t="str">
            <v>FUN-022</v>
          </cell>
          <cell r="B1835" t="str">
            <v>VIGA V6X-T (0.20X0.40)MTS, F'C=210KG/CM2, 5Ø1/2", ADIC. EN APOYOS 2Ø1/2" EST. Ø3/8"@0.20M  (FUNERARIA NUEVA ESPERANZA)</v>
          </cell>
          <cell r="C1835">
            <v>1</v>
          </cell>
          <cell r="D1835" t="str">
            <v>M3</v>
          </cell>
          <cell r="E1835">
            <v>0</v>
          </cell>
          <cell r="F1835">
            <v>0</v>
          </cell>
          <cell r="G1835">
            <v>21352.55</v>
          </cell>
          <cell r="H1835">
            <v>2630.49</v>
          </cell>
          <cell r="I1835">
            <v>23983.040000000001</v>
          </cell>
        </row>
        <row r="1836">
          <cell r="A1836">
            <v>0</v>
          </cell>
          <cell r="B1836" t="str">
            <v>Volumen Análisis</v>
          </cell>
          <cell r="C1836">
            <v>1</v>
          </cell>
          <cell r="D1836" t="str">
            <v>M3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0</v>
          </cell>
          <cell r="B1837" t="str">
            <v>Materiales y Equipos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 t="str">
            <v>AE004</v>
          </cell>
          <cell r="B1838" t="str">
            <v>Acero Estruc. Grado 40-60, 1" x 20 a 30 pies</v>
          </cell>
          <cell r="C1838">
            <v>1.05</v>
          </cell>
          <cell r="D1838" t="str">
            <v>QQ</v>
          </cell>
          <cell r="E1838">
            <v>3076.2711864406783</v>
          </cell>
          <cell r="F1838">
            <v>553.72881355932202</v>
          </cell>
          <cell r="G1838">
            <v>0</v>
          </cell>
          <cell r="H1838">
            <v>0</v>
          </cell>
        </row>
        <row r="1839">
          <cell r="A1839" t="str">
            <v>AE003</v>
          </cell>
          <cell r="B1839" t="str">
            <v>Acero Estruc. Grado 40-60, 3/4" x 20 a 30 pies</v>
          </cell>
          <cell r="C1839">
            <v>13.748000000000001</v>
          </cell>
          <cell r="D1839" t="str">
            <v>QQ</v>
          </cell>
          <cell r="E1839">
            <v>3076.2711864406783</v>
          </cell>
          <cell r="F1839">
            <v>553.72881355932202</v>
          </cell>
          <cell r="G1839">
            <v>0</v>
          </cell>
          <cell r="H1839">
            <v>0</v>
          </cell>
        </row>
        <row r="1840">
          <cell r="A1840" t="str">
            <v>AE002</v>
          </cell>
          <cell r="B1840" t="str">
            <v>Acero Estruc. Grado 40-60, 1/2" x 20 a 30 pies</v>
          </cell>
          <cell r="C1840">
            <v>1.5780000000000001</v>
          </cell>
          <cell r="D1840" t="str">
            <v>QQ</v>
          </cell>
          <cell r="E1840">
            <v>3076.2711864406783</v>
          </cell>
          <cell r="F1840">
            <v>553.72881355932202</v>
          </cell>
          <cell r="G1840">
            <v>4854.3599999999997</v>
          </cell>
          <cell r="H1840">
            <v>873.78</v>
          </cell>
        </row>
        <row r="1841">
          <cell r="A1841" t="str">
            <v>AE001</v>
          </cell>
          <cell r="B1841" t="str">
            <v>Acero Estruc. Grado 40-60, 3/8" x 20 a 30 pies</v>
          </cell>
          <cell r="C1841">
            <v>0.99099999999999999</v>
          </cell>
          <cell r="D1841" t="str">
            <v>QQ</v>
          </cell>
          <cell r="E1841">
            <v>3076.2711864406783</v>
          </cell>
          <cell r="F1841">
            <v>553.72881355932202</v>
          </cell>
          <cell r="G1841">
            <v>3048.58</v>
          </cell>
          <cell r="H1841">
            <v>548.75</v>
          </cell>
        </row>
        <row r="1842">
          <cell r="A1842" t="str">
            <v>HI002</v>
          </cell>
          <cell r="B1842" t="str">
            <v>Hormigón 210 Kg/cm2 (incluye bomba y colocación)</v>
          </cell>
          <cell r="C1842">
            <v>1.05</v>
          </cell>
          <cell r="D1842" t="str">
            <v>M3</v>
          </cell>
          <cell r="E1842">
            <v>5935.17</v>
          </cell>
          <cell r="F1842">
            <v>1068.3306</v>
          </cell>
          <cell r="G1842">
            <v>6231.93</v>
          </cell>
          <cell r="H1842">
            <v>1121.75</v>
          </cell>
        </row>
        <row r="1843">
          <cell r="A1843" t="str">
            <v>AE016</v>
          </cell>
          <cell r="B1843" t="str">
            <v>Alambre Galvanizado Calibre 18 (Varillas)</v>
          </cell>
          <cell r="C1843">
            <v>5.1379999999999999</v>
          </cell>
          <cell r="D1843" t="str">
            <v>LB</v>
          </cell>
          <cell r="E1843">
            <v>93.220338983050851</v>
          </cell>
          <cell r="F1843">
            <v>16.779661016949152</v>
          </cell>
          <cell r="G1843">
            <v>478.97</v>
          </cell>
          <cell r="H1843">
            <v>86.21</v>
          </cell>
          <cell r="I1843">
            <v>39838.75</v>
          </cell>
        </row>
        <row r="1844">
          <cell r="A1844">
            <v>0</v>
          </cell>
          <cell r="B1844" t="str">
            <v>Mano de Obra</v>
          </cell>
          <cell r="D1844">
            <v>0</v>
          </cell>
          <cell r="G1844">
            <v>0</v>
          </cell>
          <cell r="H1844">
            <v>0</v>
          </cell>
        </row>
        <row r="1845">
          <cell r="A1845">
            <v>200.05999999999995</v>
          </cell>
          <cell r="B1845" t="str">
            <v>Coloc. acero normal</v>
          </cell>
          <cell r="C1845">
            <v>2.569</v>
          </cell>
          <cell r="D1845" t="str">
            <v>QQ</v>
          </cell>
          <cell r="E1845">
            <v>326.47275741487186</v>
          </cell>
          <cell r="F1845">
            <v>0</v>
          </cell>
          <cell r="G1845">
            <v>838.71</v>
          </cell>
          <cell r="H1845">
            <v>0</v>
          </cell>
          <cell r="I1845">
            <v>24450.799999999999</v>
          </cell>
        </row>
        <row r="1846">
          <cell r="A1846">
            <v>300.20999999999981</v>
          </cell>
          <cell r="B1846" t="str">
            <v>Vigas de carga 0.15m a 0.20m x Altura &lt; 0.40m</v>
          </cell>
          <cell r="C1846">
            <v>12.499999999999998</v>
          </cell>
          <cell r="D1846" t="str">
            <v>ML</v>
          </cell>
          <cell r="E1846">
            <v>472</v>
          </cell>
          <cell r="F1846">
            <v>0</v>
          </cell>
          <cell r="G1846">
            <v>5900</v>
          </cell>
          <cell r="H1846">
            <v>0</v>
          </cell>
          <cell r="I1846">
            <v>0</v>
          </cell>
        </row>
        <row r="1847">
          <cell r="A1847">
            <v>0</v>
          </cell>
          <cell r="B1847" t="str">
            <v>Total/UND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21352.55</v>
          </cell>
          <cell r="H1847">
            <v>2630.49</v>
          </cell>
          <cell r="I1847">
            <v>23983.040000000001</v>
          </cell>
        </row>
        <row r="1848">
          <cell r="A1848">
            <v>0</v>
          </cell>
          <cell r="B1848" t="str">
            <v>Acero Estruc. Grado 40-60, 1" x 20 a 30 pies</v>
          </cell>
          <cell r="D1848">
            <v>0</v>
          </cell>
          <cell r="E1848">
            <v>3076.2711864406783</v>
          </cell>
          <cell r="F1848">
            <v>553.72881355932202</v>
          </cell>
          <cell r="G1848">
            <v>0</v>
          </cell>
          <cell r="H1848">
            <v>0</v>
          </cell>
        </row>
        <row r="1849">
          <cell r="A1849" t="str">
            <v>FUN-023</v>
          </cell>
          <cell r="B1849" t="str">
            <v>VIGA V7X-T (0.20X0.40)MTS, F'C=210KG/CM2, 5Ø1/2", ADIC. EN APOYOS 2Ø1/2" EST. Ø3/8"@0.20M  (FUNERARIA NUEVA ESPERANZA)</v>
          </cell>
          <cell r="C1849">
            <v>1</v>
          </cell>
          <cell r="D1849" t="str">
            <v>M3</v>
          </cell>
          <cell r="E1849">
            <v>0</v>
          </cell>
          <cell r="F1849">
            <v>0</v>
          </cell>
          <cell r="G1849">
            <v>21352.55</v>
          </cell>
          <cell r="H1849">
            <v>2630.49</v>
          </cell>
          <cell r="I1849">
            <v>23983.040000000001</v>
          </cell>
        </row>
        <row r="1850">
          <cell r="A1850">
            <v>0</v>
          </cell>
          <cell r="B1850" t="str">
            <v>Volumen Análisis</v>
          </cell>
          <cell r="C1850">
            <v>1</v>
          </cell>
          <cell r="D1850" t="str">
            <v>M3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</row>
        <row r="1851">
          <cell r="A1851">
            <v>0</v>
          </cell>
          <cell r="B1851" t="str">
            <v>Materiales y Equipos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A1852" t="str">
            <v>AE004</v>
          </cell>
          <cell r="B1852" t="str">
            <v>Acero Estruc. Grado 40-60, 1" x 20 a 30 pies</v>
          </cell>
          <cell r="C1852">
            <v>1.05</v>
          </cell>
          <cell r="D1852" t="str">
            <v>QQ</v>
          </cell>
          <cell r="E1852">
            <v>3076.2711864406783</v>
          </cell>
          <cell r="F1852">
            <v>553.72881355932202</v>
          </cell>
          <cell r="G1852">
            <v>0</v>
          </cell>
          <cell r="H1852">
            <v>0</v>
          </cell>
        </row>
        <row r="1853">
          <cell r="A1853" t="str">
            <v>AE003</v>
          </cell>
          <cell r="B1853" t="str">
            <v>Acero Estruc. Grado 40-60, 3/4" x 20 a 30 pies</v>
          </cell>
          <cell r="C1853">
            <v>5.3620000000000001</v>
          </cell>
          <cell r="D1853" t="str">
            <v>QQ</v>
          </cell>
          <cell r="E1853">
            <v>3076.2711864406783</v>
          </cell>
          <cell r="F1853">
            <v>553.72881355932202</v>
          </cell>
          <cell r="G1853">
            <v>0</v>
          </cell>
          <cell r="H1853">
            <v>0</v>
          </cell>
        </row>
        <row r="1854">
          <cell r="A1854" t="str">
            <v>AE002</v>
          </cell>
          <cell r="B1854" t="str">
            <v>Acero Estruc. Grado 40-60, 1/2" x 20 a 30 pies</v>
          </cell>
          <cell r="C1854">
            <v>1.5780000000000001</v>
          </cell>
          <cell r="D1854" t="str">
            <v>QQ</v>
          </cell>
          <cell r="E1854">
            <v>3076.2711864406783</v>
          </cell>
          <cell r="F1854">
            <v>553.72881355932202</v>
          </cell>
          <cell r="G1854">
            <v>4854.3599999999997</v>
          </cell>
          <cell r="H1854">
            <v>873.78</v>
          </cell>
        </row>
        <row r="1855">
          <cell r="A1855" t="str">
            <v>AE001</v>
          </cell>
          <cell r="B1855" t="str">
            <v>Acero Estruc. Grado 40-60, 3/8" x 20 a 30 pies</v>
          </cell>
          <cell r="C1855">
            <v>0.99099999999999999</v>
          </cell>
          <cell r="D1855" t="str">
            <v>QQ</v>
          </cell>
          <cell r="E1855">
            <v>3076.2711864406783</v>
          </cell>
          <cell r="F1855">
            <v>553.72881355932202</v>
          </cell>
          <cell r="G1855">
            <v>3048.58</v>
          </cell>
          <cell r="H1855">
            <v>548.75</v>
          </cell>
        </row>
        <row r="1856">
          <cell r="A1856" t="str">
            <v>HI002</v>
          </cell>
          <cell r="B1856" t="str">
            <v>Hormigón 210 Kg/cm2 (incluye bomba y colocación)</v>
          </cell>
          <cell r="C1856">
            <v>1.05</v>
          </cell>
          <cell r="D1856" t="str">
            <v>M3</v>
          </cell>
          <cell r="E1856">
            <v>5935.17</v>
          </cell>
          <cell r="F1856">
            <v>1068.3306</v>
          </cell>
          <cell r="G1856">
            <v>6231.93</v>
          </cell>
          <cell r="H1856">
            <v>1121.75</v>
          </cell>
        </row>
        <row r="1857">
          <cell r="A1857" t="str">
            <v>AE016</v>
          </cell>
          <cell r="B1857" t="str">
            <v>Alambre Galvanizado Calibre 18 (Varillas)</v>
          </cell>
          <cell r="C1857">
            <v>5.1379999999999999</v>
          </cell>
          <cell r="D1857" t="str">
            <v>LB</v>
          </cell>
          <cell r="E1857">
            <v>93.220338983050851</v>
          </cell>
          <cell r="F1857">
            <v>16.779661016949152</v>
          </cell>
          <cell r="G1857">
            <v>478.97</v>
          </cell>
          <cell r="H1857">
            <v>86.21</v>
          </cell>
          <cell r="I1857">
            <v>24450.799999999999</v>
          </cell>
        </row>
        <row r="1858">
          <cell r="A1858">
            <v>0</v>
          </cell>
          <cell r="B1858" t="str">
            <v>Mano de Obra</v>
          </cell>
          <cell r="D1858">
            <v>0</v>
          </cell>
          <cell r="G1858">
            <v>0</v>
          </cell>
          <cell r="H1858">
            <v>0</v>
          </cell>
        </row>
        <row r="1859">
          <cell r="A1859">
            <v>200.05999999999995</v>
          </cell>
          <cell r="B1859" t="str">
            <v>Coloc. acero normal</v>
          </cell>
          <cell r="C1859">
            <v>2.569</v>
          </cell>
          <cell r="D1859" t="str">
            <v>QQ</v>
          </cell>
          <cell r="E1859">
            <v>326.47275741487186</v>
          </cell>
          <cell r="F1859">
            <v>0</v>
          </cell>
          <cell r="G1859">
            <v>838.71</v>
          </cell>
          <cell r="H1859">
            <v>0</v>
          </cell>
          <cell r="I1859">
            <v>25123.22</v>
          </cell>
        </row>
        <row r="1860">
          <cell r="A1860">
            <v>300.20999999999981</v>
          </cell>
          <cell r="B1860" t="str">
            <v>Vigas de carga 0.15m a 0.20m x Altura &lt; 0.40m</v>
          </cell>
          <cell r="C1860">
            <v>12.499999999999998</v>
          </cell>
          <cell r="D1860" t="str">
            <v>ML</v>
          </cell>
          <cell r="E1860">
            <v>472</v>
          </cell>
          <cell r="F1860">
            <v>0</v>
          </cell>
          <cell r="G1860">
            <v>5900</v>
          </cell>
          <cell r="H1860">
            <v>0</v>
          </cell>
          <cell r="I1860">
            <v>0</v>
          </cell>
        </row>
        <row r="1861">
          <cell r="A1861">
            <v>0</v>
          </cell>
          <cell r="B1861" t="str">
            <v>Total/UND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21352.55</v>
          </cell>
          <cell r="H1861">
            <v>2630.49</v>
          </cell>
          <cell r="I1861">
            <v>23983.040000000001</v>
          </cell>
        </row>
        <row r="1862">
          <cell r="A1862">
            <v>0</v>
          </cell>
          <cell r="B1862" t="str">
            <v>Acero Estruc. Grado 40-60, 1" x 20 a 30 pies</v>
          </cell>
          <cell r="D1862">
            <v>0</v>
          </cell>
          <cell r="E1862">
            <v>3076.2711864406783</v>
          </cell>
          <cell r="F1862">
            <v>553.72881355932202</v>
          </cell>
          <cell r="G1862">
            <v>0</v>
          </cell>
          <cell r="H1862">
            <v>0</v>
          </cell>
        </row>
        <row r="1863">
          <cell r="A1863" t="str">
            <v>FUN-024</v>
          </cell>
          <cell r="B1863" t="str">
            <v>VIGA V8X-T (0.20X0.40)MTS, F'C=210KG/CM2, 5Ø1/2", ADIC. EN APOYOS 2Ø1/2" EST. Ø3/8"@0.20M  (FUNERARIA NUEVA ESPERANZA)</v>
          </cell>
          <cell r="C1863">
            <v>1</v>
          </cell>
          <cell r="D1863" t="str">
            <v>M3</v>
          </cell>
          <cell r="E1863">
            <v>0</v>
          </cell>
          <cell r="F1863">
            <v>0</v>
          </cell>
          <cell r="G1863">
            <v>25401.15</v>
          </cell>
          <cell r="H1863">
            <v>3292.9500000000003</v>
          </cell>
          <cell r="I1863">
            <v>28694.100000000002</v>
          </cell>
        </row>
        <row r="1864">
          <cell r="A1864">
            <v>0</v>
          </cell>
          <cell r="B1864" t="str">
            <v>Volumen Análisis</v>
          </cell>
          <cell r="C1864">
            <v>1</v>
          </cell>
          <cell r="D1864" t="str">
            <v>M3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0</v>
          </cell>
          <cell r="B1865" t="str">
            <v>Materiales y Equipos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 t="str">
            <v>AE004</v>
          </cell>
          <cell r="B1866" t="str">
            <v>Acero Estruc. Grado 40-60, 1" x 20 a 30 pies</v>
          </cell>
          <cell r="C1866">
            <v>1.05</v>
          </cell>
          <cell r="D1866" t="str">
            <v>QQ</v>
          </cell>
          <cell r="E1866">
            <v>3076.2711864406783</v>
          </cell>
          <cell r="F1866">
            <v>553.72881355932202</v>
          </cell>
          <cell r="G1866">
            <v>0</v>
          </cell>
          <cell r="H1866">
            <v>0</v>
          </cell>
        </row>
        <row r="1867">
          <cell r="A1867" t="str">
            <v>AE003</v>
          </cell>
          <cell r="B1867" t="str">
            <v>Acero Estruc. Grado 40-60, 3/4" x 20 a 30 pies</v>
          </cell>
          <cell r="C1867">
            <v>5.6840000000000002</v>
          </cell>
          <cell r="D1867" t="str">
            <v>QQ</v>
          </cell>
          <cell r="E1867">
            <v>3076.2711864406783</v>
          </cell>
          <cell r="F1867">
            <v>553.72881355932202</v>
          </cell>
          <cell r="G1867">
            <v>0</v>
          </cell>
          <cell r="H1867">
            <v>0</v>
          </cell>
        </row>
        <row r="1868">
          <cell r="A1868" t="str">
            <v>AE002</v>
          </cell>
          <cell r="B1868" t="str">
            <v>Acero Estruc. Grado 40-60, 1/2" x 20 a 30 pies</v>
          </cell>
          <cell r="C1868">
            <v>2.8969999999999998</v>
          </cell>
          <cell r="D1868" t="str">
            <v>QQ</v>
          </cell>
          <cell r="E1868">
            <v>3076.2711864406783</v>
          </cell>
          <cell r="F1868">
            <v>553.72881355932202</v>
          </cell>
          <cell r="G1868">
            <v>8911.9599999999991</v>
          </cell>
          <cell r="H1868">
            <v>1604.15</v>
          </cell>
        </row>
        <row r="1869">
          <cell r="A1869" t="str">
            <v>AE001</v>
          </cell>
          <cell r="B1869" t="str">
            <v>Acero Estruc. Grado 40-60, 3/8" x 20 a 30 pies</v>
          </cell>
          <cell r="C1869">
            <v>0.8</v>
          </cell>
          <cell r="D1869" t="str">
            <v>QQ</v>
          </cell>
          <cell r="E1869">
            <v>3076.2711864406783</v>
          </cell>
          <cell r="F1869">
            <v>553.72881355932202</v>
          </cell>
          <cell r="G1869">
            <v>2461.02</v>
          </cell>
          <cell r="H1869">
            <v>442.98</v>
          </cell>
        </row>
        <row r="1870">
          <cell r="A1870" t="str">
            <v>HI002</v>
          </cell>
          <cell r="B1870" t="str">
            <v>Hormigón 210 Kg/cm2 (incluye bomba y colocación)</v>
          </cell>
          <cell r="C1870">
            <v>1.05</v>
          </cell>
          <cell r="D1870" t="str">
            <v>M3</v>
          </cell>
          <cell r="E1870">
            <v>5935.17</v>
          </cell>
          <cell r="F1870">
            <v>1068.3306</v>
          </cell>
          <cell r="G1870">
            <v>6231.93</v>
          </cell>
          <cell r="H1870">
            <v>1121.75</v>
          </cell>
        </row>
        <row r="1871">
          <cell r="A1871" t="str">
            <v>AE016</v>
          </cell>
          <cell r="B1871" t="str">
            <v>Alambre Galvanizado Calibre 18 (Varillas)</v>
          </cell>
          <cell r="C1871">
            <v>7.3940000000000001</v>
          </cell>
          <cell r="D1871" t="str">
            <v>LB</v>
          </cell>
          <cell r="E1871">
            <v>93.220338983050851</v>
          </cell>
          <cell r="F1871">
            <v>16.779661016949152</v>
          </cell>
          <cell r="G1871">
            <v>689.27</v>
          </cell>
          <cell r="H1871">
            <v>124.07</v>
          </cell>
          <cell r="I1871">
            <v>25123.22</v>
          </cell>
        </row>
        <row r="1872">
          <cell r="A1872">
            <v>0</v>
          </cell>
          <cell r="B1872" t="str">
            <v>Mano de Obra</v>
          </cell>
          <cell r="D1872">
            <v>0</v>
          </cell>
          <cell r="G1872">
            <v>0</v>
          </cell>
          <cell r="H1872">
            <v>0</v>
          </cell>
        </row>
        <row r="1873">
          <cell r="A1873">
            <v>200.05999999999995</v>
          </cell>
          <cell r="B1873" t="str">
            <v>Coloc. acero normal</v>
          </cell>
          <cell r="C1873">
            <v>3.6970000000000001</v>
          </cell>
          <cell r="D1873" t="str">
            <v>QQ</v>
          </cell>
          <cell r="E1873">
            <v>326.47275741487186</v>
          </cell>
          <cell r="F1873">
            <v>0</v>
          </cell>
          <cell r="G1873">
            <v>1206.97</v>
          </cell>
          <cell r="H1873">
            <v>0</v>
          </cell>
          <cell r="I1873">
            <v>23983.040000000001</v>
          </cell>
        </row>
        <row r="1874">
          <cell r="A1874">
            <v>300.20999999999981</v>
          </cell>
          <cell r="B1874" t="str">
            <v>Vigas de carga 0.15m a 0.20m x Altura &lt; 0.40m</v>
          </cell>
          <cell r="C1874">
            <v>12.499999999999998</v>
          </cell>
          <cell r="D1874" t="str">
            <v>ML</v>
          </cell>
          <cell r="E1874">
            <v>472</v>
          </cell>
          <cell r="F1874">
            <v>0</v>
          </cell>
          <cell r="G1874">
            <v>5900</v>
          </cell>
          <cell r="H1874">
            <v>0</v>
          </cell>
          <cell r="I1874">
            <v>0</v>
          </cell>
        </row>
        <row r="1875">
          <cell r="A1875">
            <v>0</v>
          </cell>
          <cell r="B1875" t="str">
            <v>Total/UND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25401.15</v>
          </cell>
          <cell r="H1875">
            <v>3292.9500000000003</v>
          </cell>
          <cell r="I1875">
            <v>28694.100000000002</v>
          </cell>
        </row>
        <row r="1876">
          <cell r="A1876">
            <v>0</v>
          </cell>
          <cell r="B1876" t="str">
            <v>Acero Estruc. Grado 40-60, 1" x 20 a 30 pies</v>
          </cell>
          <cell r="D1876">
            <v>0</v>
          </cell>
          <cell r="E1876">
            <v>3076.2711864406783</v>
          </cell>
          <cell r="F1876">
            <v>553.72881355932202</v>
          </cell>
          <cell r="G1876">
            <v>0</v>
          </cell>
          <cell r="H1876">
            <v>0</v>
          </cell>
        </row>
        <row r="1877">
          <cell r="A1877" t="str">
            <v>FUN-025</v>
          </cell>
          <cell r="B1877" t="str">
            <v>VIGA V9X-T (0.25X0.50)MTS, F'C=210KG/CM2, 7Ø3/4", EST. Ø3/8"@0.15M  (FUNERARIA NUEVA ESPERANZA)</v>
          </cell>
          <cell r="C1877">
            <v>1</v>
          </cell>
          <cell r="D1877" t="str">
            <v>M3</v>
          </cell>
          <cell r="E1877">
            <v>0</v>
          </cell>
          <cell r="F1877">
            <v>0</v>
          </cell>
          <cell r="G1877">
            <v>26170.030000000002</v>
          </cell>
          <cell r="H1877">
            <v>3766.31</v>
          </cell>
          <cell r="I1877">
            <v>29936.340000000004</v>
          </cell>
        </row>
        <row r="1878">
          <cell r="A1878">
            <v>0</v>
          </cell>
          <cell r="B1878" t="str">
            <v>Volumen Análisis</v>
          </cell>
          <cell r="C1878">
            <v>1</v>
          </cell>
          <cell r="D1878" t="str">
            <v>M3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0</v>
          </cell>
          <cell r="B1879" t="str">
            <v>Materiales y Equipos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 t="str">
            <v>AE004</v>
          </cell>
          <cell r="B1880" t="str">
            <v>Acero Estruc. Grado 40-60, 1" x 20 a 30 pies</v>
          </cell>
          <cell r="C1880">
            <v>1.05</v>
          </cell>
          <cell r="D1880" t="str">
            <v>QQ</v>
          </cell>
          <cell r="E1880">
            <v>3076.2711864406783</v>
          </cell>
          <cell r="F1880">
            <v>553.72881355932202</v>
          </cell>
          <cell r="G1880">
            <v>0</v>
          </cell>
          <cell r="H1880">
            <v>0</v>
          </cell>
        </row>
        <row r="1881">
          <cell r="A1881" t="str">
            <v>AE003</v>
          </cell>
          <cell r="B1881" t="str">
            <v>Acero Estruc. Grado 40-60, 3/4" x 20 a 30 pies</v>
          </cell>
          <cell r="C1881">
            <v>3.645</v>
          </cell>
          <cell r="D1881" t="str">
            <v>QQ</v>
          </cell>
          <cell r="E1881">
            <v>3076.2711864406783</v>
          </cell>
          <cell r="F1881">
            <v>553.72881355932202</v>
          </cell>
          <cell r="G1881">
            <v>11213.01</v>
          </cell>
          <cell r="H1881">
            <v>2018.34</v>
          </cell>
        </row>
        <row r="1882">
          <cell r="A1882" t="str">
            <v>AE002</v>
          </cell>
          <cell r="B1882" t="str">
            <v>Acero Estruc. Grado 40-60, 1/2" x 20 a 30 pies</v>
          </cell>
          <cell r="D1882" t="str">
            <v>QQ</v>
          </cell>
          <cell r="E1882">
            <v>3076.2711864406783</v>
          </cell>
          <cell r="F1882">
            <v>553.72881355932202</v>
          </cell>
          <cell r="G1882">
            <v>0</v>
          </cell>
          <cell r="H1882">
            <v>0</v>
          </cell>
        </row>
        <row r="1883">
          <cell r="A1883" t="str">
            <v>AE001</v>
          </cell>
          <cell r="B1883" t="str">
            <v>Acero Estruc. Grado 40-60, 3/8" x 20 a 30 pies</v>
          </cell>
          <cell r="C1883">
            <v>0.85799999999999998</v>
          </cell>
          <cell r="D1883" t="str">
            <v>QQ</v>
          </cell>
          <cell r="E1883">
            <v>3076.2711864406783</v>
          </cell>
          <cell r="F1883">
            <v>553.72881355932202</v>
          </cell>
          <cell r="G1883">
            <v>2639.44</v>
          </cell>
          <cell r="H1883">
            <v>475.1</v>
          </cell>
        </row>
        <row r="1884">
          <cell r="A1884" t="str">
            <v>HI002</v>
          </cell>
          <cell r="B1884" t="str">
            <v>Hormigón 210 Kg/cm2 (incluye bomba y colocación)</v>
          </cell>
          <cell r="C1884">
            <v>1.05</v>
          </cell>
          <cell r="D1884" t="str">
            <v>M3</v>
          </cell>
          <cell r="E1884">
            <v>5935.17</v>
          </cell>
          <cell r="F1884">
            <v>1068.3306</v>
          </cell>
          <cell r="G1884">
            <v>6231.93</v>
          </cell>
          <cell r="H1884">
            <v>1121.75</v>
          </cell>
        </row>
        <row r="1885">
          <cell r="A1885" t="str">
            <v>AE016</v>
          </cell>
          <cell r="B1885" t="str">
            <v>Alambre Galvanizado Calibre 18 (Varillas)</v>
          </cell>
          <cell r="C1885">
            <v>9.0060000000000002</v>
          </cell>
          <cell r="D1885" t="str">
            <v>LB</v>
          </cell>
          <cell r="E1885">
            <v>93.220338983050851</v>
          </cell>
          <cell r="F1885">
            <v>16.779661016949152</v>
          </cell>
          <cell r="G1885">
            <v>839.54</v>
          </cell>
          <cell r="H1885">
            <v>151.12</v>
          </cell>
          <cell r="I1885">
            <v>23983.040000000001</v>
          </cell>
        </row>
        <row r="1886">
          <cell r="A1886">
            <v>0</v>
          </cell>
          <cell r="B1886" t="str">
            <v>Mano de Obra</v>
          </cell>
          <cell r="D1886">
            <v>0</v>
          </cell>
          <cell r="G1886">
            <v>0</v>
          </cell>
          <cell r="H1886">
            <v>0</v>
          </cell>
        </row>
        <row r="1887">
          <cell r="A1887">
            <v>200.05999999999995</v>
          </cell>
          <cell r="B1887" t="str">
            <v>Coloc. acero normal</v>
          </cell>
          <cell r="C1887">
            <v>4.5030000000000001</v>
          </cell>
          <cell r="D1887" t="str">
            <v>QQ</v>
          </cell>
          <cell r="E1887">
            <v>326.47275741487186</v>
          </cell>
          <cell r="F1887">
            <v>0</v>
          </cell>
          <cell r="G1887">
            <v>1470.11</v>
          </cell>
          <cell r="H1887">
            <v>0</v>
          </cell>
          <cell r="I1887">
            <v>23983.040000000001</v>
          </cell>
        </row>
        <row r="1888">
          <cell r="A1888">
            <v>300.20999999999981</v>
          </cell>
          <cell r="B1888" t="str">
            <v>Vigas de carga 0.15m a 0.20m x Altura &lt; 0.40m</v>
          </cell>
          <cell r="C1888">
            <v>8</v>
          </cell>
          <cell r="D1888" t="str">
            <v>ML</v>
          </cell>
          <cell r="E1888">
            <v>472</v>
          </cell>
          <cell r="F1888">
            <v>0</v>
          </cell>
          <cell r="G1888">
            <v>3776</v>
          </cell>
          <cell r="H1888">
            <v>0</v>
          </cell>
          <cell r="I1888">
            <v>0</v>
          </cell>
        </row>
        <row r="1889">
          <cell r="A1889">
            <v>0</v>
          </cell>
          <cell r="B1889" t="str">
            <v>Total/UND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26170.030000000002</v>
          </cell>
          <cell r="H1889">
            <v>3766.31</v>
          </cell>
          <cell r="I1889">
            <v>29936.340000000004</v>
          </cell>
        </row>
        <row r="1890">
          <cell r="A1890">
            <v>0</v>
          </cell>
          <cell r="B1890" t="str">
            <v>Acero Estruc. Grado 40-60, 1" x 20 a 30 pies</v>
          </cell>
          <cell r="D1890">
            <v>0</v>
          </cell>
          <cell r="E1890">
            <v>3076.2711864406783</v>
          </cell>
          <cell r="F1890">
            <v>553.72881355932202</v>
          </cell>
          <cell r="G1890">
            <v>0</v>
          </cell>
          <cell r="H1890">
            <v>0</v>
          </cell>
        </row>
        <row r="1891">
          <cell r="A1891" t="str">
            <v>FUN-026</v>
          </cell>
          <cell r="B1891" t="str">
            <v>VIGA V10X-T (0.20X0.40)MTS, F'C=210KG/CM2, 7Ø1/2", ADIC. EN APOYOS 2Ø1/2" EST. Ø3/8"@0.20M  (FUNERARIA NUEVA ESPERANZA)</v>
          </cell>
          <cell r="C1891">
            <v>1</v>
          </cell>
          <cell r="D1891" t="str">
            <v>M3</v>
          </cell>
          <cell r="E1891">
            <v>0</v>
          </cell>
          <cell r="F1891">
            <v>0</v>
          </cell>
          <cell r="G1891">
            <v>24586.400000000001</v>
          </cell>
          <cell r="H1891">
            <v>3159.64</v>
          </cell>
          <cell r="I1891">
            <v>27746.04</v>
          </cell>
        </row>
        <row r="1892">
          <cell r="A1892">
            <v>0</v>
          </cell>
          <cell r="B1892" t="str">
            <v>Volumen Análisis</v>
          </cell>
          <cell r="C1892">
            <v>1</v>
          </cell>
          <cell r="D1892" t="str">
            <v>M3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0</v>
          </cell>
          <cell r="B1893" t="str">
            <v>Materiales y Equipos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 t="str">
            <v>AE004</v>
          </cell>
          <cell r="B1894" t="str">
            <v>Acero Estruc. Grado 40-60, 1" x 20 a 30 pies</v>
          </cell>
          <cell r="C1894">
            <v>1.05</v>
          </cell>
          <cell r="D1894" t="str">
            <v>QQ</v>
          </cell>
          <cell r="E1894">
            <v>3076.2711864406783</v>
          </cell>
          <cell r="F1894">
            <v>553.72881355932202</v>
          </cell>
          <cell r="G1894">
            <v>0</v>
          </cell>
          <cell r="H1894">
            <v>0</v>
          </cell>
        </row>
        <row r="1895">
          <cell r="A1895" t="str">
            <v>AE003</v>
          </cell>
          <cell r="B1895" t="str">
            <v>Acero Estruc. Grado 40-60, 3/4" x 20 a 30 pies</v>
          </cell>
          <cell r="C1895">
            <v>5.1379999999999999</v>
          </cell>
          <cell r="D1895" t="str">
            <v>QQ</v>
          </cell>
          <cell r="E1895">
            <v>3076.2711864406783</v>
          </cell>
          <cell r="F1895">
            <v>553.72881355932202</v>
          </cell>
          <cell r="G1895">
            <v>0</v>
          </cell>
          <cell r="H1895">
            <v>0</v>
          </cell>
        </row>
        <row r="1896">
          <cell r="A1896" t="str">
            <v>AE002</v>
          </cell>
          <cell r="B1896" t="str">
            <v>Acero Estruc. Grado 40-60, 1/2" x 20 a 30 pies</v>
          </cell>
          <cell r="C1896">
            <v>2.456</v>
          </cell>
          <cell r="D1896" t="str">
            <v>QQ</v>
          </cell>
          <cell r="E1896">
            <v>3076.2711864406783</v>
          </cell>
          <cell r="F1896">
            <v>553.72881355932202</v>
          </cell>
          <cell r="G1896">
            <v>7555.32</v>
          </cell>
          <cell r="H1896">
            <v>1359.96</v>
          </cell>
        </row>
        <row r="1897">
          <cell r="A1897" t="str">
            <v>AE001</v>
          </cell>
          <cell r="B1897" t="str">
            <v>Acero Estruc. Grado 40-60, 3/8" x 20 a 30 pies</v>
          </cell>
          <cell r="C1897">
            <v>1.014</v>
          </cell>
          <cell r="D1897" t="str">
            <v>QQ</v>
          </cell>
          <cell r="E1897">
            <v>3076.2711864406783</v>
          </cell>
          <cell r="F1897">
            <v>553.72881355932202</v>
          </cell>
          <cell r="G1897">
            <v>3119.34</v>
          </cell>
          <cell r="H1897">
            <v>561.48</v>
          </cell>
        </row>
        <row r="1898">
          <cell r="A1898" t="str">
            <v>HI002</v>
          </cell>
          <cell r="B1898" t="str">
            <v>Hormigón 210 Kg/cm2 (incluye bomba y colocación)</v>
          </cell>
          <cell r="C1898">
            <v>1.05</v>
          </cell>
          <cell r="D1898" t="str">
            <v>M3</v>
          </cell>
          <cell r="E1898">
            <v>5935.17</v>
          </cell>
          <cell r="F1898">
            <v>1068.3306</v>
          </cell>
          <cell r="G1898">
            <v>6231.93</v>
          </cell>
          <cell r="H1898">
            <v>1121.75</v>
          </cell>
        </row>
        <row r="1899">
          <cell r="A1899" t="str">
            <v>AE016</v>
          </cell>
          <cell r="B1899" t="str">
            <v>Alambre Galvanizado Calibre 18 (Varillas)</v>
          </cell>
          <cell r="C1899">
            <v>6.9399999999999995</v>
          </cell>
          <cell r="D1899" t="str">
            <v>LB</v>
          </cell>
          <cell r="E1899">
            <v>93.220338983050851</v>
          </cell>
          <cell r="F1899">
            <v>16.779661016949152</v>
          </cell>
          <cell r="G1899">
            <v>646.95000000000005</v>
          </cell>
          <cell r="H1899">
            <v>116.45</v>
          </cell>
          <cell r="I1899">
            <v>23983.040000000001</v>
          </cell>
        </row>
        <row r="1900">
          <cell r="A1900">
            <v>0</v>
          </cell>
          <cell r="B1900" t="str">
            <v>Mano de Obra</v>
          </cell>
          <cell r="D1900">
            <v>0</v>
          </cell>
          <cell r="G1900">
            <v>0</v>
          </cell>
          <cell r="H1900">
            <v>0</v>
          </cell>
        </row>
        <row r="1901">
          <cell r="A1901">
            <v>200.05999999999995</v>
          </cell>
          <cell r="B1901" t="str">
            <v>Coloc. acero normal</v>
          </cell>
          <cell r="C1901">
            <v>3.4699999999999998</v>
          </cell>
          <cell r="D1901" t="str">
            <v>QQ</v>
          </cell>
          <cell r="E1901">
            <v>326.47275741487186</v>
          </cell>
          <cell r="F1901">
            <v>0</v>
          </cell>
          <cell r="G1901">
            <v>1132.8599999999999</v>
          </cell>
          <cell r="H1901">
            <v>0</v>
          </cell>
          <cell r="I1901">
            <v>28694.100000000002</v>
          </cell>
        </row>
        <row r="1902">
          <cell r="A1902">
            <v>300.20999999999981</v>
          </cell>
          <cell r="B1902" t="str">
            <v>Vigas de carga 0.15m a 0.20m x Altura &lt; 0.40m</v>
          </cell>
          <cell r="C1902">
            <v>12.499999999999998</v>
          </cell>
          <cell r="D1902" t="str">
            <v>ML</v>
          </cell>
          <cell r="E1902">
            <v>472</v>
          </cell>
          <cell r="F1902">
            <v>0</v>
          </cell>
          <cell r="G1902">
            <v>5900</v>
          </cell>
          <cell r="H1902">
            <v>0</v>
          </cell>
          <cell r="I1902">
            <v>0</v>
          </cell>
        </row>
        <row r="1903">
          <cell r="A1903">
            <v>0</v>
          </cell>
          <cell r="B1903" t="str">
            <v>Total/UND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24586.400000000001</v>
          </cell>
          <cell r="H1903">
            <v>3159.64</v>
          </cell>
          <cell r="I1903">
            <v>27746.04</v>
          </cell>
        </row>
        <row r="1904">
          <cell r="A1904">
            <v>0</v>
          </cell>
          <cell r="B1904" t="str">
            <v>Acero Estruc. Grado 40-60, 1" x 20 a 30 pies</v>
          </cell>
          <cell r="D1904">
            <v>0</v>
          </cell>
          <cell r="E1904">
            <v>3076.2711864406783</v>
          </cell>
          <cell r="F1904">
            <v>553.72881355932202</v>
          </cell>
          <cell r="G1904">
            <v>0</v>
          </cell>
          <cell r="H1904">
            <v>0</v>
          </cell>
        </row>
        <row r="1905">
          <cell r="A1905" t="str">
            <v>FUN-027</v>
          </cell>
          <cell r="B1905" t="str">
            <v>VIGA VA1X-T (0.20X0.40)MTS, F'C=210KG/CM2, 6Ø1/2", ADIC. EN APOYOS 2Ø1/2" EST. Ø3/8"@0.20M  (FUNERARIA NUEVA ESPERANZA)</v>
          </cell>
          <cell r="C1905">
            <v>1</v>
          </cell>
          <cell r="D1905" t="str">
            <v>M3</v>
          </cell>
          <cell r="E1905">
            <v>0</v>
          </cell>
          <cell r="F1905">
            <v>0</v>
          </cell>
          <cell r="G1905">
            <v>23703.46</v>
          </cell>
          <cell r="H1905">
            <v>3015.17</v>
          </cell>
          <cell r="I1905">
            <v>26718.629999999997</v>
          </cell>
        </row>
        <row r="1906">
          <cell r="A1906">
            <v>0</v>
          </cell>
          <cell r="B1906" t="str">
            <v>Volumen Análisis</v>
          </cell>
          <cell r="C1906">
            <v>1</v>
          </cell>
          <cell r="D1906" t="str">
            <v>M3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0</v>
          </cell>
          <cell r="B1907" t="str">
            <v>Materiales y Equipos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 t="str">
            <v>AE004</v>
          </cell>
          <cell r="B1908" t="str">
            <v>Acero Estruc. Grado 40-60, 1" x 20 a 30 pies</v>
          </cell>
          <cell r="C1908">
            <v>1.05</v>
          </cell>
          <cell r="D1908" t="str">
            <v>QQ</v>
          </cell>
          <cell r="E1908">
            <v>3076.2711864406783</v>
          </cell>
          <cell r="F1908">
            <v>553.72881355932202</v>
          </cell>
          <cell r="G1908">
            <v>0</v>
          </cell>
          <cell r="H1908">
            <v>0</v>
          </cell>
        </row>
        <row r="1909">
          <cell r="A1909" t="str">
            <v>AE003</v>
          </cell>
          <cell r="B1909" t="str">
            <v>Acero Estruc. Grado 40-60, 3/4" x 20 a 30 pies</v>
          </cell>
          <cell r="C1909">
            <v>7.3940000000000001</v>
          </cell>
          <cell r="D1909" t="str">
            <v>QQ</v>
          </cell>
          <cell r="E1909">
            <v>3076.2711864406783</v>
          </cell>
          <cell r="F1909">
            <v>553.72881355932202</v>
          </cell>
          <cell r="G1909">
            <v>0</v>
          </cell>
          <cell r="H1909">
            <v>0</v>
          </cell>
        </row>
        <row r="1910">
          <cell r="A1910" t="str">
            <v>AE002</v>
          </cell>
          <cell r="B1910" t="str">
            <v>Acero Estruc. Grado 40-60, 1/2" x 20 a 30 pies</v>
          </cell>
          <cell r="C1910">
            <v>2.1589999999999998</v>
          </cell>
          <cell r="D1910" t="str">
            <v>QQ</v>
          </cell>
          <cell r="E1910">
            <v>3076.2711864406783</v>
          </cell>
          <cell r="F1910">
            <v>553.72881355932202</v>
          </cell>
          <cell r="G1910">
            <v>6641.67</v>
          </cell>
          <cell r="H1910">
            <v>1195.5</v>
          </cell>
        </row>
        <row r="1911">
          <cell r="A1911" t="str">
            <v>AE001</v>
          </cell>
          <cell r="B1911" t="str">
            <v>Acero Estruc. Grado 40-60, 3/8" x 20 a 30 pies</v>
          </cell>
          <cell r="C1911">
            <v>1.0649999999999999</v>
          </cell>
          <cell r="D1911" t="str">
            <v>QQ</v>
          </cell>
          <cell r="E1911">
            <v>3076.2711864406783</v>
          </cell>
          <cell r="F1911">
            <v>553.72881355932202</v>
          </cell>
          <cell r="G1911">
            <v>3276.23</v>
          </cell>
          <cell r="H1911">
            <v>589.72</v>
          </cell>
        </row>
        <row r="1912">
          <cell r="A1912" t="str">
            <v>HI002</v>
          </cell>
          <cell r="B1912" t="str">
            <v>Hormigón 210 Kg/cm2 (incluye bomba y colocación)</v>
          </cell>
          <cell r="C1912">
            <v>1.05</v>
          </cell>
          <cell r="D1912" t="str">
            <v>M3</v>
          </cell>
          <cell r="E1912">
            <v>5935.17</v>
          </cell>
          <cell r="F1912">
            <v>1068.3306</v>
          </cell>
          <cell r="G1912">
            <v>6231.93</v>
          </cell>
          <cell r="H1912">
            <v>1121.75</v>
          </cell>
        </row>
        <row r="1913">
          <cell r="A1913" t="str">
            <v>AE016</v>
          </cell>
          <cell r="B1913" t="str">
            <v>Alambre Galvanizado Calibre 18 (Varillas)</v>
          </cell>
          <cell r="C1913">
            <v>6.4479999999999995</v>
          </cell>
          <cell r="D1913" t="str">
            <v>LB</v>
          </cell>
          <cell r="E1913">
            <v>93.220338983050851</v>
          </cell>
          <cell r="F1913">
            <v>16.779661016949152</v>
          </cell>
          <cell r="G1913">
            <v>601.08000000000004</v>
          </cell>
          <cell r="H1913">
            <v>108.2</v>
          </cell>
          <cell r="I1913">
            <v>28694.100000000002</v>
          </cell>
        </row>
        <row r="1914">
          <cell r="A1914">
            <v>0</v>
          </cell>
          <cell r="B1914" t="str">
            <v>Mano de Obra</v>
          </cell>
          <cell r="D1914">
            <v>0</v>
          </cell>
          <cell r="G1914">
            <v>0</v>
          </cell>
          <cell r="H1914">
            <v>0</v>
          </cell>
        </row>
        <row r="1915">
          <cell r="A1915">
            <v>200.05999999999995</v>
          </cell>
          <cell r="B1915" t="str">
            <v>Coloc. acero normal</v>
          </cell>
          <cell r="C1915">
            <v>3.2239999999999998</v>
          </cell>
          <cell r="D1915" t="str">
            <v>QQ</v>
          </cell>
          <cell r="E1915">
            <v>326.47275741487186</v>
          </cell>
          <cell r="F1915">
            <v>0</v>
          </cell>
          <cell r="G1915">
            <v>1052.55</v>
          </cell>
          <cell r="H1915">
            <v>0</v>
          </cell>
          <cell r="I1915">
            <v>29936.340000000004</v>
          </cell>
        </row>
        <row r="1916">
          <cell r="A1916">
            <v>300.20999999999981</v>
          </cell>
          <cell r="B1916" t="str">
            <v>Vigas de carga 0.15m a 0.20m x Altura &lt; 0.40m</v>
          </cell>
          <cell r="C1916">
            <v>12.499999999999998</v>
          </cell>
          <cell r="D1916" t="str">
            <v>ML</v>
          </cell>
          <cell r="E1916">
            <v>472</v>
          </cell>
          <cell r="F1916">
            <v>0</v>
          </cell>
          <cell r="G1916">
            <v>5900</v>
          </cell>
          <cell r="H1916">
            <v>0</v>
          </cell>
          <cell r="I1916">
            <v>0</v>
          </cell>
        </row>
        <row r="1917">
          <cell r="A1917">
            <v>0</v>
          </cell>
          <cell r="B1917" t="str">
            <v>Total/UND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23703.46</v>
          </cell>
          <cell r="H1917">
            <v>3015.17</v>
          </cell>
          <cell r="I1917">
            <v>26718.629999999997</v>
          </cell>
        </row>
        <row r="1918">
          <cell r="A1918">
            <v>0</v>
          </cell>
          <cell r="B1918" t="str">
            <v>Acero Estruc. Grado 40-60, 1" x 20 a 30 pies</v>
          </cell>
          <cell r="D1918">
            <v>0</v>
          </cell>
          <cell r="E1918">
            <v>3076.2711864406783</v>
          </cell>
          <cell r="F1918">
            <v>553.72881355932202</v>
          </cell>
          <cell r="G1918">
            <v>0</v>
          </cell>
          <cell r="H1918">
            <v>0</v>
          </cell>
        </row>
        <row r="1919">
          <cell r="A1919" t="str">
            <v>FUN-028</v>
          </cell>
          <cell r="B1919" t="str">
            <v>VIGA V1Y-T (0.20X0.40)MTS, F'C=210KG/CM2, 4Ø3/4"+2Ø1/2", ADIC. EN APOYOS 2Ø1/2" EST. Ø3/8"@0.18M  (FUNERARIA NUEVA ESPERANZA)</v>
          </cell>
          <cell r="C1919">
            <v>1</v>
          </cell>
          <cell r="D1919" t="str">
            <v>M3</v>
          </cell>
          <cell r="E1919">
            <v>0</v>
          </cell>
          <cell r="F1919">
            <v>0</v>
          </cell>
          <cell r="G1919">
            <v>30286.04</v>
          </cell>
          <cell r="H1919">
            <v>4092.24</v>
          </cell>
          <cell r="I1919">
            <v>34378.28</v>
          </cell>
        </row>
        <row r="1920">
          <cell r="A1920">
            <v>0</v>
          </cell>
          <cell r="B1920" t="str">
            <v>Volumen Análisis</v>
          </cell>
          <cell r="C1920">
            <v>1</v>
          </cell>
          <cell r="D1920" t="str">
            <v>M3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0</v>
          </cell>
          <cell r="B1921" t="str">
            <v>Materiales y Equipos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 t="str">
            <v>AE004</v>
          </cell>
          <cell r="B1922" t="str">
            <v>Acero Estruc. Grado 40-60, 1" x 20 a 30 pies</v>
          </cell>
          <cell r="C1922">
            <v>1.05</v>
          </cell>
          <cell r="D1922" t="str">
            <v>QQ</v>
          </cell>
          <cell r="E1922">
            <v>3076.2711864406783</v>
          </cell>
          <cell r="F1922">
            <v>553.72881355932202</v>
          </cell>
          <cell r="G1922">
            <v>0</v>
          </cell>
          <cell r="H1922">
            <v>0</v>
          </cell>
        </row>
        <row r="1923">
          <cell r="A1923" t="str">
            <v>AE003</v>
          </cell>
          <cell r="B1923" t="str">
            <v>Acero Estruc. Grado 40-60, 3/4" x 20 a 30 pies</v>
          </cell>
          <cell r="C1923">
            <v>2.996</v>
          </cell>
          <cell r="D1923" t="str">
            <v>QQ</v>
          </cell>
          <cell r="E1923">
            <v>3076.2711864406783</v>
          </cell>
          <cell r="F1923">
            <v>553.72881355932202</v>
          </cell>
          <cell r="G1923">
            <v>9216.51</v>
          </cell>
          <cell r="H1923">
            <v>1658.97</v>
          </cell>
        </row>
        <row r="1924">
          <cell r="A1924" t="str">
            <v>AE002</v>
          </cell>
          <cell r="B1924" t="str">
            <v>Acero Estruc. Grado 40-60, 1/2" x 20 a 30 pies</v>
          </cell>
          <cell r="C1924">
            <v>1.125</v>
          </cell>
          <cell r="D1924" t="str">
            <v>QQ</v>
          </cell>
          <cell r="E1924">
            <v>3076.2711864406783</v>
          </cell>
          <cell r="F1924">
            <v>553.72881355932202</v>
          </cell>
          <cell r="G1924">
            <v>3460.81</v>
          </cell>
          <cell r="H1924">
            <v>622.94000000000005</v>
          </cell>
        </row>
        <row r="1925">
          <cell r="A1925" t="str">
            <v>AE001</v>
          </cell>
          <cell r="B1925" t="str">
            <v>Acero Estruc. Grado 40-60, 3/8" x 20 a 30 pies</v>
          </cell>
          <cell r="C1925">
            <v>0.93700000000000006</v>
          </cell>
          <cell r="D1925" t="str">
            <v>QQ</v>
          </cell>
          <cell r="E1925">
            <v>3076.2711864406783</v>
          </cell>
          <cell r="F1925">
            <v>553.72881355932202</v>
          </cell>
          <cell r="G1925">
            <v>2882.47</v>
          </cell>
          <cell r="H1925">
            <v>518.84</v>
          </cell>
        </row>
        <row r="1926">
          <cell r="A1926" t="str">
            <v>HI002</v>
          </cell>
          <cell r="B1926" t="str">
            <v>Hormigón 210 Kg/cm2 (incluye bomba y colocación)</v>
          </cell>
          <cell r="C1926">
            <v>1.05</v>
          </cell>
          <cell r="D1926" t="str">
            <v>M3</v>
          </cell>
          <cell r="E1926">
            <v>5935.17</v>
          </cell>
          <cell r="F1926">
            <v>1068.3306</v>
          </cell>
          <cell r="G1926">
            <v>6231.93</v>
          </cell>
          <cell r="H1926">
            <v>1121.75</v>
          </cell>
        </row>
        <row r="1927">
          <cell r="A1927" t="str">
            <v>AE016</v>
          </cell>
          <cell r="B1927" t="str">
            <v>Alambre Galvanizado Calibre 18 (Varillas)</v>
          </cell>
          <cell r="C1927">
            <v>10.116000000000001</v>
          </cell>
          <cell r="D1927" t="str">
            <v>LB</v>
          </cell>
          <cell r="E1927">
            <v>93.220338983050851</v>
          </cell>
          <cell r="F1927">
            <v>16.779661016949152</v>
          </cell>
          <cell r="G1927">
            <v>943.02</v>
          </cell>
          <cell r="H1927">
            <v>169.74</v>
          </cell>
          <cell r="I1927">
            <v>29936.340000000004</v>
          </cell>
        </row>
        <row r="1928">
          <cell r="A1928">
            <v>0</v>
          </cell>
          <cell r="B1928" t="str">
            <v>Mano de Obra</v>
          </cell>
          <cell r="D1928">
            <v>0</v>
          </cell>
          <cell r="G1928">
            <v>0</v>
          </cell>
          <cell r="H1928">
            <v>0</v>
          </cell>
        </row>
        <row r="1929">
          <cell r="A1929">
            <v>200.05999999999995</v>
          </cell>
          <cell r="B1929" t="str">
            <v>Coloc. acero normal</v>
          </cell>
          <cell r="C1929">
            <v>5.0580000000000007</v>
          </cell>
          <cell r="D1929" t="str">
            <v>QQ</v>
          </cell>
          <cell r="E1929">
            <v>326.47275741487186</v>
          </cell>
          <cell r="F1929">
            <v>0</v>
          </cell>
          <cell r="G1929">
            <v>1651.3</v>
          </cell>
          <cell r="H1929">
            <v>0</v>
          </cell>
          <cell r="I1929">
            <v>27746.04</v>
          </cell>
        </row>
        <row r="1930">
          <cell r="A1930">
            <v>300.20999999999981</v>
          </cell>
          <cell r="B1930" t="str">
            <v>Vigas de carga 0.15m a 0.20m x Altura &lt; 0.40m</v>
          </cell>
          <cell r="C1930">
            <v>12.499999999999998</v>
          </cell>
          <cell r="D1930" t="str">
            <v>ML</v>
          </cell>
          <cell r="E1930">
            <v>472</v>
          </cell>
          <cell r="F1930">
            <v>0</v>
          </cell>
          <cell r="G1930">
            <v>5900</v>
          </cell>
          <cell r="H1930">
            <v>0</v>
          </cell>
          <cell r="I1930">
            <v>0</v>
          </cell>
        </row>
        <row r="1931">
          <cell r="A1931">
            <v>0</v>
          </cell>
          <cell r="B1931" t="str">
            <v>Total/UND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30286.04</v>
          </cell>
          <cell r="H1931">
            <v>4092.24</v>
          </cell>
          <cell r="I1931">
            <v>34378.28</v>
          </cell>
        </row>
        <row r="1932">
          <cell r="A1932">
            <v>0</v>
          </cell>
          <cell r="B1932" t="str">
            <v>Acero Estruc. Grado 40-60, 1" x 20 a 30 pies</v>
          </cell>
          <cell r="D1932">
            <v>0</v>
          </cell>
          <cell r="E1932">
            <v>3076.2711864406783</v>
          </cell>
          <cell r="F1932">
            <v>553.72881355932202</v>
          </cell>
          <cell r="G1932">
            <v>0</v>
          </cell>
          <cell r="H1932">
            <v>0</v>
          </cell>
        </row>
        <row r="1933">
          <cell r="A1933" t="str">
            <v>FUN-029</v>
          </cell>
          <cell r="B1933" t="str">
            <v>VIGA V2Y-T (0.20X0.40)MTS, F'C=210KG/CM2, 4Ø3/4"+2Ø1/2", ADIC. EN APOYOS 2Ø1/2" EST. Ø3/8"@0.18M  (FUNERARIA NUEVA ESPERANZA)</v>
          </cell>
          <cell r="C1933">
            <v>1</v>
          </cell>
          <cell r="D1933" t="str">
            <v>M3</v>
          </cell>
          <cell r="E1933">
            <v>0</v>
          </cell>
          <cell r="F1933">
            <v>0</v>
          </cell>
          <cell r="G1933">
            <v>30286.04</v>
          </cell>
          <cell r="H1933">
            <v>4092.24</v>
          </cell>
          <cell r="I1933">
            <v>34378.28</v>
          </cell>
        </row>
        <row r="1934">
          <cell r="A1934">
            <v>0</v>
          </cell>
          <cell r="B1934" t="str">
            <v>Volumen Análisis</v>
          </cell>
          <cell r="C1934">
            <v>1</v>
          </cell>
          <cell r="D1934" t="str">
            <v>M3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A1935">
            <v>0</v>
          </cell>
          <cell r="B1935" t="str">
            <v>Materiales y Equipos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 t="str">
            <v>AE004</v>
          </cell>
          <cell r="B1936" t="str">
            <v>Acero Estruc. Grado 40-60, 1" x 20 a 30 pies</v>
          </cell>
          <cell r="C1936">
            <v>1.05</v>
          </cell>
          <cell r="D1936" t="str">
            <v>QQ</v>
          </cell>
          <cell r="E1936">
            <v>3076.2711864406783</v>
          </cell>
          <cell r="F1936">
            <v>553.72881355932202</v>
          </cell>
          <cell r="G1936">
            <v>0</v>
          </cell>
          <cell r="H1936">
            <v>0</v>
          </cell>
        </row>
        <row r="1937">
          <cell r="A1937" t="str">
            <v>AE003</v>
          </cell>
          <cell r="B1937" t="str">
            <v>Acero Estruc. Grado 40-60, 3/4" x 20 a 30 pies</v>
          </cell>
          <cell r="C1937">
            <v>2.996</v>
          </cell>
          <cell r="D1937" t="str">
            <v>QQ</v>
          </cell>
          <cell r="E1937">
            <v>3076.2711864406783</v>
          </cell>
          <cell r="F1937">
            <v>553.72881355932202</v>
          </cell>
          <cell r="G1937">
            <v>9216.51</v>
          </cell>
          <cell r="H1937">
            <v>1658.97</v>
          </cell>
        </row>
        <row r="1938">
          <cell r="A1938" t="str">
            <v>AE002</v>
          </cell>
          <cell r="B1938" t="str">
            <v>Acero Estruc. Grado 40-60, 1/2" x 20 a 30 pies</v>
          </cell>
          <cell r="C1938">
            <v>1.125</v>
          </cell>
          <cell r="D1938" t="str">
            <v>QQ</v>
          </cell>
          <cell r="E1938">
            <v>3076.2711864406783</v>
          </cell>
          <cell r="F1938">
            <v>553.72881355932202</v>
          </cell>
          <cell r="G1938">
            <v>3460.81</v>
          </cell>
          <cell r="H1938">
            <v>622.94000000000005</v>
          </cell>
        </row>
        <row r="1939">
          <cell r="A1939" t="str">
            <v>AE001</v>
          </cell>
          <cell r="B1939" t="str">
            <v>Acero Estruc. Grado 40-60, 3/8" x 20 a 30 pies</v>
          </cell>
          <cell r="C1939">
            <v>0.93700000000000006</v>
          </cell>
          <cell r="D1939" t="str">
            <v>QQ</v>
          </cell>
          <cell r="E1939">
            <v>3076.2711864406783</v>
          </cell>
          <cell r="F1939">
            <v>553.72881355932202</v>
          </cell>
          <cell r="G1939">
            <v>2882.47</v>
          </cell>
          <cell r="H1939">
            <v>518.84</v>
          </cell>
        </row>
        <row r="1940">
          <cell r="A1940" t="str">
            <v>HI002</v>
          </cell>
          <cell r="B1940" t="str">
            <v>Hormigón 210 Kg/cm2 (incluye bomba y colocación)</v>
          </cell>
          <cell r="C1940">
            <v>1.05</v>
          </cell>
          <cell r="D1940" t="str">
            <v>M3</v>
          </cell>
          <cell r="E1940">
            <v>5935.17</v>
          </cell>
          <cell r="F1940">
            <v>1068.3306</v>
          </cell>
          <cell r="G1940">
            <v>6231.93</v>
          </cell>
          <cell r="H1940">
            <v>1121.75</v>
          </cell>
        </row>
        <row r="1941">
          <cell r="A1941" t="str">
            <v>AE016</v>
          </cell>
          <cell r="B1941" t="str">
            <v>Alambre Galvanizado Calibre 18 (Varillas)</v>
          </cell>
          <cell r="C1941">
            <v>10.116000000000001</v>
          </cell>
          <cell r="D1941" t="str">
            <v>LB</v>
          </cell>
          <cell r="E1941">
            <v>93.220338983050851</v>
          </cell>
          <cell r="F1941">
            <v>16.779661016949152</v>
          </cell>
          <cell r="G1941">
            <v>943.02</v>
          </cell>
          <cell r="H1941">
            <v>169.74</v>
          </cell>
          <cell r="I1941">
            <v>27746.04</v>
          </cell>
        </row>
        <row r="1942">
          <cell r="A1942">
            <v>0</v>
          </cell>
          <cell r="B1942" t="str">
            <v>Mano de Obra</v>
          </cell>
          <cell r="D1942">
            <v>0</v>
          </cell>
          <cell r="G1942">
            <v>0</v>
          </cell>
          <cell r="H1942">
            <v>0</v>
          </cell>
        </row>
        <row r="1943">
          <cell r="A1943">
            <v>200.05999999999995</v>
          </cell>
          <cell r="B1943" t="str">
            <v>Coloc. acero normal</v>
          </cell>
          <cell r="C1943">
            <v>5.0580000000000007</v>
          </cell>
          <cell r="D1943" t="str">
            <v>QQ</v>
          </cell>
          <cell r="E1943">
            <v>326.47275741487186</v>
          </cell>
          <cell r="F1943">
            <v>0</v>
          </cell>
          <cell r="G1943">
            <v>1651.3</v>
          </cell>
          <cell r="H1943">
            <v>0</v>
          </cell>
          <cell r="I1943">
            <v>26718.629999999997</v>
          </cell>
        </row>
        <row r="1944">
          <cell r="A1944">
            <v>300.20999999999981</v>
          </cell>
          <cell r="B1944" t="str">
            <v>Vigas de carga 0.15m a 0.20m x Altura &lt; 0.40m</v>
          </cell>
          <cell r="C1944">
            <v>12.499999999999998</v>
          </cell>
          <cell r="D1944" t="str">
            <v>ML</v>
          </cell>
          <cell r="E1944">
            <v>472</v>
          </cell>
          <cell r="F1944">
            <v>0</v>
          </cell>
          <cell r="G1944">
            <v>5900</v>
          </cell>
          <cell r="H1944">
            <v>0</v>
          </cell>
          <cell r="I1944">
            <v>0</v>
          </cell>
        </row>
        <row r="1945">
          <cell r="A1945">
            <v>0</v>
          </cell>
          <cell r="B1945" t="str">
            <v>Total/UND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30286.04</v>
          </cell>
          <cell r="H1945">
            <v>4092.24</v>
          </cell>
          <cell r="I1945">
            <v>34378.28</v>
          </cell>
        </row>
        <row r="1946">
          <cell r="A1946">
            <v>0</v>
          </cell>
          <cell r="B1946" t="str">
            <v>Acero Estruc. Grado 40-60, 1" x 20 a 30 pies</v>
          </cell>
          <cell r="D1946">
            <v>0</v>
          </cell>
          <cell r="E1946">
            <v>3076.2711864406783</v>
          </cell>
          <cell r="F1946">
            <v>553.72881355932202</v>
          </cell>
          <cell r="G1946">
            <v>0</v>
          </cell>
          <cell r="H1946">
            <v>0</v>
          </cell>
        </row>
        <row r="1947">
          <cell r="A1947" t="str">
            <v>FUN-030</v>
          </cell>
          <cell r="B1947" t="str">
            <v>VIGA V3Y-T (0.25X0.50)MTS, F'C=210KG/CM2, 7Ø1", EST. Ø3/8"@0.18M  (FUNERARIA NUEVA ESPERANZA)</v>
          </cell>
          <cell r="C1947">
            <v>1</v>
          </cell>
          <cell r="D1947" t="str">
            <v>M3</v>
          </cell>
          <cell r="E1947">
            <v>0</v>
          </cell>
          <cell r="F1947">
            <v>0</v>
          </cell>
          <cell r="G1947">
            <v>37540.57</v>
          </cell>
          <cell r="H1947">
            <v>5626.83</v>
          </cell>
          <cell r="I1947">
            <v>43167.4</v>
          </cell>
        </row>
        <row r="1948">
          <cell r="A1948">
            <v>0</v>
          </cell>
          <cell r="B1948" t="str">
            <v>Volumen Análisis</v>
          </cell>
          <cell r="C1948">
            <v>1</v>
          </cell>
          <cell r="D1948" t="str">
            <v>M3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</row>
        <row r="1949">
          <cell r="A1949">
            <v>0</v>
          </cell>
          <cell r="B1949" t="str">
            <v>Materiales y Equipos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</row>
        <row r="1950">
          <cell r="A1950" t="str">
            <v>AE004</v>
          </cell>
          <cell r="B1950" t="str">
            <v>Acero Estruc. Grado 40-60, 1" x 20 a 30 pies</v>
          </cell>
          <cell r="C1950">
            <v>5.9820000000000002</v>
          </cell>
          <cell r="D1950" t="str">
            <v>QQ</v>
          </cell>
          <cell r="E1950">
            <v>3076.2711864406783</v>
          </cell>
          <cell r="F1950">
            <v>553.72881355932202</v>
          </cell>
          <cell r="G1950">
            <v>18402.25</v>
          </cell>
          <cell r="H1950">
            <v>3312.41</v>
          </cell>
        </row>
        <row r="1951">
          <cell r="A1951" t="str">
            <v>AE003</v>
          </cell>
          <cell r="B1951" t="str">
            <v>Acero Estruc. Grado 40-60, 3/4" x 20 a 30 pies</v>
          </cell>
          <cell r="C1951">
            <v>6.4479999999999995</v>
          </cell>
          <cell r="D1951" t="str">
            <v>QQ</v>
          </cell>
          <cell r="E1951">
            <v>3076.2711864406783</v>
          </cell>
          <cell r="F1951">
            <v>553.72881355932202</v>
          </cell>
          <cell r="G1951">
            <v>0</v>
          </cell>
          <cell r="H1951">
            <v>0</v>
          </cell>
        </row>
        <row r="1952">
          <cell r="A1952" t="str">
            <v>AE002</v>
          </cell>
          <cell r="B1952" t="str">
            <v>Acero Estruc. Grado 40-60, 1/2" x 20 a 30 pies</v>
          </cell>
          <cell r="C1952">
            <v>0.752</v>
          </cell>
          <cell r="D1952" t="str">
            <v>QQ</v>
          </cell>
          <cell r="E1952">
            <v>3076.2711864406783</v>
          </cell>
          <cell r="F1952">
            <v>553.72881355932202</v>
          </cell>
          <cell r="G1952">
            <v>2313.36</v>
          </cell>
          <cell r="H1952">
            <v>416.4</v>
          </cell>
        </row>
        <row r="1953">
          <cell r="A1953" t="str">
            <v>AE001</v>
          </cell>
          <cell r="B1953" t="str">
            <v>Acero Estruc. Grado 40-60, 3/8" x 20 a 30 pies</v>
          </cell>
          <cell r="C1953">
            <v>0.93700000000000006</v>
          </cell>
          <cell r="D1953" t="str">
            <v>QQ</v>
          </cell>
          <cell r="E1953">
            <v>3076.2711864406783</v>
          </cell>
          <cell r="F1953">
            <v>553.72881355932202</v>
          </cell>
          <cell r="G1953">
            <v>2882.47</v>
          </cell>
          <cell r="H1953">
            <v>518.84</v>
          </cell>
        </row>
        <row r="1954">
          <cell r="A1954" t="str">
            <v>HI002</v>
          </cell>
          <cell r="B1954" t="str">
            <v>Hormigón 210 Kg/cm2 (incluye bomba y colocación)</v>
          </cell>
          <cell r="C1954">
            <v>1.05</v>
          </cell>
          <cell r="D1954" t="str">
            <v>M3</v>
          </cell>
          <cell r="E1954">
            <v>5935.17</v>
          </cell>
          <cell r="F1954">
            <v>1068.3306</v>
          </cell>
          <cell r="G1954">
            <v>6231.93</v>
          </cell>
          <cell r="H1954">
            <v>1121.75</v>
          </cell>
        </row>
        <row r="1955">
          <cell r="A1955" t="str">
            <v>AE016</v>
          </cell>
          <cell r="B1955" t="str">
            <v>Alambre Galvanizado Calibre 18 (Varillas)</v>
          </cell>
          <cell r="C1955">
            <v>15.342000000000001</v>
          </cell>
          <cell r="D1955" t="str">
            <v>LB</v>
          </cell>
          <cell r="E1955">
            <v>93.220338983050851</v>
          </cell>
          <cell r="F1955">
            <v>16.779661016949152</v>
          </cell>
          <cell r="G1955">
            <v>1430.19</v>
          </cell>
          <cell r="H1955">
            <v>257.43</v>
          </cell>
          <cell r="I1955">
            <v>26718.629999999997</v>
          </cell>
        </row>
        <row r="1956">
          <cell r="A1956">
            <v>0</v>
          </cell>
          <cell r="B1956" t="str">
            <v>Mano de Obra</v>
          </cell>
          <cell r="D1956">
            <v>0</v>
          </cell>
          <cell r="G1956">
            <v>0</v>
          </cell>
          <cell r="H1956">
            <v>0</v>
          </cell>
        </row>
        <row r="1957">
          <cell r="A1957">
            <v>200.05999999999995</v>
          </cell>
          <cell r="B1957" t="str">
            <v>Coloc. acero normal</v>
          </cell>
          <cell r="C1957">
            <v>7.6710000000000003</v>
          </cell>
          <cell r="D1957" t="str">
            <v>QQ</v>
          </cell>
          <cell r="E1957">
            <v>326.47275741487186</v>
          </cell>
          <cell r="F1957">
            <v>0</v>
          </cell>
          <cell r="G1957">
            <v>2504.37</v>
          </cell>
          <cell r="H1957">
            <v>0</v>
          </cell>
          <cell r="I1957">
            <v>34378.28</v>
          </cell>
        </row>
        <row r="1958">
          <cell r="A1958">
            <v>300.20999999999981</v>
          </cell>
          <cell r="B1958" t="str">
            <v>Vigas de carga 0.15m a 0.20m x Altura &lt; 0.40m</v>
          </cell>
          <cell r="C1958">
            <v>8</v>
          </cell>
          <cell r="D1958" t="str">
            <v>ML</v>
          </cell>
          <cell r="E1958">
            <v>472</v>
          </cell>
          <cell r="F1958">
            <v>0</v>
          </cell>
          <cell r="G1958">
            <v>3776</v>
          </cell>
          <cell r="H1958">
            <v>0</v>
          </cell>
          <cell r="I1958">
            <v>0</v>
          </cell>
        </row>
        <row r="1959">
          <cell r="A1959">
            <v>0</v>
          </cell>
          <cell r="B1959" t="str">
            <v>Total/UND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37540.57</v>
          </cell>
          <cell r="H1959">
            <v>5626.83</v>
          </cell>
          <cell r="I1959">
            <v>43167.4</v>
          </cell>
        </row>
        <row r="1960">
          <cell r="A1960">
            <v>0</v>
          </cell>
          <cell r="B1960" t="str">
            <v>Acero Estruc. Grado 40-60, 1" x 20 a 30 pies</v>
          </cell>
          <cell r="D1960">
            <v>0</v>
          </cell>
          <cell r="E1960">
            <v>3076.2711864406783</v>
          </cell>
          <cell r="F1960">
            <v>553.72881355932202</v>
          </cell>
          <cell r="G1960">
            <v>0</v>
          </cell>
          <cell r="H1960">
            <v>0</v>
          </cell>
        </row>
        <row r="1961">
          <cell r="A1961" t="str">
            <v>FUN-031</v>
          </cell>
          <cell r="B1961" t="str">
            <v>VIGA V4Y-T (0.20X0.50)MTS, F'C=210KG/CM2, 7Ø3/4", EST. Ø3/8"@0.15M  (FUNERARIA NUEVA ESPERANZA)</v>
          </cell>
          <cell r="C1961">
            <v>1</v>
          </cell>
          <cell r="D1961" t="str">
            <v>M3</v>
          </cell>
          <cell r="E1961">
            <v>0</v>
          </cell>
          <cell r="F1961">
            <v>0</v>
          </cell>
          <cell r="G1961">
            <v>29123.97</v>
          </cell>
          <cell r="H1961">
            <v>4095.19</v>
          </cell>
          <cell r="I1961">
            <v>33219.160000000003</v>
          </cell>
        </row>
        <row r="1962">
          <cell r="A1962">
            <v>0</v>
          </cell>
          <cell r="B1962" t="str">
            <v>Volumen Análisis</v>
          </cell>
          <cell r="C1962">
            <v>1</v>
          </cell>
          <cell r="D1962" t="str">
            <v>M3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0</v>
          </cell>
          <cell r="B1963" t="str">
            <v>Materiales y Equipos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 t="str">
            <v>AE004</v>
          </cell>
          <cell r="B1964" t="str">
            <v>Acero Estruc. Grado 40-60, 1" x 20 a 30 pies</v>
          </cell>
          <cell r="C1964">
            <v>1.05</v>
          </cell>
          <cell r="D1964" t="str">
            <v>QQ</v>
          </cell>
          <cell r="E1964">
            <v>3076.2711864406783</v>
          </cell>
          <cell r="F1964">
            <v>553.72881355932202</v>
          </cell>
          <cell r="G1964">
            <v>0</v>
          </cell>
          <cell r="H1964">
            <v>0</v>
          </cell>
        </row>
        <row r="1965">
          <cell r="A1965" t="str">
            <v>AE003</v>
          </cell>
          <cell r="B1965" t="str">
            <v>Acero Estruc. Grado 40-60, 3/4" x 20 a 30 pies</v>
          </cell>
          <cell r="C1965">
            <v>4.125</v>
          </cell>
          <cell r="D1965" t="str">
            <v>QQ</v>
          </cell>
          <cell r="E1965">
            <v>3076.2711864406783</v>
          </cell>
          <cell r="F1965">
            <v>553.72881355932202</v>
          </cell>
          <cell r="G1965">
            <v>12689.62</v>
          </cell>
          <cell r="H1965">
            <v>2284.13</v>
          </cell>
        </row>
        <row r="1966">
          <cell r="A1966" t="str">
            <v>AE002</v>
          </cell>
          <cell r="B1966" t="str">
            <v>Acero Estruc. Grado 40-60, 1/2" x 20 a 30 pies</v>
          </cell>
          <cell r="D1966" t="str">
            <v>QQ</v>
          </cell>
          <cell r="E1966">
            <v>3076.2711864406783</v>
          </cell>
          <cell r="F1966">
            <v>553.72881355932202</v>
          </cell>
          <cell r="G1966">
            <v>0</v>
          </cell>
          <cell r="H1966">
            <v>0</v>
          </cell>
        </row>
        <row r="1967">
          <cell r="A1967" t="str">
            <v>AE001</v>
          </cell>
          <cell r="B1967" t="str">
            <v>Acero Estruc. Grado 40-60, 3/8" x 20 a 30 pies</v>
          </cell>
          <cell r="C1967">
            <v>0.93799999999999994</v>
          </cell>
          <cell r="D1967" t="str">
            <v>QQ</v>
          </cell>
          <cell r="E1967">
            <v>3076.2711864406783</v>
          </cell>
          <cell r="F1967">
            <v>553.72881355932202</v>
          </cell>
          <cell r="G1967">
            <v>2885.54</v>
          </cell>
          <cell r="H1967">
            <v>519.4</v>
          </cell>
        </row>
        <row r="1968">
          <cell r="A1968" t="str">
            <v>HI002</v>
          </cell>
          <cell r="B1968" t="str">
            <v>Hormigón 210 Kg/cm2 (incluye bomba y colocación)</v>
          </cell>
          <cell r="C1968">
            <v>1.05</v>
          </cell>
          <cell r="D1968" t="str">
            <v>M3</v>
          </cell>
          <cell r="E1968">
            <v>5935.17</v>
          </cell>
          <cell r="F1968">
            <v>1068.3306</v>
          </cell>
          <cell r="G1968">
            <v>6231.93</v>
          </cell>
          <cell r="H1968">
            <v>1121.75</v>
          </cell>
        </row>
        <row r="1969">
          <cell r="A1969" t="str">
            <v>AE016</v>
          </cell>
          <cell r="B1969" t="str">
            <v>Alambre Galvanizado Calibre 18 (Varillas)</v>
          </cell>
          <cell r="C1969">
            <v>10.125999999999999</v>
          </cell>
          <cell r="D1969" t="str">
            <v>LB</v>
          </cell>
          <cell r="E1969">
            <v>93.220338983050851</v>
          </cell>
          <cell r="F1969">
            <v>16.779661016949152</v>
          </cell>
          <cell r="G1969">
            <v>943.95</v>
          </cell>
          <cell r="H1969">
            <v>169.91</v>
          </cell>
          <cell r="I1969">
            <v>34378.28</v>
          </cell>
        </row>
        <row r="1970">
          <cell r="A1970">
            <v>0</v>
          </cell>
          <cell r="B1970" t="str">
            <v>Mano de Obra</v>
          </cell>
          <cell r="D1970">
            <v>0</v>
          </cell>
          <cell r="G1970">
            <v>0</v>
          </cell>
          <cell r="H1970">
            <v>0</v>
          </cell>
        </row>
        <row r="1971">
          <cell r="A1971">
            <v>200.05999999999995</v>
          </cell>
          <cell r="B1971" t="str">
            <v>Coloc. acero normal</v>
          </cell>
          <cell r="C1971">
            <v>5.0629999999999997</v>
          </cell>
          <cell r="D1971" t="str">
            <v>QQ</v>
          </cell>
          <cell r="E1971">
            <v>326.47275741487186</v>
          </cell>
          <cell r="F1971">
            <v>0</v>
          </cell>
          <cell r="G1971">
            <v>1652.93</v>
          </cell>
          <cell r="H1971">
            <v>0</v>
          </cell>
          <cell r="I1971">
            <v>34378.28</v>
          </cell>
        </row>
        <row r="1972">
          <cell r="A1972">
            <v>300.20999999999981</v>
          </cell>
          <cell r="B1972" t="str">
            <v>Vigas de carga 0.15m a 0.20m x Altura &lt; 0.40m</v>
          </cell>
          <cell r="C1972">
            <v>10</v>
          </cell>
          <cell r="D1972" t="str">
            <v>ML</v>
          </cell>
          <cell r="E1972">
            <v>472</v>
          </cell>
          <cell r="F1972">
            <v>0</v>
          </cell>
          <cell r="G1972">
            <v>4720</v>
          </cell>
          <cell r="H1972">
            <v>0</v>
          </cell>
          <cell r="I1972">
            <v>0</v>
          </cell>
        </row>
        <row r="1973">
          <cell r="A1973">
            <v>0</v>
          </cell>
          <cell r="B1973" t="str">
            <v>Total/UND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29123.97</v>
          </cell>
          <cell r="H1973">
            <v>4095.19</v>
          </cell>
          <cell r="I1973">
            <v>33219.160000000003</v>
          </cell>
        </row>
        <row r="1974">
          <cell r="A1974">
            <v>0</v>
          </cell>
          <cell r="B1974" t="str">
            <v>Acero Estruc. Grado 40-60, 1" x 20 a 30 pies</v>
          </cell>
          <cell r="D1974">
            <v>0</v>
          </cell>
          <cell r="E1974">
            <v>3076.2711864406783</v>
          </cell>
          <cell r="F1974">
            <v>553.72881355932202</v>
          </cell>
          <cell r="G1974">
            <v>0</v>
          </cell>
          <cell r="H1974">
            <v>0</v>
          </cell>
        </row>
        <row r="1975">
          <cell r="A1975" t="str">
            <v>FUN-032</v>
          </cell>
          <cell r="B1975" t="str">
            <v>VIGA V5Y-T (0.25X0.50)MTS, F'C=210KG/CM2, 7Ø1", EST. Ø3/8"@0.18M  (FUNERARIA NUEVA ESPERANZA)</v>
          </cell>
          <cell r="C1975">
            <v>1</v>
          </cell>
          <cell r="D1975" t="str">
            <v>M3</v>
          </cell>
          <cell r="E1975">
            <v>0</v>
          </cell>
          <cell r="F1975">
            <v>0</v>
          </cell>
          <cell r="G1975">
            <v>37540.57</v>
          </cell>
          <cell r="H1975">
            <v>5626.83</v>
          </cell>
          <cell r="I1975">
            <v>43167.4</v>
          </cell>
        </row>
        <row r="1976">
          <cell r="A1976">
            <v>0</v>
          </cell>
          <cell r="B1976" t="str">
            <v>Volumen Análisis</v>
          </cell>
          <cell r="C1976">
            <v>1</v>
          </cell>
          <cell r="D1976" t="str">
            <v>M3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0</v>
          </cell>
          <cell r="B1977" t="str">
            <v>Materiales y Equipos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 t="str">
            <v>AE004</v>
          </cell>
          <cell r="B1978" t="str">
            <v>Acero Estruc. Grado 40-60, 1" x 20 a 30 pies</v>
          </cell>
          <cell r="C1978">
            <v>5.9820000000000002</v>
          </cell>
          <cell r="D1978" t="str">
            <v>QQ</v>
          </cell>
          <cell r="E1978">
            <v>3076.2711864406783</v>
          </cell>
          <cell r="F1978">
            <v>553.72881355932202</v>
          </cell>
          <cell r="G1978">
            <v>18402.25</v>
          </cell>
          <cell r="H1978">
            <v>3312.41</v>
          </cell>
        </row>
        <row r="1979">
          <cell r="A1979" t="str">
            <v>AE003</v>
          </cell>
          <cell r="B1979" t="str">
            <v>Acero Estruc. Grado 40-60, 3/4" x 20 a 30 pies</v>
          </cell>
          <cell r="C1979">
            <v>10.116000000000001</v>
          </cell>
          <cell r="D1979" t="str">
            <v>QQ</v>
          </cell>
          <cell r="E1979">
            <v>3076.2711864406783</v>
          </cell>
          <cell r="F1979">
            <v>553.72881355932202</v>
          </cell>
          <cell r="G1979">
            <v>0</v>
          </cell>
          <cell r="H1979">
            <v>0</v>
          </cell>
        </row>
        <row r="1980">
          <cell r="A1980" t="str">
            <v>AE002</v>
          </cell>
          <cell r="B1980" t="str">
            <v>Acero Estruc. Grado 40-60, 1/2" x 20 a 30 pies</v>
          </cell>
          <cell r="C1980">
            <v>0.752</v>
          </cell>
          <cell r="D1980" t="str">
            <v>QQ</v>
          </cell>
          <cell r="E1980">
            <v>3076.2711864406783</v>
          </cell>
          <cell r="F1980">
            <v>553.72881355932202</v>
          </cell>
          <cell r="G1980">
            <v>2313.36</v>
          </cell>
          <cell r="H1980">
            <v>416.4</v>
          </cell>
        </row>
        <row r="1981">
          <cell r="A1981" t="str">
            <v>AE001</v>
          </cell>
          <cell r="B1981" t="str">
            <v>Acero Estruc. Grado 40-60, 3/8" x 20 a 30 pies</v>
          </cell>
          <cell r="C1981">
            <v>0.93700000000000006</v>
          </cell>
          <cell r="D1981" t="str">
            <v>QQ</v>
          </cell>
          <cell r="E1981">
            <v>3076.2711864406783</v>
          </cell>
          <cell r="F1981">
            <v>553.72881355932202</v>
          </cell>
          <cell r="G1981">
            <v>2882.47</v>
          </cell>
          <cell r="H1981">
            <v>518.84</v>
          </cell>
        </row>
        <row r="1982">
          <cell r="A1982" t="str">
            <v>HI002</v>
          </cell>
          <cell r="B1982" t="str">
            <v>Hormigón 210 Kg/cm2 (incluye bomba y colocación)</v>
          </cell>
          <cell r="C1982">
            <v>1.05</v>
          </cell>
          <cell r="D1982" t="str">
            <v>M3</v>
          </cell>
          <cell r="E1982">
            <v>5935.17</v>
          </cell>
          <cell r="F1982">
            <v>1068.3306</v>
          </cell>
          <cell r="G1982">
            <v>6231.93</v>
          </cell>
          <cell r="H1982">
            <v>1121.75</v>
          </cell>
        </row>
        <row r="1983">
          <cell r="A1983" t="str">
            <v>AE016</v>
          </cell>
          <cell r="B1983" t="str">
            <v>Alambre Galvanizado Calibre 18 (Varillas)</v>
          </cell>
          <cell r="C1983">
            <v>15.342000000000001</v>
          </cell>
          <cell r="D1983" t="str">
            <v>LB</v>
          </cell>
          <cell r="E1983">
            <v>93.220338983050851</v>
          </cell>
          <cell r="F1983">
            <v>16.779661016949152</v>
          </cell>
          <cell r="G1983">
            <v>1430.19</v>
          </cell>
          <cell r="H1983">
            <v>257.43</v>
          </cell>
          <cell r="I1983">
            <v>34378.28</v>
          </cell>
        </row>
        <row r="1984">
          <cell r="A1984">
            <v>0</v>
          </cell>
          <cell r="B1984" t="str">
            <v>Mano de Obra</v>
          </cell>
          <cell r="D1984">
            <v>0</v>
          </cell>
          <cell r="G1984">
            <v>0</v>
          </cell>
          <cell r="H1984">
            <v>0</v>
          </cell>
        </row>
        <row r="1985">
          <cell r="A1985">
            <v>200.05999999999995</v>
          </cell>
          <cell r="B1985" t="str">
            <v>Coloc. acero normal</v>
          </cell>
          <cell r="C1985">
            <v>7.6710000000000003</v>
          </cell>
          <cell r="D1985" t="str">
            <v>QQ</v>
          </cell>
          <cell r="E1985">
            <v>326.47275741487186</v>
          </cell>
          <cell r="F1985">
            <v>0</v>
          </cell>
          <cell r="G1985">
            <v>2504.37</v>
          </cell>
          <cell r="H1985">
            <v>0</v>
          </cell>
          <cell r="I1985">
            <v>43167.4</v>
          </cell>
        </row>
        <row r="1986">
          <cell r="A1986">
            <v>300.20999999999981</v>
          </cell>
          <cell r="B1986" t="str">
            <v>Vigas de carga 0.15m a 0.20m x Altura &lt; 0.40m</v>
          </cell>
          <cell r="C1986">
            <v>8</v>
          </cell>
          <cell r="D1986" t="str">
            <v>ML</v>
          </cell>
          <cell r="E1986">
            <v>472</v>
          </cell>
          <cell r="F1986">
            <v>0</v>
          </cell>
          <cell r="G1986">
            <v>3776</v>
          </cell>
          <cell r="H1986">
            <v>0</v>
          </cell>
          <cell r="I1986">
            <v>0</v>
          </cell>
        </row>
        <row r="1987">
          <cell r="A1987">
            <v>0</v>
          </cell>
          <cell r="B1987" t="str">
            <v>Total/UND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37540.57</v>
          </cell>
          <cell r="H1987">
            <v>5626.83</v>
          </cell>
          <cell r="I1987">
            <v>43167.4</v>
          </cell>
        </row>
        <row r="1988">
          <cell r="A1988">
            <v>0</v>
          </cell>
          <cell r="B1988" t="str">
            <v>Acero Estruc. Grado 40-60, 1" x 20 a 30 pies</v>
          </cell>
          <cell r="C1988">
            <v>5.9820000000000002</v>
          </cell>
          <cell r="D1988">
            <v>0</v>
          </cell>
          <cell r="E1988">
            <v>3076.2711864406783</v>
          </cell>
          <cell r="F1988">
            <v>553.72881355932202</v>
          </cell>
          <cell r="G1988">
            <v>0</v>
          </cell>
          <cell r="H1988">
            <v>0</v>
          </cell>
        </row>
        <row r="1989">
          <cell r="A1989" t="str">
            <v>FUN-033</v>
          </cell>
          <cell r="B1989" t="str">
            <v>VIGA V6Y-T (0.20X0.40)MTS, F'C=210KG/CM2, 6Ø1/2", EST. Ø3/8"@0.20M  (FUNERARIA NUEVA ESPERANZA)</v>
          </cell>
          <cell r="C1989">
            <v>1</v>
          </cell>
          <cell r="D1989" t="str">
            <v>M3</v>
          </cell>
          <cell r="E1989">
            <v>0</v>
          </cell>
          <cell r="F1989">
            <v>0</v>
          </cell>
          <cell r="G1989">
            <v>22411.360000000001</v>
          </cell>
          <cell r="H1989">
            <v>2803.7400000000002</v>
          </cell>
          <cell r="I1989">
            <v>25215.100000000002</v>
          </cell>
        </row>
        <row r="1990">
          <cell r="A1990">
            <v>0</v>
          </cell>
          <cell r="B1990" t="str">
            <v>Volumen Análisis</v>
          </cell>
          <cell r="C1990">
            <v>1</v>
          </cell>
          <cell r="D1990" t="str">
            <v>M3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0</v>
          </cell>
          <cell r="B1991" t="str">
            <v>Materiales y Equipos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</row>
        <row r="1992">
          <cell r="A1992" t="str">
            <v>AE004</v>
          </cell>
          <cell r="B1992" t="str">
            <v>Acero Estruc. Grado 40-60, 1" x 20 a 30 pies</v>
          </cell>
          <cell r="C1992">
            <v>1.05</v>
          </cell>
          <cell r="D1992" t="str">
            <v>QQ</v>
          </cell>
          <cell r="E1992">
            <v>3076.2711864406783</v>
          </cell>
          <cell r="F1992">
            <v>553.72881355932202</v>
          </cell>
          <cell r="G1992">
            <v>0</v>
          </cell>
          <cell r="H1992">
            <v>0</v>
          </cell>
        </row>
        <row r="1993">
          <cell r="A1993" t="str">
            <v>AE003</v>
          </cell>
          <cell r="B1993" t="str">
            <v>Acero Estruc. Grado 40-60, 3/4" x 20 a 30 pies</v>
          </cell>
          <cell r="C1993">
            <v>15.342000000000001</v>
          </cell>
          <cell r="D1993" t="str">
            <v>QQ</v>
          </cell>
          <cell r="E1993">
            <v>3076.2711864406783</v>
          </cell>
          <cell r="F1993">
            <v>553.72881355932202</v>
          </cell>
          <cell r="G1993">
            <v>0</v>
          </cell>
          <cell r="H1993">
            <v>0</v>
          </cell>
        </row>
        <row r="1994">
          <cell r="A1994" t="str">
            <v>AE002</v>
          </cell>
          <cell r="B1994" t="str">
            <v>Acero Estruc. Grado 40-60, 1/2" x 20 a 30 pies</v>
          </cell>
          <cell r="C1994">
            <v>2.1179999999999999</v>
          </cell>
          <cell r="D1994" t="str">
            <v>QQ</v>
          </cell>
          <cell r="E1994">
            <v>3076.2711864406783</v>
          </cell>
          <cell r="F1994">
            <v>553.72881355932202</v>
          </cell>
          <cell r="G1994">
            <v>6515.54</v>
          </cell>
          <cell r="H1994">
            <v>1172.8</v>
          </cell>
        </row>
        <row r="1995">
          <cell r="A1995" t="str">
            <v>AE001</v>
          </cell>
          <cell r="B1995" t="str">
            <v>Acero Estruc. Grado 40-60, 3/8" x 20 a 30 pies</v>
          </cell>
          <cell r="C1995">
            <v>0.746</v>
          </cell>
          <cell r="D1995" t="str">
            <v>QQ</v>
          </cell>
          <cell r="E1995">
            <v>3076.2711864406783</v>
          </cell>
          <cell r="F1995">
            <v>553.72881355932202</v>
          </cell>
          <cell r="G1995">
            <v>2294.9</v>
          </cell>
          <cell r="H1995">
            <v>413.08</v>
          </cell>
        </row>
        <row r="1996">
          <cell r="A1996" t="str">
            <v>HI002</v>
          </cell>
          <cell r="B1996" t="str">
            <v>Hormigón 210 Kg/cm2 (incluye bomba y colocación)</v>
          </cell>
          <cell r="C1996">
            <v>1.05</v>
          </cell>
          <cell r="D1996" t="str">
            <v>M3</v>
          </cell>
          <cell r="E1996">
            <v>5935.17</v>
          </cell>
          <cell r="F1996">
            <v>1068.3306</v>
          </cell>
          <cell r="G1996">
            <v>6231.93</v>
          </cell>
          <cell r="H1996">
            <v>1121.75</v>
          </cell>
        </row>
        <row r="1997">
          <cell r="A1997" t="str">
            <v>AE016</v>
          </cell>
          <cell r="B1997" t="str">
            <v>Alambre Galvanizado Calibre 18 (Varillas)</v>
          </cell>
          <cell r="C1997">
            <v>5.7279999999999998</v>
          </cell>
          <cell r="D1997" t="str">
            <v>LB</v>
          </cell>
          <cell r="E1997">
            <v>93.220338983050851</v>
          </cell>
          <cell r="F1997">
            <v>16.779661016949152</v>
          </cell>
          <cell r="G1997">
            <v>533.97</v>
          </cell>
          <cell r="H1997">
            <v>96.11</v>
          </cell>
          <cell r="I1997">
            <v>43167.4</v>
          </cell>
        </row>
        <row r="1998">
          <cell r="A1998">
            <v>0</v>
          </cell>
          <cell r="B1998" t="str">
            <v>Mano de Obra</v>
          </cell>
          <cell r="D1998">
            <v>0</v>
          </cell>
          <cell r="G1998">
            <v>0</v>
          </cell>
          <cell r="H1998">
            <v>0</v>
          </cell>
        </row>
        <row r="1999">
          <cell r="A1999">
            <v>200.05999999999995</v>
          </cell>
          <cell r="B1999" t="str">
            <v>Coloc. acero normal</v>
          </cell>
          <cell r="C1999">
            <v>2.8639999999999999</v>
          </cell>
          <cell r="D1999" t="str">
            <v>QQ</v>
          </cell>
          <cell r="E1999">
            <v>326.47275741487186</v>
          </cell>
          <cell r="F1999">
            <v>0</v>
          </cell>
          <cell r="G1999">
            <v>935.02</v>
          </cell>
          <cell r="H1999">
            <v>0</v>
          </cell>
          <cell r="I1999">
            <v>33219.160000000003</v>
          </cell>
        </row>
        <row r="2000">
          <cell r="A2000">
            <v>300.20999999999981</v>
          </cell>
          <cell r="B2000" t="str">
            <v>Vigas de carga 0.15m a 0.20m x Altura &lt; 0.40m</v>
          </cell>
          <cell r="C2000">
            <v>12.499999999999998</v>
          </cell>
          <cell r="D2000" t="str">
            <v>ML</v>
          </cell>
          <cell r="E2000">
            <v>472</v>
          </cell>
          <cell r="F2000">
            <v>0</v>
          </cell>
          <cell r="G2000">
            <v>5900</v>
          </cell>
          <cell r="H2000">
            <v>0</v>
          </cell>
          <cell r="I2000">
            <v>0</v>
          </cell>
        </row>
        <row r="2001">
          <cell r="A2001">
            <v>0</v>
          </cell>
          <cell r="B2001" t="str">
            <v>Total/UND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22411.360000000001</v>
          </cell>
          <cell r="H2001">
            <v>2803.7400000000002</v>
          </cell>
          <cell r="I2001">
            <v>25215.100000000002</v>
          </cell>
        </row>
        <row r="2002">
          <cell r="A2002">
            <v>0</v>
          </cell>
          <cell r="B2002" t="str">
            <v>Acero Estruc. Grado 40-60, 1" x 20 a 30 pies</v>
          </cell>
          <cell r="D2002">
            <v>0</v>
          </cell>
          <cell r="E2002">
            <v>3076.2711864406783</v>
          </cell>
          <cell r="F2002">
            <v>553.72881355932202</v>
          </cell>
          <cell r="G2002">
            <v>0</v>
          </cell>
          <cell r="H2002">
            <v>0</v>
          </cell>
        </row>
        <row r="2003">
          <cell r="A2003" t="str">
            <v>FUN-034</v>
          </cell>
          <cell r="B2003" t="str">
            <v>VIGA V7Y-T (0.20X0.40)MTS, F'C=210KG/CM2, 7Ø1/2", EST. Ø3/8"@0.18M  (FUNERARIA NUEVA ESPERANZA)</v>
          </cell>
          <cell r="C2003">
            <v>1</v>
          </cell>
          <cell r="D2003" t="str">
            <v>M3</v>
          </cell>
          <cell r="E2003">
            <v>0</v>
          </cell>
          <cell r="F2003">
            <v>0</v>
          </cell>
          <cell r="G2003">
            <v>24119.799999999996</v>
          </cell>
          <cell r="H2003">
            <v>3083.3</v>
          </cell>
          <cell r="I2003">
            <v>27203.099999999995</v>
          </cell>
        </row>
        <row r="2004">
          <cell r="A2004">
            <v>0</v>
          </cell>
          <cell r="B2004" t="str">
            <v>Volumen Análisis</v>
          </cell>
          <cell r="C2004">
            <v>1</v>
          </cell>
          <cell r="D2004" t="str">
            <v>M3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A2005">
            <v>0</v>
          </cell>
          <cell r="B2005" t="str">
            <v>Materiales y Equipos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A2006" t="str">
            <v>AE004</v>
          </cell>
          <cell r="B2006" t="str">
            <v>Acero Estruc. Grado 40-60, 1" x 20 a 30 pies</v>
          </cell>
          <cell r="C2006">
            <v>1.05</v>
          </cell>
          <cell r="D2006" t="str">
            <v>QQ</v>
          </cell>
          <cell r="E2006">
            <v>3076.2711864406783</v>
          </cell>
          <cell r="F2006">
            <v>553.72881355932202</v>
          </cell>
          <cell r="G2006">
            <v>0</v>
          </cell>
          <cell r="H2006">
            <v>0</v>
          </cell>
        </row>
        <row r="2007">
          <cell r="A2007" t="str">
            <v>AE003</v>
          </cell>
          <cell r="B2007" t="str">
            <v>Acero Estruc. Grado 40-60, 3/4" x 20 a 30 pies</v>
          </cell>
          <cell r="C2007">
            <v>10.125999999999999</v>
          </cell>
          <cell r="D2007" t="str">
            <v>QQ</v>
          </cell>
          <cell r="E2007">
            <v>3076.2711864406783</v>
          </cell>
          <cell r="F2007">
            <v>553.72881355932202</v>
          </cell>
          <cell r="G2007">
            <v>0</v>
          </cell>
          <cell r="H2007">
            <v>0</v>
          </cell>
        </row>
        <row r="2008">
          <cell r="A2008" t="str">
            <v>AE002</v>
          </cell>
          <cell r="B2008" t="str">
            <v>Acero Estruc. Grado 40-60, 1/2" x 20 a 30 pies</v>
          </cell>
          <cell r="C2008">
            <v>2.4529999999999998</v>
          </cell>
          <cell r="D2008" t="str">
            <v>QQ</v>
          </cell>
          <cell r="E2008">
            <v>3076.2711864406783</v>
          </cell>
          <cell r="F2008">
            <v>553.72881355932202</v>
          </cell>
          <cell r="G2008">
            <v>7546.09</v>
          </cell>
          <cell r="H2008">
            <v>1358.3</v>
          </cell>
        </row>
        <row r="2009">
          <cell r="A2009" t="str">
            <v>AE001</v>
          </cell>
          <cell r="B2009" t="str">
            <v>Acero Estruc. Grado 40-60, 3/8" x 20 a 30 pies</v>
          </cell>
          <cell r="C2009">
            <v>0.88700000000000001</v>
          </cell>
          <cell r="D2009" t="str">
            <v>QQ</v>
          </cell>
          <cell r="E2009">
            <v>3076.2711864406783</v>
          </cell>
          <cell r="F2009">
            <v>553.72881355932202</v>
          </cell>
          <cell r="G2009">
            <v>2728.65</v>
          </cell>
          <cell r="H2009">
            <v>491.16</v>
          </cell>
        </row>
        <row r="2010">
          <cell r="A2010" t="str">
            <v>HI002</v>
          </cell>
          <cell r="B2010" t="str">
            <v>Hormigón 210 Kg/cm2 (incluye bomba y colocación)</v>
          </cell>
          <cell r="C2010">
            <v>1.05</v>
          </cell>
          <cell r="D2010" t="str">
            <v>M3</v>
          </cell>
          <cell r="E2010">
            <v>5935.17</v>
          </cell>
          <cell r="F2010">
            <v>1068.3306</v>
          </cell>
          <cell r="G2010">
            <v>6231.93</v>
          </cell>
          <cell r="H2010">
            <v>1121.75</v>
          </cell>
        </row>
        <row r="2011">
          <cell r="A2011" t="str">
            <v>AE016</v>
          </cell>
          <cell r="B2011" t="str">
            <v>Alambre Galvanizado Calibre 18 (Varillas)</v>
          </cell>
          <cell r="C2011">
            <v>6.68</v>
          </cell>
          <cell r="D2011" t="str">
            <v>LB</v>
          </cell>
          <cell r="E2011">
            <v>93.220338983050851</v>
          </cell>
          <cell r="F2011">
            <v>16.779661016949152</v>
          </cell>
          <cell r="G2011">
            <v>622.71</v>
          </cell>
          <cell r="H2011">
            <v>112.09</v>
          </cell>
          <cell r="I2011">
            <v>33219.160000000003</v>
          </cell>
        </row>
        <row r="2012">
          <cell r="A2012">
            <v>0</v>
          </cell>
          <cell r="B2012" t="str">
            <v>Mano de Obra</v>
          </cell>
          <cell r="D2012">
            <v>0</v>
          </cell>
          <cell r="G2012">
            <v>0</v>
          </cell>
          <cell r="H2012">
            <v>0</v>
          </cell>
        </row>
        <row r="2013">
          <cell r="A2013">
            <v>200.05999999999995</v>
          </cell>
          <cell r="B2013" t="str">
            <v>Coloc. acero normal</v>
          </cell>
          <cell r="C2013">
            <v>3.34</v>
          </cell>
          <cell r="D2013" t="str">
            <v>QQ</v>
          </cell>
          <cell r="E2013">
            <v>326.47275741487186</v>
          </cell>
          <cell r="F2013">
            <v>0</v>
          </cell>
          <cell r="G2013">
            <v>1090.42</v>
          </cell>
          <cell r="H2013">
            <v>0</v>
          </cell>
          <cell r="I2013">
            <v>43167.4</v>
          </cell>
        </row>
        <row r="2014">
          <cell r="A2014">
            <v>300.20999999999981</v>
          </cell>
          <cell r="B2014" t="str">
            <v>Vigas de carga 0.15m a 0.20m x Altura &lt; 0.40m</v>
          </cell>
          <cell r="C2014">
            <v>12.499999999999998</v>
          </cell>
          <cell r="D2014" t="str">
            <v>ML</v>
          </cell>
          <cell r="E2014">
            <v>472</v>
          </cell>
          <cell r="F2014">
            <v>0</v>
          </cell>
          <cell r="G2014">
            <v>5900</v>
          </cell>
          <cell r="H2014">
            <v>0</v>
          </cell>
          <cell r="I2014">
            <v>0</v>
          </cell>
        </row>
        <row r="2015">
          <cell r="A2015">
            <v>0</v>
          </cell>
          <cell r="B2015" t="str">
            <v>Total/UND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24119.799999999996</v>
          </cell>
          <cell r="H2015">
            <v>3083.3</v>
          </cell>
          <cell r="I2015">
            <v>27203.099999999995</v>
          </cell>
        </row>
        <row r="2016">
          <cell r="A2016">
            <v>0</v>
          </cell>
          <cell r="B2016" t="str">
            <v>Acero Estruc. Grado 40-60, 1" x 20 a 30 pies</v>
          </cell>
          <cell r="C2016">
            <v>5.9820000000000002</v>
          </cell>
          <cell r="D2016">
            <v>0</v>
          </cell>
          <cell r="E2016">
            <v>3076.2711864406783</v>
          </cell>
          <cell r="F2016">
            <v>553.72881355932202</v>
          </cell>
          <cell r="G2016">
            <v>0</v>
          </cell>
          <cell r="H2016">
            <v>0</v>
          </cell>
        </row>
        <row r="2017">
          <cell r="A2017" t="str">
            <v>FUN-035</v>
          </cell>
          <cell r="B2017" t="str">
            <v>VIGA V8Y-T (0.20X0.40)MTS, F'C=210KG/CM2, 7Ø1/2", EST. Ø3/8"@0.20M  (FUNERARIA NUEVA ESPERANZA)</v>
          </cell>
          <cell r="C2017">
            <v>1</v>
          </cell>
          <cell r="D2017" t="str">
            <v>M3</v>
          </cell>
          <cell r="E2017">
            <v>0</v>
          </cell>
          <cell r="F2017">
            <v>0</v>
          </cell>
          <cell r="G2017">
            <v>23678.34</v>
          </cell>
          <cell r="H2017">
            <v>3011.05</v>
          </cell>
          <cell r="I2017">
            <v>26689.39</v>
          </cell>
        </row>
        <row r="2018">
          <cell r="A2018">
            <v>0</v>
          </cell>
          <cell r="B2018" t="str">
            <v>Volumen Análisis</v>
          </cell>
          <cell r="C2018">
            <v>1</v>
          </cell>
          <cell r="D2018" t="str">
            <v>M3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0</v>
          </cell>
          <cell r="B2019" t="str">
            <v>Materiales y Equipos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 t="str">
            <v>AE004</v>
          </cell>
          <cell r="B2020" t="str">
            <v>Acero Estruc. Grado 40-60, 1" x 20 a 30 pies</v>
          </cell>
          <cell r="C2020">
            <v>1.05</v>
          </cell>
          <cell r="D2020" t="str">
            <v>QQ</v>
          </cell>
          <cell r="E2020">
            <v>3076.2711864406783</v>
          </cell>
          <cell r="F2020">
            <v>553.72881355932202</v>
          </cell>
          <cell r="G2020">
            <v>0</v>
          </cell>
          <cell r="H2020">
            <v>0</v>
          </cell>
        </row>
        <row r="2021">
          <cell r="A2021" t="str">
            <v>AE003</v>
          </cell>
          <cell r="B2021" t="str">
            <v>Acero Estruc. Grado 40-60, 3/4" x 20 a 30 pies</v>
          </cell>
          <cell r="C2021">
            <v>15.342000000000001</v>
          </cell>
          <cell r="D2021" t="str">
            <v>QQ</v>
          </cell>
          <cell r="E2021">
            <v>3076.2711864406783</v>
          </cell>
          <cell r="F2021">
            <v>553.72881355932202</v>
          </cell>
          <cell r="G2021">
            <v>0</v>
          </cell>
          <cell r="H2021">
            <v>0</v>
          </cell>
        </row>
        <row r="2022">
          <cell r="A2022" t="str">
            <v>AE002</v>
          </cell>
          <cell r="B2022" t="str">
            <v>Acero Estruc. Grado 40-60, 1/2" x 20 a 30 pies</v>
          </cell>
          <cell r="C2022">
            <v>2.4710000000000001</v>
          </cell>
          <cell r="D2022" t="str">
            <v>QQ</v>
          </cell>
          <cell r="E2022">
            <v>3076.2711864406783</v>
          </cell>
          <cell r="F2022">
            <v>553.72881355932202</v>
          </cell>
          <cell r="G2022">
            <v>7601.47</v>
          </cell>
          <cell r="H2022">
            <v>1368.26</v>
          </cell>
        </row>
        <row r="2023">
          <cell r="A2023" t="str">
            <v>AE001</v>
          </cell>
          <cell r="B2023" t="str">
            <v>Acero Estruc. Grado 40-60, 3/8" x 20 a 30 pies</v>
          </cell>
          <cell r="C2023">
            <v>0.746</v>
          </cell>
          <cell r="D2023" t="str">
            <v>QQ</v>
          </cell>
          <cell r="E2023">
            <v>3076.2711864406783</v>
          </cell>
          <cell r="F2023">
            <v>553.72881355932202</v>
          </cell>
          <cell r="G2023">
            <v>2294.9</v>
          </cell>
          <cell r="H2023">
            <v>413.08</v>
          </cell>
        </row>
        <row r="2024">
          <cell r="A2024" t="str">
            <v>HI002</v>
          </cell>
          <cell r="B2024" t="str">
            <v>Hormigón 210 Kg/cm2 (incluye bomba y colocación)</v>
          </cell>
          <cell r="C2024">
            <v>1.05</v>
          </cell>
          <cell r="D2024" t="str">
            <v>M3</v>
          </cell>
          <cell r="E2024">
            <v>5935.17</v>
          </cell>
          <cell r="F2024">
            <v>1068.3306</v>
          </cell>
          <cell r="G2024">
            <v>6231.93</v>
          </cell>
          <cell r="H2024">
            <v>1121.75</v>
          </cell>
        </row>
        <row r="2025">
          <cell r="A2025" t="str">
            <v>AE016</v>
          </cell>
          <cell r="B2025" t="str">
            <v>Alambre Galvanizado Calibre 18 (Varillas)</v>
          </cell>
          <cell r="C2025">
            <v>6.4340000000000002</v>
          </cell>
          <cell r="D2025" t="str">
            <v>LB</v>
          </cell>
          <cell r="E2025">
            <v>93.220338983050851</v>
          </cell>
          <cell r="F2025">
            <v>16.779661016949152</v>
          </cell>
          <cell r="G2025">
            <v>599.78</v>
          </cell>
          <cell r="H2025">
            <v>107.96</v>
          </cell>
          <cell r="I2025">
            <v>43167.4</v>
          </cell>
        </row>
        <row r="2026">
          <cell r="A2026">
            <v>0</v>
          </cell>
          <cell r="B2026" t="str">
            <v>Mano de Obra</v>
          </cell>
          <cell r="D2026">
            <v>0</v>
          </cell>
          <cell r="G2026">
            <v>0</v>
          </cell>
          <cell r="H2026">
            <v>0</v>
          </cell>
        </row>
        <row r="2027">
          <cell r="A2027">
            <v>200.05999999999995</v>
          </cell>
          <cell r="B2027" t="str">
            <v>Coloc. acero normal</v>
          </cell>
          <cell r="C2027">
            <v>3.2170000000000001</v>
          </cell>
          <cell r="D2027" t="str">
            <v>QQ</v>
          </cell>
          <cell r="E2027">
            <v>326.47275741487186</v>
          </cell>
          <cell r="F2027">
            <v>0</v>
          </cell>
          <cell r="G2027">
            <v>1050.26</v>
          </cell>
          <cell r="H2027">
            <v>0</v>
          </cell>
          <cell r="I2027">
            <v>25215.100000000002</v>
          </cell>
        </row>
        <row r="2028">
          <cell r="A2028">
            <v>300.20999999999981</v>
          </cell>
          <cell r="B2028" t="str">
            <v>Vigas de carga 0.15m a 0.20m x Altura &lt; 0.40m</v>
          </cell>
          <cell r="C2028">
            <v>12.499999999999998</v>
          </cell>
          <cell r="D2028" t="str">
            <v>ML</v>
          </cell>
          <cell r="E2028">
            <v>472</v>
          </cell>
          <cell r="F2028">
            <v>0</v>
          </cell>
          <cell r="G2028">
            <v>5900</v>
          </cell>
          <cell r="H2028">
            <v>0</v>
          </cell>
          <cell r="I2028">
            <v>0</v>
          </cell>
        </row>
        <row r="2029">
          <cell r="A2029">
            <v>0</v>
          </cell>
          <cell r="B2029" t="str">
            <v>Total/UND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23678.34</v>
          </cell>
          <cell r="H2029">
            <v>3011.05</v>
          </cell>
          <cell r="I2029">
            <v>26689.39</v>
          </cell>
        </row>
        <row r="2030">
          <cell r="A2030">
            <v>0</v>
          </cell>
          <cell r="B2030" t="str">
            <v>Acero Estruc. Grado 40-60, 1" x 20 a 30 pies</v>
          </cell>
          <cell r="D2030">
            <v>0</v>
          </cell>
          <cell r="E2030">
            <v>3076.2711864406783</v>
          </cell>
          <cell r="F2030">
            <v>553.72881355932202</v>
          </cell>
          <cell r="G2030">
            <v>0</v>
          </cell>
          <cell r="H2030">
            <v>0</v>
          </cell>
        </row>
        <row r="2031">
          <cell r="A2031" t="str">
            <v>FUN-036</v>
          </cell>
          <cell r="B2031" t="str">
            <v>VIGA V9Y-T (0.20X0.40)MTS, F'C=210KG/CM2, 7Ø1/2", EST. Ø3/8"@0.20M  (FUNERARIA NUEVA ESPERANZA)</v>
          </cell>
          <cell r="C2031">
            <v>1</v>
          </cell>
          <cell r="D2031" t="str">
            <v>M3</v>
          </cell>
          <cell r="E2031">
            <v>0</v>
          </cell>
          <cell r="F2031">
            <v>0</v>
          </cell>
          <cell r="G2031">
            <v>23678.34</v>
          </cell>
          <cell r="H2031">
            <v>3011.05</v>
          </cell>
          <cell r="I2031">
            <v>26689.39</v>
          </cell>
        </row>
        <row r="2032">
          <cell r="A2032">
            <v>0</v>
          </cell>
          <cell r="B2032" t="str">
            <v>Volumen Análisis</v>
          </cell>
          <cell r="C2032">
            <v>1</v>
          </cell>
          <cell r="D2032" t="str">
            <v>M3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0</v>
          </cell>
          <cell r="B2033" t="str">
            <v>Materiales y Equipos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</row>
        <row r="2034">
          <cell r="A2034" t="str">
            <v>AE004</v>
          </cell>
          <cell r="B2034" t="str">
            <v>Acero Estruc. Grado 40-60, 1" x 20 a 30 pies</v>
          </cell>
          <cell r="C2034">
            <v>1.05</v>
          </cell>
          <cell r="D2034" t="str">
            <v>QQ</v>
          </cell>
          <cell r="E2034">
            <v>3076.2711864406783</v>
          </cell>
          <cell r="F2034">
            <v>553.72881355932202</v>
          </cell>
          <cell r="G2034">
            <v>0</v>
          </cell>
          <cell r="H2034">
            <v>0</v>
          </cell>
        </row>
        <row r="2035">
          <cell r="A2035" t="str">
            <v>AE003</v>
          </cell>
          <cell r="B2035" t="str">
            <v>Acero Estruc. Grado 40-60, 3/4" x 20 a 30 pies</v>
          </cell>
          <cell r="C2035">
            <v>5.7279999999999998</v>
          </cell>
          <cell r="D2035" t="str">
            <v>QQ</v>
          </cell>
          <cell r="E2035">
            <v>3076.2711864406783</v>
          </cell>
          <cell r="F2035">
            <v>553.72881355932202</v>
          </cell>
          <cell r="G2035">
            <v>0</v>
          </cell>
          <cell r="H2035">
            <v>0</v>
          </cell>
        </row>
        <row r="2036">
          <cell r="A2036" t="str">
            <v>AE002</v>
          </cell>
          <cell r="B2036" t="str">
            <v>Acero Estruc. Grado 40-60, 1/2" x 20 a 30 pies</v>
          </cell>
          <cell r="C2036">
            <v>2.4710000000000001</v>
          </cell>
          <cell r="D2036" t="str">
            <v>QQ</v>
          </cell>
          <cell r="E2036">
            <v>3076.2711864406783</v>
          </cell>
          <cell r="F2036">
            <v>553.72881355932202</v>
          </cell>
          <cell r="G2036">
            <v>7601.47</v>
          </cell>
          <cell r="H2036">
            <v>1368.26</v>
          </cell>
        </row>
        <row r="2037">
          <cell r="A2037" t="str">
            <v>AE001</v>
          </cell>
          <cell r="B2037" t="str">
            <v>Acero Estruc. Grado 40-60, 3/8" x 20 a 30 pies</v>
          </cell>
          <cell r="C2037">
            <v>0.746</v>
          </cell>
          <cell r="D2037" t="str">
            <v>QQ</v>
          </cell>
          <cell r="E2037">
            <v>3076.2711864406783</v>
          </cell>
          <cell r="F2037">
            <v>553.72881355932202</v>
          </cell>
          <cell r="G2037">
            <v>2294.9</v>
          </cell>
          <cell r="H2037">
            <v>413.08</v>
          </cell>
        </row>
        <row r="2038">
          <cell r="A2038" t="str">
            <v>HI002</v>
          </cell>
          <cell r="B2038" t="str">
            <v>Hormigón 210 Kg/cm2 (incluye bomba y colocación)</v>
          </cell>
          <cell r="C2038">
            <v>1.05</v>
          </cell>
          <cell r="D2038" t="str">
            <v>M3</v>
          </cell>
          <cell r="E2038">
            <v>5935.17</v>
          </cell>
          <cell r="F2038">
            <v>1068.3306</v>
          </cell>
          <cell r="G2038">
            <v>6231.93</v>
          </cell>
          <cell r="H2038">
            <v>1121.75</v>
          </cell>
        </row>
        <row r="2039">
          <cell r="A2039" t="str">
            <v>AE016</v>
          </cell>
          <cell r="B2039" t="str">
            <v>Alambre Galvanizado Calibre 18 (Varillas)</v>
          </cell>
          <cell r="C2039">
            <v>6.4340000000000002</v>
          </cell>
          <cell r="D2039" t="str">
            <v>LB</v>
          </cell>
          <cell r="E2039">
            <v>93.220338983050851</v>
          </cell>
          <cell r="F2039">
            <v>16.779661016949152</v>
          </cell>
          <cell r="G2039">
            <v>599.78</v>
          </cell>
          <cell r="H2039">
            <v>107.96</v>
          </cell>
          <cell r="I2039">
            <v>25215.100000000002</v>
          </cell>
        </row>
        <row r="2040">
          <cell r="A2040">
            <v>0</v>
          </cell>
          <cell r="B2040" t="str">
            <v>Mano de Obra</v>
          </cell>
          <cell r="D2040">
            <v>0</v>
          </cell>
          <cell r="G2040">
            <v>0</v>
          </cell>
          <cell r="H2040">
            <v>0</v>
          </cell>
        </row>
        <row r="2041">
          <cell r="A2041">
            <v>200.05999999999995</v>
          </cell>
          <cell r="B2041" t="str">
            <v>Coloc. acero normal</v>
          </cell>
          <cell r="C2041">
            <v>3.2170000000000001</v>
          </cell>
          <cell r="D2041" t="str">
            <v>QQ</v>
          </cell>
          <cell r="E2041">
            <v>326.47275741487186</v>
          </cell>
          <cell r="F2041">
            <v>0</v>
          </cell>
          <cell r="G2041">
            <v>1050.26</v>
          </cell>
          <cell r="H2041">
            <v>0</v>
          </cell>
          <cell r="I2041">
            <v>27203.099999999995</v>
          </cell>
        </row>
        <row r="2042">
          <cell r="A2042">
            <v>300.20999999999981</v>
          </cell>
          <cell r="B2042" t="str">
            <v>Vigas de carga 0.15m a 0.20m x Altura &lt; 0.40m</v>
          </cell>
          <cell r="C2042">
            <v>12.499999999999998</v>
          </cell>
          <cell r="D2042" t="str">
            <v>ML</v>
          </cell>
          <cell r="E2042">
            <v>472</v>
          </cell>
          <cell r="F2042">
            <v>0</v>
          </cell>
          <cell r="G2042">
            <v>5900</v>
          </cell>
          <cell r="H2042">
            <v>0</v>
          </cell>
          <cell r="I2042">
            <v>0</v>
          </cell>
        </row>
        <row r="2043">
          <cell r="A2043">
            <v>0</v>
          </cell>
          <cell r="B2043" t="str">
            <v>Total/UND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23678.34</v>
          </cell>
          <cell r="H2043">
            <v>3011.05</v>
          </cell>
          <cell r="I2043">
            <v>26689.39</v>
          </cell>
        </row>
        <row r="2044">
          <cell r="A2044">
            <v>0</v>
          </cell>
          <cell r="B2044" t="str">
            <v>Acero Estruc. Grado 40-60, 1" x 20 a 30 pies</v>
          </cell>
          <cell r="D2044">
            <v>0</v>
          </cell>
          <cell r="E2044">
            <v>3076.2711864406783</v>
          </cell>
          <cell r="F2044">
            <v>553.72881355932202</v>
          </cell>
          <cell r="G2044">
            <v>0</v>
          </cell>
          <cell r="H2044">
            <v>0</v>
          </cell>
        </row>
        <row r="2045">
          <cell r="A2045" t="str">
            <v>FUN-037</v>
          </cell>
          <cell r="B2045" t="str">
            <v>VIGA V10Y-T (0.20X0.40)MTS, F'C=210KG/CM2, 7Ø1/2", EST. Ø3/8"@0.18M  (FUNERARIA NUEVA ESPERANZA)</v>
          </cell>
          <cell r="C2045">
            <v>1</v>
          </cell>
          <cell r="D2045" t="str">
            <v>M3</v>
          </cell>
          <cell r="E2045">
            <v>0</v>
          </cell>
          <cell r="F2045">
            <v>0</v>
          </cell>
          <cell r="G2045">
            <v>24213.13</v>
          </cell>
          <cell r="H2045">
            <v>3098.56</v>
          </cell>
          <cell r="I2045">
            <v>27311.690000000002</v>
          </cell>
        </row>
        <row r="2046">
          <cell r="A2046">
            <v>0</v>
          </cell>
          <cell r="B2046" t="str">
            <v>Volumen Análisis</v>
          </cell>
          <cell r="C2046">
            <v>1</v>
          </cell>
          <cell r="D2046" t="str">
            <v>M3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0</v>
          </cell>
          <cell r="B2047" t="str">
            <v>Materiales y Equipos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</row>
        <row r="2048">
          <cell r="A2048" t="str">
            <v>AE004</v>
          </cell>
          <cell r="B2048" t="str">
            <v>Acero Estruc. Grado 40-60, 1" x 20 a 30 pies</v>
          </cell>
          <cell r="C2048">
            <v>1.05</v>
          </cell>
          <cell r="D2048" t="str">
            <v>QQ</v>
          </cell>
          <cell r="E2048">
            <v>3076.2711864406783</v>
          </cell>
          <cell r="F2048">
            <v>553.72881355932202</v>
          </cell>
          <cell r="G2048">
            <v>0</v>
          </cell>
          <cell r="H2048">
            <v>0</v>
          </cell>
        </row>
        <row r="2049">
          <cell r="A2049" t="str">
            <v>AE003</v>
          </cell>
          <cell r="B2049" t="str">
            <v>Acero Estruc. Grado 40-60, 3/4" x 20 a 30 pies</v>
          </cell>
          <cell r="C2049">
            <v>6.68</v>
          </cell>
          <cell r="D2049" t="str">
            <v>QQ</v>
          </cell>
          <cell r="E2049">
            <v>3076.2711864406783</v>
          </cell>
          <cell r="F2049">
            <v>553.72881355932202</v>
          </cell>
          <cell r="G2049">
            <v>0</v>
          </cell>
          <cell r="H2049">
            <v>0</v>
          </cell>
        </row>
        <row r="2050">
          <cell r="A2050" t="str">
            <v>AE002</v>
          </cell>
          <cell r="B2050" t="str">
            <v>Acero Estruc. Grado 40-60, 1/2" x 20 a 30 pies</v>
          </cell>
          <cell r="C2050">
            <v>2.4710000000000001</v>
          </cell>
          <cell r="D2050" t="str">
            <v>QQ</v>
          </cell>
          <cell r="E2050">
            <v>3076.2711864406783</v>
          </cell>
          <cell r="F2050">
            <v>553.72881355932202</v>
          </cell>
          <cell r="G2050">
            <v>7601.47</v>
          </cell>
          <cell r="H2050">
            <v>1368.26</v>
          </cell>
        </row>
        <row r="2051">
          <cell r="A2051" t="str">
            <v>AE001</v>
          </cell>
          <cell r="B2051" t="str">
            <v>Acero Estruc. Grado 40-60, 3/8" x 20 a 30 pies</v>
          </cell>
          <cell r="C2051">
            <v>0.89500000000000002</v>
          </cell>
          <cell r="D2051" t="str">
            <v>QQ</v>
          </cell>
          <cell r="E2051">
            <v>3076.2711864406783</v>
          </cell>
          <cell r="F2051">
            <v>553.72881355932202</v>
          </cell>
          <cell r="G2051">
            <v>2753.26</v>
          </cell>
          <cell r="H2051">
            <v>495.59</v>
          </cell>
        </row>
        <row r="2052">
          <cell r="A2052" t="str">
            <v>HI002</v>
          </cell>
          <cell r="B2052" t="str">
            <v>Hormigón 210 Kg/cm2 (incluye bomba y colocación)</v>
          </cell>
          <cell r="C2052">
            <v>1.05</v>
          </cell>
          <cell r="D2052" t="str">
            <v>M3</v>
          </cell>
          <cell r="E2052">
            <v>5935.17</v>
          </cell>
          <cell r="F2052">
            <v>1068.3306</v>
          </cell>
          <cell r="G2052">
            <v>6231.93</v>
          </cell>
          <cell r="H2052">
            <v>1121.75</v>
          </cell>
        </row>
        <row r="2053">
          <cell r="A2053" t="str">
            <v>AE016</v>
          </cell>
          <cell r="B2053" t="str">
            <v>Alambre Galvanizado Calibre 18 (Varillas)</v>
          </cell>
          <cell r="C2053">
            <v>6.7320000000000002</v>
          </cell>
          <cell r="D2053" t="str">
            <v>LB</v>
          </cell>
          <cell r="E2053">
            <v>93.220338983050851</v>
          </cell>
          <cell r="F2053">
            <v>16.779661016949152</v>
          </cell>
          <cell r="G2053">
            <v>627.55999999999995</v>
          </cell>
          <cell r="H2053">
            <v>112.96</v>
          </cell>
          <cell r="I2053">
            <v>27203.099999999995</v>
          </cell>
        </row>
        <row r="2054">
          <cell r="A2054">
            <v>0</v>
          </cell>
          <cell r="B2054" t="str">
            <v>Mano de Obra</v>
          </cell>
          <cell r="D2054">
            <v>0</v>
          </cell>
          <cell r="G2054">
            <v>0</v>
          </cell>
          <cell r="H2054">
            <v>0</v>
          </cell>
        </row>
        <row r="2055">
          <cell r="A2055">
            <v>200.05999999999995</v>
          </cell>
          <cell r="B2055" t="str">
            <v>Coloc. acero normal</v>
          </cell>
          <cell r="C2055">
            <v>3.3660000000000001</v>
          </cell>
          <cell r="D2055" t="str">
            <v>QQ</v>
          </cell>
          <cell r="E2055">
            <v>326.47275741487186</v>
          </cell>
          <cell r="F2055">
            <v>0</v>
          </cell>
          <cell r="G2055">
            <v>1098.9100000000001</v>
          </cell>
          <cell r="H2055">
            <v>0</v>
          </cell>
          <cell r="I2055">
            <v>26689.39</v>
          </cell>
        </row>
        <row r="2056">
          <cell r="A2056">
            <v>300.20999999999981</v>
          </cell>
          <cell r="B2056" t="str">
            <v>Vigas de carga 0.15m a 0.20m x Altura &lt; 0.40m</v>
          </cell>
          <cell r="C2056">
            <v>12.499999999999998</v>
          </cell>
          <cell r="D2056" t="str">
            <v>ML</v>
          </cell>
          <cell r="E2056">
            <v>472</v>
          </cell>
          <cell r="F2056">
            <v>0</v>
          </cell>
          <cell r="G2056">
            <v>5900</v>
          </cell>
          <cell r="H2056">
            <v>0</v>
          </cell>
          <cell r="I2056">
            <v>0</v>
          </cell>
        </row>
        <row r="2057">
          <cell r="A2057">
            <v>0</v>
          </cell>
          <cell r="B2057" t="str">
            <v>Total/UND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24213.13</v>
          </cell>
          <cell r="H2057">
            <v>3098.56</v>
          </cell>
          <cell r="I2057">
            <v>27311.690000000002</v>
          </cell>
        </row>
        <row r="2058">
          <cell r="A2058">
            <v>0</v>
          </cell>
          <cell r="B2058" t="str">
            <v>Acero Estruc. Grado 40-60, 1" x 20 a 30 pies</v>
          </cell>
          <cell r="D2058">
            <v>0</v>
          </cell>
          <cell r="E2058">
            <v>3076.2711864406783</v>
          </cell>
          <cell r="F2058">
            <v>553.72881355932202</v>
          </cell>
          <cell r="G2058">
            <v>0</v>
          </cell>
          <cell r="H2058">
            <v>0</v>
          </cell>
        </row>
        <row r="2059">
          <cell r="A2059" t="str">
            <v>FUN-038</v>
          </cell>
          <cell r="B2059" t="str">
            <v>VIGA V11Y-T (0.20X0.40)MTS, F'C=210KG/CM2, 5Ø1/2", ADIC. EN APOYOS 2Ø3/8" EST. Ø3/8"@0.20  (FUNERARIA NUEVA ESPERANZA)</v>
          </cell>
          <cell r="C2059">
            <v>1</v>
          </cell>
          <cell r="D2059" t="str">
            <v>M3</v>
          </cell>
          <cell r="E2059">
            <v>0</v>
          </cell>
          <cell r="F2059">
            <v>0</v>
          </cell>
          <cell r="G2059">
            <v>21352.55</v>
          </cell>
          <cell r="H2059">
            <v>2630.49</v>
          </cell>
          <cell r="I2059">
            <v>23983.040000000001</v>
          </cell>
        </row>
        <row r="2060">
          <cell r="A2060">
            <v>0</v>
          </cell>
          <cell r="B2060" t="str">
            <v>Volumen Análisis</v>
          </cell>
          <cell r="C2060">
            <v>1</v>
          </cell>
          <cell r="D2060" t="str">
            <v>M3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0</v>
          </cell>
          <cell r="B2061" t="str">
            <v>Materiales y Equipos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 t="str">
            <v>AE004</v>
          </cell>
          <cell r="B2062" t="str">
            <v>Acero Estruc. Grado 40-60, 1" x 20 a 30 pies</v>
          </cell>
          <cell r="C2062">
            <v>1.05</v>
          </cell>
          <cell r="D2062" t="str">
            <v>QQ</v>
          </cell>
          <cell r="E2062">
            <v>3076.2711864406783</v>
          </cell>
          <cell r="F2062">
            <v>553.72881355932202</v>
          </cell>
          <cell r="G2062">
            <v>0</v>
          </cell>
          <cell r="H2062">
            <v>0</v>
          </cell>
        </row>
        <row r="2063">
          <cell r="A2063" t="str">
            <v>AE003</v>
          </cell>
          <cell r="B2063" t="str">
            <v>Acero Estruc. Grado 40-60, 3/4" x 20 a 30 pies</v>
          </cell>
          <cell r="C2063">
            <v>6.4340000000000002</v>
          </cell>
          <cell r="D2063" t="str">
            <v>QQ</v>
          </cell>
          <cell r="E2063">
            <v>3076.2711864406783</v>
          </cell>
          <cell r="F2063">
            <v>553.72881355932202</v>
          </cell>
          <cell r="G2063">
            <v>0</v>
          </cell>
          <cell r="H2063">
            <v>0</v>
          </cell>
        </row>
        <row r="2064">
          <cell r="A2064" t="str">
            <v>AE002</v>
          </cell>
          <cell r="B2064" t="str">
            <v>Acero Estruc. Grado 40-60, 1/2" x 20 a 30 pies</v>
          </cell>
          <cell r="C2064">
            <v>1.5780000000000001</v>
          </cell>
          <cell r="D2064" t="str">
            <v>QQ</v>
          </cell>
          <cell r="E2064">
            <v>3076.2711864406783</v>
          </cell>
          <cell r="F2064">
            <v>553.72881355932202</v>
          </cell>
          <cell r="G2064">
            <v>4854.3599999999997</v>
          </cell>
          <cell r="H2064">
            <v>873.78</v>
          </cell>
        </row>
        <row r="2065">
          <cell r="A2065" t="str">
            <v>AE001</v>
          </cell>
          <cell r="B2065" t="str">
            <v>Acero Estruc. Grado 40-60, 3/8" x 20 a 30 pies</v>
          </cell>
          <cell r="C2065">
            <v>0.99099999999999999</v>
          </cell>
          <cell r="D2065" t="str">
            <v>QQ</v>
          </cell>
          <cell r="E2065">
            <v>3076.2711864406783</v>
          </cell>
          <cell r="F2065">
            <v>553.72881355932202</v>
          </cell>
          <cell r="G2065">
            <v>3048.58</v>
          </cell>
          <cell r="H2065">
            <v>548.75</v>
          </cell>
        </row>
        <row r="2066">
          <cell r="A2066" t="str">
            <v>HI002</v>
          </cell>
          <cell r="B2066" t="str">
            <v>Hormigón 210 Kg/cm2 (incluye bomba y colocación)</v>
          </cell>
          <cell r="C2066">
            <v>1.05</v>
          </cell>
          <cell r="D2066" t="str">
            <v>M3</v>
          </cell>
          <cell r="E2066">
            <v>5935.17</v>
          </cell>
          <cell r="F2066">
            <v>1068.3306</v>
          </cell>
          <cell r="G2066">
            <v>6231.93</v>
          </cell>
          <cell r="H2066">
            <v>1121.75</v>
          </cell>
        </row>
        <row r="2067">
          <cell r="A2067" t="str">
            <v>AE016</v>
          </cell>
          <cell r="B2067" t="str">
            <v>Alambre Galvanizado Calibre 18 (Varillas)</v>
          </cell>
          <cell r="C2067">
            <v>5.1379999999999999</v>
          </cell>
          <cell r="D2067" t="str">
            <v>LB</v>
          </cell>
          <cell r="E2067">
            <v>93.220338983050851</v>
          </cell>
          <cell r="F2067">
            <v>16.779661016949152</v>
          </cell>
          <cell r="G2067">
            <v>478.97</v>
          </cell>
          <cell r="H2067">
            <v>86.21</v>
          </cell>
          <cell r="I2067">
            <v>26689.39</v>
          </cell>
        </row>
        <row r="2068">
          <cell r="A2068">
            <v>0</v>
          </cell>
          <cell r="B2068" t="str">
            <v>Mano de Obra</v>
          </cell>
          <cell r="D2068">
            <v>0</v>
          </cell>
          <cell r="G2068">
            <v>0</v>
          </cell>
          <cell r="H2068">
            <v>0</v>
          </cell>
        </row>
        <row r="2069">
          <cell r="A2069">
            <v>200.05999999999995</v>
          </cell>
          <cell r="B2069" t="str">
            <v>Coloc. acero normal</v>
          </cell>
          <cell r="C2069">
            <v>2.569</v>
          </cell>
          <cell r="D2069" t="str">
            <v>QQ</v>
          </cell>
          <cell r="E2069">
            <v>326.47275741487186</v>
          </cell>
          <cell r="F2069">
            <v>0</v>
          </cell>
          <cell r="G2069">
            <v>838.71</v>
          </cell>
          <cell r="H2069">
            <v>0</v>
          </cell>
          <cell r="I2069">
            <v>26689.39</v>
          </cell>
        </row>
        <row r="2070">
          <cell r="A2070">
            <v>300.20999999999981</v>
          </cell>
          <cell r="B2070" t="str">
            <v>Vigas de carga 0.15m a 0.20m x Altura &lt; 0.40m</v>
          </cell>
          <cell r="C2070">
            <v>12.499999999999998</v>
          </cell>
          <cell r="D2070" t="str">
            <v>ML</v>
          </cell>
          <cell r="E2070">
            <v>472</v>
          </cell>
          <cell r="F2070">
            <v>0</v>
          </cell>
          <cell r="G2070">
            <v>5900</v>
          </cell>
          <cell r="H2070">
            <v>0</v>
          </cell>
          <cell r="I2070">
            <v>0</v>
          </cell>
        </row>
        <row r="2071">
          <cell r="A2071">
            <v>0</v>
          </cell>
          <cell r="B2071" t="str">
            <v>Total/UND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21352.55</v>
          </cell>
          <cell r="H2071">
            <v>2630.49</v>
          </cell>
          <cell r="I2071">
            <v>23983.040000000001</v>
          </cell>
        </row>
        <row r="2072">
          <cell r="A2072">
            <v>0</v>
          </cell>
          <cell r="B2072" t="str">
            <v>Acero Estruc. Grado 40-60, 1" x 20 a 30 pies</v>
          </cell>
          <cell r="D2072">
            <v>0</v>
          </cell>
          <cell r="E2072">
            <v>3076.2711864406783</v>
          </cell>
          <cell r="F2072">
            <v>553.72881355932202</v>
          </cell>
          <cell r="G2072">
            <v>0</v>
          </cell>
          <cell r="H2072">
            <v>0</v>
          </cell>
        </row>
        <row r="2073">
          <cell r="A2073" t="str">
            <v>FUN-039</v>
          </cell>
          <cell r="B2073" t="str">
            <v>VIGA VA1Y-T (0.20X0.40)MTS, F'C=210KG/CM2, 4Ø3/4"+3Ø1/2", ADIC. EN APOYOS 2Ø1/2" EST. Ø3/8"@0.20   (FUNERARIA NUEVA ESPERANZA)</v>
          </cell>
          <cell r="C2073">
            <v>1</v>
          </cell>
          <cell r="D2073" t="str">
            <v>M3</v>
          </cell>
          <cell r="E2073">
            <v>0</v>
          </cell>
          <cell r="F2073">
            <v>0</v>
          </cell>
          <cell r="G2073">
            <v>31890.399999999998</v>
          </cell>
          <cell r="H2073">
            <v>4354.76</v>
          </cell>
          <cell r="I2073">
            <v>36245.159999999996</v>
          </cell>
        </row>
        <row r="2074">
          <cell r="A2074">
            <v>0</v>
          </cell>
          <cell r="B2074" t="str">
            <v>Volumen Análisis</v>
          </cell>
          <cell r="C2074">
            <v>1</v>
          </cell>
          <cell r="D2074" t="str">
            <v>M3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0</v>
          </cell>
          <cell r="B2075" t="str">
            <v>Materiales y Equipos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 t="str">
            <v>AE004</v>
          </cell>
          <cell r="B2076" t="str">
            <v>Acero Estruc. Grado 40-60, 1" x 20 a 30 pies</v>
          </cell>
          <cell r="C2076">
            <v>1.05</v>
          </cell>
          <cell r="D2076" t="str">
            <v>QQ</v>
          </cell>
          <cell r="E2076">
            <v>3076.2711864406783</v>
          </cell>
          <cell r="F2076">
            <v>553.72881355932202</v>
          </cell>
          <cell r="G2076">
            <v>0</v>
          </cell>
          <cell r="H2076">
            <v>0</v>
          </cell>
        </row>
        <row r="2077">
          <cell r="A2077" t="str">
            <v>AE003</v>
          </cell>
          <cell r="B2077" t="str">
            <v>Acero Estruc. Grado 40-60, 3/4" x 20 a 30 pies</v>
          </cell>
          <cell r="C2077">
            <v>2.964</v>
          </cell>
          <cell r="D2077" t="str">
            <v>QQ</v>
          </cell>
          <cell r="E2077">
            <v>3076.2711864406783</v>
          </cell>
          <cell r="F2077">
            <v>553.72881355932202</v>
          </cell>
          <cell r="G2077">
            <v>9118.07</v>
          </cell>
          <cell r="H2077">
            <v>1641.25</v>
          </cell>
        </row>
        <row r="2078">
          <cell r="A2078" t="str">
            <v>AE002</v>
          </cell>
          <cell r="B2078" t="str">
            <v>Acero Estruc. Grado 40-60, 1/2" x 20 a 30 pies</v>
          </cell>
          <cell r="C2078">
            <v>1.3009999999999999</v>
          </cell>
          <cell r="D2078" t="str">
            <v>QQ</v>
          </cell>
          <cell r="E2078">
            <v>3076.2711864406783</v>
          </cell>
          <cell r="F2078">
            <v>553.72881355932202</v>
          </cell>
          <cell r="G2078">
            <v>4002.23</v>
          </cell>
          <cell r="H2078">
            <v>720.4</v>
          </cell>
        </row>
        <row r="2079">
          <cell r="A2079" t="str">
            <v>AE001</v>
          </cell>
          <cell r="B2079" t="str">
            <v>Acero Estruc. Grado 40-60, 3/8" x 20 a 30 pies</v>
          </cell>
          <cell r="C2079">
            <v>1.24</v>
          </cell>
          <cell r="D2079" t="str">
            <v>QQ</v>
          </cell>
          <cell r="E2079">
            <v>3076.2711864406783</v>
          </cell>
          <cell r="F2079">
            <v>553.72881355932202</v>
          </cell>
          <cell r="G2079">
            <v>3814.58</v>
          </cell>
          <cell r="H2079">
            <v>686.62</v>
          </cell>
        </row>
        <row r="2080">
          <cell r="A2080" t="str">
            <v>HI002</v>
          </cell>
          <cell r="B2080" t="str">
            <v>Hormigón 210 Kg/cm2 (incluye bomba y colocación)</v>
          </cell>
          <cell r="C2080">
            <v>1.05</v>
          </cell>
          <cell r="D2080" t="str">
            <v>M3</v>
          </cell>
          <cell r="E2080">
            <v>5935.17</v>
          </cell>
          <cell r="F2080">
            <v>1068.3306</v>
          </cell>
          <cell r="G2080">
            <v>6231.93</v>
          </cell>
          <cell r="H2080">
            <v>1121.75</v>
          </cell>
        </row>
        <row r="2081">
          <cell r="A2081" t="str">
            <v>AE016</v>
          </cell>
          <cell r="B2081" t="str">
            <v>Alambre Galvanizado Calibre 18 (Varillas)</v>
          </cell>
          <cell r="C2081">
            <v>11.01</v>
          </cell>
          <cell r="D2081" t="str">
            <v>LB</v>
          </cell>
          <cell r="E2081">
            <v>93.220338983050851</v>
          </cell>
          <cell r="F2081">
            <v>16.779661016949152</v>
          </cell>
          <cell r="G2081">
            <v>1026.3599999999999</v>
          </cell>
          <cell r="H2081">
            <v>184.74</v>
          </cell>
          <cell r="I2081">
            <v>26689.39</v>
          </cell>
        </row>
        <row r="2082">
          <cell r="A2082">
            <v>0</v>
          </cell>
          <cell r="B2082" t="str">
            <v>Mano de Obra</v>
          </cell>
          <cell r="D2082">
            <v>0</v>
          </cell>
          <cell r="G2082">
            <v>0</v>
          </cell>
          <cell r="H2082">
            <v>0</v>
          </cell>
        </row>
        <row r="2083">
          <cell r="A2083">
            <v>200.05999999999995</v>
          </cell>
          <cell r="B2083" t="str">
            <v>Coloc. acero normal</v>
          </cell>
          <cell r="C2083">
            <v>5.5049999999999999</v>
          </cell>
          <cell r="D2083" t="str">
            <v>QQ</v>
          </cell>
          <cell r="E2083">
            <v>326.47275741487186</v>
          </cell>
          <cell r="F2083">
            <v>0</v>
          </cell>
          <cell r="G2083">
            <v>1797.23</v>
          </cell>
          <cell r="H2083">
            <v>0</v>
          </cell>
          <cell r="I2083">
            <v>27311.690000000002</v>
          </cell>
        </row>
        <row r="2084">
          <cell r="A2084">
            <v>300.20999999999981</v>
          </cell>
          <cell r="B2084" t="str">
            <v>Vigas de carga 0.15m a 0.20m x Altura &lt; 0.40m</v>
          </cell>
          <cell r="C2084">
            <v>12.499999999999998</v>
          </cell>
          <cell r="D2084" t="str">
            <v>ML</v>
          </cell>
          <cell r="E2084">
            <v>472</v>
          </cell>
          <cell r="F2084">
            <v>0</v>
          </cell>
          <cell r="G2084">
            <v>5900</v>
          </cell>
          <cell r="H2084">
            <v>0</v>
          </cell>
          <cell r="I2084">
            <v>0</v>
          </cell>
        </row>
        <row r="2085">
          <cell r="A2085">
            <v>0</v>
          </cell>
          <cell r="B2085" t="str">
            <v>Total/UND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31890.399999999998</v>
          </cell>
          <cell r="H2085">
            <v>4354.76</v>
          </cell>
          <cell r="I2085">
            <v>36245.159999999996</v>
          </cell>
        </row>
        <row r="2086">
          <cell r="A2086">
            <v>0</v>
          </cell>
          <cell r="B2086" t="str">
            <v>Acero Estruc. Grado 40-60, 1" x 20 a 30 pies</v>
          </cell>
          <cell r="D2086">
            <v>0</v>
          </cell>
          <cell r="E2086">
            <v>3076.2711864406783</v>
          </cell>
          <cell r="F2086">
            <v>553.72881355932202</v>
          </cell>
          <cell r="G2086">
            <v>0</v>
          </cell>
          <cell r="H2086">
            <v>0</v>
          </cell>
        </row>
        <row r="2087">
          <cell r="A2087" t="str">
            <v>FUN-040</v>
          </cell>
          <cell r="B2087" t="str">
            <v>VIGA VA2Y-T (0.20X0.40)MTS, F'C=210KG/CM2, 7Ø1/2", ADIC. EN APOYOS 2Ø1/2" EST. Ø3/8"@0.18 (FUNERARIA NUEVA ESPERANZA)</v>
          </cell>
          <cell r="C2087">
            <v>1</v>
          </cell>
          <cell r="D2087" t="str">
            <v>M3</v>
          </cell>
          <cell r="E2087">
            <v>0</v>
          </cell>
          <cell r="F2087">
            <v>0</v>
          </cell>
          <cell r="G2087">
            <v>24636.65</v>
          </cell>
          <cell r="H2087">
            <v>3167.86</v>
          </cell>
          <cell r="I2087">
            <v>27804.510000000002</v>
          </cell>
        </row>
        <row r="2088">
          <cell r="A2088">
            <v>0</v>
          </cell>
          <cell r="B2088" t="str">
            <v>Volumen Análisis</v>
          </cell>
          <cell r="C2088">
            <v>1</v>
          </cell>
          <cell r="D2088" t="str">
            <v>M3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</row>
        <row r="2089">
          <cell r="A2089">
            <v>0</v>
          </cell>
          <cell r="B2089" t="str">
            <v>Materiales y Equipos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</row>
        <row r="2090">
          <cell r="A2090" t="str">
            <v>AE004</v>
          </cell>
          <cell r="B2090" t="str">
            <v>Acero Estruc. Grado 40-60, 1" x 20 a 30 pies</v>
          </cell>
          <cell r="C2090">
            <v>1.05</v>
          </cell>
          <cell r="D2090" t="str">
            <v>QQ</v>
          </cell>
          <cell r="E2090">
            <v>3076.2711864406783</v>
          </cell>
          <cell r="F2090">
            <v>553.72881355932202</v>
          </cell>
          <cell r="G2090">
            <v>0</v>
          </cell>
          <cell r="H2090">
            <v>0</v>
          </cell>
        </row>
        <row r="2091">
          <cell r="A2091" t="str">
            <v>AE003</v>
          </cell>
          <cell r="B2091" t="str">
            <v>Acero Estruc. Grado 40-60, 3/4" x 20 a 30 pies</v>
          </cell>
          <cell r="C2091">
            <v>6.7320000000000002</v>
          </cell>
          <cell r="D2091" t="str">
            <v>QQ</v>
          </cell>
          <cell r="E2091">
            <v>3076.2711864406783</v>
          </cell>
          <cell r="F2091">
            <v>553.72881355932202</v>
          </cell>
          <cell r="G2091">
            <v>0</v>
          </cell>
          <cell r="H2091">
            <v>0</v>
          </cell>
        </row>
        <row r="2092">
          <cell r="A2092" t="str">
            <v>AE002</v>
          </cell>
          <cell r="B2092" t="str">
            <v>Acero Estruc. Grado 40-60, 1/2" x 20 a 30 pies</v>
          </cell>
          <cell r="C2092">
            <v>2.5950000000000002</v>
          </cell>
          <cell r="D2092" t="str">
            <v>QQ</v>
          </cell>
          <cell r="E2092">
            <v>3076.2711864406783</v>
          </cell>
          <cell r="F2092">
            <v>553.72881355932202</v>
          </cell>
          <cell r="G2092">
            <v>7982.92</v>
          </cell>
          <cell r="H2092">
            <v>1436.93</v>
          </cell>
        </row>
        <row r="2093">
          <cell r="A2093" t="str">
            <v>AE001</v>
          </cell>
          <cell r="B2093" t="str">
            <v>Acero Estruc. Grado 40-60, 3/8" x 20 a 30 pies</v>
          </cell>
          <cell r="C2093">
            <v>0.88900000000000001</v>
          </cell>
          <cell r="D2093" t="str">
            <v>QQ</v>
          </cell>
          <cell r="E2093">
            <v>3076.2711864406783</v>
          </cell>
          <cell r="F2093">
            <v>553.72881355932202</v>
          </cell>
          <cell r="G2093">
            <v>2734.81</v>
          </cell>
          <cell r="H2093">
            <v>492.26</v>
          </cell>
        </row>
        <row r="2094">
          <cell r="A2094" t="str">
            <v>HI002</v>
          </cell>
          <cell r="B2094" t="str">
            <v>Hormigón 210 Kg/cm2 (incluye bomba y colocación)</v>
          </cell>
          <cell r="C2094">
            <v>1.05</v>
          </cell>
          <cell r="D2094" t="str">
            <v>M3</v>
          </cell>
          <cell r="E2094">
            <v>5935.17</v>
          </cell>
          <cell r="F2094">
            <v>1068.3306</v>
          </cell>
          <cell r="G2094">
            <v>6231.93</v>
          </cell>
          <cell r="H2094">
            <v>1121.75</v>
          </cell>
        </row>
        <row r="2095">
          <cell r="A2095" t="str">
            <v>AE016</v>
          </cell>
          <cell r="B2095" t="str">
            <v>Alambre Galvanizado Calibre 18 (Varillas)</v>
          </cell>
          <cell r="C2095">
            <v>6.968</v>
          </cell>
          <cell r="D2095" t="str">
            <v>LB</v>
          </cell>
          <cell r="E2095">
            <v>93.220338983050851</v>
          </cell>
          <cell r="F2095">
            <v>16.779661016949152</v>
          </cell>
          <cell r="G2095">
            <v>649.55999999999995</v>
          </cell>
          <cell r="H2095">
            <v>116.92</v>
          </cell>
          <cell r="I2095">
            <v>27311.690000000002</v>
          </cell>
        </row>
        <row r="2096">
          <cell r="A2096">
            <v>0</v>
          </cell>
          <cell r="B2096" t="str">
            <v>Mano de Obra</v>
          </cell>
          <cell r="D2096">
            <v>0</v>
          </cell>
          <cell r="G2096">
            <v>0</v>
          </cell>
          <cell r="H2096">
            <v>0</v>
          </cell>
        </row>
        <row r="2097">
          <cell r="A2097">
            <v>200.05999999999995</v>
          </cell>
          <cell r="B2097" t="str">
            <v>Coloc. acero normal</v>
          </cell>
          <cell r="C2097">
            <v>3.484</v>
          </cell>
          <cell r="D2097" t="str">
            <v>QQ</v>
          </cell>
          <cell r="E2097">
            <v>326.47275741487186</v>
          </cell>
          <cell r="F2097">
            <v>0</v>
          </cell>
          <cell r="G2097">
            <v>1137.43</v>
          </cell>
          <cell r="H2097">
            <v>0</v>
          </cell>
          <cell r="I2097">
            <v>23983.040000000001</v>
          </cell>
        </row>
        <row r="2098">
          <cell r="A2098">
            <v>300.20999999999981</v>
          </cell>
          <cell r="B2098" t="str">
            <v>Vigas de carga 0.15m a 0.20m x Altura &lt; 0.40m</v>
          </cell>
          <cell r="C2098">
            <v>12.499999999999998</v>
          </cell>
          <cell r="D2098" t="str">
            <v>ML</v>
          </cell>
          <cell r="E2098">
            <v>472</v>
          </cell>
          <cell r="F2098">
            <v>0</v>
          </cell>
          <cell r="G2098">
            <v>5900</v>
          </cell>
          <cell r="H2098">
            <v>0</v>
          </cell>
          <cell r="I2098">
            <v>0</v>
          </cell>
        </row>
        <row r="2099">
          <cell r="A2099">
            <v>0</v>
          </cell>
          <cell r="B2099" t="str">
            <v>Total/UND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24636.65</v>
          </cell>
          <cell r="H2099">
            <v>3167.86</v>
          </cell>
          <cell r="I2099">
            <v>27804.510000000002</v>
          </cell>
        </row>
        <row r="2100">
          <cell r="A2100">
            <v>0</v>
          </cell>
          <cell r="B2100" t="str">
            <v>Acero Estruc. Grado 40-60, 1" x 20 a 30 pies</v>
          </cell>
          <cell r="D2100">
            <v>0</v>
          </cell>
          <cell r="E2100">
            <v>3076.2711864406783</v>
          </cell>
          <cell r="F2100">
            <v>553.72881355932202</v>
          </cell>
          <cell r="G2100">
            <v>0</v>
          </cell>
          <cell r="H2100">
            <v>0</v>
          </cell>
        </row>
        <row r="2101">
          <cell r="A2101">
            <v>105.10100000000004</v>
          </cell>
          <cell r="B2101" t="str">
            <v>VIGA VA (0.20X0.20)MTS, F'C=210KG/CM2 (LIGAD.), 4Ø3/8",  EST. Ø3/8"@0.20</v>
          </cell>
          <cell r="C2101">
            <v>1</v>
          </cell>
          <cell r="D2101" t="str">
            <v>M3</v>
          </cell>
          <cell r="E2101">
            <v>0</v>
          </cell>
          <cell r="F2101">
            <v>0</v>
          </cell>
          <cell r="G2101">
            <v>21785.25</v>
          </cell>
          <cell r="H2101">
            <v>2547.64</v>
          </cell>
          <cell r="I2101">
            <v>24332.89</v>
          </cell>
        </row>
        <row r="2102">
          <cell r="A2102">
            <v>0</v>
          </cell>
          <cell r="B2102" t="str">
            <v>Volumen Análisis</v>
          </cell>
          <cell r="C2102">
            <v>1</v>
          </cell>
          <cell r="D2102" t="str">
            <v>M3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A2103">
            <v>0</v>
          </cell>
          <cell r="B2103" t="str">
            <v>Materiales y Equipos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A2104" t="str">
            <v>AE004</v>
          </cell>
          <cell r="B2104" t="str">
            <v>Acero Estruc. Grado 40-60, 1" x 20 a 30 pies</v>
          </cell>
          <cell r="C2104">
            <v>1.05</v>
          </cell>
          <cell r="D2104" t="str">
            <v>QQ</v>
          </cell>
          <cell r="E2104">
            <v>3076.2711864406783</v>
          </cell>
          <cell r="F2104">
            <v>553.72881355932202</v>
          </cell>
          <cell r="G2104">
            <v>0</v>
          </cell>
          <cell r="H2104">
            <v>0</v>
          </cell>
        </row>
        <row r="2105">
          <cell r="A2105" t="str">
            <v>AE003</v>
          </cell>
          <cell r="B2105" t="str">
            <v>Acero Estruc. Grado 40-60, 3/4" x 20 a 30 pies</v>
          </cell>
          <cell r="C2105">
            <v>5.1379999999999999</v>
          </cell>
          <cell r="D2105" t="str">
            <v>QQ</v>
          </cell>
          <cell r="E2105">
            <v>3076.2711864406783</v>
          </cell>
          <cell r="F2105">
            <v>553.72881355932202</v>
          </cell>
          <cell r="G2105">
            <v>0</v>
          </cell>
          <cell r="H2105">
            <v>0</v>
          </cell>
        </row>
        <row r="2106">
          <cell r="A2106" t="str">
            <v>AE002</v>
          </cell>
          <cell r="B2106" t="str">
            <v>Acero Estruc. Grado 40-60, 1/2" x 20 a 30 pies</v>
          </cell>
          <cell r="C2106">
            <v>0</v>
          </cell>
          <cell r="D2106" t="str">
            <v>QQ</v>
          </cell>
          <cell r="E2106">
            <v>3076.2711864406783</v>
          </cell>
          <cell r="F2106">
            <v>553.72881355932202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 t="str">
            <v>AE001</v>
          </cell>
          <cell r="B2107" t="str">
            <v>Acero Estruc. Grado 40-60, 3/8" x 20 a 30 pies</v>
          </cell>
          <cell r="C2107">
            <v>2.613</v>
          </cell>
          <cell r="D2107" t="str">
            <v>QQ</v>
          </cell>
          <cell r="E2107">
            <v>3076.2711864406783</v>
          </cell>
          <cell r="F2107">
            <v>553.72881355932202</v>
          </cell>
          <cell r="G2107">
            <v>8038.3</v>
          </cell>
          <cell r="H2107">
            <v>1446.89</v>
          </cell>
        </row>
        <row r="2108">
          <cell r="A2108">
            <v>102.05000000000003</v>
          </cell>
          <cell r="B2108" t="str">
            <v>Vaciado y ligado Hormigón 1:2:4 - 10% desp</v>
          </cell>
          <cell r="C2108">
            <v>1.1000000000000001</v>
          </cell>
          <cell r="D2108" t="str">
            <v>M3</v>
          </cell>
          <cell r="E2108">
            <v>6506.1</v>
          </cell>
          <cell r="F2108">
            <v>920.96</v>
          </cell>
          <cell r="G2108">
            <v>7156.71</v>
          </cell>
          <cell r="H2108">
            <v>1013.06</v>
          </cell>
        </row>
        <row r="2109">
          <cell r="A2109" t="str">
            <v>AE016</v>
          </cell>
          <cell r="B2109" t="str">
            <v>Alambre Galvanizado Calibre 18 (Varillas)</v>
          </cell>
          <cell r="C2109">
            <v>5.226</v>
          </cell>
          <cell r="D2109" t="str">
            <v>LB</v>
          </cell>
          <cell r="E2109">
            <v>93.220338983050851</v>
          </cell>
          <cell r="F2109">
            <v>16.779661016949152</v>
          </cell>
          <cell r="G2109">
            <v>487.17</v>
          </cell>
          <cell r="H2109">
            <v>87.69</v>
          </cell>
          <cell r="I2109">
            <v>23983.040000000001</v>
          </cell>
        </row>
        <row r="2110">
          <cell r="A2110">
            <v>0</v>
          </cell>
          <cell r="B2110" t="str">
            <v>Mano de Obra</v>
          </cell>
          <cell r="D2110">
            <v>0</v>
          </cell>
          <cell r="G2110">
            <v>0</v>
          </cell>
          <cell r="H2110">
            <v>0</v>
          </cell>
        </row>
        <row r="2111">
          <cell r="A2111">
            <v>200.05999999999995</v>
          </cell>
          <cell r="B2111" t="str">
            <v>Coloc. acero normal</v>
          </cell>
          <cell r="C2111">
            <v>2.613</v>
          </cell>
          <cell r="D2111" t="str">
            <v>QQ</v>
          </cell>
          <cell r="E2111">
            <v>326.47275741487186</v>
          </cell>
          <cell r="F2111">
            <v>0</v>
          </cell>
          <cell r="G2111">
            <v>853.07</v>
          </cell>
          <cell r="H2111">
            <v>0</v>
          </cell>
          <cell r="I2111">
            <v>36245.159999999996</v>
          </cell>
        </row>
        <row r="2112">
          <cell r="A2112">
            <v>300.17999999999984</v>
          </cell>
          <cell r="B2112" t="str">
            <v>VIGA de amarre &lt; 0.30m</v>
          </cell>
          <cell r="C2112">
            <v>24.999999999999996</v>
          </cell>
          <cell r="D2112" t="str">
            <v>ML</v>
          </cell>
          <cell r="E2112">
            <v>210</v>
          </cell>
          <cell r="F2112">
            <v>0</v>
          </cell>
          <cell r="G2112">
            <v>5250</v>
          </cell>
          <cell r="H2112">
            <v>0</v>
          </cell>
          <cell r="I2112">
            <v>0</v>
          </cell>
        </row>
        <row r="2113">
          <cell r="A2113">
            <v>0</v>
          </cell>
          <cell r="B2113" t="str">
            <v>Total/UND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21785.25</v>
          </cell>
          <cell r="H2113">
            <v>2547.64</v>
          </cell>
          <cell r="I2113">
            <v>24332.89</v>
          </cell>
        </row>
        <row r="2114">
          <cell r="A2114">
            <v>0</v>
          </cell>
          <cell r="B2114" t="str">
            <v>Acero Estruc. Grado 40-60, 1" x 20 a 30 pies</v>
          </cell>
          <cell r="D2114">
            <v>0</v>
          </cell>
          <cell r="E2114">
            <v>3076.2711864406783</v>
          </cell>
          <cell r="F2114">
            <v>553.72881355932202</v>
          </cell>
          <cell r="G2114">
            <v>0</v>
          </cell>
          <cell r="H2114">
            <v>0</v>
          </cell>
        </row>
        <row r="2115">
          <cell r="A2115">
            <v>105.11100000000005</v>
          </cell>
          <cell r="B2115" t="str">
            <v>VIGA VA (0.15X0.20)MTS, F'C=210KG/CM2 (LIGAD.), 4Ø3/8",  EST. Ø3/8"@0.20</v>
          </cell>
          <cell r="C2115">
            <v>1</v>
          </cell>
          <cell r="D2115" t="str">
            <v>M3</v>
          </cell>
          <cell r="E2115">
            <v>0</v>
          </cell>
          <cell r="F2115">
            <v>0</v>
          </cell>
          <cell r="G2115">
            <v>26029.74</v>
          </cell>
          <cell r="H2115">
            <v>2955.8</v>
          </cell>
          <cell r="I2115">
            <v>28985.54</v>
          </cell>
        </row>
        <row r="2116">
          <cell r="A2116">
            <v>0</v>
          </cell>
          <cell r="B2116" t="str">
            <v>Volumen Análisis</v>
          </cell>
          <cell r="C2116">
            <v>1</v>
          </cell>
          <cell r="D2116" t="str">
            <v>M3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0</v>
          </cell>
          <cell r="B2117" t="str">
            <v>Materiales y Equipos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A2118" t="str">
            <v>AE004</v>
          </cell>
          <cell r="B2118" t="str">
            <v>Acero Estruc. Grado 40-60, 1" x 20 a 30 pies</v>
          </cell>
          <cell r="C2118">
            <v>1.05</v>
          </cell>
          <cell r="D2118" t="str">
            <v>QQ</v>
          </cell>
          <cell r="E2118">
            <v>3076.2711864406783</v>
          </cell>
          <cell r="F2118">
            <v>553.72881355932202</v>
          </cell>
          <cell r="G2118">
            <v>0</v>
          </cell>
          <cell r="H2118">
            <v>0</v>
          </cell>
        </row>
        <row r="2119">
          <cell r="A2119" t="str">
            <v>AE003</v>
          </cell>
          <cell r="B2119" t="str">
            <v>Acero Estruc. Grado 40-60, 3/4" x 20 a 30 pies</v>
          </cell>
          <cell r="C2119">
            <v>11.01</v>
          </cell>
          <cell r="D2119" t="str">
            <v>QQ</v>
          </cell>
          <cell r="E2119">
            <v>3076.2711864406783</v>
          </cell>
          <cell r="F2119">
            <v>553.72881355932202</v>
          </cell>
          <cell r="G2119">
            <v>0</v>
          </cell>
          <cell r="H2119">
            <v>0</v>
          </cell>
        </row>
        <row r="2120">
          <cell r="A2120" t="str">
            <v>AE002</v>
          </cell>
          <cell r="B2120" t="str">
            <v>Acero Estruc. Grado 40-60, 1/2" x 20 a 30 pies</v>
          </cell>
          <cell r="D2120" t="str">
            <v>QQ</v>
          </cell>
          <cell r="E2120">
            <v>3076.2711864406783</v>
          </cell>
          <cell r="F2120">
            <v>553.72881355932202</v>
          </cell>
          <cell r="G2120">
            <v>0</v>
          </cell>
          <cell r="H2120">
            <v>0</v>
          </cell>
        </row>
        <row r="2121">
          <cell r="A2121" t="str">
            <v>AE001</v>
          </cell>
          <cell r="B2121" t="str">
            <v>Acero Estruc. Grado 40-60, 3/8" x 20 a 30 pies</v>
          </cell>
          <cell r="C2121">
            <v>3.3079999999999998</v>
          </cell>
          <cell r="D2121" t="str">
            <v>QQ</v>
          </cell>
          <cell r="E2121">
            <v>3076.2711864406783</v>
          </cell>
          <cell r="F2121">
            <v>553.72881355932202</v>
          </cell>
          <cell r="G2121">
            <v>10176.31</v>
          </cell>
          <cell r="H2121">
            <v>1831.73</v>
          </cell>
        </row>
        <row r="2122">
          <cell r="A2122">
            <v>102.05000000000003</v>
          </cell>
          <cell r="B2122" t="str">
            <v>Vaciado y ligado Hormigón 1:2:4 - 10% desp</v>
          </cell>
          <cell r="C2122">
            <v>1.1000000000000001</v>
          </cell>
          <cell r="D2122" t="str">
            <v>M3</v>
          </cell>
          <cell r="E2122">
            <v>6506.1</v>
          </cell>
          <cell r="F2122">
            <v>920.96</v>
          </cell>
          <cell r="G2122">
            <v>7156.71</v>
          </cell>
          <cell r="H2122">
            <v>1013.06</v>
          </cell>
        </row>
        <row r="2123">
          <cell r="A2123" t="str">
            <v>AE016</v>
          </cell>
          <cell r="B2123" t="str">
            <v>Alambre Galvanizado Calibre 18 (Varillas)</v>
          </cell>
          <cell r="C2123">
            <v>6.6159999999999997</v>
          </cell>
          <cell r="D2123" t="str">
            <v>LB</v>
          </cell>
          <cell r="E2123">
            <v>93.220338983050851</v>
          </cell>
          <cell r="F2123">
            <v>16.779661016949152</v>
          </cell>
          <cell r="G2123">
            <v>616.75</v>
          </cell>
          <cell r="H2123">
            <v>111.01</v>
          </cell>
          <cell r="I2123">
            <v>36245.159999999996</v>
          </cell>
        </row>
        <row r="2124">
          <cell r="A2124">
            <v>0</v>
          </cell>
          <cell r="B2124" t="str">
            <v>Mano de Obra</v>
          </cell>
          <cell r="D2124">
            <v>0</v>
          </cell>
          <cell r="G2124">
            <v>0</v>
          </cell>
          <cell r="H2124">
            <v>0</v>
          </cell>
        </row>
        <row r="2125">
          <cell r="A2125">
            <v>200.05999999999995</v>
          </cell>
          <cell r="B2125" t="str">
            <v>Coloc. acero normal</v>
          </cell>
          <cell r="C2125">
            <v>3.3079999999999998</v>
          </cell>
          <cell r="D2125" t="str">
            <v>QQ</v>
          </cell>
          <cell r="E2125">
            <v>326.47275741487186</v>
          </cell>
          <cell r="F2125">
            <v>0</v>
          </cell>
          <cell r="G2125">
            <v>1079.97</v>
          </cell>
          <cell r="H2125">
            <v>0</v>
          </cell>
          <cell r="I2125">
            <v>27804.510000000002</v>
          </cell>
        </row>
        <row r="2126">
          <cell r="A2126">
            <v>300.17999999999984</v>
          </cell>
          <cell r="B2126" t="str">
            <v>VIGA de amarre &lt; 0.30m</v>
          </cell>
          <cell r="C2126">
            <v>33.333333333333336</v>
          </cell>
          <cell r="D2126" t="str">
            <v>ML</v>
          </cell>
          <cell r="E2126">
            <v>210</v>
          </cell>
          <cell r="F2126">
            <v>0</v>
          </cell>
          <cell r="G2126">
            <v>7000</v>
          </cell>
          <cell r="H2126">
            <v>0</v>
          </cell>
          <cell r="I2126">
            <v>0</v>
          </cell>
        </row>
        <row r="2127">
          <cell r="A2127">
            <v>0</v>
          </cell>
          <cell r="B2127" t="str">
            <v>Total/UND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26029.74</v>
          </cell>
          <cell r="H2127">
            <v>2955.8</v>
          </cell>
          <cell r="I2127">
            <v>28985.54</v>
          </cell>
        </row>
        <row r="2128">
          <cell r="A2128">
            <v>0</v>
          </cell>
          <cell r="B2128" t="str">
            <v>Acero Estruc. Grado 40-60, 1" x 20 a 30 pies</v>
          </cell>
          <cell r="D2128">
            <v>0</v>
          </cell>
          <cell r="E2128">
            <v>3076.2711864406783</v>
          </cell>
          <cell r="F2128">
            <v>553.72881355932202</v>
          </cell>
          <cell r="G2128">
            <v>0</v>
          </cell>
          <cell r="H2128">
            <v>0</v>
          </cell>
        </row>
        <row r="2129">
          <cell r="A2129">
            <v>105.12100000000005</v>
          </cell>
          <cell r="B2129" t="str">
            <v>VIGA VA (0.15X0.20)MTS, F'C=210KG/CM2 (LIGAD.), 3Ø1/2"+2Ø3/8",  EST. Ø3/8"@0.20</v>
          </cell>
          <cell r="C2129">
            <v>1</v>
          </cell>
          <cell r="D2129" t="str">
            <v>M3</v>
          </cell>
          <cell r="E2129">
            <v>0</v>
          </cell>
          <cell r="F2129">
            <v>0</v>
          </cell>
          <cell r="G2129">
            <v>32917.380000000005</v>
          </cell>
          <cell r="H2129">
            <v>4082.81</v>
          </cell>
          <cell r="I2129">
            <v>37000.19</v>
          </cell>
        </row>
        <row r="2130">
          <cell r="A2130">
            <v>0</v>
          </cell>
          <cell r="B2130" t="str">
            <v>Volumen Análisis</v>
          </cell>
          <cell r="C2130">
            <v>1</v>
          </cell>
          <cell r="D2130" t="str">
            <v>M3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</row>
        <row r="2131">
          <cell r="A2131">
            <v>0</v>
          </cell>
          <cell r="B2131" t="str">
            <v>Materiales y Equipos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A2132" t="str">
            <v>AE004</v>
          </cell>
          <cell r="B2132" t="str">
            <v>Acero Estruc. Grado 40-60, 1" x 20 a 30 pies</v>
          </cell>
          <cell r="C2132">
            <v>1.05</v>
          </cell>
          <cell r="D2132" t="str">
            <v>QQ</v>
          </cell>
          <cell r="E2132">
            <v>3076.2711864406783</v>
          </cell>
          <cell r="F2132">
            <v>553.72881355932202</v>
          </cell>
          <cell r="G2132">
            <v>0</v>
          </cell>
          <cell r="H2132">
            <v>0</v>
          </cell>
        </row>
        <row r="2133">
          <cell r="A2133" t="str">
            <v>AE003</v>
          </cell>
          <cell r="B2133" t="str">
            <v>Acero Estruc. Grado 40-60, 3/4" x 20 a 30 pies</v>
          </cell>
          <cell r="C2133">
            <v>6.968</v>
          </cell>
          <cell r="D2133" t="str">
            <v>QQ</v>
          </cell>
          <cell r="E2133">
            <v>3076.2711864406783</v>
          </cell>
          <cell r="F2133">
            <v>553.72881355932202</v>
          </cell>
          <cell r="G2133">
            <v>0</v>
          </cell>
          <cell r="H2133">
            <v>0</v>
          </cell>
        </row>
        <row r="2134">
          <cell r="A2134" t="str">
            <v>AE002</v>
          </cell>
          <cell r="B2134" t="str">
            <v>Acero Estruc. Grado 40-60, 1/2" x 20 a 30 pies</v>
          </cell>
          <cell r="C2134">
            <v>2.6970000000000001</v>
          </cell>
          <cell r="D2134" t="str">
            <v>QQ</v>
          </cell>
          <cell r="E2134">
            <v>3076.2711864406783</v>
          </cell>
          <cell r="F2134">
            <v>553.72881355932202</v>
          </cell>
          <cell r="G2134">
            <v>8296.7000000000007</v>
          </cell>
          <cell r="H2134">
            <v>1493.41</v>
          </cell>
        </row>
        <row r="2135">
          <cell r="A2135" t="str">
            <v>AE001</v>
          </cell>
          <cell r="B2135" t="str">
            <v>Acero Estruc. Grado 40-60, 3/8" x 20 a 30 pies</v>
          </cell>
          <cell r="C2135">
            <v>2.5299999999999998</v>
          </cell>
          <cell r="D2135" t="str">
            <v>QQ</v>
          </cell>
          <cell r="E2135">
            <v>3076.2711864406783</v>
          </cell>
          <cell r="F2135">
            <v>553.72881355932202</v>
          </cell>
          <cell r="G2135">
            <v>7782.97</v>
          </cell>
          <cell r="H2135">
            <v>1400.93</v>
          </cell>
        </row>
        <row r="2136">
          <cell r="A2136">
            <v>102.05000000000003</v>
          </cell>
          <cell r="B2136" t="str">
            <v>Vaciado y ligado Hormigón 1:2:4 - 10% desp</v>
          </cell>
          <cell r="C2136">
            <v>1.1000000000000001</v>
          </cell>
          <cell r="D2136" t="str">
            <v>M3</v>
          </cell>
          <cell r="E2136">
            <v>6506.1</v>
          </cell>
          <cell r="F2136">
            <v>920.96</v>
          </cell>
          <cell r="G2136">
            <v>7156.71</v>
          </cell>
          <cell r="H2136">
            <v>1013.06</v>
          </cell>
        </row>
        <row r="2137">
          <cell r="A2137" t="str">
            <v>AE016</v>
          </cell>
          <cell r="B2137" t="str">
            <v>Alambre Galvanizado Calibre 18 (Varillas)</v>
          </cell>
          <cell r="C2137">
            <v>10.454000000000001</v>
          </cell>
          <cell r="D2137" t="str">
            <v>LB</v>
          </cell>
          <cell r="E2137">
            <v>93.220338983050851</v>
          </cell>
          <cell r="F2137">
            <v>16.779661016949152</v>
          </cell>
          <cell r="G2137">
            <v>974.53</v>
          </cell>
          <cell r="H2137">
            <v>175.41</v>
          </cell>
          <cell r="I2137">
            <v>27804.510000000002</v>
          </cell>
        </row>
        <row r="2138">
          <cell r="A2138">
            <v>0</v>
          </cell>
          <cell r="B2138" t="str">
            <v>Mano de Obra</v>
          </cell>
          <cell r="D2138">
            <v>0</v>
          </cell>
          <cell r="G2138">
            <v>0</v>
          </cell>
          <cell r="H2138">
            <v>0</v>
          </cell>
        </row>
        <row r="2139">
          <cell r="A2139">
            <v>200.05999999999995</v>
          </cell>
          <cell r="B2139" t="str">
            <v>Coloc. acero normal</v>
          </cell>
          <cell r="C2139">
            <v>5.2270000000000003</v>
          </cell>
          <cell r="D2139" t="str">
            <v>QQ</v>
          </cell>
          <cell r="E2139">
            <v>326.47275741487186</v>
          </cell>
          <cell r="F2139">
            <v>0</v>
          </cell>
          <cell r="G2139">
            <v>1706.47</v>
          </cell>
          <cell r="H2139">
            <v>0</v>
          </cell>
          <cell r="I2139">
            <v>24332.89</v>
          </cell>
        </row>
        <row r="2140">
          <cell r="A2140">
            <v>300.17999999999984</v>
          </cell>
          <cell r="B2140" t="str">
            <v>VIGA de amarre &lt; 0.30m</v>
          </cell>
          <cell r="C2140">
            <v>33.333333333333336</v>
          </cell>
          <cell r="D2140" t="str">
            <v>ML</v>
          </cell>
          <cell r="E2140">
            <v>210</v>
          </cell>
          <cell r="F2140">
            <v>0</v>
          </cell>
          <cell r="G2140">
            <v>7000</v>
          </cell>
          <cell r="H2140">
            <v>0</v>
          </cell>
          <cell r="I2140">
            <v>0</v>
          </cell>
        </row>
        <row r="2141">
          <cell r="A2141">
            <v>0</v>
          </cell>
          <cell r="B2141" t="str">
            <v>Total/UND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32917.380000000005</v>
          </cell>
          <cell r="H2141">
            <v>4082.81</v>
          </cell>
          <cell r="I2141">
            <v>37000.19</v>
          </cell>
        </row>
        <row r="2142">
          <cell r="A2142">
            <v>0</v>
          </cell>
          <cell r="B2142" t="str">
            <v>Acero Estruc. Grado 40-60, 1" x 20 a 30 pies</v>
          </cell>
          <cell r="D2142">
            <v>0</v>
          </cell>
          <cell r="E2142">
            <v>3076.2711864406783</v>
          </cell>
          <cell r="F2142">
            <v>553.72881355932202</v>
          </cell>
          <cell r="G2142">
            <v>0</v>
          </cell>
          <cell r="H2142">
            <v>0</v>
          </cell>
        </row>
        <row r="2143">
          <cell r="A2143">
            <v>105.13100000000006</v>
          </cell>
          <cell r="B2143" t="str">
            <v>VIGA (0.20X0.30)MTS, F'C=210KG/CM2 (LIGAD.), 4Ø3/8",  EST. Ø3/8"@0.20</v>
          </cell>
          <cell r="C2143">
            <v>1</v>
          </cell>
          <cell r="D2143" t="str">
            <v>M3</v>
          </cell>
          <cell r="E2143">
            <v>0</v>
          </cell>
          <cell r="F2143">
            <v>0</v>
          </cell>
          <cell r="G2143">
            <v>17770.480000000003</v>
          </cell>
          <cell r="H2143">
            <v>2177.0600000000004</v>
          </cell>
          <cell r="I2143">
            <v>19947.540000000005</v>
          </cell>
        </row>
        <row r="2144">
          <cell r="A2144">
            <v>0</v>
          </cell>
          <cell r="B2144" t="str">
            <v>Volumen Análisis</v>
          </cell>
          <cell r="C2144">
            <v>1</v>
          </cell>
          <cell r="D2144" t="str">
            <v>M3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0</v>
          </cell>
          <cell r="B2145" t="str">
            <v>Materiales y Equipos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 t="str">
            <v>AE004</v>
          </cell>
          <cell r="B2146" t="str">
            <v>Acero Estruc. Grado 40-60, 1" x 20 a 30 pies</v>
          </cell>
          <cell r="C2146">
            <v>1.1000000000000001</v>
          </cell>
          <cell r="D2146" t="str">
            <v>QQ</v>
          </cell>
          <cell r="E2146">
            <v>3076.2711864406783</v>
          </cell>
          <cell r="F2146">
            <v>553.72881355932202</v>
          </cell>
          <cell r="G2146">
            <v>0</v>
          </cell>
          <cell r="H2146">
            <v>0</v>
          </cell>
        </row>
        <row r="2147">
          <cell r="A2147" t="str">
            <v>AE003</v>
          </cell>
          <cell r="B2147" t="str">
            <v>Acero Estruc. Grado 40-60, 3/4" x 20 a 30 pies</v>
          </cell>
          <cell r="C2147">
            <v>5.226</v>
          </cell>
          <cell r="D2147" t="str">
            <v>QQ</v>
          </cell>
          <cell r="E2147">
            <v>3076.2711864406783</v>
          </cell>
          <cell r="F2147">
            <v>553.72881355932202</v>
          </cell>
          <cell r="G2147">
            <v>0</v>
          </cell>
          <cell r="H2147">
            <v>0</v>
          </cell>
        </row>
        <row r="2148">
          <cell r="A2148" t="str">
            <v>AE002</v>
          </cell>
          <cell r="B2148" t="str">
            <v>Acero Estruc. Grado 40-60, 1/2" x 20 a 30 pies</v>
          </cell>
          <cell r="D2148" t="str">
            <v>QQ</v>
          </cell>
          <cell r="E2148">
            <v>3076.2711864406783</v>
          </cell>
          <cell r="F2148">
            <v>553.72881355932202</v>
          </cell>
          <cell r="G2148">
            <v>0</v>
          </cell>
          <cell r="H2148">
            <v>0</v>
          </cell>
        </row>
        <row r="2149">
          <cell r="A2149" t="str">
            <v>AE001</v>
          </cell>
          <cell r="B2149" t="str">
            <v>Acero Estruc. Grado 40-60, 3/8" x 20 a 30 pies</v>
          </cell>
          <cell r="C2149">
            <v>1.982</v>
          </cell>
          <cell r="D2149" t="str">
            <v>QQ</v>
          </cell>
          <cell r="E2149">
            <v>3076.2711864406783</v>
          </cell>
          <cell r="F2149">
            <v>553.72881355932202</v>
          </cell>
          <cell r="G2149">
            <v>6097.17</v>
          </cell>
          <cell r="H2149">
            <v>1097.49</v>
          </cell>
        </row>
        <row r="2150">
          <cell r="A2150">
            <v>102.05000000000003</v>
          </cell>
          <cell r="B2150" t="str">
            <v>Vaciado y ligado Hormigón 1:2:4 - 10% desp</v>
          </cell>
          <cell r="C2150">
            <v>1.1000000000000001</v>
          </cell>
          <cell r="D2150" t="str">
            <v>M3</v>
          </cell>
          <cell r="E2150">
            <v>6506.1</v>
          </cell>
          <cell r="F2150">
            <v>920.96</v>
          </cell>
          <cell r="G2150">
            <v>7156.71</v>
          </cell>
          <cell r="H2150">
            <v>1013.06</v>
          </cell>
        </row>
        <row r="2151">
          <cell r="A2151" t="str">
            <v>AE016</v>
          </cell>
          <cell r="B2151" t="str">
            <v>Alambre Galvanizado Calibre 18 (Varillas)</v>
          </cell>
          <cell r="C2151">
            <v>3.964</v>
          </cell>
          <cell r="D2151" t="str">
            <v>LB</v>
          </cell>
          <cell r="E2151">
            <v>93.220338983050851</v>
          </cell>
          <cell r="F2151">
            <v>16.779661016949152</v>
          </cell>
          <cell r="G2151">
            <v>369.53</v>
          </cell>
          <cell r="H2151">
            <v>66.510000000000005</v>
          </cell>
          <cell r="I2151">
            <v>24332.89</v>
          </cell>
        </row>
        <row r="2152">
          <cell r="A2152">
            <v>0</v>
          </cell>
          <cell r="B2152" t="str">
            <v>Mano de Obra</v>
          </cell>
          <cell r="D2152">
            <v>0</v>
          </cell>
          <cell r="G2152">
            <v>0</v>
          </cell>
          <cell r="H2152">
            <v>0</v>
          </cell>
        </row>
        <row r="2153">
          <cell r="A2153">
            <v>200.05999999999995</v>
          </cell>
          <cell r="B2153" t="str">
            <v>Coloc. acero normal</v>
          </cell>
          <cell r="C2153">
            <v>1.982</v>
          </cell>
          <cell r="D2153" t="str">
            <v>QQ</v>
          </cell>
          <cell r="E2153">
            <v>326.47275741487186</v>
          </cell>
          <cell r="F2153">
            <v>0</v>
          </cell>
          <cell r="G2153">
            <v>647.07000000000005</v>
          </cell>
          <cell r="H2153">
            <v>0</v>
          </cell>
          <cell r="I2153">
            <v>28985.54</v>
          </cell>
        </row>
        <row r="2154">
          <cell r="A2154">
            <v>300.17999999999984</v>
          </cell>
          <cell r="B2154" t="str">
            <v>VIGA de amarre &lt; 0.30m</v>
          </cell>
          <cell r="C2154">
            <v>16.666666666666668</v>
          </cell>
          <cell r="D2154" t="str">
            <v>ML</v>
          </cell>
          <cell r="E2154">
            <v>210</v>
          </cell>
          <cell r="F2154">
            <v>0</v>
          </cell>
          <cell r="G2154">
            <v>3500</v>
          </cell>
          <cell r="H2154">
            <v>0</v>
          </cell>
          <cell r="I2154">
            <v>0</v>
          </cell>
        </row>
        <row r="2155">
          <cell r="A2155">
            <v>0</v>
          </cell>
          <cell r="B2155" t="str">
            <v>Total/UND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17770.480000000003</v>
          </cell>
          <cell r="H2155">
            <v>2177.0600000000004</v>
          </cell>
          <cell r="I2155">
            <v>19947.540000000005</v>
          </cell>
        </row>
        <row r="2156">
          <cell r="A2156">
            <v>0</v>
          </cell>
          <cell r="B2156" t="str">
            <v>Acero Estruc. Grado 40-60, 1" x 20 a 30 pies</v>
          </cell>
          <cell r="D2156">
            <v>0</v>
          </cell>
          <cell r="E2156">
            <v>3076.2711864406783</v>
          </cell>
          <cell r="F2156">
            <v>553.72881355932202</v>
          </cell>
          <cell r="G2156">
            <v>0</v>
          </cell>
          <cell r="H2156">
            <v>0</v>
          </cell>
        </row>
        <row r="2157">
          <cell r="A2157">
            <v>105.14100000000006</v>
          </cell>
          <cell r="B2157" t="str">
            <v>DINTEL (0.15X0.20)MTS, F'C=210KG/CM2, 3Ø1/2"+2Ø3/8", EST. Ø3/8"@0.20</v>
          </cell>
          <cell r="C2157">
            <v>1</v>
          </cell>
          <cell r="D2157" t="str">
            <v>M3</v>
          </cell>
          <cell r="E2157">
            <v>0</v>
          </cell>
          <cell r="F2157">
            <v>0</v>
          </cell>
          <cell r="G2157">
            <v>34999.42</v>
          </cell>
          <cell r="H2157">
            <v>4266.68</v>
          </cell>
          <cell r="I2157">
            <v>39266.1</v>
          </cell>
        </row>
        <row r="2158">
          <cell r="A2158">
            <v>0</v>
          </cell>
          <cell r="B2158" t="str">
            <v>Volumen Análisis</v>
          </cell>
          <cell r="C2158">
            <v>1</v>
          </cell>
          <cell r="D2158" t="str">
            <v>M3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0</v>
          </cell>
          <cell r="B2159" t="str">
            <v>Materiales y Equipos</v>
          </cell>
          <cell r="C2159">
            <v>3.3079999999999998</v>
          </cell>
          <cell r="D2159">
            <v>0</v>
          </cell>
          <cell r="E2159">
            <v>3076.2711864406783</v>
          </cell>
          <cell r="F2159">
            <v>553.72881355932202</v>
          </cell>
          <cell r="G2159">
            <v>0</v>
          </cell>
          <cell r="H2159">
            <v>0</v>
          </cell>
        </row>
        <row r="2160">
          <cell r="A2160" t="str">
            <v>AE002</v>
          </cell>
          <cell r="B2160" t="str">
            <v>Acero Estruc. Grado 40-60, 1/2" x 20 a 30 pies</v>
          </cell>
          <cell r="C2160">
            <v>2.9039999999999999</v>
          </cell>
          <cell r="D2160" t="str">
            <v>QQ</v>
          </cell>
          <cell r="E2160">
            <v>3076.2711864406783</v>
          </cell>
          <cell r="F2160">
            <v>553.72881355932202</v>
          </cell>
          <cell r="G2160">
            <v>8933.49</v>
          </cell>
          <cell r="H2160">
            <v>1608.03</v>
          </cell>
        </row>
        <row r="2161">
          <cell r="A2161" t="str">
            <v>AE001</v>
          </cell>
          <cell r="B2161" t="str">
            <v>Acero Estruc. Grado 40-60, 3/8" x 20 a 30 pies</v>
          </cell>
          <cell r="C2161">
            <v>2.4510000000000001</v>
          </cell>
          <cell r="D2161" t="str">
            <v>QQ</v>
          </cell>
          <cell r="E2161">
            <v>3076.2711864406783</v>
          </cell>
          <cell r="F2161">
            <v>553.72881355932202</v>
          </cell>
          <cell r="G2161">
            <v>7539.94</v>
          </cell>
          <cell r="H2161">
            <v>1357.19</v>
          </cell>
        </row>
        <row r="2162">
          <cell r="A2162" t="str">
            <v>HI002</v>
          </cell>
          <cell r="B2162" t="str">
            <v>Hormigón 210 Kg/cm2 (incluye bomba y colocación)</v>
          </cell>
          <cell r="C2162">
            <v>1.05</v>
          </cell>
          <cell r="D2162" t="str">
            <v>M3</v>
          </cell>
          <cell r="E2162">
            <v>5935.17</v>
          </cell>
          <cell r="F2162">
            <v>1068.3306</v>
          </cell>
          <cell r="G2162">
            <v>6231.93</v>
          </cell>
          <cell r="H2162">
            <v>1121.75</v>
          </cell>
        </row>
        <row r="2163">
          <cell r="A2163" t="str">
            <v>AE016</v>
          </cell>
          <cell r="B2163" t="str">
            <v>Alambre Galvanizado Calibre 18 (Varillas)</v>
          </cell>
          <cell r="C2163">
            <v>10.71</v>
          </cell>
          <cell r="D2163" t="str">
            <v>LB</v>
          </cell>
          <cell r="E2163">
            <v>93.220338983050851</v>
          </cell>
          <cell r="F2163">
            <v>16.779661016949152</v>
          </cell>
          <cell r="G2163">
            <v>998.39</v>
          </cell>
          <cell r="H2163">
            <v>179.71</v>
          </cell>
        </row>
        <row r="2164">
          <cell r="A2164">
            <v>0</v>
          </cell>
          <cell r="B2164" t="str">
            <v>Mano de Obra</v>
          </cell>
          <cell r="C2164">
            <v>33.333333333333336</v>
          </cell>
          <cell r="D2164">
            <v>0</v>
          </cell>
          <cell r="E2164">
            <v>210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200.09999999999991</v>
          </cell>
          <cell r="B2165" t="str">
            <v>Coloc. acero zapata de muros, cols y vigas amarre</v>
          </cell>
          <cell r="C2165">
            <v>33.333333333333336</v>
          </cell>
          <cell r="D2165" t="str">
            <v>ML</v>
          </cell>
          <cell r="E2165">
            <v>107.87</v>
          </cell>
          <cell r="F2165">
            <v>0</v>
          </cell>
          <cell r="G2165">
            <v>3595.67</v>
          </cell>
          <cell r="H2165">
            <v>0</v>
          </cell>
          <cell r="I2165">
            <v>28985.54</v>
          </cell>
        </row>
        <row r="2166">
          <cell r="A2166">
            <v>300.18999999999983</v>
          </cell>
          <cell r="B2166" t="str">
            <v>Vigas sobre muros &lt; 0.30m</v>
          </cell>
          <cell r="C2166">
            <v>33.333333333333336</v>
          </cell>
          <cell r="D2166" t="str">
            <v>ML</v>
          </cell>
          <cell r="E2166">
            <v>231</v>
          </cell>
          <cell r="F2166">
            <v>0</v>
          </cell>
          <cell r="G2166">
            <v>7700</v>
          </cell>
          <cell r="H2166">
            <v>0</v>
          </cell>
          <cell r="I2166">
            <v>0</v>
          </cell>
        </row>
        <row r="2167">
          <cell r="A2167">
            <v>0</v>
          </cell>
          <cell r="B2167" t="str">
            <v>Total/UND</v>
          </cell>
          <cell r="C2167">
            <v>1</v>
          </cell>
          <cell r="D2167">
            <v>0</v>
          </cell>
          <cell r="E2167">
            <v>0</v>
          </cell>
          <cell r="F2167">
            <v>0</v>
          </cell>
          <cell r="G2167">
            <v>34999.42</v>
          </cell>
          <cell r="H2167">
            <v>4266.68</v>
          </cell>
          <cell r="I2167">
            <v>39266.1</v>
          </cell>
        </row>
        <row r="2168">
          <cell r="A2168">
            <v>0</v>
          </cell>
          <cell r="B2168" t="str">
            <v>Volumen Análisis</v>
          </cell>
          <cell r="C2168">
            <v>1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A2169" t="str">
            <v>CAT-003</v>
          </cell>
          <cell r="B2169" t="str">
            <v xml:space="preserve">VIGA V1-T EN HA (0.20X0.40)MTS, F'C=210KG/CM2, ACERO 2Ø1/2" Y 3Ø3/4", EST. Ø3/8"@0.20M (CENTRO DE ATENCION PRIMARIA-HIGUERO)  </v>
          </cell>
          <cell r="C2169">
            <v>1</v>
          </cell>
          <cell r="D2169" t="str">
            <v>M3</v>
          </cell>
          <cell r="E2169">
            <v>0</v>
          </cell>
          <cell r="F2169">
            <v>0</v>
          </cell>
          <cell r="G2169">
            <v>27852.560000000001</v>
          </cell>
          <cell r="H2169">
            <v>3694.0699999999997</v>
          </cell>
          <cell r="I2169">
            <v>31546.63</v>
          </cell>
        </row>
        <row r="2170">
          <cell r="A2170">
            <v>0</v>
          </cell>
          <cell r="B2170" t="str">
            <v>Volumen Análisis</v>
          </cell>
          <cell r="C2170">
            <v>1</v>
          </cell>
          <cell r="D2170" t="str">
            <v>M3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0</v>
          </cell>
          <cell r="B2171" t="str">
            <v>Materiales y Equipos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 t="str">
            <v>AE004</v>
          </cell>
          <cell r="B2172" t="str">
            <v>Acero Estruc. Grado 40-60, 1" x 20 a 30 pies</v>
          </cell>
          <cell r="C2172">
            <v>2.6970000000000001</v>
          </cell>
          <cell r="D2172" t="str">
            <v>QQ</v>
          </cell>
          <cell r="E2172">
            <v>3076.2711864406783</v>
          </cell>
          <cell r="F2172">
            <v>553.72881355932202</v>
          </cell>
          <cell r="G2172">
            <v>0</v>
          </cell>
          <cell r="H2172">
            <v>0</v>
          </cell>
        </row>
        <row r="2173">
          <cell r="A2173" t="str">
            <v>AE003</v>
          </cell>
          <cell r="B2173" t="str">
            <v>Acero Estruc. Grado 40-60, 3/4" x 20 a 30 pies</v>
          </cell>
          <cell r="C2173">
            <v>2.5</v>
          </cell>
          <cell r="D2173" t="str">
            <v>QQ</v>
          </cell>
          <cell r="E2173">
            <v>3076.2711864406783</v>
          </cell>
          <cell r="F2173">
            <v>553.72881355932202</v>
          </cell>
          <cell r="G2173">
            <v>7690.68</v>
          </cell>
          <cell r="H2173">
            <v>1384.32</v>
          </cell>
        </row>
        <row r="2174">
          <cell r="A2174" t="str">
            <v>AE002</v>
          </cell>
          <cell r="B2174" t="str">
            <v>Acero Estruc. Grado 40-60, 1/2" x 20 a 30 pies</v>
          </cell>
          <cell r="C2174">
            <v>0.63</v>
          </cell>
          <cell r="D2174" t="str">
            <v>QQ</v>
          </cell>
          <cell r="E2174">
            <v>3076.2711864406783</v>
          </cell>
          <cell r="F2174">
            <v>553.72881355932202</v>
          </cell>
          <cell r="G2174">
            <v>1938.05</v>
          </cell>
          <cell r="H2174">
            <v>348.85</v>
          </cell>
        </row>
        <row r="2175">
          <cell r="A2175" t="str">
            <v>AE001</v>
          </cell>
          <cell r="B2175" t="str">
            <v>Acero Estruc. Grado 40-60, 3/8" x 20 a 30 pies</v>
          </cell>
          <cell r="C2175">
            <v>1.25</v>
          </cell>
          <cell r="D2175" t="str">
            <v>QQ</v>
          </cell>
          <cell r="E2175">
            <v>3076.2711864406783</v>
          </cell>
          <cell r="F2175">
            <v>553.72881355932202</v>
          </cell>
          <cell r="G2175">
            <v>3845.34</v>
          </cell>
          <cell r="H2175">
            <v>692.16</v>
          </cell>
        </row>
        <row r="2176">
          <cell r="A2176" t="str">
            <v>HI002</v>
          </cell>
          <cell r="B2176" t="str">
            <v>Hormigón 210 Kg/cm2 (incluye bomba y colocación)</v>
          </cell>
          <cell r="C2176">
            <v>1.05</v>
          </cell>
          <cell r="D2176" t="str">
            <v>M3</v>
          </cell>
          <cell r="E2176">
            <v>5935.17</v>
          </cell>
          <cell r="F2176">
            <v>1068.3306</v>
          </cell>
          <cell r="G2176">
            <v>6231.93</v>
          </cell>
          <cell r="H2176">
            <v>1121.75</v>
          </cell>
        </row>
        <row r="2177">
          <cell r="A2177" t="str">
            <v>AE016</v>
          </cell>
          <cell r="B2177" t="str">
            <v>Alambre Galvanizado Calibre 18 (Varillas)</v>
          </cell>
          <cell r="C2177">
            <v>8.76</v>
          </cell>
          <cell r="D2177" t="str">
            <v>LB</v>
          </cell>
          <cell r="E2177">
            <v>93.220338983050851</v>
          </cell>
          <cell r="F2177">
            <v>16.779661016949152</v>
          </cell>
          <cell r="G2177">
            <v>816.61</v>
          </cell>
          <cell r="H2177">
            <v>146.99</v>
          </cell>
        </row>
        <row r="2178">
          <cell r="A2178">
            <v>0</v>
          </cell>
          <cell r="B2178" t="str">
            <v>Mano de Obra</v>
          </cell>
          <cell r="C2178">
            <v>33.333333333333336</v>
          </cell>
          <cell r="D2178">
            <v>0</v>
          </cell>
          <cell r="E2178">
            <v>210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200.05999999999995</v>
          </cell>
          <cell r="B2179" t="str">
            <v>Coloc. acero normal</v>
          </cell>
          <cell r="C2179">
            <v>4.38</v>
          </cell>
          <cell r="D2179" t="str">
            <v>QQ</v>
          </cell>
          <cell r="E2179">
            <v>326.47275741487186</v>
          </cell>
          <cell r="F2179">
            <v>0</v>
          </cell>
          <cell r="G2179">
            <v>1429.95</v>
          </cell>
          <cell r="H2179">
            <v>0</v>
          </cell>
          <cell r="I2179">
            <v>37000.19</v>
          </cell>
        </row>
        <row r="2180">
          <cell r="A2180">
            <v>300.20999999999981</v>
          </cell>
          <cell r="B2180" t="str">
            <v>Vigas de carga 0.15m a 0.20m x Altura &lt; 0.40m</v>
          </cell>
          <cell r="C2180">
            <v>12.499999999999998</v>
          </cell>
          <cell r="D2180" t="str">
            <v>ML</v>
          </cell>
          <cell r="E2180">
            <v>472</v>
          </cell>
          <cell r="F2180">
            <v>0</v>
          </cell>
          <cell r="G2180">
            <v>5900</v>
          </cell>
          <cell r="H2180">
            <v>0</v>
          </cell>
        </row>
        <row r="2181">
          <cell r="A2181">
            <v>0</v>
          </cell>
          <cell r="B2181" t="str">
            <v>Total/UND</v>
          </cell>
          <cell r="C2181">
            <v>1</v>
          </cell>
          <cell r="D2181">
            <v>0</v>
          </cell>
          <cell r="E2181">
            <v>0</v>
          </cell>
          <cell r="F2181">
            <v>0</v>
          </cell>
          <cell r="G2181">
            <v>27852.560000000001</v>
          </cell>
          <cell r="H2181">
            <v>3694.0699999999997</v>
          </cell>
          <cell r="I2181">
            <v>31546.63</v>
          </cell>
        </row>
        <row r="2182">
          <cell r="A2182">
            <v>0</v>
          </cell>
          <cell r="B2182" t="str">
            <v>Volumen Análisis</v>
          </cell>
          <cell r="C2182">
            <v>1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 t="str">
            <v>CAT-004</v>
          </cell>
          <cell r="B2183" t="str">
            <v xml:space="preserve">VIGA V2-T EN HA (0.20X0.40)MTS, F'C=210KG/CM2, ACERO 9Ø3/4", EST. Ø3/8"@0.15M (CENTRO DE ATENCION PRIMARIA-HIGUERO)  </v>
          </cell>
          <cell r="C2183">
            <v>1</v>
          </cell>
          <cell r="D2183" t="str">
            <v>M3</v>
          </cell>
          <cell r="E2183">
            <v>0</v>
          </cell>
          <cell r="F2183">
            <v>0</v>
          </cell>
          <cell r="G2183">
            <v>44901.179999999993</v>
          </cell>
          <cell r="H2183">
            <v>6483.7</v>
          </cell>
          <cell r="I2183">
            <v>51384.87999999999</v>
          </cell>
        </row>
        <row r="2184">
          <cell r="A2184">
            <v>0</v>
          </cell>
          <cell r="B2184" t="str">
            <v>Volumen Análisis</v>
          </cell>
          <cell r="C2184">
            <v>1</v>
          </cell>
          <cell r="D2184" t="str">
            <v>M3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A2185">
            <v>0</v>
          </cell>
          <cell r="B2185" t="str">
            <v>Materiales y Equipos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</row>
        <row r="2186">
          <cell r="A2186" t="str">
            <v>AE004</v>
          </cell>
          <cell r="B2186" t="str">
            <v>Acero Estruc. Grado 40-60, 1" x 20 a 30 pies</v>
          </cell>
          <cell r="D2186" t="str">
            <v>QQ</v>
          </cell>
          <cell r="E2186">
            <v>3076.2711864406783</v>
          </cell>
          <cell r="F2186">
            <v>553.72881355932202</v>
          </cell>
          <cell r="G2186">
            <v>0</v>
          </cell>
          <cell r="H2186">
            <v>0</v>
          </cell>
        </row>
        <row r="2187">
          <cell r="A2187" t="str">
            <v>AE003</v>
          </cell>
          <cell r="B2187" t="str">
            <v>Acero Estruc. Grado 40-60, 3/4" x 20 a 30 pies</v>
          </cell>
          <cell r="C2187">
            <v>7.5</v>
          </cell>
          <cell r="D2187" t="str">
            <v>QQ</v>
          </cell>
          <cell r="E2187">
            <v>3076.2711864406783</v>
          </cell>
          <cell r="F2187">
            <v>553.72881355932202</v>
          </cell>
          <cell r="G2187">
            <v>23072.03</v>
          </cell>
          <cell r="H2187">
            <v>4152.97</v>
          </cell>
        </row>
        <row r="2188">
          <cell r="A2188" t="str">
            <v>AE002</v>
          </cell>
          <cell r="B2188" t="str">
            <v>Acero Estruc. Grado 40-60, 1/2" x 20 a 30 pies</v>
          </cell>
          <cell r="C2188">
            <v>1.1000000000000001</v>
          </cell>
          <cell r="D2188" t="str">
            <v>QQ</v>
          </cell>
          <cell r="E2188">
            <v>3076.2711864406783</v>
          </cell>
          <cell r="F2188">
            <v>553.72881355932202</v>
          </cell>
          <cell r="G2188">
            <v>0</v>
          </cell>
          <cell r="H2188">
            <v>0</v>
          </cell>
        </row>
        <row r="2189">
          <cell r="A2189" t="str">
            <v>AE001</v>
          </cell>
          <cell r="B2189" t="str">
            <v>Acero Estruc. Grado 40-60, 3/8" x 20 a 30 pies</v>
          </cell>
          <cell r="C2189">
            <v>1.63</v>
          </cell>
          <cell r="D2189" t="str">
            <v>QQ</v>
          </cell>
          <cell r="E2189">
            <v>3076.2711864406783</v>
          </cell>
          <cell r="F2189">
            <v>553.72881355932202</v>
          </cell>
          <cell r="G2189">
            <v>5014.32</v>
          </cell>
          <cell r="H2189">
            <v>902.58</v>
          </cell>
        </row>
        <row r="2190">
          <cell r="A2190" t="str">
            <v>HI002</v>
          </cell>
          <cell r="B2190" t="str">
            <v>Hormigón 210 Kg/cm2 (incluye bomba y colocación)</v>
          </cell>
          <cell r="C2190">
            <v>1.05</v>
          </cell>
          <cell r="D2190" t="str">
            <v>M3</v>
          </cell>
          <cell r="E2190">
            <v>5935.17</v>
          </cell>
          <cell r="F2190">
            <v>1068.3306</v>
          </cell>
          <cell r="G2190">
            <v>6231.93</v>
          </cell>
          <cell r="H2190">
            <v>1121.75</v>
          </cell>
        </row>
        <row r="2191">
          <cell r="A2191" t="str">
            <v>AE016</v>
          </cell>
          <cell r="B2191" t="str">
            <v>Alambre Galvanizado Calibre 18 (Varillas)</v>
          </cell>
          <cell r="C2191">
            <v>18.259999999999998</v>
          </cell>
          <cell r="D2191" t="str">
            <v>LB</v>
          </cell>
          <cell r="E2191">
            <v>93.220338983050851</v>
          </cell>
          <cell r="F2191">
            <v>16.779661016949152</v>
          </cell>
          <cell r="G2191">
            <v>1702.2</v>
          </cell>
          <cell r="H2191">
            <v>306.39999999999998</v>
          </cell>
        </row>
        <row r="2192">
          <cell r="A2192">
            <v>0</v>
          </cell>
          <cell r="B2192" t="str">
            <v>Mano de Obra</v>
          </cell>
          <cell r="C2192">
            <v>16.666666666666668</v>
          </cell>
          <cell r="D2192">
            <v>0</v>
          </cell>
          <cell r="E2192">
            <v>210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200.05999999999995</v>
          </cell>
          <cell r="B2193" t="str">
            <v>Coloc. acero normal</v>
          </cell>
          <cell r="C2193">
            <v>9.129999999999999</v>
          </cell>
          <cell r="D2193" t="str">
            <v>QQ</v>
          </cell>
          <cell r="E2193">
            <v>326.47275741487186</v>
          </cell>
          <cell r="F2193">
            <v>0</v>
          </cell>
          <cell r="G2193">
            <v>2980.7</v>
          </cell>
          <cell r="H2193">
            <v>0</v>
          </cell>
          <cell r="I2193">
            <v>19947.540000000005</v>
          </cell>
        </row>
        <row r="2194">
          <cell r="A2194">
            <v>300.20999999999981</v>
          </cell>
          <cell r="B2194" t="str">
            <v>Vigas de carga 0.15m a 0.20m x Altura &lt; 0.40m</v>
          </cell>
          <cell r="C2194">
            <v>12.499999999999998</v>
          </cell>
          <cell r="D2194" t="str">
            <v>ML</v>
          </cell>
          <cell r="E2194">
            <v>472</v>
          </cell>
          <cell r="F2194">
            <v>0</v>
          </cell>
          <cell r="G2194">
            <v>5900</v>
          </cell>
          <cell r="H2194">
            <v>0</v>
          </cell>
        </row>
        <row r="2195">
          <cell r="A2195">
            <v>0</v>
          </cell>
          <cell r="B2195" t="str">
            <v>Total/UND</v>
          </cell>
          <cell r="C2195">
            <v>1</v>
          </cell>
          <cell r="D2195">
            <v>0</v>
          </cell>
          <cell r="E2195">
            <v>0</v>
          </cell>
          <cell r="F2195">
            <v>0</v>
          </cell>
          <cell r="G2195">
            <v>44901.179999999993</v>
          </cell>
          <cell r="H2195">
            <v>6483.7</v>
          </cell>
          <cell r="I2195">
            <v>51384.87999999999</v>
          </cell>
        </row>
        <row r="2196">
          <cell r="A2196">
            <v>0</v>
          </cell>
          <cell r="B2196" t="str">
            <v>Volumen Análisis</v>
          </cell>
          <cell r="C2196">
            <v>1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 t="str">
            <v>CAT-005</v>
          </cell>
          <cell r="B2197" t="str">
            <v>VIGA V3-T EN HA (0.20X0.40)MTS, F'C=210KG/CM2, ACERO 3Ø1/2" y 4Ø3/4", EST. Ø3/8"@0.18M (CENTRO DE ATENCION PRIMARIA-HIGUERO)</v>
          </cell>
          <cell r="C2197">
            <v>1</v>
          </cell>
          <cell r="D2197" t="str">
            <v>M3</v>
          </cell>
          <cell r="E2197">
            <v>0</v>
          </cell>
          <cell r="F2197">
            <v>0</v>
          </cell>
          <cell r="G2197">
            <v>32805.630000000005</v>
          </cell>
          <cell r="H2197">
            <v>4504.53</v>
          </cell>
          <cell r="I2197">
            <v>37310.160000000003</v>
          </cell>
        </row>
        <row r="2198">
          <cell r="A2198">
            <v>0</v>
          </cell>
          <cell r="B2198" t="str">
            <v>Volumen Análisis</v>
          </cell>
          <cell r="C2198">
            <v>1</v>
          </cell>
          <cell r="D2198" t="str">
            <v>M3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</row>
        <row r="2199">
          <cell r="A2199">
            <v>0</v>
          </cell>
          <cell r="B2199" t="str">
            <v>Materiales y Equipos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 t="str">
            <v>AE004</v>
          </cell>
          <cell r="B2200" t="str">
            <v>Acero Estruc. Grado 40-60, 1" x 20 a 30 pies</v>
          </cell>
          <cell r="C2200">
            <v>1.05</v>
          </cell>
          <cell r="D2200" t="str">
            <v>QQ</v>
          </cell>
          <cell r="E2200">
            <v>3076.2711864406783</v>
          </cell>
          <cell r="F2200">
            <v>553.72881355932202</v>
          </cell>
          <cell r="G2200">
            <v>0</v>
          </cell>
          <cell r="H2200">
            <v>0</v>
          </cell>
        </row>
        <row r="2201">
          <cell r="A2201" t="str">
            <v>AE003</v>
          </cell>
          <cell r="B2201" t="str">
            <v>Acero Estruc. Grado 40-60, 3/4" x 20 a 30 pies</v>
          </cell>
          <cell r="C2201">
            <v>3.38</v>
          </cell>
          <cell r="D2201" t="str">
            <v>QQ</v>
          </cell>
          <cell r="E2201">
            <v>3076.2711864406783</v>
          </cell>
          <cell r="F2201">
            <v>553.72881355932202</v>
          </cell>
          <cell r="G2201">
            <v>10397.799999999999</v>
          </cell>
          <cell r="H2201">
            <v>1871.6</v>
          </cell>
        </row>
        <row r="2202">
          <cell r="A2202" t="str">
            <v>AE002</v>
          </cell>
          <cell r="B2202" t="str">
            <v>Acero Estruc. Grado 40-60, 1/2" x 20 a 30 pies</v>
          </cell>
          <cell r="C2202">
            <v>1</v>
          </cell>
          <cell r="D2202" t="str">
            <v>QQ</v>
          </cell>
          <cell r="E2202">
            <v>3076.2711864406783</v>
          </cell>
          <cell r="F2202">
            <v>553.72881355932202</v>
          </cell>
          <cell r="G2202">
            <v>3076.27</v>
          </cell>
          <cell r="H2202">
            <v>553.73</v>
          </cell>
        </row>
        <row r="2203">
          <cell r="A2203" t="str">
            <v>AE001</v>
          </cell>
          <cell r="B2203" t="str">
            <v>Acero Estruc. Grado 40-60, 3/8" x 20 a 30 pies</v>
          </cell>
          <cell r="C2203">
            <v>1.38</v>
          </cell>
          <cell r="D2203" t="str">
            <v>QQ</v>
          </cell>
          <cell r="E2203">
            <v>3076.2711864406783</v>
          </cell>
          <cell r="F2203">
            <v>553.72881355932202</v>
          </cell>
          <cell r="G2203">
            <v>4245.25</v>
          </cell>
          <cell r="H2203">
            <v>764.15</v>
          </cell>
        </row>
        <row r="2204">
          <cell r="A2204" t="str">
            <v>HI002</v>
          </cell>
          <cell r="B2204" t="str">
            <v>Hormigón 210 Kg/cm2 (incluye bomba y colocación)</v>
          </cell>
          <cell r="C2204">
            <v>1.05</v>
          </cell>
          <cell r="D2204" t="str">
            <v>M3</v>
          </cell>
          <cell r="E2204">
            <v>5935.17</v>
          </cell>
          <cell r="F2204">
            <v>1068.3306</v>
          </cell>
          <cell r="G2204">
            <v>6231.93</v>
          </cell>
          <cell r="H2204">
            <v>1121.75</v>
          </cell>
          <cell r="I2204">
            <v>0</v>
          </cell>
        </row>
        <row r="2205">
          <cell r="A2205" t="str">
            <v>AE016</v>
          </cell>
          <cell r="B2205" t="str">
            <v>Alambre Galvanizado Calibre 18 (Varillas)</v>
          </cell>
          <cell r="C2205">
            <v>11.52</v>
          </cell>
          <cell r="D2205" t="str">
            <v>LB</v>
          </cell>
          <cell r="E2205">
            <v>93.220338983050851</v>
          </cell>
          <cell r="F2205">
            <v>16.779661016949152</v>
          </cell>
          <cell r="G2205">
            <v>1073.9000000000001</v>
          </cell>
          <cell r="H2205">
            <v>193.3</v>
          </cell>
          <cell r="I2205">
            <v>39266.1</v>
          </cell>
        </row>
        <row r="2206">
          <cell r="A2206">
            <v>0</v>
          </cell>
          <cell r="B2206" t="str">
            <v>Mano de Obra</v>
          </cell>
          <cell r="D2206">
            <v>0</v>
          </cell>
          <cell r="G2206">
            <v>0</v>
          </cell>
          <cell r="H2206">
            <v>0</v>
          </cell>
        </row>
        <row r="2207">
          <cell r="A2207">
            <v>200.05999999999995</v>
          </cell>
          <cell r="B2207" t="str">
            <v>Coloc. acero normal</v>
          </cell>
          <cell r="C2207">
            <v>5.76</v>
          </cell>
          <cell r="D2207" t="str">
            <v>QQ</v>
          </cell>
          <cell r="E2207">
            <v>326.47275741487186</v>
          </cell>
          <cell r="F2207">
            <v>0</v>
          </cell>
          <cell r="G2207">
            <v>1880.48</v>
          </cell>
          <cell r="H2207">
            <v>0</v>
          </cell>
          <cell r="I2207">
            <v>31546.63</v>
          </cell>
        </row>
        <row r="2208">
          <cell r="A2208">
            <v>300.20999999999981</v>
          </cell>
          <cell r="B2208" t="str">
            <v>Vigas de carga 0.15m a 0.20m x Altura &lt; 0.40m</v>
          </cell>
          <cell r="C2208">
            <v>12.499999999999998</v>
          </cell>
          <cell r="D2208" t="str">
            <v>ML</v>
          </cell>
          <cell r="E2208">
            <v>472</v>
          </cell>
          <cell r="F2208">
            <v>0</v>
          </cell>
          <cell r="G2208">
            <v>5900</v>
          </cell>
          <cell r="H2208">
            <v>0</v>
          </cell>
          <cell r="I2208">
            <v>0</v>
          </cell>
        </row>
        <row r="2209">
          <cell r="A2209">
            <v>0</v>
          </cell>
          <cell r="B2209" t="str">
            <v>Total/UND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32805.630000000005</v>
          </cell>
          <cell r="H2209">
            <v>4504.53</v>
          </cell>
          <cell r="I2209">
            <v>37310.160000000003</v>
          </cell>
        </row>
        <row r="2210">
          <cell r="A2210">
            <v>0</v>
          </cell>
          <cell r="B2210" t="str">
            <v>Acero Estruc. Grado 40-60, 1" x 20 a 30 pies</v>
          </cell>
          <cell r="D2210">
            <v>0</v>
          </cell>
          <cell r="E2210">
            <v>3076.2711864406783</v>
          </cell>
          <cell r="F2210">
            <v>553.72881355932202</v>
          </cell>
          <cell r="G2210">
            <v>0</v>
          </cell>
          <cell r="H2210">
            <v>0</v>
          </cell>
        </row>
        <row r="2211">
          <cell r="A2211" t="str">
            <v>CAT-006</v>
          </cell>
          <cell r="B2211" t="str">
            <v>VIGA V4-T EN HA (0.20X0.30)MTS, F'C=210KG/CM2, ACERO 5Ø1/2", EST. Ø3/8"@0.20M (CENTRO DE ATENCION PRIMARIA-HIGUERO)</v>
          </cell>
          <cell r="C2211">
            <v>1</v>
          </cell>
          <cell r="D2211" t="str">
            <v>M3</v>
          </cell>
          <cell r="E2211">
            <v>0</v>
          </cell>
          <cell r="F2211">
            <v>0</v>
          </cell>
          <cell r="G2211">
            <v>27235.010000000002</v>
          </cell>
          <cell r="H2211">
            <v>3271.23</v>
          </cell>
          <cell r="I2211">
            <v>30506.240000000002</v>
          </cell>
        </row>
        <row r="2212">
          <cell r="A2212">
            <v>0</v>
          </cell>
          <cell r="B2212" t="str">
            <v>Volumen Análisis</v>
          </cell>
          <cell r="C2212">
            <v>1</v>
          </cell>
          <cell r="D2212" t="str">
            <v>M3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</row>
        <row r="2213">
          <cell r="A2213">
            <v>0</v>
          </cell>
          <cell r="B2213" t="str">
            <v>Materiales y Equipos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</row>
        <row r="2214">
          <cell r="A2214" t="str">
            <v>AE004</v>
          </cell>
          <cell r="B2214" t="str">
            <v>Acero Estruc. Grado 40-60, 1" x 20 a 30 pies</v>
          </cell>
          <cell r="C2214">
            <v>1.05</v>
          </cell>
          <cell r="D2214" t="str">
            <v>QQ</v>
          </cell>
          <cell r="E2214">
            <v>3076.2711864406783</v>
          </cell>
          <cell r="F2214">
            <v>553.72881355932202</v>
          </cell>
          <cell r="G2214">
            <v>0</v>
          </cell>
          <cell r="H2214">
            <v>0</v>
          </cell>
        </row>
        <row r="2215">
          <cell r="A2215" t="str">
            <v>AE003</v>
          </cell>
          <cell r="B2215" t="str">
            <v>Acero Estruc. Grado 40-60, 3/4" x 20 a 30 pies</v>
          </cell>
          <cell r="C2215">
            <v>8.76</v>
          </cell>
          <cell r="D2215" t="str">
            <v>QQ</v>
          </cell>
          <cell r="E2215">
            <v>3076.2711864406783</v>
          </cell>
          <cell r="F2215">
            <v>553.72881355932202</v>
          </cell>
          <cell r="G2215">
            <v>0</v>
          </cell>
          <cell r="H2215">
            <v>0</v>
          </cell>
        </row>
        <row r="2216">
          <cell r="A2216" t="str">
            <v>AE002</v>
          </cell>
          <cell r="B2216" t="str">
            <v>Acero Estruc. Grado 40-60, 1/2" x 20 a 30 pies</v>
          </cell>
          <cell r="C2216">
            <v>2.33</v>
          </cell>
          <cell r="D2216" t="str">
            <v>QQ</v>
          </cell>
          <cell r="E2216">
            <v>3076.2711864406783</v>
          </cell>
          <cell r="F2216">
            <v>553.72881355932202</v>
          </cell>
          <cell r="G2216">
            <v>7167.71</v>
          </cell>
          <cell r="H2216">
            <v>1290.19</v>
          </cell>
        </row>
        <row r="2217">
          <cell r="A2217" t="str">
            <v>AE001</v>
          </cell>
          <cell r="B2217" t="str">
            <v>Acero Estruc. Grado 40-60, 3/8" x 20 a 30 pies</v>
          </cell>
          <cell r="C2217">
            <v>1.33</v>
          </cell>
          <cell r="D2217" t="str">
            <v>QQ</v>
          </cell>
          <cell r="E2217">
            <v>3076.2711864406783</v>
          </cell>
          <cell r="F2217">
            <v>553.72881355932202</v>
          </cell>
          <cell r="G2217">
            <v>4091.44</v>
          </cell>
          <cell r="H2217">
            <v>736.46</v>
          </cell>
        </row>
        <row r="2218">
          <cell r="A2218" t="str">
            <v>HI002</v>
          </cell>
          <cell r="B2218" t="str">
            <v>Hormigón 210 Kg/cm2 (incluye bomba y colocación)</v>
          </cell>
          <cell r="C2218">
            <v>1.05</v>
          </cell>
          <cell r="D2218" t="str">
            <v>M3</v>
          </cell>
          <cell r="E2218">
            <v>5935.17</v>
          </cell>
          <cell r="F2218">
            <v>1068.3306</v>
          </cell>
          <cell r="G2218">
            <v>6231.93</v>
          </cell>
          <cell r="H2218">
            <v>1121.75</v>
          </cell>
        </row>
        <row r="2219">
          <cell r="A2219" t="str">
            <v>AE016</v>
          </cell>
          <cell r="B2219" t="str">
            <v>Alambre Galvanizado Calibre 18 (Varillas)</v>
          </cell>
          <cell r="C2219">
            <v>7.32</v>
          </cell>
          <cell r="D2219" t="str">
            <v>LB</v>
          </cell>
          <cell r="E2219">
            <v>93.220338983050851</v>
          </cell>
          <cell r="F2219">
            <v>16.779661016949152</v>
          </cell>
          <cell r="G2219">
            <v>682.37</v>
          </cell>
          <cell r="H2219">
            <v>122.83</v>
          </cell>
          <cell r="I2219">
            <v>31546.63</v>
          </cell>
        </row>
        <row r="2220">
          <cell r="A2220">
            <v>0</v>
          </cell>
          <cell r="B2220" t="str">
            <v>Mano de Obra</v>
          </cell>
          <cell r="D2220">
            <v>0</v>
          </cell>
          <cell r="G2220">
            <v>0</v>
          </cell>
          <cell r="H2220">
            <v>0</v>
          </cell>
        </row>
        <row r="2221">
          <cell r="A2221">
            <v>200.05999999999995</v>
          </cell>
          <cell r="B2221" t="str">
            <v>Coloc. acero normal</v>
          </cell>
          <cell r="C2221">
            <v>3.66</v>
          </cell>
          <cell r="D2221" t="str">
            <v>QQ</v>
          </cell>
          <cell r="E2221">
            <v>326.47275741487186</v>
          </cell>
          <cell r="F2221">
            <v>0</v>
          </cell>
          <cell r="G2221">
            <v>1194.8900000000001</v>
          </cell>
          <cell r="H2221">
            <v>0</v>
          </cell>
          <cell r="I2221">
            <v>51384.87999999999</v>
          </cell>
        </row>
        <row r="2222">
          <cell r="A2222">
            <v>300.20999999999981</v>
          </cell>
          <cell r="B2222" t="str">
            <v>Vigas de carga 0.15m a 0.20m x Altura &lt; 0.40m</v>
          </cell>
          <cell r="C2222">
            <v>16.666666666666668</v>
          </cell>
          <cell r="D2222" t="str">
            <v>ML</v>
          </cell>
          <cell r="E2222">
            <v>472</v>
          </cell>
          <cell r="F2222">
            <v>0</v>
          </cell>
          <cell r="G2222">
            <v>7866.67</v>
          </cell>
          <cell r="H2222">
            <v>0</v>
          </cell>
          <cell r="I2222">
            <v>0</v>
          </cell>
        </row>
        <row r="2223">
          <cell r="A2223">
            <v>0</v>
          </cell>
          <cell r="B2223" t="str">
            <v>Total/UND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27235.010000000002</v>
          </cell>
          <cell r="H2223">
            <v>3271.23</v>
          </cell>
          <cell r="I2223">
            <v>30506.240000000002</v>
          </cell>
        </row>
        <row r="2224">
          <cell r="A2224">
            <v>0</v>
          </cell>
          <cell r="B2224" t="str">
            <v>Acero Estruc. Grado 40-60, 1" x 20 a 30 pies</v>
          </cell>
          <cell r="D2224">
            <v>0</v>
          </cell>
          <cell r="E2224">
            <v>3076.2711864406783</v>
          </cell>
          <cell r="F2224">
            <v>553.72881355932202</v>
          </cell>
          <cell r="G2224">
            <v>0</v>
          </cell>
          <cell r="H2224">
            <v>0</v>
          </cell>
        </row>
        <row r="2225">
          <cell r="A2225" t="str">
            <v>CAT-007</v>
          </cell>
          <cell r="B2225" t="str">
            <v>VIGA V5-T EN HA (0.20X0.40)MTS, F'C=210KG/CM2, ACERO 6Ø1/2", EST. Ø3/8"@0.21M (CENTRO DE ATENCION PRIMARIA-HIGUERO)</v>
          </cell>
          <cell r="C2225">
            <v>1</v>
          </cell>
          <cell r="D2225" t="str">
            <v>M3</v>
          </cell>
          <cell r="E2225">
            <v>0</v>
          </cell>
          <cell r="F2225">
            <v>0</v>
          </cell>
          <cell r="G2225">
            <v>23796.780000000002</v>
          </cell>
          <cell r="H2225">
            <v>3030.44</v>
          </cell>
          <cell r="I2225">
            <v>26827.22</v>
          </cell>
        </row>
        <row r="2226">
          <cell r="A2226">
            <v>0</v>
          </cell>
          <cell r="B2226" t="str">
            <v>Volumen Análisis</v>
          </cell>
          <cell r="C2226">
            <v>1</v>
          </cell>
          <cell r="D2226" t="str">
            <v>M3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0</v>
          </cell>
          <cell r="B2227" t="str">
            <v>Materiales y Equipos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A2228" t="str">
            <v>AE004</v>
          </cell>
          <cell r="B2228" t="str">
            <v>Acero Estruc. Grado 40-60, 1" x 20 a 30 pies</v>
          </cell>
          <cell r="C2228">
            <v>1.05</v>
          </cell>
          <cell r="D2228" t="str">
            <v>QQ</v>
          </cell>
          <cell r="E2228">
            <v>3076.2711864406783</v>
          </cell>
          <cell r="F2228">
            <v>553.72881355932202</v>
          </cell>
          <cell r="G2228">
            <v>0</v>
          </cell>
          <cell r="H2228">
            <v>0</v>
          </cell>
        </row>
        <row r="2229">
          <cell r="A2229" t="str">
            <v>AE003</v>
          </cell>
          <cell r="B2229" t="str">
            <v>Acero Estruc. Grado 40-60, 3/4" x 20 a 30 pies</v>
          </cell>
          <cell r="C2229">
            <v>18.259999999999998</v>
          </cell>
          <cell r="D2229" t="str">
            <v>QQ</v>
          </cell>
          <cell r="E2229">
            <v>3076.2711864406783</v>
          </cell>
          <cell r="F2229">
            <v>553.72881355932202</v>
          </cell>
          <cell r="G2229">
            <v>0</v>
          </cell>
          <cell r="H2229">
            <v>0</v>
          </cell>
        </row>
        <row r="2230">
          <cell r="A2230" t="str">
            <v>AE002</v>
          </cell>
          <cell r="B2230" t="str">
            <v>Acero Estruc. Grado 40-60, 1/2" x 20 a 30 pies</v>
          </cell>
          <cell r="C2230">
            <v>2</v>
          </cell>
          <cell r="D2230" t="str">
            <v>QQ</v>
          </cell>
          <cell r="E2230">
            <v>3076.2711864406783</v>
          </cell>
          <cell r="F2230">
            <v>553.72881355932202</v>
          </cell>
          <cell r="G2230">
            <v>6152.54</v>
          </cell>
          <cell r="H2230">
            <v>1107.46</v>
          </cell>
        </row>
        <row r="2231">
          <cell r="A2231" t="str">
            <v>AE001</v>
          </cell>
          <cell r="B2231" t="str">
            <v>Acero Estruc. Grado 40-60, 3/8" x 20 a 30 pies</v>
          </cell>
          <cell r="C2231">
            <v>1.25</v>
          </cell>
          <cell r="D2231" t="str">
            <v>QQ</v>
          </cell>
          <cell r="E2231">
            <v>3076.2711864406783</v>
          </cell>
          <cell r="F2231">
            <v>553.72881355932202</v>
          </cell>
          <cell r="G2231">
            <v>3845.34</v>
          </cell>
          <cell r="H2231">
            <v>692.16</v>
          </cell>
        </row>
        <row r="2232">
          <cell r="A2232" t="str">
            <v>HI002</v>
          </cell>
          <cell r="B2232" t="str">
            <v>Hormigón 210 Kg/cm2 (incluye bomba y colocación)</v>
          </cell>
          <cell r="C2232">
            <v>1.05</v>
          </cell>
          <cell r="D2232" t="str">
            <v>M3</v>
          </cell>
          <cell r="E2232">
            <v>5935.17</v>
          </cell>
          <cell r="F2232">
            <v>1068.3306</v>
          </cell>
          <cell r="G2232">
            <v>6231.93</v>
          </cell>
          <cell r="H2232">
            <v>1121.75</v>
          </cell>
        </row>
        <row r="2233">
          <cell r="A2233" t="str">
            <v>AE016</v>
          </cell>
          <cell r="B2233" t="str">
            <v>Alambre Galvanizado Calibre 18 (Varillas)</v>
          </cell>
          <cell r="C2233">
            <v>6.5</v>
          </cell>
          <cell r="D2233" t="str">
            <v>LB</v>
          </cell>
          <cell r="E2233">
            <v>93.220338983050851</v>
          </cell>
          <cell r="F2233">
            <v>16.779661016949152</v>
          </cell>
          <cell r="G2233">
            <v>605.92999999999995</v>
          </cell>
          <cell r="H2233">
            <v>109.07</v>
          </cell>
          <cell r="I2233">
            <v>51384.87999999999</v>
          </cell>
        </row>
        <row r="2234">
          <cell r="A2234">
            <v>0</v>
          </cell>
          <cell r="B2234" t="str">
            <v>Mano de Obra</v>
          </cell>
          <cell r="D2234">
            <v>0</v>
          </cell>
          <cell r="G2234">
            <v>0</v>
          </cell>
          <cell r="H2234">
            <v>0</v>
          </cell>
        </row>
        <row r="2235">
          <cell r="A2235">
            <v>200.05999999999995</v>
          </cell>
          <cell r="B2235" t="str">
            <v>Coloc. acero normal</v>
          </cell>
          <cell r="C2235">
            <v>3.25</v>
          </cell>
          <cell r="D2235" t="str">
            <v>QQ</v>
          </cell>
          <cell r="E2235">
            <v>326.47275741487186</v>
          </cell>
          <cell r="F2235">
            <v>0</v>
          </cell>
          <cell r="G2235">
            <v>1061.04</v>
          </cell>
          <cell r="H2235">
            <v>0</v>
          </cell>
          <cell r="I2235">
            <v>37310.160000000003</v>
          </cell>
        </row>
        <row r="2236">
          <cell r="A2236">
            <v>300.20999999999981</v>
          </cell>
          <cell r="B2236" t="str">
            <v>Vigas de carga 0.15m a 0.20m x Altura &lt; 0.40m</v>
          </cell>
          <cell r="C2236">
            <v>12.499999999999998</v>
          </cell>
          <cell r="D2236" t="str">
            <v>ML</v>
          </cell>
          <cell r="E2236">
            <v>472</v>
          </cell>
          <cell r="F2236">
            <v>0</v>
          </cell>
          <cell r="G2236">
            <v>5900</v>
          </cell>
          <cell r="H2236">
            <v>0</v>
          </cell>
          <cell r="I2236">
            <v>0</v>
          </cell>
        </row>
        <row r="2237">
          <cell r="A2237">
            <v>0</v>
          </cell>
          <cell r="B2237" t="str">
            <v>Total/UND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23796.780000000002</v>
          </cell>
          <cell r="H2237">
            <v>3030.44</v>
          </cell>
          <cell r="I2237">
            <v>26827.22</v>
          </cell>
        </row>
        <row r="2238">
          <cell r="A2238">
            <v>0</v>
          </cell>
          <cell r="B2238" t="str">
            <v>Acero Estruc. Grado 40-60, 1" x 20 a 30 pies</v>
          </cell>
          <cell r="D2238">
            <v>0</v>
          </cell>
          <cell r="E2238">
            <v>3076.2711864406783</v>
          </cell>
          <cell r="F2238">
            <v>553.72881355932202</v>
          </cell>
          <cell r="G2238">
            <v>0</v>
          </cell>
          <cell r="H2238">
            <v>0</v>
          </cell>
        </row>
        <row r="2239">
          <cell r="A2239" t="str">
            <v>CAT-008</v>
          </cell>
          <cell r="B2239" t="str">
            <v>VIGA V6-T EN HA (0.20X0.40)MTS, F'C=210KG/CM2, ACERO 6Ø1/2", EST. Ø3/8"@0.18M (CENTRO DE ATENCION PRIMARIA-HIGUERO)</v>
          </cell>
          <cell r="C2239">
            <v>1</v>
          </cell>
          <cell r="D2239" t="str">
            <v>M3</v>
          </cell>
          <cell r="E2239">
            <v>0</v>
          </cell>
          <cell r="F2239">
            <v>0</v>
          </cell>
          <cell r="G2239">
            <v>24263.37</v>
          </cell>
          <cell r="H2239">
            <v>3106.79</v>
          </cell>
          <cell r="I2239">
            <v>27370.16</v>
          </cell>
        </row>
        <row r="2240">
          <cell r="A2240">
            <v>0</v>
          </cell>
          <cell r="B2240" t="str">
            <v>Volumen Análisis</v>
          </cell>
          <cell r="C2240">
            <v>1</v>
          </cell>
          <cell r="D2240" t="str">
            <v>M3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A2241">
            <v>0</v>
          </cell>
          <cell r="B2241" t="str">
            <v>Materiales y Equipos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A2242" t="str">
            <v>AE004</v>
          </cell>
          <cell r="B2242" t="str">
            <v>Acero Estruc. Grado 40-60, 1" x 20 a 30 pies</v>
          </cell>
          <cell r="C2242">
            <v>1.05</v>
          </cell>
          <cell r="D2242" t="str">
            <v>QQ</v>
          </cell>
          <cell r="E2242">
            <v>3076.2711864406783</v>
          </cell>
          <cell r="F2242">
            <v>553.72881355932202</v>
          </cell>
          <cell r="G2242">
            <v>0</v>
          </cell>
          <cell r="H2242">
            <v>0</v>
          </cell>
        </row>
        <row r="2243">
          <cell r="A2243" t="str">
            <v>AE003</v>
          </cell>
          <cell r="B2243" t="str">
            <v>Acero Estruc. Grado 40-60, 3/4" x 20 a 30 pies</v>
          </cell>
          <cell r="C2243">
            <v>11.52</v>
          </cell>
          <cell r="D2243" t="str">
            <v>QQ</v>
          </cell>
          <cell r="E2243">
            <v>3076.2711864406783</v>
          </cell>
          <cell r="F2243">
            <v>553.72881355932202</v>
          </cell>
          <cell r="G2243">
            <v>0</v>
          </cell>
          <cell r="H2243">
            <v>0</v>
          </cell>
        </row>
        <row r="2244">
          <cell r="A2244" t="str">
            <v>AE002</v>
          </cell>
          <cell r="B2244" t="str">
            <v>Acero Estruc. Grado 40-60, 1/2" x 20 a 30 pies</v>
          </cell>
          <cell r="C2244">
            <v>2</v>
          </cell>
          <cell r="D2244" t="str">
            <v>QQ</v>
          </cell>
          <cell r="E2244">
            <v>3076.2711864406783</v>
          </cell>
          <cell r="F2244">
            <v>553.72881355932202</v>
          </cell>
          <cell r="G2244">
            <v>6152.54</v>
          </cell>
          <cell r="H2244">
            <v>1107.46</v>
          </cell>
        </row>
        <row r="2245">
          <cell r="A2245" t="str">
            <v>AE001</v>
          </cell>
          <cell r="B2245" t="str">
            <v>Acero Estruc. Grado 40-60, 3/8" x 20 a 30 pies</v>
          </cell>
          <cell r="C2245">
            <v>1.38</v>
          </cell>
          <cell r="D2245" t="str">
            <v>QQ</v>
          </cell>
          <cell r="E2245">
            <v>3076.2711864406783</v>
          </cell>
          <cell r="F2245">
            <v>553.72881355932202</v>
          </cell>
          <cell r="G2245">
            <v>4245.25</v>
          </cell>
          <cell r="H2245">
            <v>764.15</v>
          </cell>
        </row>
        <row r="2246">
          <cell r="A2246" t="str">
            <v>HI002</v>
          </cell>
          <cell r="B2246" t="str">
            <v>Hormigón 210 Kg/cm2 (incluye bomba y colocación)</v>
          </cell>
          <cell r="C2246">
            <v>1.05</v>
          </cell>
          <cell r="D2246" t="str">
            <v>M3</v>
          </cell>
          <cell r="E2246">
            <v>5935.17</v>
          </cell>
          <cell r="F2246">
            <v>1068.3306</v>
          </cell>
          <cell r="G2246">
            <v>6231.93</v>
          </cell>
          <cell r="H2246">
            <v>1121.75</v>
          </cell>
        </row>
        <row r="2247">
          <cell r="A2247" t="str">
            <v>AE016</v>
          </cell>
          <cell r="B2247" t="str">
            <v>Alambre Galvanizado Calibre 18 (Varillas)</v>
          </cell>
          <cell r="C2247">
            <v>6.76</v>
          </cell>
          <cell r="D2247" t="str">
            <v>LB</v>
          </cell>
          <cell r="E2247">
            <v>93.220338983050851</v>
          </cell>
          <cell r="F2247">
            <v>16.779661016949152</v>
          </cell>
          <cell r="G2247">
            <v>630.16999999999996</v>
          </cell>
          <cell r="H2247">
            <v>113.43</v>
          </cell>
          <cell r="I2247">
            <v>37310.160000000003</v>
          </cell>
        </row>
        <row r="2248">
          <cell r="A2248">
            <v>0</v>
          </cell>
          <cell r="B2248" t="str">
            <v>Mano de Obra</v>
          </cell>
          <cell r="D2248">
            <v>0</v>
          </cell>
          <cell r="G2248">
            <v>0</v>
          </cell>
          <cell r="H2248">
            <v>0</v>
          </cell>
        </row>
        <row r="2249">
          <cell r="A2249">
            <v>200.05999999999995</v>
          </cell>
          <cell r="B2249" t="str">
            <v>Coloc. acero normal</v>
          </cell>
          <cell r="C2249">
            <v>3.38</v>
          </cell>
          <cell r="D2249" t="str">
            <v>QQ</v>
          </cell>
          <cell r="E2249">
            <v>326.47275741487186</v>
          </cell>
          <cell r="F2249">
            <v>0</v>
          </cell>
          <cell r="G2249">
            <v>1103.48</v>
          </cell>
          <cell r="H2249">
            <v>0</v>
          </cell>
          <cell r="I2249">
            <v>30506.240000000002</v>
          </cell>
        </row>
        <row r="2250">
          <cell r="A2250">
            <v>300.20999999999981</v>
          </cell>
          <cell r="B2250" t="str">
            <v>Vigas de carga 0.15m a 0.20m x Altura &lt; 0.40m</v>
          </cell>
          <cell r="C2250">
            <v>12.499999999999998</v>
          </cell>
          <cell r="D2250" t="str">
            <v>ML</v>
          </cell>
          <cell r="E2250">
            <v>472</v>
          </cell>
          <cell r="F2250">
            <v>0</v>
          </cell>
          <cell r="G2250">
            <v>5900</v>
          </cell>
          <cell r="H2250">
            <v>0</v>
          </cell>
          <cell r="I2250">
            <v>0</v>
          </cell>
        </row>
        <row r="2251">
          <cell r="A2251">
            <v>0</v>
          </cell>
          <cell r="B2251" t="str">
            <v>Total/UND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24263.37</v>
          </cell>
          <cell r="H2251">
            <v>3106.79</v>
          </cell>
          <cell r="I2251">
            <v>27370.16</v>
          </cell>
        </row>
        <row r="2252">
          <cell r="A2252">
            <v>0</v>
          </cell>
          <cell r="B2252" t="str">
            <v>Acero Estruc. Grado 40-60, 1" x 20 a 30 pies</v>
          </cell>
          <cell r="D2252">
            <v>0</v>
          </cell>
          <cell r="E2252">
            <v>3076.2711864406783</v>
          </cell>
          <cell r="F2252">
            <v>553.72881355932202</v>
          </cell>
          <cell r="G2252">
            <v>0</v>
          </cell>
          <cell r="H2252">
            <v>0</v>
          </cell>
        </row>
        <row r="2253">
          <cell r="A2253" t="str">
            <v>CAT-009</v>
          </cell>
          <cell r="B2253" t="str">
            <v>VIGA VA1-T EN HA (0.20X0.40)MTS, F'C=210KG/CM2, ACERO 5Ø1/2" Y 3Ø1/2" EN APOYOS, EST. Ø3/8"@0.20M (CENTRO DE ATENCION PRIMARIA-HIGUERO)</v>
          </cell>
          <cell r="C2253">
            <v>1</v>
          </cell>
          <cell r="D2253" t="str">
            <v>M3</v>
          </cell>
          <cell r="E2253">
            <v>0</v>
          </cell>
          <cell r="F2253">
            <v>0</v>
          </cell>
          <cell r="G2253">
            <v>23078.93</v>
          </cell>
          <cell r="H2253">
            <v>2912.9900000000002</v>
          </cell>
          <cell r="I2253">
            <v>25991.920000000002</v>
          </cell>
        </row>
        <row r="2254">
          <cell r="A2254">
            <v>0</v>
          </cell>
          <cell r="B2254" t="str">
            <v>Volumen Análisis</v>
          </cell>
          <cell r="C2254">
            <v>1</v>
          </cell>
          <cell r="D2254" t="str">
            <v>M3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A2255">
            <v>0</v>
          </cell>
          <cell r="B2255" t="str">
            <v>Materiales y Equipos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</row>
        <row r="2256">
          <cell r="A2256" t="str">
            <v>AE004</v>
          </cell>
          <cell r="B2256" t="str">
            <v>Acero Estruc. Grado 40-60, 1" x 20 a 30 pies</v>
          </cell>
          <cell r="C2256">
            <v>1.05</v>
          </cell>
          <cell r="D2256" t="str">
            <v>QQ</v>
          </cell>
          <cell r="E2256">
            <v>3076.2711864406783</v>
          </cell>
          <cell r="F2256">
            <v>553.72881355932202</v>
          </cell>
          <cell r="G2256">
            <v>0</v>
          </cell>
          <cell r="H2256">
            <v>0</v>
          </cell>
        </row>
        <row r="2257">
          <cell r="A2257" t="str">
            <v>AE003</v>
          </cell>
          <cell r="B2257" t="str">
            <v>Acero Estruc. Grado 40-60, 3/4" x 20 a 30 pies</v>
          </cell>
          <cell r="C2257">
            <v>7.32</v>
          </cell>
          <cell r="D2257" t="str">
            <v>QQ</v>
          </cell>
          <cell r="E2257">
            <v>3076.2711864406783</v>
          </cell>
          <cell r="F2257">
            <v>553.72881355932202</v>
          </cell>
          <cell r="G2257">
            <v>0</v>
          </cell>
          <cell r="H2257">
            <v>0</v>
          </cell>
        </row>
        <row r="2258">
          <cell r="A2258" t="str">
            <v>AE002</v>
          </cell>
          <cell r="B2258" t="str">
            <v>Acero Estruc. Grado 40-60, 1/2" x 20 a 30 pies</v>
          </cell>
          <cell r="C2258">
            <v>1.93</v>
          </cell>
          <cell r="D2258" t="str">
            <v>QQ</v>
          </cell>
          <cell r="E2258">
            <v>3076.2711864406783</v>
          </cell>
          <cell r="F2258">
            <v>553.72881355932202</v>
          </cell>
          <cell r="G2258">
            <v>5937.2</v>
          </cell>
          <cell r="H2258">
            <v>1068.7</v>
          </cell>
        </row>
        <row r="2259">
          <cell r="A2259" t="str">
            <v>AE001</v>
          </cell>
          <cell r="B2259" t="str">
            <v>Acero Estruc. Grado 40-60, 3/8" x 20 a 30 pies</v>
          </cell>
          <cell r="C2259">
            <v>1.1200000000000001</v>
          </cell>
          <cell r="D2259" t="str">
            <v>QQ</v>
          </cell>
          <cell r="E2259">
            <v>3076.2711864406783</v>
          </cell>
          <cell r="F2259">
            <v>553.72881355932202</v>
          </cell>
          <cell r="G2259">
            <v>3445.42</v>
          </cell>
          <cell r="H2259">
            <v>620.17999999999995</v>
          </cell>
        </row>
        <row r="2260">
          <cell r="A2260" t="str">
            <v>HI002</v>
          </cell>
          <cell r="B2260" t="str">
            <v>Hormigón 210 Kg/cm2 (incluye bomba y colocación)</v>
          </cell>
          <cell r="C2260">
            <v>1.05</v>
          </cell>
          <cell r="D2260" t="str">
            <v>M3</v>
          </cell>
          <cell r="E2260">
            <v>5935.17</v>
          </cell>
          <cell r="F2260">
            <v>1068.3306</v>
          </cell>
          <cell r="G2260">
            <v>6231.93</v>
          </cell>
          <cell r="H2260">
            <v>1121.75</v>
          </cell>
        </row>
        <row r="2261">
          <cell r="A2261" t="str">
            <v>AE016</v>
          </cell>
          <cell r="B2261" t="str">
            <v>Alambre Galvanizado Calibre 18 (Varillas)</v>
          </cell>
          <cell r="C2261">
            <v>6.1</v>
          </cell>
          <cell r="D2261" t="str">
            <v>LB</v>
          </cell>
          <cell r="E2261">
            <v>93.220338983050851</v>
          </cell>
          <cell r="F2261">
            <v>16.779661016949152</v>
          </cell>
          <cell r="G2261">
            <v>568.64</v>
          </cell>
          <cell r="H2261">
            <v>102.36</v>
          </cell>
          <cell r="I2261">
            <v>30506.240000000002</v>
          </cell>
        </row>
        <row r="2262">
          <cell r="A2262">
            <v>0</v>
          </cell>
          <cell r="B2262" t="str">
            <v>Mano de Obra</v>
          </cell>
          <cell r="D2262">
            <v>0</v>
          </cell>
          <cell r="G2262">
            <v>0</v>
          </cell>
          <cell r="H2262">
            <v>0</v>
          </cell>
        </row>
        <row r="2263">
          <cell r="A2263">
            <v>200.05999999999995</v>
          </cell>
          <cell r="B2263" t="str">
            <v>Coloc. acero normal</v>
          </cell>
          <cell r="C2263">
            <v>3.05</v>
          </cell>
          <cell r="D2263" t="str">
            <v>QQ</v>
          </cell>
          <cell r="E2263">
            <v>326.47275741487186</v>
          </cell>
          <cell r="F2263">
            <v>0</v>
          </cell>
          <cell r="G2263">
            <v>995.74</v>
          </cell>
          <cell r="H2263">
            <v>0</v>
          </cell>
          <cell r="I2263">
            <v>26827.22</v>
          </cell>
        </row>
        <row r="2264">
          <cell r="A2264">
            <v>300.20999999999981</v>
          </cell>
          <cell r="B2264" t="str">
            <v>Vigas de carga 0.15m a 0.20m x Altura &lt; 0.40m</v>
          </cell>
          <cell r="C2264">
            <v>12.499999999999998</v>
          </cell>
          <cell r="D2264" t="str">
            <v>ML</v>
          </cell>
          <cell r="E2264">
            <v>472</v>
          </cell>
          <cell r="F2264">
            <v>0</v>
          </cell>
          <cell r="G2264">
            <v>5900</v>
          </cell>
          <cell r="H2264">
            <v>0</v>
          </cell>
          <cell r="I2264">
            <v>0</v>
          </cell>
        </row>
        <row r="2265">
          <cell r="A2265">
            <v>0</v>
          </cell>
          <cell r="B2265" t="str">
            <v>Total/UND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23078.93</v>
          </cell>
          <cell r="H2265">
            <v>2912.9900000000002</v>
          </cell>
          <cell r="I2265">
            <v>25991.920000000002</v>
          </cell>
        </row>
        <row r="2266">
          <cell r="A2266">
            <v>0</v>
          </cell>
          <cell r="B2266" t="str">
            <v>Acero Estruc. Grado 40-60, 1" x 20 a 30 pies</v>
          </cell>
          <cell r="D2266">
            <v>0</v>
          </cell>
          <cell r="E2266">
            <v>3076.2711864406783</v>
          </cell>
          <cell r="F2266">
            <v>553.72881355932202</v>
          </cell>
          <cell r="G2266">
            <v>0</v>
          </cell>
          <cell r="H2266">
            <v>0</v>
          </cell>
        </row>
        <row r="2267">
          <cell r="A2267" t="str">
            <v>CAT-010</v>
          </cell>
          <cell r="B2267" t="str">
            <v>VIGA VA2-T EN HA (0.20X0.40)MTS, F'C=210KG/CM2, ACERO 6Ø1/2" Y 2Ø1/2" EN APOYOS, EST. Ø3/8"@0.20M (CENTRO DE ATENCION PRIMARIA-HIGUERO)</v>
          </cell>
          <cell r="C2267">
            <v>1</v>
          </cell>
          <cell r="D2267" t="str">
            <v>M3</v>
          </cell>
          <cell r="E2267">
            <v>0</v>
          </cell>
          <cell r="F2267">
            <v>0</v>
          </cell>
          <cell r="G2267">
            <v>23222.510000000002</v>
          </cell>
          <cell r="H2267">
            <v>2936.47</v>
          </cell>
          <cell r="I2267">
            <v>26158.980000000003</v>
          </cell>
        </row>
        <row r="2268">
          <cell r="A2268">
            <v>0</v>
          </cell>
          <cell r="B2268" t="str">
            <v>Volumen Análisis</v>
          </cell>
          <cell r="C2268">
            <v>1</v>
          </cell>
          <cell r="D2268" t="str">
            <v>M3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A2269">
            <v>0</v>
          </cell>
          <cell r="B2269" t="str">
            <v>Materiales y Equipos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</row>
        <row r="2270">
          <cell r="A2270" t="str">
            <v>AE004</v>
          </cell>
          <cell r="B2270" t="str">
            <v>Acero Estruc. Grado 40-60, 1" x 20 a 30 pies</v>
          </cell>
          <cell r="C2270">
            <v>1.05</v>
          </cell>
          <cell r="D2270" t="str">
            <v>QQ</v>
          </cell>
          <cell r="E2270">
            <v>3076.2711864406783</v>
          </cell>
          <cell r="F2270">
            <v>553.72881355932202</v>
          </cell>
          <cell r="G2270">
            <v>0</v>
          </cell>
          <cell r="H2270">
            <v>0</v>
          </cell>
        </row>
        <row r="2271">
          <cell r="A2271" t="str">
            <v>AE003</v>
          </cell>
          <cell r="B2271" t="str">
            <v>Acero Estruc. Grado 40-60, 3/4" x 20 a 30 pies</v>
          </cell>
          <cell r="C2271">
            <v>6.5</v>
          </cell>
          <cell r="D2271" t="str">
            <v>QQ</v>
          </cell>
          <cell r="E2271">
            <v>3076.2711864406783</v>
          </cell>
          <cell r="F2271">
            <v>553.72881355932202</v>
          </cell>
          <cell r="G2271">
            <v>0</v>
          </cell>
          <cell r="H2271">
            <v>0</v>
          </cell>
        </row>
        <row r="2272">
          <cell r="A2272" t="str">
            <v>AE002</v>
          </cell>
          <cell r="B2272" t="str">
            <v>Acero Estruc. Grado 40-60, 1/2" x 20 a 30 pies</v>
          </cell>
          <cell r="C2272">
            <v>2.06</v>
          </cell>
          <cell r="D2272" t="str">
            <v>QQ</v>
          </cell>
          <cell r="E2272">
            <v>3076.2711864406783</v>
          </cell>
          <cell r="F2272">
            <v>553.72881355932202</v>
          </cell>
          <cell r="G2272">
            <v>6337.12</v>
          </cell>
          <cell r="H2272">
            <v>1140.68</v>
          </cell>
        </row>
        <row r="2273">
          <cell r="A2273" t="str">
            <v>AE001</v>
          </cell>
          <cell r="B2273" t="str">
            <v>Acero Estruc. Grado 40-60, 3/8" x 20 a 30 pies</v>
          </cell>
          <cell r="C2273">
            <v>1.03</v>
          </cell>
          <cell r="D2273" t="str">
            <v>QQ</v>
          </cell>
          <cell r="E2273">
            <v>3076.2711864406783</v>
          </cell>
          <cell r="F2273">
            <v>553.72881355932202</v>
          </cell>
          <cell r="G2273">
            <v>3168.56</v>
          </cell>
          <cell r="H2273">
            <v>570.34</v>
          </cell>
        </row>
        <row r="2274">
          <cell r="A2274" t="str">
            <v>HI002</v>
          </cell>
          <cell r="B2274" t="str">
            <v>Hormigón 210 Kg/cm2 (incluye bomba y colocación)</v>
          </cell>
          <cell r="C2274">
            <v>1.05</v>
          </cell>
          <cell r="D2274" t="str">
            <v>M3</v>
          </cell>
          <cell r="E2274">
            <v>5935.17</v>
          </cell>
          <cell r="F2274">
            <v>1068.3306</v>
          </cell>
          <cell r="G2274">
            <v>6231.93</v>
          </cell>
          <cell r="H2274">
            <v>1121.75</v>
          </cell>
        </row>
        <row r="2275">
          <cell r="A2275" t="str">
            <v>AE016</v>
          </cell>
          <cell r="B2275" t="str">
            <v>Alambre Galvanizado Calibre 18 (Varillas)</v>
          </cell>
          <cell r="C2275">
            <v>6.18</v>
          </cell>
          <cell r="D2275" t="str">
            <v>LB</v>
          </cell>
          <cell r="E2275">
            <v>93.220338983050851</v>
          </cell>
          <cell r="F2275">
            <v>16.779661016949152</v>
          </cell>
          <cell r="G2275">
            <v>576.1</v>
          </cell>
          <cell r="H2275">
            <v>103.7</v>
          </cell>
          <cell r="I2275">
            <v>26827.22</v>
          </cell>
        </row>
        <row r="2276">
          <cell r="A2276">
            <v>0</v>
          </cell>
          <cell r="B2276" t="str">
            <v>Mano de Obra</v>
          </cell>
          <cell r="D2276">
            <v>0</v>
          </cell>
          <cell r="G2276">
            <v>0</v>
          </cell>
          <cell r="H2276">
            <v>0</v>
          </cell>
        </row>
        <row r="2277">
          <cell r="A2277">
            <v>200.05999999999995</v>
          </cell>
          <cell r="B2277" t="str">
            <v>Coloc. acero normal</v>
          </cell>
          <cell r="C2277">
            <v>3.09</v>
          </cell>
          <cell r="D2277" t="str">
            <v>QQ</v>
          </cell>
          <cell r="E2277">
            <v>326.47275741487186</v>
          </cell>
          <cell r="F2277">
            <v>0</v>
          </cell>
          <cell r="G2277">
            <v>1008.8</v>
          </cell>
          <cell r="H2277">
            <v>0</v>
          </cell>
          <cell r="I2277">
            <v>27370.16</v>
          </cell>
        </row>
        <row r="2278">
          <cell r="A2278">
            <v>300.20999999999981</v>
          </cell>
          <cell r="B2278" t="str">
            <v>Vigas de carga 0.15m a 0.20m x Altura &lt; 0.40m</v>
          </cell>
          <cell r="C2278">
            <v>12.499999999999998</v>
          </cell>
          <cell r="D2278" t="str">
            <v>ML</v>
          </cell>
          <cell r="E2278">
            <v>472</v>
          </cell>
          <cell r="F2278">
            <v>0</v>
          </cell>
          <cell r="G2278">
            <v>5900</v>
          </cell>
          <cell r="H2278">
            <v>0</v>
          </cell>
          <cell r="I2278">
            <v>0</v>
          </cell>
        </row>
        <row r="2279">
          <cell r="A2279">
            <v>0</v>
          </cell>
          <cell r="B2279" t="str">
            <v>Total/UND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23222.510000000002</v>
          </cell>
          <cell r="H2279">
            <v>2936.47</v>
          </cell>
          <cell r="I2279">
            <v>26158.980000000003</v>
          </cell>
        </row>
        <row r="2280">
          <cell r="A2280">
            <v>0</v>
          </cell>
          <cell r="B2280" t="str">
            <v>Acero Estruc. Grado 40-60, 1" x 20 a 30 pies</v>
          </cell>
          <cell r="D2280">
            <v>0</v>
          </cell>
          <cell r="E2280">
            <v>3076.2711864406783</v>
          </cell>
          <cell r="F2280">
            <v>553.72881355932202</v>
          </cell>
          <cell r="G2280">
            <v>0</v>
          </cell>
          <cell r="H2280">
            <v>0</v>
          </cell>
        </row>
        <row r="2281">
          <cell r="A2281" t="str">
            <v>CAT-011</v>
          </cell>
          <cell r="B2281" t="str">
            <v>VIGA VA3-T EN HA (0.20X0.40)MTS, F'C=210KG/CM2, ACERO 9Ø3/4" Y 4Ø1/2" EN APOYOS, EST. Ø3/8"@0.15M (CENTRO DE ATENCION PRIMARIA-HIGUERO)</v>
          </cell>
          <cell r="C2281">
            <v>1</v>
          </cell>
          <cell r="D2281" t="str">
            <v>M3</v>
          </cell>
          <cell r="E2281">
            <v>0</v>
          </cell>
          <cell r="F2281">
            <v>0</v>
          </cell>
          <cell r="G2281">
            <v>40450.590000000004</v>
          </cell>
          <cell r="H2281">
            <v>5755.46</v>
          </cell>
          <cell r="I2281">
            <v>46206.05</v>
          </cell>
        </row>
        <row r="2282">
          <cell r="A2282">
            <v>0</v>
          </cell>
          <cell r="B2282" t="str">
            <v>.</v>
          </cell>
          <cell r="C2282">
            <v>1</v>
          </cell>
          <cell r="D2282" t="str">
            <v>M3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0</v>
          </cell>
          <cell r="B2283" t="str">
            <v>Materiales y Equipos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 t="str">
            <v>AE004</v>
          </cell>
          <cell r="B2284" t="str">
            <v>Acero Estruc. Grado 40-60, 1" x 20 a 30 pies</v>
          </cell>
          <cell r="C2284">
            <v>1.05</v>
          </cell>
          <cell r="D2284" t="str">
            <v>QQ</v>
          </cell>
          <cell r="E2284">
            <v>3076.2711864406783</v>
          </cell>
          <cell r="F2284">
            <v>553.72881355932202</v>
          </cell>
          <cell r="G2284">
            <v>0</v>
          </cell>
          <cell r="H2284">
            <v>0</v>
          </cell>
        </row>
        <row r="2285">
          <cell r="A2285" t="str">
            <v>AE003</v>
          </cell>
          <cell r="B2285" t="str">
            <v>Acero Estruc. Grado 40-60, 3/4" x 20 a 30 pies</v>
          </cell>
          <cell r="C2285">
            <v>6.09</v>
          </cell>
          <cell r="D2285" t="str">
            <v>QQ</v>
          </cell>
          <cell r="E2285">
            <v>3076.2711864406783</v>
          </cell>
          <cell r="F2285">
            <v>553.72881355932202</v>
          </cell>
          <cell r="G2285">
            <v>18734.490000000002</v>
          </cell>
          <cell r="H2285">
            <v>3372.21</v>
          </cell>
        </row>
        <row r="2286">
          <cell r="A2286" t="str">
            <v>AE002</v>
          </cell>
          <cell r="B2286" t="str">
            <v>Acero Estruc. Grado 40-60, 1/2" x 20 a 30 pies</v>
          </cell>
          <cell r="C2286">
            <v>0.46</v>
          </cell>
          <cell r="D2286" t="str">
            <v>QQ</v>
          </cell>
          <cell r="E2286">
            <v>3076.2711864406783</v>
          </cell>
          <cell r="F2286">
            <v>553.72881355932202</v>
          </cell>
          <cell r="G2286">
            <v>1415.08</v>
          </cell>
          <cell r="H2286">
            <v>254.72</v>
          </cell>
        </row>
        <row r="2287">
          <cell r="A2287" t="str">
            <v>AE001</v>
          </cell>
          <cell r="B2287" t="str">
            <v>Acero Estruc. Grado 40-60, 3/8" x 20 a 30 pies</v>
          </cell>
          <cell r="C2287">
            <v>1.34</v>
          </cell>
          <cell r="D2287" t="str">
            <v>QQ</v>
          </cell>
          <cell r="E2287">
            <v>3076.2711864406783</v>
          </cell>
          <cell r="F2287">
            <v>553.72881355932202</v>
          </cell>
          <cell r="G2287">
            <v>4122.2</v>
          </cell>
          <cell r="H2287">
            <v>742</v>
          </cell>
        </row>
        <row r="2288">
          <cell r="A2288" t="str">
            <v>HI002</v>
          </cell>
          <cell r="B2288" t="str">
            <v>Hormigón 210 Kg/cm2 (incluye bomba y colocación)</v>
          </cell>
          <cell r="C2288">
            <v>1.05</v>
          </cell>
          <cell r="D2288" t="str">
            <v>M3</v>
          </cell>
          <cell r="E2288">
            <v>5935.17</v>
          </cell>
          <cell r="F2288">
            <v>1068.3306</v>
          </cell>
          <cell r="G2288">
            <v>6231.93</v>
          </cell>
          <cell r="H2288">
            <v>1121.75</v>
          </cell>
        </row>
        <row r="2289">
          <cell r="A2289" t="str">
            <v>AE016</v>
          </cell>
          <cell r="B2289" t="str">
            <v>Alambre Galvanizado Calibre 18 (Varillas)</v>
          </cell>
          <cell r="C2289">
            <v>15.78</v>
          </cell>
          <cell r="D2289" t="str">
            <v>LB</v>
          </cell>
          <cell r="E2289">
            <v>93.220338983050851</v>
          </cell>
          <cell r="F2289">
            <v>16.779661016949152</v>
          </cell>
          <cell r="G2289">
            <v>1471.02</v>
          </cell>
          <cell r="H2289">
            <v>264.77999999999997</v>
          </cell>
          <cell r="I2289">
            <v>27370.16</v>
          </cell>
        </row>
        <row r="2290">
          <cell r="A2290">
            <v>0</v>
          </cell>
          <cell r="B2290" t="str">
            <v>Mano de Obra</v>
          </cell>
          <cell r="D2290">
            <v>0</v>
          </cell>
          <cell r="G2290">
            <v>0</v>
          </cell>
          <cell r="H2290">
            <v>0</v>
          </cell>
        </row>
        <row r="2291">
          <cell r="A2291">
            <v>200.05999999999995</v>
          </cell>
          <cell r="B2291" t="str">
            <v>Coloc. acero normal</v>
          </cell>
          <cell r="C2291">
            <v>7.89</v>
          </cell>
          <cell r="D2291" t="str">
            <v>QQ</v>
          </cell>
          <cell r="E2291">
            <v>326.47275741487186</v>
          </cell>
          <cell r="F2291">
            <v>0</v>
          </cell>
          <cell r="G2291">
            <v>2575.87</v>
          </cell>
          <cell r="H2291">
            <v>0</v>
          </cell>
          <cell r="I2291">
            <v>25991.920000000002</v>
          </cell>
        </row>
        <row r="2292">
          <cell r="A2292">
            <v>300.20999999999981</v>
          </cell>
          <cell r="B2292" t="str">
            <v>Vigas de carga 0.15m a 0.20m x Altura &lt; 0.40m</v>
          </cell>
          <cell r="C2292">
            <v>12.499999999999998</v>
          </cell>
          <cell r="D2292" t="str">
            <v>ML</v>
          </cell>
          <cell r="E2292">
            <v>472</v>
          </cell>
          <cell r="F2292">
            <v>0</v>
          </cell>
          <cell r="G2292">
            <v>5900</v>
          </cell>
          <cell r="H2292">
            <v>0</v>
          </cell>
          <cell r="I2292">
            <v>0</v>
          </cell>
        </row>
        <row r="2293">
          <cell r="A2293">
            <v>0</v>
          </cell>
          <cell r="B2293" t="str">
            <v>Total/UND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40450.590000000004</v>
          </cell>
          <cell r="H2293">
            <v>5755.46</v>
          </cell>
          <cell r="I2293">
            <v>46206.05</v>
          </cell>
        </row>
        <row r="2294">
          <cell r="A2294">
            <v>0</v>
          </cell>
          <cell r="B2294" t="str">
            <v>Acero Estruc. Grado 40-60, 1" x 20 a 30 pies</v>
          </cell>
          <cell r="D2294">
            <v>0</v>
          </cell>
          <cell r="E2294">
            <v>3076.2711864406783</v>
          </cell>
          <cell r="F2294">
            <v>553.72881355932202</v>
          </cell>
          <cell r="G2294">
            <v>0</v>
          </cell>
          <cell r="H2294">
            <v>0</v>
          </cell>
        </row>
        <row r="2295">
          <cell r="A2295" t="str">
            <v>CAT-012</v>
          </cell>
          <cell r="B2295" t="str">
            <v>DINTEL (0.15X0.20)MTS, F'C=210KG/CM2, 5Ø3/8", EST. Ø3/8"@0.23M (CENTRO DE ATENCION PRIMARIA-HIGUERO)</v>
          </cell>
          <cell r="C2295">
            <v>1</v>
          </cell>
          <cell r="D2295" t="str">
            <v>M3</v>
          </cell>
          <cell r="E2295">
            <v>0</v>
          </cell>
          <cell r="F2295">
            <v>0</v>
          </cell>
          <cell r="G2295">
            <v>30741.58</v>
          </cell>
          <cell r="H2295">
            <v>3500.27</v>
          </cell>
          <cell r="I2295">
            <v>34241.85</v>
          </cell>
        </row>
        <row r="2296">
          <cell r="A2296">
            <v>0</v>
          </cell>
          <cell r="B2296" t="str">
            <v>Volumen Análisis</v>
          </cell>
          <cell r="C2296">
            <v>1</v>
          </cell>
          <cell r="D2296" t="str">
            <v>M3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</row>
        <row r="2297">
          <cell r="A2297">
            <v>0</v>
          </cell>
          <cell r="B2297" t="str">
            <v>Materiales y Equipos</v>
          </cell>
          <cell r="C2297">
            <v>1.1200000000000001</v>
          </cell>
          <cell r="D2297">
            <v>0</v>
          </cell>
          <cell r="E2297">
            <v>3076.2711864406783</v>
          </cell>
          <cell r="F2297">
            <v>553.72881355932202</v>
          </cell>
          <cell r="G2297">
            <v>0</v>
          </cell>
          <cell r="H2297">
            <v>0</v>
          </cell>
        </row>
        <row r="2298">
          <cell r="A2298" t="str">
            <v>AE002</v>
          </cell>
          <cell r="B2298" t="str">
            <v>Acero Estruc. Grado 40-60, 1/2" x 20 a 30 pies</v>
          </cell>
          <cell r="C2298">
            <v>1.05</v>
          </cell>
          <cell r="D2298" t="str">
            <v>QQ</v>
          </cell>
          <cell r="E2298">
            <v>3076.2711864406783</v>
          </cell>
          <cell r="F2298">
            <v>553.72881355932202</v>
          </cell>
          <cell r="G2298">
            <v>0</v>
          </cell>
          <cell r="H2298">
            <v>0</v>
          </cell>
        </row>
        <row r="2299">
          <cell r="A2299" t="str">
            <v>AE001</v>
          </cell>
          <cell r="B2299" t="str">
            <v>Acero Estruc. Grado 40-60, 3/8" x 20 a 30 pies</v>
          </cell>
          <cell r="C2299">
            <v>4.05</v>
          </cell>
          <cell r="D2299" t="str">
            <v>QQ</v>
          </cell>
          <cell r="E2299">
            <v>3076.2711864406783</v>
          </cell>
          <cell r="F2299">
            <v>553.72881355932202</v>
          </cell>
          <cell r="G2299">
            <v>12458.9</v>
          </cell>
          <cell r="H2299">
            <v>2242.6</v>
          </cell>
        </row>
        <row r="2300">
          <cell r="A2300" t="str">
            <v>HI002</v>
          </cell>
          <cell r="B2300" t="str">
            <v>Hormigón 210 Kg/cm2 (incluye bomba y colocación)</v>
          </cell>
          <cell r="C2300">
            <v>1.05</v>
          </cell>
          <cell r="D2300" t="str">
            <v>M3</v>
          </cell>
          <cell r="E2300">
            <v>5935.17</v>
          </cell>
          <cell r="F2300">
            <v>1068.3306</v>
          </cell>
          <cell r="G2300">
            <v>6231.93</v>
          </cell>
          <cell r="H2300">
            <v>1121.75</v>
          </cell>
        </row>
        <row r="2301">
          <cell r="A2301" t="str">
            <v>AE016</v>
          </cell>
          <cell r="B2301" t="str">
            <v>Alambre Galvanizado Calibre 18 (Varillas)</v>
          </cell>
          <cell r="C2301">
            <v>8.1</v>
          </cell>
          <cell r="D2301" t="str">
            <v>LB</v>
          </cell>
          <cell r="E2301">
            <v>93.220338983050851</v>
          </cell>
          <cell r="F2301">
            <v>16.779661016949152</v>
          </cell>
          <cell r="G2301">
            <v>755.08</v>
          </cell>
          <cell r="H2301">
            <v>135.91999999999999</v>
          </cell>
        </row>
        <row r="2302">
          <cell r="A2302">
            <v>0</v>
          </cell>
          <cell r="B2302" t="str">
            <v>Mano de Obra</v>
          </cell>
          <cell r="C2302">
            <v>12.499999999999998</v>
          </cell>
          <cell r="D2302">
            <v>0</v>
          </cell>
          <cell r="E2302">
            <v>472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200.09999999999991</v>
          </cell>
          <cell r="B2303" t="str">
            <v>Coloc. acero zapata de muros, cols y vigas amarre</v>
          </cell>
          <cell r="C2303">
            <v>33.333333333333336</v>
          </cell>
          <cell r="D2303" t="str">
            <v>ML</v>
          </cell>
          <cell r="E2303">
            <v>107.87</v>
          </cell>
          <cell r="F2303">
            <v>0</v>
          </cell>
          <cell r="G2303">
            <v>3595.67</v>
          </cell>
          <cell r="H2303">
            <v>0</v>
          </cell>
          <cell r="I2303">
            <v>25991.920000000002</v>
          </cell>
        </row>
        <row r="2304">
          <cell r="A2304">
            <v>300.18999999999983</v>
          </cell>
          <cell r="B2304" t="str">
            <v>Vigas sobre muros &lt; 0.30m</v>
          </cell>
          <cell r="C2304">
            <v>33.333333333333336</v>
          </cell>
          <cell r="D2304" t="str">
            <v>ML</v>
          </cell>
          <cell r="E2304">
            <v>231</v>
          </cell>
          <cell r="F2304">
            <v>0</v>
          </cell>
          <cell r="G2304">
            <v>7700</v>
          </cell>
          <cell r="H2304">
            <v>0</v>
          </cell>
          <cell r="I2304">
            <v>0</v>
          </cell>
        </row>
        <row r="2305">
          <cell r="A2305">
            <v>0</v>
          </cell>
          <cell r="B2305" t="str">
            <v>Total/UND</v>
          </cell>
          <cell r="C2305">
            <v>1</v>
          </cell>
          <cell r="D2305">
            <v>0</v>
          </cell>
          <cell r="E2305">
            <v>0</v>
          </cell>
          <cell r="F2305">
            <v>0</v>
          </cell>
          <cell r="G2305">
            <v>30741.58</v>
          </cell>
          <cell r="H2305">
            <v>3500.27</v>
          </cell>
          <cell r="I2305">
            <v>34241.85</v>
          </cell>
        </row>
        <row r="2306">
          <cell r="A2306">
            <v>0</v>
          </cell>
          <cell r="B2306" t="str">
            <v>Volumen Análisis</v>
          </cell>
          <cell r="C2306">
            <v>1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105.15100000000007</v>
          </cell>
          <cell r="B2307" t="str">
            <v>VIGA (0.40X0.60)MTS, F'C=210KG/CM2, 8Ø3/4", EST. Ø3/8"@0.10M (TANQUE H. A.)</v>
          </cell>
          <cell r="C2307">
            <v>1</v>
          </cell>
          <cell r="D2307" t="str">
            <v>M3</v>
          </cell>
          <cell r="E2307">
            <v>0</v>
          </cell>
          <cell r="F2307">
            <v>0</v>
          </cell>
          <cell r="G2307">
            <v>30423.680000000004</v>
          </cell>
          <cell r="H2307">
            <v>4969.5700000000006</v>
          </cell>
          <cell r="I2307">
            <v>35393.250000000007</v>
          </cell>
        </row>
        <row r="2308">
          <cell r="A2308">
            <v>0</v>
          </cell>
          <cell r="B2308" t="str">
            <v>Volumen Análisis</v>
          </cell>
          <cell r="C2308">
            <v>1</v>
          </cell>
          <cell r="D2308" t="str">
            <v>M3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A2309">
            <v>0</v>
          </cell>
          <cell r="B2309" t="str">
            <v>Materiales y Equipos</v>
          </cell>
          <cell r="D2309">
            <v>0</v>
          </cell>
          <cell r="E2309">
            <v>3076.2711864406783</v>
          </cell>
          <cell r="F2309">
            <v>553.72881355932202</v>
          </cell>
          <cell r="G2309">
            <v>0</v>
          </cell>
          <cell r="H2309">
            <v>0</v>
          </cell>
        </row>
        <row r="2310">
          <cell r="A2310" t="str">
            <v>AE002</v>
          </cell>
          <cell r="B2310" t="str">
            <v>Acero Estruc. Grado 40-60, 1/2" x 20 a 30 pies</v>
          </cell>
          <cell r="C2310">
            <v>2.2959999999999998</v>
          </cell>
          <cell r="D2310" t="str">
            <v>QQ</v>
          </cell>
          <cell r="E2310">
            <v>3076.2711864406783</v>
          </cell>
          <cell r="F2310">
            <v>553.72881355932202</v>
          </cell>
          <cell r="G2310">
            <v>7063.12</v>
          </cell>
          <cell r="H2310">
            <v>1271.3599999999999</v>
          </cell>
        </row>
        <row r="2311">
          <cell r="A2311" t="str">
            <v>AE001</v>
          </cell>
          <cell r="B2311" t="str">
            <v>Acero Estruc. Grado 40-60, 3/8" x 20 a 30 pies</v>
          </cell>
          <cell r="C2311">
            <v>0.57499999999999996</v>
          </cell>
          <cell r="D2311" t="str">
            <v>QQ</v>
          </cell>
          <cell r="E2311">
            <v>3076.2711864406783</v>
          </cell>
          <cell r="F2311">
            <v>553.72881355932202</v>
          </cell>
          <cell r="G2311">
            <v>1768.86</v>
          </cell>
          <cell r="H2311">
            <v>318.39</v>
          </cell>
        </row>
        <row r="2312">
          <cell r="A2312" t="str">
            <v>HI003</v>
          </cell>
          <cell r="B2312" t="str">
            <v xml:space="preserve">Hormigón 240 Kg/cm2 </v>
          </cell>
          <cell r="C2312">
            <v>1.05</v>
          </cell>
          <cell r="D2312" t="str">
            <v>M3</v>
          </cell>
          <cell r="E2312">
            <v>5932.203389830509</v>
          </cell>
          <cell r="F2312">
            <v>1067.7966101694915</v>
          </cell>
          <cell r="G2312">
            <v>6228.81</v>
          </cell>
          <cell r="H2312">
            <v>1121.19</v>
          </cell>
        </row>
        <row r="2313">
          <cell r="A2313" t="str">
            <v>HI010</v>
          </cell>
          <cell r="B2313" t="str">
            <v>Bombeado y Colocación</v>
          </cell>
          <cell r="C2313">
            <v>1.05</v>
          </cell>
          <cell r="D2313" t="str">
            <v>M3</v>
          </cell>
          <cell r="E2313">
            <v>1271.1864406779662</v>
          </cell>
          <cell r="F2313">
            <v>228.81355932203391</v>
          </cell>
          <cell r="G2313">
            <v>1334.75</v>
          </cell>
          <cell r="H2313">
            <v>240.25</v>
          </cell>
        </row>
        <row r="2314">
          <cell r="A2314" t="str">
            <v>HI011</v>
          </cell>
          <cell r="B2314" t="str">
            <v>Instalación Bomba y colocación</v>
          </cell>
          <cell r="C2314">
            <v>1.05</v>
          </cell>
          <cell r="D2314" t="str">
            <v>M3</v>
          </cell>
          <cell r="E2314">
            <v>10169.491525423729</v>
          </cell>
          <cell r="F2314">
            <v>1830.5084745762713</v>
          </cell>
          <cell r="G2314">
            <v>10677.97</v>
          </cell>
          <cell r="H2314">
            <v>1922.03</v>
          </cell>
        </row>
        <row r="2315">
          <cell r="A2315" t="str">
            <v>AE016</v>
          </cell>
          <cell r="B2315" t="str">
            <v>Alambre Galvanizado Calibre 18 (Varillas)</v>
          </cell>
          <cell r="C2315">
            <v>5.7419999999999991</v>
          </cell>
          <cell r="D2315" t="str">
            <v>LB</v>
          </cell>
          <cell r="E2315">
            <v>93.220338983050851</v>
          </cell>
          <cell r="F2315">
            <v>16.779661016949152</v>
          </cell>
          <cell r="G2315">
            <v>535.27</v>
          </cell>
          <cell r="H2315">
            <v>96.35</v>
          </cell>
        </row>
        <row r="2316">
          <cell r="A2316">
            <v>0</v>
          </cell>
          <cell r="B2316" t="str">
            <v>Mano de Obra</v>
          </cell>
          <cell r="C2316">
            <v>12.499999999999998</v>
          </cell>
          <cell r="D2316">
            <v>0</v>
          </cell>
          <cell r="E2316">
            <v>472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200.09999999999991</v>
          </cell>
          <cell r="B2317" t="str">
            <v>Coloc. acero zapata de muros, cols y vigas amarre</v>
          </cell>
          <cell r="C2317">
            <v>12.159533073929961</v>
          </cell>
          <cell r="D2317" t="str">
            <v>ML</v>
          </cell>
          <cell r="E2317">
            <v>107.87</v>
          </cell>
          <cell r="F2317">
            <v>0</v>
          </cell>
          <cell r="G2317">
            <v>1311.65</v>
          </cell>
          <cell r="H2317">
            <v>0</v>
          </cell>
          <cell r="I2317">
            <v>26158.980000000003</v>
          </cell>
        </row>
        <row r="2318">
          <cell r="A2318">
            <v>300.18999999999983</v>
          </cell>
          <cell r="B2318" t="str">
            <v>Vigas sobre muros &lt; 0.30m</v>
          </cell>
          <cell r="C2318">
            <v>4.166666666666667</v>
          </cell>
          <cell r="D2318" t="str">
            <v>ML</v>
          </cell>
          <cell r="E2318">
            <v>300.3</v>
          </cell>
          <cell r="F2318">
            <v>0</v>
          </cell>
          <cell r="G2318">
            <v>1251.25</v>
          </cell>
          <cell r="H2318">
            <v>0</v>
          </cell>
          <cell r="I2318">
            <v>0</v>
          </cell>
        </row>
        <row r="2319">
          <cell r="A2319">
            <v>300.2199999999998</v>
          </cell>
          <cell r="B2319" t="str">
            <v>Vigas de carga 0.20m x Altura &gt; 0.40m, para cada cm adicional hasta 0.80m, a partir de 0.80m se considera muro</v>
          </cell>
          <cell r="C2319">
            <v>20</v>
          </cell>
          <cell r="D2319" t="str">
            <v>CM</v>
          </cell>
          <cell r="E2319">
            <v>12.600000000000001</v>
          </cell>
          <cell r="F2319">
            <v>0</v>
          </cell>
          <cell r="G2319">
            <v>252</v>
          </cell>
          <cell r="H2319">
            <v>0</v>
          </cell>
          <cell r="I2319">
            <v>46206.05</v>
          </cell>
        </row>
        <row r="2320">
          <cell r="A2320">
            <v>0</v>
          </cell>
          <cell r="B2320" t="str">
            <v>Total/UND</v>
          </cell>
          <cell r="C2320">
            <v>1</v>
          </cell>
          <cell r="D2320">
            <v>0</v>
          </cell>
          <cell r="E2320">
            <v>0</v>
          </cell>
          <cell r="F2320">
            <v>0</v>
          </cell>
          <cell r="G2320">
            <v>30423.680000000004</v>
          </cell>
          <cell r="H2320">
            <v>4969.5700000000006</v>
          </cell>
          <cell r="I2320">
            <v>35393.250000000007</v>
          </cell>
        </row>
        <row r="2321">
          <cell r="A2321">
            <v>0</v>
          </cell>
          <cell r="B2321" t="str">
            <v>Materiales y Equipos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105.16100000000007</v>
          </cell>
          <cell r="B2322" t="str">
            <v xml:space="preserve">VIGA (0.15X0.15)MTS, F'C=210KG/CM2, 5Ø3/8", EST. Ø3/8"@0.20M </v>
          </cell>
          <cell r="C2322">
            <v>1</v>
          </cell>
          <cell r="D2322" t="str">
            <v>M3</v>
          </cell>
          <cell r="E2322">
            <v>0</v>
          </cell>
          <cell r="F2322">
            <v>0</v>
          </cell>
          <cell r="G2322">
            <v>43463.439999999995</v>
          </cell>
          <cell r="H2322">
            <v>5112.4600000000009</v>
          </cell>
          <cell r="I2322">
            <v>48575.899999999994</v>
          </cell>
        </row>
        <row r="2323">
          <cell r="A2323">
            <v>0</v>
          </cell>
          <cell r="B2323" t="str">
            <v>Volumen Análisis</v>
          </cell>
          <cell r="C2323">
            <v>1</v>
          </cell>
          <cell r="D2323" t="str">
            <v>M3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0</v>
          </cell>
          <cell r="B2324" t="str">
            <v>Materiales y Equipos</v>
          </cell>
          <cell r="C2324">
            <v>0.46</v>
          </cell>
          <cell r="D2324">
            <v>0</v>
          </cell>
          <cell r="E2324">
            <v>3076.2711864406783</v>
          </cell>
          <cell r="F2324">
            <v>553.72881355932202</v>
          </cell>
          <cell r="G2324">
            <v>0</v>
          </cell>
          <cell r="H2324">
            <v>0</v>
          </cell>
        </row>
        <row r="2325">
          <cell r="A2325" t="str">
            <v>AE002</v>
          </cell>
          <cell r="B2325" t="str">
            <v>Acero Estruc. Grado 40-60, 1/2" x 20 a 30 pies</v>
          </cell>
          <cell r="C2325">
            <v>0</v>
          </cell>
          <cell r="D2325" t="str">
            <v>QQ</v>
          </cell>
          <cell r="E2325">
            <v>3076.2711864406783</v>
          </cell>
          <cell r="F2325">
            <v>553.72881355932202</v>
          </cell>
          <cell r="G2325">
            <v>0</v>
          </cell>
          <cell r="H2325">
            <v>0</v>
          </cell>
        </row>
        <row r="2326">
          <cell r="A2326" t="str">
            <v>AE001</v>
          </cell>
          <cell r="B2326" t="str">
            <v>Acero Estruc. Grado 40-60, 3/8" x 20 a 30 pies</v>
          </cell>
          <cell r="C2326">
            <v>6.7051999999999996</v>
          </cell>
          <cell r="D2326" t="str">
            <v>QQ</v>
          </cell>
          <cell r="E2326">
            <v>3076.2711864406783</v>
          </cell>
          <cell r="F2326">
            <v>553.72881355932202</v>
          </cell>
          <cell r="G2326">
            <v>20627.009999999998</v>
          </cell>
          <cell r="H2326">
            <v>3712.86</v>
          </cell>
        </row>
        <row r="2327">
          <cell r="A2327" t="str">
            <v>HI003</v>
          </cell>
          <cell r="B2327" t="str">
            <v>Hormigón 240 Kg/cm2 (incluye bomba y colocación)</v>
          </cell>
          <cell r="C2327">
            <v>1.1000000000000001</v>
          </cell>
          <cell r="D2327" t="str">
            <v>M3</v>
          </cell>
          <cell r="E2327">
            <v>5932.203389830509</v>
          </cell>
          <cell r="F2327">
            <v>1067.7966101694915</v>
          </cell>
          <cell r="G2327">
            <v>6525.42</v>
          </cell>
          <cell r="H2327">
            <v>1174.58</v>
          </cell>
        </row>
        <row r="2328">
          <cell r="A2328" t="str">
            <v>AE016</v>
          </cell>
          <cell r="B2328" t="str">
            <v>Alambre Galvanizado Calibre 18 (Varillas)</v>
          </cell>
          <cell r="C2328">
            <v>13.410399999999999</v>
          </cell>
          <cell r="D2328" t="str">
            <v>LB</v>
          </cell>
          <cell r="E2328">
            <v>93.220338983050851</v>
          </cell>
          <cell r="F2328">
            <v>16.779661016949152</v>
          </cell>
          <cell r="G2328">
            <v>1250.1199999999999</v>
          </cell>
          <cell r="H2328">
            <v>225.02</v>
          </cell>
        </row>
        <row r="2329">
          <cell r="A2329">
            <v>0</v>
          </cell>
          <cell r="B2329" t="str">
            <v>Mano de Obra</v>
          </cell>
          <cell r="C2329">
            <v>7.89</v>
          </cell>
          <cell r="D2329">
            <v>0</v>
          </cell>
          <cell r="E2329">
            <v>326.47275741487186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200.09999999999991</v>
          </cell>
          <cell r="B2330" t="str">
            <v>Coloc. acero zapata de muros, cols y vigas amarre</v>
          </cell>
          <cell r="C2330">
            <v>44.444444444444443</v>
          </cell>
          <cell r="D2330" t="str">
            <v>ML</v>
          </cell>
          <cell r="E2330">
            <v>107.87</v>
          </cell>
          <cell r="F2330">
            <v>0</v>
          </cell>
          <cell r="G2330">
            <v>4794.22</v>
          </cell>
          <cell r="H2330">
            <v>0</v>
          </cell>
        </row>
        <row r="2331">
          <cell r="A2331">
            <v>300.18999999999983</v>
          </cell>
          <cell r="B2331" t="str">
            <v>Vigas sobre muros &lt; 0.30m</v>
          </cell>
          <cell r="C2331">
            <v>44.444444444444443</v>
          </cell>
          <cell r="D2331" t="str">
            <v>ML</v>
          </cell>
          <cell r="E2331">
            <v>231</v>
          </cell>
          <cell r="F2331">
            <v>0</v>
          </cell>
          <cell r="G2331">
            <v>10266.67</v>
          </cell>
          <cell r="H2331">
            <v>0</v>
          </cell>
          <cell r="I2331">
            <v>0</v>
          </cell>
        </row>
        <row r="2332">
          <cell r="A2332">
            <v>0</v>
          </cell>
          <cell r="B2332" t="str">
            <v>Total/UND</v>
          </cell>
          <cell r="D2332">
            <v>0</v>
          </cell>
          <cell r="G2332">
            <v>43463.439999999995</v>
          </cell>
          <cell r="H2332">
            <v>5112.4600000000009</v>
          </cell>
          <cell r="I2332">
            <v>48575.899999999994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A2334">
            <v>105.17100000000008</v>
          </cell>
          <cell r="B2334" t="str">
            <v xml:space="preserve">MUROS DE HORMIGON ARMADO DE 0.25M ESPESOR 3/8"@0.20m A.D. Y A.C. 210Kg/cm2 </v>
          </cell>
          <cell r="C2334">
            <v>1</v>
          </cell>
          <cell r="D2334" t="str">
            <v>M3</v>
          </cell>
          <cell r="E2334">
            <v>0</v>
          </cell>
          <cell r="F2334">
            <v>0</v>
          </cell>
          <cell r="G2334">
            <v>15377.369999999999</v>
          </cell>
          <cell r="H2334">
            <v>2020.31</v>
          </cell>
          <cell r="I2334">
            <v>17397.68</v>
          </cell>
        </row>
        <row r="2335">
          <cell r="A2335">
            <v>0</v>
          </cell>
          <cell r="B2335" t="str">
            <v>Muros HA 0.20m 3/8" @ 0.20m AD y AC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A2336">
            <v>0</v>
          </cell>
          <cell r="B2336" t="str">
            <v>Volumen Análisis</v>
          </cell>
          <cell r="C2336">
            <v>1</v>
          </cell>
          <cell r="D2336" t="str">
            <v>M3</v>
          </cell>
          <cell r="E2336">
            <v>3076.2711864406783</v>
          </cell>
          <cell r="F2336">
            <v>553.72881355932202</v>
          </cell>
          <cell r="G2336">
            <v>0</v>
          </cell>
          <cell r="H2336">
            <v>0</v>
          </cell>
        </row>
        <row r="2337">
          <cell r="A2337" t="str">
            <v>AE002</v>
          </cell>
          <cell r="B2337" t="str">
            <v>Acero Estruc. Grado 40-60, 1/2" x 20 a 30 pies</v>
          </cell>
          <cell r="C2337">
            <v>4.05</v>
          </cell>
          <cell r="D2337" t="str">
            <v>QQ</v>
          </cell>
          <cell r="E2337">
            <v>3076.2711864406783</v>
          </cell>
          <cell r="F2337">
            <v>553.72881355932202</v>
          </cell>
          <cell r="G2337">
            <v>0</v>
          </cell>
          <cell r="H2337">
            <v>0</v>
          </cell>
        </row>
        <row r="2338">
          <cell r="A2338" t="str">
            <v>AE001</v>
          </cell>
          <cell r="B2338" t="str">
            <v>Acero Estruc. Grado 40-60, 3/8" x 20 a 30 pies</v>
          </cell>
          <cell r="C2338">
            <v>1.53</v>
          </cell>
          <cell r="D2338" t="str">
            <v>QQ</v>
          </cell>
          <cell r="E2338">
            <v>3076.2711864406783</v>
          </cell>
          <cell r="F2338">
            <v>553.72881355932202</v>
          </cell>
          <cell r="G2338">
            <v>4706.6899999999996</v>
          </cell>
          <cell r="H2338">
            <v>847.21</v>
          </cell>
        </row>
        <row r="2339">
          <cell r="A2339" t="str">
            <v>HI002</v>
          </cell>
          <cell r="B2339" t="str">
            <v>Hormigón 210 Kg/cm2 (incluye bomba y colocación)</v>
          </cell>
          <cell r="C2339">
            <v>1.05</v>
          </cell>
          <cell r="D2339" t="str">
            <v>M3</v>
          </cell>
          <cell r="E2339">
            <v>5935.17</v>
          </cell>
          <cell r="F2339">
            <v>1068.3306</v>
          </cell>
          <cell r="G2339">
            <v>6231.93</v>
          </cell>
          <cell r="H2339">
            <v>1121.75</v>
          </cell>
        </row>
        <row r="2340">
          <cell r="A2340" t="str">
            <v>AE016</v>
          </cell>
          <cell r="B2340" t="str">
            <v>Alambre Galvanizado Calibre 18 (Varillas)</v>
          </cell>
          <cell r="C2340">
            <v>3.06</v>
          </cell>
          <cell r="D2340" t="str">
            <v>LB</v>
          </cell>
          <cell r="E2340">
            <v>93.220338983050851</v>
          </cell>
          <cell r="F2340">
            <v>16.779661016949152</v>
          </cell>
          <cell r="G2340">
            <v>285.25</v>
          </cell>
          <cell r="H2340">
            <v>51.35</v>
          </cell>
        </row>
        <row r="2341">
          <cell r="A2341">
            <v>0</v>
          </cell>
          <cell r="B2341" t="str">
            <v>Mano de Obra</v>
          </cell>
          <cell r="C2341">
            <v>33.333333333333336</v>
          </cell>
          <cell r="D2341">
            <v>0</v>
          </cell>
          <cell r="E2341">
            <v>107.87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200.05999999999995</v>
          </cell>
          <cell r="B2342" t="str">
            <v>Coloc. acero normal</v>
          </cell>
          <cell r="C2342">
            <v>1.53</v>
          </cell>
          <cell r="D2342" t="str">
            <v>QQ</v>
          </cell>
          <cell r="E2342">
            <v>326.47275741487186</v>
          </cell>
          <cell r="F2342">
            <v>0</v>
          </cell>
          <cell r="G2342">
            <v>499.5</v>
          </cell>
          <cell r="H2342">
            <v>0</v>
          </cell>
          <cell r="I2342">
            <v>0</v>
          </cell>
        </row>
        <row r="2343">
          <cell r="A2343">
            <v>300.31999999999971</v>
          </cell>
          <cell r="B2343" t="str">
            <v>Muros en columnas, por cara</v>
          </cell>
          <cell r="C2343">
            <v>8</v>
          </cell>
          <cell r="D2343" t="str">
            <v>M2</v>
          </cell>
          <cell r="E2343">
            <v>456.75</v>
          </cell>
          <cell r="F2343">
            <v>0</v>
          </cell>
          <cell r="G2343">
            <v>3654</v>
          </cell>
          <cell r="H2343">
            <v>0</v>
          </cell>
          <cell r="I2343">
            <v>0</v>
          </cell>
        </row>
        <row r="2344">
          <cell r="A2344">
            <v>0</v>
          </cell>
          <cell r="B2344" t="str">
            <v>Total/UND</v>
          </cell>
          <cell r="D2344">
            <v>0</v>
          </cell>
          <cell r="G2344">
            <v>15377.369999999999</v>
          </cell>
          <cell r="H2344">
            <v>2020.31</v>
          </cell>
          <cell r="I2344">
            <v>17397.68</v>
          </cell>
        </row>
        <row r="2345">
          <cell r="A2345">
            <v>0</v>
          </cell>
          <cell r="B2345" t="str">
            <v>VIGA (0.40X0.60)MTS, F'C=210KG/CM2, 8Ø3/4", EST. Ø3/8"@0.10M (TANQUE H. A.)</v>
          </cell>
          <cell r="C2345">
            <v>1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35393.250000000007</v>
          </cell>
        </row>
        <row r="2346">
          <cell r="A2346">
            <v>105.18100000000008</v>
          </cell>
          <cell r="B2346" t="str">
            <v>MUROS DE HORMIGON ARMADO DE 0.20M ESPESOR 1/2"@0.15m A. C. , 3/8"@0.20m  240Kg/cm2 (TANQUE H. A.)</v>
          </cell>
          <cell r="C2346">
            <v>1</v>
          </cell>
          <cell r="D2346" t="str">
            <v>M3</v>
          </cell>
          <cell r="E2346">
            <v>0</v>
          </cell>
          <cell r="F2346">
            <v>0</v>
          </cell>
          <cell r="G2346">
            <v>36394.44</v>
          </cell>
          <cell r="H2346">
            <v>4601.8899999999994</v>
          </cell>
          <cell r="I2346">
            <v>40996.33</v>
          </cell>
        </row>
        <row r="2347">
          <cell r="A2347">
            <v>0</v>
          </cell>
          <cell r="B2347" t="str">
            <v>Volumen Análisis</v>
          </cell>
          <cell r="C2347">
            <v>1</v>
          </cell>
          <cell r="D2347" t="str">
            <v>M3</v>
          </cell>
          <cell r="G2347">
            <v>0</v>
          </cell>
          <cell r="H2347">
            <v>0</v>
          </cell>
        </row>
        <row r="2348">
          <cell r="A2348" t="str">
            <v>AE002</v>
          </cell>
          <cell r="B2348" t="str">
            <v>Acero Estruc. Grado 40-60, 1/2" x 20 a 30 pies</v>
          </cell>
          <cell r="C2348">
            <v>1.6479999999999999</v>
          </cell>
          <cell r="D2348" t="str">
            <v>QQ</v>
          </cell>
          <cell r="E2348">
            <v>3076.2711864406783</v>
          </cell>
          <cell r="F2348">
            <v>553.72881355932202</v>
          </cell>
          <cell r="G2348">
            <v>5069.6899999999996</v>
          </cell>
          <cell r="H2348">
            <v>912.55</v>
          </cell>
        </row>
        <row r="2349">
          <cell r="A2349" t="str">
            <v>AE001</v>
          </cell>
          <cell r="B2349" t="str">
            <v>Acero Estruc. Grado 40-60, 3/8" x 20 a 30 pies</v>
          </cell>
          <cell r="C2349">
            <v>1.006</v>
          </cell>
          <cell r="D2349" t="str">
            <v>QQ</v>
          </cell>
          <cell r="E2349">
            <v>3076.2711864406783</v>
          </cell>
          <cell r="F2349">
            <v>553.72881355932202</v>
          </cell>
          <cell r="G2349">
            <v>3094.73</v>
          </cell>
          <cell r="H2349">
            <v>557.04999999999995</v>
          </cell>
        </row>
        <row r="2350">
          <cell r="A2350" t="str">
            <v>HI003</v>
          </cell>
          <cell r="B2350" t="str">
            <v xml:space="preserve">Hormigón 240 Kg/cm2 </v>
          </cell>
          <cell r="C2350">
            <v>1.05</v>
          </cell>
          <cell r="D2350" t="str">
            <v>M3</v>
          </cell>
          <cell r="E2350">
            <v>5932.203389830509</v>
          </cell>
          <cell r="F2350">
            <v>1067.7966101694915</v>
          </cell>
          <cell r="G2350">
            <v>6228.81</v>
          </cell>
          <cell r="H2350">
            <v>1121.19</v>
          </cell>
        </row>
        <row r="2351">
          <cell r="A2351" t="str">
            <v>HI011</v>
          </cell>
          <cell r="B2351" t="str">
            <v>Instalación Bomba y colocación</v>
          </cell>
          <cell r="C2351">
            <v>1.05</v>
          </cell>
          <cell r="D2351" t="str">
            <v>UN</v>
          </cell>
          <cell r="E2351">
            <v>10169.491525423729</v>
          </cell>
          <cell r="F2351">
            <v>1830.5084745762713</v>
          </cell>
          <cell r="G2351">
            <v>10677.97</v>
          </cell>
          <cell r="H2351">
            <v>1922.03</v>
          </cell>
        </row>
        <row r="2352">
          <cell r="A2352" t="str">
            <v>AE016</v>
          </cell>
          <cell r="B2352" t="str">
            <v>Alambre Galvanizado Calibre 18 (Varillas)</v>
          </cell>
          <cell r="C2352">
            <v>5.3079999999999998</v>
          </cell>
          <cell r="D2352" t="str">
            <v>LB</v>
          </cell>
          <cell r="E2352">
            <v>93.220338983050851</v>
          </cell>
          <cell r="F2352">
            <v>16.779661016949152</v>
          </cell>
          <cell r="G2352">
            <v>494.81</v>
          </cell>
          <cell r="H2352">
            <v>89.07</v>
          </cell>
        </row>
        <row r="2353">
          <cell r="A2353">
            <v>0</v>
          </cell>
          <cell r="B2353" t="str">
            <v>Mano de Obra</v>
          </cell>
          <cell r="C2353">
            <v>5.7419999999999991</v>
          </cell>
          <cell r="D2353">
            <v>0</v>
          </cell>
          <cell r="E2353">
            <v>93.220338983050851</v>
          </cell>
          <cell r="F2353">
            <v>16.779661016949152</v>
          </cell>
          <cell r="G2353">
            <v>0</v>
          </cell>
          <cell r="H2353">
            <v>0</v>
          </cell>
        </row>
        <row r="2354">
          <cell r="A2354">
            <v>200.05999999999995</v>
          </cell>
          <cell r="B2354" t="str">
            <v>Coloc. acero normal</v>
          </cell>
          <cell r="C2354">
            <v>1.006</v>
          </cell>
          <cell r="D2354" t="str">
            <v>QQ</v>
          </cell>
          <cell r="E2354">
            <v>326.47275741487186</v>
          </cell>
          <cell r="F2354">
            <v>0</v>
          </cell>
          <cell r="G2354">
            <v>328.43</v>
          </cell>
          <cell r="H2354">
            <v>0</v>
          </cell>
        </row>
        <row r="2355">
          <cell r="A2355">
            <v>0</v>
          </cell>
          <cell r="B2355" t="e">
            <v>#N/A</v>
          </cell>
          <cell r="C2355">
            <v>10</v>
          </cell>
          <cell r="D2355" t="str">
            <v>M2</v>
          </cell>
          <cell r="E2355">
            <v>1050</v>
          </cell>
          <cell r="F2355">
            <v>0</v>
          </cell>
          <cell r="G2355">
            <v>10500</v>
          </cell>
          <cell r="H2355">
            <v>0</v>
          </cell>
          <cell r="I2355">
            <v>0</v>
          </cell>
        </row>
        <row r="2356">
          <cell r="A2356">
            <v>0</v>
          </cell>
          <cell r="B2356" t="str">
            <v>Total/UND</v>
          </cell>
          <cell r="C2356">
            <v>4.166666666666667</v>
          </cell>
          <cell r="D2356">
            <v>0</v>
          </cell>
          <cell r="E2356">
            <v>300.3</v>
          </cell>
          <cell r="F2356">
            <v>0</v>
          </cell>
          <cell r="G2356">
            <v>36394.44</v>
          </cell>
          <cell r="H2356">
            <v>4601.8899999999994</v>
          </cell>
          <cell r="I2356">
            <v>40996.33</v>
          </cell>
        </row>
        <row r="2357">
          <cell r="A2357">
            <v>0</v>
          </cell>
          <cell r="B2357" t="str">
            <v>Vigas de carga 0.20m x Altura &gt; 0.40m, para cada cm adicional hasta 0.80m, a partir de 0.80m se considera muro</v>
          </cell>
          <cell r="C2357">
            <v>20</v>
          </cell>
          <cell r="D2357">
            <v>0</v>
          </cell>
          <cell r="E2357">
            <v>12.600000000000001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>
            <v>105.19100000000009</v>
          </cell>
          <cell r="B2358" t="str">
            <v>VIGA DE PORTICO "P" (0.20X0.35)MTS, F'C=210KG/CM2, 3Ø1/2 Y 2Ø3/4" , EST. Ø3/8"@0.20M 2Ø1/2 EN ADICIONALES</v>
          </cell>
          <cell r="C2358">
            <v>1</v>
          </cell>
          <cell r="D2358" t="str">
            <v>M3</v>
          </cell>
          <cell r="E2358">
            <v>0</v>
          </cell>
          <cell r="F2358">
            <v>0</v>
          </cell>
          <cell r="G2358">
            <v>19777.36</v>
          </cell>
          <cell r="H2358">
            <v>2688.5600000000004</v>
          </cell>
          <cell r="I2358">
            <v>22465.920000000002</v>
          </cell>
        </row>
        <row r="2359">
          <cell r="A2359">
            <v>0</v>
          </cell>
          <cell r="B2359" t="str">
            <v>Volumen Análisis</v>
          </cell>
          <cell r="C2359">
            <v>1</v>
          </cell>
          <cell r="D2359" t="str">
            <v>M3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</row>
        <row r="2360">
          <cell r="A2360">
            <v>0</v>
          </cell>
          <cell r="B2360" t="str">
            <v>Materiales y Equipos</v>
          </cell>
          <cell r="C2360">
            <v>1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48575.899999999994</v>
          </cell>
        </row>
        <row r="2361">
          <cell r="A2361" t="str">
            <v>AE002</v>
          </cell>
          <cell r="B2361" t="str">
            <v>Acero Estruc. Grado 40-60, 1/2" x 20 a 30 pies</v>
          </cell>
          <cell r="C2361">
            <v>1.4039999999999999</v>
          </cell>
          <cell r="D2361" t="str">
            <v>QQ</v>
          </cell>
          <cell r="E2361">
            <v>3076.2711864406783</v>
          </cell>
          <cell r="F2361">
            <v>553.72881355932202</v>
          </cell>
          <cell r="G2361">
            <v>4319.08</v>
          </cell>
          <cell r="H2361">
            <v>777.44</v>
          </cell>
          <cell r="I2361">
            <v>0</v>
          </cell>
        </row>
        <row r="2362">
          <cell r="A2362" t="str">
            <v>AE001</v>
          </cell>
          <cell r="B2362" t="str">
            <v>Acero Estruc. Grado 40-60, 3/8" x 20 a 30 pies</v>
          </cell>
          <cell r="C2362">
            <v>1.002</v>
          </cell>
          <cell r="D2362" t="str">
            <v>QQ</v>
          </cell>
          <cell r="E2362">
            <v>3076.2711864406783</v>
          </cell>
          <cell r="F2362">
            <v>553.72881355932202</v>
          </cell>
          <cell r="G2362">
            <v>3082.42</v>
          </cell>
          <cell r="H2362">
            <v>554.84</v>
          </cell>
        </row>
        <row r="2363">
          <cell r="A2363" t="str">
            <v>AE003</v>
          </cell>
          <cell r="B2363" t="str">
            <v>Acero Estruc. Grado 40-60, 3/4" x 20 a 30 pies</v>
          </cell>
          <cell r="C2363">
            <v>0.1719</v>
          </cell>
          <cell r="D2363" t="str">
            <v>QQ</v>
          </cell>
          <cell r="E2363">
            <v>3076.2711864406783</v>
          </cell>
          <cell r="F2363">
            <v>553.72881355932202</v>
          </cell>
          <cell r="G2363">
            <v>528.80999999999995</v>
          </cell>
          <cell r="H2363">
            <v>95.19</v>
          </cell>
        </row>
        <row r="2364">
          <cell r="A2364" t="str">
            <v>HI003</v>
          </cell>
          <cell r="B2364" t="str">
            <v>Hormigón 240 Kg/cm2 (incluye bomba y colocación)</v>
          </cell>
          <cell r="C2364">
            <v>1.1000000000000001</v>
          </cell>
          <cell r="D2364" t="str">
            <v>M3</v>
          </cell>
          <cell r="E2364">
            <v>5932.203389830509</v>
          </cell>
          <cell r="F2364">
            <v>1067.7966101694915</v>
          </cell>
          <cell r="G2364">
            <v>6525.42</v>
          </cell>
          <cell r="H2364">
            <v>1174.58</v>
          </cell>
        </row>
        <row r="2365">
          <cell r="A2365" t="str">
            <v>AE016</v>
          </cell>
          <cell r="B2365" t="str">
            <v>Alambre Galvanizado Calibre 18 (Varillas)</v>
          </cell>
          <cell r="C2365">
            <v>5.1557999999999993</v>
          </cell>
          <cell r="D2365" t="str">
            <v>LB</v>
          </cell>
          <cell r="E2365">
            <v>93.220338983050851</v>
          </cell>
          <cell r="F2365">
            <v>16.779661016949152</v>
          </cell>
          <cell r="G2365">
            <v>480.63</v>
          </cell>
          <cell r="H2365">
            <v>86.51</v>
          </cell>
        </row>
        <row r="2366">
          <cell r="A2366">
            <v>0</v>
          </cell>
          <cell r="B2366" t="str">
            <v>Mano de Obra</v>
          </cell>
          <cell r="C2366">
            <v>13.410399999999999</v>
          </cell>
          <cell r="D2366">
            <v>0</v>
          </cell>
          <cell r="E2366">
            <v>93.220338983050851</v>
          </cell>
          <cell r="F2366">
            <v>16.779661016949152</v>
          </cell>
          <cell r="G2366">
            <v>0</v>
          </cell>
          <cell r="H2366">
            <v>0</v>
          </cell>
        </row>
        <row r="2367">
          <cell r="A2367">
            <v>200.09999999999991</v>
          </cell>
          <cell r="B2367" t="str">
            <v>Coloc. acero zapata de muros, cols y vigas amarre</v>
          </cell>
          <cell r="C2367">
            <v>14.285714285714286</v>
          </cell>
          <cell r="D2367" t="str">
            <v>ML</v>
          </cell>
          <cell r="E2367">
            <v>107.87</v>
          </cell>
          <cell r="F2367">
            <v>0</v>
          </cell>
          <cell r="G2367">
            <v>1541</v>
          </cell>
          <cell r="H2367">
            <v>0</v>
          </cell>
        </row>
        <row r="2368">
          <cell r="A2368">
            <v>300.18999999999983</v>
          </cell>
          <cell r="B2368" t="str">
            <v>Vigas sobre muros &lt; 0.30m</v>
          </cell>
          <cell r="C2368">
            <v>14.285714285714286</v>
          </cell>
          <cell r="D2368" t="str">
            <v>ML</v>
          </cell>
          <cell r="E2368">
            <v>231</v>
          </cell>
          <cell r="F2368">
            <v>0</v>
          </cell>
          <cell r="G2368">
            <v>3300</v>
          </cell>
          <cell r="H2368">
            <v>0</v>
          </cell>
          <cell r="I2368">
            <v>0</v>
          </cell>
        </row>
        <row r="2369">
          <cell r="A2369">
            <v>0</v>
          </cell>
          <cell r="B2369" t="str">
            <v>Total/UND</v>
          </cell>
          <cell r="C2369">
            <v>44.444444444444443</v>
          </cell>
          <cell r="D2369">
            <v>0</v>
          </cell>
          <cell r="E2369">
            <v>231</v>
          </cell>
          <cell r="F2369">
            <v>0</v>
          </cell>
          <cell r="G2369">
            <v>19777.36</v>
          </cell>
          <cell r="H2369">
            <v>2688.5600000000004</v>
          </cell>
          <cell r="I2369">
            <v>22465.920000000002</v>
          </cell>
        </row>
        <row r="2370">
          <cell r="A2370">
            <v>0</v>
          </cell>
          <cell r="B2370" t="str">
            <v>Total/UND</v>
          </cell>
          <cell r="D2370">
            <v>0</v>
          </cell>
          <cell r="G2370">
            <v>0</v>
          </cell>
          <cell r="H2370">
            <v>0</v>
          </cell>
          <cell r="I2370">
            <v>48575.899999999994</v>
          </cell>
        </row>
        <row r="2371">
          <cell r="A2371">
            <v>105.20100000000009</v>
          </cell>
          <cell r="B2371" t="str">
            <v>VIGA V1- T (0.20X0.40)MTS, F'C=210KG/CM2, 5Ø1/2, EST. Ø3/8"@0.20M 2Ø1/2 EN ADICIONALES</v>
          </cell>
          <cell r="C2371">
            <v>1</v>
          </cell>
          <cell r="D2371" t="str">
            <v>M3</v>
          </cell>
          <cell r="E2371">
            <v>0</v>
          </cell>
          <cell r="F2371">
            <v>0</v>
          </cell>
          <cell r="G2371">
            <v>19462.63</v>
          </cell>
          <cell r="H2371">
            <v>2740.8199999999997</v>
          </cell>
          <cell r="I2371">
            <v>22203.45</v>
          </cell>
        </row>
        <row r="2372">
          <cell r="A2372">
            <v>0</v>
          </cell>
          <cell r="B2372" t="str">
            <v>Volumen Análisis</v>
          </cell>
          <cell r="C2372">
            <v>1</v>
          </cell>
          <cell r="D2372" t="str">
            <v>M3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</row>
        <row r="2373">
          <cell r="A2373">
            <v>0</v>
          </cell>
          <cell r="B2373" t="str">
            <v>Materiales y Equipos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 t="str">
            <v>AE002</v>
          </cell>
          <cell r="B2374" t="str">
            <v>Acero Estruc. Grado 40-60, 1/2" x 20 a 30 pies</v>
          </cell>
          <cell r="C2374">
            <v>1.7868999999999999</v>
          </cell>
          <cell r="D2374" t="str">
            <v>QQ</v>
          </cell>
          <cell r="E2374">
            <v>3076.2711864406783</v>
          </cell>
          <cell r="F2374">
            <v>553.72881355932202</v>
          </cell>
          <cell r="G2374">
            <v>5496.99</v>
          </cell>
          <cell r="H2374">
            <v>989.46</v>
          </cell>
        </row>
        <row r="2375">
          <cell r="A2375" t="str">
            <v>AE001</v>
          </cell>
          <cell r="B2375" t="str">
            <v>Acero Estruc. Grado 40-60, 3/8" x 20 a 30 pies</v>
          </cell>
          <cell r="C2375">
            <v>0.88</v>
          </cell>
          <cell r="D2375" t="str">
            <v>QQ</v>
          </cell>
          <cell r="E2375">
            <v>3076.2711864406783</v>
          </cell>
          <cell r="F2375">
            <v>553.72881355932202</v>
          </cell>
          <cell r="G2375">
            <v>2707.12</v>
          </cell>
          <cell r="H2375">
            <v>487.28</v>
          </cell>
        </row>
        <row r="2376">
          <cell r="A2376" t="str">
            <v>AE003</v>
          </cell>
          <cell r="B2376" t="str">
            <v>Acero Estruc. Grado 40-60, 3/4" x 20 a 30 pies</v>
          </cell>
          <cell r="C2376">
            <v>0</v>
          </cell>
          <cell r="D2376" t="str">
            <v>QQ</v>
          </cell>
          <cell r="E2376">
            <v>3076.2711864406783</v>
          </cell>
          <cell r="F2376">
            <v>553.72881355932202</v>
          </cell>
          <cell r="G2376">
            <v>0</v>
          </cell>
          <cell r="H2376">
            <v>0</v>
          </cell>
        </row>
        <row r="2377">
          <cell r="A2377" t="str">
            <v>HI003</v>
          </cell>
          <cell r="B2377" t="str">
            <v>Hormigón 240 Kg/cm2 (incluye bomba y colocación)</v>
          </cell>
          <cell r="C2377">
            <v>1.1000000000000001</v>
          </cell>
          <cell r="D2377" t="str">
            <v>M3</v>
          </cell>
          <cell r="E2377">
            <v>5932.203389830509</v>
          </cell>
          <cell r="F2377">
            <v>1067.7966101694915</v>
          </cell>
          <cell r="G2377">
            <v>6525.42</v>
          </cell>
          <cell r="H2377">
            <v>1174.58</v>
          </cell>
        </row>
        <row r="2378">
          <cell r="A2378" t="str">
            <v>AE016</v>
          </cell>
          <cell r="B2378" t="str">
            <v>Alambre Galvanizado Calibre 18 (Varillas)</v>
          </cell>
          <cell r="C2378">
            <v>5.3338000000000001</v>
          </cell>
          <cell r="D2378" t="str">
            <v>LB</v>
          </cell>
          <cell r="E2378">
            <v>93.220338983050851</v>
          </cell>
          <cell r="F2378">
            <v>16.779661016949152</v>
          </cell>
          <cell r="G2378">
            <v>497.22</v>
          </cell>
          <cell r="H2378">
            <v>89.5</v>
          </cell>
        </row>
        <row r="2379">
          <cell r="A2379">
            <v>0</v>
          </cell>
          <cell r="B2379" t="str">
            <v>Mano de Obra</v>
          </cell>
          <cell r="D2379">
            <v>0</v>
          </cell>
          <cell r="G2379">
            <v>0</v>
          </cell>
          <cell r="H2379">
            <v>0</v>
          </cell>
        </row>
        <row r="2380">
          <cell r="A2380">
            <v>200.09999999999991</v>
          </cell>
          <cell r="B2380" t="str">
            <v>Coloc. acero zapata de muros, cols y vigas amarre</v>
          </cell>
          <cell r="C2380">
            <v>12.499999999999998</v>
          </cell>
          <cell r="D2380" t="str">
            <v>ML</v>
          </cell>
          <cell r="E2380">
            <v>107.87</v>
          </cell>
          <cell r="F2380">
            <v>0</v>
          </cell>
          <cell r="G2380">
            <v>1348.38</v>
          </cell>
          <cell r="H2380">
            <v>0</v>
          </cell>
        </row>
        <row r="2381">
          <cell r="A2381">
            <v>300.18999999999983</v>
          </cell>
          <cell r="B2381" t="str">
            <v>Vigas sobre muros &lt; 0.30m</v>
          </cell>
          <cell r="C2381">
            <v>12.499999999999998</v>
          </cell>
          <cell r="D2381" t="str">
            <v>ML</v>
          </cell>
          <cell r="E2381">
            <v>231</v>
          </cell>
          <cell r="F2381">
            <v>0</v>
          </cell>
          <cell r="G2381">
            <v>2887.5</v>
          </cell>
          <cell r="H2381">
            <v>0</v>
          </cell>
          <cell r="I2381">
            <v>0</v>
          </cell>
        </row>
        <row r="2382">
          <cell r="A2382">
            <v>0</v>
          </cell>
          <cell r="B2382" t="str">
            <v>Total/UND</v>
          </cell>
          <cell r="D2382">
            <v>0</v>
          </cell>
          <cell r="G2382">
            <v>19462.63</v>
          </cell>
          <cell r="H2382">
            <v>2740.8199999999997</v>
          </cell>
          <cell r="I2382">
            <v>22203.45</v>
          </cell>
        </row>
        <row r="2383">
          <cell r="A2383">
            <v>0</v>
          </cell>
          <cell r="D2383">
            <v>0</v>
          </cell>
          <cell r="G2383">
            <v>0</v>
          </cell>
          <cell r="H2383">
            <v>0</v>
          </cell>
        </row>
        <row r="2384">
          <cell r="A2384">
            <v>105.2110000000001</v>
          </cell>
          <cell r="B2384" t="str">
            <v>VIGA DE AMARRE (0.20X0.35)MTS, F'C=210KG/CM2, 5Ø1/2, EST. Ø3/8"@0.23M 2Ø1/2 EN ADICIONALES CAPILLAS</v>
          </cell>
          <cell r="C2384">
            <v>1</v>
          </cell>
          <cell r="D2384" t="str">
            <v>M3</v>
          </cell>
          <cell r="E2384">
            <v>0</v>
          </cell>
          <cell r="F2384">
            <v>0</v>
          </cell>
          <cell r="G2384">
            <v>20110.159999999996</v>
          </cell>
          <cell r="H2384">
            <v>2748.4599999999996</v>
          </cell>
          <cell r="I2384">
            <v>22858.619999999995</v>
          </cell>
        </row>
        <row r="2385">
          <cell r="A2385">
            <v>0</v>
          </cell>
          <cell r="B2385" t="str">
            <v>Volumen Análisis</v>
          </cell>
          <cell r="C2385">
            <v>1</v>
          </cell>
          <cell r="D2385" t="str">
            <v>M3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0</v>
          </cell>
          <cell r="B2386" t="str">
            <v>Materiales y Equipos</v>
          </cell>
          <cell r="C2386">
            <v>1.6479999999999999</v>
          </cell>
          <cell r="D2386">
            <v>0</v>
          </cell>
          <cell r="E2386">
            <v>3076.2711864406783</v>
          </cell>
          <cell r="F2386">
            <v>553.72881355932202</v>
          </cell>
          <cell r="G2386">
            <v>0</v>
          </cell>
          <cell r="H2386">
            <v>0</v>
          </cell>
        </row>
        <row r="2387">
          <cell r="A2387" t="str">
            <v>AE002</v>
          </cell>
          <cell r="B2387" t="str">
            <v>Acero Estruc. Grado 40-60, 1/2" x 20 a 30 pies</v>
          </cell>
          <cell r="C2387">
            <v>1.8638999999999999</v>
          </cell>
          <cell r="D2387" t="str">
            <v>QQ</v>
          </cell>
          <cell r="E2387">
            <v>3076.2711864406783</v>
          </cell>
          <cell r="F2387">
            <v>553.72881355932202</v>
          </cell>
          <cell r="G2387">
            <v>5733.86</v>
          </cell>
          <cell r="H2387">
            <v>1032.0999999999999</v>
          </cell>
        </row>
        <row r="2388">
          <cell r="A2388" t="str">
            <v>AE001</v>
          </cell>
          <cell r="B2388" t="str">
            <v>Acero Estruc. Grado 40-60, 3/8" x 20 a 30 pies</v>
          </cell>
          <cell r="C2388">
            <v>0.81599999999999995</v>
          </cell>
          <cell r="D2388" t="str">
            <v>QQ</v>
          </cell>
          <cell r="E2388">
            <v>3076.2711864406783</v>
          </cell>
          <cell r="F2388">
            <v>553.72881355932202</v>
          </cell>
          <cell r="G2388">
            <v>2510.2399999999998</v>
          </cell>
          <cell r="H2388">
            <v>451.84</v>
          </cell>
        </row>
        <row r="2389">
          <cell r="A2389" t="str">
            <v>AE003</v>
          </cell>
          <cell r="B2389" t="str">
            <v>Acero Estruc. Grado 40-60, 3/4" x 20 a 30 pies</v>
          </cell>
          <cell r="C2389">
            <v>0</v>
          </cell>
          <cell r="D2389" t="str">
            <v>QQ</v>
          </cell>
          <cell r="E2389">
            <v>3076.2711864406783</v>
          </cell>
          <cell r="F2389">
            <v>553.72881355932202</v>
          </cell>
          <cell r="G2389">
            <v>0</v>
          </cell>
          <cell r="H2389">
            <v>0</v>
          </cell>
        </row>
        <row r="2390">
          <cell r="A2390" t="str">
            <v>HI003</v>
          </cell>
          <cell r="B2390" t="str">
            <v>Hormigón 240 Kg/cm2 (incluye bomba y colocación)</v>
          </cell>
          <cell r="C2390">
            <v>1.1000000000000001</v>
          </cell>
          <cell r="D2390" t="str">
            <v>M3</v>
          </cell>
          <cell r="E2390">
            <v>5932.203389830509</v>
          </cell>
          <cell r="F2390">
            <v>1067.7966101694915</v>
          </cell>
          <cell r="G2390">
            <v>6525.42</v>
          </cell>
          <cell r="H2390">
            <v>1174.58</v>
          </cell>
        </row>
        <row r="2391">
          <cell r="A2391" t="str">
            <v>AE016</v>
          </cell>
          <cell r="B2391" t="str">
            <v>Alambre Galvanizado Calibre 18 (Varillas)</v>
          </cell>
          <cell r="C2391">
            <v>5.3597999999999999</v>
          </cell>
          <cell r="D2391" t="str">
            <v>LB</v>
          </cell>
          <cell r="E2391">
            <v>93.220338983050851</v>
          </cell>
          <cell r="F2391">
            <v>16.779661016949152</v>
          </cell>
          <cell r="G2391">
            <v>499.64</v>
          </cell>
          <cell r="H2391">
            <v>89.94</v>
          </cell>
        </row>
        <row r="2392">
          <cell r="A2392">
            <v>0</v>
          </cell>
          <cell r="B2392" t="str">
            <v>Mano de Obra</v>
          </cell>
          <cell r="C2392">
            <v>1.006</v>
          </cell>
          <cell r="D2392">
            <v>0</v>
          </cell>
          <cell r="E2392">
            <v>326.47275741487186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>
            <v>200.09999999999991</v>
          </cell>
          <cell r="B2393" t="str">
            <v>Coloc. acero zapata de muros, cols y vigas amarre</v>
          </cell>
          <cell r="C2393">
            <v>14.285714285714286</v>
          </cell>
          <cell r="D2393" t="str">
            <v>ML</v>
          </cell>
          <cell r="E2393">
            <v>107.87</v>
          </cell>
          <cell r="F2393">
            <v>0</v>
          </cell>
          <cell r="G2393">
            <v>1541</v>
          </cell>
          <cell r="H2393">
            <v>0</v>
          </cell>
          <cell r="I2393">
            <v>0</v>
          </cell>
        </row>
        <row r="2394">
          <cell r="A2394">
            <v>300.18999999999983</v>
          </cell>
          <cell r="B2394" t="str">
            <v>Vigas sobre muros &lt; 0.30m</v>
          </cell>
          <cell r="C2394">
            <v>14.285714285714286</v>
          </cell>
          <cell r="D2394" t="str">
            <v>ML</v>
          </cell>
          <cell r="E2394">
            <v>231</v>
          </cell>
          <cell r="F2394">
            <v>0</v>
          </cell>
          <cell r="G2394">
            <v>3300</v>
          </cell>
          <cell r="H2394">
            <v>0</v>
          </cell>
          <cell r="I2394">
            <v>0</v>
          </cell>
        </row>
        <row r="2395">
          <cell r="A2395">
            <v>0</v>
          </cell>
          <cell r="B2395" t="str">
            <v>Total/UND</v>
          </cell>
          <cell r="D2395">
            <v>0</v>
          </cell>
          <cell r="G2395">
            <v>20110.159999999996</v>
          </cell>
          <cell r="H2395">
            <v>2748.4599999999996</v>
          </cell>
          <cell r="I2395">
            <v>22858.619999999995</v>
          </cell>
        </row>
        <row r="2396">
          <cell r="A2396">
            <v>0</v>
          </cell>
          <cell r="B2396" t="str">
            <v>VIGA DE PORTICO "P" (0.20X0.35)MTS, F'C=210KG/CM2, 3Ø1/2 Y 2Ø3/4" , EST. Ø3/8"@0.20M 2Ø1/2 EN ADICIONALES</v>
          </cell>
          <cell r="C2396">
            <v>1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22465.920000000002</v>
          </cell>
        </row>
        <row r="2397">
          <cell r="A2397">
            <v>105.2210000000001</v>
          </cell>
          <cell r="B2397" t="str">
            <v>VIGA DINTEL (0.20X0.35)MTS, F'C=210KG/CM2, 5Ø1/2,2Ø3/8 EN ADIC.  EST. Ø3/8"@0.23M CAPILLAS</v>
          </cell>
          <cell r="C2397">
            <v>1</v>
          </cell>
          <cell r="D2397" t="str">
            <v>M3</v>
          </cell>
          <cell r="E2397">
            <v>0</v>
          </cell>
          <cell r="F2397">
            <v>0</v>
          </cell>
          <cell r="G2397">
            <v>22898.799999999999</v>
          </cell>
          <cell r="H2397">
            <v>3250.41</v>
          </cell>
          <cell r="I2397">
            <v>26149.21</v>
          </cell>
        </row>
        <row r="2398">
          <cell r="A2398">
            <v>0</v>
          </cell>
          <cell r="B2398" t="str">
            <v>Volumen Análisis</v>
          </cell>
          <cell r="C2398">
            <v>1</v>
          </cell>
          <cell r="D2398" t="str">
            <v>M3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0</v>
          </cell>
          <cell r="B2399" t="str">
            <v>Materiales y Equipos</v>
          </cell>
          <cell r="C2399">
            <v>1.4039999999999999</v>
          </cell>
          <cell r="D2399">
            <v>0</v>
          </cell>
          <cell r="E2399">
            <v>3076.2711864406783</v>
          </cell>
          <cell r="F2399">
            <v>553.72881355932202</v>
          </cell>
          <cell r="G2399">
            <v>0</v>
          </cell>
          <cell r="H2399">
            <v>0</v>
          </cell>
        </row>
        <row r="2400">
          <cell r="A2400" t="str">
            <v>AE002</v>
          </cell>
          <cell r="B2400" t="str">
            <v>Acero Estruc. Grado 40-60, 1/2" x 20 a 30 pies</v>
          </cell>
          <cell r="C2400">
            <v>2.1335999999999999</v>
          </cell>
          <cell r="D2400" t="str">
            <v>QQ</v>
          </cell>
          <cell r="E2400">
            <v>3076.2711864406783</v>
          </cell>
          <cell r="F2400">
            <v>553.72881355932202</v>
          </cell>
          <cell r="G2400">
            <v>6563.53</v>
          </cell>
          <cell r="H2400">
            <v>1181.44</v>
          </cell>
        </row>
        <row r="2401">
          <cell r="A2401" t="str">
            <v>AE001</v>
          </cell>
          <cell r="B2401" t="str">
            <v>Acero Estruc. Grado 40-60, 3/8" x 20 a 30 pies</v>
          </cell>
          <cell r="C2401">
            <v>1.401</v>
          </cell>
          <cell r="D2401" t="str">
            <v>QQ</v>
          </cell>
          <cell r="E2401">
            <v>3076.2711864406783</v>
          </cell>
          <cell r="F2401">
            <v>553.72881355932202</v>
          </cell>
          <cell r="G2401">
            <v>4309.8599999999997</v>
          </cell>
          <cell r="H2401">
            <v>775.77</v>
          </cell>
        </row>
        <row r="2402">
          <cell r="A2402" t="str">
            <v>AE003</v>
          </cell>
          <cell r="B2402" t="str">
            <v>Acero Estruc. Grado 40-60, 3/4" x 20 a 30 pies</v>
          </cell>
          <cell r="C2402">
            <v>0</v>
          </cell>
          <cell r="D2402" t="str">
            <v>QQ</v>
          </cell>
          <cell r="E2402">
            <v>3076.2711864406783</v>
          </cell>
          <cell r="F2402">
            <v>553.72881355932202</v>
          </cell>
          <cell r="G2402">
            <v>0</v>
          </cell>
          <cell r="H2402">
            <v>0</v>
          </cell>
        </row>
        <row r="2403">
          <cell r="A2403" t="str">
            <v>HI003</v>
          </cell>
          <cell r="B2403" t="str">
            <v>Hormigón 240 Kg/cm2 (incluye bomba y colocación)</v>
          </cell>
          <cell r="C2403">
            <v>1.1000000000000001</v>
          </cell>
          <cell r="D2403" t="str">
            <v>M3</v>
          </cell>
          <cell r="E2403">
            <v>5932.203389830509</v>
          </cell>
          <cell r="F2403">
            <v>1067.7966101694915</v>
          </cell>
          <cell r="G2403">
            <v>6525.42</v>
          </cell>
          <cell r="H2403">
            <v>1174.58</v>
          </cell>
        </row>
        <row r="2404">
          <cell r="A2404" t="str">
            <v>AE016</v>
          </cell>
          <cell r="B2404" t="str">
            <v>Alambre Galvanizado Calibre 18 (Varillas)</v>
          </cell>
          <cell r="C2404">
            <v>7.0692000000000004</v>
          </cell>
          <cell r="D2404" t="str">
            <v>LB</v>
          </cell>
          <cell r="E2404">
            <v>93.220338983050851</v>
          </cell>
          <cell r="F2404">
            <v>16.779661016949152</v>
          </cell>
          <cell r="G2404">
            <v>658.99</v>
          </cell>
          <cell r="H2404">
            <v>118.62</v>
          </cell>
        </row>
        <row r="2405">
          <cell r="A2405">
            <v>0</v>
          </cell>
          <cell r="B2405" t="str">
            <v>Mano de Obra</v>
          </cell>
          <cell r="C2405">
            <v>14.285714285714286</v>
          </cell>
          <cell r="D2405">
            <v>0</v>
          </cell>
          <cell r="E2405">
            <v>107.87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>
            <v>200.09999999999991</v>
          </cell>
          <cell r="B2406" t="str">
            <v>Coloc. acero zapata de muros, cols y vigas amarre</v>
          </cell>
          <cell r="C2406">
            <v>14.285714285714286</v>
          </cell>
          <cell r="D2406" t="str">
            <v>ML</v>
          </cell>
          <cell r="E2406">
            <v>107.87</v>
          </cell>
          <cell r="F2406">
            <v>0</v>
          </cell>
          <cell r="G2406">
            <v>1541</v>
          </cell>
          <cell r="H2406">
            <v>0</v>
          </cell>
          <cell r="I2406">
            <v>0</v>
          </cell>
        </row>
        <row r="2407">
          <cell r="A2407">
            <v>300.18999999999983</v>
          </cell>
          <cell r="B2407" t="str">
            <v>Vigas sobre muros &lt; 0.30m</v>
          </cell>
          <cell r="C2407">
            <v>14.285714285714286</v>
          </cell>
          <cell r="D2407" t="str">
            <v>ML</v>
          </cell>
          <cell r="E2407">
            <v>231</v>
          </cell>
          <cell r="F2407">
            <v>0</v>
          </cell>
          <cell r="G2407">
            <v>3300</v>
          </cell>
          <cell r="H2407">
            <v>0</v>
          </cell>
          <cell r="I2407">
            <v>0</v>
          </cell>
        </row>
        <row r="2408">
          <cell r="A2408">
            <v>0</v>
          </cell>
          <cell r="B2408" t="str">
            <v>Total/UND</v>
          </cell>
          <cell r="D2408">
            <v>0</v>
          </cell>
          <cell r="G2408">
            <v>22898.799999999999</v>
          </cell>
          <cell r="H2408">
            <v>3250.41</v>
          </cell>
          <cell r="I2408">
            <v>26149.21</v>
          </cell>
        </row>
        <row r="2409">
          <cell r="A2409">
            <v>0</v>
          </cell>
          <cell r="B2409" t="str">
            <v>VIGA V1- T (0.20X0.40)MTS, F'C=210KG/CM2, 5Ø1/2, EST. Ø3/8"@0.20M 2Ø1/2 EN ADICIONALES</v>
          </cell>
          <cell r="C2409">
            <v>1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22203.45</v>
          </cell>
        </row>
        <row r="2410">
          <cell r="A2410">
            <v>105.23100000000011</v>
          </cell>
          <cell r="B2410" t="str">
            <v>VIGA V1-T (0.15X0.20)MTS, F'C=210KG/CM2, 5Ø3/8", EST. Ø3/8"@0.20M</v>
          </cell>
          <cell r="C2410">
            <v>1</v>
          </cell>
          <cell r="D2410" t="str">
            <v>M3</v>
          </cell>
          <cell r="E2410">
            <v>0</v>
          </cell>
          <cell r="F2410">
            <v>0</v>
          </cell>
          <cell r="G2410">
            <v>28473.969999999998</v>
          </cell>
          <cell r="H2410">
            <v>3355.75</v>
          </cell>
          <cell r="I2410">
            <v>31829.719999999998</v>
          </cell>
        </row>
        <row r="2411">
          <cell r="A2411">
            <v>0</v>
          </cell>
          <cell r="B2411" t="str">
            <v>Volumen Análisis</v>
          </cell>
          <cell r="C2411">
            <v>1</v>
          </cell>
          <cell r="D2411" t="str">
            <v>M3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0</v>
          </cell>
          <cell r="B2412" t="str">
            <v>Materiales y Equipos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 t="str">
            <v>AE004</v>
          </cell>
          <cell r="B2413" t="str">
            <v>Acero Estruc. Grado 40-60, 1" x 20 a 30 pies</v>
          </cell>
          <cell r="C2413">
            <v>0</v>
          </cell>
          <cell r="D2413" t="str">
            <v>QQ</v>
          </cell>
          <cell r="E2413">
            <v>3076.2711864406783</v>
          </cell>
          <cell r="F2413">
            <v>553.72881355932202</v>
          </cell>
          <cell r="G2413">
            <v>0</v>
          </cell>
          <cell r="H2413">
            <v>0</v>
          </cell>
        </row>
        <row r="2414">
          <cell r="A2414" t="str">
            <v>AE003</v>
          </cell>
          <cell r="B2414" t="str">
            <v>Acero Estruc. Grado 40-60, 3/4" x 20 a 30 pies</v>
          </cell>
          <cell r="C2414">
            <v>0</v>
          </cell>
          <cell r="D2414" t="str">
            <v>QQ</v>
          </cell>
          <cell r="E2414">
            <v>3076.2711864406783</v>
          </cell>
          <cell r="F2414">
            <v>553.72881355932202</v>
          </cell>
          <cell r="G2414">
            <v>0</v>
          </cell>
          <cell r="H2414">
            <v>0</v>
          </cell>
        </row>
        <row r="2415">
          <cell r="A2415" t="str">
            <v>AE002</v>
          </cell>
          <cell r="B2415" t="str">
            <v>Acero Estruc. Grado 40-60, 1/2" x 20 a 30 pies</v>
          </cell>
          <cell r="C2415">
            <v>0</v>
          </cell>
          <cell r="D2415" t="str">
            <v>QQ</v>
          </cell>
          <cell r="E2415">
            <v>3076.2711864406783</v>
          </cell>
          <cell r="F2415">
            <v>553.72881355932202</v>
          </cell>
          <cell r="G2415">
            <v>0</v>
          </cell>
          <cell r="H2415">
            <v>0</v>
          </cell>
        </row>
        <row r="2416">
          <cell r="A2416" t="str">
            <v>AE001</v>
          </cell>
          <cell r="B2416" t="str">
            <v>Acero Estruc. Grado 40-60, 3/8" x 20 a 30 pies</v>
          </cell>
          <cell r="C2416">
            <v>3.9889999999999999</v>
          </cell>
          <cell r="D2416" t="str">
            <v>QQ</v>
          </cell>
          <cell r="E2416">
            <v>3076.2711864406783</v>
          </cell>
          <cell r="F2416">
            <v>553.72881355932202</v>
          </cell>
          <cell r="G2416">
            <v>12271.25</v>
          </cell>
          <cell r="H2416">
            <v>2208.8200000000002</v>
          </cell>
        </row>
        <row r="2417">
          <cell r="A2417">
            <v>102.05000000000003</v>
          </cell>
          <cell r="B2417" t="str">
            <v>Vaciado y ligado Hormigón 1:2:4 - 10% desp</v>
          </cell>
          <cell r="C2417">
            <v>1.1000000000000001</v>
          </cell>
          <cell r="D2417" t="str">
            <v>M3</v>
          </cell>
          <cell r="E2417">
            <v>6506.1</v>
          </cell>
          <cell r="F2417">
            <v>920.96</v>
          </cell>
          <cell r="G2417">
            <v>7156.71</v>
          </cell>
          <cell r="H2417">
            <v>1013.06</v>
          </cell>
        </row>
        <row r="2418">
          <cell r="A2418">
            <v>0</v>
          </cell>
          <cell r="B2418">
            <v>0</v>
          </cell>
          <cell r="C2418">
            <v>12.499999999999998</v>
          </cell>
          <cell r="D2418">
            <v>0</v>
          </cell>
          <cell r="E2418">
            <v>107.87</v>
          </cell>
          <cell r="F2418">
            <v>0</v>
          </cell>
          <cell r="G2418">
            <v>0</v>
          </cell>
          <cell r="H2418">
            <v>0</v>
          </cell>
        </row>
        <row r="2419">
          <cell r="A2419" t="str">
            <v>AE016</v>
          </cell>
          <cell r="B2419" t="str">
            <v>Alambre Galvanizado Calibre 18 (Varillas)</v>
          </cell>
          <cell r="C2419">
            <v>7.9779999999999998</v>
          </cell>
          <cell r="D2419" t="str">
            <v>LB</v>
          </cell>
          <cell r="E2419">
            <v>93.220338983050851</v>
          </cell>
          <cell r="F2419">
            <v>16.779661016949152</v>
          </cell>
          <cell r="G2419">
            <v>743.71</v>
          </cell>
          <cell r="H2419">
            <v>133.87</v>
          </cell>
          <cell r="I2419">
            <v>0</v>
          </cell>
        </row>
        <row r="2420">
          <cell r="A2420">
            <v>0</v>
          </cell>
          <cell r="B2420" t="str">
            <v>Mano de Obra</v>
          </cell>
          <cell r="D2420">
            <v>0</v>
          </cell>
          <cell r="G2420">
            <v>0</v>
          </cell>
          <cell r="H2420">
            <v>0</v>
          </cell>
          <cell r="I2420">
            <v>22203.45</v>
          </cell>
        </row>
        <row r="2421">
          <cell r="A2421">
            <v>200.05999999999995</v>
          </cell>
          <cell r="B2421" t="str">
            <v>Coloc. acero normal</v>
          </cell>
          <cell r="C2421">
            <v>3.9889999999999999</v>
          </cell>
          <cell r="D2421" t="str">
            <v>QQ</v>
          </cell>
          <cell r="E2421">
            <v>326.47275741487186</v>
          </cell>
          <cell r="F2421">
            <v>0</v>
          </cell>
          <cell r="G2421">
            <v>1302.3</v>
          </cell>
          <cell r="H2421">
            <v>0</v>
          </cell>
        </row>
        <row r="2422">
          <cell r="A2422">
            <v>300.17999999999984</v>
          </cell>
          <cell r="B2422" t="str">
            <v>VIGA de amarre &lt; 0.30m</v>
          </cell>
          <cell r="C2422">
            <v>33.333333333333336</v>
          </cell>
          <cell r="D2422" t="str">
            <v>ML</v>
          </cell>
          <cell r="E2422">
            <v>210</v>
          </cell>
          <cell r="F2422">
            <v>0</v>
          </cell>
          <cell r="G2422">
            <v>7000</v>
          </cell>
          <cell r="H2422">
            <v>0</v>
          </cell>
          <cell r="I2422">
            <v>22858.619999999995</v>
          </cell>
        </row>
        <row r="2423">
          <cell r="A2423">
            <v>0</v>
          </cell>
          <cell r="B2423" t="str">
            <v>Total/UND</v>
          </cell>
          <cell r="C2423">
            <v>1</v>
          </cell>
          <cell r="D2423">
            <v>0</v>
          </cell>
          <cell r="E2423">
            <v>0</v>
          </cell>
          <cell r="F2423">
            <v>0</v>
          </cell>
          <cell r="G2423">
            <v>28473.969999999998</v>
          </cell>
          <cell r="H2423">
            <v>3355.75</v>
          </cell>
          <cell r="I2423">
            <v>31829.719999999998</v>
          </cell>
        </row>
        <row r="2424">
          <cell r="A2424">
            <v>0</v>
          </cell>
          <cell r="B2424" t="str">
            <v>Materiales y Equipos</v>
          </cell>
          <cell r="D2424">
            <v>0</v>
          </cell>
          <cell r="G2424">
            <v>0</v>
          </cell>
          <cell r="H2424">
            <v>0</v>
          </cell>
        </row>
        <row r="2425">
          <cell r="A2425">
            <v>105.24100000000011</v>
          </cell>
          <cell r="B2425" t="str">
            <v>DINTEL (0.15X0.20)MTS, F'C=210KG/CM2,5Ø3/8", EST. Ø3/8"@0.20</v>
          </cell>
          <cell r="C2425">
            <v>1</v>
          </cell>
          <cell r="D2425" t="str">
            <v>M3</v>
          </cell>
          <cell r="E2425">
            <v>0</v>
          </cell>
          <cell r="F2425">
            <v>0</v>
          </cell>
          <cell r="G2425">
            <v>28466.489999999998</v>
          </cell>
          <cell r="H2425">
            <v>3090.75</v>
          </cell>
          <cell r="I2425">
            <v>31557.239999999998</v>
          </cell>
        </row>
        <row r="2426">
          <cell r="A2426">
            <v>0</v>
          </cell>
          <cell r="B2426" t="str">
            <v>Volumen Análisis</v>
          </cell>
          <cell r="C2426">
            <v>1</v>
          </cell>
          <cell r="D2426" t="str">
            <v>M3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0</v>
          </cell>
          <cell r="B2427" t="str">
            <v>Materiales y Equipos</v>
          </cell>
          <cell r="C2427">
            <v>0</v>
          </cell>
          <cell r="D2427">
            <v>0</v>
          </cell>
          <cell r="E2427">
            <v>3076.2711864406783</v>
          </cell>
          <cell r="F2427">
            <v>553.72881355932202</v>
          </cell>
          <cell r="G2427">
            <v>0</v>
          </cell>
          <cell r="H2427">
            <v>0</v>
          </cell>
        </row>
        <row r="2428">
          <cell r="A2428" t="str">
            <v>AE002</v>
          </cell>
          <cell r="B2428" t="str">
            <v>Acero Estruc. Grado 40-60, 1/2" x 20 a 30 pies</v>
          </cell>
          <cell r="C2428">
            <v>0</v>
          </cell>
          <cell r="D2428" t="str">
            <v>QQ</v>
          </cell>
          <cell r="E2428">
            <v>3076.2711864406783</v>
          </cell>
          <cell r="F2428">
            <v>553.72881355932202</v>
          </cell>
          <cell r="G2428">
            <v>0</v>
          </cell>
          <cell r="H2428">
            <v>0</v>
          </cell>
        </row>
        <row r="2429">
          <cell r="A2429" t="str">
            <v>AE001</v>
          </cell>
          <cell r="B2429" t="str">
            <v>Acero Estruc. Grado 40-60, 3/8" x 20 a 30 pies</v>
          </cell>
          <cell r="C2429">
            <v>3.3527</v>
          </cell>
          <cell r="D2429" t="str">
            <v>QQ</v>
          </cell>
          <cell r="E2429">
            <v>3076.2711864406783</v>
          </cell>
          <cell r="F2429">
            <v>553.72881355932202</v>
          </cell>
          <cell r="G2429">
            <v>10313.81</v>
          </cell>
          <cell r="H2429">
            <v>1856.49</v>
          </cell>
        </row>
        <row r="2430">
          <cell r="A2430" t="str">
            <v>HI002</v>
          </cell>
          <cell r="B2430" t="str">
            <v>Hormigón 210 Kg/cm2 (incluye bomba y colocación)</v>
          </cell>
          <cell r="C2430">
            <v>1.05</v>
          </cell>
          <cell r="D2430" t="str">
            <v>M3</v>
          </cell>
          <cell r="E2430">
            <v>5935.17</v>
          </cell>
          <cell r="F2430">
            <v>1068.3306</v>
          </cell>
          <cell r="G2430">
            <v>6231.93</v>
          </cell>
          <cell r="H2430">
            <v>1121.75</v>
          </cell>
        </row>
        <row r="2431">
          <cell r="A2431" t="str">
            <v>AE016</v>
          </cell>
          <cell r="B2431" t="str">
            <v>Alambre Galvanizado Calibre 18 (Varillas)</v>
          </cell>
          <cell r="C2431">
            <v>6.7054</v>
          </cell>
          <cell r="D2431" t="str">
            <v>LB</v>
          </cell>
          <cell r="E2431">
            <v>93.220338983050851</v>
          </cell>
          <cell r="F2431">
            <v>16.779661016949152</v>
          </cell>
          <cell r="G2431">
            <v>625.08000000000004</v>
          </cell>
          <cell r="H2431">
            <v>112.51</v>
          </cell>
        </row>
        <row r="2432">
          <cell r="A2432">
            <v>0</v>
          </cell>
          <cell r="B2432" t="str">
            <v>Mano de Obra</v>
          </cell>
          <cell r="C2432">
            <v>14.285714285714286</v>
          </cell>
          <cell r="D2432">
            <v>0</v>
          </cell>
          <cell r="E2432">
            <v>231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200.09999999999991</v>
          </cell>
          <cell r="B2433" t="str">
            <v>Coloc. acero zapata de muros, cols y vigas amarre</v>
          </cell>
          <cell r="C2433">
            <v>33.333333333333336</v>
          </cell>
          <cell r="D2433" t="str">
            <v>ML</v>
          </cell>
          <cell r="E2433">
            <v>107.87</v>
          </cell>
          <cell r="F2433">
            <v>0</v>
          </cell>
          <cell r="G2433">
            <v>3595.67</v>
          </cell>
          <cell r="H2433">
            <v>0</v>
          </cell>
          <cell r="I2433">
            <v>22858.619999999995</v>
          </cell>
        </row>
        <row r="2434">
          <cell r="A2434">
            <v>300.18999999999983</v>
          </cell>
          <cell r="B2434" t="str">
            <v>Vigas sobre muros &lt; 0.30m</v>
          </cell>
          <cell r="C2434">
            <v>33.333333333333336</v>
          </cell>
          <cell r="D2434" t="str">
            <v>ML</v>
          </cell>
          <cell r="E2434">
            <v>231</v>
          </cell>
          <cell r="F2434">
            <v>0</v>
          </cell>
          <cell r="G2434">
            <v>7700</v>
          </cell>
          <cell r="H2434">
            <v>0</v>
          </cell>
          <cell r="I2434">
            <v>0</v>
          </cell>
        </row>
        <row r="2435">
          <cell r="A2435">
            <v>0</v>
          </cell>
          <cell r="B2435" t="str">
            <v>Total/UND</v>
          </cell>
          <cell r="C2435">
            <v>1</v>
          </cell>
          <cell r="D2435">
            <v>0</v>
          </cell>
          <cell r="E2435">
            <v>0</v>
          </cell>
          <cell r="F2435">
            <v>0</v>
          </cell>
          <cell r="G2435">
            <v>28466.489999999998</v>
          </cell>
          <cell r="H2435">
            <v>3090.75</v>
          </cell>
          <cell r="I2435">
            <v>31557.239999999998</v>
          </cell>
        </row>
        <row r="2436">
          <cell r="A2436">
            <v>0</v>
          </cell>
          <cell r="B2436" t="str">
            <v>Volumen Análisis</v>
          </cell>
          <cell r="C2436">
            <v>1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>
            <v>105.25100000000012</v>
          </cell>
          <cell r="B2437" t="str">
            <v xml:space="preserve">VIGA V1- T (0.20X0.40)MTS, F'C=210KG/CM2, 8Ø1/2, EST. Ø3/8"@0.15M 2 Ø3/8 adiccionales </v>
          </cell>
          <cell r="C2437">
            <v>1</v>
          </cell>
          <cell r="D2437" t="str">
            <v>M3</v>
          </cell>
          <cell r="E2437">
            <v>0</v>
          </cell>
          <cell r="F2437">
            <v>0</v>
          </cell>
          <cell r="G2437">
            <v>22839.86</v>
          </cell>
          <cell r="H2437">
            <v>3348.7199999999993</v>
          </cell>
          <cell r="I2437">
            <v>26188.58</v>
          </cell>
        </row>
        <row r="2438">
          <cell r="A2438">
            <v>0</v>
          </cell>
          <cell r="B2438" t="str">
            <v>Volumen Análisis</v>
          </cell>
          <cell r="C2438">
            <v>1</v>
          </cell>
          <cell r="D2438" t="str">
            <v>M3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0</v>
          </cell>
          <cell r="B2439" t="str">
            <v>Materiales y Equipos</v>
          </cell>
          <cell r="C2439">
            <v>1.401</v>
          </cell>
          <cell r="D2439">
            <v>0</v>
          </cell>
          <cell r="E2439">
            <v>3076.2711864406783</v>
          </cell>
          <cell r="F2439">
            <v>553.72881355932202</v>
          </cell>
          <cell r="G2439">
            <v>0</v>
          </cell>
          <cell r="H2439">
            <v>0</v>
          </cell>
        </row>
        <row r="2440">
          <cell r="A2440" t="str">
            <v>AE002</v>
          </cell>
          <cell r="B2440" t="str">
            <v>Acero Estruc. Grado 40-60, 1/2" x 20 a 30 pies</v>
          </cell>
          <cell r="C2440">
            <v>2.4729999999999999</v>
          </cell>
          <cell r="D2440" t="str">
            <v>QQ</v>
          </cell>
          <cell r="E2440">
            <v>3076.2711864406783</v>
          </cell>
          <cell r="F2440">
            <v>553.72881355932202</v>
          </cell>
          <cell r="G2440">
            <v>7607.62</v>
          </cell>
          <cell r="H2440">
            <v>1369.37</v>
          </cell>
        </row>
        <row r="2441">
          <cell r="A2441" t="str">
            <v>AE001</v>
          </cell>
          <cell r="B2441" t="str">
            <v>Acero Estruc. Grado 40-60, 3/8" x 20 a 30 pies</v>
          </cell>
          <cell r="C2441">
            <v>1.2290000000000001</v>
          </cell>
          <cell r="D2441" t="str">
            <v>QQ</v>
          </cell>
          <cell r="E2441">
            <v>3076.2711864406783</v>
          </cell>
          <cell r="F2441">
            <v>553.72881355932202</v>
          </cell>
          <cell r="G2441">
            <v>3780.74</v>
          </cell>
          <cell r="H2441">
            <v>680.53</v>
          </cell>
        </row>
        <row r="2442">
          <cell r="A2442" t="str">
            <v>AE003</v>
          </cell>
          <cell r="B2442" t="str">
            <v>Acero Estruc. Grado 40-60, 3/4" x 20 a 30 pies</v>
          </cell>
          <cell r="C2442">
            <v>0</v>
          </cell>
          <cell r="D2442" t="str">
            <v>QQ</v>
          </cell>
          <cell r="E2442">
            <v>3076.2711864406783</v>
          </cell>
          <cell r="F2442">
            <v>553.72881355932202</v>
          </cell>
          <cell r="G2442">
            <v>0</v>
          </cell>
          <cell r="H2442">
            <v>0</v>
          </cell>
        </row>
        <row r="2443">
          <cell r="A2443" t="str">
            <v>HI003</v>
          </cell>
          <cell r="B2443" t="str">
            <v>Hormigón 240 Kg/cm2 (incluye bomba y colocación)</v>
          </cell>
          <cell r="C2443">
            <v>1.1000000000000001</v>
          </cell>
          <cell r="D2443" t="str">
            <v>M3</v>
          </cell>
          <cell r="E2443">
            <v>5932.203389830509</v>
          </cell>
          <cell r="F2443">
            <v>1067.7966101694915</v>
          </cell>
          <cell r="G2443">
            <v>6525.42</v>
          </cell>
          <cell r="H2443">
            <v>1174.58</v>
          </cell>
        </row>
        <row r="2444">
          <cell r="A2444" t="str">
            <v>AE016</v>
          </cell>
          <cell r="B2444" t="str">
            <v>Alambre Galvanizado Calibre 18 (Varillas)</v>
          </cell>
          <cell r="C2444">
            <v>7.4039999999999999</v>
          </cell>
          <cell r="D2444" t="str">
            <v>LB</v>
          </cell>
          <cell r="E2444">
            <v>93.220338983050851</v>
          </cell>
          <cell r="F2444">
            <v>16.779661016949152</v>
          </cell>
          <cell r="G2444">
            <v>690.2</v>
          </cell>
          <cell r="H2444">
            <v>124.24</v>
          </cell>
        </row>
        <row r="2445">
          <cell r="A2445">
            <v>0</v>
          </cell>
          <cell r="B2445" t="str">
            <v>Mano de Obra</v>
          </cell>
          <cell r="C2445">
            <v>14.285714285714286</v>
          </cell>
          <cell r="D2445">
            <v>0</v>
          </cell>
          <cell r="E2445">
            <v>231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200.09999999999991</v>
          </cell>
          <cell r="B2446" t="str">
            <v>Coloc. acero zapata de muros, cols y vigas amarre</v>
          </cell>
          <cell r="C2446">
            <v>12.499999999999998</v>
          </cell>
          <cell r="D2446" t="str">
            <v>ML</v>
          </cell>
          <cell r="E2446">
            <v>107.87</v>
          </cell>
          <cell r="F2446">
            <v>0</v>
          </cell>
          <cell r="G2446">
            <v>1348.38</v>
          </cell>
          <cell r="H2446">
            <v>0</v>
          </cell>
          <cell r="I2446">
            <v>26149.21</v>
          </cell>
        </row>
        <row r="2447">
          <cell r="A2447">
            <v>300.18999999999983</v>
          </cell>
          <cell r="B2447" t="str">
            <v>Vigas sobre muros &lt; 0.30m</v>
          </cell>
          <cell r="C2447">
            <v>12.499999999999998</v>
          </cell>
          <cell r="D2447" t="str">
            <v>ML</v>
          </cell>
          <cell r="E2447">
            <v>231</v>
          </cell>
          <cell r="F2447">
            <v>0</v>
          </cell>
          <cell r="G2447">
            <v>2887.5</v>
          </cell>
          <cell r="H2447">
            <v>0</v>
          </cell>
          <cell r="I2447">
            <v>0</v>
          </cell>
        </row>
        <row r="2448">
          <cell r="A2448">
            <v>0</v>
          </cell>
          <cell r="B2448" t="str">
            <v>Total/UND</v>
          </cell>
          <cell r="C2448">
            <v>1</v>
          </cell>
          <cell r="D2448">
            <v>0</v>
          </cell>
          <cell r="E2448">
            <v>0</v>
          </cell>
          <cell r="F2448">
            <v>0</v>
          </cell>
          <cell r="G2448">
            <v>22839.86</v>
          </cell>
          <cell r="H2448">
            <v>3348.7199999999993</v>
          </cell>
          <cell r="I2448">
            <v>26188.58</v>
          </cell>
        </row>
        <row r="2449">
          <cell r="A2449">
            <v>0</v>
          </cell>
          <cell r="B2449" t="str">
            <v>Volumen Análisis</v>
          </cell>
          <cell r="C2449">
            <v>1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105.26100000000012</v>
          </cell>
          <cell r="B2450" t="str">
            <v>VIGA DE TECHO DE AMARRE (0.20X0.40)MTS, F'C=210KG/CM2, 8Ø1/2, EST. Ø3/8"@0.15M</v>
          </cell>
          <cell r="C2450">
            <v>1</v>
          </cell>
          <cell r="D2450" t="str">
            <v>M3</v>
          </cell>
          <cell r="E2450">
            <v>0</v>
          </cell>
          <cell r="F2450">
            <v>0</v>
          </cell>
          <cell r="G2450">
            <v>22246.050000000003</v>
          </cell>
          <cell r="H2450">
            <v>3241.83</v>
          </cell>
          <cell r="I2450">
            <v>25487.880000000005</v>
          </cell>
        </row>
        <row r="2451">
          <cell r="A2451">
            <v>0</v>
          </cell>
          <cell r="B2451" t="str">
            <v>Volumen Análisis</v>
          </cell>
          <cell r="C2451">
            <v>1</v>
          </cell>
          <cell r="D2451" t="str">
            <v>M3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0</v>
          </cell>
          <cell r="B2452" t="str">
            <v>Materiales y Equipos</v>
          </cell>
          <cell r="C2452">
            <v>0</v>
          </cell>
          <cell r="D2452">
            <v>0</v>
          </cell>
          <cell r="E2452">
            <v>3076.2711864406783</v>
          </cell>
          <cell r="F2452">
            <v>553.72881355932202</v>
          </cell>
          <cell r="G2452">
            <v>0</v>
          </cell>
          <cell r="H2452">
            <v>0</v>
          </cell>
        </row>
        <row r="2453">
          <cell r="A2453" t="str">
            <v>AE002</v>
          </cell>
          <cell r="B2453" t="str">
            <v>Acero Estruc. Grado 40-60, 1/2" x 20 a 30 pies</v>
          </cell>
          <cell r="C2453">
            <v>2.4969999999999999</v>
          </cell>
          <cell r="D2453" t="str">
            <v>QQ</v>
          </cell>
          <cell r="E2453">
            <v>3076.2711864406783</v>
          </cell>
          <cell r="F2453">
            <v>553.72881355932202</v>
          </cell>
          <cell r="G2453">
            <v>7681.45</v>
          </cell>
          <cell r="H2453">
            <v>1382.66</v>
          </cell>
        </row>
        <row r="2454">
          <cell r="A2454" t="str">
            <v>AE001</v>
          </cell>
          <cell r="B2454" t="str">
            <v>Acero Estruc. Grado 40-60, 3/8" x 20 a 30 pies</v>
          </cell>
          <cell r="C2454">
            <v>1.0229999999999999</v>
          </cell>
          <cell r="D2454" t="str">
            <v>QQ</v>
          </cell>
          <cell r="E2454">
            <v>3076.2711864406783</v>
          </cell>
          <cell r="F2454">
            <v>553.72881355932202</v>
          </cell>
          <cell r="G2454">
            <v>3147.03</v>
          </cell>
          <cell r="H2454">
            <v>566.46</v>
          </cell>
        </row>
        <row r="2455">
          <cell r="A2455" t="str">
            <v>AE003</v>
          </cell>
          <cell r="B2455" t="str">
            <v>Acero Estruc. Grado 40-60, 3/4" x 20 a 30 pies</v>
          </cell>
          <cell r="C2455">
            <v>0</v>
          </cell>
          <cell r="D2455" t="str">
            <v>QQ</v>
          </cell>
          <cell r="E2455">
            <v>3076.2711864406783</v>
          </cell>
          <cell r="F2455">
            <v>553.72881355932202</v>
          </cell>
          <cell r="G2455">
            <v>0</v>
          </cell>
          <cell r="H2455">
            <v>0</v>
          </cell>
        </row>
        <row r="2456">
          <cell r="A2456" t="str">
            <v>HI003</v>
          </cell>
          <cell r="B2456" t="str">
            <v>Hormigón 240 Kg/cm2 (incluye bomba y colocación)</v>
          </cell>
          <cell r="C2456">
            <v>1.1000000000000001</v>
          </cell>
          <cell r="D2456" t="str">
            <v>M3</v>
          </cell>
          <cell r="E2456">
            <v>5932.203389830509</v>
          </cell>
          <cell r="F2456">
            <v>1067.7966101694915</v>
          </cell>
          <cell r="G2456">
            <v>6525.42</v>
          </cell>
          <cell r="H2456">
            <v>1174.58</v>
          </cell>
        </row>
        <row r="2457">
          <cell r="A2457" t="str">
            <v>AE016</v>
          </cell>
          <cell r="B2457" t="str">
            <v>Alambre Galvanizado Calibre 18 (Varillas)</v>
          </cell>
          <cell r="C2457">
            <v>7.0399999999999991</v>
          </cell>
          <cell r="D2457" t="str">
            <v>LB</v>
          </cell>
          <cell r="E2457">
            <v>93.220338983050851</v>
          </cell>
          <cell r="F2457">
            <v>16.779661016949152</v>
          </cell>
          <cell r="G2457">
            <v>656.27</v>
          </cell>
          <cell r="H2457">
            <v>118.13</v>
          </cell>
        </row>
        <row r="2458">
          <cell r="A2458">
            <v>0</v>
          </cell>
          <cell r="B2458" t="str">
            <v>Mano de Obra</v>
          </cell>
          <cell r="D2458">
            <v>0</v>
          </cell>
          <cell r="G2458">
            <v>0</v>
          </cell>
          <cell r="H2458">
            <v>0</v>
          </cell>
        </row>
        <row r="2459">
          <cell r="A2459">
            <v>200.09999999999991</v>
          </cell>
          <cell r="B2459" t="str">
            <v>Coloc. acero zapata de muros, cols y vigas amarre</v>
          </cell>
          <cell r="C2459">
            <v>12.499999999999998</v>
          </cell>
          <cell r="D2459" t="str">
            <v>ML</v>
          </cell>
          <cell r="E2459">
            <v>107.87</v>
          </cell>
          <cell r="F2459">
            <v>0</v>
          </cell>
          <cell r="G2459">
            <v>1348.38</v>
          </cell>
          <cell r="H2459">
            <v>0</v>
          </cell>
        </row>
        <row r="2460">
          <cell r="A2460">
            <v>300.18999999999983</v>
          </cell>
          <cell r="B2460" t="str">
            <v>Vigas sobre muros &lt; 0.30m</v>
          </cell>
          <cell r="C2460">
            <v>12.499999999999998</v>
          </cell>
          <cell r="D2460" t="str">
            <v>ML</v>
          </cell>
          <cell r="E2460">
            <v>231</v>
          </cell>
          <cell r="F2460">
            <v>0</v>
          </cell>
          <cell r="G2460">
            <v>2887.5</v>
          </cell>
          <cell r="H2460">
            <v>0</v>
          </cell>
          <cell r="I2460">
            <v>0</v>
          </cell>
        </row>
        <row r="2461">
          <cell r="A2461">
            <v>0</v>
          </cell>
          <cell r="B2461" t="str">
            <v>Total/UND</v>
          </cell>
          <cell r="D2461">
            <v>0</v>
          </cell>
          <cell r="G2461">
            <v>22246.050000000003</v>
          </cell>
          <cell r="H2461">
            <v>3241.83</v>
          </cell>
          <cell r="I2461">
            <v>25487.880000000005</v>
          </cell>
        </row>
        <row r="2462">
          <cell r="A2462">
            <v>0</v>
          </cell>
          <cell r="D2462">
            <v>0</v>
          </cell>
          <cell r="G2462">
            <v>0</v>
          </cell>
          <cell r="H2462">
            <v>0</v>
          </cell>
        </row>
        <row r="2463">
          <cell r="A2463">
            <v>105.27100000000013</v>
          </cell>
          <cell r="B2463" t="str">
            <v>VIGA ESCALERA  (0.20X0.30)MTS, F'C=210KG/CM2, 4Ø1/2, 3Ø3/8"  EST. Ø3/8"@0.20M</v>
          </cell>
          <cell r="C2463">
            <v>1</v>
          </cell>
          <cell r="D2463" t="str">
            <v>M3</v>
          </cell>
          <cell r="E2463">
            <v>0</v>
          </cell>
          <cell r="F2463">
            <v>0</v>
          </cell>
          <cell r="G2463">
            <v>30539.050000000003</v>
          </cell>
          <cell r="H2463">
            <v>4480.43</v>
          </cell>
          <cell r="I2463">
            <v>35019.480000000003</v>
          </cell>
        </row>
        <row r="2464">
          <cell r="A2464">
            <v>0</v>
          </cell>
          <cell r="B2464" t="str">
            <v>Volumen Análisis</v>
          </cell>
          <cell r="C2464">
            <v>1</v>
          </cell>
          <cell r="D2464" t="str">
            <v>M3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>
            <v>0</v>
          </cell>
          <cell r="B2465" t="str">
            <v>Materiales y Equipos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 t="str">
            <v>AE002</v>
          </cell>
          <cell r="B2466" t="str">
            <v>Acero Estruc. Grado 40-60, 1/2" x 20 a 30 pies</v>
          </cell>
          <cell r="C2466">
            <v>2.6469999999999998</v>
          </cell>
          <cell r="D2466" t="str">
            <v>QQ</v>
          </cell>
          <cell r="E2466">
            <v>3076.2711864406783</v>
          </cell>
          <cell r="F2466">
            <v>553.72881355932202</v>
          </cell>
          <cell r="G2466">
            <v>8142.89</v>
          </cell>
          <cell r="H2466">
            <v>1465.72</v>
          </cell>
          <cell r="I2466">
            <v>0</v>
          </cell>
        </row>
        <row r="2467">
          <cell r="A2467" t="str">
            <v>AE001</v>
          </cell>
          <cell r="B2467" t="str">
            <v>Acero Estruc. Grado 40-60, 3/8" x 20 a 30 pies</v>
          </cell>
          <cell r="C2467">
            <v>2.9820000000000002</v>
          </cell>
          <cell r="D2467" t="str">
            <v>QQ</v>
          </cell>
          <cell r="E2467">
            <v>3076.2711864406783</v>
          </cell>
          <cell r="F2467">
            <v>553.72881355932202</v>
          </cell>
          <cell r="G2467">
            <v>9173.44</v>
          </cell>
          <cell r="H2467">
            <v>1651.22</v>
          </cell>
          <cell r="I2467">
            <v>0</v>
          </cell>
        </row>
        <row r="2468">
          <cell r="A2468" t="str">
            <v>AE003</v>
          </cell>
          <cell r="B2468" t="str">
            <v>Acero Estruc. Grado 40-60, 3/4" x 20 a 30 pies</v>
          </cell>
          <cell r="C2468">
            <v>0</v>
          </cell>
          <cell r="D2468" t="str">
            <v>QQ</v>
          </cell>
          <cell r="E2468">
            <v>3076.2711864406783</v>
          </cell>
          <cell r="F2468">
            <v>553.72881355932202</v>
          </cell>
          <cell r="G2468">
            <v>0</v>
          </cell>
          <cell r="H2468">
            <v>0</v>
          </cell>
          <cell r="I2468">
            <v>0</v>
          </cell>
        </row>
        <row r="2469">
          <cell r="A2469" t="str">
            <v>HI003</v>
          </cell>
          <cell r="B2469" t="str">
            <v>Hormigón 240 Kg/cm2 (incluye bomba y colocación)</v>
          </cell>
          <cell r="C2469">
            <v>1.1000000000000001</v>
          </cell>
          <cell r="D2469" t="str">
            <v>M3</v>
          </cell>
          <cell r="E2469">
            <v>5932.203389830509</v>
          </cell>
          <cell r="F2469">
            <v>1067.7966101694915</v>
          </cell>
          <cell r="G2469">
            <v>6525.42</v>
          </cell>
          <cell r="H2469">
            <v>1174.58</v>
          </cell>
          <cell r="I2469">
            <v>0</v>
          </cell>
        </row>
        <row r="2470">
          <cell r="A2470" t="str">
            <v>AE016</v>
          </cell>
          <cell r="B2470" t="str">
            <v>Alambre Galvanizado Calibre 18 (Varillas)</v>
          </cell>
          <cell r="C2470">
            <v>11.257999999999999</v>
          </cell>
          <cell r="D2470" t="str">
            <v>LB</v>
          </cell>
          <cell r="E2470">
            <v>93.220338983050851</v>
          </cell>
          <cell r="F2470">
            <v>16.779661016949152</v>
          </cell>
          <cell r="G2470">
            <v>1049.47</v>
          </cell>
          <cell r="H2470">
            <v>188.91</v>
          </cell>
          <cell r="I2470">
            <v>0</v>
          </cell>
        </row>
        <row r="2471">
          <cell r="A2471">
            <v>0</v>
          </cell>
          <cell r="B2471" t="str">
            <v>Mano de Obra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</row>
        <row r="2472">
          <cell r="A2472">
            <v>200.09999999999991</v>
          </cell>
          <cell r="B2472" t="str">
            <v>Coloc. acero zapata de muros, cols y vigas amarre</v>
          </cell>
          <cell r="C2472">
            <v>16.666666666666668</v>
          </cell>
          <cell r="D2472" t="str">
            <v>ML</v>
          </cell>
          <cell r="E2472">
            <v>107.87</v>
          </cell>
          <cell r="F2472">
            <v>0</v>
          </cell>
          <cell r="G2472">
            <v>1797.83</v>
          </cell>
          <cell r="H2472">
            <v>0</v>
          </cell>
          <cell r="I2472">
            <v>0</v>
          </cell>
        </row>
        <row r="2473">
          <cell r="A2473">
            <v>300.18999999999983</v>
          </cell>
          <cell r="B2473" t="str">
            <v>Vigas sobre muros &lt; 0.30m</v>
          </cell>
          <cell r="C2473">
            <v>16.666666666666668</v>
          </cell>
          <cell r="D2473" t="str">
            <v>ML</v>
          </cell>
          <cell r="E2473">
            <v>231</v>
          </cell>
          <cell r="F2473">
            <v>0</v>
          </cell>
          <cell r="G2473">
            <v>3850</v>
          </cell>
          <cell r="H2473">
            <v>0</v>
          </cell>
          <cell r="I2473">
            <v>0</v>
          </cell>
        </row>
        <row r="2474">
          <cell r="A2474">
            <v>0</v>
          </cell>
          <cell r="B2474" t="str">
            <v>Total/UND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30539.050000000003</v>
          </cell>
          <cell r="H2474">
            <v>4480.43</v>
          </cell>
          <cell r="I2474">
            <v>35019.480000000003</v>
          </cell>
        </row>
        <row r="2475">
          <cell r="A2475">
            <v>0</v>
          </cell>
          <cell r="B2475" t="str">
            <v xml:space="preserve">VIGA V1- T (0.20X0.40)MTS, F'C=210KG/CM2, 8Ø1/2, EST. Ø3/8"@0.15M 2 Ø3/8 adiccionales </v>
          </cell>
          <cell r="C2475">
            <v>1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26188.58</v>
          </cell>
        </row>
        <row r="2476">
          <cell r="A2476">
            <v>105.28100000000013</v>
          </cell>
          <cell r="B2476" t="str">
            <v>VIGA V1-T (0.15X0.20)MTS, F'C=210KG/CM2, 5Ø3/8", EST. Ø3/8"@0.20M</v>
          </cell>
          <cell r="C2476">
            <v>1</v>
          </cell>
          <cell r="D2476" t="str">
            <v>M3</v>
          </cell>
          <cell r="E2476">
            <v>0</v>
          </cell>
          <cell r="F2476">
            <v>0</v>
          </cell>
          <cell r="G2476">
            <v>33495.240000000005</v>
          </cell>
          <cell r="H2476">
            <v>4177.37</v>
          </cell>
          <cell r="I2476">
            <v>37672.610000000008</v>
          </cell>
        </row>
        <row r="2477">
          <cell r="A2477">
            <v>0</v>
          </cell>
          <cell r="B2477" t="str">
            <v>Volumen Análisis</v>
          </cell>
          <cell r="C2477">
            <v>1</v>
          </cell>
          <cell r="D2477" t="str">
            <v>M3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</row>
        <row r="2478">
          <cell r="A2478">
            <v>0</v>
          </cell>
          <cell r="B2478" t="str">
            <v>Materiales y Equipos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A2479" t="str">
            <v>AE004</v>
          </cell>
          <cell r="B2479" t="str">
            <v>Acero Estruc. Grado 40-60, 1" x 20 a 30 pies</v>
          </cell>
          <cell r="C2479">
            <v>0</v>
          </cell>
          <cell r="D2479" t="str">
            <v>QQ</v>
          </cell>
          <cell r="E2479">
            <v>3076.2711864406783</v>
          </cell>
          <cell r="F2479">
            <v>553.72881355932202</v>
          </cell>
          <cell r="G2479">
            <v>0</v>
          </cell>
          <cell r="H2479">
            <v>0</v>
          </cell>
        </row>
        <row r="2480">
          <cell r="A2480" t="str">
            <v>AE003</v>
          </cell>
          <cell r="B2480" t="str">
            <v>Acero Estruc. Grado 40-60, 3/4" x 20 a 30 pies</v>
          </cell>
          <cell r="C2480">
            <v>0</v>
          </cell>
          <cell r="D2480" t="str">
            <v>QQ</v>
          </cell>
          <cell r="E2480">
            <v>3076.2711864406783</v>
          </cell>
          <cell r="F2480">
            <v>553.72881355932202</v>
          </cell>
          <cell r="G2480">
            <v>0</v>
          </cell>
          <cell r="H2480">
            <v>0</v>
          </cell>
        </row>
        <row r="2481">
          <cell r="A2481" t="str">
            <v>AE002</v>
          </cell>
          <cell r="B2481" t="str">
            <v>Acero Estruc. Grado 40-60, 1/2" x 20 a 30 pies</v>
          </cell>
          <cell r="C2481">
            <v>0</v>
          </cell>
          <cell r="D2481" t="str">
            <v>QQ</v>
          </cell>
          <cell r="E2481">
            <v>3076.2711864406783</v>
          </cell>
          <cell r="F2481">
            <v>553.72881355932202</v>
          </cell>
          <cell r="G2481">
            <v>0</v>
          </cell>
          <cell r="H2481">
            <v>0</v>
          </cell>
        </row>
        <row r="2482">
          <cell r="A2482" t="str">
            <v>AE001</v>
          </cell>
          <cell r="B2482" t="str">
            <v>Acero Estruc. Grado 40-60, 3/8" x 20 a 30 pies</v>
          </cell>
          <cell r="C2482">
            <v>5.3879999999999999</v>
          </cell>
          <cell r="D2482" t="str">
            <v>QQ</v>
          </cell>
          <cell r="E2482">
            <v>3076.2711864406783</v>
          </cell>
          <cell r="F2482">
            <v>553.72881355932202</v>
          </cell>
          <cell r="G2482">
            <v>16574.95</v>
          </cell>
          <cell r="H2482">
            <v>2983.49</v>
          </cell>
        </row>
        <row r="2483">
          <cell r="A2483">
            <v>102.05000000000003</v>
          </cell>
          <cell r="B2483" t="str">
            <v>Vaciado y ligado Hormigón 1:2:4 - 10% desp</v>
          </cell>
          <cell r="C2483">
            <v>1.1000000000000001</v>
          </cell>
          <cell r="D2483" t="str">
            <v>M3</v>
          </cell>
          <cell r="E2483">
            <v>6506.1</v>
          </cell>
          <cell r="F2483">
            <v>920.96</v>
          </cell>
          <cell r="G2483">
            <v>7156.71</v>
          </cell>
          <cell r="H2483">
            <v>1013.06</v>
          </cell>
        </row>
        <row r="2484">
          <cell r="A2484">
            <v>0</v>
          </cell>
          <cell r="B2484">
            <v>0</v>
          </cell>
          <cell r="C2484">
            <v>12.499999999999998</v>
          </cell>
          <cell r="D2484">
            <v>0</v>
          </cell>
          <cell r="E2484">
            <v>107.87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AE016</v>
          </cell>
          <cell r="B2485" t="str">
            <v>Alambre Galvanizado Calibre 18 (Varillas)</v>
          </cell>
          <cell r="C2485">
            <v>10.776</v>
          </cell>
          <cell r="D2485" t="str">
            <v>LB</v>
          </cell>
          <cell r="E2485">
            <v>93.220338983050851</v>
          </cell>
          <cell r="F2485">
            <v>16.779661016949152</v>
          </cell>
          <cell r="G2485">
            <v>1004.54</v>
          </cell>
          <cell r="H2485">
            <v>180.82</v>
          </cell>
          <cell r="I2485">
            <v>0</v>
          </cell>
        </row>
        <row r="2486">
          <cell r="A2486">
            <v>0</v>
          </cell>
          <cell r="B2486" t="str">
            <v>Mano de Obra</v>
          </cell>
          <cell r="D2486">
            <v>0</v>
          </cell>
          <cell r="G2486">
            <v>0</v>
          </cell>
          <cell r="H2486">
            <v>0</v>
          </cell>
          <cell r="I2486">
            <v>26188.58</v>
          </cell>
        </row>
        <row r="2487">
          <cell r="A2487">
            <v>200.05999999999995</v>
          </cell>
          <cell r="B2487" t="str">
            <v>Coloc. acero normal</v>
          </cell>
          <cell r="C2487">
            <v>5.3879999999999999</v>
          </cell>
          <cell r="D2487" t="str">
            <v>QQ</v>
          </cell>
          <cell r="E2487">
            <v>326.47275741487186</v>
          </cell>
          <cell r="F2487">
            <v>0</v>
          </cell>
          <cell r="G2487">
            <v>1759.04</v>
          </cell>
          <cell r="H2487">
            <v>0</v>
          </cell>
        </row>
        <row r="2488">
          <cell r="A2488">
            <v>300.17999999999984</v>
          </cell>
          <cell r="B2488" t="str">
            <v>VIGA de amarre &lt; 0.30m</v>
          </cell>
          <cell r="C2488">
            <v>33.333333333333336</v>
          </cell>
          <cell r="D2488" t="str">
            <v>ML</v>
          </cell>
          <cell r="E2488">
            <v>210</v>
          </cell>
          <cell r="F2488">
            <v>0</v>
          </cell>
          <cell r="G2488">
            <v>7000</v>
          </cell>
          <cell r="H2488">
            <v>0</v>
          </cell>
          <cell r="I2488">
            <v>25487.880000000005</v>
          </cell>
        </row>
        <row r="2489">
          <cell r="A2489">
            <v>0</v>
          </cell>
          <cell r="B2489" t="str">
            <v>Total/UND</v>
          </cell>
          <cell r="C2489">
            <v>1</v>
          </cell>
          <cell r="D2489">
            <v>0</v>
          </cell>
          <cell r="E2489">
            <v>0</v>
          </cell>
          <cell r="F2489">
            <v>0</v>
          </cell>
          <cell r="G2489">
            <v>33495.240000000005</v>
          </cell>
          <cell r="H2489">
            <v>4177.37</v>
          </cell>
          <cell r="I2489">
            <v>37672.610000000008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</row>
        <row r="2491">
          <cell r="A2491">
            <v>105.29100000000014</v>
          </cell>
          <cell r="B2491" t="str">
            <v>VIGA DE PORTICO "P" (0.20X0.35)MTS, F'C=210KG/CM2, 2Ø1/2 Y 2Ø3/4" , EST. Ø3/8"@0.20M 2Ø1/2 EN ADICIONALES</v>
          </cell>
          <cell r="C2491">
            <v>1</v>
          </cell>
          <cell r="D2491" t="str">
            <v>M3</v>
          </cell>
          <cell r="E2491">
            <v>0</v>
          </cell>
          <cell r="F2491">
            <v>0</v>
          </cell>
          <cell r="G2491">
            <v>19777.36</v>
          </cell>
          <cell r="H2491">
            <v>2688.5600000000004</v>
          </cell>
          <cell r="I2491">
            <v>22465.920000000002</v>
          </cell>
        </row>
        <row r="2492">
          <cell r="A2492">
            <v>0</v>
          </cell>
          <cell r="B2492" t="str">
            <v>Volumen Análisis</v>
          </cell>
          <cell r="C2492">
            <v>1</v>
          </cell>
          <cell r="D2492" t="str">
            <v>M3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0</v>
          </cell>
          <cell r="B2493" t="str">
            <v>Materiales y Equipos</v>
          </cell>
          <cell r="C2493">
            <v>0</v>
          </cell>
          <cell r="D2493">
            <v>0</v>
          </cell>
          <cell r="E2493">
            <v>3076.2711864406783</v>
          </cell>
          <cell r="F2493">
            <v>553.72881355932202</v>
          </cell>
          <cell r="G2493">
            <v>0</v>
          </cell>
          <cell r="H2493">
            <v>0</v>
          </cell>
        </row>
        <row r="2494">
          <cell r="A2494" t="str">
            <v>AE002</v>
          </cell>
          <cell r="B2494" t="str">
            <v>Acero Estruc. Grado 40-60, 1/2" x 20 a 30 pies</v>
          </cell>
          <cell r="C2494">
            <v>1.4039999999999999</v>
          </cell>
          <cell r="D2494" t="str">
            <v>QQ</v>
          </cell>
          <cell r="E2494">
            <v>3076.2711864406783</v>
          </cell>
          <cell r="F2494">
            <v>553.72881355932202</v>
          </cell>
          <cell r="G2494">
            <v>4319.08</v>
          </cell>
          <cell r="H2494">
            <v>777.44</v>
          </cell>
        </row>
        <row r="2495">
          <cell r="A2495" t="str">
            <v>AE001</v>
          </cell>
          <cell r="B2495" t="str">
            <v>Acero Estruc. Grado 40-60, 3/8" x 20 a 30 pies</v>
          </cell>
          <cell r="C2495">
            <v>1.002</v>
          </cell>
          <cell r="D2495" t="str">
            <v>QQ</v>
          </cell>
          <cell r="E2495">
            <v>3076.2711864406783</v>
          </cell>
          <cell r="F2495">
            <v>553.72881355932202</v>
          </cell>
          <cell r="G2495">
            <v>3082.42</v>
          </cell>
          <cell r="H2495">
            <v>554.84</v>
          </cell>
        </row>
        <row r="2496">
          <cell r="A2496" t="str">
            <v>AE003</v>
          </cell>
          <cell r="B2496" t="str">
            <v>Acero Estruc. Grado 40-60, 3/4" x 20 a 30 pies</v>
          </cell>
          <cell r="C2496">
            <v>0.1719</v>
          </cell>
          <cell r="D2496" t="str">
            <v>QQ</v>
          </cell>
          <cell r="E2496">
            <v>3076.2711864406783</v>
          </cell>
          <cell r="F2496">
            <v>553.72881355932202</v>
          </cell>
          <cell r="G2496">
            <v>528.80999999999995</v>
          </cell>
          <cell r="H2496">
            <v>95.19</v>
          </cell>
        </row>
        <row r="2497">
          <cell r="A2497" t="str">
            <v>HI003</v>
          </cell>
          <cell r="B2497" t="str">
            <v>Hormigón 240 Kg/cm2 (incluye bomba y colocación)</v>
          </cell>
          <cell r="C2497">
            <v>1.1000000000000001</v>
          </cell>
          <cell r="D2497" t="str">
            <v>M3</v>
          </cell>
          <cell r="E2497">
            <v>5932.203389830509</v>
          </cell>
          <cell r="F2497">
            <v>1067.7966101694915</v>
          </cell>
          <cell r="G2497">
            <v>6525.42</v>
          </cell>
          <cell r="H2497">
            <v>1174.58</v>
          </cell>
        </row>
        <row r="2498">
          <cell r="A2498" t="str">
            <v>AE016</v>
          </cell>
          <cell r="B2498" t="str">
            <v>Alambre Galvanizado Calibre 18 (Varillas)</v>
          </cell>
          <cell r="C2498">
            <v>5.1557999999999993</v>
          </cell>
          <cell r="D2498" t="str">
            <v>LB</v>
          </cell>
          <cell r="E2498">
            <v>93.220338983050851</v>
          </cell>
          <cell r="F2498">
            <v>16.779661016949152</v>
          </cell>
          <cell r="G2498">
            <v>480.63</v>
          </cell>
          <cell r="H2498">
            <v>86.51</v>
          </cell>
          <cell r="I2498">
            <v>0</v>
          </cell>
        </row>
        <row r="2499">
          <cell r="A2499">
            <v>0</v>
          </cell>
          <cell r="B2499" t="str">
            <v>Mano de Obra</v>
          </cell>
          <cell r="D2499">
            <v>0</v>
          </cell>
          <cell r="G2499">
            <v>0</v>
          </cell>
          <cell r="H2499">
            <v>0</v>
          </cell>
          <cell r="I2499">
            <v>25487.880000000005</v>
          </cell>
        </row>
        <row r="2500">
          <cell r="A2500">
            <v>200.09999999999991</v>
          </cell>
          <cell r="B2500" t="str">
            <v>Coloc. acero zapata de muros, cols y vigas amarre</v>
          </cell>
          <cell r="C2500">
            <v>14.285714285714286</v>
          </cell>
          <cell r="D2500" t="str">
            <v>ML</v>
          </cell>
          <cell r="E2500">
            <v>107.87</v>
          </cell>
          <cell r="F2500">
            <v>0</v>
          </cell>
          <cell r="G2500">
            <v>1541</v>
          </cell>
          <cell r="H2500">
            <v>0</v>
          </cell>
        </row>
        <row r="2501">
          <cell r="A2501">
            <v>300.18999999999983</v>
          </cell>
          <cell r="B2501" t="str">
            <v>Vigas sobre muros &lt; 0.30m</v>
          </cell>
          <cell r="C2501">
            <v>14.285714285714286</v>
          </cell>
          <cell r="D2501" t="str">
            <v>ML</v>
          </cell>
          <cell r="E2501">
            <v>231</v>
          </cell>
          <cell r="F2501">
            <v>0</v>
          </cell>
          <cell r="G2501">
            <v>3300</v>
          </cell>
          <cell r="H2501">
            <v>0</v>
          </cell>
          <cell r="I2501">
            <v>0</v>
          </cell>
        </row>
        <row r="2502">
          <cell r="A2502">
            <v>0</v>
          </cell>
          <cell r="B2502" t="str">
            <v>Total/UND</v>
          </cell>
          <cell r="C2502">
            <v>1</v>
          </cell>
          <cell r="D2502">
            <v>0</v>
          </cell>
          <cell r="E2502">
            <v>0</v>
          </cell>
          <cell r="F2502">
            <v>0</v>
          </cell>
          <cell r="G2502">
            <v>19777.36</v>
          </cell>
          <cell r="H2502">
            <v>2688.5600000000004</v>
          </cell>
          <cell r="I2502">
            <v>22465.920000000002</v>
          </cell>
        </row>
        <row r="2503">
          <cell r="A2503">
            <v>0</v>
          </cell>
          <cell r="B2503" t="str">
            <v>Materiales y Equipos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A2504">
            <v>105.30100000000014</v>
          </cell>
          <cell r="B2504" t="str">
            <v>VIGA (0.30X0.60)MTS, F'C=210KG/CM2, 10Ø1/2", EST. Ø3/8"@0.150M</v>
          </cell>
          <cell r="C2504">
            <v>1</v>
          </cell>
          <cell r="D2504" t="str">
            <v>M3</v>
          </cell>
          <cell r="E2504">
            <v>0</v>
          </cell>
          <cell r="F2504">
            <v>0</v>
          </cell>
          <cell r="G2504">
            <v>16933.830000000002</v>
          </cell>
          <cell r="H2504">
            <v>2421.9700000000003</v>
          </cell>
          <cell r="I2504">
            <v>19355.800000000003</v>
          </cell>
        </row>
        <row r="2505">
          <cell r="A2505">
            <v>0</v>
          </cell>
          <cell r="B2505" t="str">
            <v>Volumen Análisis</v>
          </cell>
          <cell r="C2505">
            <v>1</v>
          </cell>
          <cell r="D2505" t="str">
            <v>M3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A2506">
            <v>0</v>
          </cell>
          <cell r="B2506" t="str">
            <v>Materiales y Equipos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 t="str">
            <v>AE004</v>
          </cell>
          <cell r="B2507" t="str">
            <v>Acero Estruc. Grado 40-60, 1" x 20 a 30 pies</v>
          </cell>
          <cell r="C2507">
            <v>0</v>
          </cell>
          <cell r="D2507" t="str">
            <v>QQ</v>
          </cell>
          <cell r="E2507">
            <v>3076.2711864406783</v>
          </cell>
          <cell r="F2507">
            <v>553.72881355932202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 t="str">
            <v>AE003</v>
          </cell>
          <cell r="B2508" t="str">
            <v>Acero Estruc. Grado 40-60, 3/4" x 20 a 30 pies</v>
          </cell>
          <cell r="C2508">
            <v>0</v>
          </cell>
          <cell r="D2508" t="str">
            <v>QQ</v>
          </cell>
          <cell r="E2508">
            <v>3076.2711864406783</v>
          </cell>
          <cell r="F2508">
            <v>553.72881355932202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 t="str">
            <v>AE002</v>
          </cell>
          <cell r="B2509" t="str">
            <v>Acero Estruc. Grado 40-60, 1/2" x 20 a 30 pies</v>
          </cell>
          <cell r="C2509">
            <v>1.6539999999999999</v>
          </cell>
          <cell r="D2509" t="str">
            <v>QQ</v>
          </cell>
          <cell r="E2509">
            <v>3076.2711864406783</v>
          </cell>
          <cell r="F2509">
            <v>553.72881355932202</v>
          </cell>
          <cell r="G2509">
            <v>5088.1499999999996</v>
          </cell>
          <cell r="H2509">
            <v>915.87</v>
          </cell>
          <cell r="I2509">
            <v>0</v>
          </cell>
        </row>
        <row r="2510">
          <cell r="A2510" t="str">
            <v>AE001</v>
          </cell>
          <cell r="B2510" t="str">
            <v>Acero Estruc. Grado 40-60, 3/8" x 20 a 30 pies</v>
          </cell>
          <cell r="C2510">
            <v>0.745</v>
          </cell>
          <cell r="D2510" t="str">
            <v>QQ</v>
          </cell>
          <cell r="E2510">
            <v>3076.2711864406783</v>
          </cell>
          <cell r="F2510">
            <v>553.72881355932202</v>
          </cell>
          <cell r="G2510">
            <v>2291.8200000000002</v>
          </cell>
          <cell r="H2510">
            <v>412.53</v>
          </cell>
          <cell r="I2510">
            <v>0</v>
          </cell>
        </row>
        <row r="2511">
          <cell r="A2511">
            <v>102.05000000000003</v>
          </cell>
          <cell r="B2511" t="str">
            <v>Vaciado y ligado Hormigón 1:2:4 - 10% desp</v>
          </cell>
          <cell r="C2511">
            <v>1.1000000000000001</v>
          </cell>
          <cell r="D2511" t="str">
            <v>M3</v>
          </cell>
          <cell r="E2511">
            <v>6506.1</v>
          </cell>
          <cell r="F2511">
            <v>920.96</v>
          </cell>
          <cell r="G2511">
            <v>7156.71</v>
          </cell>
          <cell r="H2511">
            <v>1013.06</v>
          </cell>
          <cell r="I2511">
            <v>0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35019.480000000003</v>
          </cell>
        </row>
        <row r="2513">
          <cell r="A2513" t="str">
            <v>AE016</v>
          </cell>
          <cell r="B2513" t="str">
            <v>Alambre Galvanizado Calibre 18 (Varillas)</v>
          </cell>
          <cell r="C2513">
            <v>4.798</v>
          </cell>
          <cell r="D2513" t="str">
            <v>LB</v>
          </cell>
          <cell r="E2513">
            <v>93.220338983050851</v>
          </cell>
          <cell r="F2513">
            <v>16.779661016949152</v>
          </cell>
          <cell r="G2513">
            <v>447.27</v>
          </cell>
          <cell r="H2513">
            <v>80.510000000000005</v>
          </cell>
        </row>
        <row r="2514">
          <cell r="A2514">
            <v>0</v>
          </cell>
          <cell r="B2514" t="str">
            <v>Mano de Obra</v>
          </cell>
          <cell r="C2514">
            <v>1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37672.610000000008</v>
          </cell>
        </row>
        <row r="2515">
          <cell r="A2515">
            <v>200.05999999999995</v>
          </cell>
          <cell r="B2515" t="str">
            <v>Coloc. acero normal</v>
          </cell>
          <cell r="C2515">
            <v>2.399</v>
          </cell>
          <cell r="D2515" t="str">
            <v>QQ</v>
          </cell>
          <cell r="E2515">
            <v>326.47275741487186</v>
          </cell>
          <cell r="F2515">
            <v>0</v>
          </cell>
          <cell r="G2515">
            <v>783.21</v>
          </cell>
          <cell r="H2515">
            <v>0</v>
          </cell>
          <cell r="I2515">
            <v>0</v>
          </cell>
        </row>
        <row r="2516">
          <cell r="A2516">
            <v>300.17999999999984</v>
          </cell>
          <cell r="B2516" t="str">
            <v>VIGA de amarre &lt; 0.30m</v>
          </cell>
          <cell r="C2516">
            <v>5.5555555555555554</v>
          </cell>
          <cell r="D2516" t="str">
            <v>ML</v>
          </cell>
          <cell r="E2516">
            <v>210</v>
          </cell>
          <cell r="F2516">
            <v>0</v>
          </cell>
          <cell r="G2516">
            <v>1166.67</v>
          </cell>
          <cell r="H2516">
            <v>0</v>
          </cell>
          <cell r="I2516">
            <v>0</v>
          </cell>
        </row>
        <row r="2517">
          <cell r="A2517">
            <v>0</v>
          </cell>
          <cell r="B2517" t="str">
            <v>Total/UND</v>
          </cell>
          <cell r="C2517">
            <v>0</v>
          </cell>
          <cell r="D2517">
            <v>0</v>
          </cell>
          <cell r="E2517">
            <v>3076.2711864406783</v>
          </cell>
          <cell r="F2517">
            <v>553.72881355932202</v>
          </cell>
          <cell r="G2517">
            <v>16933.830000000002</v>
          </cell>
          <cell r="H2517">
            <v>2421.9700000000003</v>
          </cell>
          <cell r="I2517">
            <v>19355.800000000003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105.31100000000015</v>
          </cell>
          <cell r="B2519" t="str">
            <v xml:space="preserve">VIGA VA1-T (0.20X0.40)MTS, F'C=210KG/CM2,  ACERO 5Ø1/2" Y 3Ø1/2" EN APOYOS, EST. Ø3/8"@ 0.18M </v>
          </cell>
          <cell r="C2519">
            <v>1</v>
          </cell>
          <cell r="D2519" t="str">
            <v>M3</v>
          </cell>
          <cell r="E2519">
            <v>0</v>
          </cell>
          <cell r="F2519">
            <v>0</v>
          </cell>
          <cell r="G2519">
            <v>22339.58</v>
          </cell>
          <cell r="H2519">
            <v>2791.9900000000002</v>
          </cell>
          <cell r="I2519">
            <v>25131.570000000003</v>
          </cell>
        </row>
        <row r="2520">
          <cell r="A2520">
            <v>0</v>
          </cell>
          <cell r="B2520" t="str">
            <v>Volumen Análisis</v>
          </cell>
          <cell r="C2520">
            <v>1</v>
          </cell>
          <cell r="D2520" t="str">
            <v>M3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</row>
        <row r="2521">
          <cell r="A2521">
            <v>0</v>
          </cell>
          <cell r="B2521" t="str">
            <v>Materiales y Equipos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</row>
        <row r="2522">
          <cell r="A2522" t="str">
            <v>AE004</v>
          </cell>
          <cell r="B2522" t="str">
            <v>Acero Estruc. Grado 40-60, 1" x 20 a 30 pies</v>
          </cell>
          <cell r="D2522" t="str">
            <v>QQ</v>
          </cell>
          <cell r="E2522">
            <v>3076.2711864406783</v>
          </cell>
          <cell r="F2522">
            <v>553.72881355932202</v>
          </cell>
          <cell r="G2522">
            <v>0</v>
          </cell>
          <cell r="H2522">
            <v>0</v>
          </cell>
        </row>
        <row r="2523">
          <cell r="A2523" t="str">
            <v>AE003</v>
          </cell>
          <cell r="B2523" t="str">
            <v>Acero Estruc. Grado 40-60, 3/4" x 20 a 30 pies</v>
          </cell>
          <cell r="C2523">
            <v>10.776</v>
          </cell>
          <cell r="D2523" t="str">
            <v>QQ</v>
          </cell>
          <cell r="E2523">
            <v>3076.2711864406783</v>
          </cell>
          <cell r="F2523">
            <v>553.72881355932202</v>
          </cell>
          <cell r="G2523">
            <v>0</v>
          </cell>
          <cell r="H2523">
            <v>0</v>
          </cell>
        </row>
        <row r="2524">
          <cell r="A2524" t="str">
            <v>AE002</v>
          </cell>
          <cell r="B2524" t="str">
            <v>Acero Estruc. Grado 40-60, 1/2" x 20 a 30 pies</v>
          </cell>
          <cell r="C2524">
            <v>1.6719999999999999</v>
          </cell>
          <cell r="D2524" t="str">
            <v>QQ</v>
          </cell>
          <cell r="E2524">
            <v>3076.2711864406783</v>
          </cell>
          <cell r="F2524">
            <v>553.72881355932202</v>
          </cell>
          <cell r="G2524">
            <v>5143.53</v>
          </cell>
          <cell r="H2524">
            <v>925.83</v>
          </cell>
        </row>
        <row r="2525">
          <cell r="A2525" t="str">
            <v>AE001</v>
          </cell>
          <cell r="B2525" t="str">
            <v>Acero Estruc. Grado 40-60, 3/8" x 20 a 30 pies</v>
          </cell>
          <cell r="C2525">
            <v>1.1719999999999999</v>
          </cell>
          <cell r="D2525" t="str">
            <v>QQ</v>
          </cell>
          <cell r="E2525">
            <v>3076.2711864406783</v>
          </cell>
          <cell r="F2525">
            <v>553.72881355932202</v>
          </cell>
          <cell r="G2525">
            <v>3605.39</v>
          </cell>
          <cell r="H2525">
            <v>648.97</v>
          </cell>
        </row>
        <row r="2526">
          <cell r="A2526" t="str">
            <v>HI002</v>
          </cell>
          <cell r="B2526" t="str">
            <v>Hormigón 210 Kg/cm2 (incluye bomba y colocación)</v>
          </cell>
          <cell r="C2526">
            <v>1.05</v>
          </cell>
          <cell r="D2526" t="str">
            <v>M3</v>
          </cell>
          <cell r="E2526">
            <v>5935.17</v>
          </cell>
          <cell r="F2526">
            <v>1068.3306</v>
          </cell>
          <cell r="G2526">
            <v>6231.93</v>
          </cell>
          <cell r="H2526">
            <v>1121.75</v>
          </cell>
        </row>
        <row r="2527">
          <cell r="A2527" t="str">
            <v>AE016</v>
          </cell>
          <cell r="B2527" t="str">
            <v>Alambre Galvanizado Calibre 18 (Varillas)</v>
          </cell>
          <cell r="C2527">
            <v>5.6879999999999997</v>
          </cell>
          <cell r="D2527" t="str">
            <v>LB</v>
          </cell>
          <cell r="E2527">
            <v>93.220338983050851</v>
          </cell>
          <cell r="F2527">
            <v>16.779661016949152</v>
          </cell>
          <cell r="G2527">
            <v>530.24</v>
          </cell>
          <cell r="H2527">
            <v>95.44</v>
          </cell>
          <cell r="I2527">
            <v>37672.610000000008</v>
          </cell>
        </row>
        <row r="2528">
          <cell r="A2528">
            <v>0</v>
          </cell>
          <cell r="B2528" t="str">
            <v>Mano de Obra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</row>
        <row r="2529">
          <cell r="A2529">
            <v>200.05999999999995</v>
          </cell>
          <cell r="B2529" t="str">
            <v>Coloc. acero normal</v>
          </cell>
          <cell r="C2529">
            <v>2.8439999999999999</v>
          </cell>
          <cell r="D2529" t="str">
            <v>QQ</v>
          </cell>
          <cell r="E2529">
            <v>326.47275741487186</v>
          </cell>
          <cell r="F2529">
            <v>0</v>
          </cell>
          <cell r="G2529">
            <v>928.49</v>
          </cell>
          <cell r="H2529">
            <v>0</v>
          </cell>
          <cell r="I2529">
            <v>22465.920000000002</v>
          </cell>
        </row>
        <row r="2530">
          <cell r="A2530">
            <v>300.20999999999981</v>
          </cell>
          <cell r="B2530" t="str">
            <v>Vigas de carga 0.15m a 0.20m x Altura &lt; 0.40m</v>
          </cell>
          <cell r="C2530">
            <v>12.499999999999998</v>
          </cell>
          <cell r="D2530" t="str">
            <v>ML</v>
          </cell>
          <cell r="E2530">
            <v>472</v>
          </cell>
          <cell r="F2530">
            <v>0</v>
          </cell>
          <cell r="G2530">
            <v>5900</v>
          </cell>
          <cell r="H2530">
            <v>0</v>
          </cell>
          <cell r="I2530">
            <v>0</v>
          </cell>
        </row>
        <row r="2531">
          <cell r="A2531">
            <v>0</v>
          </cell>
          <cell r="B2531" t="str">
            <v>Total/UND</v>
          </cell>
          <cell r="D2531">
            <v>0</v>
          </cell>
          <cell r="G2531">
            <v>22339.58</v>
          </cell>
          <cell r="H2531">
            <v>2791.9900000000002</v>
          </cell>
          <cell r="I2531">
            <v>25131.570000000003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105.40100000000014</v>
          </cell>
          <cell r="B2533" t="str">
            <v xml:space="preserve">VIGA PEDESTAL DE CANCHA (0.30X0.20-0.50)MTS, F'C=210KG/CM2 LIGADORA,  ACERO 6Ø3/4" EST. Ø3/8"@ 0.15M </v>
          </cell>
          <cell r="C2533">
            <v>1</v>
          </cell>
          <cell r="D2533" t="str">
            <v>M3</v>
          </cell>
          <cell r="E2533">
            <v>0</v>
          </cell>
          <cell r="F2533">
            <v>0</v>
          </cell>
          <cell r="G2533">
            <v>29233</v>
          </cell>
          <cell r="H2533">
            <v>4149.8099999999995</v>
          </cell>
          <cell r="I2533">
            <v>33382.81</v>
          </cell>
        </row>
        <row r="2534">
          <cell r="A2534">
            <v>0</v>
          </cell>
          <cell r="B2534" t="str">
            <v>Volumen Análisis</v>
          </cell>
          <cell r="C2534">
            <v>1</v>
          </cell>
          <cell r="D2534" t="str">
            <v>M3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0</v>
          </cell>
          <cell r="B2535" t="str">
            <v>Materiales y Equipos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A2536" t="str">
            <v>AE004</v>
          </cell>
          <cell r="B2536" t="str">
            <v>Acero Estruc. Grado 40-60, 1" x 20 a 30 pies</v>
          </cell>
          <cell r="C2536">
            <v>5.1557999999999993</v>
          </cell>
          <cell r="D2536" t="str">
            <v>QQ</v>
          </cell>
          <cell r="E2536">
            <v>3076.2711864406783</v>
          </cell>
          <cell r="F2536">
            <v>553.72881355932202</v>
          </cell>
          <cell r="G2536">
            <v>0</v>
          </cell>
          <cell r="H2536">
            <v>0</v>
          </cell>
        </row>
        <row r="2537">
          <cell r="A2537" t="str">
            <v>AE003</v>
          </cell>
          <cell r="B2537" t="str">
            <v>Acero Estruc. Grado 40-60, 3/4" x 20 a 30 pies</v>
          </cell>
          <cell r="C2537">
            <v>4.4640000000000004</v>
          </cell>
          <cell r="D2537" t="str">
            <v>QQ</v>
          </cell>
          <cell r="E2537">
            <v>3076.2711864406783</v>
          </cell>
          <cell r="F2537">
            <v>553.72881355932202</v>
          </cell>
          <cell r="G2537">
            <v>13732.47</v>
          </cell>
          <cell r="H2537">
            <v>2471.85</v>
          </cell>
        </row>
        <row r="2538">
          <cell r="A2538" t="str">
            <v>AE002</v>
          </cell>
          <cell r="B2538" t="str">
            <v>Acero Estruc. Grado 40-60, 1/2" x 20 a 30 pies</v>
          </cell>
          <cell r="C2538">
            <v>14.285714285714286</v>
          </cell>
          <cell r="D2538" t="str">
            <v>QQ</v>
          </cell>
          <cell r="E2538">
            <v>3076.2711864406783</v>
          </cell>
          <cell r="F2538">
            <v>553.72881355932202</v>
          </cell>
          <cell r="G2538">
            <v>0</v>
          </cell>
          <cell r="H2538">
            <v>0</v>
          </cell>
        </row>
        <row r="2539">
          <cell r="A2539" t="str">
            <v>AE001</v>
          </cell>
          <cell r="B2539" t="str">
            <v>Acero Estruc. Grado 40-60, 3/8" x 20 a 30 pies</v>
          </cell>
          <cell r="C2539">
            <v>0.69199999999999995</v>
          </cell>
          <cell r="D2539" t="str">
            <v>QQ</v>
          </cell>
          <cell r="E2539">
            <v>3076.2711864406783</v>
          </cell>
          <cell r="F2539">
            <v>553.72881355932202</v>
          </cell>
          <cell r="G2539">
            <v>2128.7800000000002</v>
          </cell>
          <cell r="H2539">
            <v>383.18</v>
          </cell>
          <cell r="I2539">
            <v>0</v>
          </cell>
        </row>
        <row r="2540">
          <cell r="A2540" t="str">
            <v>HI002</v>
          </cell>
          <cell r="B2540" t="str">
            <v>Hormigón 210 Kg/cm2 (incluye bomba y colocación)</v>
          </cell>
          <cell r="C2540">
            <v>1.05</v>
          </cell>
          <cell r="D2540" t="str">
            <v>M3</v>
          </cell>
          <cell r="E2540">
            <v>5935.17</v>
          </cell>
          <cell r="F2540">
            <v>1068.3306</v>
          </cell>
          <cell r="G2540">
            <v>6231.93</v>
          </cell>
          <cell r="H2540">
            <v>1121.75</v>
          </cell>
          <cell r="I2540">
            <v>22465.920000000002</v>
          </cell>
        </row>
        <row r="2541">
          <cell r="A2541" t="str">
            <v>AE016</v>
          </cell>
          <cell r="B2541" t="str">
            <v>Alambre Galvanizado Calibre 18 (Varillas)</v>
          </cell>
          <cell r="C2541">
            <v>10.312000000000001</v>
          </cell>
          <cell r="D2541" t="str">
            <v>LB</v>
          </cell>
          <cell r="E2541">
            <v>93.220338983050851</v>
          </cell>
          <cell r="F2541">
            <v>16.779661016949152</v>
          </cell>
          <cell r="G2541">
            <v>961.29</v>
          </cell>
          <cell r="H2541">
            <v>173.03</v>
          </cell>
        </row>
        <row r="2542">
          <cell r="A2542">
            <v>0</v>
          </cell>
          <cell r="B2542" t="str">
            <v>Mano de Obra</v>
          </cell>
          <cell r="C2542">
            <v>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19355.800000000003</v>
          </cell>
        </row>
        <row r="2543">
          <cell r="A2543">
            <v>200.05999999999995</v>
          </cell>
          <cell r="B2543" t="str">
            <v>Coloc. acero normal</v>
          </cell>
          <cell r="C2543">
            <v>5.1560000000000006</v>
          </cell>
          <cell r="D2543" t="str">
            <v>QQ</v>
          </cell>
          <cell r="E2543">
            <v>326.47275741487186</v>
          </cell>
          <cell r="F2543">
            <v>0</v>
          </cell>
          <cell r="G2543">
            <v>1683.29</v>
          </cell>
          <cell r="H2543">
            <v>0</v>
          </cell>
          <cell r="I2543">
            <v>0</v>
          </cell>
        </row>
        <row r="2544">
          <cell r="A2544">
            <v>300.20999999999981</v>
          </cell>
          <cell r="B2544" t="str">
            <v>Vigas de carga 0.15m a 0.20m x Altura &lt; 0.40m</v>
          </cell>
          <cell r="C2544">
            <v>9.5238095238095237</v>
          </cell>
          <cell r="D2544" t="str">
            <v>ML</v>
          </cell>
          <cell r="E2544">
            <v>472</v>
          </cell>
          <cell r="F2544">
            <v>0</v>
          </cell>
          <cell r="G2544">
            <v>4495.24</v>
          </cell>
          <cell r="H2544">
            <v>0</v>
          </cell>
          <cell r="I2544">
            <v>0</v>
          </cell>
        </row>
        <row r="2545">
          <cell r="A2545">
            <v>0</v>
          </cell>
          <cell r="B2545" t="str">
            <v>Total/UND</v>
          </cell>
          <cell r="C2545">
            <v>0</v>
          </cell>
          <cell r="D2545">
            <v>0</v>
          </cell>
          <cell r="E2545">
            <v>3076.2711864406783</v>
          </cell>
          <cell r="F2545">
            <v>553.72881355932202</v>
          </cell>
          <cell r="G2545">
            <v>29233</v>
          </cell>
          <cell r="H2545">
            <v>4149.8099999999995</v>
          </cell>
          <cell r="I2545">
            <v>33382.81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A2547">
            <v>105.41100000000014</v>
          </cell>
          <cell r="B2547" t="str">
            <v>VIGA  (0.15X0.20)MTS, F'C=210KG/CM2, 4Ø1/2", EST. Ø3/8"@0.20M</v>
          </cell>
          <cell r="C2547">
            <v>1</v>
          </cell>
          <cell r="D2547" t="str">
            <v>M3</v>
          </cell>
          <cell r="E2547">
            <v>0</v>
          </cell>
          <cell r="F2547">
            <v>0</v>
          </cell>
          <cell r="G2547">
            <v>26866.02</v>
          </cell>
          <cell r="H2547">
            <v>3092.64</v>
          </cell>
          <cell r="I2547">
            <v>29958.66</v>
          </cell>
        </row>
        <row r="2548">
          <cell r="A2548">
            <v>0</v>
          </cell>
          <cell r="B2548" t="str">
            <v>Volumen Análisis</v>
          </cell>
          <cell r="C2548">
            <v>1</v>
          </cell>
          <cell r="D2548" t="str">
            <v>M3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</row>
        <row r="2549">
          <cell r="A2549">
            <v>0</v>
          </cell>
          <cell r="B2549" t="str">
            <v>Materiales y Equipos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 t="str">
            <v>AE004</v>
          </cell>
          <cell r="B2550" t="str">
            <v>Acero Estruc. Grado 40-60, 1" x 20 a 30 pies</v>
          </cell>
          <cell r="C2550">
            <v>0</v>
          </cell>
          <cell r="D2550" t="str">
            <v>QQ</v>
          </cell>
          <cell r="E2550">
            <v>3076.2711864406783</v>
          </cell>
          <cell r="F2550">
            <v>553.72881355932202</v>
          </cell>
          <cell r="G2550">
            <v>0</v>
          </cell>
          <cell r="H2550">
            <v>0</v>
          </cell>
        </row>
        <row r="2551">
          <cell r="A2551" t="str">
            <v>AE003</v>
          </cell>
          <cell r="B2551" t="str">
            <v>Acero Estruc. Grado 40-60, 3/4" x 20 a 30 pies</v>
          </cell>
          <cell r="C2551">
            <v>0</v>
          </cell>
          <cell r="D2551" t="str">
            <v>QQ</v>
          </cell>
          <cell r="E2551">
            <v>3076.2711864406783</v>
          </cell>
          <cell r="F2551">
            <v>553.72881355932202</v>
          </cell>
          <cell r="G2551">
            <v>0</v>
          </cell>
          <cell r="H2551">
            <v>0</v>
          </cell>
        </row>
        <row r="2552">
          <cell r="A2552" t="str">
            <v>AE002</v>
          </cell>
          <cell r="B2552" t="str">
            <v>Acero Estruc. Grado 40-60, 1/2" x 20 a 30 pies</v>
          </cell>
          <cell r="C2552">
            <v>3.34</v>
          </cell>
          <cell r="D2552" t="str">
            <v>QQ</v>
          </cell>
          <cell r="E2552">
            <v>3076.2711864406783</v>
          </cell>
          <cell r="F2552">
            <v>553.72881355932202</v>
          </cell>
          <cell r="G2552">
            <v>10274.75</v>
          </cell>
          <cell r="H2552">
            <v>1849.45</v>
          </cell>
        </row>
        <row r="2553">
          <cell r="A2553" t="str">
            <v>AE001</v>
          </cell>
          <cell r="B2553" t="str">
            <v>Acero Estruc. Grado 40-60, 3/8" x 20 a 30 pies</v>
          </cell>
          <cell r="C2553">
            <v>0.20100000000000001</v>
          </cell>
          <cell r="D2553" t="str">
            <v>QQ</v>
          </cell>
          <cell r="E2553">
            <v>3076.2711864406783</v>
          </cell>
          <cell r="F2553">
            <v>553.72881355932202</v>
          </cell>
          <cell r="G2553">
            <v>618.33000000000004</v>
          </cell>
          <cell r="H2553">
            <v>111.3</v>
          </cell>
        </row>
        <row r="2554">
          <cell r="A2554">
            <v>102.05000000000003</v>
          </cell>
          <cell r="B2554" t="str">
            <v>Vaciado y ligado Hormigón 1:2:4 - 10% desp</v>
          </cell>
          <cell r="C2554">
            <v>1.1000000000000001</v>
          </cell>
          <cell r="D2554" t="str">
            <v>M3</v>
          </cell>
          <cell r="E2554">
            <v>6506.1</v>
          </cell>
          <cell r="F2554">
            <v>920.96</v>
          </cell>
          <cell r="G2554">
            <v>7156.71</v>
          </cell>
          <cell r="H2554">
            <v>1013.06</v>
          </cell>
        </row>
        <row r="2555">
          <cell r="A2555">
            <v>0</v>
          </cell>
          <cell r="B2555" t="str">
            <v/>
          </cell>
          <cell r="D2555">
            <v>0</v>
          </cell>
          <cell r="G2555">
            <v>0</v>
          </cell>
          <cell r="H2555">
            <v>0</v>
          </cell>
          <cell r="I2555">
            <v>19355.800000000003</v>
          </cell>
        </row>
        <row r="2556">
          <cell r="A2556" t="str">
            <v>AE016</v>
          </cell>
          <cell r="B2556" t="str">
            <v>Alambre Galvanizado Calibre 18 (Varillas)</v>
          </cell>
          <cell r="C2556">
            <v>7.0819999999999999</v>
          </cell>
          <cell r="D2556" t="str">
            <v>LB</v>
          </cell>
          <cell r="E2556">
            <v>93.220338983050851</v>
          </cell>
          <cell r="F2556">
            <v>16.779661016949152</v>
          </cell>
          <cell r="G2556">
            <v>660.19</v>
          </cell>
          <cell r="H2556">
            <v>118.83</v>
          </cell>
          <cell r="I2556">
            <v>0</v>
          </cell>
        </row>
        <row r="2557">
          <cell r="A2557">
            <v>0</v>
          </cell>
          <cell r="B2557" t="str">
            <v>Mano de Obra</v>
          </cell>
          <cell r="C2557">
            <v>1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25131.570000000003</v>
          </cell>
        </row>
        <row r="2558">
          <cell r="A2558">
            <v>200.05999999999995</v>
          </cell>
          <cell r="B2558" t="str">
            <v>Coloc. acero normal</v>
          </cell>
          <cell r="C2558">
            <v>3.5409999999999999</v>
          </cell>
          <cell r="D2558" t="str">
            <v>QQ</v>
          </cell>
          <cell r="E2558">
            <v>326.47275741487186</v>
          </cell>
          <cell r="F2558">
            <v>0</v>
          </cell>
          <cell r="G2558">
            <v>1156.04</v>
          </cell>
          <cell r="H2558">
            <v>0</v>
          </cell>
          <cell r="I2558">
            <v>0</v>
          </cell>
        </row>
        <row r="2559">
          <cell r="A2559">
            <v>300.17999999999984</v>
          </cell>
          <cell r="B2559" t="str">
            <v>VIGA de amarre &lt; 0.30m</v>
          </cell>
          <cell r="C2559">
            <v>33.333333333333336</v>
          </cell>
          <cell r="D2559" t="str">
            <v>ML</v>
          </cell>
          <cell r="E2559">
            <v>210</v>
          </cell>
          <cell r="F2559">
            <v>0</v>
          </cell>
          <cell r="G2559">
            <v>7000</v>
          </cell>
          <cell r="H2559">
            <v>0</v>
          </cell>
          <cell r="I2559">
            <v>0</v>
          </cell>
        </row>
        <row r="2560">
          <cell r="A2560">
            <v>0</v>
          </cell>
          <cell r="B2560" t="str">
            <v>Total/UND</v>
          </cell>
          <cell r="D2560">
            <v>0</v>
          </cell>
          <cell r="E2560">
            <v>3076.2711864406783</v>
          </cell>
          <cell r="F2560">
            <v>553.72881355932202</v>
          </cell>
          <cell r="G2560">
            <v>26866.02</v>
          </cell>
          <cell r="H2560">
            <v>3092.64</v>
          </cell>
          <cell r="I2560">
            <v>29958.66</v>
          </cell>
        </row>
        <row r="2561">
          <cell r="A2561">
            <v>0</v>
          </cell>
          <cell r="B2561" t="str">
            <v>Acero Estruc. Grado 40-60, 3/4" x 20 a 30 pies</v>
          </cell>
          <cell r="D2561">
            <v>0</v>
          </cell>
          <cell r="E2561">
            <v>3076.2711864406783</v>
          </cell>
          <cell r="F2561">
            <v>553.72881355932202</v>
          </cell>
          <cell r="G2561">
            <v>0</v>
          </cell>
          <cell r="H2561">
            <v>0</v>
          </cell>
        </row>
        <row r="2562">
          <cell r="A2562">
            <v>105.42100000000015</v>
          </cell>
          <cell r="B2562" t="str">
            <v>VIGA  (0.30x0.35)MTS, F'C=210KG/CM2, 3Ø3/4"+2Ø1/2", adic. 2Ø1/2", EST. Ø3/8"@0.20M</v>
          </cell>
          <cell r="C2562">
            <v>1</v>
          </cell>
          <cell r="D2562" t="str">
            <v>M3</v>
          </cell>
          <cell r="E2562">
            <v>0</v>
          </cell>
          <cell r="F2562">
            <v>0</v>
          </cell>
          <cell r="G2562">
            <v>21353.469999999998</v>
          </cell>
          <cell r="H2562">
            <v>2796.0699999999997</v>
          </cell>
          <cell r="I2562">
            <v>24149.539999999997</v>
          </cell>
        </row>
        <row r="2563">
          <cell r="A2563">
            <v>0</v>
          </cell>
          <cell r="B2563" t="str">
            <v>Volumen Análisis</v>
          </cell>
          <cell r="C2563">
            <v>1</v>
          </cell>
          <cell r="D2563" t="str">
            <v>M3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0</v>
          </cell>
          <cell r="B2564" t="str">
            <v>Materiales y Equipos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 t="str">
            <v>AE004</v>
          </cell>
          <cell r="B2565" t="str">
            <v>Acero Estruc. Grado 40-60, 1" x 20 a 30 pies</v>
          </cell>
          <cell r="C2565">
            <v>0</v>
          </cell>
          <cell r="D2565" t="str">
            <v>QQ</v>
          </cell>
          <cell r="E2565">
            <v>3076.2711864406783</v>
          </cell>
          <cell r="F2565">
            <v>553.72881355932202</v>
          </cell>
          <cell r="G2565">
            <v>0</v>
          </cell>
          <cell r="H2565">
            <v>0</v>
          </cell>
        </row>
        <row r="2566">
          <cell r="A2566" t="str">
            <v>AE003</v>
          </cell>
          <cell r="B2566" t="str">
            <v>Acero Estruc. Grado 40-60, 3/4" x 20 a 30 pies</v>
          </cell>
          <cell r="C2566">
            <v>0</v>
          </cell>
          <cell r="D2566" t="str">
            <v>QQ</v>
          </cell>
          <cell r="E2566">
            <v>3076.2711864406783</v>
          </cell>
          <cell r="F2566">
            <v>553.72881355932202</v>
          </cell>
          <cell r="G2566">
            <v>0</v>
          </cell>
          <cell r="H2566">
            <v>0</v>
          </cell>
        </row>
        <row r="2567">
          <cell r="A2567" t="str">
            <v>AE002</v>
          </cell>
          <cell r="B2567" t="str">
            <v>Acero Estruc. Grado 40-60, 1/2" x 20 a 30 pies</v>
          </cell>
          <cell r="C2567">
            <v>2.165</v>
          </cell>
          <cell r="D2567" t="str">
            <v>QQ</v>
          </cell>
          <cell r="E2567">
            <v>3076.2711864406783</v>
          </cell>
          <cell r="F2567">
            <v>553.72881355932202</v>
          </cell>
          <cell r="G2567">
            <v>6660.13</v>
          </cell>
          <cell r="H2567">
            <v>1198.82</v>
          </cell>
        </row>
        <row r="2568">
          <cell r="A2568" t="str">
            <v>AE001</v>
          </cell>
          <cell r="B2568" t="str">
            <v>Acero Estruc. Grado 40-60, 3/8" x 20 a 30 pies</v>
          </cell>
          <cell r="C2568">
            <v>0.871</v>
          </cell>
          <cell r="D2568" t="str">
            <v>QQ</v>
          </cell>
          <cell r="E2568">
            <v>3076.2711864406783</v>
          </cell>
          <cell r="F2568">
            <v>553.72881355932202</v>
          </cell>
          <cell r="G2568">
            <v>2679.43</v>
          </cell>
          <cell r="H2568">
            <v>482.3</v>
          </cell>
        </row>
        <row r="2569">
          <cell r="A2569">
            <v>102.05000000000003</v>
          </cell>
          <cell r="B2569" t="str">
            <v>Vaciado y ligado Hormigón 1:2:4 - 10% desp</v>
          </cell>
          <cell r="C2569">
            <v>1.1000000000000001</v>
          </cell>
          <cell r="D2569" t="str">
            <v>M3</v>
          </cell>
          <cell r="E2569">
            <v>6506.1</v>
          </cell>
          <cell r="F2569">
            <v>920.96</v>
          </cell>
          <cell r="G2569">
            <v>7156.71</v>
          </cell>
          <cell r="H2569">
            <v>1013.06</v>
          </cell>
          <cell r="I2569">
            <v>25131.570000000003</v>
          </cell>
        </row>
        <row r="2570">
          <cell r="A2570">
            <v>0</v>
          </cell>
          <cell r="B2570" t="str">
            <v/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</row>
        <row r="2571">
          <cell r="A2571" t="str">
            <v>AE016</v>
          </cell>
          <cell r="B2571" t="str">
            <v>Alambre Galvanizado Calibre 18 (Varillas)</v>
          </cell>
          <cell r="C2571">
            <v>6.0720000000000001</v>
          </cell>
          <cell r="D2571" t="str">
            <v>LB</v>
          </cell>
          <cell r="E2571">
            <v>93.220338983050851</v>
          </cell>
          <cell r="F2571">
            <v>16.779661016949152</v>
          </cell>
          <cell r="G2571">
            <v>566.03</v>
          </cell>
          <cell r="H2571">
            <v>101.89</v>
          </cell>
          <cell r="I2571">
            <v>33382.81</v>
          </cell>
        </row>
        <row r="2572">
          <cell r="A2572">
            <v>0</v>
          </cell>
          <cell r="B2572" t="str">
            <v>Mano de Obra</v>
          </cell>
          <cell r="C2572">
            <v>1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200.05999999999995</v>
          </cell>
          <cell r="B2573" t="str">
            <v>Coloc. acero normal</v>
          </cell>
          <cell r="C2573">
            <v>3.036</v>
          </cell>
          <cell r="D2573" t="str">
            <v>QQ</v>
          </cell>
          <cell r="E2573">
            <v>326.47275741487186</v>
          </cell>
          <cell r="F2573">
            <v>0</v>
          </cell>
          <cell r="G2573">
            <v>991.17</v>
          </cell>
          <cell r="H2573">
            <v>0</v>
          </cell>
          <cell r="I2573">
            <v>0</v>
          </cell>
        </row>
        <row r="2574">
          <cell r="A2574">
            <v>300.20999999999981</v>
          </cell>
          <cell r="B2574" t="str">
            <v>Vigas de carga 0.15m a 0.20m x Altura &lt; 0.40m</v>
          </cell>
          <cell r="C2574">
            <v>9.5238095238095237</v>
          </cell>
          <cell r="D2574" t="str">
            <v>ML</v>
          </cell>
          <cell r="E2574">
            <v>346.5</v>
          </cell>
          <cell r="F2574">
            <v>0</v>
          </cell>
          <cell r="G2574">
            <v>3300</v>
          </cell>
          <cell r="H2574">
            <v>0</v>
          </cell>
        </row>
        <row r="2575">
          <cell r="A2575">
            <v>0</v>
          </cell>
          <cell r="B2575" t="str">
            <v>Total/UND</v>
          </cell>
          <cell r="C2575">
            <v>4.4640000000000004</v>
          </cell>
          <cell r="D2575">
            <v>0</v>
          </cell>
          <cell r="E2575">
            <v>3076.2711864406783</v>
          </cell>
          <cell r="F2575">
            <v>553.72881355932202</v>
          </cell>
          <cell r="G2575">
            <v>21353.469999999998</v>
          </cell>
          <cell r="H2575">
            <v>2796.0699999999997</v>
          </cell>
          <cell r="I2575">
            <v>24149.539999999997</v>
          </cell>
        </row>
        <row r="2576">
          <cell r="A2576">
            <v>0</v>
          </cell>
          <cell r="B2576" t="str">
            <v>Acero Estruc. Grado 40-60, 1/2" x 20 a 30 pies</v>
          </cell>
          <cell r="D2576">
            <v>0</v>
          </cell>
          <cell r="E2576">
            <v>3076.2711864406783</v>
          </cell>
          <cell r="F2576">
            <v>553.72881355932202</v>
          </cell>
          <cell r="G2576">
            <v>0</v>
          </cell>
          <cell r="H2576">
            <v>0</v>
          </cell>
        </row>
        <row r="2577">
          <cell r="A2577">
            <v>105.43100000000015</v>
          </cell>
          <cell r="B2577" t="str">
            <v>VIGA  (0.20X0.35)MTS, F'C=210KG/CM2, 7Ø1/2", adic. 2Ø1/2", EST. Ø3/8"@0.20M</v>
          </cell>
          <cell r="C2577">
            <v>1</v>
          </cell>
          <cell r="D2577" t="str">
            <v>M3</v>
          </cell>
          <cell r="E2577">
            <v>0</v>
          </cell>
          <cell r="F2577">
            <v>0</v>
          </cell>
          <cell r="G2577">
            <v>22901.899999999998</v>
          </cell>
          <cell r="H2577">
            <v>3098.52</v>
          </cell>
          <cell r="I2577">
            <v>26000.42</v>
          </cell>
        </row>
        <row r="2578">
          <cell r="A2578">
            <v>0</v>
          </cell>
          <cell r="B2578" t="str">
            <v>Volumen Análisis</v>
          </cell>
          <cell r="C2578">
            <v>1</v>
          </cell>
          <cell r="D2578" t="str">
            <v>M3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0</v>
          </cell>
          <cell r="B2579" t="str">
            <v>Materiales y Equipos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A2580" t="str">
            <v>AE004</v>
          </cell>
          <cell r="B2580" t="str">
            <v>Acero Estruc. Grado 40-60, 1" x 20 a 30 pies</v>
          </cell>
          <cell r="C2580">
            <v>0</v>
          </cell>
          <cell r="D2580" t="str">
            <v>QQ</v>
          </cell>
          <cell r="E2580">
            <v>3076.2711864406783</v>
          </cell>
          <cell r="F2580">
            <v>553.72881355932202</v>
          </cell>
          <cell r="G2580">
            <v>0</v>
          </cell>
          <cell r="H2580">
            <v>0</v>
          </cell>
        </row>
        <row r="2581">
          <cell r="A2581" t="str">
            <v>AE003</v>
          </cell>
          <cell r="B2581" t="str">
            <v>Acero Estruc. Grado 40-60, 3/4" x 20 a 30 pies</v>
          </cell>
          <cell r="C2581">
            <v>0</v>
          </cell>
          <cell r="D2581" t="str">
            <v>QQ</v>
          </cell>
          <cell r="E2581">
            <v>3076.2711864406783</v>
          </cell>
          <cell r="F2581">
            <v>553.72881355932202</v>
          </cell>
          <cell r="G2581">
            <v>0</v>
          </cell>
          <cell r="H2581">
            <v>0</v>
          </cell>
        </row>
        <row r="2582">
          <cell r="A2582" t="str">
            <v>AE002</v>
          </cell>
          <cell r="B2582" t="str">
            <v>Acero Estruc. Grado 40-60, 1/2" x 20 a 30 pies</v>
          </cell>
          <cell r="C2582">
            <v>2.6930000000000001</v>
          </cell>
          <cell r="D2582" t="str">
            <v>QQ</v>
          </cell>
          <cell r="E2582">
            <v>3076.2711864406783</v>
          </cell>
          <cell r="F2582">
            <v>553.72881355932202</v>
          </cell>
          <cell r="G2582">
            <v>8284.4</v>
          </cell>
          <cell r="H2582">
            <v>1491.19</v>
          </cell>
        </row>
        <row r="2583">
          <cell r="A2583" t="str">
            <v>AE001</v>
          </cell>
          <cell r="B2583" t="str">
            <v>Acero Estruc. Grado 40-60, 3/8" x 20 a 30 pies</v>
          </cell>
          <cell r="C2583">
            <v>0.85799999999999998</v>
          </cell>
          <cell r="D2583" t="str">
            <v>QQ</v>
          </cell>
          <cell r="E2583">
            <v>3076.2711864406783</v>
          </cell>
          <cell r="F2583">
            <v>553.72881355932202</v>
          </cell>
          <cell r="G2583">
            <v>2639.44</v>
          </cell>
          <cell r="H2583">
            <v>475.1</v>
          </cell>
          <cell r="I2583">
            <v>33382.81</v>
          </cell>
        </row>
        <row r="2584">
          <cell r="A2584">
            <v>102.05000000000003</v>
          </cell>
          <cell r="B2584" t="str">
            <v>Vaciado y ligado Hormigón 1:2:4 - 10% desp</v>
          </cell>
          <cell r="C2584">
            <v>1.1000000000000001</v>
          </cell>
          <cell r="D2584" t="str">
            <v>M3</v>
          </cell>
          <cell r="E2584">
            <v>6506.1</v>
          </cell>
          <cell r="F2584">
            <v>920.96</v>
          </cell>
          <cell r="G2584">
            <v>7156.71</v>
          </cell>
          <cell r="H2584">
            <v>1013.06</v>
          </cell>
          <cell r="I2584">
            <v>0</v>
          </cell>
        </row>
        <row r="2585">
          <cell r="A2585">
            <v>0</v>
          </cell>
          <cell r="B2585" t="str">
            <v/>
          </cell>
          <cell r="C2585">
            <v>1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29958.66</v>
          </cell>
        </row>
        <row r="2586">
          <cell r="A2586" t="str">
            <v>AE016</v>
          </cell>
          <cell r="B2586" t="str">
            <v>Alambre Galvanizado Calibre 18 (Varillas)</v>
          </cell>
          <cell r="C2586">
            <v>7.1020000000000003</v>
          </cell>
          <cell r="D2586" t="str">
            <v>LB</v>
          </cell>
          <cell r="E2586">
            <v>93.220338983050851</v>
          </cell>
          <cell r="F2586">
            <v>16.779661016949152</v>
          </cell>
          <cell r="G2586">
            <v>662.05</v>
          </cell>
          <cell r="H2586">
            <v>119.17</v>
          </cell>
          <cell r="I2586">
            <v>0</v>
          </cell>
        </row>
        <row r="2587">
          <cell r="A2587">
            <v>0</v>
          </cell>
          <cell r="B2587" t="str">
            <v>Mano de Obra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200.05999999999995</v>
          </cell>
          <cell r="B2588" t="str">
            <v>Coloc. acero normal</v>
          </cell>
          <cell r="C2588">
            <v>3.5510000000000002</v>
          </cell>
          <cell r="D2588" t="str">
            <v>QQ</v>
          </cell>
          <cell r="E2588">
            <v>326.47275741487186</v>
          </cell>
          <cell r="F2588">
            <v>0</v>
          </cell>
          <cell r="G2588">
            <v>1159.3</v>
          </cell>
          <cell r="H2588">
            <v>0</v>
          </cell>
        </row>
        <row r="2589">
          <cell r="A2589">
            <v>300.17999999999984</v>
          </cell>
          <cell r="B2589" t="str">
            <v>VIGA de amarre &lt; 0.30m</v>
          </cell>
          <cell r="C2589">
            <v>14.285714285714286</v>
          </cell>
          <cell r="D2589" t="str">
            <v>ML</v>
          </cell>
          <cell r="E2589">
            <v>210</v>
          </cell>
          <cell r="F2589">
            <v>0</v>
          </cell>
          <cell r="G2589">
            <v>3000</v>
          </cell>
          <cell r="H2589">
            <v>0</v>
          </cell>
        </row>
        <row r="2590">
          <cell r="A2590">
            <v>0</v>
          </cell>
          <cell r="B2590" t="str">
            <v>Total/UND</v>
          </cell>
          <cell r="C2590">
            <v>3.34</v>
          </cell>
          <cell r="D2590">
            <v>0</v>
          </cell>
          <cell r="E2590">
            <v>3076.2711864406783</v>
          </cell>
          <cell r="F2590">
            <v>553.72881355932202</v>
          </cell>
          <cell r="G2590">
            <v>22901.899999999998</v>
          </cell>
          <cell r="H2590">
            <v>3098.52</v>
          </cell>
          <cell r="I2590">
            <v>26000.42</v>
          </cell>
        </row>
        <row r="2591">
          <cell r="A2591">
            <v>0</v>
          </cell>
          <cell r="B2591" t="str">
            <v>Acero Estruc. Grado 40-60, 3/8" x 20 a 30 pies</v>
          </cell>
          <cell r="C2591">
            <v>0.20100000000000001</v>
          </cell>
          <cell r="D2591">
            <v>0</v>
          </cell>
          <cell r="E2591">
            <v>3076.2711864406783</v>
          </cell>
          <cell r="F2591">
            <v>553.72881355932202</v>
          </cell>
          <cell r="G2591">
            <v>0</v>
          </cell>
          <cell r="H2591">
            <v>0</v>
          </cell>
        </row>
        <row r="2592">
          <cell r="A2592">
            <v>105.44100000000016</v>
          </cell>
          <cell r="B2592" t="str">
            <v>VIGA  (0.20X0.20)MTS, F'C=210KG/CM2, 6Ø1/2", EST. Ø3/8"@0.20M</v>
          </cell>
          <cell r="C2592">
            <v>1</v>
          </cell>
          <cell r="D2592" t="str">
            <v>M3</v>
          </cell>
          <cell r="E2592">
            <v>0</v>
          </cell>
          <cell r="F2592">
            <v>0</v>
          </cell>
          <cell r="G2592">
            <v>32219.010000000002</v>
          </cell>
          <cell r="H2592">
            <v>4254.8899999999994</v>
          </cell>
          <cell r="I2592">
            <v>36473.9</v>
          </cell>
        </row>
        <row r="2593">
          <cell r="A2593">
            <v>0</v>
          </cell>
          <cell r="B2593" t="str">
            <v>Volumen Análisis</v>
          </cell>
          <cell r="C2593">
            <v>1</v>
          </cell>
          <cell r="D2593" t="str">
            <v>M3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A2594">
            <v>0</v>
          </cell>
          <cell r="B2594" t="str">
            <v>Materiales y Equipos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</row>
        <row r="2595">
          <cell r="A2595" t="str">
            <v>AE004</v>
          </cell>
          <cell r="B2595" t="str">
            <v>Acero Estruc. Grado 40-60, 1" x 20 a 30 pies</v>
          </cell>
          <cell r="C2595">
            <v>0</v>
          </cell>
          <cell r="D2595" t="str">
            <v>QQ</v>
          </cell>
          <cell r="E2595">
            <v>3076.2711864406783</v>
          </cell>
          <cell r="F2595">
            <v>553.72881355932202</v>
          </cell>
          <cell r="G2595">
            <v>0</v>
          </cell>
          <cell r="H2595">
            <v>0</v>
          </cell>
        </row>
        <row r="2596">
          <cell r="A2596" t="str">
            <v>AE003</v>
          </cell>
          <cell r="B2596" t="str">
            <v>Acero Estruc. Grado 40-60, 3/4" x 20 a 30 pies</v>
          </cell>
          <cell r="C2596">
            <v>0</v>
          </cell>
          <cell r="D2596" t="str">
            <v>QQ</v>
          </cell>
          <cell r="E2596">
            <v>3076.2711864406783</v>
          </cell>
          <cell r="F2596">
            <v>553.72881355932202</v>
          </cell>
          <cell r="G2596">
            <v>0</v>
          </cell>
          <cell r="H2596">
            <v>0</v>
          </cell>
        </row>
        <row r="2597">
          <cell r="A2597" t="str">
            <v>AE002</v>
          </cell>
          <cell r="B2597" t="str">
            <v>Acero Estruc. Grado 40-60, 1/2" x 20 a 30 pies</v>
          </cell>
          <cell r="C2597">
            <v>4.46</v>
          </cell>
          <cell r="D2597" t="str">
            <v>QQ</v>
          </cell>
          <cell r="E2597">
            <v>3076.2711864406783</v>
          </cell>
          <cell r="F2597">
            <v>553.72881355932202</v>
          </cell>
          <cell r="G2597">
            <v>13720.17</v>
          </cell>
          <cell r="H2597">
            <v>2469.63</v>
          </cell>
        </row>
        <row r="2598">
          <cell r="A2598" t="str">
            <v>AE001</v>
          </cell>
          <cell r="B2598" t="str">
            <v>Acero Estruc. Grado 40-60, 3/8" x 20 a 30 pies</v>
          </cell>
          <cell r="C2598">
            <v>1.06</v>
          </cell>
          <cell r="D2598" t="str">
            <v>QQ</v>
          </cell>
          <cell r="E2598">
            <v>3076.2711864406783</v>
          </cell>
          <cell r="F2598">
            <v>553.72881355932202</v>
          </cell>
          <cell r="G2598">
            <v>3260.85</v>
          </cell>
          <cell r="H2598">
            <v>586.95000000000005</v>
          </cell>
          <cell r="I2598">
            <v>29958.66</v>
          </cell>
        </row>
        <row r="2599">
          <cell r="A2599">
            <v>102.05000000000003</v>
          </cell>
          <cell r="B2599" t="str">
            <v>Vaciado y ligado Hormigón 1:2:4 - 10% desp</v>
          </cell>
          <cell r="C2599">
            <v>1.1000000000000001</v>
          </cell>
          <cell r="D2599" t="str">
            <v>M3</v>
          </cell>
          <cell r="E2599">
            <v>6506.1</v>
          </cell>
          <cell r="F2599">
            <v>920.96</v>
          </cell>
          <cell r="G2599">
            <v>7156.71</v>
          </cell>
          <cell r="H2599">
            <v>1013.06</v>
          </cell>
        </row>
        <row r="2600">
          <cell r="A2600">
            <v>0</v>
          </cell>
          <cell r="B2600" t="str">
            <v/>
          </cell>
          <cell r="C2600">
            <v>1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24149.539999999997</v>
          </cell>
        </row>
        <row r="2601">
          <cell r="A2601" t="str">
            <v>AE016</v>
          </cell>
          <cell r="B2601" t="str">
            <v>Alambre Galvanizado Calibre 18 (Varillas)</v>
          </cell>
          <cell r="C2601">
            <v>11.04</v>
          </cell>
          <cell r="D2601" t="str">
            <v>LB</v>
          </cell>
          <cell r="E2601">
            <v>93.220338983050851</v>
          </cell>
          <cell r="F2601">
            <v>16.779661016949152</v>
          </cell>
          <cell r="G2601">
            <v>1029.1500000000001</v>
          </cell>
          <cell r="H2601">
            <v>185.25</v>
          </cell>
          <cell r="I2601">
            <v>0</v>
          </cell>
        </row>
        <row r="2602">
          <cell r="A2602">
            <v>0</v>
          </cell>
          <cell r="B2602" t="str">
            <v>Mano de Obra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>
            <v>200.05999999999995</v>
          </cell>
          <cell r="B2603" t="str">
            <v>Coloc. acero normal</v>
          </cell>
          <cell r="C2603">
            <v>5.52</v>
          </cell>
          <cell r="D2603" t="str">
            <v>QQ</v>
          </cell>
          <cell r="E2603">
            <v>326.47275741487186</v>
          </cell>
          <cell r="F2603">
            <v>0</v>
          </cell>
          <cell r="G2603">
            <v>1802.13</v>
          </cell>
          <cell r="H2603">
            <v>0</v>
          </cell>
        </row>
        <row r="2604">
          <cell r="A2604">
            <v>300.17999999999984</v>
          </cell>
          <cell r="B2604" t="str">
            <v>VIGA de amarre &lt; 0.30m</v>
          </cell>
          <cell r="C2604">
            <v>24.999999999999996</v>
          </cell>
          <cell r="D2604" t="str">
            <v>ML</v>
          </cell>
          <cell r="E2604">
            <v>210</v>
          </cell>
          <cell r="F2604">
            <v>0</v>
          </cell>
          <cell r="G2604">
            <v>5250</v>
          </cell>
          <cell r="H2604">
            <v>0</v>
          </cell>
        </row>
        <row r="2605">
          <cell r="A2605">
            <v>0</v>
          </cell>
          <cell r="B2605" t="str">
            <v>Total/UND</v>
          </cell>
          <cell r="C2605">
            <v>2.165</v>
          </cell>
          <cell r="D2605">
            <v>0</v>
          </cell>
          <cell r="E2605">
            <v>3076.2711864406783</v>
          </cell>
          <cell r="F2605">
            <v>553.72881355932202</v>
          </cell>
          <cell r="G2605">
            <v>32219.010000000002</v>
          </cell>
          <cell r="H2605">
            <v>4254.8899999999994</v>
          </cell>
          <cell r="I2605">
            <v>36473.9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</row>
        <row r="2607">
          <cell r="A2607">
            <v>108</v>
          </cell>
          <cell r="B2607" t="str">
            <v>LOSAS DE HORMIGON ARMADO MACIZAS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108.01</v>
          </cell>
          <cell r="B2608" t="str">
            <v xml:space="preserve">Losa de techo inclinada e=0.12m, malla elec. X2.3*150*150, refuerzo 5Ø3/8" </v>
          </cell>
          <cell r="C2608">
            <v>1</v>
          </cell>
          <cell r="D2608" t="str">
            <v>M3</v>
          </cell>
          <cell r="E2608">
            <v>0</v>
          </cell>
          <cell r="F2608">
            <v>0</v>
          </cell>
          <cell r="G2608">
            <v>11488.859999999999</v>
          </cell>
          <cell r="H2608">
            <v>1478.96</v>
          </cell>
          <cell r="I2608">
            <v>12967.82</v>
          </cell>
        </row>
        <row r="2609">
          <cell r="A2609">
            <v>0</v>
          </cell>
          <cell r="B2609" t="str">
            <v>Volumen Análisis</v>
          </cell>
          <cell r="C2609">
            <v>1</v>
          </cell>
          <cell r="D2609" t="str">
            <v>M3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</row>
        <row r="2610">
          <cell r="A2610">
            <v>0</v>
          </cell>
          <cell r="B2610" t="str">
            <v>Materiales y Equipos</v>
          </cell>
          <cell r="D2610">
            <v>0</v>
          </cell>
          <cell r="G2610">
            <v>0</v>
          </cell>
          <cell r="H2610">
            <v>0</v>
          </cell>
        </row>
        <row r="2611">
          <cell r="A2611" t="str">
            <v>AE006</v>
          </cell>
          <cell r="B2611" t="str">
            <v>Acero malla electrosoldada D2.3 x D2.3, 15 x 15,Rollo 2.4x40 m.</v>
          </cell>
          <cell r="C2611">
            <v>8.3333333333333339</v>
          </cell>
          <cell r="D2611" t="str">
            <v>M2</v>
          </cell>
          <cell r="E2611">
            <v>125.79449152542374</v>
          </cell>
          <cell r="F2611">
            <v>22.643008474576273</v>
          </cell>
          <cell r="G2611">
            <v>1048.29</v>
          </cell>
          <cell r="H2611">
            <v>188.69</v>
          </cell>
        </row>
        <row r="2612">
          <cell r="A2612" t="str">
            <v>AE001</v>
          </cell>
          <cell r="B2612" t="str">
            <v>Acero Estruc. Grado 40-60, 3/8" x 20 a 30 pies</v>
          </cell>
          <cell r="C2612">
            <v>0.19600000000000001</v>
          </cell>
          <cell r="D2612" t="str">
            <v>QQ</v>
          </cell>
          <cell r="E2612">
            <v>3076.2711864406783</v>
          </cell>
          <cell r="F2612">
            <v>553.72881355932202</v>
          </cell>
          <cell r="G2612">
            <v>602.95000000000005</v>
          </cell>
          <cell r="H2612">
            <v>108.53</v>
          </cell>
        </row>
        <row r="2613">
          <cell r="A2613" t="str">
            <v>HI002</v>
          </cell>
          <cell r="B2613" t="str">
            <v>Hormigón 210 Kg/cm2 (incluye bomba y colocación)</v>
          </cell>
          <cell r="C2613">
            <v>1.1000000000000001</v>
          </cell>
          <cell r="D2613" t="str">
            <v>M3</v>
          </cell>
          <cell r="E2613">
            <v>5935.17</v>
          </cell>
          <cell r="F2613">
            <v>1068.3306</v>
          </cell>
          <cell r="G2613">
            <v>6528.69</v>
          </cell>
          <cell r="H2613">
            <v>1175.1600000000001</v>
          </cell>
          <cell r="I2613">
            <v>24149.539999999997</v>
          </cell>
        </row>
        <row r="2614">
          <cell r="A2614" t="str">
            <v>AE016</v>
          </cell>
          <cell r="B2614" t="str">
            <v>Alambre Galvanizado Calibre 18 (Varillas)</v>
          </cell>
          <cell r="C2614">
            <v>0.39200000000000002</v>
          </cell>
          <cell r="D2614" t="str">
            <v>LB</v>
          </cell>
          <cell r="E2614">
            <v>93.220338983050851</v>
          </cell>
          <cell r="F2614">
            <v>16.779661016949152</v>
          </cell>
          <cell r="G2614">
            <v>36.54</v>
          </cell>
          <cell r="H2614">
            <v>6.58</v>
          </cell>
        </row>
        <row r="2615">
          <cell r="A2615">
            <v>0</v>
          </cell>
          <cell r="B2615" t="str">
            <v>Mano de Obra</v>
          </cell>
          <cell r="C2615">
            <v>1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26000.42</v>
          </cell>
        </row>
        <row r="2616">
          <cell r="A2616">
            <v>200.03999999999996</v>
          </cell>
          <cell r="B2616" t="str">
            <v>Coloc. acero malla electrosoldada</v>
          </cell>
          <cell r="C2616">
            <v>8.3330000000000002</v>
          </cell>
          <cell r="D2616" t="str">
            <v>M2</v>
          </cell>
          <cell r="E2616">
            <v>38.51</v>
          </cell>
          <cell r="F2616">
            <v>0</v>
          </cell>
          <cell r="G2616">
            <v>320.89999999999998</v>
          </cell>
          <cell r="H2616">
            <v>0</v>
          </cell>
          <cell r="I2616">
            <v>0</v>
          </cell>
        </row>
        <row r="2617">
          <cell r="A2617">
            <v>200.05999999999995</v>
          </cell>
          <cell r="B2617" t="str">
            <v>Coloc. acero normal</v>
          </cell>
          <cell r="C2617">
            <v>0.19600000000000001</v>
          </cell>
          <cell r="D2617" t="str">
            <v>QQ</v>
          </cell>
          <cell r="E2617">
            <v>326.47275741487186</v>
          </cell>
          <cell r="F2617">
            <v>0</v>
          </cell>
          <cell r="G2617">
            <v>63.99</v>
          </cell>
          <cell r="H2617">
            <v>0</v>
          </cell>
          <cell r="I2617">
            <v>0</v>
          </cell>
        </row>
        <row r="2618">
          <cell r="A2618">
            <v>300.06999999999994</v>
          </cell>
          <cell r="B2618" t="str">
            <v>Vuelos inclinados en 2 direccciones hasta altura 3.00m</v>
          </cell>
          <cell r="C2618">
            <v>8.3333333333333339</v>
          </cell>
          <cell r="D2618" t="str">
            <v>M2</v>
          </cell>
          <cell r="E2618">
            <v>346.5</v>
          </cell>
          <cell r="F2618">
            <v>0</v>
          </cell>
          <cell r="G2618">
            <v>2887.5</v>
          </cell>
          <cell r="H2618">
            <v>0</v>
          </cell>
        </row>
        <row r="2619">
          <cell r="A2619">
            <v>0</v>
          </cell>
          <cell r="B2619" t="str">
            <v>subida de materiales</v>
          </cell>
          <cell r="C2619">
            <v>0</v>
          </cell>
          <cell r="D2619">
            <v>0</v>
          </cell>
          <cell r="E2619">
            <v>3076.2711864406783</v>
          </cell>
          <cell r="F2619">
            <v>553.72881355932202</v>
          </cell>
          <cell r="G2619">
            <v>0</v>
          </cell>
          <cell r="H2619">
            <v>0</v>
          </cell>
        </row>
        <row r="2620">
          <cell r="A2620">
            <v>0</v>
          </cell>
          <cell r="B2620" t="str">
            <v>Total/UND</v>
          </cell>
          <cell r="C2620">
            <v>2.6930000000000001</v>
          </cell>
          <cell r="D2620">
            <v>0</v>
          </cell>
          <cell r="E2620">
            <v>3076.2711864406783</v>
          </cell>
          <cell r="F2620">
            <v>553.72881355932202</v>
          </cell>
          <cell r="G2620">
            <v>11488.859999999999</v>
          </cell>
          <cell r="H2620">
            <v>1478.96</v>
          </cell>
          <cell r="I2620">
            <v>12967.82</v>
          </cell>
        </row>
        <row r="2621">
          <cell r="A2621">
            <v>0</v>
          </cell>
          <cell r="B2621" t="str">
            <v>Acero Estruc. Grado 40-60, 3/8" x 20 a 30 pies</v>
          </cell>
          <cell r="C2621">
            <v>0.85799999999999998</v>
          </cell>
          <cell r="D2621">
            <v>0</v>
          </cell>
          <cell r="E2621">
            <v>3076.2711864406783</v>
          </cell>
          <cell r="F2621">
            <v>553.72881355932202</v>
          </cell>
          <cell r="G2621">
            <v>0</v>
          </cell>
          <cell r="H2621">
            <v>0</v>
          </cell>
          <cell r="J2621">
            <v>0</v>
          </cell>
        </row>
        <row r="2622">
          <cell r="A2622">
            <v>108.02000000000001</v>
          </cell>
          <cell r="B2622" t="str">
            <v>Losa de techo e=0.12m, X-X Ø3/8" @ 0.18m, Y-Y Ø3/8" @ 0.22m, Hormigón Ligadora fc=210kg/cm2</v>
          </cell>
          <cell r="C2622">
            <v>1</v>
          </cell>
          <cell r="D2622" t="str">
            <v>M3</v>
          </cell>
          <cell r="E2622">
            <v>0</v>
          </cell>
          <cell r="F2622">
            <v>0</v>
          </cell>
          <cell r="G2622">
            <v>14717.71</v>
          </cell>
          <cell r="H2622">
            <v>1849.36</v>
          </cell>
          <cell r="I2622">
            <v>16567.07</v>
          </cell>
        </row>
        <row r="2623">
          <cell r="A2623">
            <v>0</v>
          </cell>
          <cell r="B2623" t="str">
            <v>Volumen Análisis</v>
          </cell>
          <cell r="C2623">
            <v>1</v>
          </cell>
          <cell r="D2623" t="str">
            <v>M3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0</v>
          </cell>
          <cell r="B2624" t="str">
            <v>Materiales y Equipos</v>
          </cell>
          <cell r="C2624">
            <v>7.1020000000000003</v>
          </cell>
          <cell r="D2624">
            <v>0</v>
          </cell>
          <cell r="E2624">
            <v>93.220338983050851</v>
          </cell>
          <cell r="F2624">
            <v>16.779661016949152</v>
          </cell>
          <cell r="G2624">
            <v>0</v>
          </cell>
          <cell r="H2624">
            <v>0</v>
          </cell>
        </row>
        <row r="2625">
          <cell r="A2625" t="str">
            <v>AE001</v>
          </cell>
          <cell r="B2625" t="str">
            <v>Acero Estruc. Grado 40-60, 3/8" x 20 a 30 pies</v>
          </cell>
          <cell r="C2625">
            <v>1.4239999999999999</v>
          </cell>
          <cell r="D2625" t="str">
            <v>QQ</v>
          </cell>
          <cell r="E2625">
            <v>3076.2711864406783</v>
          </cell>
          <cell r="F2625">
            <v>553.72881355932202</v>
          </cell>
          <cell r="G2625">
            <v>4380.6099999999997</v>
          </cell>
          <cell r="H2625">
            <v>788.51</v>
          </cell>
        </row>
        <row r="2626">
          <cell r="A2626">
            <v>102.05000000000003</v>
          </cell>
          <cell r="B2626" t="str">
            <v>Vaciado y ligado Hormigón 1:2:4 - 10% desp</v>
          </cell>
          <cell r="C2626">
            <v>1.1000000000000001</v>
          </cell>
          <cell r="D2626" t="str">
            <v>M3</v>
          </cell>
          <cell r="E2626">
            <v>6506.1</v>
          </cell>
          <cell r="F2626">
            <v>920.96</v>
          </cell>
          <cell r="G2626">
            <v>7156.71</v>
          </cell>
          <cell r="H2626">
            <v>1013.06</v>
          </cell>
        </row>
        <row r="2627">
          <cell r="A2627" t="str">
            <v>AE016</v>
          </cell>
          <cell r="B2627" t="str">
            <v>Alambre Galvanizado Calibre 18 (Varillas)</v>
          </cell>
          <cell r="C2627">
            <v>2.8479999999999999</v>
          </cell>
          <cell r="D2627" t="str">
            <v>LB</v>
          </cell>
          <cell r="E2627">
            <v>93.220338983050851</v>
          </cell>
          <cell r="F2627">
            <v>16.779661016949152</v>
          </cell>
          <cell r="G2627">
            <v>265.49</v>
          </cell>
          <cell r="H2627">
            <v>47.79</v>
          </cell>
        </row>
        <row r="2628">
          <cell r="A2628">
            <v>0</v>
          </cell>
          <cell r="B2628" t="str">
            <v>Mano de Obra</v>
          </cell>
          <cell r="D2628">
            <v>0</v>
          </cell>
          <cell r="G2628">
            <v>0</v>
          </cell>
          <cell r="H2628">
            <v>0</v>
          </cell>
          <cell r="I2628">
            <v>26000.42</v>
          </cell>
        </row>
        <row r="2629">
          <cell r="A2629">
            <v>200.05999999999995</v>
          </cell>
          <cell r="B2629" t="str">
            <v>Coloc. acero normal</v>
          </cell>
          <cell r="C2629">
            <v>1.4239999999999999</v>
          </cell>
          <cell r="D2629" t="str">
            <v>QQ</v>
          </cell>
          <cell r="E2629">
            <v>326.47275741487186</v>
          </cell>
          <cell r="F2629">
            <v>0</v>
          </cell>
          <cell r="G2629">
            <v>464.9</v>
          </cell>
          <cell r="H2629">
            <v>0</v>
          </cell>
        </row>
        <row r="2630">
          <cell r="A2630">
            <v>300.02999999999997</v>
          </cell>
          <cell r="B2630" t="str">
            <v>Encofrado Todo Costo</v>
          </cell>
          <cell r="C2630">
            <v>8.3333333333333339</v>
          </cell>
          <cell r="D2630" t="str">
            <v>M2</v>
          </cell>
          <cell r="E2630">
            <v>294</v>
          </cell>
          <cell r="F2630">
            <v>0</v>
          </cell>
          <cell r="G2630">
            <v>2450</v>
          </cell>
          <cell r="H2630">
            <v>0</v>
          </cell>
          <cell r="I2630">
            <v>36473.9</v>
          </cell>
        </row>
        <row r="2631">
          <cell r="A2631">
            <v>0</v>
          </cell>
          <cell r="B2631" t="str">
            <v>subida de materiales</v>
          </cell>
          <cell r="C2631">
            <v>1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0</v>
          </cell>
          <cell r="B2632" t="str">
            <v>Total/UND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14717.71</v>
          </cell>
          <cell r="H2632">
            <v>1849.36</v>
          </cell>
          <cell r="I2632">
            <v>16567.07</v>
          </cell>
        </row>
        <row r="2633">
          <cell r="A2633">
            <v>0</v>
          </cell>
          <cell r="B2633" t="str">
            <v>Acero Estruc. Grado 40-60, 1" x 20 a 30 pies</v>
          </cell>
          <cell r="C2633">
            <v>0</v>
          </cell>
          <cell r="D2633">
            <v>0</v>
          </cell>
          <cell r="E2633">
            <v>3076.2711864406783</v>
          </cell>
          <cell r="F2633">
            <v>553.72881355932202</v>
          </cell>
          <cell r="G2633">
            <v>0</v>
          </cell>
          <cell r="H2633">
            <v>0</v>
          </cell>
        </row>
        <row r="2634">
          <cell r="A2634" t="str">
            <v>FUN-043</v>
          </cell>
          <cell r="B2634" t="str">
            <v>LOSA DE TECHO L1 E=0.12M, F'C=210KG/CM2, X-X Ø3/8"@0.20M, Y-Y Ø3/8"@0.16M, ADICIONALES Ø3/8" @0.35M (FUNERARIA NUEVA ESPERANZA)</v>
          </cell>
          <cell r="C2634">
            <v>1</v>
          </cell>
          <cell r="D2634" t="str">
            <v>M3</v>
          </cell>
          <cell r="E2634">
            <v>0</v>
          </cell>
          <cell r="F2634">
            <v>0</v>
          </cell>
          <cell r="G2634">
            <v>17258.41</v>
          </cell>
          <cell r="H2634">
            <v>2383.54</v>
          </cell>
          <cell r="I2634">
            <v>19641.95</v>
          </cell>
        </row>
        <row r="2635">
          <cell r="A2635">
            <v>0</v>
          </cell>
          <cell r="B2635" t="str">
            <v>Volumen Análisis</v>
          </cell>
          <cell r="C2635">
            <v>1</v>
          </cell>
          <cell r="D2635" t="str">
            <v>M3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</row>
        <row r="2636">
          <cell r="A2636">
            <v>0</v>
          </cell>
          <cell r="B2636" t="str">
            <v>Materiales y Equipos</v>
          </cell>
          <cell r="C2636">
            <v>1.06</v>
          </cell>
          <cell r="D2636">
            <v>0</v>
          </cell>
          <cell r="E2636">
            <v>3076.2711864406783</v>
          </cell>
          <cell r="F2636">
            <v>553.72881355932202</v>
          </cell>
          <cell r="G2636">
            <v>0</v>
          </cell>
          <cell r="H2636">
            <v>0</v>
          </cell>
        </row>
        <row r="2637">
          <cell r="A2637" t="str">
            <v>AE002</v>
          </cell>
          <cell r="B2637" t="str">
            <v>Acero Estruc. Grado 40-60, 1/2" x 20 a 30 pies</v>
          </cell>
          <cell r="C2637">
            <v>1.1000000000000001</v>
          </cell>
          <cell r="D2637" t="str">
            <v>QQ</v>
          </cell>
          <cell r="E2637">
            <v>3076.2711864406783</v>
          </cell>
          <cell r="F2637">
            <v>553.72881355932202</v>
          </cell>
          <cell r="G2637">
            <v>0</v>
          </cell>
          <cell r="H2637">
            <v>0</v>
          </cell>
        </row>
        <row r="2638">
          <cell r="A2638" t="str">
            <v>AE001</v>
          </cell>
          <cell r="B2638" t="str">
            <v>Acero Estruc. Grado 40-60, 3/8" x 20 a 30 pies</v>
          </cell>
          <cell r="C2638">
            <v>2.09</v>
          </cell>
          <cell r="D2638">
            <v>0</v>
          </cell>
          <cell r="E2638">
            <v>3076.2711864406783</v>
          </cell>
          <cell r="F2638">
            <v>553.72881355932202</v>
          </cell>
          <cell r="G2638">
            <v>6429.41</v>
          </cell>
          <cell r="H2638">
            <v>1157.29</v>
          </cell>
        </row>
        <row r="2639">
          <cell r="A2639" t="str">
            <v>HI002</v>
          </cell>
          <cell r="B2639" t="str">
            <v>Hormigón 210 Kg/cm2 (incluye bomba y colocación)</v>
          </cell>
          <cell r="C2639">
            <v>1.1000000000000001</v>
          </cell>
          <cell r="D2639" t="str">
            <v>M3</v>
          </cell>
          <cell r="E2639">
            <v>5652.5423728813566</v>
          </cell>
          <cell r="F2639">
            <v>1017.4576271186442</v>
          </cell>
          <cell r="G2639">
            <v>6217.8</v>
          </cell>
          <cell r="H2639">
            <v>1119.2</v>
          </cell>
        </row>
        <row r="2640">
          <cell r="A2640" t="str">
            <v>AE016</v>
          </cell>
          <cell r="B2640" t="str">
            <v>Alambre Galvanizado Calibre 18 (Varillas)</v>
          </cell>
          <cell r="C2640">
            <v>6.38</v>
          </cell>
          <cell r="D2640" t="str">
            <v>LB</v>
          </cell>
          <cell r="E2640">
            <v>93.220338983050851</v>
          </cell>
          <cell r="F2640">
            <v>16.779661016949152</v>
          </cell>
          <cell r="G2640">
            <v>594.75</v>
          </cell>
          <cell r="H2640">
            <v>107.05</v>
          </cell>
        </row>
        <row r="2641">
          <cell r="A2641">
            <v>0</v>
          </cell>
          <cell r="B2641" t="str">
            <v>Mano de Obra</v>
          </cell>
          <cell r="C2641">
            <v>5.52</v>
          </cell>
          <cell r="D2641">
            <v>0</v>
          </cell>
          <cell r="E2641">
            <v>326.47275741487186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>
            <v>200.05999999999995</v>
          </cell>
          <cell r="B2642" t="str">
            <v>Coloc. acero normal</v>
          </cell>
          <cell r="C2642">
            <v>3.19</v>
          </cell>
          <cell r="D2642" t="str">
            <v>QQ</v>
          </cell>
          <cell r="E2642">
            <v>326.47275741487186</v>
          </cell>
          <cell r="F2642">
            <v>0</v>
          </cell>
          <cell r="G2642">
            <v>1041.45</v>
          </cell>
          <cell r="H2642">
            <v>0</v>
          </cell>
        </row>
        <row r="2643">
          <cell r="A2643">
            <v>300.12999999999988</v>
          </cell>
          <cell r="B2643" t="str">
            <v xml:space="preserve">Losas Planas &gt; 3.50m altura hasta 4.00m </v>
          </cell>
          <cell r="C2643">
            <v>8.3333333333333339</v>
          </cell>
          <cell r="D2643" t="str">
            <v>M2</v>
          </cell>
          <cell r="E2643">
            <v>357</v>
          </cell>
          <cell r="F2643">
            <v>0</v>
          </cell>
          <cell r="G2643">
            <v>2975</v>
          </cell>
          <cell r="H2643">
            <v>0</v>
          </cell>
          <cell r="I2643">
            <v>36473.9</v>
          </cell>
        </row>
        <row r="2644">
          <cell r="A2644">
            <v>0</v>
          </cell>
          <cell r="B2644" t="str">
            <v>Total/UND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17258.41</v>
          </cell>
          <cell r="H2644">
            <v>2383.54</v>
          </cell>
          <cell r="I2644">
            <v>19641.95</v>
          </cell>
        </row>
        <row r="2645">
          <cell r="A2645">
            <v>0</v>
          </cell>
          <cell r="B2645" t="str">
            <v>VIGA  (0.15X0.20)MTS, F'C=210KG/CM2, 5Ø1/2", EST. Ø3/8"@0.20M</v>
          </cell>
          <cell r="C2645">
            <v>1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37889.78</v>
          </cell>
        </row>
        <row r="2646">
          <cell r="A2646" t="str">
            <v>FUN-044</v>
          </cell>
          <cell r="B2646" t="str">
            <v>LOSA DE TECHO L5 E=0.12M, F'C=210KG/CM2, X-X Ø3/8"@0.16M, Y-Y Ø3/8"@0.20M, ADICIONALES Ø3/8" @0.35M  (FUNERARIA NUEVA ESPERANZA)</v>
          </cell>
          <cell r="C2646">
            <v>1</v>
          </cell>
          <cell r="D2646" t="str">
            <v>M3</v>
          </cell>
          <cell r="E2646">
            <v>0</v>
          </cell>
          <cell r="F2646">
            <v>0</v>
          </cell>
          <cell r="G2646">
            <v>17053.32</v>
          </cell>
          <cell r="H2646">
            <v>2346.6299999999997</v>
          </cell>
          <cell r="I2646">
            <v>19399.95</v>
          </cell>
        </row>
        <row r="2647">
          <cell r="A2647">
            <v>0</v>
          </cell>
          <cell r="B2647" t="str">
            <v>Volumen Análisis</v>
          </cell>
          <cell r="C2647">
            <v>1</v>
          </cell>
          <cell r="D2647" t="str">
            <v>M3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A2648">
            <v>0</v>
          </cell>
          <cell r="B2648" t="str">
            <v>Materiales y Equipos</v>
          </cell>
          <cell r="C2648">
            <v>0</v>
          </cell>
          <cell r="D2648">
            <v>0</v>
          </cell>
          <cell r="E2648">
            <v>3076.2711864406783</v>
          </cell>
          <cell r="F2648">
            <v>553.72881355932202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 t="str">
            <v>AE002</v>
          </cell>
          <cell r="B2649" t="str">
            <v>Acero Estruc. Grado 40-60, 1/2" x 20 a 30 pies</v>
          </cell>
          <cell r="C2649">
            <v>0</v>
          </cell>
          <cell r="D2649" t="str">
            <v>QQ</v>
          </cell>
          <cell r="E2649">
            <v>3076.2711864406783</v>
          </cell>
          <cell r="F2649">
            <v>553.72881355932202</v>
          </cell>
          <cell r="G2649">
            <v>0</v>
          </cell>
          <cell r="H2649">
            <v>0</v>
          </cell>
          <cell r="I2649">
            <v>0</v>
          </cell>
        </row>
        <row r="2650">
          <cell r="A2650" t="str">
            <v>AE001</v>
          </cell>
          <cell r="B2650" t="str">
            <v>Acero Estruc. Grado 40-60, 3/8" x 20 a 30 pies</v>
          </cell>
          <cell r="C2650">
            <v>2.09</v>
          </cell>
          <cell r="D2650">
            <v>0</v>
          </cell>
          <cell r="E2650">
            <v>3076.2711864406783</v>
          </cell>
          <cell r="F2650">
            <v>553.72881355932202</v>
          </cell>
          <cell r="G2650">
            <v>6429.41</v>
          </cell>
          <cell r="H2650">
            <v>1157.29</v>
          </cell>
          <cell r="I2650">
            <v>0</v>
          </cell>
        </row>
        <row r="2651">
          <cell r="A2651" t="str">
            <v>HI002</v>
          </cell>
          <cell r="B2651" t="str">
            <v>Hormigón 210 Kg/cm2 (incluye bomba y colocación)</v>
          </cell>
          <cell r="C2651">
            <v>1.1000000000000001</v>
          </cell>
          <cell r="D2651" t="str">
            <v>M3</v>
          </cell>
          <cell r="E2651">
            <v>5652.5423728813566</v>
          </cell>
          <cell r="F2651">
            <v>1017.4576271186442</v>
          </cell>
          <cell r="G2651">
            <v>6217.8</v>
          </cell>
          <cell r="H2651">
            <v>1119.2</v>
          </cell>
          <cell r="I2651">
            <v>0</v>
          </cell>
        </row>
        <row r="2652">
          <cell r="A2652" t="str">
            <v>AE016</v>
          </cell>
          <cell r="B2652" t="str">
            <v>Alambre Galvanizado Calibre 18 (Varillas)</v>
          </cell>
          <cell r="C2652">
            <v>4.18</v>
          </cell>
          <cell r="D2652" t="str">
            <v>LB</v>
          </cell>
          <cell r="E2652">
            <v>93.220338983050851</v>
          </cell>
          <cell r="F2652">
            <v>16.779661016949152</v>
          </cell>
          <cell r="G2652">
            <v>389.66</v>
          </cell>
          <cell r="H2652">
            <v>70.14</v>
          </cell>
          <cell r="I2652">
            <v>0</v>
          </cell>
        </row>
        <row r="2653">
          <cell r="A2653">
            <v>0</v>
          </cell>
          <cell r="B2653" t="str">
            <v>Mano de Obra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A2654">
            <v>200.05999999999995</v>
          </cell>
          <cell r="B2654" t="str">
            <v>Coloc. acero normal</v>
          </cell>
          <cell r="C2654">
            <v>3.19</v>
          </cell>
          <cell r="D2654" t="str">
            <v>QQ</v>
          </cell>
          <cell r="E2654">
            <v>326.47275741487186</v>
          </cell>
          <cell r="F2654">
            <v>0</v>
          </cell>
          <cell r="G2654">
            <v>1041.45</v>
          </cell>
          <cell r="H2654">
            <v>0</v>
          </cell>
          <cell r="I2654">
            <v>0</v>
          </cell>
        </row>
        <row r="2655">
          <cell r="A2655">
            <v>300.12999999999988</v>
          </cell>
          <cell r="B2655" t="str">
            <v xml:space="preserve">Losas Planas &gt; 3.50m altura hasta 4.00m </v>
          </cell>
          <cell r="C2655">
            <v>8.3333333333333339</v>
          </cell>
          <cell r="D2655" t="str">
            <v>M2</v>
          </cell>
          <cell r="E2655">
            <v>357</v>
          </cell>
          <cell r="F2655">
            <v>0</v>
          </cell>
          <cell r="G2655">
            <v>2975</v>
          </cell>
          <cell r="H2655">
            <v>0</v>
          </cell>
          <cell r="I2655">
            <v>0</v>
          </cell>
        </row>
        <row r="2656">
          <cell r="A2656">
            <v>0</v>
          </cell>
          <cell r="B2656" t="str">
            <v>Total/UND</v>
          </cell>
          <cell r="C2656">
            <v>5.4399999999999995</v>
          </cell>
          <cell r="D2656">
            <v>0</v>
          </cell>
          <cell r="E2656">
            <v>326.47275741487186</v>
          </cell>
          <cell r="F2656">
            <v>0</v>
          </cell>
          <cell r="G2656">
            <v>17053.32</v>
          </cell>
          <cell r="H2656">
            <v>2346.6299999999997</v>
          </cell>
          <cell r="I2656">
            <v>19399.95</v>
          </cell>
        </row>
        <row r="2657">
          <cell r="A2657">
            <v>0</v>
          </cell>
          <cell r="B2657" t="str">
            <v>VIGA de amarre &lt; 0.30m</v>
          </cell>
          <cell r="C2657">
            <v>33.333333333333336</v>
          </cell>
          <cell r="D2657">
            <v>0</v>
          </cell>
          <cell r="E2657">
            <v>210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</row>
        <row r="2658">
          <cell r="A2658">
            <v>108.03000000000002</v>
          </cell>
          <cell r="B2658" t="str">
            <v xml:space="preserve">LOSA DE HA PARA ASIENTO DE GRADAS, E=0.13M, F'C=210KG/CM2, 4Ø1/2" ACERO INF. 4Ø3/8" ACERO SUP. Y Ø3/8"@0.20M </v>
          </cell>
          <cell r="C2658">
            <v>1</v>
          </cell>
          <cell r="D2658" t="str">
            <v>M3</v>
          </cell>
          <cell r="E2658">
            <v>0</v>
          </cell>
          <cell r="F2658">
            <v>0</v>
          </cell>
          <cell r="G2658">
            <v>20198.100000000002</v>
          </cell>
          <cell r="H2658">
            <v>2957.41</v>
          </cell>
          <cell r="I2658">
            <v>23155.510000000002</v>
          </cell>
        </row>
        <row r="2659">
          <cell r="A2659">
            <v>0</v>
          </cell>
          <cell r="B2659" t="str">
            <v>Volumen Análisis</v>
          </cell>
          <cell r="C2659">
            <v>1</v>
          </cell>
          <cell r="D2659" t="str">
            <v>M3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A2660">
            <v>0</v>
          </cell>
          <cell r="B2660" t="str">
            <v>Materiales y Equipos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A2661" t="str">
            <v>AE002</v>
          </cell>
          <cell r="B2661" t="str">
            <v>Acero Estruc. Grado 40-60, 1/2" x 20 a 30 pies</v>
          </cell>
          <cell r="C2661">
            <v>1</v>
          </cell>
          <cell r="D2661" t="str">
            <v>QQ</v>
          </cell>
          <cell r="E2661">
            <v>3076.2711864406783</v>
          </cell>
          <cell r="F2661">
            <v>553.72881355932202</v>
          </cell>
          <cell r="G2661">
            <v>3076.27</v>
          </cell>
          <cell r="H2661">
            <v>553.73</v>
          </cell>
          <cell r="I2661">
            <v>12967.82</v>
          </cell>
        </row>
        <row r="2662">
          <cell r="A2662" t="str">
            <v>AE001</v>
          </cell>
          <cell r="B2662" t="str">
            <v>Acero Estruc. Grado 40-60, 3/8" x 20 a 30 pies</v>
          </cell>
          <cell r="C2662">
            <v>2.13</v>
          </cell>
          <cell r="D2662" t="str">
            <v>QQ</v>
          </cell>
          <cell r="E2662">
            <v>3076.2711864406783</v>
          </cell>
          <cell r="F2662">
            <v>553.72881355932202</v>
          </cell>
          <cell r="G2662">
            <v>6552.46</v>
          </cell>
          <cell r="H2662">
            <v>1179.44</v>
          </cell>
          <cell r="I2662">
            <v>0</v>
          </cell>
        </row>
        <row r="2663">
          <cell r="A2663" t="str">
            <v>HI002</v>
          </cell>
          <cell r="B2663" t="str">
            <v>Hormigón 210 Kg/cm2 (incluye bomba y colocación)</v>
          </cell>
          <cell r="C2663">
            <v>1.1000000000000001</v>
          </cell>
          <cell r="D2663" t="str">
            <v>M3</v>
          </cell>
          <cell r="E2663">
            <v>5652.5423728813566</v>
          </cell>
          <cell r="F2663">
            <v>1017.4576271186442</v>
          </cell>
          <cell r="G2663">
            <v>6217.8</v>
          </cell>
          <cell r="H2663">
            <v>1119.2</v>
          </cell>
        </row>
        <row r="2664">
          <cell r="A2664" t="str">
            <v>AE016</v>
          </cell>
          <cell r="B2664" t="str">
            <v>Alambre Galvanizado Calibre 18 (Varillas)</v>
          </cell>
          <cell r="C2664">
            <v>6.26</v>
          </cell>
          <cell r="D2664" t="str">
            <v>LB</v>
          </cell>
          <cell r="E2664">
            <v>93.220338983050851</v>
          </cell>
          <cell r="F2664">
            <v>16.779661016949152</v>
          </cell>
          <cell r="G2664">
            <v>583.55999999999995</v>
          </cell>
          <cell r="H2664">
            <v>105.04</v>
          </cell>
        </row>
        <row r="2665">
          <cell r="A2665">
            <v>0</v>
          </cell>
          <cell r="B2665" t="str">
            <v>Mano de Obra</v>
          </cell>
          <cell r="C2665">
            <v>0.19600000000000001</v>
          </cell>
          <cell r="D2665">
            <v>0</v>
          </cell>
          <cell r="E2665">
            <v>3076.2711864406783</v>
          </cell>
          <cell r="F2665">
            <v>553.72881355932202</v>
          </cell>
          <cell r="G2665">
            <v>0</v>
          </cell>
          <cell r="H2665">
            <v>0</v>
          </cell>
        </row>
        <row r="2666">
          <cell r="A2666">
            <v>200.05999999999995</v>
          </cell>
          <cell r="B2666" t="str">
            <v>Coloc. acero normal</v>
          </cell>
          <cell r="C2666">
            <v>3.13</v>
          </cell>
          <cell r="D2666" t="str">
            <v>QQ</v>
          </cell>
          <cell r="E2666">
            <v>326.47275741487186</v>
          </cell>
          <cell r="F2666">
            <v>0</v>
          </cell>
          <cell r="G2666">
            <v>1021.86</v>
          </cell>
          <cell r="H2666">
            <v>0</v>
          </cell>
        </row>
        <row r="2667">
          <cell r="A2667">
            <v>300.12999999999988</v>
          </cell>
          <cell r="B2667" t="str">
            <v xml:space="preserve">Losas Planas &gt; 3.50m altura hasta 4.00m </v>
          </cell>
          <cell r="C2667">
            <v>7.6923076923076916</v>
          </cell>
          <cell r="D2667" t="str">
            <v>M2</v>
          </cell>
          <cell r="E2667">
            <v>357</v>
          </cell>
          <cell r="F2667">
            <v>0</v>
          </cell>
          <cell r="G2667">
            <v>2746.15</v>
          </cell>
          <cell r="H2667">
            <v>0</v>
          </cell>
        </row>
        <row r="2668">
          <cell r="A2668">
            <v>0</v>
          </cell>
          <cell r="B2668" t="str">
            <v>Total/UND</v>
          </cell>
          <cell r="D2668">
            <v>0</v>
          </cell>
          <cell r="G2668">
            <v>20198.100000000002</v>
          </cell>
          <cell r="H2668">
            <v>2957.41</v>
          </cell>
          <cell r="I2668">
            <v>23155.510000000002</v>
          </cell>
        </row>
        <row r="2669">
          <cell r="A2669">
            <v>0</v>
          </cell>
          <cell r="B2669" t="str">
            <v>Coloc. acero malla electrosoldada</v>
          </cell>
          <cell r="C2669">
            <v>8.3330000000000002</v>
          </cell>
          <cell r="D2669">
            <v>0</v>
          </cell>
          <cell r="E2669">
            <v>38.51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>
            <v>108.04000000000002</v>
          </cell>
          <cell r="B2670" t="str">
            <v>LOSA DE HA E=0.10M, F'C=210KG/CM2 (LIGAD.), Ø3/8" @ 0.25M AD</v>
          </cell>
          <cell r="C2670">
            <v>1</v>
          </cell>
          <cell r="D2670" t="str">
            <v>M3</v>
          </cell>
          <cell r="E2670">
            <v>0</v>
          </cell>
          <cell r="F2670">
            <v>0</v>
          </cell>
          <cell r="G2670">
            <v>14224.27</v>
          </cell>
          <cell r="H2670">
            <v>1688.4399999999998</v>
          </cell>
          <cell r="I2670">
            <v>15912.710000000001</v>
          </cell>
        </row>
        <row r="2671">
          <cell r="A2671">
            <v>0</v>
          </cell>
          <cell r="B2671" t="str">
            <v>Volumen Análisis</v>
          </cell>
          <cell r="C2671">
            <v>1</v>
          </cell>
          <cell r="D2671" t="str">
            <v>M3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0</v>
          </cell>
          <cell r="B2672" t="str">
            <v>Materiales y Equipos</v>
          </cell>
          <cell r="D2672">
            <v>0</v>
          </cell>
          <cell r="G2672">
            <v>0</v>
          </cell>
          <cell r="H2672">
            <v>0</v>
          </cell>
        </row>
        <row r="2673">
          <cell r="A2673" t="str">
            <v>AE002</v>
          </cell>
          <cell r="B2673" t="str">
            <v>Acero Estruc. Grado 40-60, 1/2" x 20 a 30 pies</v>
          </cell>
          <cell r="C2673">
            <v>0</v>
          </cell>
          <cell r="D2673" t="str">
            <v>QQ</v>
          </cell>
          <cell r="E2673">
            <v>3076.2711864406783</v>
          </cell>
          <cell r="F2673">
            <v>553.72881355932202</v>
          </cell>
          <cell r="G2673">
            <v>0</v>
          </cell>
          <cell r="H2673">
            <v>0</v>
          </cell>
          <cell r="I2673">
            <v>12967.82</v>
          </cell>
        </row>
        <row r="2674">
          <cell r="A2674" t="str">
            <v>AE001</v>
          </cell>
          <cell r="B2674" t="str">
            <v>Acero Estruc. Grado 40-60, 3/8" x 20 a 30 pies</v>
          </cell>
          <cell r="C2674">
            <v>1.1499999999999999</v>
          </cell>
          <cell r="D2674" t="str">
            <v>QQ</v>
          </cell>
          <cell r="E2674">
            <v>3076.2711864406783</v>
          </cell>
          <cell r="F2674">
            <v>553.72881355932202</v>
          </cell>
          <cell r="G2674">
            <v>3537.71</v>
          </cell>
          <cell r="H2674">
            <v>636.79</v>
          </cell>
          <cell r="J2674">
            <v>0</v>
          </cell>
        </row>
        <row r="2675">
          <cell r="A2675">
            <v>102.05000000000003</v>
          </cell>
          <cell r="B2675" t="str">
            <v>Vaciado y ligado Hormigón 1:2:4 - 10% desp</v>
          </cell>
          <cell r="C2675">
            <v>1.1000000000000001</v>
          </cell>
          <cell r="D2675" t="str">
            <v>M3</v>
          </cell>
          <cell r="E2675">
            <v>6506.1</v>
          </cell>
          <cell r="F2675">
            <v>920.96</v>
          </cell>
          <cell r="G2675">
            <v>7156.71</v>
          </cell>
          <cell r="H2675">
            <v>1013.06</v>
          </cell>
          <cell r="I2675">
            <v>16567.07</v>
          </cell>
        </row>
        <row r="2676">
          <cell r="A2676" t="str">
            <v>AE016</v>
          </cell>
          <cell r="B2676" t="str">
            <v>Alambre Galvanizado Calibre 18 (Varillas)</v>
          </cell>
          <cell r="C2676">
            <v>2.2999999999999998</v>
          </cell>
          <cell r="D2676" t="str">
            <v>LB</v>
          </cell>
          <cell r="E2676">
            <v>93.220338983050851</v>
          </cell>
          <cell r="F2676">
            <v>16.779661016949152</v>
          </cell>
          <cell r="G2676">
            <v>214.41</v>
          </cell>
          <cell r="H2676">
            <v>38.590000000000003</v>
          </cell>
          <cell r="I2676">
            <v>0</v>
          </cell>
        </row>
        <row r="2677">
          <cell r="A2677">
            <v>0</v>
          </cell>
          <cell r="B2677" t="str">
            <v>Mano de Obra</v>
          </cell>
          <cell r="D2677">
            <v>0</v>
          </cell>
          <cell r="G2677">
            <v>0</v>
          </cell>
          <cell r="H2677">
            <v>0</v>
          </cell>
        </row>
        <row r="2678">
          <cell r="A2678">
            <v>200.05999999999995</v>
          </cell>
          <cell r="B2678" t="str">
            <v>Coloc. acero normal</v>
          </cell>
          <cell r="C2678">
            <v>1.1499999999999999</v>
          </cell>
          <cell r="D2678" t="str">
            <v>QQ</v>
          </cell>
          <cell r="E2678">
            <v>326.47275741487186</v>
          </cell>
          <cell r="F2678">
            <v>0</v>
          </cell>
          <cell r="G2678">
            <v>375.44</v>
          </cell>
          <cell r="H2678">
            <v>0</v>
          </cell>
        </row>
        <row r="2679">
          <cell r="A2679">
            <v>300.02999999999997</v>
          </cell>
          <cell r="B2679" t="str">
            <v>Losas Planas hasta 3.00m de altura</v>
          </cell>
          <cell r="C2679">
            <v>10</v>
          </cell>
          <cell r="D2679" t="str">
            <v>M2</v>
          </cell>
          <cell r="E2679">
            <v>294</v>
          </cell>
          <cell r="F2679">
            <v>0</v>
          </cell>
          <cell r="G2679">
            <v>2940</v>
          </cell>
          <cell r="H2679">
            <v>0</v>
          </cell>
        </row>
        <row r="2680">
          <cell r="A2680">
            <v>0</v>
          </cell>
          <cell r="B2680" t="str">
            <v>Total/UND</v>
          </cell>
          <cell r="C2680">
            <v>2.8479999999999999</v>
          </cell>
          <cell r="D2680">
            <v>0</v>
          </cell>
          <cell r="E2680">
            <v>93.220338983050851</v>
          </cell>
          <cell r="F2680">
            <v>16.779661016949152</v>
          </cell>
          <cell r="G2680">
            <v>14224.27</v>
          </cell>
          <cell r="H2680">
            <v>1688.4399999999998</v>
          </cell>
          <cell r="I2680">
            <v>15912.710000000001</v>
          </cell>
        </row>
        <row r="2681">
          <cell r="A2681">
            <v>0</v>
          </cell>
          <cell r="B2681" t="str">
            <v>Mano de Obra</v>
          </cell>
          <cell r="D2681">
            <v>0</v>
          </cell>
          <cell r="G2681">
            <v>0</v>
          </cell>
          <cell r="H2681">
            <v>0</v>
          </cell>
        </row>
        <row r="2682">
          <cell r="A2682">
            <v>108.05000000000003</v>
          </cell>
          <cell r="B2682" t="str">
            <v>LOSA DE HA E=0.10M, F'C=210KG/CM2 (LIGAD.), Ø3/8" @ 0.20M AD</v>
          </cell>
          <cell r="C2682">
            <v>1</v>
          </cell>
          <cell r="D2682" t="str">
            <v>M3</v>
          </cell>
          <cell r="E2682">
            <v>0</v>
          </cell>
          <cell r="F2682">
            <v>0</v>
          </cell>
          <cell r="G2682">
            <v>15193.36</v>
          </cell>
          <cell r="H2682">
            <v>1847</v>
          </cell>
          <cell r="I2682">
            <v>17040.36</v>
          </cell>
        </row>
        <row r="2683">
          <cell r="A2683">
            <v>0</v>
          </cell>
          <cell r="B2683" t="str">
            <v>Volumen Análisis</v>
          </cell>
          <cell r="C2683">
            <v>1</v>
          </cell>
          <cell r="D2683" t="str">
            <v>M3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0</v>
          </cell>
          <cell r="B2684" t="str">
            <v>Materiales y Equipos</v>
          </cell>
          <cell r="D2684">
            <v>0</v>
          </cell>
          <cell r="G2684">
            <v>0</v>
          </cell>
          <cell r="H2684">
            <v>0</v>
          </cell>
        </row>
        <row r="2685">
          <cell r="A2685" t="str">
            <v>AE002</v>
          </cell>
          <cell r="B2685" t="str">
            <v>Acero Estruc. Grado 40-60, 1/2" x 20 a 30 pies</v>
          </cell>
          <cell r="C2685">
            <v>0</v>
          </cell>
          <cell r="D2685" t="str">
            <v>QQ</v>
          </cell>
          <cell r="E2685">
            <v>3076.2711864406783</v>
          </cell>
          <cell r="F2685">
            <v>553.72881355932202</v>
          </cell>
          <cell r="G2685">
            <v>0</v>
          </cell>
          <cell r="H2685">
            <v>0</v>
          </cell>
          <cell r="I2685">
            <v>16567.07</v>
          </cell>
        </row>
        <row r="2686">
          <cell r="A2686" t="str">
            <v>AE001</v>
          </cell>
          <cell r="B2686" t="str">
            <v>Acero Estruc. Grado 40-60, 3/8" x 20 a 30 pies</v>
          </cell>
          <cell r="C2686">
            <v>1.42</v>
          </cell>
          <cell r="D2686" t="str">
            <v>QQ</v>
          </cell>
          <cell r="E2686">
            <v>3076.2711864406783</v>
          </cell>
          <cell r="F2686">
            <v>553.72881355932202</v>
          </cell>
          <cell r="G2686">
            <v>4368.3100000000004</v>
          </cell>
          <cell r="H2686">
            <v>786.29</v>
          </cell>
        </row>
        <row r="2687">
          <cell r="A2687">
            <v>102.05000000000003</v>
          </cell>
          <cell r="B2687" t="str">
            <v>Vaciado y ligado Hormigón 1:2:4 - 10% desp</v>
          </cell>
          <cell r="C2687">
            <v>1.1000000000000001</v>
          </cell>
          <cell r="D2687" t="str">
            <v>M3</v>
          </cell>
          <cell r="E2687">
            <v>6506.1</v>
          </cell>
          <cell r="F2687">
            <v>920.96</v>
          </cell>
          <cell r="G2687">
            <v>7156.71</v>
          </cell>
          <cell r="H2687">
            <v>1013.06</v>
          </cell>
          <cell r="I2687">
            <v>19641.95</v>
          </cell>
        </row>
        <row r="2688">
          <cell r="A2688" t="str">
            <v>AE016</v>
          </cell>
          <cell r="B2688" t="str">
            <v>Alambre Galvanizado Calibre 18 (Varillas)</v>
          </cell>
          <cell r="C2688">
            <v>2.84</v>
          </cell>
          <cell r="D2688" t="str">
            <v>LB</v>
          </cell>
          <cell r="E2688">
            <v>93.220338983050851</v>
          </cell>
          <cell r="F2688">
            <v>16.779661016949152</v>
          </cell>
          <cell r="G2688">
            <v>264.75</v>
          </cell>
          <cell r="H2688">
            <v>47.65</v>
          </cell>
          <cell r="I2688">
            <v>0</v>
          </cell>
        </row>
        <row r="2689">
          <cell r="A2689">
            <v>0</v>
          </cell>
          <cell r="B2689" t="str">
            <v>Mano de Obra</v>
          </cell>
          <cell r="D2689">
            <v>0</v>
          </cell>
          <cell r="G2689">
            <v>0</v>
          </cell>
          <cell r="H2689">
            <v>0</v>
          </cell>
        </row>
        <row r="2690">
          <cell r="A2690">
            <v>200.05999999999995</v>
          </cell>
          <cell r="B2690" t="str">
            <v>Coloc. acero normal</v>
          </cell>
          <cell r="C2690">
            <v>1.42</v>
          </cell>
          <cell r="D2690" t="str">
            <v>QQ</v>
          </cell>
          <cell r="E2690">
            <v>326.47275741487186</v>
          </cell>
          <cell r="F2690">
            <v>0</v>
          </cell>
          <cell r="G2690">
            <v>463.59</v>
          </cell>
          <cell r="H2690">
            <v>0</v>
          </cell>
        </row>
        <row r="2691">
          <cell r="A2691">
            <v>300.02999999999997</v>
          </cell>
          <cell r="B2691" t="str">
            <v>Losas Planas hasta 3.00m de altura</v>
          </cell>
          <cell r="C2691">
            <v>10</v>
          </cell>
          <cell r="D2691" t="str">
            <v>M2</v>
          </cell>
          <cell r="E2691">
            <v>294</v>
          </cell>
          <cell r="F2691">
            <v>0</v>
          </cell>
          <cell r="G2691">
            <v>2940</v>
          </cell>
          <cell r="H2691">
            <v>0</v>
          </cell>
        </row>
        <row r="2692">
          <cell r="A2692">
            <v>0</v>
          </cell>
          <cell r="B2692" t="str">
            <v>Total/UND</v>
          </cell>
          <cell r="C2692">
            <v>1.1000000000000001</v>
          </cell>
          <cell r="D2692">
            <v>0</v>
          </cell>
          <cell r="E2692">
            <v>5652.5423728813566</v>
          </cell>
          <cell r="F2692">
            <v>1017.4576271186442</v>
          </cell>
          <cell r="G2692">
            <v>15193.36</v>
          </cell>
          <cell r="H2692">
            <v>1847</v>
          </cell>
          <cell r="I2692">
            <v>17040.36</v>
          </cell>
        </row>
        <row r="2693">
          <cell r="A2693">
            <v>0</v>
          </cell>
          <cell r="B2693" t="str">
            <v>Alambre Galvanizado Calibre 18 (Varillas)</v>
          </cell>
          <cell r="C2693">
            <v>6.38</v>
          </cell>
          <cell r="D2693">
            <v>0</v>
          </cell>
          <cell r="E2693">
            <v>93.220338983050851</v>
          </cell>
          <cell r="F2693">
            <v>16.779661016949152</v>
          </cell>
          <cell r="G2693">
            <v>0</v>
          </cell>
          <cell r="H2693">
            <v>0</v>
          </cell>
        </row>
        <row r="2694">
          <cell r="A2694">
            <v>108.06000000000003</v>
          </cell>
          <cell r="B2694" t="str">
            <v>LOSA DE HA E=0.12M, F'C=210KG/CM2 (LIGAD.), Ø1/2" @ 0.25M AD</v>
          </cell>
          <cell r="C2694">
            <v>1</v>
          </cell>
          <cell r="D2694" t="str">
            <v>M3</v>
          </cell>
          <cell r="E2694">
            <v>0</v>
          </cell>
          <cell r="F2694">
            <v>0</v>
          </cell>
          <cell r="G2694">
            <v>15378.119999999999</v>
          </cell>
          <cell r="H2694">
            <v>1957.42</v>
          </cell>
          <cell r="I2694">
            <v>17335.54</v>
          </cell>
        </row>
        <row r="2695">
          <cell r="A2695">
            <v>0</v>
          </cell>
          <cell r="B2695" t="str">
            <v>Volumen Análisis</v>
          </cell>
          <cell r="C2695">
            <v>1</v>
          </cell>
          <cell r="D2695" t="str">
            <v>M3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0</v>
          </cell>
          <cell r="B2696" t="str">
            <v>Materiales y Equipos</v>
          </cell>
          <cell r="C2696">
            <v>8.3333333333333339</v>
          </cell>
          <cell r="D2696">
            <v>0</v>
          </cell>
          <cell r="E2696">
            <v>357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AE002</v>
          </cell>
          <cell r="B2697" t="str">
            <v>Acero Estruc. Grado 40-60, 1/2" x 20 a 30 pies</v>
          </cell>
          <cell r="C2697">
            <v>1.6080000000000001</v>
          </cell>
          <cell r="D2697" t="str">
            <v>QQ</v>
          </cell>
          <cell r="E2697">
            <v>3076.2711864406783</v>
          </cell>
          <cell r="F2697">
            <v>553.72881355932202</v>
          </cell>
          <cell r="G2697">
            <v>4946.6400000000003</v>
          </cell>
          <cell r="H2697">
            <v>890.4</v>
          </cell>
          <cell r="I2697">
            <v>19641.95</v>
          </cell>
        </row>
        <row r="2698">
          <cell r="A2698" t="str">
            <v>AE001</v>
          </cell>
          <cell r="B2698" t="str">
            <v>Acero Estruc. Grado 40-60, 3/8" x 20 a 30 pies</v>
          </cell>
          <cell r="C2698">
            <v>0</v>
          </cell>
          <cell r="D2698" t="str">
            <v>QQ</v>
          </cell>
          <cell r="E2698">
            <v>3076.2711864406783</v>
          </cell>
          <cell r="F2698">
            <v>553.72881355932202</v>
          </cell>
          <cell r="G2698">
            <v>0</v>
          </cell>
          <cell r="H2698">
            <v>0</v>
          </cell>
        </row>
        <row r="2699">
          <cell r="A2699">
            <v>102.05000000000003</v>
          </cell>
          <cell r="B2699" t="str">
            <v>Vaciado y ligado Hormigón 1:2:4 - 10% desp</v>
          </cell>
          <cell r="C2699">
            <v>1.1000000000000001</v>
          </cell>
          <cell r="D2699" t="str">
            <v>M3</v>
          </cell>
          <cell r="E2699">
            <v>6506.1</v>
          </cell>
          <cell r="F2699">
            <v>920.96</v>
          </cell>
          <cell r="G2699">
            <v>7156.71</v>
          </cell>
          <cell r="H2699">
            <v>1013.06</v>
          </cell>
          <cell r="I2699">
            <v>19399.95</v>
          </cell>
        </row>
        <row r="2700">
          <cell r="A2700" t="str">
            <v>AE016</v>
          </cell>
          <cell r="B2700" t="str">
            <v>Alambre Galvanizado Calibre 18 (Varillas)</v>
          </cell>
          <cell r="C2700">
            <v>3.2160000000000002</v>
          </cell>
          <cell r="D2700" t="str">
            <v>LB</v>
          </cell>
          <cell r="E2700">
            <v>93.220338983050851</v>
          </cell>
          <cell r="F2700">
            <v>16.779661016949152</v>
          </cell>
          <cell r="G2700">
            <v>299.8</v>
          </cell>
          <cell r="H2700">
            <v>53.96</v>
          </cell>
          <cell r="I2700">
            <v>0</v>
          </cell>
        </row>
        <row r="2701">
          <cell r="A2701">
            <v>0</v>
          </cell>
          <cell r="B2701" t="str">
            <v>Mano de Obra</v>
          </cell>
          <cell r="D2701">
            <v>0</v>
          </cell>
          <cell r="G2701">
            <v>0</v>
          </cell>
          <cell r="H2701">
            <v>0</v>
          </cell>
        </row>
        <row r="2702">
          <cell r="A2702">
            <v>200.05999999999995</v>
          </cell>
          <cell r="B2702" t="str">
            <v>Coloc. acero normal</v>
          </cell>
          <cell r="C2702">
            <v>1.6080000000000001</v>
          </cell>
          <cell r="D2702" t="str">
            <v>QQ</v>
          </cell>
          <cell r="E2702">
            <v>326.47275741487186</v>
          </cell>
          <cell r="F2702">
            <v>0</v>
          </cell>
          <cell r="G2702">
            <v>524.97</v>
          </cell>
          <cell r="H2702">
            <v>0</v>
          </cell>
        </row>
        <row r="2703">
          <cell r="A2703">
            <v>300.02999999999997</v>
          </cell>
          <cell r="B2703" t="str">
            <v>Losas Planas hasta 3.00m de altura</v>
          </cell>
          <cell r="C2703">
            <v>8.3333333333333339</v>
          </cell>
          <cell r="D2703" t="str">
            <v>M2</v>
          </cell>
          <cell r="E2703">
            <v>294</v>
          </cell>
          <cell r="F2703">
            <v>0</v>
          </cell>
          <cell r="G2703">
            <v>2450</v>
          </cell>
          <cell r="H2703">
            <v>0</v>
          </cell>
        </row>
        <row r="2704">
          <cell r="A2704">
            <v>0</v>
          </cell>
          <cell r="B2704" t="str">
            <v>Total/UND</v>
          </cell>
          <cell r="C2704">
            <v>1.1000000000000001</v>
          </cell>
          <cell r="D2704">
            <v>0</v>
          </cell>
          <cell r="E2704">
            <v>5652.5423728813566</v>
          </cell>
          <cell r="F2704">
            <v>1017.4576271186442</v>
          </cell>
          <cell r="G2704">
            <v>15378.119999999999</v>
          </cell>
          <cell r="H2704">
            <v>1957.42</v>
          </cell>
          <cell r="I2704">
            <v>17335.54</v>
          </cell>
        </row>
        <row r="2705">
          <cell r="A2705">
            <v>0</v>
          </cell>
          <cell r="B2705" t="str">
            <v>Alambre Galvanizado Calibre 18 (Varillas)</v>
          </cell>
          <cell r="C2705">
            <v>4.18</v>
          </cell>
          <cell r="D2705">
            <v>0</v>
          </cell>
          <cell r="E2705">
            <v>93.220338983050851</v>
          </cell>
          <cell r="F2705">
            <v>16.779661016949152</v>
          </cell>
          <cell r="G2705">
            <v>0</v>
          </cell>
          <cell r="H2705">
            <v>0</v>
          </cell>
        </row>
        <row r="2706">
          <cell r="A2706">
            <v>108.07000000000004</v>
          </cell>
          <cell r="B2706" t="str">
            <v>LOSA DE HA E=0.12M, F'C=210KG/CM2 (LIGAD.), Ø3/8" @ 0.20M AD</v>
          </cell>
          <cell r="C2706">
            <v>1</v>
          </cell>
          <cell r="D2706" t="str">
            <v>M3</v>
          </cell>
          <cell r="E2706">
            <v>0</v>
          </cell>
          <cell r="F2706">
            <v>0</v>
          </cell>
          <cell r="G2706">
            <v>14342.72</v>
          </cell>
          <cell r="H2706">
            <v>1707.82</v>
          </cell>
          <cell r="I2706">
            <v>16050.539999999999</v>
          </cell>
        </row>
        <row r="2707">
          <cell r="A2707">
            <v>0</v>
          </cell>
          <cell r="B2707" t="str">
            <v>Volumen Análisis</v>
          </cell>
          <cell r="C2707">
            <v>1</v>
          </cell>
          <cell r="D2707" t="str">
            <v>M3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0</v>
          </cell>
          <cell r="B2708" t="str">
            <v>Materiales y Equipos</v>
          </cell>
          <cell r="C2708">
            <v>8.3333333333333339</v>
          </cell>
          <cell r="D2708">
            <v>0</v>
          </cell>
          <cell r="E2708">
            <v>357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AE002</v>
          </cell>
          <cell r="B2709" t="str">
            <v>Acero Estruc. Grado 40-60, 1/2" x 20 a 30 pies</v>
          </cell>
          <cell r="C2709">
            <v>0</v>
          </cell>
          <cell r="D2709" t="str">
            <v>QQ</v>
          </cell>
          <cell r="E2709">
            <v>3076.2711864406783</v>
          </cell>
          <cell r="F2709">
            <v>553.72881355932202</v>
          </cell>
          <cell r="G2709">
            <v>0</v>
          </cell>
          <cell r="H2709">
            <v>0</v>
          </cell>
          <cell r="I2709">
            <v>19399.95</v>
          </cell>
        </row>
        <row r="2710">
          <cell r="A2710" t="str">
            <v>AE001</v>
          </cell>
          <cell r="B2710" t="str">
            <v>Acero Estruc. Grado 40-60, 3/8" x 20 a 30 pies</v>
          </cell>
          <cell r="C2710">
            <v>1.1830000000000001</v>
          </cell>
          <cell r="D2710" t="str">
            <v>QQ</v>
          </cell>
          <cell r="E2710">
            <v>3076.2711864406783</v>
          </cell>
          <cell r="F2710">
            <v>553.72881355932202</v>
          </cell>
          <cell r="G2710">
            <v>3639.23</v>
          </cell>
          <cell r="H2710">
            <v>655.05999999999995</v>
          </cell>
        </row>
        <row r="2711">
          <cell r="A2711">
            <v>102.05000000000003</v>
          </cell>
          <cell r="B2711" t="str">
            <v>Vaciado y ligado Hormigón 1:2:4 - 10% desp</v>
          </cell>
          <cell r="C2711">
            <v>1.1000000000000001</v>
          </cell>
          <cell r="D2711" t="str">
            <v>M3</v>
          </cell>
          <cell r="E2711">
            <v>6506.1</v>
          </cell>
          <cell r="F2711">
            <v>920.96</v>
          </cell>
          <cell r="G2711">
            <v>7156.71</v>
          </cell>
          <cell r="H2711">
            <v>1013.06</v>
          </cell>
          <cell r="I2711">
            <v>23155.510000000002</v>
          </cell>
        </row>
        <row r="2712">
          <cell r="A2712" t="str">
            <v>AE016</v>
          </cell>
          <cell r="B2712" t="str">
            <v>Alambre Galvanizado Calibre 18 (Varillas)</v>
          </cell>
          <cell r="C2712">
            <v>2.3660000000000001</v>
          </cell>
          <cell r="D2712" t="str">
            <v>LB</v>
          </cell>
          <cell r="E2712">
            <v>93.220338983050851</v>
          </cell>
          <cell r="F2712">
            <v>16.779661016949152</v>
          </cell>
          <cell r="G2712">
            <v>220.56</v>
          </cell>
          <cell r="H2712">
            <v>39.700000000000003</v>
          </cell>
          <cell r="I2712">
            <v>0</v>
          </cell>
        </row>
        <row r="2713">
          <cell r="A2713">
            <v>0</v>
          </cell>
          <cell r="B2713" t="str">
            <v>Mano de Obra</v>
          </cell>
          <cell r="D2713">
            <v>0</v>
          </cell>
          <cell r="G2713">
            <v>0</v>
          </cell>
          <cell r="H2713">
            <v>0</v>
          </cell>
        </row>
        <row r="2714">
          <cell r="A2714">
            <v>200.05999999999995</v>
          </cell>
          <cell r="B2714" t="str">
            <v>Coloc. acero normal</v>
          </cell>
          <cell r="C2714">
            <v>1.1830000000000001</v>
          </cell>
          <cell r="D2714" t="str">
            <v>QQ</v>
          </cell>
          <cell r="E2714">
            <v>326.47275741487186</v>
          </cell>
          <cell r="F2714">
            <v>0</v>
          </cell>
          <cell r="G2714">
            <v>386.22</v>
          </cell>
          <cell r="H2714">
            <v>0</v>
          </cell>
        </row>
        <row r="2715">
          <cell r="A2715">
            <v>300.02999999999997</v>
          </cell>
          <cell r="B2715" t="str">
            <v>Losas Planas hasta 3.00m de altura</v>
          </cell>
          <cell r="C2715">
            <v>10</v>
          </cell>
          <cell r="D2715" t="str">
            <v>M2</v>
          </cell>
          <cell r="E2715">
            <v>294</v>
          </cell>
          <cell r="F2715">
            <v>0</v>
          </cell>
          <cell r="G2715">
            <v>2940</v>
          </cell>
          <cell r="H2715">
            <v>0</v>
          </cell>
        </row>
        <row r="2716">
          <cell r="A2716">
            <v>0</v>
          </cell>
          <cell r="B2716" t="str">
            <v>Total/UND</v>
          </cell>
          <cell r="C2716">
            <v>1.1000000000000001</v>
          </cell>
          <cell r="D2716">
            <v>0</v>
          </cell>
          <cell r="E2716">
            <v>5652.5423728813566</v>
          </cell>
          <cell r="F2716">
            <v>1017.4576271186442</v>
          </cell>
          <cell r="G2716">
            <v>14342.72</v>
          </cell>
          <cell r="H2716">
            <v>1707.82</v>
          </cell>
          <cell r="I2716">
            <v>16050.539999999999</v>
          </cell>
        </row>
        <row r="2717">
          <cell r="A2717">
            <v>0</v>
          </cell>
          <cell r="B2717" t="str">
            <v>Alambre Galvanizado Calibre 18 (Varillas)</v>
          </cell>
          <cell r="C2717">
            <v>6.26</v>
          </cell>
          <cell r="D2717">
            <v>0</v>
          </cell>
          <cell r="E2717">
            <v>93.220338983050851</v>
          </cell>
          <cell r="F2717">
            <v>16.779661016949152</v>
          </cell>
          <cell r="G2717">
            <v>0</v>
          </cell>
          <cell r="H2717">
            <v>0</v>
          </cell>
        </row>
        <row r="2718">
          <cell r="A2718">
            <v>108.08000000000004</v>
          </cell>
          <cell r="B2718" t="str">
            <v>LOSA DE HA E=0.12M, F'C=210KG/CM2 , Ø3/8" @ 0.25M AD (TANQUE H.A.)</v>
          </cell>
          <cell r="C2718">
            <v>1</v>
          </cell>
          <cell r="D2718" t="str">
            <v>M3</v>
          </cell>
          <cell r="E2718">
            <v>0</v>
          </cell>
          <cell r="F2718">
            <v>0</v>
          </cell>
          <cell r="G2718">
            <v>24451.99</v>
          </cell>
          <cell r="H2718">
            <v>3782.72</v>
          </cell>
          <cell r="I2718">
            <v>28234.710000000003</v>
          </cell>
        </row>
        <row r="2719">
          <cell r="A2719">
            <v>0</v>
          </cell>
          <cell r="B2719" t="str">
            <v>Volumen Análisis</v>
          </cell>
          <cell r="C2719">
            <v>1</v>
          </cell>
          <cell r="D2719" t="str">
            <v>M3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0</v>
          </cell>
          <cell r="B2720" t="str">
            <v>Materiales y Equipos</v>
          </cell>
          <cell r="C2720">
            <v>7.6923076923076916</v>
          </cell>
          <cell r="D2720">
            <v>0</v>
          </cell>
          <cell r="E2720">
            <v>357</v>
          </cell>
          <cell r="F2720">
            <v>0</v>
          </cell>
          <cell r="G2720">
            <v>0</v>
          </cell>
          <cell r="H2720">
            <v>0</v>
          </cell>
        </row>
        <row r="2721">
          <cell r="A2721" t="str">
            <v>AE002</v>
          </cell>
          <cell r="B2721" t="str">
            <v>Acero Estruc. Grado 40-60, 1/2" x 20 a 30 pies</v>
          </cell>
          <cell r="C2721">
            <v>0</v>
          </cell>
          <cell r="D2721" t="str">
            <v>QQ</v>
          </cell>
          <cell r="E2721">
            <v>3076.2711864406783</v>
          </cell>
          <cell r="F2721">
            <v>553.72881355932202</v>
          </cell>
          <cell r="G2721">
            <v>0</v>
          </cell>
          <cell r="H2721">
            <v>0</v>
          </cell>
          <cell r="I2721">
            <v>23155.510000000002</v>
          </cell>
        </row>
        <row r="2722">
          <cell r="A2722" t="str">
            <v>AE001</v>
          </cell>
          <cell r="B2722" t="str">
            <v>Acero Estruc. Grado 40-60, 3/8" x 20 a 30 pies</v>
          </cell>
          <cell r="C2722">
            <v>1.415</v>
          </cell>
          <cell r="D2722" t="str">
            <v>QQ</v>
          </cell>
          <cell r="E2722">
            <v>3076.2711864406783</v>
          </cell>
          <cell r="F2722">
            <v>553.72881355932202</v>
          </cell>
          <cell r="G2722">
            <v>4352.92</v>
          </cell>
          <cell r="H2722">
            <v>783.53</v>
          </cell>
        </row>
        <row r="2723">
          <cell r="A2723" t="str">
            <v>HI003</v>
          </cell>
          <cell r="B2723" t="str">
            <v xml:space="preserve">Hormigón 240 Kg/cm2 </v>
          </cell>
          <cell r="C2723">
            <v>1.05</v>
          </cell>
          <cell r="D2723" t="str">
            <v>QQ</v>
          </cell>
          <cell r="E2723">
            <v>5932.203389830509</v>
          </cell>
          <cell r="F2723">
            <v>1067.7966101694915</v>
          </cell>
          <cell r="G2723">
            <v>6228.81</v>
          </cell>
          <cell r="H2723">
            <v>1121.19</v>
          </cell>
          <cell r="I2723">
            <v>15912.710000000001</v>
          </cell>
        </row>
        <row r="2724">
          <cell r="A2724" t="str">
            <v>HI011</v>
          </cell>
          <cell r="B2724" t="str">
            <v xml:space="preserve">Instalación Bomba </v>
          </cell>
          <cell r="C2724">
            <v>1</v>
          </cell>
          <cell r="D2724" t="str">
            <v>UND</v>
          </cell>
          <cell r="E2724">
            <v>10169.491525423729</v>
          </cell>
          <cell r="F2724">
            <v>1830.5084745762713</v>
          </cell>
          <cell r="G2724">
            <v>10169.49</v>
          </cell>
          <cell r="H2724">
            <v>1830.51</v>
          </cell>
          <cell r="I2724">
            <v>0</v>
          </cell>
        </row>
        <row r="2725">
          <cell r="A2725" t="str">
            <v>AE016</v>
          </cell>
          <cell r="B2725" t="str">
            <v>Alambre Galvanizado Calibre 18 (Varillas)</v>
          </cell>
          <cell r="C2725">
            <v>2.83</v>
          </cell>
          <cell r="D2725" t="str">
            <v>LB</v>
          </cell>
          <cell r="E2725">
            <v>93.220338983050851</v>
          </cell>
          <cell r="F2725">
            <v>16.779661016949152</v>
          </cell>
          <cell r="G2725">
            <v>263.81</v>
          </cell>
          <cell r="H2725">
            <v>47.49</v>
          </cell>
        </row>
        <row r="2726">
          <cell r="A2726">
            <v>0</v>
          </cell>
          <cell r="B2726" t="str">
            <v>Mano de Obra</v>
          </cell>
          <cell r="C2726">
            <v>0</v>
          </cell>
          <cell r="D2726">
            <v>0</v>
          </cell>
          <cell r="E2726">
            <v>3076.2711864406783</v>
          </cell>
          <cell r="F2726">
            <v>553.72881355932202</v>
          </cell>
          <cell r="G2726">
            <v>0</v>
          </cell>
          <cell r="H2726">
            <v>0</v>
          </cell>
        </row>
        <row r="2727">
          <cell r="A2727">
            <v>200.05999999999995</v>
          </cell>
          <cell r="B2727" t="str">
            <v>Coloc. acero normal</v>
          </cell>
          <cell r="C2727">
            <v>1.415</v>
          </cell>
          <cell r="D2727" t="str">
            <v>QQ</v>
          </cell>
          <cell r="E2727">
            <v>326.47275741487186</v>
          </cell>
          <cell r="F2727">
            <v>0</v>
          </cell>
          <cell r="G2727">
            <v>461.96</v>
          </cell>
          <cell r="H2727">
            <v>0</v>
          </cell>
        </row>
        <row r="2728">
          <cell r="A2728">
            <v>300.12999999999988</v>
          </cell>
          <cell r="B2728" t="str">
            <v xml:space="preserve">Losas Planas &gt; 3.50m altura hasta 4.00m </v>
          </cell>
          <cell r="C2728">
            <v>8.3333333333333339</v>
          </cell>
          <cell r="D2728" t="str">
            <v>M2</v>
          </cell>
          <cell r="E2728">
            <v>357</v>
          </cell>
          <cell r="F2728">
            <v>0</v>
          </cell>
          <cell r="G2728">
            <v>2975</v>
          </cell>
          <cell r="H2728">
            <v>0</v>
          </cell>
        </row>
        <row r="2729">
          <cell r="A2729">
            <v>0</v>
          </cell>
          <cell r="B2729" t="str">
            <v>Total/UND</v>
          </cell>
          <cell r="C2729">
            <v>2.2999999999999998</v>
          </cell>
          <cell r="D2729">
            <v>0</v>
          </cell>
          <cell r="E2729">
            <v>93.220338983050851</v>
          </cell>
          <cell r="F2729">
            <v>16.779661016949152</v>
          </cell>
          <cell r="G2729">
            <v>24451.99</v>
          </cell>
          <cell r="H2729">
            <v>3782.72</v>
          </cell>
          <cell r="I2729">
            <v>28234.710000000003</v>
          </cell>
        </row>
        <row r="2730">
          <cell r="A2730">
            <v>0</v>
          </cell>
          <cell r="B2730" t="str">
            <v>Mano de Obra</v>
          </cell>
          <cell r="D2730">
            <v>0</v>
          </cell>
          <cell r="G2730">
            <v>0</v>
          </cell>
          <cell r="H2730">
            <v>0</v>
          </cell>
        </row>
        <row r="2731">
          <cell r="A2731">
            <v>108.09000000000005</v>
          </cell>
          <cell r="B2731" t="str">
            <v>LOSA DE FONDO HA E=0.20M, F'C=240KG/CM2, Ø1/2" @ 0.15M AD Y AC  (TANQUE H.A.)</v>
          </cell>
          <cell r="C2731">
            <v>1</v>
          </cell>
          <cell r="D2731" t="str">
            <v>M3</v>
          </cell>
          <cell r="E2731">
            <v>0</v>
          </cell>
          <cell r="F2731">
            <v>0</v>
          </cell>
          <cell r="G2731">
            <v>29489.230000000003</v>
          </cell>
          <cell r="H2731">
            <v>4801.66</v>
          </cell>
          <cell r="I2731">
            <v>34290.89</v>
          </cell>
        </row>
        <row r="2732">
          <cell r="A2732">
            <v>0</v>
          </cell>
          <cell r="B2732" t="str">
            <v>Volumen Análisis</v>
          </cell>
          <cell r="C2732">
            <v>1</v>
          </cell>
          <cell r="D2732" t="str">
            <v>M3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0</v>
          </cell>
          <cell r="B2733" t="str">
            <v>Materiales y Equipos</v>
          </cell>
          <cell r="D2733">
            <v>0</v>
          </cell>
          <cell r="G2733">
            <v>0</v>
          </cell>
          <cell r="H2733">
            <v>0</v>
          </cell>
          <cell r="I2733">
            <v>15912.710000000001</v>
          </cell>
        </row>
        <row r="2734">
          <cell r="A2734" t="str">
            <v>AE002</v>
          </cell>
          <cell r="B2734" t="str">
            <v>Acero Estruc. Grado 40-60, 1/2" x 20 a 30 pies</v>
          </cell>
          <cell r="C2734">
            <v>3.15</v>
          </cell>
          <cell r="D2734" t="str">
            <v>QQ</v>
          </cell>
          <cell r="E2734">
            <v>3076.2711864406783</v>
          </cell>
          <cell r="F2734">
            <v>553.72881355932202</v>
          </cell>
          <cell r="G2734">
            <v>9690.25</v>
          </cell>
          <cell r="H2734">
            <v>1744.25</v>
          </cell>
        </row>
        <row r="2735">
          <cell r="A2735" t="str">
            <v>AE001</v>
          </cell>
          <cell r="B2735" t="str">
            <v>Acero Estruc. Grado 40-60, 3/8" x 20 a 30 pies</v>
          </cell>
          <cell r="C2735">
            <v>0</v>
          </cell>
          <cell r="D2735" t="str">
            <v>QQ</v>
          </cell>
          <cell r="E2735">
            <v>3076.2711864406783</v>
          </cell>
          <cell r="F2735">
            <v>553.72881355932202</v>
          </cell>
          <cell r="G2735">
            <v>0</v>
          </cell>
          <cell r="H2735">
            <v>0</v>
          </cell>
          <cell r="I2735">
            <v>17040.36</v>
          </cell>
        </row>
        <row r="2736">
          <cell r="A2736" t="str">
            <v>HI003</v>
          </cell>
          <cell r="B2736" t="str">
            <v xml:space="preserve">Hormigón 240 Kg/cm2 </v>
          </cell>
          <cell r="C2736">
            <v>1.05</v>
          </cell>
          <cell r="D2736" t="str">
            <v>QQ</v>
          </cell>
          <cell r="E2736">
            <v>5932.203389830509</v>
          </cell>
          <cell r="F2736">
            <v>1067.7966101694915</v>
          </cell>
          <cell r="G2736">
            <v>6228.81</v>
          </cell>
          <cell r="H2736">
            <v>1121.19</v>
          </cell>
          <cell r="I2736">
            <v>0</v>
          </cell>
        </row>
        <row r="2737">
          <cell r="A2737" t="str">
            <v>HI011</v>
          </cell>
          <cell r="B2737" t="str">
            <v xml:space="preserve">Instalación Bomba </v>
          </cell>
          <cell r="C2737">
            <v>1</v>
          </cell>
          <cell r="D2737" t="str">
            <v>UND</v>
          </cell>
          <cell r="E2737">
            <v>10169.491525423729</v>
          </cell>
          <cell r="F2737">
            <v>1830.5084745762713</v>
          </cell>
          <cell r="G2737">
            <v>10169.49</v>
          </cell>
          <cell r="H2737">
            <v>1830.51</v>
          </cell>
        </row>
        <row r="2738">
          <cell r="A2738" t="str">
            <v>AE016</v>
          </cell>
          <cell r="B2738" t="str">
            <v>Alambre Galvanizado Calibre 18 (Varillas)</v>
          </cell>
          <cell r="C2738">
            <v>6.3</v>
          </cell>
          <cell r="D2738" t="str">
            <v>LB</v>
          </cell>
          <cell r="E2738">
            <v>93.220338983050851</v>
          </cell>
          <cell r="F2738">
            <v>16.779661016949152</v>
          </cell>
          <cell r="G2738">
            <v>587.29</v>
          </cell>
          <cell r="H2738">
            <v>105.71</v>
          </cell>
        </row>
        <row r="2739">
          <cell r="A2739">
            <v>0</v>
          </cell>
          <cell r="B2739" t="str">
            <v>Mano de Obra</v>
          </cell>
          <cell r="C2739">
            <v>1.42</v>
          </cell>
          <cell r="D2739">
            <v>0</v>
          </cell>
          <cell r="E2739">
            <v>3076.2711864406783</v>
          </cell>
          <cell r="F2739">
            <v>553.72881355932202</v>
          </cell>
          <cell r="G2739">
            <v>0</v>
          </cell>
          <cell r="H2739">
            <v>0</v>
          </cell>
        </row>
        <row r="2740">
          <cell r="A2740">
            <v>200.05999999999995</v>
          </cell>
          <cell r="B2740" t="str">
            <v>Coloc. acero normal</v>
          </cell>
          <cell r="C2740">
            <v>3.15</v>
          </cell>
          <cell r="D2740" t="str">
            <v>QQ</v>
          </cell>
          <cell r="E2740">
            <v>326.47275741487186</v>
          </cell>
          <cell r="F2740">
            <v>0</v>
          </cell>
          <cell r="G2740">
            <v>1028.3900000000001</v>
          </cell>
          <cell r="H2740">
            <v>0</v>
          </cell>
        </row>
        <row r="2741">
          <cell r="A2741">
            <v>300.12999999999988</v>
          </cell>
          <cell r="B2741" t="str">
            <v xml:space="preserve">Losas Planas &gt; 3.50m altura hasta 4.00m </v>
          </cell>
          <cell r="C2741">
            <v>5</v>
          </cell>
          <cell r="D2741" t="str">
            <v>M2</v>
          </cell>
          <cell r="E2741">
            <v>357</v>
          </cell>
          <cell r="F2741">
            <v>0</v>
          </cell>
          <cell r="G2741">
            <v>1785</v>
          </cell>
          <cell r="H2741">
            <v>0</v>
          </cell>
        </row>
        <row r="2742">
          <cell r="A2742">
            <v>0</v>
          </cell>
          <cell r="B2742" t="str">
            <v>Total/UND</v>
          </cell>
          <cell r="D2742">
            <v>0</v>
          </cell>
          <cell r="G2742">
            <v>29489.230000000003</v>
          </cell>
          <cell r="H2742">
            <v>4801.66</v>
          </cell>
          <cell r="I2742">
            <v>34290.89</v>
          </cell>
        </row>
        <row r="2743">
          <cell r="A2743">
            <v>0</v>
          </cell>
          <cell r="B2743" t="str">
            <v>Coloc. acero normal</v>
          </cell>
          <cell r="C2743">
            <v>1.42</v>
          </cell>
          <cell r="D2743">
            <v>0</v>
          </cell>
          <cell r="E2743">
            <v>326.47275741487186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>
            <v>108.10000000000005</v>
          </cell>
          <cell r="B2744" t="str">
            <v>LOSA HA E=0.10M, F'C=210KG/CM2 8 Ligadora), Malla Electrosoldada 2.3 x2.3 150x150, Adiccionales Ø3/8" @ 0.30 M</v>
          </cell>
          <cell r="C2744">
            <v>1</v>
          </cell>
          <cell r="D2744" t="str">
            <v>M3</v>
          </cell>
          <cell r="E2744">
            <v>0</v>
          </cell>
          <cell r="F2744">
            <v>0</v>
          </cell>
          <cell r="G2744">
            <v>14278.61</v>
          </cell>
          <cell r="H2744">
            <v>1583.8</v>
          </cell>
          <cell r="I2744">
            <v>15862.41</v>
          </cell>
        </row>
        <row r="2745">
          <cell r="A2745">
            <v>0</v>
          </cell>
          <cell r="B2745" t="str">
            <v>Volumen Análisis</v>
          </cell>
          <cell r="C2745">
            <v>1</v>
          </cell>
          <cell r="D2745" t="str">
            <v>M3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</row>
        <row r="2746">
          <cell r="A2746">
            <v>0</v>
          </cell>
          <cell r="B2746" t="str">
            <v>Materiales y Equipos</v>
          </cell>
          <cell r="D2746">
            <v>0</v>
          </cell>
          <cell r="G2746">
            <v>0</v>
          </cell>
          <cell r="H2746">
            <v>0</v>
          </cell>
        </row>
        <row r="2747">
          <cell r="A2747" t="str">
            <v>AE006</v>
          </cell>
          <cell r="B2747" t="str">
            <v>Acero malla electrosoldada D2.3 x D2.3, 15 x 15,Rollo 2.4x40 m.</v>
          </cell>
          <cell r="C2747">
            <v>10</v>
          </cell>
          <cell r="D2747" t="str">
            <v>M2</v>
          </cell>
          <cell r="E2747">
            <v>125.79449152542374</v>
          </cell>
          <cell r="F2747">
            <v>22.643008474576273</v>
          </cell>
          <cell r="G2747">
            <v>1257.94</v>
          </cell>
          <cell r="H2747">
            <v>226.43</v>
          </cell>
          <cell r="I2747">
            <v>17335.54</v>
          </cell>
        </row>
        <row r="2748">
          <cell r="A2748" t="str">
            <v>AE001</v>
          </cell>
          <cell r="B2748" t="str">
            <v>Acero Estruc. Grado 40-60, 3/8" x 20 a 30 pies</v>
          </cell>
          <cell r="C2748">
            <v>0.30940000000000001</v>
          </cell>
          <cell r="D2748" t="str">
            <v>QQ</v>
          </cell>
          <cell r="E2748">
            <v>3076.2711864406783</v>
          </cell>
          <cell r="F2748">
            <v>553.72881355932202</v>
          </cell>
          <cell r="G2748">
            <v>951.8</v>
          </cell>
          <cell r="H2748">
            <v>171.32</v>
          </cell>
          <cell r="I2748">
            <v>0</v>
          </cell>
        </row>
        <row r="2749">
          <cell r="A2749">
            <v>102.05000000000003</v>
          </cell>
          <cell r="B2749" t="str">
            <v>Vaciado y ligado Hormigón 1:2:4 - 10% desp</v>
          </cell>
          <cell r="C2749">
            <v>1.1000000000000001</v>
          </cell>
          <cell r="D2749" t="str">
            <v>M3</v>
          </cell>
          <cell r="E2749">
            <v>6506.1</v>
          </cell>
          <cell r="F2749">
            <v>920.96</v>
          </cell>
          <cell r="G2749">
            <v>7156.71</v>
          </cell>
          <cell r="H2749">
            <v>1013.06</v>
          </cell>
        </row>
        <row r="2750">
          <cell r="A2750" t="str">
            <v>AE016</v>
          </cell>
          <cell r="B2750" t="str">
            <v>Alambre Galvanizado Calibre 18 (Varillas)</v>
          </cell>
          <cell r="C2750">
            <v>10.3094</v>
          </cell>
          <cell r="D2750" t="str">
            <v>LB</v>
          </cell>
          <cell r="E2750">
            <v>93.220338983050851</v>
          </cell>
          <cell r="F2750">
            <v>16.779661016949152</v>
          </cell>
          <cell r="G2750">
            <v>961.05</v>
          </cell>
          <cell r="H2750">
            <v>172.99</v>
          </cell>
        </row>
        <row r="2751">
          <cell r="A2751">
            <v>0</v>
          </cell>
          <cell r="B2751" t="str">
            <v>Mano de Obra</v>
          </cell>
          <cell r="C2751">
            <v>0</v>
          </cell>
          <cell r="D2751">
            <v>0</v>
          </cell>
          <cell r="E2751">
            <v>3076.2711864406783</v>
          </cell>
          <cell r="F2751">
            <v>553.72881355932202</v>
          </cell>
          <cell r="G2751">
            <v>0</v>
          </cell>
          <cell r="H2751">
            <v>0</v>
          </cell>
        </row>
        <row r="2752">
          <cell r="A2752">
            <v>200.03999999999996</v>
          </cell>
          <cell r="B2752" t="str">
            <v>Coloc. acero malla electrosoldada</v>
          </cell>
          <cell r="C2752">
            <v>10</v>
          </cell>
          <cell r="D2752" t="str">
            <v>M2</v>
          </cell>
          <cell r="E2752">
            <v>38.51</v>
          </cell>
          <cell r="F2752">
            <v>0</v>
          </cell>
          <cell r="G2752">
            <v>385.1</v>
          </cell>
          <cell r="H2752">
            <v>0</v>
          </cell>
        </row>
        <row r="2753">
          <cell r="A2753">
            <v>200.05999999999995</v>
          </cell>
          <cell r="B2753" t="str">
            <v>Coloc. acero normal</v>
          </cell>
          <cell r="C2753">
            <v>0.30940000000000001</v>
          </cell>
          <cell r="D2753" t="str">
            <v>QQ</v>
          </cell>
          <cell r="E2753">
            <v>326.47275741487186</v>
          </cell>
          <cell r="F2753">
            <v>0</v>
          </cell>
          <cell r="G2753">
            <v>101.01</v>
          </cell>
          <cell r="H2753">
            <v>0</v>
          </cell>
        </row>
        <row r="2754">
          <cell r="A2754">
            <v>300.06999999999994</v>
          </cell>
          <cell r="B2754" t="str">
            <v>Vuelos inclinados en 2 direccciones hasta altura 3.00m</v>
          </cell>
          <cell r="C2754">
            <v>10</v>
          </cell>
          <cell r="D2754" t="str">
            <v>M2</v>
          </cell>
          <cell r="E2754">
            <v>346.5</v>
          </cell>
          <cell r="F2754">
            <v>0</v>
          </cell>
          <cell r="G2754">
            <v>3465</v>
          </cell>
          <cell r="H2754">
            <v>0</v>
          </cell>
        </row>
        <row r="2755">
          <cell r="A2755">
            <v>0</v>
          </cell>
          <cell r="B2755" t="str">
            <v>subida de materiales</v>
          </cell>
          <cell r="C2755">
            <v>1.6080000000000001</v>
          </cell>
          <cell r="D2755">
            <v>0</v>
          </cell>
          <cell r="E2755">
            <v>326.47275741487186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>
            <v>0</v>
          </cell>
          <cell r="B2756" t="str">
            <v>Total/UND</v>
          </cell>
          <cell r="C2756">
            <v>8.3333333333333339</v>
          </cell>
          <cell r="D2756">
            <v>0</v>
          </cell>
          <cell r="E2756">
            <v>294</v>
          </cell>
          <cell r="F2756">
            <v>0</v>
          </cell>
          <cell r="G2756">
            <v>14278.61</v>
          </cell>
          <cell r="H2756">
            <v>1583.8</v>
          </cell>
          <cell r="I2756">
            <v>15862.41</v>
          </cell>
        </row>
        <row r="2757">
          <cell r="A2757">
            <v>0</v>
          </cell>
          <cell r="B2757" t="str">
            <v>Total/UND</v>
          </cell>
          <cell r="D2757">
            <v>0</v>
          </cell>
          <cell r="G2757">
            <v>0</v>
          </cell>
          <cell r="H2757">
            <v>0</v>
          </cell>
          <cell r="I2757">
            <v>17335.54</v>
          </cell>
        </row>
        <row r="2758">
          <cell r="A2758">
            <v>108.11000000000006</v>
          </cell>
          <cell r="B2758" t="str">
            <v xml:space="preserve">LOSA DE TECHO  E=0.12M, F'C=210KG/CM2, X-X Ø3/8"@0.22M, Y-Y Ø3/8"@0.22M, ADICIONALES Ø3/8" @0.35M  </v>
          </cell>
          <cell r="C2758">
            <v>1</v>
          </cell>
          <cell r="D2758" t="str">
            <v>M3</v>
          </cell>
          <cell r="E2758">
            <v>0</v>
          </cell>
          <cell r="F2758">
            <v>0</v>
          </cell>
          <cell r="G2758">
            <v>14199.550000000001</v>
          </cell>
          <cell r="H2758">
            <v>1879.68</v>
          </cell>
          <cell r="I2758">
            <v>16079.230000000001</v>
          </cell>
        </row>
        <row r="2759">
          <cell r="A2759">
            <v>0</v>
          </cell>
          <cell r="B2759" t="str">
            <v>Volumen Análisis</v>
          </cell>
          <cell r="C2759">
            <v>1</v>
          </cell>
          <cell r="D2759" t="str">
            <v>M3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</row>
        <row r="2760">
          <cell r="A2760">
            <v>0</v>
          </cell>
          <cell r="B2760" t="str">
            <v>Materiales y Equipos</v>
          </cell>
          <cell r="C2760">
            <v>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</row>
        <row r="2761">
          <cell r="A2761" t="str">
            <v>AE002</v>
          </cell>
          <cell r="B2761" t="str">
            <v>Acero Estruc. Grado 40-60, 1/2" x 20 a 30 pies</v>
          </cell>
          <cell r="C2761">
            <v>0</v>
          </cell>
          <cell r="D2761" t="str">
            <v>QQ</v>
          </cell>
          <cell r="E2761">
            <v>3076.2711864406783</v>
          </cell>
          <cell r="F2761">
            <v>553.72881355932202</v>
          </cell>
          <cell r="G2761">
            <v>0</v>
          </cell>
          <cell r="H2761">
            <v>0</v>
          </cell>
        </row>
        <row r="2762">
          <cell r="A2762" t="str">
            <v>AE001</v>
          </cell>
          <cell r="B2762" t="str">
            <v>Acero Estruc. Grado 40-60, 3/8" x 20 a 30 pies</v>
          </cell>
          <cell r="C2762">
            <v>1.2948999999999999</v>
          </cell>
          <cell r="D2762" t="str">
            <v>QQ</v>
          </cell>
          <cell r="E2762">
            <v>3076.2711864406783</v>
          </cell>
          <cell r="F2762">
            <v>553.72881355932202</v>
          </cell>
          <cell r="G2762">
            <v>3983.46</v>
          </cell>
          <cell r="H2762">
            <v>717.02</v>
          </cell>
        </row>
        <row r="2763">
          <cell r="A2763" t="str">
            <v>HI002</v>
          </cell>
          <cell r="B2763" t="str">
            <v>Hormigón 210 Kg/cm2 (incluye bomba y colocación)</v>
          </cell>
          <cell r="C2763">
            <v>1.1000000000000001</v>
          </cell>
          <cell r="D2763" t="str">
            <v>M3</v>
          </cell>
          <cell r="E2763">
            <v>5652.5423728813566</v>
          </cell>
          <cell r="F2763">
            <v>1017.4576271186442</v>
          </cell>
          <cell r="G2763">
            <v>6217.8</v>
          </cell>
          <cell r="H2763">
            <v>1119.2</v>
          </cell>
        </row>
        <row r="2764">
          <cell r="A2764" t="str">
            <v>AE016</v>
          </cell>
          <cell r="B2764" t="str">
            <v>Alambre Galvanizado Calibre 18 (Varillas)</v>
          </cell>
          <cell r="C2764">
            <v>2.5897999999999999</v>
          </cell>
          <cell r="D2764" t="str">
            <v>LB</v>
          </cell>
          <cell r="E2764">
            <v>93.220338983050851</v>
          </cell>
          <cell r="F2764">
            <v>16.779661016949152</v>
          </cell>
          <cell r="G2764">
            <v>241.42</v>
          </cell>
          <cell r="H2764">
            <v>43.46</v>
          </cell>
        </row>
        <row r="2765">
          <cell r="A2765">
            <v>0</v>
          </cell>
          <cell r="B2765" t="str">
            <v>Mano de Obra</v>
          </cell>
          <cell r="C2765">
            <v>2.3660000000000001</v>
          </cell>
          <cell r="D2765">
            <v>0</v>
          </cell>
          <cell r="E2765">
            <v>93.220338983050851</v>
          </cell>
          <cell r="F2765">
            <v>16.779661016949152</v>
          </cell>
          <cell r="G2765">
            <v>0</v>
          </cell>
          <cell r="H2765">
            <v>0</v>
          </cell>
        </row>
        <row r="2766">
          <cell r="A2766">
            <v>200.05999999999995</v>
          </cell>
          <cell r="B2766" t="str">
            <v>Coloc. acero normal</v>
          </cell>
          <cell r="C2766">
            <v>2.3948999999999998</v>
          </cell>
          <cell r="D2766" t="str">
            <v>QQ</v>
          </cell>
          <cell r="E2766">
            <v>326.47275741487186</v>
          </cell>
          <cell r="F2766">
            <v>0</v>
          </cell>
          <cell r="G2766">
            <v>781.87</v>
          </cell>
          <cell r="H2766">
            <v>0</v>
          </cell>
        </row>
        <row r="2767">
          <cell r="A2767">
            <v>300.12999999999988</v>
          </cell>
          <cell r="B2767" t="str">
            <v xml:space="preserve">Losas Planas &gt; 3.50m altura hasta 4.00m </v>
          </cell>
          <cell r="C2767">
            <v>8.3333333333333339</v>
          </cell>
          <cell r="D2767" t="str">
            <v>M2</v>
          </cell>
          <cell r="E2767">
            <v>357</v>
          </cell>
          <cell r="F2767">
            <v>0</v>
          </cell>
          <cell r="G2767">
            <v>2975</v>
          </cell>
          <cell r="H2767">
            <v>0</v>
          </cell>
        </row>
        <row r="2768">
          <cell r="A2768">
            <v>0</v>
          </cell>
          <cell r="B2768" t="str">
            <v>Total/UND</v>
          </cell>
          <cell r="C2768">
            <v>10</v>
          </cell>
          <cell r="D2768">
            <v>0</v>
          </cell>
          <cell r="E2768">
            <v>294</v>
          </cell>
          <cell r="F2768">
            <v>0</v>
          </cell>
          <cell r="G2768">
            <v>14199.550000000001</v>
          </cell>
          <cell r="H2768">
            <v>1879.68</v>
          </cell>
          <cell r="I2768">
            <v>16079.230000000001</v>
          </cell>
        </row>
        <row r="2769">
          <cell r="A2769">
            <v>0</v>
          </cell>
          <cell r="B2769" t="str">
            <v>Total/UND</v>
          </cell>
          <cell r="D2769">
            <v>0</v>
          </cell>
          <cell r="G2769">
            <v>0</v>
          </cell>
          <cell r="H2769">
            <v>0</v>
          </cell>
          <cell r="I2769">
            <v>16050.539999999999</v>
          </cell>
        </row>
        <row r="2770">
          <cell r="A2770">
            <v>108.12000000000006</v>
          </cell>
          <cell r="B2770" t="str">
            <v xml:space="preserve">LOSA DE TECHO L1 E=0.12M, F'C=210KG/CM2, X-X Ø3/8"@0.20M, Y-Y Ø3/8"@0.20M, ADICIONALES Ø3/8" @0.35M </v>
          </cell>
          <cell r="C2770">
            <v>1</v>
          </cell>
          <cell r="D2770" t="str">
            <v>M3</v>
          </cell>
          <cell r="E2770">
            <v>0</v>
          </cell>
          <cell r="F2770">
            <v>0</v>
          </cell>
          <cell r="G2770">
            <v>14198.480000000001</v>
          </cell>
          <cell r="H2770">
            <v>1879.51</v>
          </cell>
          <cell r="I2770">
            <v>16077.990000000002</v>
          </cell>
        </row>
        <row r="2771">
          <cell r="A2771">
            <v>0</v>
          </cell>
          <cell r="B2771" t="str">
            <v>Volumen Análisis</v>
          </cell>
          <cell r="C2771">
            <v>1</v>
          </cell>
          <cell r="D2771" t="str">
            <v>M3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</row>
        <row r="2772">
          <cell r="A2772">
            <v>0</v>
          </cell>
          <cell r="B2772" t="str">
            <v>Materiales y Equipos</v>
          </cell>
          <cell r="C2772">
            <v>1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 t="str">
            <v>AE002</v>
          </cell>
          <cell r="B2773" t="str">
            <v>Acero Estruc. Grado 40-60, 1/2" x 20 a 30 pies</v>
          </cell>
          <cell r="C2773">
            <v>0</v>
          </cell>
          <cell r="D2773" t="str">
            <v>QQ</v>
          </cell>
          <cell r="E2773">
            <v>3076.2711864406783</v>
          </cell>
          <cell r="F2773">
            <v>553.72881355932202</v>
          </cell>
          <cell r="G2773">
            <v>0</v>
          </cell>
          <cell r="H2773">
            <v>0</v>
          </cell>
        </row>
        <row r="2774">
          <cell r="A2774" t="str">
            <v>AE001</v>
          </cell>
          <cell r="B2774" t="str">
            <v>Acero Estruc. Grado 40-60, 3/8" x 20 a 30 pies</v>
          </cell>
          <cell r="C2774">
            <v>1.2946</v>
          </cell>
          <cell r="D2774" t="str">
            <v>QQ</v>
          </cell>
          <cell r="E2774">
            <v>3076.2711864406783</v>
          </cell>
          <cell r="F2774">
            <v>553.72881355932202</v>
          </cell>
          <cell r="G2774">
            <v>3982.54</v>
          </cell>
          <cell r="H2774">
            <v>716.86</v>
          </cell>
        </row>
        <row r="2775">
          <cell r="A2775" t="str">
            <v>HI002</v>
          </cell>
          <cell r="B2775" t="str">
            <v>Hormigón 210 Kg/cm2 (incluye bomba y colocación)</v>
          </cell>
          <cell r="C2775">
            <v>1.1000000000000001</v>
          </cell>
          <cell r="D2775" t="str">
            <v>M3</v>
          </cell>
          <cell r="E2775">
            <v>5652.5423728813566</v>
          </cell>
          <cell r="F2775">
            <v>1017.4576271186442</v>
          </cell>
          <cell r="G2775">
            <v>6217.8</v>
          </cell>
          <cell r="H2775">
            <v>1119.2</v>
          </cell>
        </row>
        <row r="2776">
          <cell r="A2776" t="str">
            <v>AE016</v>
          </cell>
          <cell r="B2776" t="str">
            <v>Alambre Galvanizado Calibre 18 (Varillas)</v>
          </cell>
          <cell r="C2776">
            <v>2.5891999999999999</v>
          </cell>
          <cell r="D2776" t="str">
            <v>LB</v>
          </cell>
          <cell r="E2776">
            <v>93.220338983050851</v>
          </cell>
          <cell r="F2776">
            <v>16.779661016949152</v>
          </cell>
          <cell r="G2776">
            <v>241.37</v>
          </cell>
          <cell r="H2776">
            <v>43.45</v>
          </cell>
        </row>
        <row r="2777">
          <cell r="A2777">
            <v>0</v>
          </cell>
          <cell r="B2777" t="str">
            <v>Mano de Obra</v>
          </cell>
          <cell r="C2777">
            <v>1</v>
          </cell>
          <cell r="D2777">
            <v>0</v>
          </cell>
          <cell r="E2777">
            <v>10169.491525423729</v>
          </cell>
          <cell r="F2777">
            <v>1830.5084745762713</v>
          </cell>
          <cell r="G2777">
            <v>0</v>
          </cell>
          <cell r="H2777">
            <v>0</v>
          </cell>
        </row>
        <row r="2778">
          <cell r="A2778">
            <v>200.05999999999995</v>
          </cell>
          <cell r="B2778" t="str">
            <v>Coloc. acero normal</v>
          </cell>
          <cell r="C2778">
            <v>2.3946000000000001</v>
          </cell>
          <cell r="D2778" t="str">
            <v>QQ</v>
          </cell>
          <cell r="E2778">
            <v>326.47275741487186</v>
          </cell>
          <cell r="F2778">
            <v>0</v>
          </cell>
          <cell r="G2778">
            <v>781.77</v>
          </cell>
          <cell r="H2778">
            <v>0</v>
          </cell>
        </row>
        <row r="2779">
          <cell r="A2779">
            <v>300.12999999999988</v>
          </cell>
          <cell r="B2779" t="str">
            <v xml:space="preserve">Losas Planas &gt; 3.50m altura hasta 4.00m </v>
          </cell>
          <cell r="C2779">
            <v>8.3333333333333339</v>
          </cell>
          <cell r="D2779" t="str">
            <v>M2</v>
          </cell>
          <cell r="E2779">
            <v>357</v>
          </cell>
          <cell r="F2779">
            <v>0</v>
          </cell>
          <cell r="G2779">
            <v>2975</v>
          </cell>
          <cell r="H2779">
            <v>0</v>
          </cell>
        </row>
        <row r="2780">
          <cell r="A2780">
            <v>0</v>
          </cell>
          <cell r="B2780" t="str">
            <v>Total/UND</v>
          </cell>
          <cell r="C2780">
            <v>1.415</v>
          </cell>
          <cell r="D2780">
            <v>0</v>
          </cell>
          <cell r="E2780">
            <v>326.47275741487186</v>
          </cell>
          <cell r="F2780">
            <v>0</v>
          </cell>
          <cell r="G2780">
            <v>14198.480000000001</v>
          </cell>
          <cell r="H2780">
            <v>1879.51</v>
          </cell>
          <cell r="I2780">
            <v>16077.990000000002</v>
          </cell>
        </row>
        <row r="2781">
          <cell r="A2781">
            <v>0</v>
          </cell>
          <cell r="B2781" t="str">
            <v xml:space="preserve">Losas Planas &gt; 3.50m altura hasta 4.00m </v>
          </cell>
          <cell r="C2781">
            <v>8.3333333333333339</v>
          </cell>
          <cell r="D2781">
            <v>0</v>
          </cell>
          <cell r="E2781">
            <v>357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>
            <v>108.13000000000007</v>
          </cell>
          <cell r="B2782" t="str">
            <v xml:space="preserve">DESCANSO  E=0.12M, F'C=210KG/CM2, Ø1/2"@0.14M,  Ø3/8"@0.22M </v>
          </cell>
          <cell r="C2782">
            <v>1</v>
          </cell>
          <cell r="D2782" t="str">
            <v>M3</v>
          </cell>
          <cell r="E2782">
            <v>0</v>
          </cell>
          <cell r="F2782">
            <v>0</v>
          </cell>
          <cell r="G2782">
            <v>13589.25</v>
          </cell>
          <cell r="H2782">
            <v>1830.9900000000002</v>
          </cell>
          <cell r="I2782">
            <v>15420.24</v>
          </cell>
        </row>
        <row r="2783">
          <cell r="A2783">
            <v>0</v>
          </cell>
          <cell r="B2783" t="str">
            <v>Volumen Análisis</v>
          </cell>
          <cell r="C2783">
            <v>1</v>
          </cell>
          <cell r="D2783" t="str">
            <v>M3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</row>
        <row r="2784">
          <cell r="A2784">
            <v>0</v>
          </cell>
          <cell r="B2784" t="str">
            <v>Materiales y Equipos</v>
          </cell>
          <cell r="C2784">
            <v>1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34290.89</v>
          </cell>
        </row>
        <row r="2785">
          <cell r="A2785" t="str">
            <v>AE002</v>
          </cell>
          <cell r="B2785" t="str">
            <v>Acero Estruc. Grado 40-60, 1/2" x 20 a 30 pies</v>
          </cell>
          <cell r="C2785">
            <v>0.95799999999999996</v>
          </cell>
          <cell r="D2785" t="str">
            <v>QQ</v>
          </cell>
          <cell r="E2785">
            <v>3076.2711864406783</v>
          </cell>
          <cell r="F2785">
            <v>553.72881355932202</v>
          </cell>
          <cell r="G2785">
            <v>2947.07</v>
          </cell>
          <cell r="H2785">
            <v>530.47</v>
          </cell>
          <cell r="I2785">
            <v>0</v>
          </cell>
        </row>
        <row r="2786">
          <cell r="A2786" t="str">
            <v>AE001</v>
          </cell>
          <cell r="B2786" t="str">
            <v>Acero Estruc. Grado 40-60, 3/8" x 20 a 30 pies</v>
          </cell>
          <cell r="C2786">
            <v>0.254</v>
          </cell>
          <cell r="D2786" t="str">
            <v>QQ</v>
          </cell>
          <cell r="E2786">
            <v>3076.2711864406783</v>
          </cell>
          <cell r="F2786">
            <v>553.72881355932202</v>
          </cell>
          <cell r="G2786">
            <v>781.37</v>
          </cell>
          <cell r="H2786">
            <v>140.65</v>
          </cell>
        </row>
        <row r="2787">
          <cell r="A2787" t="str">
            <v>HI002</v>
          </cell>
          <cell r="B2787" t="str">
            <v>Hormigón 210 Kg/cm2 (incluye bomba y colocación)</v>
          </cell>
          <cell r="C2787">
            <v>1.1000000000000001</v>
          </cell>
          <cell r="D2787" t="str">
            <v>M3</v>
          </cell>
          <cell r="E2787">
            <v>5652.5423728813566</v>
          </cell>
          <cell r="F2787">
            <v>1017.4576271186442</v>
          </cell>
          <cell r="G2787">
            <v>6217.8</v>
          </cell>
          <cell r="H2787">
            <v>1119.2</v>
          </cell>
        </row>
        <row r="2788">
          <cell r="A2788" t="str">
            <v>AE016</v>
          </cell>
          <cell r="B2788" t="str">
            <v>Alambre Galvanizado Calibre 18 (Varillas)</v>
          </cell>
          <cell r="C2788">
            <v>2.4239999999999999</v>
          </cell>
          <cell r="D2788" t="str">
            <v>LB</v>
          </cell>
          <cell r="E2788">
            <v>93.220338983050851</v>
          </cell>
          <cell r="F2788">
            <v>16.779661016949152</v>
          </cell>
          <cell r="G2788">
            <v>225.97</v>
          </cell>
          <cell r="H2788">
            <v>40.67</v>
          </cell>
        </row>
        <row r="2789">
          <cell r="A2789">
            <v>0</v>
          </cell>
          <cell r="B2789" t="str">
            <v>Mano de Obra</v>
          </cell>
          <cell r="C2789">
            <v>1.05</v>
          </cell>
          <cell r="D2789">
            <v>0</v>
          </cell>
          <cell r="E2789">
            <v>5932.203389830509</v>
          </cell>
          <cell r="F2789">
            <v>1067.7966101694915</v>
          </cell>
          <cell r="G2789">
            <v>0</v>
          </cell>
          <cell r="H2789">
            <v>0</v>
          </cell>
        </row>
        <row r="2790">
          <cell r="A2790">
            <v>200.05999999999995</v>
          </cell>
          <cell r="B2790" t="str">
            <v>Coloc. acero normal</v>
          </cell>
          <cell r="C2790">
            <v>1.3540000000000001</v>
          </cell>
          <cell r="D2790" t="str">
            <v>QQ</v>
          </cell>
          <cell r="E2790">
            <v>326.47275741487186</v>
          </cell>
          <cell r="F2790">
            <v>0</v>
          </cell>
          <cell r="G2790">
            <v>442.04</v>
          </cell>
          <cell r="H2790">
            <v>0</v>
          </cell>
        </row>
        <row r="2791">
          <cell r="A2791">
            <v>300.12999999999988</v>
          </cell>
          <cell r="B2791" t="str">
            <v xml:space="preserve">Losas Planas &gt; 3.50m altura hasta 4.00m </v>
          </cell>
          <cell r="C2791">
            <v>8.3333333333333339</v>
          </cell>
          <cell r="D2791" t="str">
            <v>M2</v>
          </cell>
          <cell r="E2791">
            <v>357</v>
          </cell>
          <cell r="F2791">
            <v>0</v>
          </cell>
          <cell r="G2791">
            <v>2975</v>
          </cell>
          <cell r="H2791">
            <v>0</v>
          </cell>
        </row>
        <row r="2792">
          <cell r="A2792">
            <v>0</v>
          </cell>
          <cell r="B2792" t="str">
            <v>Total/UND</v>
          </cell>
          <cell r="D2792">
            <v>0</v>
          </cell>
          <cell r="G2792">
            <v>13589.25</v>
          </cell>
          <cell r="H2792">
            <v>1830.9900000000002</v>
          </cell>
          <cell r="I2792">
            <v>15420.24</v>
          </cell>
        </row>
        <row r="2793">
          <cell r="A2793">
            <v>0</v>
          </cell>
          <cell r="B2793" t="str">
            <v>Coloc. acero normal</v>
          </cell>
          <cell r="C2793">
            <v>3.15</v>
          </cell>
          <cell r="D2793">
            <v>0</v>
          </cell>
          <cell r="E2793">
            <v>326.47275741487186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>
            <v>108.14000000000007</v>
          </cell>
          <cell r="B2794" t="str">
            <v xml:space="preserve">LOSA DE TECHO L1 E=0.12M, F'C=210KG/CM2, X-X Ø3/8"@0.20M, Y-Y Ø3/8"@0.14M, ADICIONALES Ø3/8" @0.35M </v>
          </cell>
          <cell r="C2794">
            <v>1</v>
          </cell>
          <cell r="D2794" t="str">
            <v>M3</v>
          </cell>
          <cell r="E2794">
            <v>0</v>
          </cell>
          <cell r="F2794">
            <v>0</v>
          </cell>
          <cell r="G2794">
            <v>14950.06</v>
          </cell>
          <cell r="H2794">
            <v>2002.48</v>
          </cell>
          <cell r="I2794">
            <v>16952.54</v>
          </cell>
        </row>
        <row r="2795">
          <cell r="A2795">
            <v>0</v>
          </cell>
          <cell r="B2795" t="str">
            <v>Volumen Análisis</v>
          </cell>
          <cell r="C2795">
            <v>1</v>
          </cell>
          <cell r="D2795" t="str">
            <v>M3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0</v>
          </cell>
          <cell r="B2796" t="str">
            <v>Materiales y Equipos</v>
          </cell>
          <cell r="D2796">
            <v>0</v>
          </cell>
          <cell r="G2796">
            <v>0</v>
          </cell>
          <cell r="H2796">
            <v>0</v>
          </cell>
        </row>
        <row r="2797">
          <cell r="A2797" t="str">
            <v>AE002</v>
          </cell>
          <cell r="B2797" t="str">
            <v>Acero Estruc. Grado 40-60, 1/2" x 20 a 30 pies</v>
          </cell>
          <cell r="C2797">
            <v>0</v>
          </cell>
          <cell r="D2797" t="str">
            <v>QQ</v>
          </cell>
          <cell r="E2797">
            <v>3076.2711864406783</v>
          </cell>
          <cell r="F2797">
            <v>553.72881355932202</v>
          </cell>
          <cell r="G2797">
            <v>0</v>
          </cell>
          <cell r="H2797">
            <v>0</v>
          </cell>
          <cell r="I2797">
            <v>15862.41</v>
          </cell>
        </row>
        <row r="2798">
          <cell r="A2798" t="str">
            <v>AE001</v>
          </cell>
          <cell r="B2798" t="str">
            <v>Acero Estruc. Grado 40-60, 3/8" x 20 a 30 pies</v>
          </cell>
          <cell r="C2798">
            <v>1.504</v>
          </cell>
          <cell r="D2798" t="str">
            <v>QQ</v>
          </cell>
          <cell r="E2798">
            <v>3076.2711864406783</v>
          </cell>
          <cell r="F2798">
            <v>553.72881355932202</v>
          </cell>
          <cell r="G2798">
            <v>4626.71</v>
          </cell>
          <cell r="H2798">
            <v>832.81</v>
          </cell>
          <cell r="I2798">
            <v>0</v>
          </cell>
        </row>
        <row r="2799">
          <cell r="A2799" t="str">
            <v>HI002</v>
          </cell>
          <cell r="B2799" t="str">
            <v>Hormigón 210 Kg/cm2 (incluye bomba y colocación)</v>
          </cell>
          <cell r="C2799">
            <v>1.1000000000000001</v>
          </cell>
          <cell r="D2799" t="str">
            <v>M3</v>
          </cell>
          <cell r="E2799">
            <v>5652.5423728813566</v>
          </cell>
          <cell r="F2799">
            <v>1017.4576271186442</v>
          </cell>
          <cell r="G2799">
            <v>6217.8</v>
          </cell>
          <cell r="H2799">
            <v>1119.2</v>
          </cell>
        </row>
        <row r="2800">
          <cell r="A2800" t="str">
            <v>AE016</v>
          </cell>
          <cell r="B2800" t="str">
            <v>Alambre Galvanizado Calibre 18 (Varillas)</v>
          </cell>
          <cell r="C2800">
            <v>3.008</v>
          </cell>
          <cell r="D2800" t="str">
            <v>LB</v>
          </cell>
          <cell r="E2800">
            <v>93.220338983050851</v>
          </cell>
          <cell r="F2800">
            <v>16.779661016949152</v>
          </cell>
          <cell r="G2800">
            <v>280.41000000000003</v>
          </cell>
          <cell r="H2800">
            <v>50.47</v>
          </cell>
        </row>
        <row r="2801">
          <cell r="A2801">
            <v>0</v>
          </cell>
          <cell r="B2801" t="str">
            <v>Mano de Obra</v>
          </cell>
          <cell r="C2801">
            <v>0.30940000000000001</v>
          </cell>
          <cell r="D2801">
            <v>0</v>
          </cell>
          <cell r="E2801">
            <v>3076.2711864406783</v>
          </cell>
          <cell r="F2801">
            <v>553.72881355932202</v>
          </cell>
          <cell r="G2801">
            <v>0</v>
          </cell>
          <cell r="H2801">
            <v>0</v>
          </cell>
        </row>
        <row r="2802">
          <cell r="A2802">
            <v>200.05999999999995</v>
          </cell>
          <cell r="B2802" t="str">
            <v>Coloc. acero normal</v>
          </cell>
          <cell r="C2802">
            <v>2.6040000000000001</v>
          </cell>
          <cell r="D2802" t="str">
            <v>QQ</v>
          </cell>
          <cell r="E2802">
            <v>326.47275741487186</v>
          </cell>
          <cell r="F2802">
            <v>0</v>
          </cell>
          <cell r="G2802">
            <v>850.14</v>
          </cell>
          <cell r="H2802">
            <v>0</v>
          </cell>
        </row>
        <row r="2803">
          <cell r="A2803">
            <v>300.12999999999988</v>
          </cell>
          <cell r="B2803" t="str">
            <v xml:space="preserve">Losas Planas &gt; 3.50m altura hasta 4.00m </v>
          </cell>
          <cell r="C2803">
            <v>8.3333333333333339</v>
          </cell>
          <cell r="D2803" t="str">
            <v>M2</v>
          </cell>
          <cell r="E2803">
            <v>357</v>
          </cell>
          <cell r="F2803">
            <v>0</v>
          </cell>
          <cell r="G2803">
            <v>2975</v>
          </cell>
          <cell r="H2803">
            <v>0</v>
          </cell>
        </row>
        <row r="2804">
          <cell r="A2804">
            <v>0</v>
          </cell>
          <cell r="B2804" t="str">
            <v>Total/UND</v>
          </cell>
          <cell r="D2804">
            <v>0</v>
          </cell>
          <cell r="G2804">
            <v>14950.06</v>
          </cell>
          <cell r="H2804">
            <v>2002.48</v>
          </cell>
          <cell r="I2804">
            <v>16952.54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110</v>
          </cell>
          <cell r="B2806" t="str">
            <v>RAMPAS DE ESCALERAS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110.01</v>
          </cell>
          <cell r="B2807" t="str">
            <v>RAMPA ESCALERA HA E=0.12m 1/2"@0.20m Y 3/8"@0.20m 1:2:4 CON LIGADORA Y WINCHE</v>
          </cell>
          <cell r="C2807">
            <v>1</v>
          </cell>
          <cell r="D2807" t="str">
            <v>M3</v>
          </cell>
          <cell r="E2807">
            <v>0</v>
          </cell>
          <cell r="F2807">
            <v>0</v>
          </cell>
          <cell r="G2807">
            <v>28034.959999999999</v>
          </cell>
          <cell r="H2807">
            <v>2229.65</v>
          </cell>
          <cell r="I2807">
            <v>30264.61</v>
          </cell>
        </row>
        <row r="2808">
          <cell r="A2808">
            <v>0</v>
          </cell>
          <cell r="B2808" t="str">
            <v>Rampa HA e=0.12m 1/2"@0.20m y 3/8" @ 0.20m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</row>
        <row r="2809">
          <cell r="A2809">
            <v>0</v>
          </cell>
          <cell r="B2809" t="str">
            <v>Volumen Análisis</v>
          </cell>
          <cell r="C2809">
            <v>1</v>
          </cell>
          <cell r="D2809" t="str">
            <v>M3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</row>
        <row r="2810">
          <cell r="A2810">
            <v>0</v>
          </cell>
          <cell r="B2810" t="str">
            <v>Materiales y Equipos</v>
          </cell>
          <cell r="D2810">
            <v>0</v>
          </cell>
          <cell r="G2810">
            <v>0</v>
          </cell>
          <cell r="H2810">
            <v>0</v>
          </cell>
        </row>
        <row r="2811">
          <cell r="A2811">
            <v>0</v>
          </cell>
          <cell r="B2811" t="str">
            <v>Acero - Cuantía QQ/M3</v>
          </cell>
          <cell r="C2811">
            <v>2.85</v>
          </cell>
          <cell r="D2811" t="str">
            <v>QQ</v>
          </cell>
          <cell r="E2811">
            <v>2245.7600000000002</v>
          </cell>
          <cell r="F2811">
            <v>404.23680000000002</v>
          </cell>
          <cell r="G2811">
            <v>6400.42</v>
          </cell>
          <cell r="H2811">
            <v>1152.07</v>
          </cell>
          <cell r="I2811">
            <v>0</v>
          </cell>
        </row>
        <row r="2812">
          <cell r="A2812">
            <v>0</v>
          </cell>
          <cell r="B2812" t="str">
            <v>Vaciado y ligado Hormigón 1:2:4 - 10% desp</v>
          </cell>
          <cell r="C2812">
            <v>1.1000000000000001</v>
          </cell>
          <cell r="D2812" t="str">
            <v>M3</v>
          </cell>
          <cell r="E2812">
            <v>5187.6400000000003</v>
          </cell>
          <cell r="F2812">
            <v>933.77520000000004</v>
          </cell>
          <cell r="G2812">
            <v>5706.4</v>
          </cell>
          <cell r="H2812">
            <v>1027.1500000000001</v>
          </cell>
          <cell r="I2812">
            <v>0</v>
          </cell>
        </row>
        <row r="2813">
          <cell r="A2813">
            <v>0</v>
          </cell>
          <cell r="B2813" t="str">
            <v>Alambre Dulce No. 18</v>
          </cell>
          <cell r="C2813">
            <v>5.7</v>
          </cell>
          <cell r="D2813" t="str">
            <v>LB</v>
          </cell>
          <cell r="E2813">
            <v>49.15</v>
          </cell>
          <cell r="F2813">
            <v>8.8469999999999995</v>
          </cell>
          <cell r="G2813">
            <v>280.16000000000003</v>
          </cell>
          <cell r="H2813">
            <v>50.43</v>
          </cell>
        </row>
        <row r="2814">
          <cell r="A2814">
            <v>0</v>
          </cell>
          <cell r="B2814" t="str">
            <v>Mano de Obra</v>
          </cell>
          <cell r="C2814">
            <v>0</v>
          </cell>
          <cell r="D2814">
            <v>0</v>
          </cell>
          <cell r="E2814">
            <v>3076.2711864406783</v>
          </cell>
          <cell r="F2814">
            <v>553.72881355932202</v>
          </cell>
          <cell r="G2814">
            <v>0</v>
          </cell>
          <cell r="H2814">
            <v>0</v>
          </cell>
        </row>
        <row r="2815">
          <cell r="A2815">
            <v>0</v>
          </cell>
          <cell r="B2815" t="str">
            <v>Mano de Obra Acero por rampa</v>
          </cell>
          <cell r="C2815">
            <v>2</v>
          </cell>
          <cell r="D2815" t="str">
            <v>UND</v>
          </cell>
          <cell r="E2815">
            <v>2836.49</v>
          </cell>
          <cell r="F2815">
            <v>0</v>
          </cell>
          <cell r="G2815">
            <v>5672.98</v>
          </cell>
          <cell r="H2815">
            <v>0</v>
          </cell>
        </row>
        <row r="2816">
          <cell r="A2816">
            <v>0</v>
          </cell>
          <cell r="B2816" t="str">
            <v>Encofrado Rampa Esc. 2 tramos Todo Costo</v>
          </cell>
          <cell r="C2816">
            <v>1</v>
          </cell>
          <cell r="D2816" t="str">
            <v>UND</v>
          </cell>
          <cell r="E2816">
            <v>9975</v>
          </cell>
          <cell r="F2816">
            <v>0</v>
          </cell>
          <cell r="G2816">
            <v>9975</v>
          </cell>
          <cell r="H2816">
            <v>0</v>
          </cell>
        </row>
        <row r="2817">
          <cell r="A2817">
            <v>0</v>
          </cell>
          <cell r="B2817" t="str">
            <v>Total/UND</v>
          </cell>
          <cell r="C2817">
            <v>2.5897999999999999</v>
          </cell>
          <cell r="D2817">
            <v>0</v>
          </cell>
          <cell r="E2817">
            <v>93.220338983050851</v>
          </cell>
          <cell r="F2817">
            <v>16.779661016949152</v>
          </cell>
          <cell r="G2817">
            <v>28034.959999999999</v>
          </cell>
          <cell r="H2817">
            <v>2229.65</v>
          </cell>
          <cell r="I2817">
            <v>30264.61</v>
          </cell>
        </row>
        <row r="2818">
          <cell r="A2818">
            <v>0</v>
          </cell>
          <cell r="B2818" t="str">
            <v>Mano de Obra</v>
          </cell>
          <cell r="D2818">
            <v>0</v>
          </cell>
          <cell r="G2818">
            <v>0</v>
          </cell>
          <cell r="H2818">
            <v>0</v>
          </cell>
        </row>
        <row r="2819">
          <cell r="A2819">
            <v>110.02000000000001</v>
          </cell>
          <cell r="B2819" t="str">
            <v>RAMPA ESCALERA HA E=0.12m 1/2"@0.14m Y 3/8"@0.22m 1:2:4 CON LIGADORA Y WINCHE</v>
          </cell>
          <cell r="C2819">
            <v>1</v>
          </cell>
          <cell r="D2819" t="str">
            <v>M3</v>
          </cell>
          <cell r="E2819">
            <v>0</v>
          </cell>
          <cell r="F2819">
            <v>0</v>
          </cell>
          <cell r="G2819">
            <v>25251.239999999998</v>
          </cell>
          <cell r="H2819">
            <v>1728.5900000000001</v>
          </cell>
          <cell r="I2819">
            <v>26979.829999999998</v>
          </cell>
        </row>
        <row r="2820">
          <cell r="A2820">
            <v>0</v>
          </cell>
          <cell r="B2820" t="str">
            <v>Rampa HA e=0.12m 1/2"@0.14m y 3/8" @ 0.22m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A2821">
            <v>0</v>
          </cell>
          <cell r="B2821" t="str">
            <v>Volumen Análisis</v>
          </cell>
          <cell r="C2821">
            <v>1</v>
          </cell>
          <cell r="D2821" t="str">
            <v>M3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</row>
        <row r="2822">
          <cell r="A2822">
            <v>0</v>
          </cell>
          <cell r="B2822" t="str">
            <v>Materiales y Equipos</v>
          </cell>
          <cell r="D2822">
            <v>0</v>
          </cell>
          <cell r="G2822">
            <v>0</v>
          </cell>
          <cell r="H2822">
            <v>0</v>
          </cell>
        </row>
        <row r="2823">
          <cell r="A2823" t="str">
            <v>AE002</v>
          </cell>
          <cell r="B2823" t="str">
            <v>Acero Estruc. Grado 40-60, 1/2" x 20 a 30 pies</v>
          </cell>
          <cell r="C2823">
            <v>2.8450000000000002</v>
          </cell>
          <cell r="D2823" t="str">
            <v>QQ</v>
          </cell>
          <cell r="E2823">
            <v>2796.6101694915255</v>
          </cell>
          <cell r="F2823">
            <v>503.38983050847457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 t="str">
            <v>AE001</v>
          </cell>
          <cell r="B2824" t="str">
            <v>Acero Estruc. Grado 40-60, 3/8" x 20 a 30 pies</v>
          </cell>
          <cell r="C2824">
            <v>1.389</v>
          </cell>
          <cell r="D2824" t="str">
            <v>QQ</v>
          </cell>
          <cell r="E2824">
            <v>2796.6101694915255</v>
          </cell>
          <cell r="F2824">
            <v>503.38983050847457</v>
          </cell>
          <cell r="G2824">
            <v>3620.49</v>
          </cell>
          <cell r="H2824">
            <v>651.69000000000005</v>
          </cell>
          <cell r="I2824">
            <v>0</v>
          </cell>
        </row>
        <row r="2825">
          <cell r="A2825">
            <v>0</v>
          </cell>
          <cell r="B2825" t="str">
            <v>Vaciado y ligado Hormigón 1:2:4 - 10% desp</v>
          </cell>
          <cell r="C2825">
            <v>1.1000000000000001</v>
          </cell>
          <cell r="D2825" t="str">
            <v>M3</v>
          </cell>
          <cell r="E2825">
            <v>5187.6400000000003</v>
          </cell>
          <cell r="F2825">
            <v>933.77520000000004</v>
          </cell>
          <cell r="G2825">
            <v>5706.4</v>
          </cell>
          <cell r="H2825">
            <v>1027.1500000000001</v>
          </cell>
        </row>
        <row r="2826">
          <cell r="A2826">
            <v>0</v>
          </cell>
          <cell r="B2826" t="str">
            <v>Alambre Dulce No. 18</v>
          </cell>
          <cell r="C2826">
            <v>5.6230000000000002</v>
          </cell>
          <cell r="D2826" t="str">
            <v>LB</v>
          </cell>
          <cell r="E2826">
            <v>49.15</v>
          </cell>
          <cell r="F2826">
            <v>8.8469999999999995</v>
          </cell>
          <cell r="G2826">
            <v>276.37</v>
          </cell>
          <cell r="H2826">
            <v>49.75</v>
          </cell>
        </row>
        <row r="2827">
          <cell r="A2827">
            <v>0</v>
          </cell>
          <cell r="B2827" t="str">
            <v>Mano de Obra</v>
          </cell>
          <cell r="C2827">
            <v>1.2946</v>
          </cell>
          <cell r="D2827">
            <v>0</v>
          </cell>
          <cell r="E2827">
            <v>3076.2711864406783</v>
          </cell>
          <cell r="F2827">
            <v>553.72881355932202</v>
          </cell>
          <cell r="G2827">
            <v>0</v>
          </cell>
          <cell r="H2827">
            <v>0</v>
          </cell>
        </row>
        <row r="2828">
          <cell r="A2828">
            <v>0</v>
          </cell>
          <cell r="B2828" t="str">
            <v>Mano de Obra Acero por rampa</v>
          </cell>
          <cell r="C2828">
            <v>2</v>
          </cell>
          <cell r="D2828" t="str">
            <v>UND</v>
          </cell>
          <cell r="E2828">
            <v>2836.49</v>
          </cell>
          <cell r="F2828">
            <v>0</v>
          </cell>
          <cell r="G2828">
            <v>5672.98</v>
          </cell>
          <cell r="H2828">
            <v>0</v>
          </cell>
        </row>
        <row r="2829">
          <cell r="A2829">
            <v>0</v>
          </cell>
          <cell r="B2829" t="str">
            <v>Encofrado Rampa Esc. 2 tramos Todo Costo</v>
          </cell>
          <cell r="C2829">
            <v>1</v>
          </cell>
          <cell r="D2829" t="str">
            <v>UND</v>
          </cell>
          <cell r="E2829">
            <v>9975</v>
          </cell>
          <cell r="F2829">
            <v>0</v>
          </cell>
          <cell r="G2829">
            <v>9975</v>
          </cell>
          <cell r="H2829">
            <v>0</v>
          </cell>
        </row>
        <row r="2830">
          <cell r="A2830">
            <v>0</v>
          </cell>
          <cell r="B2830" t="str">
            <v>Total/UND</v>
          </cell>
          <cell r="D2830">
            <v>0</v>
          </cell>
          <cell r="G2830">
            <v>25251.239999999998</v>
          </cell>
          <cell r="H2830">
            <v>1728.5900000000001</v>
          </cell>
          <cell r="I2830">
            <v>26979.829999999998</v>
          </cell>
        </row>
        <row r="2831">
          <cell r="A2831">
            <v>0</v>
          </cell>
          <cell r="B2831" t="str">
            <v>Coloc. acero normal</v>
          </cell>
          <cell r="C2831">
            <v>2.3946000000000001</v>
          </cell>
          <cell r="D2831">
            <v>0</v>
          </cell>
          <cell r="E2831">
            <v>326.47275741487186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>
            <v>111</v>
          </cell>
          <cell r="B2832" t="str">
            <v>PISOS EN HORMIGON ARMADO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 t="str">
            <v>FUN-045</v>
          </cell>
          <cell r="B2833" t="str">
            <v>LOSA DE PISO E=0.10M, F'C=210KG/CM2, MALLA ELECTROSOLDADA D 2.3X2.3 150X150</v>
          </cell>
          <cell r="C2833">
            <v>1</v>
          </cell>
          <cell r="D2833" t="str">
            <v>M2</v>
          </cell>
          <cell r="E2833">
            <v>0</v>
          </cell>
          <cell r="F2833">
            <v>0</v>
          </cell>
          <cell r="G2833">
            <v>905.54099999999994</v>
          </cell>
          <cell r="H2833">
            <v>138.11099999999999</v>
          </cell>
          <cell r="I2833">
            <v>1043.652</v>
          </cell>
        </row>
        <row r="2834">
          <cell r="A2834">
            <v>0</v>
          </cell>
          <cell r="B2834" t="str">
            <v>Volumen Análisis</v>
          </cell>
          <cell r="C2834">
            <v>10</v>
          </cell>
          <cell r="D2834" t="str">
            <v>M2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0</v>
          </cell>
          <cell r="B2835" t="str">
            <v>Materiales y Equipos</v>
          </cell>
          <cell r="C2835">
            <v>1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15420.24</v>
          </cell>
        </row>
        <row r="2836">
          <cell r="A2836" t="str">
            <v>AE005</v>
          </cell>
          <cell r="B2836" t="str">
            <v>Acero malla electrosoldada D2.3 x D2.3, 10 x 10,Rollo 2.4x40 m.</v>
          </cell>
          <cell r="C2836">
            <v>10</v>
          </cell>
          <cell r="D2836" t="str">
            <v>m2</v>
          </cell>
          <cell r="E2836">
            <v>173.76412429378533</v>
          </cell>
          <cell r="F2836">
            <v>31.277542372881356</v>
          </cell>
          <cell r="G2836">
            <v>1737.64</v>
          </cell>
          <cell r="H2836">
            <v>312.77999999999997</v>
          </cell>
          <cell r="I2836">
            <v>0</v>
          </cell>
        </row>
        <row r="2837">
          <cell r="A2837" t="str">
            <v>HI002</v>
          </cell>
          <cell r="B2837" t="str">
            <v>Hormigón 210 Kg/cm2 (incluye bomba y colocación)</v>
          </cell>
          <cell r="C2837">
            <v>1.05</v>
          </cell>
          <cell r="D2837" t="str">
            <v>M3</v>
          </cell>
          <cell r="E2837">
            <v>5652.5423728813566</v>
          </cell>
          <cell r="F2837">
            <v>1017.4576271186442</v>
          </cell>
          <cell r="G2837">
            <v>5935.17</v>
          </cell>
          <cell r="H2837">
            <v>1068.33</v>
          </cell>
        </row>
        <row r="2838">
          <cell r="A2838">
            <v>0</v>
          </cell>
          <cell r="B2838" t="str">
            <v>Mano de Obra</v>
          </cell>
          <cell r="C2838">
            <v>0.95799999999999996</v>
          </cell>
          <cell r="D2838">
            <v>0</v>
          </cell>
          <cell r="E2838">
            <v>3076.2711864406783</v>
          </cell>
          <cell r="F2838">
            <v>553.72881355932202</v>
          </cell>
          <cell r="G2838">
            <v>0</v>
          </cell>
          <cell r="H2838">
            <v>0</v>
          </cell>
        </row>
        <row r="2839">
          <cell r="A2839">
            <v>200.03999999999996</v>
          </cell>
          <cell r="B2839" t="str">
            <v>Coloc. acero malla electrosoldada</v>
          </cell>
          <cell r="C2839">
            <v>10</v>
          </cell>
          <cell r="D2839" t="str">
            <v>M2</v>
          </cell>
          <cell r="E2839">
            <v>38.51</v>
          </cell>
          <cell r="F2839">
            <v>0</v>
          </cell>
          <cell r="G2839">
            <v>385.1</v>
          </cell>
          <cell r="H2839">
            <v>0</v>
          </cell>
        </row>
        <row r="2840">
          <cell r="A2840">
            <v>300.33999999999969</v>
          </cell>
          <cell r="B2840" t="str">
            <v>Guarderas en plateas</v>
          </cell>
          <cell r="C2840">
            <v>10</v>
          </cell>
          <cell r="D2840" t="str">
            <v>ML</v>
          </cell>
          <cell r="E2840">
            <v>99.75</v>
          </cell>
          <cell r="F2840">
            <v>0</v>
          </cell>
          <cell r="G2840">
            <v>997.5</v>
          </cell>
          <cell r="H2840">
            <v>0</v>
          </cell>
        </row>
        <row r="2841">
          <cell r="A2841">
            <v>0</v>
          </cell>
          <cell r="B2841" t="str">
            <v>Total/M3</v>
          </cell>
          <cell r="C2841">
            <v>2.4239999999999999</v>
          </cell>
          <cell r="D2841">
            <v>0</v>
          </cell>
          <cell r="E2841">
            <v>93.220338983050851</v>
          </cell>
          <cell r="F2841">
            <v>16.779661016949152</v>
          </cell>
          <cell r="G2841">
            <v>9055.41</v>
          </cell>
          <cell r="H2841">
            <v>1381.11</v>
          </cell>
          <cell r="I2841">
            <v>10436.52</v>
          </cell>
        </row>
        <row r="2842">
          <cell r="A2842">
            <v>0</v>
          </cell>
          <cell r="B2842" t="str">
            <v>Mano de Obra</v>
          </cell>
          <cell r="D2842">
            <v>0</v>
          </cell>
          <cell r="G2842">
            <v>0</v>
          </cell>
          <cell r="H2842">
            <v>0</v>
          </cell>
        </row>
        <row r="2843">
          <cell r="A2843">
            <v>111.01100000000001</v>
          </cell>
          <cell r="B2843" t="str">
            <v xml:space="preserve">PISO HA E=0.10m MALLA ELECTROSOLD. D2.3 10X10 FROTADO - 1:2:4 CON LIGADORA </v>
          </cell>
          <cell r="C2843">
            <v>1</v>
          </cell>
          <cell r="D2843" t="str">
            <v>M3</v>
          </cell>
          <cell r="E2843">
            <v>0</v>
          </cell>
          <cell r="F2843">
            <v>0</v>
          </cell>
          <cell r="G2843">
            <v>10874.900000000001</v>
          </cell>
          <cell r="H2843">
            <v>1283.05</v>
          </cell>
          <cell r="I2843">
            <v>12157.95</v>
          </cell>
        </row>
        <row r="2844">
          <cell r="A2844">
            <v>111.01</v>
          </cell>
          <cell r="B2844">
            <v>0</v>
          </cell>
          <cell r="C2844">
            <v>1</v>
          </cell>
          <cell r="D2844" t="str">
            <v>M2</v>
          </cell>
          <cell r="E2844">
            <v>0</v>
          </cell>
          <cell r="F2844">
            <v>0</v>
          </cell>
          <cell r="G2844">
            <v>1087.4900000000002</v>
          </cell>
          <cell r="H2844">
            <v>128.30500000000001</v>
          </cell>
          <cell r="I2844">
            <v>1215.7950000000003</v>
          </cell>
        </row>
        <row r="2845">
          <cell r="A2845">
            <v>0</v>
          </cell>
          <cell r="B2845" t="str">
            <v>Pisos HA e=0.10m malla electrosold. D2.3 10x10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</row>
        <row r="2846">
          <cell r="A2846">
            <v>0</v>
          </cell>
          <cell r="B2846" t="str">
            <v>Volumen Análisis</v>
          </cell>
          <cell r="C2846">
            <v>1</v>
          </cell>
          <cell r="D2846" t="str">
            <v>M3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0</v>
          </cell>
          <cell r="B2847" t="str">
            <v>Materiales y Equipos</v>
          </cell>
          <cell r="C2847">
            <v>1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16952.54</v>
          </cell>
        </row>
        <row r="2848">
          <cell r="A2848" t="str">
            <v>AE005</v>
          </cell>
          <cell r="B2848" t="str">
            <v>Malla Electrosoldada D2.3 10x10mm + 10% desp.</v>
          </cell>
          <cell r="C2848">
            <v>0.11</v>
          </cell>
          <cell r="D2848" t="str">
            <v>ROLLO</v>
          </cell>
          <cell r="E2848">
            <v>16681.355932203391</v>
          </cell>
          <cell r="F2848">
            <v>2365.9299999999998</v>
          </cell>
          <cell r="G2848">
            <v>1834.95</v>
          </cell>
          <cell r="H2848">
            <v>260.25</v>
          </cell>
          <cell r="I2848">
            <v>0</v>
          </cell>
        </row>
        <row r="2849">
          <cell r="A2849">
            <v>102.05000000000003</v>
          </cell>
          <cell r="B2849" t="str">
            <v>Vaciado y ligado Hormigón 1:2:4 - 10% desp</v>
          </cell>
          <cell r="C2849">
            <v>1.1000000000000001</v>
          </cell>
          <cell r="D2849" t="str">
            <v>M3</v>
          </cell>
          <cell r="E2849">
            <v>6506.1</v>
          </cell>
          <cell r="F2849">
            <v>920.96</v>
          </cell>
          <cell r="G2849">
            <v>7156.71</v>
          </cell>
          <cell r="H2849">
            <v>1013.06</v>
          </cell>
        </row>
        <row r="2850">
          <cell r="A2850" t="str">
            <v>AE016</v>
          </cell>
          <cell r="B2850" t="str">
            <v>Alambre Dulce No. 18</v>
          </cell>
          <cell r="C2850">
            <v>1.1000000000000001</v>
          </cell>
          <cell r="D2850" t="str">
            <v>LB</v>
          </cell>
          <cell r="E2850">
            <v>93.220338983050851</v>
          </cell>
          <cell r="F2850">
            <v>8.85</v>
          </cell>
          <cell r="G2850">
            <v>102.54</v>
          </cell>
          <cell r="H2850">
            <v>9.74</v>
          </cell>
        </row>
        <row r="2851">
          <cell r="A2851">
            <v>0</v>
          </cell>
          <cell r="B2851" t="str">
            <v>Mano de Obra</v>
          </cell>
          <cell r="C2851">
            <v>1.504</v>
          </cell>
          <cell r="D2851">
            <v>0</v>
          </cell>
          <cell r="E2851">
            <v>3076.2711864406783</v>
          </cell>
          <cell r="F2851">
            <v>553.72881355932202</v>
          </cell>
          <cell r="G2851">
            <v>0</v>
          </cell>
          <cell r="H2851">
            <v>0</v>
          </cell>
        </row>
        <row r="2852">
          <cell r="A2852" t="str">
            <v>O05AY</v>
          </cell>
          <cell r="B2852" t="str">
            <v>Preparación superficie - Ayudante AY</v>
          </cell>
          <cell r="C2852">
            <v>0.1</v>
          </cell>
          <cell r="D2852" t="str">
            <v>DIA</v>
          </cell>
          <cell r="E2852">
            <v>847</v>
          </cell>
          <cell r="F2852">
            <v>0</v>
          </cell>
          <cell r="G2852">
            <v>84.7</v>
          </cell>
          <cell r="H2852">
            <v>0</v>
          </cell>
        </row>
        <row r="2853">
          <cell r="A2853">
            <v>200.03999999999996</v>
          </cell>
          <cell r="B2853" t="str">
            <v>Mano de Obra colocación malla</v>
          </cell>
          <cell r="C2853">
            <v>10</v>
          </cell>
          <cell r="D2853" t="str">
            <v>M2</v>
          </cell>
          <cell r="E2853">
            <v>38.51</v>
          </cell>
          <cell r="F2853">
            <v>0</v>
          </cell>
          <cell r="G2853">
            <v>385.1</v>
          </cell>
          <cell r="H2853">
            <v>0</v>
          </cell>
        </row>
        <row r="2854">
          <cell r="A2854">
            <v>1600.02</v>
          </cell>
          <cell r="B2854" t="str">
            <v>Mano de obra frotado</v>
          </cell>
          <cell r="C2854">
            <v>10</v>
          </cell>
          <cell r="D2854" t="str">
            <v>M2</v>
          </cell>
          <cell r="E2854">
            <v>131.09</v>
          </cell>
          <cell r="F2854">
            <v>0</v>
          </cell>
          <cell r="G2854">
            <v>1310.9</v>
          </cell>
          <cell r="H2854">
            <v>0</v>
          </cell>
        </row>
        <row r="2855">
          <cell r="A2855">
            <v>0</v>
          </cell>
          <cell r="B2855" t="str">
            <v>Total/UND</v>
          </cell>
          <cell r="C2855">
            <v>2.6040000000000001</v>
          </cell>
          <cell r="D2855">
            <v>0</v>
          </cell>
          <cell r="E2855">
            <v>326.47275741487186</v>
          </cell>
          <cell r="F2855">
            <v>0</v>
          </cell>
          <cell r="G2855">
            <v>10874.900000000001</v>
          </cell>
          <cell r="H2855">
            <v>1283.05</v>
          </cell>
          <cell r="I2855">
            <v>12157.95</v>
          </cell>
        </row>
        <row r="2856">
          <cell r="A2856">
            <v>0</v>
          </cell>
          <cell r="B2856" t="str">
            <v xml:space="preserve">Losas Planas &gt; 3.50m altura hasta 4.00m </v>
          </cell>
          <cell r="C2856">
            <v>8.3333333333333339</v>
          </cell>
          <cell r="D2856">
            <v>0</v>
          </cell>
          <cell r="E2856">
            <v>357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>
            <v>111.02000000000001</v>
          </cell>
          <cell r="B2857" t="str">
            <v>PISO HA E=0.10m MALLA ELECTROSOLD. D2.3 10X10 FROTADO CON HELICOP. - H. I 180KG/M2 (PISO DE CANCHA)</v>
          </cell>
          <cell r="C2857">
            <v>1</v>
          </cell>
          <cell r="D2857" t="str">
            <v>M3</v>
          </cell>
          <cell r="E2857">
            <v>0</v>
          </cell>
          <cell r="F2857">
            <v>0</v>
          </cell>
          <cell r="G2857">
            <v>10316.609999999999</v>
          </cell>
          <cell r="H2857">
            <v>1439.43</v>
          </cell>
          <cell r="I2857">
            <v>11756.039999999999</v>
          </cell>
        </row>
        <row r="2858">
          <cell r="A2858">
            <v>111.02100000000002</v>
          </cell>
          <cell r="B2858">
            <v>0</v>
          </cell>
          <cell r="C2858">
            <v>1</v>
          </cell>
          <cell r="D2858" t="str">
            <v>M2</v>
          </cell>
          <cell r="E2858">
            <v>0</v>
          </cell>
          <cell r="F2858">
            <v>0</v>
          </cell>
          <cell r="G2858">
            <v>1031.6609999999998</v>
          </cell>
          <cell r="H2858">
            <v>143.94300000000001</v>
          </cell>
          <cell r="I2858">
            <v>1175.6039999999998</v>
          </cell>
        </row>
        <row r="2859">
          <cell r="A2859">
            <v>0</v>
          </cell>
          <cell r="B2859" t="str">
            <v>Pisos HA e=0.10m malla electrosold. D2.3 10x10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</row>
        <row r="2860">
          <cell r="A2860">
            <v>0</v>
          </cell>
          <cell r="B2860" t="str">
            <v>Volumen Análisis</v>
          </cell>
          <cell r="C2860">
            <v>1</v>
          </cell>
          <cell r="D2860" t="str">
            <v>M3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>
            <v>0</v>
          </cell>
          <cell r="B2861" t="str">
            <v>Materiales y Equipos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</row>
        <row r="2862">
          <cell r="A2862" t="str">
            <v>AE005</v>
          </cell>
          <cell r="B2862" t="str">
            <v>Malla Electrosoldada D2.3 10x10mm + 10% desp.</v>
          </cell>
          <cell r="C2862">
            <v>0.11</v>
          </cell>
          <cell r="D2862" t="str">
            <v>ROLLO</v>
          </cell>
          <cell r="E2862">
            <v>16681.355932203391</v>
          </cell>
          <cell r="F2862">
            <v>3002.6440677966102</v>
          </cell>
          <cell r="G2862">
            <v>1834.95</v>
          </cell>
          <cell r="H2862">
            <v>330.29</v>
          </cell>
          <cell r="I2862">
            <v>0</v>
          </cell>
        </row>
        <row r="2863">
          <cell r="A2863" t="str">
            <v>HI001</v>
          </cell>
          <cell r="B2863" t="str">
            <v>Hormigón 180 Kg/cm2 (incluye bomba y colocación)</v>
          </cell>
          <cell r="C2863">
            <v>1.1000000000000001</v>
          </cell>
          <cell r="D2863" t="str">
            <v>M3</v>
          </cell>
          <cell r="E2863">
            <v>5508.4745762711864</v>
          </cell>
          <cell r="F2863">
            <v>991.52542372881351</v>
          </cell>
          <cell r="G2863">
            <v>6059.32</v>
          </cell>
          <cell r="H2863">
            <v>1090.68</v>
          </cell>
        </row>
        <row r="2864">
          <cell r="A2864" t="str">
            <v>AE016</v>
          </cell>
          <cell r="B2864" t="str">
            <v>Alambre Dulce No. 18</v>
          </cell>
          <cell r="C2864">
            <v>1.1000000000000001</v>
          </cell>
          <cell r="D2864" t="str">
            <v>LB</v>
          </cell>
          <cell r="E2864">
            <v>93.220338983050851</v>
          </cell>
          <cell r="F2864">
            <v>16.779661016949152</v>
          </cell>
          <cell r="G2864">
            <v>102.54</v>
          </cell>
          <cell r="H2864">
            <v>18.46</v>
          </cell>
          <cell r="I2864">
            <v>0</v>
          </cell>
        </row>
        <row r="2865">
          <cell r="A2865">
            <v>0</v>
          </cell>
          <cell r="B2865" t="str">
            <v>Mano de Obra</v>
          </cell>
          <cell r="C2865">
            <v>1.1000000000000001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O05AY</v>
          </cell>
          <cell r="B2866" t="str">
            <v>Preparación superficie - Ayudante AY</v>
          </cell>
          <cell r="C2866">
            <v>0.1</v>
          </cell>
          <cell r="D2866" t="str">
            <v>DIA</v>
          </cell>
          <cell r="E2866">
            <v>847</v>
          </cell>
          <cell r="F2866">
            <v>0</v>
          </cell>
          <cell r="G2866">
            <v>84.7</v>
          </cell>
          <cell r="H2866">
            <v>0</v>
          </cell>
        </row>
        <row r="2867">
          <cell r="A2867">
            <v>200.03999999999996</v>
          </cell>
          <cell r="B2867" t="str">
            <v>Mano de Obra colocación malla</v>
          </cell>
          <cell r="C2867">
            <v>10</v>
          </cell>
          <cell r="D2867" t="str">
            <v>M2</v>
          </cell>
          <cell r="E2867">
            <v>38.51</v>
          </cell>
          <cell r="F2867">
            <v>0</v>
          </cell>
          <cell r="G2867">
            <v>385.1</v>
          </cell>
          <cell r="H2867">
            <v>0</v>
          </cell>
        </row>
        <row r="2868">
          <cell r="A2868">
            <v>1600.02</v>
          </cell>
          <cell r="B2868" t="str">
            <v>Pulido con helicóptero</v>
          </cell>
          <cell r="C2868">
            <v>10</v>
          </cell>
          <cell r="D2868" t="str">
            <v>M2</v>
          </cell>
          <cell r="E2868">
            <v>185</v>
          </cell>
          <cell r="F2868">
            <v>0</v>
          </cell>
          <cell r="G2868">
            <v>1850</v>
          </cell>
          <cell r="H2868">
            <v>0</v>
          </cell>
        </row>
        <row r="2869">
          <cell r="A2869">
            <v>0</v>
          </cell>
          <cell r="B2869" t="str">
            <v>Corte de junta</v>
          </cell>
          <cell r="C2869">
            <v>0</v>
          </cell>
          <cell r="D2869" t="str">
            <v>Ml</v>
          </cell>
          <cell r="E2869">
            <v>10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>
            <v>0</v>
          </cell>
          <cell r="B2870">
            <v>0</v>
          </cell>
          <cell r="D2870">
            <v>0</v>
          </cell>
          <cell r="G2870">
            <v>0</v>
          </cell>
          <cell r="H2870">
            <v>0</v>
          </cell>
          <cell r="I2870">
            <v>30264.61</v>
          </cell>
        </row>
        <row r="2871">
          <cell r="A2871">
            <v>0</v>
          </cell>
          <cell r="B2871" t="str">
            <v>Total/UND</v>
          </cell>
          <cell r="D2871">
            <v>0</v>
          </cell>
          <cell r="E2871">
            <v>0</v>
          </cell>
          <cell r="F2871">
            <v>0</v>
          </cell>
          <cell r="G2871">
            <v>10316.609999999999</v>
          </cell>
          <cell r="H2871">
            <v>1439.43</v>
          </cell>
          <cell r="I2871">
            <v>11756.039999999999</v>
          </cell>
        </row>
        <row r="2872">
          <cell r="A2872">
            <v>0</v>
          </cell>
          <cell r="B2872" t="str">
            <v>RAMPA ESCALERA HA E=0.12m 1/2"@0.14m Y 3/8"@0.22m 1:2:4 CON LIGADORA Y WINCHE</v>
          </cell>
          <cell r="C2872">
            <v>1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26979.829999999998</v>
          </cell>
        </row>
        <row r="2873">
          <cell r="A2873">
            <v>0</v>
          </cell>
          <cell r="B2873" t="str">
            <v>PISO HA E=0.10m MALLA ELECTROSOLD. D2.3 10X10 PULIDO - 210KG/M2 LIGADORA</v>
          </cell>
          <cell r="C2873">
            <v>1</v>
          </cell>
          <cell r="D2873" t="str">
            <v>M3</v>
          </cell>
          <cell r="E2873">
            <v>0</v>
          </cell>
          <cell r="F2873">
            <v>0</v>
          </cell>
          <cell r="G2873">
            <v>12750.39</v>
          </cell>
          <cell r="H2873">
            <v>1467.95</v>
          </cell>
          <cell r="I2873">
            <v>14218.34</v>
          </cell>
        </row>
        <row r="2874">
          <cell r="A2874">
            <v>111.03000000000002</v>
          </cell>
          <cell r="B2874">
            <v>0</v>
          </cell>
          <cell r="C2874">
            <v>1</v>
          </cell>
          <cell r="D2874" t="str">
            <v>M2</v>
          </cell>
          <cell r="E2874">
            <v>0</v>
          </cell>
          <cell r="F2874">
            <v>0</v>
          </cell>
          <cell r="G2874">
            <v>1275.039</v>
          </cell>
          <cell r="H2874">
            <v>146.79500000000002</v>
          </cell>
          <cell r="I2874">
            <v>1421.8340000000001</v>
          </cell>
        </row>
        <row r="2875">
          <cell r="A2875">
            <v>0</v>
          </cell>
          <cell r="B2875" t="str">
            <v>Pisos HA e=0.10m malla electrosold. D2.3 10x10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</row>
        <row r="2876">
          <cell r="A2876">
            <v>0</v>
          </cell>
          <cell r="B2876" t="str">
            <v>Volumen Análisis</v>
          </cell>
          <cell r="C2876">
            <v>1</v>
          </cell>
          <cell r="D2876" t="str">
            <v>M3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</row>
        <row r="2877">
          <cell r="A2877">
            <v>0</v>
          </cell>
          <cell r="B2877" t="str">
            <v>Materiales y Equipos</v>
          </cell>
          <cell r="C2877">
            <v>1.389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 t="str">
            <v>AE005</v>
          </cell>
          <cell r="B2878" t="str">
            <v>Malla Electrosoldada D2.3 10x10mm + 10% desp.</v>
          </cell>
          <cell r="C2878">
            <v>0.11</v>
          </cell>
          <cell r="D2878" t="str">
            <v>ROLLO</v>
          </cell>
          <cell r="E2878">
            <v>16681.355932203391</v>
          </cell>
          <cell r="F2878">
            <v>3002.6440677966102</v>
          </cell>
          <cell r="G2878">
            <v>1834.95</v>
          </cell>
          <cell r="H2878">
            <v>330.29</v>
          </cell>
        </row>
        <row r="2879">
          <cell r="A2879" t="str">
            <v>HI002</v>
          </cell>
          <cell r="B2879" t="str">
            <v>Hormigón 210 Kg/cm2 (incluye bomba y colocación)</v>
          </cell>
          <cell r="C2879">
            <v>1.1000000000000001</v>
          </cell>
          <cell r="D2879" t="str">
            <v>M3</v>
          </cell>
          <cell r="E2879">
            <v>5652.5423728813566</v>
          </cell>
          <cell r="F2879">
            <v>1017.4576271186442</v>
          </cell>
          <cell r="G2879">
            <v>6217.8</v>
          </cell>
          <cell r="H2879">
            <v>1119.2</v>
          </cell>
        </row>
        <row r="2880">
          <cell r="A2880" t="str">
            <v>AE016</v>
          </cell>
          <cell r="B2880" t="str">
            <v>Alambre Dulce No. 18</v>
          </cell>
          <cell r="C2880">
            <v>1.1000000000000001</v>
          </cell>
          <cell r="D2880" t="str">
            <v>LB</v>
          </cell>
          <cell r="E2880">
            <v>93.220338983050851</v>
          </cell>
          <cell r="F2880">
            <v>16.779661016949152</v>
          </cell>
          <cell r="G2880">
            <v>102.54</v>
          </cell>
          <cell r="H2880">
            <v>18.46</v>
          </cell>
        </row>
        <row r="2881">
          <cell r="A2881">
            <v>0</v>
          </cell>
          <cell r="B2881" t="str">
            <v>Mano de Obra</v>
          </cell>
          <cell r="C2881">
            <v>2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>
            <v>200.03999999999996</v>
          </cell>
          <cell r="B2882" t="str">
            <v>Mano de Obra colocación malla</v>
          </cell>
          <cell r="C2882">
            <v>10</v>
          </cell>
          <cell r="D2882" t="str">
            <v>M2</v>
          </cell>
          <cell r="E2882">
            <v>38.51</v>
          </cell>
          <cell r="F2882">
            <v>0</v>
          </cell>
          <cell r="G2882">
            <v>385.1</v>
          </cell>
          <cell r="H2882">
            <v>0</v>
          </cell>
        </row>
        <row r="2883">
          <cell r="A2883">
            <v>1600.02</v>
          </cell>
          <cell r="B2883" t="str">
            <v>Pulido con helicóptero</v>
          </cell>
          <cell r="C2883">
            <v>10</v>
          </cell>
          <cell r="D2883" t="str">
            <v>M2</v>
          </cell>
          <cell r="E2883">
            <v>185</v>
          </cell>
          <cell r="F2883">
            <v>0</v>
          </cell>
          <cell r="G2883">
            <v>1850</v>
          </cell>
          <cell r="H2883">
            <v>0</v>
          </cell>
          <cell r="I2883">
            <v>26979.829999999998</v>
          </cell>
        </row>
        <row r="2884">
          <cell r="A2884">
            <v>0</v>
          </cell>
          <cell r="B2884" t="str">
            <v>Corte de junta</v>
          </cell>
          <cell r="C2884">
            <v>236</v>
          </cell>
          <cell r="D2884" t="str">
            <v>Ml</v>
          </cell>
          <cell r="E2884">
            <v>10</v>
          </cell>
          <cell r="F2884">
            <v>0</v>
          </cell>
          <cell r="G2884">
            <v>2360</v>
          </cell>
          <cell r="H2884">
            <v>0</v>
          </cell>
        </row>
        <row r="2885">
          <cell r="A2885">
            <v>0</v>
          </cell>
          <cell r="B2885" t="str">
            <v>Total/UND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12750.39</v>
          </cell>
          <cell r="H2885">
            <v>1467.95</v>
          </cell>
          <cell r="I2885">
            <v>14218.34</v>
          </cell>
        </row>
        <row r="2886">
          <cell r="A2886">
            <v>0</v>
          </cell>
          <cell r="B2886" t="str">
            <v>LOSA DE PISO E=0.10M, F'C=210KG/CM2, MALLA ELECTROSOLDADA D 2.3X2.3 150X150</v>
          </cell>
          <cell r="C2886">
            <v>1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1043.652</v>
          </cell>
        </row>
        <row r="2887">
          <cell r="A2887">
            <v>0</v>
          </cell>
          <cell r="B2887" t="str">
            <v>Volumen Análisis</v>
          </cell>
          <cell r="C2887">
            <v>10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0</v>
          </cell>
          <cell r="B2888" t="str">
            <v>PISO HA E=0.15m MALLA ELECTROSOLD. D2.3 10X10 FROTADO - H. I 210KG/M2 (PULIDO CON HELICÓPTERO) PARA PEATONES</v>
          </cell>
          <cell r="C2888">
            <v>1</v>
          </cell>
          <cell r="D2888" t="str">
            <v>M3</v>
          </cell>
          <cell r="E2888">
            <v>0</v>
          </cell>
          <cell r="F2888">
            <v>0</v>
          </cell>
          <cell r="G2888">
            <v>8923.2800000000007</v>
          </cell>
          <cell r="H2888">
            <v>1337.96</v>
          </cell>
          <cell r="I2888">
            <v>10261.240000000002</v>
          </cell>
        </row>
        <row r="2889">
          <cell r="A2889">
            <v>111.04000000000002</v>
          </cell>
          <cell r="B2889">
            <v>0</v>
          </cell>
          <cell r="C2889">
            <v>1</v>
          </cell>
          <cell r="D2889" t="str">
            <v>M2</v>
          </cell>
          <cell r="E2889">
            <v>0</v>
          </cell>
          <cell r="F2889">
            <v>0</v>
          </cell>
          <cell r="G2889">
            <v>1338.4250787460628</v>
          </cell>
          <cell r="H2889">
            <v>200.68396580170992</v>
          </cell>
          <cell r="I2889">
            <v>1539.1090445477728</v>
          </cell>
        </row>
        <row r="2890">
          <cell r="A2890">
            <v>0</v>
          </cell>
          <cell r="B2890" t="str">
            <v>Pisos HA e=0.15m malla electrosold. D2.3 10x10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0</v>
          </cell>
          <cell r="B2891" t="str">
            <v>Volumen Análisis</v>
          </cell>
          <cell r="C2891">
            <v>1</v>
          </cell>
          <cell r="D2891" t="str">
            <v>M3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0</v>
          </cell>
          <cell r="B2892" t="str">
            <v>Materiales y Equipos</v>
          </cell>
          <cell r="C2892">
            <v>10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AE005</v>
          </cell>
          <cell r="B2893" t="str">
            <v>Malla Electrosoldada D2.3 10x10mm + 10% desp.</v>
          </cell>
          <cell r="C2893">
            <v>6.9000000000000006E-2</v>
          </cell>
          <cell r="D2893" t="str">
            <v>ROLLO</v>
          </cell>
          <cell r="E2893">
            <v>16681.355932203391</v>
          </cell>
          <cell r="F2893">
            <v>3002.6440677966102</v>
          </cell>
          <cell r="G2893">
            <v>1151.01</v>
          </cell>
          <cell r="H2893">
            <v>207.18</v>
          </cell>
        </row>
        <row r="2894">
          <cell r="A2894" t="str">
            <v>HI002</v>
          </cell>
          <cell r="B2894" t="str">
            <v>Hormigón 210 Kg/cm2 (incluye bomba y colocación)</v>
          </cell>
          <cell r="C2894">
            <v>1.1000000000000001</v>
          </cell>
          <cell r="D2894" t="str">
            <v>M3</v>
          </cell>
          <cell r="E2894">
            <v>5652.5423728813566</v>
          </cell>
          <cell r="F2894">
            <v>1017.4576271186442</v>
          </cell>
          <cell r="G2894">
            <v>6217.8</v>
          </cell>
          <cell r="H2894">
            <v>1119.2</v>
          </cell>
          <cell r="I2894">
            <v>10436.52</v>
          </cell>
        </row>
        <row r="2895">
          <cell r="A2895" t="str">
            <v>AE016</v>
          </cell>
          <cell r="B2895" t="str">
            <v>Alambre Dulce No. 18</v>
          </cell>
          <cell r="C2895">
            <v>0.69000000000000006</v>
          </cell>
          <cell r="D2895" t="str">
            <v>LB</v>
          </cell>
          <cell r="E2895">
            <v>93.220338983050851</v>
          </cell>
          <cell r="F2895">
            <v>16.779661016949152</v>
          </cell>
          <cell r="G2895">
            <v>64.319999999999993</v>
          </cell>
          <cell r="H2895">
            <v>11.58</v>
          </cell>
        </row>
        <row r="2896">
          <cell r="A2896">
            <v>0</v>
          </cell>
          <cell r="B2896" t="str">
            <v>Mano de Obra</v>
          </cell>
          <cell r="C2896">
            <v>1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12157.95</v>
          </cell>
        </row>
        <row r="2897">
          <cell r="A2897">
            <v>200.03999999999996</v>
          </cell>
          <cell r="B2897" t="str">
            <v>Mano de Obra colocación malla</v>
          </cell>
          <cell r="C2897">
            <v>6.6669999999999998</v>
          </cell>
          <cell r="D2897" t="str">
            <v>M2</v>
          </cell>
          <cell r="E2897">
            <v>38.51</v>
          </cell>
          <cell r="F2897">
            <v>0</v>
          </cell>
          <cell r="G2897">
            <v>256.75</v>
          </cell>
          <cell r="H2897">
            <v>0</v>
          </cell>
          <cell r="I2897">
            <v>1215.7950000000003</v>
          </cell>
        </row>
        <row r="2898">
          <cell r="A2898">
            <v>1600.02</v>
          </cell>
          <cell r="B2898" t="str">
            <v>Pulido con helicóptero</v>
          </cell>
          <cell r="C2898">
            <v>6.6669999999999998</v>
          </cell>
          <cell r="D2898" t="str">
            <v>M2</v>
          </cell>
          <cell r="E2898">
            <v>185</v>
          </cell>
          <cell r="F2898">
            <v>0</v>
          </cell>
          <cell r="G2898">
            <v>1233.4000000000001</v>
          </cell>
          <cell r="H2898">
            <v>0</v>
          </cell>
          <cell r="I2898">
            <v>0</v>
          </cell>
        </row>
        <row r="2899">
          <cell r="A2899">
            <v>0</v>
          </cell>
          <cell r="B2899" t="str">
            <v>Total/UND</v>
          </cell>
          <cell r="C2899">
            <v>1</v>
          </cell>
          <cell r="D2899">
            <v>0</v>
          </cell>
          <cell r="E2899">
            <v>0</v>
          </cell>
          <cell r="F2899">
            <v>0</v>
          </cell>
          <cell r="G2899">
            <v>8923.2800000000007</v>
          </cell>
          <cell r="H2899">
            <v>1337.96</v>
          </cell>
          <cell r="I2899">
            <v>10261.240000000002</v>
          </cell>
        </row>
        <row r="2900">
          <cell r="A2900">
            <v>0</v>
          </cell>
          <cell r="B2900" t="str">
            <v>Materiales y Equipos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>
            <v>111.05000000000003</v>
          </cell>
          <cell r="B2901" t="str">
            <v xml:space="preserve">RESANE PISO HORMIGÓN E=0.050m - 1:2:4 CON LIGADORA </v>
          </cell>
          <cell r="C2901">
            <v>1</v>
          </cell>
          <cell r="D2901" t="str">
            <v>M2</v>
          </cell>
          <cell r="E2901">
            <v>0</v>
          </cell>
          <cell r="F2901">
            <v>0</v>
          </cell>
          <cell r="G2901">
            <v>414.19549999999998</v>
          </cell>
          <cell r="H2901">
            <v>43.236499999999999</v>
          </cell>
          <cell r="I2901">
            <v>457.43199999999996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0</v>
          </cell>
          <cell r="B2903" t="str">
            <v>Volumen Análisis</v>
          </cell>
          <cell r="C2903">
            <v>20</v>
          </cell>
          <cell r="D2903" t="str">
            <v>M2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0</v>
          </cell>
          <cell r="B2904" t="str">
            <v>Materiales y Equipos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>
            <v>0</v>
          </cell>
          <cell r="B2905">
            <v>0</v>
          </cell>
          <cell r="C2905">
            <v>0.1</v>
          </cell>
          <cell r="D2905">
            <v>0</v>
          </cell>
          <cell r="E2905">
            <v>847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>
            <v>102.05000000000003</v>
          </cell>
          <cell r="B2906" t="str">
            <v>Vaciado y ligado Hormigón 1:2:4 - 10% desp</v>
          </cell>
          <cell r="C2906">
            <v>1.1000000000000001</v>
          </cell>
          <cell r="D2906" t="str">
            <v>M3</v>
          </cell>
          <cell r="E2906">
            <v>6506.1</v>
          </cell>
          <cell r="F2906">
            <v>786.12</v>
          </cell>
          <cell r="G2906">
            <v>7156.71</v>
          </cell>
          <cell r="H2906">
            <v>864.73</v>
          </cell>
        </row>
        <row r="2907">
          <cell r="A2907">
            <v>0</v>
          </cell>
          <cell r="B2907" t="str">
            <v>Mano de Obra</v>
          </cell>
          <cell r="C2907">
            <v>10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>
            <v>600.03</v>
          </cell>
          <cell r="B2908" t="str">
            <v>Mano de obra frotado</v>
          </cell>
          <cell r="C2908">
            <v>20</v>
          </cell>
          <cell r="D2908" t="str">
            <v>M2</v>
          </cell>
          <cell r="E2908">
            <v>56.36</v>
          </cell>
          <cell r="F2908">
            <v>0</v>
          </cell>
          <cell r="G2908">
            <v>1127.2</v>
          </cell>
          <cell r="H2908">
            <v>0</v>
          </cell>
          <cell r="I2908">
            <v>12157.95</v>
          </cell>
        </row>
        <row r="2909">
          <cell r="A2909">
            <v>0</v>
          </cell>
          <cell r="B2909" t="str">
            <v>Total/UND</v>
          </cell>
          <cell r="D2909">
            <v>0</v>
          </cell>
          <cell r="E2909">
            <v>0</v>
          </cell>
          <cell r="F2909">
            <v>0</v>
          </cell>
          <cell r="G2909">
            <v>8283.91</v>
          </cell>
          <cell r="H2909">
            <v>864.73</v>
          </cell>
          <cell r="I2909">
            <v>9148.64</v>
          </cell>
        </row>
        <row r="2910">
          <cell r="A2910">
            <v>0</v>
          </cell>
          <cell r="B2910" t="str">
            <v>PISO HA E=0.10m MALLA ELECTROSOLD. D2.3 10X10 FROTADO CON HELICOP. - H. I 180KG/M2 (PISO DE CANCHA)</v>
          </cell>
          <cell r="C2910">
            <v>1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11756.039999999999</v>
          </cell>
        </row>
        <row r="2911">
          <cell r="A2911">
            <v>0</v>
          </cell>
          <cell r="B2911" t="str">
            <v xml:space="preserve">PISO HS FROTADO E=0.10m  - 1:2:4 CON LIGADORA </v>
          </cell>
          <cell r="C2911">
            <v>1</v>
          </cell>
          <cell r="D2911" t="str">
            <v>M3</v>
          </cell>
          <cell r="E2911">
            <v>0</v>
          </cell>
          <cell r="F2911">
            <v>0</v>
          </cell>
          <cell r="G2911">
            <v>8552.31</v>
          </cell>
          <cell r="H2911">
            <v>1013.06</v>
          </cell>
          <cell r="I2911">
            <v>9565.369999999999</v>
          </cell>
        </row>
        <row r="2912">
          <cell r="A2912">
            <v>111.06000000000003</v>
          </cell>
          <cell r="B2912">
            <v>0</v>
          </cell>
          <cell r="C2912">
            <v>1</v>
          </cell>
          <cell r="D2912" t="str">
            <v>M2</v>
          </cell>
          <cell r="E2912">
            <v>0</v>
          </cell>
          <cell r="F2912">
            <v>0</v>
          </cell>
          <cell r="G2912">
            <v>855.23099999999999</v>
          </cell>
          <cell r="H2912">
            <v>101.306</v>
          </cell>
          <cell r="I2912">
            <v>956.53700000000003</v>
          </cell>
        </row>
        <row r="2913">
          <cell r="A2913">
            <v>0</v>
          </cell>
          <cell r="B2913" t="str">
            <v>Pisos HA e=0.10m malla electrosold. D2.3 10x10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0</v>
          </cell>
          <cell r="B2914" t="str">
            <v>Volumen Análisis</v>
          </cell>
          <cell r="C2914">
            <v>1</v>
          </cell>
          <cell r="D2914" t="str">
            <v>M3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A2915">
            <v>0</v>
          </cell>
          <cell r="B2915" t="str">
            <v>Materiales y Equipos</v>
          </cell>
          <cell r="C2915">
            <v>0.11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>
            <v>102.05000000000003</v>
          </cell>
          <cell r="B2916" t="str">
            <v>Vaciado y ligado Hormigón 1:2:4 - 10% desp</v>
          </cell>
          <cell r="C2916">
            <v>1.1000000000000001</v>
          </cell>
          <cell r="D2916" t="str">
            <v>M3</v>
          </cell>
          <cell r="E2916">
            <v>6506.1</v>
          </cell>
          <cell r="F2916">
            <v>920.96</v>
          </cell>
          <cell r="G2916">
            <v>7156.71</v>
          </cell>
          <cell r="H2916">
            <v>1013.06</v>
          </cell>
        </row>
        <row r="2917">
          <cell r="A2917">
            <v>0</v>
          </cell>
          <cell r="B2917" t="str">
            <v>Mano de Obra</v>
          </cell>
          <cell r="C2917">
            <v>1.1000000000000001</v>
          </cell>
          <cell r="D2917">
            <v>0</v>
          </cell>
          <cell r="E2917">
            <v>93.220338983050851</v>
          </cell>
          <cell r="F2917">
            <v>16.779661016949152</v>
          </cell>
          <cell r="G2917">
            <v>0</v>
          </cell>
          <cell r="H2917">
            <v>0</v>
          </cell>
        </row>
        <row r="2918">
          <cell r="A2918" t="str">
            <v>O05AY</v>
          </cell>
          <cell r="B2918" t="str">
            <v>Preparación superficie - Ayudante AY</v>
          </cell>
          <cell r="C2918">
            <v>0.1</v>
          </cell>
          <cell r="D2918" t="str">
            <v>DIA</v>
          </cell>
          <cell r="E2918">
            <v>847</v>
          </cell>
          <cell r="F2918">
            <v>0</v>
          </cell>
          <cell r="G2918">
            <v>84.7</v>
          </cell>
          <cell r="H2918">
            <v>0</v>
          </cell>
        </row>
        <row r="2919">
          <cell r="A2919">
            <v>1600.02</v>
          </cell>
          <cell r="B2919" t="str">
            <v>Mano de obra frotado</v>
          </cell>
          <cell r="C2919">
            <v>10</v>
          </cell>
          <cell r="D2919" t="str">
            <v>M2</v>
          </cell>
          <cell r="E2919">
            <v>131.09</v>
          </cell>
          <cell r="F2919">
            <v>0</v>
          </cell>
          <cell r="G2919">
            <v>1310.9</v>
          </cell>
          <cell r="H2919">
            <v>0</v>
          </cell>
        </row>
        <row r="2920">
          <cell r="A2920">
            <v>0</v>
          </cell>
          <cell r="B2920" t="str">
            <v>Total/UND</v>
          </cell>
          <cell r="C2920">
            <v>10</v>
          </cell>
          <cell r="D2920">
            <v>0</v>
          </cell>
          <cell r="E2920">
            <v>38.51</v>
          </cell>
          <cell r="F2920">
            <v>0</v>
          </cell>
          <cell r="G2920">
            <v>8552.31</v>
          </cell>
          <cell r="H2920">
            <v>1013.06</v>
          </cell>
          <cell r="I2920">
            <v>9565.369999999999</v>
          </cell>
        </row>
        <row r="2921">
          <cell r="A2921">
            <v>0</v>
          </cell>
          <cell r="B2921" t="str">
            <v>Pulido con helicóptero</v>
          </cell>
          <cell r="C2921">
            <v>10</v>
          </cell>
          <cell r="D2921">
            <v>0</v>
          </cell>
          <cell r="E2921">
            <v>185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>
            <v>0</v>
          </cell>
          <cell r="B2922" t="str">
            <v xml:space="preserve">PISO HS PARA PISOS  E=0.08m  - 1:2:4 CON LIGADORA </v>
          </cell>
          <cell r="C2922">
            <v>1</v>
          </cell>
          <cell r="D2922" t="str">
            <v>M3</v>
          </cell>
          <cell r="E2922">
            <v>0</v>
          </cell>
          <cell r="F2922">
            <v>0</v>
          </cell>
          <cell r="G2922">
            <v>8863.1</v>
          </cell>
          <cell r="H2922">
            <v>1013.06</v>
          </cell>
          <cell r="I2922">
            <v>9876.16</v>
          </cell>
        </row>
        <row r="2923">
          <cell r="A2923">
            <v>111.07000000000004</v>
          </cell>
          <cell r="B2923">
            <v>0</v>
          </cell>
          <cell r="C2923">
            <v>1</v>
          </cell>
          <cell r="D2923" t="str">
            <v>M2</v>
          </cell>
          <cell r="E2923">
            <v>0</v>
          </cell>
          <cell r="F2923">
            <v>0</v>
          </cell>
          <cell r="G2923">
            <v>709.048</v>
          </cell>
          <cell r="H2923">
            <v>81.044799999999995</v>
          </cell>
          <cell r="I2923">
            <v>790.09280000000001</v>
          </cell>
        </row>
        <row r="2924">
          <cell r="A2924">
            <v>0</v>
          </cell>
          <cell r="B2924" t="str">
            <v>Pisos HA e=0.10m malla electrosold. D2.3 10x10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</row>
        <row r="2925">
          <cell r="A2925">
            <v>0</v>
          </cell>
          <cell r="B2925" t="str">
            <v>Volumen Análisis</v>
          </cell>
          <cell r="C2925">
            <v>1</v>
          </cell>
          <cell r="D2925" t="str">
            <v>M3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0</v>
          </cell>
          <cell r="B2926" t="str">
            <v>Materiales y Equipos</v>
          </cell>
          <cell r="C2926">
            <v>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14218.34</v>
          </cell>
        </row>
        <row r="2927">
          <cell r="A2927">
            <v>102.05000000000003</v>
          </cell>
          <cell r="B2927" t="str">
            <v>Vaciado y ligado Hormigón 1:2:4 - 10% desp</v>
          </cell>
          <cell r="C2927">
            <v>1.1000000000000001</v>
          </cell>
          <cell r="D2927" t="str">
            <v>M3</v>
          </cell>
          <cell r="E2927">
            <v>6506.1</v>
          </cell>
          <cell r="F2927">
            <v>920.96</v>
          </cell>
          <cell r="G2927">
            <v>7156.71</v>
          </cell>
          <cell r="H2927">
            <v>1013.06</v>
          </cell>
          <cell r="I2927">
            <v>1421.8340000000001</v>
          </cell>
        </row>
        <row r="2928">
          <cell r="A2928">
            <v>0</v>
          </cell>
          <cell r="B2928" t="str">
            <v>Mano de Obra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 t="str">
            <v>O05AY</v>
          </cell>
          <cell r="B2929" t="str">
            <v>Preparación superficie - Ayudante AY</v>
          </cell>
          <cell r="C2929">
            <v>0.08</v>
          </cell>
          <cell r="D2929" t="str">
            <v>DIA</v>
          </cell>
          <cell r="E2929">
            <v>847</v>
          </cell>
          <cell r="F2929">
            <v>0</v>
          </cell>
          <cell r="G2929">
            <v>67.760000000000005</v>
          </cell>
          <cell r="H2929">
            <v>0</v>
          </cell>
          <cell r="I2929">
            <v>0</v>
          </cell>
        </row>
        <row r="2930">
          <cell r="A2930">
            <v>1600.02</v>
          </cell>
          <cell r="B2930" t="str">
            <v>Mano de obra frotado</v>
          </cell>
          <cell r="C2930">
            <v>12.5</v>
          </cell>
          <cell r="D2930" t="str">
            <v>M2</v>
          </cell>
          <cell r="E2930">
            <v>131.09</v>
          </cell>
          <cell r="F2930">
            <v>0</v>
          </cell>
          <cell r="G2930">
            <v>1638.63</v>
          </cell>
          <cell r="H2930">
            <v>0</v>
          </cell>
        </row>
        <row r="2931">
          <cell r="A2931">
            <v>0</v>
          </cell>
          <cell r="B2931" t="str">
            <v>Total/UND</v>
          </cell>
          <cell r="C2931">
            <v>0.11</v>
          </cell>
          <cell r="D2931">
            <v>0</v>
          </cell>
          <cell r="E2931">
            <v>16681.355932203391</v>
          </cell>
          <cell r="F2931">
            <v>3002.6440677966102</v>
          </cell>
          <cell r="G2931">
            <v>8863.1</v>
          </cell>
          <cell r="H2931">
            <v>1013.06</v>
          </cell>
          <cell r="I2931">
            <v>9876.16</v>
          </cell>
        </row>
        <row r="2932">
          <cell r="A2932">
            <v>0</v>
          </cell>
          <cell r="B2932" t="str">
            <v>Hormigón 210 Kg/cm2 (incluye bomba y colocación)</v>
          </cell>
          <cell r="C2932">
            <v>1.1000000000000001</v>
          </cell>
          <cell r="D2932">
            <v>0</v>
          </cell>
          <cell r="E2932">
            <v>5652.5423728813566</v>
          </cell>
          <cell r="F2932">
            <v>1017.4576271186442</v>
          </cell>
          <cell r="G2932">
            <v>0</v>
          </cell>
          <cell r="H2932">
            <v>0</v>
          </cell>
        </row>
        <row r="2933">
          <cell r="A2933">
            <v>0</v>
          </cell>
          <cell r="B2933" t="str">
            <v xml:space="preserve">PISO HS FROTADO E=0.15m  - 1:2:4 CON LIGADORA </v>
          </cell>
          <cell r="C2933">
            <v>1</v>
          </cell>
          <cell r="D2933" t="str">
            <v>M3</v>
          </cell>
          <cell r="E2933">
            <v>0</v>
          </cell>
          <cell r="F2933">
            <v>0</v>
          </cell>
          <cell r="G2933">
            <v>8157.74</v>
          </cell>
          <cell r="H2933">
            <v>1013.06</v>
          </cell>
          <cell r="I2933">
            <v>9170.7999999999993</v>
          </cell>
        </row>
        <row r="2934">
          <cell r="A2934">
            <v>111.08000000000004</v>
          </cell>
          <cell r="B2934">
            <v>0</v>
          </cell>
          <cell r="C2934">
            <v>1</v>
          </cell>
          <cell r="D2934" t="str">
            <v>M2</v>
          </cell>
          <cell r="E2934">
            <v>0</v>
          </cell>
          <cell r="F2934">
            <v>0</v>
          </cell>
          <cell r="G2934">
            <v>1223.5998200089996</v>
          </cell>
          <cell r="H2934">
            <v>151.9514024298785</v>
          </cell>
          <cell r="I2934">
            <v>1375.5512224388781</v>
          </cell>
        </row>
        <row r="2935">
          <cell r="A2935">
            <v>0</v>
          </cell>
          <cell r="B2935" t="str">
            <v>Pisos HA e=0.10m malla electrosold. D2.3 10x10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A2936">
            <v>0</v>
          </cell>
          <cell r="B2936" t="str">
            <v>Volumen Análisis</v>
          </cell>
          <cell r="C2936">
            <v>1</v>
          </cell>
          <cell r="D2936" t="str">
            <v>M3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</row>
        <row r="2937">
          <cell r="A2937">
            <v>0</v>
          </cell>
          <cell r="B2937" t="str">
            <v>Materiales y Equipos</v>
          </cell>
          <cell r="C2937">
            <v>236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>
            <v>102.05000000000003</v>
          </cell>
          <cell r="B2938" t="str">
            <v>Vaciado y ligado Hormigón 1:2:4 - 10% desp</v>
          </cell>
          <cell r="C2938">
            <v>1.1000000000000001</v>
          </cell>
          <cell r="D2938" t="str">
            <v>M3</v>
          </cell>
          <cell r="E2938">
            <v>6506.1</v>
          </cell>
          <cell r="F2938">
            <v>920.96</v>
          </cell>
          <cell r="G2938">
            <v>7156.71</v>
          </cell>
          <cell r="H2938">
            <v>1013.06</v>
          </cell>
          <cell r="I2938">
            <v>14218.34</v>
          </cell>
        </row>
        <row r="2939">
          <cell r="A2939">
            <v>0</v>
          </cell>
          <cell r="B2939" t="str">
            <v>Mano de Obra</v>
          </cell>
          <cell r="D2939">
            <v>0</v>
          </cell>
          <cell r="G2939">
            <v>0</v>
          </cell>
          <cell r="H2939">
            <v>0</v>
          </cell>
        </row>
        <row r="2940">
          <cell r="A2940" t="str">
            <v>O05AY</v>
          </cell>
          <cell r="B2940" t="str">
            <v>Preparación superficie - Ayudante AY</v>
          </cell>
          <cell r="C2940">
            <v>0.15</v>
          </cell>
          <cell r="D2940" t="str">
            <v>DIA</v>
          </cell>
          <cell r="E2940">
            <v>847</v>
          </cell>
          <cell r="F2940">
            <v>0</v>
          </cell>
          <cell r="G2940">
            <v>127.05</v>
          </cell>
          <cell r="H2940">
            <v>0</v>
          </cell>
          <cell r="I2940">
            <v>10300.09</v>
          </cell>
        </row>
        <row r="2941">
          <cell r="A2941">
            <v>1600.02</v>
          </cell>
          <cell r="B2941" t="str">
            <v>Mano de obra frotado</v>
          </cell>
          <cell r="C2941">
            <v>6.6669999999999998</v>
          </cell>
          <cell r="D2941" t="str">
            <v>M2</v>
          </cell>
          <cell r="E2941">
            <v>131.09</v>
          </cell>
          <cell r="F2941">
            <v>0</v>
          </cell>
          <cell r="G2941">
            <v>873.98</v>
          </cell>
          <cell r="H2941">
            <v>0</v>
          </cell>
          <cell r="I2941">
            <v>1236.5054021608644</v>
          </cell>
        </row>
        <row r="2942">
          <cell r="A2942">
            <v>0</v>
          </cell>
          <cell r="B2942" t="str">
            <v>Total/UND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8157.74</v>
          </cell>
          <cell r="H2942">
            <v>1013.06</v>
          </cell>
          <cell r="I2942">
            <v>9170.7999999999993</v>
          </cell>
        </row>
        <row r="2943">
          <cell r="A2943">
            <v>0</v>
          </cell>
          <cell r="B2943" t="str">
            <v>Volumen Análisis</v>
          </cell>
          <cell r="C2943">
            <v>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111.09000000000005</v>
          </cell>
          <cell r="B2944" t="str">
            <v xml:space="preserve">RESANE DE ESCALONES  E=0.050m - 1:2:4 CON LIGADORA </v>
          </cell>
          <cell r="C2944">
            <v>1</v>
          </cell>
          <cell r="D2944" t="str">
            <v>ML</v>
          </cell>
          <cell r="E2944">
            <v>0</v>
          </cell>
          <cell r="F2944">
            <v>0</v>
          </cell>
          <cell r="G2944">
            <v>189.13</v>
          </cell>
          <cell r="H2944">
            <v>477.97</v>
          </cell>
          <cell r="I2944">
            <v>667.1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</row>
        <row r="2946">
          <cell r="A2946">
            <v>0</v>
          </cell>
          <cell r="B2946" t="str">
            <v>Volumen Análisis</v>
          </cell>
          <cell r="C2946">
            <v>1</v>
          </cell>
          <cell r="D2946" t="str">
            <v xml:space="preserve">ML 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</row>
        <row r="2947">
          <cell r="A2947">
            <v>0</v>
          </cell>
          <cell r="B2947" t="str">
            <v>Materiales y Equipos</v>
          </cell>
          <cell r="C2947">
            <v>0.95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CARP003</v>
          </cell>
          <cell r="B2948" t="str">
            <v>Madera cepillada pino americano</v>
          </cell>
          <cell r="C2948">
            <v>0.25</v>
          </cell>
          <cell r="D2948" t="str">
            <v>PT</v>
          </cell>
          <cell r="E2948">
            <v>101.69491525423729</v>
          </cell>
          <cell r="F2948">
            <v>18.309999999999999</v>
          </cell>
          <cell r="G2948">
            <v>25.42</v>
          </cell>
          <cell r="H2948">
            <v>465</v>
          </cell>
          <cell r="I2948">
            <v>0</v>
          </cell>
        </row>
        <row r="2949">
          <cell r="A2949">
            <v>0</v>
          </cell>
          <cell r="B2949">
            <v>0</v>
          </cell>
          <cell r="C2949">
            <v>8.33</v>
          </cell>
          <cell r="D2949">
            <v>0</v>
          </cell>
          <cell r="E2949">
            <v>38.51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>
            <v>102.05000000000003</v>
          </cell>
          <cell r="B2950" t="str">
            <v>Vaciado y ligado Hormigón 1:2:4 - 10% desp</v>
          </cell>
          <cell r="C2950">
            <v>1.6500000000000001E-2</v>
          </cell>
          <cell r="D2950" t="str">
            <v>M3</v>
          </cell>
          <cell r="E2950">
            <v>6506.1</v>
          </cell>
          <cell r="F2950">
            <v>786.12</v>
          </cell>
          <cell r="G2950">
            <v>107.35</v>
          </cell>
          <cell r="H2950">
            <v>12.97</v>
          </cell>
        </row>
        <row r="2951">
          <cell r="A2951">
            <v>0</v>
          </cell>
          <cell r="B2951" t="str">
            <v>Mano de Obra</v>
          </cell>
          <cell r="C2951">
            <v>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>
            <v>600.03</v>
          </cell>
          <cell r="B2952" t="str">
            <v>Mano de obra frotado</v>
          </cell>
          <cell r="C2952">
            <v>1</v>
          </cell>
          <cell r="D2952" t="str">
            <v>ML</v>
          </cell>
          <cell r="E2952">
            <v>56.36</v>
          </cell>
          <cell r="F2952">
            <v>0</v>
          </cell>
          <cell r="G2952">
            <v>56.36</v>
          </cell>
          <cell r="H2952">
            <v>0</v>
          </cell>
          <cell r="I2952">
            <v>10300.09</v>
          </cell>
        </row>
        <row r="2953">
          <cell r="A2953">
            <v>0</v>
          </cell>
          <cell r="B2953" t="str">
            <v>Total/UND</v>
          </cell>
          <cell r="D2953">
            <v>0</v>
          </cell>
          <cell r="E2953">
            <v>0</v>
          </cell>
          <cell r="F2953">
            <v>0</v>
          </cell>
          <cell r="G2953">
            <v>189.13</v>
          </cell>
          <cell r="H2953">
            <v>477.97</v>
          </cell>
          <cell r="I2953">
            <v>667.1</v>
          </cell>
        </row>
        <row r="2954">
          <cell r="A2954">
            <v>0</v>
          </cell>
          <cell r="B2954" t="str">
            <v>PISO HA E=0.15m MALLA ELECTROSOLD. D2.3 10X10 FROTADO - H. I 210KG/M2 (PULIDO CON HELICÓPTERO) PARA PEATONES</v>
          </cell>
          <cell r="C2954">
            <v>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10261.240000000002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</row>
        <row r="2956">
          <cell r="A2956">
            <v>112</v>
          </cell>
          <cell r="B2956" t="str">
            <v>MORTEROS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A2957">
            <v>112.01</v>
          </cell>
          <cell r="B2957" t="str">
            <v>MORTERO 1:3 PARA BLOQUES</v>
          </cell>
          <cell r="C2957">
            <v>1</v>
          </cell>
          <cell r="D2957" t="str">
            <v>M3</v>
          </cell>
          <cell r="E2957">
            <v>0</v>
          </cell>
          <cell r="F2957">
            <v>0</v>
          </cell>
          <cell r="G2957">
            <v>6160.0100000000011</v>
          </cell>
          <cell r="H2957">
            <v>1049.49</v>
          </cell>
          <cell r="I2957">
            <v>7209.5000000000009</v>
          </cell>
        </row>
        <row r="2958">
          <cell r="A2958">
            <v>0</v>
          </cell>
          <cell r="B2958" t="str">
            <v>Volumen Análisis</v>
          </cell>
          <cell r="C2958">
            <v>1</v>
          </cell>
          <cell r="D2958" t="str">
            <v>M3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0</v>
          </cell>
          <cell r="B2959" t="str">
            <v>Materiales y Equipos</v>
          </cell>
          <cell r="C2959">
            <v>6.9000000000000006E-2</v>
          </cell>
          <cell r="D2959">
            <v>0</v>
          </cell>
          <cell r="E2959">
            <v>16681.355932203391</v>
          </cell>
          <cell r="F2959">
            <v>3002.6440677966102</v>
          </cell>
          <cell r="G2959">
            <v>0</v>
          </cell>
          <cell r="H2959">
            <v>0</v>
          </cell>
        </row>
        <row r="2960">
          <cell r="A2960" t="str">
            <v>CE003</v>
          </cell>
          <cell r="B2960" t="str">
            <v>Cemento Gris 94 lbs. Tipo Portland</v>
          </cell>
          <cell r="C2960">
            <v>11.5</v>
          </cell>
          <cell r="D2960" t="str">
            <v>FDA</v>
          </cell>
          <cell r="E2960">
            <v>398.30508474576271</v>
          </cell>
          <cell r="F2960">
            <v>71.694915254237287</v>
          </cell>
          <cell r="G2960">
            <v>4580.51</v>
          </cell>
          <cell r="H2960">
            <v>824.49</v>
          </cell>
        </row>
        <row r="2961">
          <cell r="A2961" t="str">
            <v>AGR001</v>
          </cell>
          <cell r="B2961" t="str">
            <v>Arena gruesa Itabo lavada</v>
          </cell>
          <cell r="C2961">
            <v>1</v>
          </cell>
          <cell r="D2961" t="str">
            <v>M3</v>
          </cell>
          <cell r="E2961">
            <v>1186.4406779661017</v>
          </cell>
          <cell r="F2961">
            <v>213.5593220338983</v>
          </cell>
          <cell r="G2961">
            <v>1186.44</v>
          </cell>
          <cell r="H2961">
            <v>213.56</v>
          </cell>
        </row>
        <row r="2962">
          <cell r="A2962" t="str">
            <v>AGR015</v>
          </cell>
          <cell r="B2962" t="str">
            <v>Agua para hormigones y morteros</v>
          </cell>
          <cell r="C2962">
            <v>60</v>
          </cell>
          <cell r="D2962" t="str">
            <v>GL</v>
          </cell>
          <cell r="E2962">
            <v>1.0593220338983051</v>
          </cell>
          <cell r="F2962">
            <v>0.19067796610169491</v>
          </cell>
          <cell r="G2962">
            <v>63.56</v>
          </cell>
          <cell r="H2962">
            <v>11.44</v>
          </cell>
          <cell r="I2962">
            <v>0</v>
          </cell>
        </row>
        <row r="2963">
          <cell r="A2963">
            <v>0</v>
          </cell>
          <cell r="B2963" t="str">
            <v>Mano de Obra</v>
          </cell>
          <cell r="C2963">
            <v>6.6669999999999998</v>
          </cell>
          <cell r="D2963">
            <v>0</v>
          </cell>
          <cell r="E2963">
            <v>38.51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O07PE</v>
          </cell>
          <cell r="B2964" t="str">
            <v>Mano de obra mezclado (Peón)</v>
          </cell>
          <cell r="C2964">
            <v>0.5</v>
          </cell>
          <cell r="D2964" t="str">
            <v>DIA</v>
          </cell>
          <cell r="E2964">
            <v>659</v>
          </cell>
          <cell r="F2964">
            <v>0</v>
          </cell>
          <cell r="G2964">
            <v>329.5</v>
          </cell>
          <cell r="H2964">
            <v>0</v>
          </cell>
          <cell r="I2964">
            <v>0</v>
          </cell>
        </row>
        <row r="2965">
          <cell r="A2965">
            <v>0</v>
          </cell>
          <cell r="B2965" t="str">
            <v>Total/UND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6160.0100000000011</v>
          </cell>
          <cell r="H2965">
            <v>1049.49</v>
          </cell>
          <cell r="I2965">
            <v>7209.5000000000009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112.02000000000001</v>
          </cell>
          <cell r="B2967" t="str">
            <v>MORTERO 1:4 PARA PISOS</v>
          </cell>
          <cell r="C2967">
            <v>1</v>
          </cell>
          <cell r="D2967" t="str">
            <v>M3</v>
          </cell>
          <cell r="E2967">
            <v>0</v>
          </cell>
          <cell r="F2967">
            <v>0</v>
          </cell>
          <cell r="G2967">
            <v>5143.0600000000004</v>
          </cell>
          <cell r="H2967">
            <v>866.43999999999994</v>
          </cell>
          <cell r="I2967">
            <v>6009.5</v>
          </cell>
        </row>
        <row r="2968">
          <cell r="A2968">
            <v>0</v>
          </cell>
          <cell r="B2968" t="str">
            <v>Volumen Análisis</v>
          </cell>
          <cell r="C2968">
            <v>1</v>
          </cell>
          <cell r="D2968" t="str">
            <v>M3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0</v>
          </cell>
          <cell r="B2969" t="str">
            <v>Materiales y Equipos</v>
          </cell>
          <cell r="C2969">
            <v>20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 t="str">
            <v>CE003</v>
          </cell>
          <cell r="B2970" t="str">
            <v>Cemento Gris 94 lbs. Tipo Portland</v>
          </cell>
          <cell r="C2970">
            <v>9</v>
          </cell>
          <cell r="D2970" t="str">
            <v>FDA</v>
          </cell>
          <cell r="E2970">
            <v>398.30508474576271</v>
          </cell>
          <cell r="F2970">
            <v>71.694915254237287</v>
          </cell>
          <cell r="G2970">
            <v>3584.75</v>
          </cell>
          <cell r="H2970">
            <v>645.25</v>
          </cell>
        </row>
        <row r="2971">
          <cell r="A2971" t="str">
            <v>AGR001</v>
          </cell>
          <cell r="B2971" t="str">
            <v>Arena gruesa Itabo lavada</v>
          </cell>
          <cell r="C2971">
            <v>1</v>
          </cell>
          <cell r="D2971" t="str">
            <v>M3</v>
          </cell>
          <cell r="E2971">
            <v>1186.4406779661017</v>
          </cell>
          <cell r="F2971">
            <v>213.5593220338983</v>
          </cell>
          <cell r="G2971">
            <v>1186.44</v>
          </cell>
          <cell r="H2971">
            <v>213.56</v>
          </cell>
          <cell r="I2971">
            <v>0</v>
          </cell>
        </row>
        <row r="2972">
          <cell r="A2972" t="str">
            <v>AGR015</v>
          </cell>
          <cell r="B2972" t="str">
            <v>Agua para hormigones y morteros</v>
          </cell>
          <cell r="C2972">
            <v>40</v>
          </cell>
          <cell r="D2972" t="str">
            <v>GL</v>
          </cell>
          <cell r="E2972">
            <v>1.0593220338983051</v>
          </cell>
          <cell r="F2972">
            <v>0.19067796610169491</v>
          </cell>
          <cell r="G2972">
            <v>42.37</v>
          </cell>
          <cell r="H2972">
            <v>7.63</v>
          </cell>
        </row>
        <row r="2973">
          <cell r="A2973">
            <v>0</v>
          </cell>
          <cell r="B2973" t="str">
            <v>Mano de Obra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 t="str">
            <v>O07PE</v>
          </cell>
          <cell r="B2974" t="str">
            <v>Mano de obra mezclado (Peón)</v>
          </cell>
          <cell r="C2974">
            <v>0.5</v>
          </cell>
          <cell r="D2974" t="str">
            <v>DIA</v>
          </cell>
          <cell r="E2974">
            <v>659</v>
          </cell>
          <cell r="F2974">
            <v>0</v>
          </cell>
          <cell r="G2974">
            <v>329.5</v>
          </cell>
          <cell r="H2974">
            <v>0</v>
          </cell>
        </row>
        <row r="2975">
          <cell r="A2975">
            <v>0</v>
          </cell>
          <cell r="B2975" t="str">
            <v>Total/UND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5143.0600000000004</v>
          </cell>
          <cell r="H2975">
            <v>866.43999999999994</v>
          </cell>
          <cell r="I2975">
            <v>6009.5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</row>
        <row r="2977">
          <cell r="A2977">
            <v>112.03000000000002</v>
          </cell>
          <cell r="B2977" t="str">
            <v>MORTERO 1:4 PARA EMPAÑETES</v>
          </cell>
          <cell r="C2977">
            <v>1</v>
          </cell>
          <cell r="D2977" t="str">
            <v>M3</v>
          </cell>
          <cell r="E2977">
            <v>0</v>
          </cell>
          <cell r="F2977">
            <v>0</v>
          </cell>
          <cell r="G2977">
            <v>6553.17</v>
          </cell>
          <cell r="H2977">
            <v>1120.27</v>
          </cell>
          <cell r="I2977">
            <v>7673.4400000000005</v>
          </cell>
        </row>
        <row r="2978">
          <cell r="A2978">
            <v>0</v>
          </cell>
          <cell r="B2978" t="str">
            <v>Volumen Análisis</v>
          </cell>
          <cell r="C2978">
            <v>1</v>
          </cell>
          <cell r="D2978" t="str">
            <v>M3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</row>
        <row r="2979">
          <cell r="A2979">
            <v>0</v>
          </cell>
          <cell r="B2979" t="str">
            <v>Materiales y Equipos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</row>
        <row r="2980">
          <cell r="A2980" t="str">
            <v>CE003</v>
          </cell>
          <cell r="B2980" t="str">
            <v>Cemento Gris 94 lbs. Tipo Portland</v>
          </cell>
          <cell r="C2980">
            <v>9.4499999999999993</v>
          </cell>
          <cell r="D2980" t="str">
            <v>FDA</v>
          </cell>
          <cell r="E2980">
            <v>398.30508474576271</v>
          </cell>
          <cell r="F2980">
            <v>71.694915254237287</v>
          </cell>
          <cell r="G2980">
            <v>3763.98</v>
          </cell>
          <cell r="H2980">
            <v>677.52</v>
          </cell>
          <cell r="I2980">
            <v>0</v>
          </cell>
        </row>
        <row r="2981">
          <cell r="A2981" t="str">
            <v>CE001</v>
          </cell>
          <cell r="B2981" t="str">
            <v>Cal Grande hidratada 20 kilos</v>
          </cell>
          <cell r="C2981">
            <v>3.15</v>
          </cell>
          <cell r="D2981" t="str">
            <v>FDA</v>
          </cell>
          <cell r="E2981">
            <v>311.02</v>
          </cell>
          <cell r="F2981">
            <v>55.983599999999996</v>
          </cell>
          <cell r="G2981">
            <v>979.71</v>
          </cell>
          <cell r="H2981">
            <v>176.35</v>
          </cell>
        </row>
        <row r="2982">
          <cell r="A2982" t="str">
            <v>AGR003</v>
          </cell>
          <cell r="B2982" t="str">
            <v>Arena Fina Pañete azul</v>
          </cell>
          <cell r="C2982">
            <v>1.05</v>
          </cell>
          <cell r="D2982" t="str">
            <v>M3</v>
          </cell>
          <cell r="E2982">
            <v>1355.93</v>
          </cell>
          <cell r="F2982">
            <v>244.06739999999999</v>
          </cell>
          <cell r="G2982">
            <v>1423.73</v>
          </cell>
          <cell r="H2982">
            <v>256.27</v>
          </cell>
        </row>
        <row r="2983">
          <cell r="A2983" t="str">
            <v>AGR015</v>
          </cell>
          <cell r="B2983" t="str">
            <v>Agua para hormigones y morteros</v>
          </cell>
          <cell r="C2983">
            <v>45</v>
          </cell>
          <cell r="D2983" t="str">
            <v>GL</v>
          </cell>
          <cell r="E2983">
            <v>1.25</v>
          </cell>
          <cell r="F2983">
            <v>0.22499999999999998</v>
          </cell>
          <cell r="G2983">
            <v>56.25</v>
          </cell>
          <cell r="H2983">
            <v>10.130000000000001</v>
          </cell>
        </row>
        <row r="2984">
          <cell r="A2984">
            <v>0</v>
          </cell>
          <cell r="B2984" t="str">
            <v>Mano de Obra</v>
          </cell>
          <cell r="C2984">
            <v>0.1</v>
          </cell>
          <cell r="D2984">
            <v>0</v>
          </cell>
          <cell r="E2984">
            <v>847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</row>
        <row r="2985">
          <cell r="A2985" t="str">
            <v>O07PE</v>
          </cell>
          <cell r="B2985" t="str">
            <v>Mano de obra mezclado (Peón)</v>
          </cell>
          <cell r="C2985">
            <v>0.5</v>
          </cell>
          <cell r="D2985" t="str">
            <v>DIA</v>
          </cell>
          <cell r="E2985">
            <v>659</v>
          </cell>
          <cell r="F2985">
            <v>0</v>
          </cell>
          <cell r="G2985">
            <v>329.5</v>
          </cell>
          <cell r="H2985">
            <v>0</v>
          </cell>
        </row>
        <row r="2986">
          <cell r="A2986">
            <v>0</v>
          </cell>
          <cell r="B2986" t="str">
            <v>Total/UND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6553.17</v>
          </cell>
          <cell r="H2986">
            <v>1120.27</v>
          </cell>
          <cell r="I2986">
            <v>7673.4400000000005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</row>
        <row r="2988">
          <cell r="A2988">
            <v>112.04000000000002</v>
          </cell>
          <cell r="B2988" t="str">
            <v>MORTERO 1:10 PARA PISOS</v>
          </cell>
          <cell r="C2988">
            <v>1</v>
          </cell>
          <cell r="D2988" t="str">
            <v>M3</v>
          </cell>
          <cell r="E2988">
            <v>0</v>
          </cell>
          <cell r="F2988">
            <v>0</v>
          </cell>
          <cell r="G2988">
            <v>4305.3500000000004</v>
          </cell>
          <cell r="H2988">
            <v>715.65</v>
          </cell>
          <cell r="I2988">
            <v>5021</v>
          </cell>
        </row>
        <row r="2989">
          <cell r="A2989">
            <v>0</v>
          </cell>
          <cell r="B2989" t="str">
            <v>Volumen Análisis</v>
          </cell>
          <cell r="C2989">
            <v>1</v>
          </cell>
          <cell r="D2989" t="str">
            <v>M3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</row>
        <row r="2990">
          <cell r="A2990">
            <v>0</v>
          </cell>
          <cell r="B2990" t="str">
            <v>Materiales y Equipos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</row>
        <row r="2991">
          <cell r="A2991" t="str">
            <v>CE003</v>
          </cell>
          <cell r="B2991" t="str">
            <v>Cemento Gris 94 lbs. Tipo Portland</v>
          </cell>
          <cell r="C2991">
            <v>6.45</v>
          </cell>
          <cell r="D2991" t="str">
            <v>FDA</v>
          </cell>
          <cell r="E2991">
            <v>398.30508474576271</v>
          </cell>
          <cell r="F2991">
            <v>71.694915254237287</v>
          </cell>
          <cell r="G2991">
            <v>2569.0700000000002</v>
          </cell>
          <cell r="H2991">
            <v>462.43</v>
          </cell>
          <cell r="I2991">
            <v>0</v>
          </cell>
        </row>
        <row r="2992">
          <cell r="A2992" t="str">
            <v>AGR001</v>
          </cell>
          <cell r="B2992" t="str">
            <v>Arena gruesa itabo lavada</v>
          </cell>
          <cell r="C2992">
            <v>1.1499999999999999</v>
          </cell>
          <cell r="D2992" t="str">
            <v>M3</v>
          </cell>
          <cell r="E2992">
            <v>1186.4406779661017</v>
          </cell>
          <cell r="F2992">
            <v>213.5593220338983</v>
          </cell>
          <cell r="G2992">
            <v>1364.41</v>
          </cell>
          <cell r="H2992">
            <v>245.59</v>
          </cell>
        </row>
        <row r="2993">
          <cell r="A2993" t="str">
            <v>AGR015</v>
          </cell>
          <cell r="B2993" t="str">
            <v>Agua</v>
          </cell>
          <cell r="C2993">
            <v>40</v>
          </cell>
          <cell r="D2993" t="str">
            <v>GL</v>
          </cell>
          <cell r="E2993">
            <v>1.0593220338983051</v>
          </cell>
          <cell r="F2993">
            <v>0.19067796610169491</v>
          </cell>
          <cell r="G2993">
            <v>42.37</v>
          </cell>
          <cell r="H2993">
            <v>7.63</v>
          </cell>
        </row>
        <row r="2994">
          <cell r="A2994">
            <v>0</v>
          </cell>
          <cell r="B2994" t="str">
            <v>Mano de Obra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O07PE</v>
          </cell>
          <cell r="B2995" t="str">
            <v>Mano de obra mezclado (Peón)</v>
          </cell>
          <cell r="C2995">
            <v>0.5</v>
          </cell>
          <cell r="D2995" t="str">
            <v>DIA</v>
          </cell>
          <cell r="E2995">
            <v>659</v>
          </cell>
          <cell r="F2995">
            <v>0</v>
          </cell>
          <cell r="G2995">
            <v>329.5</v>
          </cell>
          <cell r="H2995">
            <v>0</v>
          </cell>
          <cell r="I2995">
            <v>0</v>
          </cell>
        </row>
        <row r="2996">
          <cell r="A2996">
            <v>0</v>
          </cell>
          <cell r="B2996" t="str">
            <v>Total/UND</v>
          </cell>
          <cell r="C2996">
            <v>12.5</v>
          </cell>
          <cell r="D2996">
            <v>0</v>
          </cell>
          <cell r="E2996">
            <v>131.09</v>
          </cell>
          <cell r="F2996">
            <v>0</v>
          </cell>
          <cell r="G2996">
            <v>4305.3500000000004</v>
          </cell>
          <cell r="H2996">
            <v>715.65</v>
          </cell>
          <cell r="I2996">
            <v>5021</v>
          </cell>
        </row>
        <row r="2997">
          <cell r="A2997">
            <v>0</v>
          </cell>
          <cell r="B2997" t="str">
            <v>Total/UND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9876.16</v>
          </cell>
        </row>
        <row r="2998">
          <cell r="A2998">
            <v>113</v>
          </cell>
          <cell r="B2998" t="str">
            <v>MUROS DE BLOQUES DE HORMIGON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>
            <v>113.01</v>
          </cell>
          <cell r="B2999" t="str">
            <v>ANDAMIOS PARA BLOQUES/EMPAÑETES</v>
          </cell>
          <cell r="C2999">
            <v>1</v>
          </cell>
          <cell r="D2999" t="str">
            <v>M2</v>
          </cell>
          <cell r="E2999">
            <v>0</v>
          </cell>
          <cell r="F2999">
            <v>0</v>
          </cell>
          <cell r="G2999">
            <v>41.69</v>
          </cell>
          <cell r="H2999">
            <v>1.86</v>
          </cell>
          <cell r="I2999">
            <v>43.55</v>
          </cell>
        </row>
        <row r="3000">
          <cell r="A3000">
            <v>0</v>
          </cell>
          <cell r="B3000" t="str">
            <v>Volumen Análisis</v>
          </cell>
          <cell r="C3000">
            <v>1</v>
          </cell>
          <cell r="D3000" t="str">
            <v>M2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</row>
        <row r="3001">
          <cell r="A3001">
            <v>0</v>
          </cell>
          <cell r="B3001" t="str">
            <v>Materiales y Equipos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</row>
        <row r="3002">
          <cell r="A3002" t="str">
            <v>CARP001</v>
          </cell>
          <cell r="B3002" t="str">
            <v>Madera bruta 6 usos</v>
          </cell>
          <cell r="C3002">
            <v>8.3333333333333329E-2</v>
          </cell>
          <cell r="D3002" t="str">
            <v>PT</v>
          </cell>
          <cell r="E3002">
            <v>101.69491525423729</v>
          </cell>
          <cell r="F3002">
            <v>18.305084745762709</v>
          </cell>
          <cell r="G3002">
            <v>8.4700000000000006</v>
          </cell>
          <cell r="H3002">
            <v>1.53</v>
          </cell>
          <cell r="I3002">
            <v>0</v>
          </cell>
        </row>
        <row r="3003">
          <cell r="A3003" t="str">
            <v>CARP034</v>
          </cell>
          <cell r="B3003" t="str">
            <v>Clavos corriente</v>
          </cell>
          <cell r="C3003">
            <v>4.1666666666666664E-2</v>
          </cell>
          <cell r="D3003" t="str">
            <v>LBS</v>
          </cell>
          <cell r="E3003">
            <v>44.067796610169495</v>
          </cell>
          <cell r="F3003">
            <v>7.9322033898305087</v>
          </cell>
          <cell r="G3003">
            <v>1.84</v>
          </cell>
          <cell r="H3003">
            <v>0.33</v>
          </cell>
        </row>
        <row r="3004">
          <cell r="A3004">
            <v>0</v>
          </cell>
          <cell r="B3004" t="str">
            <v>Mano de Obra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</row>
        <row r="3005">
          <cell r="A3005" t="str">
            <v>O01T1</v>
          </cell>
          <cell r="B3005" t="str">
            <v>Confección andamios - T1</v>
          </cell>
          <cell r="C3005">
            <v>0.02</v>
          </cell>
          <cell r="D3005" t="str">
            <v>DIA</v>
          </cell>
          <cell r="E3005">
            <v>1569</v>
          </cell>
          <cell r="F3005">
            <v>0</v>
          </cell>
          <cell r="G3005">
            <v>31.38</v>
          </cell>
          <cell r="H3005">
            <v>0</v>
          </cell>
        </row>
        <row r="3006">
          <cell r="A3006">
            <v>0</v>
          </cell>
          <cell r="B3006" t="str">
            <v>Total/UND</v>
          </cell>
          <cell r="C3006">
            <v>0.15</v>
          </cell>
          <cell r="D3006">
            <v>0</v>
          </cell>
          <cell r="E3006">
            <v>847</v>
          </cell>
          <cell r="F3006">
            <v>0</v>
          </cell>
          <cell r="G3006">
            <v>41.69</v>
          </cell>
          <cell r="H3006">
            <v>1.86</v>
          </cell>
          <cell r="I3006">
            <v>43.55</v>
          </cell>
        </row>
        <row r="3007">
          <cell r="A3007">
            <v>0</v>
          </cell>
          <cell r="B3007" t="str">
            <v>Mano de obra frotado</v>
          </cell>
          <cell r="C3007">
            <v>6.6669999999999998</v>
          </cell>
          <cell r="D3007">
            <v>0</v>
          </cell>
          <cell r="E3007">
            <v>131.09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>
            <v>113.02000000000001</v>
          </cell>
          <cell r="B3008" t="str">
            <v>BLOQUES HORMIGON DE 4" - 3/8" @ 0.80m</v>
          </cell>
          <cell r="C3008">
            <v>1</v>
          </cell>
          <cell r="D3008" t="str">
            <v>M2</v>
          </cell>
          <cell r="E3008">
            <v>0</v>
          </cell>
          <cell r="F3008">
            <v>0</v>
          </cell>
          <cell r="G3008">
            <v>1008.49</v>
          </cell>
          <cell r="H3008">
            <v>124.59</v>
          </cell>
          <cell r="I3008">
            <v>1133.08</v>
          </cell>
        </row>
        <row r="3009">
          <cell r="A3009">
            <v>0</v>
          </cell>
          <cell r="B3009" t="str">
            <v>Volumen Análisis</v>
          </cell>
          <cell r="C3009">
            <v>1</v>
          </cell>
          <cell r="D3009" t="str">
            <v>M2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0</v>
          </cell>
          <cell r="B3010" t="str">
            <v>Materiales y Equipos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</row>
        <row r="3011">
          <cell r="A3011" t="str">
            <v>BLQH001</v>
          </cell>
          <cell r="B3011" t="str">
            <v>Bloques industrial de 4" x 8" x 16"</v>
          </cell>
          <cell r="C3011">
            <v>13</v>
          </cell>
          <cell r="D3011" t="str">
            <v>UND</v>
          </cell>
          <cell r="E3011">
            <v>34.745762711864408</v>
          </cell>
          <cell r="F3011">
            <v>6.2542372881355934</v>
          </cell>
          <cell r="G3011">
            <v>451.69</v>
          </cell>
          <cell r="H3011">
            <v>81.31</v>
          </cell>
          <cell r="I3011">
            <v>0</v>
          </cell>
        </row>
        <row r="3012">
          <cell r="A3012">
            <v>102.02000000000001</v>
          </cell>
          <cell r="B3012" t="str">
            <v>Hormigón 1:3:5 en cámaras +10% desp.</v>
          </cell>
          <cell r="C3012">
            <v>9.4999999999999998E-3</v>
          </cell>
          <cell r="D3012" t="str">
            <v>M3</v>
          </cell>
          <cell r="E3012">
            <v>5024.97</v>
          </cell>
          <cell r="F3012">
            <v>820.13</v>
          </cell>
          <cell r="G3012">
            <v>47.74</v>
          </cell>
          <cell r="H3012">
            <v>7.79</v>
          </cell>
          <cell r="I3012">
            <v>0</v>
          </cell>
        </row>
        <row r="3013">
          <cell r="A3013">
            <v>112.01</v>
          </cell>
          <cell r="B3013" t="str">
            <v>Mortero 1:3  en juntas + 30% desp.</v>
          </cell>
          <cell r="C3013">
            <v>2.0799999999999999E-2</v>
          </cell>
          <cell r="D3013" t="str">
            <v>M3</v>
          </cell>
          <cell r="E3013">
            <v>6160.0100000000011</v>
          </cell>
          <cell r="F3013">
            <v>1049.49</v>
          </cell>
          <cell r="G3013">
            <v>128.13</v>
          </cell>
          <cell r="H3013">
            <v>21.83</v>
          </cell>
        </row>
        <row r="3014">
          <cell r="A3014" t="str">
            <v>AE001</v>
          </cell>
          <cell r="B3014" t="str">
            <v>Acero bastones 3/8" + 20% desp.</v>
          </cell>
          <cell r="C3014">
            <v>1.0500000000000001E-2</v>
          </cell>
          <cell r="D3014" t="str">
            <v>QQ</v>
          </cell>
          <cell r="E3014">
            <v>3076.2711864406783</v>
          </cell>
          <cell r="F3014">
            <v>553.72881355932202</v>
          </cell>
          <cell r="G3014">
            <v>32.299999999999997</v>
          </cell>
          <cell r="H3014">
            <v>5.81</v>
          </cell>
          <cell r="I3014">
            <v>0</v>
          </cell>
        </row>
        <row r="3015">
          <cell r="A3015" t="str">
            <v>AE016</v>
          </cell>
          <cell r="B3015" t="str">
            <v>Alambre Dulce No. 18 para amarrar bastones</v>
          </cell>
          <cell r="C3015">
            <v>2.1000000000000001E-2</v>
          </cell>
          <cell r="D3015" t="str">
            <v>LB</v>
          </cell>
          <cell r="E3015">
            <v>93.220338983050851</v>
          </cell>
          <cell r="F3015">
            <v>16.779661016949152</v>
          </cell>
          <cell r="G3015">
            <v>1.96</v>
          </cell>
          <cell r="H3015">
            <v>0.35</v>
          </cell>
        </row>
        <row r="3016">
          <cell r="A3016">
            <v>113.01</v>
          </cell>
          <cell r="B3016" t="str">
            <v>Andamios</v>
          </cell>
          <cell r="C3016">
            <v>1</v>
          </cell>
          <cell r="D3016" t="str">
            <v>M2</v>
          </cell>
          <cell r="E3016">
            <v>41.69</v>
          </cell>
          <cell r="F3016">
            <v>7.5041999999999991</v>
          </cell>
          <cell r="G3016">
            <v>41.69</v>
          </cell>
          <cell r="H3016">
            <v>7.5</v>
          </cell>
        </row>
        <row r="3017">
          <cell r="A3017">
            <v>0</v>
          </cell>
          <cell r="B3017" t="str">
            <v>Mano de Obra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</row>
        <row r="3018">
          <cell r="A3018">
            <v>500.01</v>
          </cell>
          <cell r="B3018" t="str">
            <v>Colocación bloques y acero</v>
          </cell>
          <cell r="C3018">
            <v>13</v>
          </cell>
          <cell r="D3018" t="str">
            <v>UND</v>
          </cell>
          <cell r="E3018">
            <v>23.46</v>
          </cell>
          <cell r="F3018">
            <v>0</v>
          </cell>
          <cell r="G3018">
            <v>304.98</v>
          </cell>
          <cell r="H3018">
            <v>0</v>
          </cell>
          <cell r="I3018">
            <v>0</v>
          </cell>
        </row>
        <row r="3019">
          <cell r="A3019">
            <v>0</v>
          </cell>
          <cell r="B3019" t="str">
            <v>Total/UND</v>
          </cell>
          <cell r="D3019">
            <v>0</v>
          </cell>
          <cell r="E3019">
            <v>0</v>
          </cell>
          <cell r="F3019">
            <v>0</v>
          </cell>
          <cell r="G3019">
            <v>1008.49</v>
          </cell>
          <cell r="H3019">
            <v>124.59</v>
          </cell>
          <cell r="I3019">
            <v>1133.08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</row>
        <row r="3021">
          <cell r="A3021">
            <v>113.03000000000002</v>
          </cell>
          <cell r="B3021" t="str">
            <v>BLOQUES HORMIGON DE 6" - 3/8" @ 0.80m</v>
          </cell>
          <cell r="C3021">
            <v>1</v>
          </cell>
          <cell r="D3021" t="str">
            <v>M2</v>
          </cell>
          <cell r="E3021">
            <v>0</v>
          </cell>
          <cell r="F3021">
            <v>0</v>
          </cell>
          <cell r="G3021">
            <v>1169.51</v>
          </cell>
          <cell r="H3021">
            <v>155.22000000000003</v>
          </cell>
          <cell r="I3021">
            <v>1324.73</v>
          </cell>
        </row>
        <row r="3022">
          <cell r="A3022">
            <v>0</v>
          </cell>
          <cell r="B3022" t="str">
            <v>Volumen Análisis</v>
          </cell>
          <cell r="C3022">
            <v>1</v>
          </cell>
          <cell r="D3022" t="str">
            <v>M2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</row>
        <row r="3023">
          <cell r="A3023">
            <v>0</v>
          </cell>
          <cell r="B3023" t="str">
            <v>Materiales y Equipos</v>
          </cell>
          <cell r="C3023">
            <v>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7209.5000000000009</v>
          </cell>
        </row>
        <row r="3024">
          <cell r="A3024" t="str">
            <v>BLQH003</v>
          </cell>
          <cell r="B3024" t="str">
            <v>Bloques industrial de 6" x 8" x 16"</v>
          </cell>
          <cell r="C3024">
            <v>13</v>
          </cell>
          <cell r="D3024" t="str">
            <v>UND</v>
          </cell>
          <cell r="E3024">
            <v>38.135593220338983</v>
          </cell>
          <cell r="F3024">
            <v>6.8644067796610164</v>
          </cell>
          <cell r="G3024">
            <v>495.76</v>
          </cell>
          <cell r="H3024">
            <v>89.24</v>
          </cell>
          <cell r="I3024">
            <v>0</v>
          </cell>
        </row>
        <row r="3025">
          <cell r="A3025">
            <v>102.02000000000001</v>
          </cell>
          <cell r="B3025" t="str">
            <v>Hormigón 1:3:5 en cámaras +10% desp.</v>
          </cell>
          <cell r="C3025">
            <v>2.3760000000000003E-2</v>
          </cell>
          <cell r="D3025" t="str">
            <v>M3</v>
          </cell>
          <cell r="E3025">
            <v>5024.97</v>
          </cell>
          <cell r="F3025">
            <v>820.13</v>
          </cell>
          <cell r="G3025">
            <v>119.39</v>
          </cell>
          <cell r="H3025">
            <v>19.489999999999998</v>
          </cell>
        </row>
        <row r="3026">
          <cell r="A3026">
            <v>112.01</v>
          </cell>
          <cell r="B3026" t="str">
            <v>Mortero 1:3  en juntas + 30% desp.</v>
          </cell>
          <cell r="C3026">
            <v>3.1199999999999999E-2</v>
          </cell>
          <cell r="D3026" t="str">
            <v>M3</v>
          </cell>
          <cell r="E3026">
            <v>6160.0100000000011</v>
          </cell>
          <cell r="F3026">
            <v>1049.49</v>
          </cell>
          <cell r="G3026">
            <v>192.19</v>
          </cell>
          <cell r="H3026">
            <v>32.74</v>
          </cell>
        </row>
        <row r="3027">
          <cell r="A3027" t="str">
            <v>AE001</v>
          </cell>
          <cell r="B3027" t="str">
            <v>Acero bastones 3/8" + 20% desp.</v>
          </cell>
          <cell r="C3027">
            <v>2.0250000000000001E-2</v>
          </cell>
          <cell r="D3027" t="str">
            <v>QQ</v>
          </cell>
          <cell r="E3027">
            <v>3076.2711864406783</v>
          </cell>
          <cell r="F3027">
            <v>553.72881355932202</v>
          </cell>
          <cell r="G3027">
            <v>62.29</v>
          </cell>
          <cell r="H3027">
            <v>11.21</v>
          </cell>
          <cell r="I3027">
            <v>0</v>
          </cell>
        </row>
        <row r="3028">
          <cell r="A3028" t="str">
            <v>AE016</v>
          </cell>
          <cell r="B3028" t="str">
            <v>Alambre Dulce No. 18 para amarrar bastones</v>
          </cell>
          <cell r="C3028">
            <v>4.0500000000000001E-2</v>
          </cell>
          <cell r="D3028" t="str">
            <v>LB</v>
          </cell>
          <cell r="E3028">
            <v>93.220338983050851</v>
          </cell>
          <cell r="F3028">
            <v>16.779661016949152</v>
          </cell>
          <cell r="G3028">
            <v>3.78</v>
          </cell>
          <cell r="H3028">
            <v>0.68</v>
          </cell>
          <cell r="I3028">
            <v>0</v>
          </cell>
        </row>
        <row r="3029">
          <cell r="A3029">
            <v>113.01</v>
          </cell>
          <cell r="B3029" t="str">
            <v>Andamios</v>
          </cell>
          <cell r="C3029">
            <v>1</v>
          </cell>
          <cell r="D3029" t="str">
            <v>M2</v>
          </cell>
          <cell r="E3029">
            <v>41.69</v>
          </cell>
          <cell r="F3029">
            <v>1.86</v>
          </cell>
          <cell r="G3029">
            <v>41.69</v>
          </cell>
          <cell r="H3029">
            <v>1.86</v>
          </cell>
        </row>
        <row r="3030">
          <cell r="A3030">
            <v>0</v>
          </cell>
          <cell r="B3030" t="str">
            <v>Mano de Obra</v>
          </cell>
          <cell r="C3030">
            <v>0.5</v>
          </cell>
          <cell r="D3030">
            <v>0</v>
          </cell>
          <cell r="E3030">
            <v>659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</row>
        <row r="3031">
          <cell r="A3031">
            <v>500.02</v>
          </cell>
          <cell r="B3031" t="str">
            <v>Colocación bloques y acero</v>
          </cell>
          <cell r="C3031">
            <v>13</v>
          </cell>
          <cell r="D3031" t="str">
            <v>UND</v>
          </cell>
          <cell r="E3031">
            <v>19.57</v>
          </cell>
          <cell r="F3031">
            <v>0</v>
          </cell>
          <cell r="G3031">
            <v>254.41</v>
          </cell>
          <cell r="H3031">
            <v>0</v>
          </cell>
          <cell r="I3031">
            <v>7209.5000000000009</v>
          </cell>
        </row>
        <row r="3032">
          <cell r="A3032">
            <v>0</v>
          </cell>
          <cell r="B3032" t="str">
            <v>Total/UND</v>
          </cell>
          <cell r="D3032">
            <v>0</v>
          </cell>
          <cell r="G3032">
            <v>1169.51</v>
          </cell>
          <cell r="H3032">
            <v>155.22000000000003</v>
          </cell>
          <cell r="I3032">
            <v>1324.73</v>
          </cell>
        </row>
        <row r="3033">
          <cell r="A3033">
            <v>0</v>
          </cell>
          <cell r="B3033" t="str">
            <v>MORTERO 1:4 PARA PISOS</v>
          </cell>
          <cell r="C3033">
            <v>1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6009.5</v>
          </cell>
        </row>
        <row r="3034">
          <cell r="A3034">
            <v>113.04000000000002</v>
          </cell>
          <cell r="B3034" t="str">
            <v>BLOQUES HORMIGON DE 6" - 3/8" @ 0.60m</v>
          </cell>
          <cell r="C3034">
            <v>1</v>
          </cell>
          <cell r="D3034" t="str">
            <v>M2</v>
          </cell>
          <cell r="E3034">
            <v>0</v>
          </cell>
          <cell r="F3034">
            <v>0</v>
          </cell>
          <cell r="G3034">
            <v>1226.7500000000002</v>
          </cell>
          <cell r="H3034">
            <v>164.89999999999998</v>
          </cell>
          <cell r="I3034">
            <v>1391.65</v>
          </cell>
        </row>
        <row r="3035">
          <cell r="A3035">
            <v>0</v>
          </cell>
          <cell r="B3035" t="str">
            <v>Volumen Análisis</v>
          </cell>
          <cell r="C3035">
            <v>1</v>
          </cell>
          <cell r="D3035" t="str">
            <v>M2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0</v>
          </cell>
          <cell r="B3036" t="str">
            <v>Materiales y Equipos</v>
          </cell>
          <cell r="C3036">
            <v>9</v>
          </cell>
          <cell r="D3036">
            <v>0</v>
          </cell>
          <cell r="E3036">
            <v>398.30508474576271</v>
          </cell>
          <cell r="F3036">
            <v>71.694915254237287</v>
          </cell>
          <cell r="G3036">
            <v>0</v>
          </cell>
          <cell r="H3036">
            <v>0</v>
          </cell>
        </row>
        <row r="3037">
          <cell r="A3037" t="str">
            <v>BLQH003</v>
          </cell>
          <cell r="B3037" t="str">
            <v>Bloques industrial de 6" x 8" x 16"</v>
          </cell>
          <cell r="C3037">
            <v>13</v>
          </cell>
          <cell r="D3037" t="str">
            <v>UND</v>
          </cell>
          <cell r="E3037">
            <v>38.135593220338983</v>
          </cell>
          <cell r="F3037">
            <v>6.8644067796610164</v>
          </cell>
          <cell r="G3037">
            <v>495.76</v>
          </cell>
          <cell r="H3037">
            <v>89.24</v>
          </cell>
          <cell r="I3037">
            <v>0</v>
          </cell>
        </row>
        <row r="3038">
          <cell r="A3038">
            <v>102.02000000000001</v>
          </cell>
          <cell r="B3038" t="str">
            <v>Hormigón 1:3:5 en cámaras +10% desp.</v>
          </cell>
          <cell r="C3038">
            <v>3.1093333333333337E-2</v>
          </cell>
          <cell r="D3038" t="str">
            <v>M3</v>
          </cell>
          <cell r="E3038">
            <v>5024.97</v>
          </cell>
          <cell r="F3038">
            <v>820.13</v>
          </cell>
          <cell r="G3038">
            <v>156.24</v>
          </cell>
          <cell r="H3038">
            <v>25.5</v>
          </cell>
        </row>
        <row r="3039">
          <cell r="A3039">
            <v>112.01</v>
          </cell>
          <cell r="B3039" t="str">
            <v>Mortero 1:3  en juntas + 30% desp.</v>
          </cell>
          <cell r="C3039">
            <v>3.1199999999999999E-2</v>
          </cell>
          <cell r="D3039" t="str">
            <v>M3</v>
          </cell>
          <cell r="E3039">
            <v>6160.0100000000011</v>
          </cell>
          <cell r="F3039">
            <v>1049.49</v>
          </cell>
          <cell r="G3039">
            <v>192.19</v>
          </cell>
          <cell r="H3039">
            <v>32.74</v>
          </cell>
          <cell r="I3039">
            <v>0</v>
          </cell>
        </row>
        <row r="3040">
          <cell r="A3040" t="str">
            <v>AE001</v>
          </cell>
          <cell r="B3040" t="str">
            <v>Acero bastones 3/8" + 20% desp.</v>
          </cell>
          <cell r="C3040">
            <v>2.6500000000000003E-2</v>
          </cell>
          <cell r="D3040" t="str">
            <v>QQ</v>
          </cell>
          <cell r="E3040">
            <v>3076.2711864406783</v>
          </cell>
          <cell r="F3040">
            <v>553.72881355932202</v>
          </cell>
          <cell r="G3040">
            <v>81.52</v>
          </cell>
          <cell r="H3040">
            <v>14.67</v>
          </cell>
        </row>
        <row r="3041">
          <cell r="A3041" t="str">
            <v>AE016</v>
          </cell>
          <cell r="B3041" t="str">
            <v>Alambre Dulce No. 18 para amarrar bastones</v>
          </cell>
          <cell r="C3041">
            <v>5.3000000000000005E-2</v>
          </cell>
          <cell r="D3041" t="str">
            <v>LB</v>
          </cell>
          <cell r="E3041">
            <v>93.220338983050851</v>
          </cell>
          <cell r="F3041">
            <v>16.779661016949152</v>
          </cell>
          <cell r="G3041">
            <v>4.9400000000000004</v>
          </cell>
          <cell r="H3041">
            <v>0.89</v>
          </cell>
          <cell r="I3041">
            <v>6009.5</v>
          </cell>
        </row>
        <row r="3042">
          <cell r="A3042">
            <v>113.01</v>
          </cell>
          <cell r="B3042" t="str">
            <v>Andamios</v>
          </cell>
          <cell r="C3042">
            <v>1</v>
          </cell>
          <cell r="D3042" t="str">
            <v>M2</v>
          </cell>
          <cell r="E3042">
            <v>41.69</v>
          </cell>
          <cell r="F3042">
            <v>1.86</v>
          </cell>
          <cell r="G3042">
            <v>41.69</v>
          </cell>
          <cell r="H3042">
            <v>1.86</v>
          </cell>
          <cell r="I3042">
            <v>0</v>
          </cell>
        </row>
        <row r="3043">
          <cell r="A3043">
            <v>0</v>
          </cell>
          <cell r="B3043" t="str">
            <v>Mano de Obra</v>
          </cell>
          <cell r="C3043">
            <v>1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7673.4400000000005</v>
          </cell>
        </row>
        <row r="3044">
          <cell r="A3044">
            <v>500.02</v>
          </cell>
          <cell r="B3044" t="str">
            <v>Colocación bloques y acero</v>
          </cell>
          <cell r="C3044">
            <v>13</v>
          </cell>
          <cell r="D3044" t="str">
            <v>UND</v>
          </cell>
          <cell r="E3044">
            <v>19.57</v>
          </cell>
          <cell r="F3044">
            <v>0</v>
          </cell>
          <cell r="G3044">
            <v>254.41</v>
          </cell>
          <cell r="H3044">
            <v>0</v>
          </cell>
          <cell r="I3044">
            <v>0</v>
          </cell>
        </row>
        <row r="3045">
          <cell r="A3045">
            <v>0</v>
          </cell>
          <cell r="B3045" t="str">
            <v>Total/UND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1226.7500000000002</v>
          </cell>
          <cell r="H3045">
            <v>164.89999999999998</v>
          </cell>
          <cell r="I3045">
            <v>1391.65</v>
          </cell>
        </row>
        <row r="3046">
          <cell r="A3046">
            <v>0</v>
          </cell>
          <cell r="B3046" t="str">
            <v>Cemento Gris 94 lbs. Tipo Portland</v>
          </cell>
          <cell r="C3046">
            <v>9.4499999999999993</v>
          </cell>
          <cell r="D3046">
            <v>0</v>
          </cell>
          <cell r="E3046">
            <v>398.30508474576271</v>
          </cell>
          <cell r="F3046">
            <v>71.694915254237287</v>
          </cell>
          <cell r="G3046">
            <v>0</v>
          </cell>
          <cell r="H3046">
            <v>0</v>
          </cell>
        </row>
        <row r="3047">
          <cell r="A3047">
            <v>113.05000000000003</v>
          </cell>
          <cell r="B3047" t="str">
            <v xml:space="preserve">BLOQUES HORMIGON DE 6" - 3/8" @ 0.40m </v>
          </cell>
          <cell r="C3047">
            <v>1</v>
          </cell>
          <cell r="D3047" t="str">
            <v>M2</v>
          </cell>
          <cell r="E3047">
            <v>0</v>
          </cell>
          <cell r="F3047">
            <v>0</v>
          </cell>
          <cell r="G3047">
            <v>1341.43</v>
          </cell>
          <cell r="H3047">
            <v>184.31</v>
          </cell>
          <cell r="I3047">
            <v>1525.74</v>
          </cell>
        </row>
        <row r="3048">
          <cell r="A3048">
            <v>0</v>
          </cell>
          <cell r="B3048" t="str">
            <v>Volumen Análisis</v>
          </cell>
          <cell r="C3048">
            <v>1</v>
          </cell>
          <cell r="D3048" t="str">
            <v>M2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</row>
        <row r="3049">
          <cell r="A3049">
            <v>0</v>
          </cell>
          <cell r="B3049" t="str">
            <v>Materiales y Equipos</v>
          </cell>
          <cell r="C3049">
            <v>45</v>
          </cell>
          <cell r="D3049">
            <v>0</v>
          </cell>
          <cell r="E3049">
            <v>1.25</v>
          </cell>
          <cell r="F3049">
            <v>0.22499999999999998</v>
          </cell>
          <cell r="G3049">
            <v>0</v>
          </cell>
          <cell r="H3049">
            <v>0</v>
          </cell>
          <cell r="I3049">
            <v>0</v>
          </cell>
        </row>
        <row r="3050">
          <cell r="A3050" t="str">
            <v>BLQH003</v>
          </cell>
          <cell r="B3050" t="str">
            <v>Bloques industrial de 6" x 8" x 16"</v>
          </cell>
          <cell r="C3050">
            <v>13</v>
          </cell>
          <cell r="D3050" t="str">
            <v>UND</v>
          </cell>
          <cell r="E3050">
            <v>38.135593220338983</v>
          </cell>
          <cell r="F3050">
            <v>6.8644067796610164</v>
          </cell>
          <cell r="G3050">
            <v>495.76</v>
          </cell>
          <cell r="H3050">
            <v>89.24</v>
          </cell>
        </row>
        <row r="3051">
          <cell r="A3051">
            <v>102.02000000000001</v>
          </cell>
          <cell r="B3051" t="str">
            <v>Hormigón 1:3:5 en cámaras +10% desp.</v>
          </cell>
          <cell r="C3051">
            <v>4.58E-2</v>
          </cell>
          <cell r="D3051" t="str">
            <v>M3</v>
          </cell>
          <cell r="E3051">
            <v>5024.97</v>
          </cell>
          <cell r="F3051">
            <v>820.13</v>
          </cell>
          <cell r="G3051">
            <v>230.14</v>
          </cell>
          <cell r="H3051">
            <v>37.56</v>
          </cell>
          <cell r="I3051">
            <v>0</v>
          </cell>
        </row>
        <row r="3052">
          <cell r="A3052">
            <v>112.01</v>
          </cell>
          <cell r="B3052" t="str">
            <v>Mortero 1:3  en juntas + 30% desp.</v>
          </cell>
          <cell r="C3052">
            <v>3.1199999999999999E-2</v>
          </cell>
          <cell r="D3052" t="str">
            <v>M3</v>
          </cell>
          <cell r="E3052">
            <v>6160.0100000000011</v>
          </cell>
          <cell r="F3052">
            <v>1049.49</v>
          </cell>
          <cell r="G3052">
            <v>192.19</v>
          </cell>
          <cell r="H3052">
            <v>32.74</v>
          </cell>
          <cell r="I3052">
            <v>7673.4400000000005</v>
          </cell>
        </row>
        <row r="3053">
          <cell r="A3053" t="str">
            <v>AE001</v>
          </cell>
          <cell r="B3053" t="str">
            <v>Acero bastones 3/8" + 20% desp.</v>
          </cell>
          <cell r="C3053">
            <v>3.9E-2</v>
          </cell>
          <cell r="D3053" t="str">
            <v>QQ</v>
          </cell>
          <cell r="E3053">
            <v>3076.2711864406783</v>
          </cell>
          <cell r="F3053">
            <v>553.72881355932202</v>
          </cell>
          <cell r="G3053">
            <v>119.97</v>
          </cell>
          <cell r="H3053">
            <v>21.6</v>
          </cell>
          <cell r="I3053">
            <v>0</v>
          </cell>
        </row>
        <row r="3054">
          <cell r="A3054" t="str">
            <v>AE016</v>
          </cell>
          <cell r="B3054" t="str">
            <v>Alambre Dulce No. 18 para amarrar bastones</v>
          </cell>
          <cell r="C3054">
            <v>7.8E-2</v>
          </cell>
          <cell r="D3054" t="str">
            <v>LB</v>
          </cell>
          <cell r="E3054">
            <v>93.220338983050851</v>
          </cell>
          <cell r="F3054">
            <v>16.779661016949152</v>
          </cell>
          <cell r="G3054">
            <v>7.27</v>
          </cell>
          <cell r="H3054">
            <v>1.31</v>
          </cell>
          <cell r="I3054">
            <v>5021</v>
          </cell>
        </row>
        <row r="3055">
          <cell r="A3055">
            <v>113.01</v>
          </cell>
          <cell r="B3055" t="str">
            <v>Andamios</v>
          </cell>
          <cell r="C3055">
            <v>1</v>
          </cell>
          <cell r="D3055" t="str">
            <v>M2</v>
          </cell>
          <cell r="E3055">
            <v>41.69</v>
          </cell>
          <cell r="F3055">
            <v>1.86</v>
          </cell>
          <cell r="G3055">
            <v>41.69</v>
          </cell>
          <cell r="H3055">
            <v>1.86</v>
          </cell>
          <cell r="I3055">
            <v>0</v>
          </cell>
        </row>
        <row r="3056">
          <cell r="A3056">
            <v>0</v>
          </cell>
          <cell r="B3056" t="str">
            <v>Mano de Obra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>
            <v>500.02</v>
          </cell>
          <cell r="B3057" t="str">
            <v>Colocación bloques y acero</v>
          </cell>
          <cell r="C3057">
            <v>13</v>
          </cell>
          <cell r="D3057" t="str">
            <v>UND</v>
          </cell>
          <cell r="E3057">
            <v>19.57</v>
          </cell>
          <cell r="F3057">
            <v>0</v>
          </cell>
          <cell r="G3057">
            <v>254.41</v>
          </cell>
          <cell r="H3057">
            <v>0</v>
          </cell>
          <cell r="I3057">
            <v>0</v>
          </cell>
        </row>
        <row r="3058">
          <cell r="A3058">
            <v>0</v>
          </cell>
          <cell r="B3058" t="str">
            <v>Total/UND</v>
          </cell>
          <cell r="C3058">
            <v>1.1499999999999999</v>
          </cell>
          <cell r="D3058">
            <v>0</v>
          </cell>
          <cell r="E3058">
            <v>1186.4406779661017</v>
          </cell>
          <cell r="F3058">
            <v>213.5593220338983</v>
          </cell>
          <cell r="G3058">
            <v>1341.43</v>
          </cell>
          <cell r="H3058">
            <v>184.31</v>
          </cell>
          <cell r="I3058">
            <v>1525.74</v>
          </cell>
        </row>
        <row r="3059">
          <cell r="A3059">
            <v>0</v>
          </cell>
          <cell r="B3059" t="str">
            <v>Agua</v>
          </cell>
          <cell r="C3059">
            <v>40</v>
          </cell>
          <cell r="D3059">
            <v>0</v>
          </cell>
          <cell r="E3059">
            <v>1.0593220338983051</v>
          </cell>
          <cell r="F3059">
            <v>0.19067796610169491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>
            <v>113.06000000000003</v>
          </cell>
          <cell r="B3060" t="str">
            <v>BLOQUES HORMIGON DE 6" - 3/8" @ 0.40m BNP A CÁMARAS LLENAS</v>
          </cell>
          <cell r="C3060">
            <v>1</v>
          </cell>
          <cell r="D3060" t="str">
            <v>M2</v>
          </cell>
          <cell r="E3060">
            <v>0</v>
          </cell>
          <cell r="F3060">
            <v>0</v>
          </cell>
          <cell r="G3060">
            <v>1481.69</v>
          </cell>
          <cell r="H3060">
            <v>211.48999999999998</v>
          </cell>
          <cell r="I3060">
            <v>1693.18</v>
          </cell>
        </row>
        <row r="3061">
          <cell r="A3061">
            <v>0</v>
          </cell>
          <cell r="B3061" t="str">
            <v>Volumen Análisis</v>
          </cell>
          <cell r="C3061">
            <v>1</v>
          </cell>
          <cell r="D3061" t="str">
            <v>M2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</row>
        <row r="3062">
          <cell r="A3062">
            <v>0</v>
          </cell>
          <cell r="B3062" t="str">
            <v>Materiales y Equipos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5021</v>
          </cell>
        </row>
        <row r="3063">
          <cell r="A3063" t="str">
            <v>BLQH003</v>
          </cell>
          <cell r="B3063" t="str">
            <v>Bloques industrial de 6" x 8" x 16"</v>
          </cell>
          <cell r="C3063">
            <v>13</v>
          </cell>
          <cell r="D3063" t="str">
            <v>UND</v>
          </cell>
          <cell r="E3063">
            <v>38.135593220338983</v>
          </cell>
          <cell r="F3063">
            <v>6.8644067796610164</v>
          </cell>
          <cell r="G3063">
            <v>495.76</v>
          </cell>
          <cell r="H3063">
            <v>89.24</v>
          </cell>
          <cell r="I3063">
            <v>0</v>
          </cell>
        </row>
        <row r="3064">
          <cell r="A3064">
            <v>102.02000000000001</v>
          </cell>
          <cell r="B3064" t="str">
            <v>Hormigón 1:3:5 en cámaras +10% desp.</v>
          </cell>
          <cell r="C3064">
            <v>8.9800000000000005E-2</v>
          </cell>
          <cell r="D3064" t="str">
            <v>M3</v>
          </cell>
          <cell r="E3064">
            <v>5024.97</v>
          </cell>
          <cell r="F3064">
            <v>820.13</v>
          </cell>
          <cell r="G3064">
            <v>451.24</v>
          </cell>
          <cell r="H3064">
            <v>73.650000000000006</v>
          </cell>
          <cell r="I3064">
            <v>0</v>
          </cell>
        </row>
        <row r="3065">
          <cell r="A3065">
            <v>112.01</v>
          </cell>
          <cell r="B3065" t="str">
            <v>Mortero 1:3  en juntas + 30% desp.</v>
          </cell>
          <cell r="C3065">
            <v>3.1199999999999999E-2</v>
          </cell>
          <cell r="D3065" t="str">
            <v>M3</v>
          </cell>
          <cell r="E3065">
            <v>6160.0100000000011</v>
          </cell>
          <cell r="F3065">
            <v>1049.49</v>
          </cell>
          <cell r="G3065">
            <v>192.19</v>
          </cell>
          <cell r="H3065">
            <v>32.74</v>
          </cell>
          <cell r="I3065">
            <v>43.55</v>
          </cell>
        </row>
        <row r="3066">
          <cell r="A3066" t="str">
            <v>AE001</v>
          </cell>
          <cell r="B3066" t="str">
            <v>Acero bastones 3/8" + 20% desp.</v>
          </cell>
          <cell r="C3066">
            <v>2.7E-2</v>
          </cell>
          <cell r="D3066" t="str">
            <v>QQ</v>
          </cell>
          <cell r="E3066">
            <v>3076.2711864406783</v>
          </cell>
          <cell r="F3066">
            <v>553.72881355932202</v>
          </cell>
          <cell r="G3066">
            <v>83.06</v>
          </cell>
          <cell r="H3066">
            <v>14.95</v>
          </cell>
          <cell r="I3066">
            <v>0</v>
          </cell>
        </row>
        <row r="3067">
          <cell r="A3067" t="str">
            <v>AE016</v>
          </cell>
          <cell r="B3067" t="str">
            <v>Alambre Dulce No. 18 para amarrar bastones</v>
          </cell>
          <cell r="C3067">
            <v>5.3999999999999999E-2</v>
          </cell>
          <cell r="D3067" t="str">
            <v>LB</v>
          </cell>
          <cell r="E3067">
            <v>93.220338983050851</v>
          </cell>
          <cell r="F3067">
            <v>16.779661016949152</v>
          </cell>
          <cell r="G3067">
            <v>5.03</v>
          </cell>
          <cell r="H3067">
            <v>0.91</v>
          </cell>
          <cell r="I3067">
            <v>0</v>
          </cell>
        </row>
        <row r="3068">
          <cell r="A3068">
            <v>0</v>
          </cell>
          <cell r="B3068" t="str">
            <v>Mano de Obra</v>
          </cell>
          <cell r="C3068">
            <v>8.3333333333333329E-2</v>
          </cell>
          <cell r="D3068">
            <v>0</v>
          </cell>
          <cell r="E3068">
            <v>101.69491525423729</v>
          </cell>
          <cell r="F3068">
            <v>18.305084745762709</v>
          </cell>
          <cell r="G3068">
            <v>0</v>
          </cell>
          <cell r="H3068">
            <v>0</v>
          </cell>
        </row>
        <row r="3069">
          <cell r="A3069">
            <v>500.02</v>
          </cell>
          <cell r="B3069" t="str">
            <v>Colocación bloques y acero</v>
          </cell>
          <cell r="C3069">
            <v>13</v>
          </cell>
          <cell r="D3069" t="str">
            <v>UND</v>
          </cell>
          <cell r="E3069">
            <v>19.57</v>
          </cell>
          <cell r="F3069">
            <v>0</v>
          </cell>
          <cell r="G3069">
            <v>254.41</v>
          </cell>
          <cell r="H3069">
            <v>0</v>
          </cell>
        </row>
        <row r="3070">
          <cell r="A3070">
            <v>0</v>
          </cell>
          <cell r="B3070" t="str">
            <v>Total/UND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1481.69</v>
          </cell>
          <cell r="H3070">
            <v>211.48999999999998</v>
          </cell>
          <cell r="I3070">
            <v>1693.18</v>
          </cell>
        </row>
        <row r="3071">
          <cell r="A3071">
            <v>0</v>
          </cell>
          <cell r="B3071" t="str">
            <v>Confección andamios - T1</v>
          </cell>
          <cell r="C3071">
            <v>0.02</v>
          </cell>
          <cell r="D3071">
            <v>0</v>
          </cell>
          <cell r="E3071">
            <v>1569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>
            <v>113.07000000000004</v>
          </cell>
          <cell r="B3072" t="str">
            <v xml:space="preserve">BLOQUES HORMIGON DE 6" - 3/8" @ 0.80m BNP </v>
          </cell>
          <cell r="C3072">
            <v>1</v>
          </cell>
          <cell r="D3072" t="str">
            <v>M2</v>
          </cell>
          <cell r="E3072">
            <v>0</v>
          </cell>
          <cell r="F3072">
            <v>0</v>
          </cell>
          <cell r="G3072">
            <v>1128.18</v>
          </cell>
          <cell r="H3072">
            <v>153.42000000000002</v>
          </cell>
          <cell r="I3072">
            <v>1281.6000000000001</v>
          </cell>
        </row>
        <row r="3073">
          <cell r="A3073">
            <v>0</v>
          </cell>
          <cell r="B3073" t="str">
            <v>Volumen Análisis</v>
          </cell>
          <cell r="C3073">
            <v>1</v>
          </cell>
          <cell r="D3073" t="str">
            <v>M2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0</v>
          </cell>
          <cell r="B3074" t="str">
            <v>Materiales y Equipos</v>
          </cell>
          <cell r="C3074">
            <v>1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1133.08</v>
          </cell>
        </row>
        <row r="3075">
          <cell r="A3075" t="str">
            <v>BLQH003</v>
          </cell>
          <cell r="B3075" t="str">
            <v>Bloques industrial de 6" x 8" x 16"</v>
          </cell>
          <cell r="C3075">
            <v>13</v>
          </cell>
          <cell r="D3075" t="str">
            <v>UND</v>
          </cell>
          <cell r="E3075">
            <v>38.135593220338983</v>
          </cell>
          <cell r="F3075">
            <v>6.8644067796610164</v>
          </cell>
          <cell r="G3075">
            <v>495.76</v>
          </cell>
          <cell r="H3075">
            <v>89.24</v>
          </cell>
          <cell r="I3075">
            <v>0</v>
          </cell>
        </row>
        <row r="3076">
          <cell r="A3076">
            <v>102.02000000000001</v>
          </cell>
          <cell r="B3076" t="str">
            <v>Hormigón 1:3:5 en cámaras +10% desp.</v>
          </cell>
          <cell r="C3076">
            <v>2.3800000000000002E-2</v>
          </cell>
          <cell r="D3076" t="str">
            <v>M3</v>
          </cell>
          <cell r="E3076">
            <v>5024.97</v>
          </cell>
          <cell r="F3076">
            <v>820.13</v>
          </cell>
          <cell r="G3076">
            <v>119.59</v>
          </cell>
          <cell r="H3076">
            <v>19.52</v>
          </cell>
          <cell r="I3076">
            <v>0</v>
          </cell>
        </row>
        <row r="3077">
          <cell r="A3077">
            <v>112.01</v>
          </cell>
          <cell r="B3077" t="str">
            <v>Mortero 1:3  en juntas + 30% desp.</v>
          </cell>
          <cell r="C3077">
            <v>3.1199999999999999E-2</v>
          </cell>
          <cell r="D3077" t="str">
            <v>M3</v>
          </cell>
          <cell r="E3077">
            <v>6160.0100000000011</v>
          </cell>
          <cell r="F3077">
            <v>1049.49</v>
          </cell>
          <cell r="G3077">
            <v>192.19</v>
          </cell>
          <cell r="H3077">
            <v>32.74</v>
          </cell>
        </row>
        <row r="3078">
          <cell r="A3078" t="str">
            <v>AE001</v>
          </cell>
          <cell r="B3078" t="str">
            <v>Acero bastones 3/8" + 20% desp.</v>
          </cell>
          <cell r="C3078">
            <v>2.0299999999999999E-2</v>
          </cell>
          <cell r="D3078" t="str">
            <v>QQ</v>
          </cell>
          <cell r="E3078">
            <v>3076.2711864406783</v>
          </cell>
          <cell r="F3078">
            <v>553.72881355932202</v>
          </cell>
          <cell r="G3078">
            <v>62.45</v>
          </cell>
          <cell r="H3078">
            <v>11.24</v>
          </cell>
        </row>
        <row r="3079">
          <cell r="A3079" t="str">
            <v>AE016</v>
          </cell>
          <cell r="B3079" t="str">
            <v>Alambre Dulce No. 18 para amarrar bastones</v>
          </cell>
          <cell r="C3079">
            <v>4.0599999999999997E-2</v>
          </cell>
          <cell r="D3079" t="str">
            <v>LB</v>
          </cell>
          <cell r="E3079">
            <v>93.220338983050851</v>
          </cell>
          <cell r="F3079">
            <v>16.779661016949152</v>
          </cell>
          <cell r="G3079">
            <v>3.78</v>
          </cell>
          <cell r="H3079">
            <v>0.68</v>
          </cell>
        </row>
        <row r="3080">
          <cell r="A3080">
            <v>0</v>
          </cell>
          <cell r="B3080" t="str">
            <v>Mano de Obra</v>
          </cell>
          <cell r="C3080">
            <v>1.0500000000000001E-2</v>
          </cell>
          <cell r="D3080">
            <v>0</v>
          </cell>
          <cell r="E3080">
            <v>3076.2711864406783</v>
          </cell>
          <cell r="F3080">
            <v>553.72881355932202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500.02</v>
          </cell>
          <cell r="B3081" t="str">
            <v>Colocación bloques y acero</v>
          </cell>
          <cell r="C3081">
            <v>13</v>
          </cell>
          <cell r="D3081" t="str">
            <v>UND</v>
          </cell>
          <cell r="E3081">
            <v>19.57</v>
          </cell>
          <cell r="F3081">
            <v>0</v>
          </cell>
          <cell r="G3081">
            <v>254.41</v>
          </cell>
          <cell r="H3081">
            <v>0</v>
          </cell>
        </row>
        <row r="3082">
          <cell r="A3082">
            <v>0</v>
          </cell>
          <cell r="B3082" t="str">
            <v>Total/UND</v>
          </cell>
          <cell r="C3082">
            <v>1</v>
          </cell>
          <cell r="D3082">
            <v>0</v>
          </cell>
          <cell r="E3082">
            <v>41.69</v>
          </cell>
          <cell r="F3082">
            <v>7.5041999999999991</v>
          </cell>
          <cell r="G3082">
            <v>1128.18</v>
          </cell>
          <cell r="H3082">
            <v>153.42000000000002</v>
          </cell>
          <cell r="I3082">
            <v>1281.6000000000001</v>
          </cell>
        </row>
        <row r="3083">
          <cell r="A3083">
            <v>0</v>
          </cell>
          <cell r="B3083" t="str">
            <v>Mano de Obra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113.08000000000004</v>
          </cell>
          <cell r="B3084" t="str">
            <v>BLOQUES HORMIGON DE 6" - 3/8" @ 0.20m, BNP</v>
          </cell>
          <cell r="C3084">
            <v>1</v>
          </cell>
          <cell r="D3084" t="str">
            <v>M2</v>
          </cell>
          <cell r="E3084">
            <v>0</v>
          </cell>
          <cell r="F3084">
            <v>0</v>
          </cell>
          <cell r="G3084">
            <v>1423.1</v>
          </cell>
          <cell r="H3084">
            <v>204.64</v>
          </cell>
          <cell r="I3084">
            <v>1627.7399999999998</v>
          </cell>
        </row>
        <row r="3085">
          <cell r="A3085">
            <v>0</v>
          </cell>
          <cell r="B3085" t="str">
            <v>Volumen Análisis</v>
          </cell>
          <cell r="C3085">
            <v>1</v>
          </cell>
          <cell r="D3085" t="str">
            <v>M2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</row>
        <row r="3086">
          <cell r="A3086">
            <v>0</v>
          </cell>
          <cell r="B3086" t="str">
            <v>Materiales y Equipos</v>
          </cell>
          <cell r="D3086">
            <v>0</v>
          </cell>
          <cell r="G3086">
            <v>0</v>
          </cell>
          <cell r="H3086">
            <v>0</v>
          </cell>
        </row>
        <row r="3087">
          <cell r="A3087" t="str">
            <v>BLQH003</v>
          </cell>
          <cell r="B3087" t="str">
            <v>Bloques industrial de 6" x 8" x 16"</v>
          </cell>
          <cell r="C3087">
            <v>13</v>
          </cell>
          <cell r="D3087" t="str">
            <v>UND</v>
          </cell>
          <cell r="E3087">
            <v>38.135593220338983</v>
          </cell>
          <cell r="F3087">
            <v>6.8644067796610164</v>
          </cell>
          <cell r="G3087">
            <v>495.76</v>
          </cell>
          <cell r="H3087">
            <v>89.24</v>
          </cell>
          <cell r="I3087">
            <v>1324.73</v>
          </cell>
        </row>
        <row r="3088">
          <cell r="A3088">
            <v>102.02000000000001</v>
          </cell>
          <cell r="B3088" t="str">
            <v>Hormigón 1:3:5 en cámaras +10% desp.</v>
          </cell>
          <cell r="C3088">
            <v>4.5999999999999999E-2</v>
          </cell>
          <cell r="D3088" t="str">
            <v>M3</v>
          </cell>
          <cell r="E3088">
            <v>5024.97</v>
          </cell>
          <cell r="F3088">
            <v>820.13</v>
          </cell>
          <cell r="G3088">
            <v>231.15</v>
          </cell>
          <cell r="H3088">
            <v>37.729999999999997</v>
          </cell>
          <cell r="I3088">
            <v>0</v>
          </cell>
        </row>
        <row r="3089">
          <cell r="A3089">
            <v>112.01</v>
          </cell>
          <cell r="B3089" t="str">
            <v>Mortero 1:3  en juntas + 30% desp.</v>
          </cell>
          <cell r="C3089">
            <v>3.1199999999999999E-2</v>
          </cell>
          <cell r="D3089" t="str">
            <v>M3</v>
          </cell>
          <cell r="E3089">
            <v>6160.0100000000011</v>
          </cell>
          <cell r="F3089">
            <v>1049.49</v>
          </cell>
          <cell r="G3089">
            <v>192.19</v>
          </cell>
          <cell r="H3089">
            <v>32.74</v>
          </cell>
        </row>
        <row r="3090">
          <cell r="A3090" t="str">
            <v>AE001</v>
          </cell>
          <cell r="B3090" t="str">
            <v>Acero bastones 3/8" + 20% desp.</v>
          </cell>
          <cell r="C3090">
            <v>7.6499999999999999E-2</v>
          </cell>
          <cell r="D3090" t="str">
            <v>QQ</v>
          </cell>
          <cell r="E3090">
            <v>3076.2711864406783</v>
          </cell>
          <cell r="F3090">
            <v>553.72881355932202</v>
          </cell>
          <cell r="G3090">
            <v>235.33</v>
          </cell>
          <cell r="H3090">
            <v>42.36</v>
          </cell>
        </row>
        <row r="3091">
          <cell r="A3091" t="str">
            <v>AE016</v>
          </cell>
          <cell r="B3091" t="str">
            <v>Alambre Dulce No. 18 para amarrar bastones</v>
          </cell>
          <cell r="C3091">
            <v>0.153</v>
          </cell>
          <cell r="D3091" t="str">
            <v>LB</v>
          </cell>
          <cell r="E3091">
            <v>93.220338983050851</v>
          </cell>
          <cell r="F3091">
            <v>16.779661016949152</v>
          </cell>
          <cell r="G3091">
            <v>14.26</v>
          </cell>
          <cell r="H3091">
            <v>2.57</v>
          </cell>
        </row>
        <row r="3092">
          <cell r="A3092">
            <v>0</v>
          </cell>
          <cell r="B3092" t="str">
            <v>Mano de Obra</v>
          </cell>
          <cell r="C3092">
            <v>3.1199999999999999E-2</v>
          </cell>
          <cell r="D3092">
            <v>0</v>
          </cell>
          <cell r="E3092">
            <v>6160.0100000000011</v>
          </cell>
          <cell r="F3092">
            <v>1049.49</v>
          </cell>
          <cell r="G3092">
            <v>0</v>
          </cell>
          <cell r="H3092">
            <v>0</v>
          </cell>
        </row>
        <row r="3093">
          <cell r="A3093">
            <v>500.02</v>
          </cell>
          <cell r="B3093" t="str">
            <v>Colocación bloques y acero</v>
          </cell>
          <cell r="C3093">
            <v>13</v>
          </cell>
          <cell r="D3093" t="str">
            <v>UND</v>
          </cell>
          <cell r="E3093">
            <v>19.57</v>
          </cell>
          <cell r="F3093">
            <v>0</v>
          </cell>
          <cell r="G3093">
            <v>254.41</v>
          </cell>
          <cell r="H3093">
            <v>0</v>
          </cell>
          <cell r="I3093">
            <v>0</v>
          </cell>
        </row>
        <row r="3094">
          <cell r="A3094">
            <v>0</v>
          </cell>
          <cell r="B3094" t="str">
            <v>Total/UND</v>
          </cell>
          <cell r="C3094">
            <v>4.0500000000000001E-2</v>
          </cell>
          <cell r="D3094">
            <v>0</v>
          </cell>
          <cell r="E3094">
            <v>93.220338983050851</v>
          </cell>
          <cell r="F3094">
            <v>16.779661016949152</v>
          </cell>
          <cell r="G3094">
            <v>1423.1</v>
          </cell>
          <cell r="H3094">
            <v>204.64</v>
          </cell>
          <cell r="I3094">
            <v>1627.7399999999998</v>
          </cell>
        </row>
        <row r="3095">
          <cell r="A3095">
            <v>0</v>
          </cell>
          <cell r="B3095" t="str">
            <v>Andamios</v>
          </cell>
          <cell r="C3095">
            <v>1</v>
          </cell>
          <cell r="D3095">
            <v>0</v>
          </cell>
          <cell r="E3095">
            <v>41.69</v>
          </cell>
          <cell r="F3095">
            <v>1.86</v>
          </cell>
          <cell r="G3095">
            <v>0</v>
          </cell>
          <cell r="H3095">
            <v>0</v>
          </cell>
        </row>
        <row r="3096">
          <cell r="A3096">
            <v>113.09000000000005</v>
          </cell>
          <cell r="B3096" t="str">
            <v>BLOQUES HORMIGON DE 6" - 3/8" @ 0.60m BNP A CÁMARAS LLENAS</v>
          </cell>
          <cell r="C3096">
            <v>1</v>
          </cell>
          <cell r="D3096" t="str">
            <v>M2</v>
          </cell>
          <cell r="E3096">
            <v>0</v>
          </cell>
          <cell r="F3096">
            <v>0</v>
          </cell>
          <cell r="G3096">
            <v>1480.0600000000002</v>
          </cell>
          <cell r="H3096">
            <v>211.18999999999997</v>
          </cell>
          <cell r="I3096">
            <v>1691.2500000000002</v>
          </cell>
        </row>
        <row r="3097">
          <cell r="A3097">
            <v>0</v>
          </cell>
          <cell r="B3097" t="str">
            <v>Volumen Análisis</v>
          </cell>
          <cell r="C3097">
            <v>1</v>
          </cell>
          <cell r="D3097" t="str">
            <v>M2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0</v>
          </cell>
          <cell r="B3098" t="str">
            <v>Materiales y Equipos</v>
          </cell>
          <cell r="D3098">
            <v>0</v>
          </cell>
          <cell r="G3098">
            <v>0</v>
          </cell>
          <cell r="H3098">
            <v>0</v>
          </cell>
          <cell r="I3098">
            <v>1324.73</v>
          </cell>
        </row>
        <row r="3099">
          <cell r="A3099" t="str">
            <v>BLQH003</v>
          </cell>
          <cell r="B3099" t="str">
            <v>Bloques industrial de 6" x 8" x 16"</v>
          </cell>
          <cell r="C3099">
            <v>13</v>
          </cell>
          <cell r="D3099" t="str">
            <v>UND</v>
          </cell>
          <cell r="E3099">
            <v>38.135593220338983</v>
          </cell>
          <cell r="F3099">
            <v>6.8644067796610164</v>
          </cell>
          <cell r="G3099">
            <v>495.76</v>
          </cell>
          <cell r="H3099">
            <v>89.24</v>
          </cell>
        </row>
        <row r="3100">
          <cell r="A3100">
            <v>102.02000000000001</v>
          </cell>
          <cell r="B3100" t="str">
            <v>Hormigón 1:3:5 en cámaras +10% desp.</v>
          </cell>
          <cell r="C3100">
            <v>8.9800000000000005E-2</v>
          </cell>
          <cell r="D3100" t="str">
            <v>M3</v>
          </cell>
          <cell r="E3100">
            <v>5024.97</v>
          </cell>
          <cell r="F3100">
            <v>820.13</v>
          </cell>
          <cell r="G3100">
            <v>451.24</v>
          </cell>
          <cell r="H3100">
            <v>73.650000000000006</v>
          </cell>
          <cell r="I3100">
            <v>1391.65</v>
          </cell>
        </row>
        <row r="3101">
          <cell r="A3101">
            <v>112.01</v>
          </cell>
          <cell r="B3101" t="str">
            <v>Mortero 1:3  en juntas + 30% desp.</v>
          </cell>
          <cell r="C3101">
            <v>3.1199999999999999E-2</v>
          </cell>
          <cell r="D3101" t="str">
            <v>M3</v>
          </cell>
          <cell r="E3101">
            <v>6160.0100000000011</v>
          </cell>
          <cell r="F3101">
            <v>1049.49</v>
          </cell>
          <cell r="G3101">
            <v>192.19</v>
          </cell>
          <cell r="H3101">
            <v>32.74</v>
          </cell>
          <cell r="I3101">
            <v>0</v>
          </cell>
        </row>
        <row r="3102">
          <cell r="A3102" t="str">
            <v>AE001</v>
          </cell>
          <cell r="B3102" t="str">
            <v>Acero bastones 3/8" + 20% desp.</v>
          </cell>
          <cell r="C3102">
            <v>2.6500000000000003E-2</v>
          </cell>
          <cell r="D3102" t="str">
            <v>QQ</v>
          </cell>
          <cell r="E3102">
            <v>3076.2711864406783</v>
          </cell>
          <cell r="F3102">
            <v>553.72881355932202</v>
          </cell>
          <cell r="G3102">
            <v>81.52</v>
          </cell>
          <cell r="H3102">
            <v>14.67</v>
          </cell>
        </row>
        <row r="3103">
          <cell r="A3103" t="str">
            <v>AE016</v>
          </cell>
          <cell r="B3103" t="str">
            <v>Alambre Dulce No. 18 para amarrar bastones</v>
          </cell>
          <cell r="C3103">
            <v>5.3000000000000005E-2</v>
          </cell>
          <cell r="D3103" t="str">
            <v>LB</v>
          </cell>
          <cell r="E3103">
            <v>93.220338983050851</v>
          </cell>
          <cell r="F3103">
            <v>16.779661016949152</v>
          </cell>
          <cell r="G3103">
            <v>4.9400000000000004</v>
          </cell>
          <cell r="H3103">
            <v>0.89</v>
          </cell>
          <cell r="K3103">
            <v>0</v>
          </cell>
        </row>
        <row r="3104">
          <cell r="A3104">
            <v>113.01</v>
          </cell>
          <cell r="B3104" t="str">
            <v>Andamios</v>
          </cell>
          <cell r="C3104">
            <v>0</v>
          </cell>
          <cell r="D3104" t="str">
            <v>M2</v>
          </cell>
          <cell r="E3104">
            <v>41.69</v>
          </cell>
          <cell r="F3104">
            <v>1.86</v>
          </cell>
          <cell r="G3104">
            <v>0</v>
          </cell>
          <cell r="H3104">
            <v>0</v>
          </cell>
        </row>
        <row r="3105">
          <cell r="A3105">
            <v>0</v>
          </cell>
          <cell r="B3105" t="str">
            <v>Mano de Obra</v>
          </cell>
          <cell r="C3105">
            <v>3.1199999999999999E-2</v>
          </cell>
          <cell r="D3105">
            <v>0</v>
          </cell>
          <cell r="E3105">
            <v>6160.0100000000011</v>
          </cell>
          <cell r="F3105">
            <v>1049.49</v>
          </cell>
          <cell r="G3105">
            <v>0</v>
          </cell>
          <cell r="H3105">
            <v>0</v>
          </cell>
        </row>
        <row r="3106">
          <cell r="A3106">
            <v>500.02</v>
          </cell>
          <cell r="B3106" t="str">
            <v>Colocación bloques y acero</v>
          </cell>
          <cell r="C3106">
            <v>13</v>
          </cell>
          <cell r="D3106" t="str">
            <v>UND</v>
          </cell>
          <cell r="E3106">
            <v>19.57</v>
          </cell>
          <cell r="F3106">
            <v>0</v>
          </cell>
          <cell r="G3106">
            <v>254.41</v>
          </cell>
          <cell r="H3106">
            <v>0</v>
          </cell>
        </row>
        <row r="3107">
          <cell r="A3107">
            <v>0</v>
          </cell>
          <cell r="B3107" t="str">
            <v>Total/UND</v>
          </cell>
          <cell r="C3107">
            <v>5.3000000000000005E-2</v>
          </cell>
          <cell r="D3107">
            <v>0</v>
          </cell>
          <cell r="E3107">
            <v>93.220338983050851</v>
          </cell>
          <cell r="F3107">
            <v>16.779661016949152</v>
          </cell>
          <cell r="G3107">
            <v>1480.0600000000002</v>
          </cell>
          <cell r="H3107">
            <v>211.18999999999997</v>
          </cell>
          <cell r="I3107">
            <v>1691.2500000000002</v>
          </cell>
        </row>
        <row r="3108">
          <cell r="A3108">
            <v>0</v>
          </cell>
          <cell r="B3108" t="str">
            <v>Andamios</v>
          </cell>
          <cell r="C3108">
            <v>1</v>
          </cell>
          <cell r="D3108">
            <v>0</v>
          </cell>
          <cell r="E3108">
            <v>41.69</v>
          </cell>
          <cell r="F3108">
            <v>1.86</v>
          </cell>
          <cell r="G3108">
            <v>0</v>
          </cell>
          <cell r="H3108">
            <v>0</v>
          </cell>
        </row>
        <row r="3109">
          <cell r="A3109" t="str">
            <v>FUN-047</v>
          </cell>
          <cell r="B3109" t="str">
            <v xml:space="preserve">MURO DE BLOCK 8", Ø3/8@0.0.40M, SNP </v>
          </cell>
          <cell r="C3109">
            <v>1</v>
          </cell>
          <cell r="D3109" t="str">
            <v>M2</v>
          </cell>
          <cell r="E3109">
            <v>0</v>
          </cell>
          <cell r="F3109">
            <v>0</v>
          </cell>
          <cell r="G3109">
            <v>1478.83</v>
          </cell>
          <cell r="H3109">
            <v>204.11</v>
          </cell>
          <cell r="I3109">
            <v>1682.94</v>
          </cell>
        </row>
        <row r="3110">
          <cell r="A3110">
            <v>0</v>
          </cell>
          <cell r="B3110" t="str">
            <v>Volumen Análisis</v>
          </cell>
          <cell r="C3110">
            <v>1</v>
          </cell>
          <cell r="D3110" t="str">
            <v>M2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</row>
        <row r="3111">
          <cell r="A3111">
            <v>0</v>
          </cell>
          <cell r="B3111" t="str">
            <v>Materiales y Equipos</v>
          </cell>
          <cell r="D3111">
            <v>0</v>
          </cell>
          <cell r="G3111">
            <v>0</v>
          </cell>
          <cell r="H3111">
            <v>0</v>
          </cell>
          <cell r="I3111">
            <v>1391.65</v>
          </cell>
        </row>
        <row r="3112">
          <cell r="A3112" t="str">
            <v>BLQH004</v>
          </cell>
          <cell r="B3112" t="str">
            <v>Bloques industrial de 8" x 8" x 16"</v>
          </cell>
          <cell r="C3112">
            <v>13</v>
          </cell>
          <cell r="D3112" t="str">
            <v>UND</v>
          </cell>
          <cell r="E3112">
            <v>46.610169491525426</v>
          </cell>
          <cell r="F3112">
            <v>8.3898305084745761</v>
          </cell>
          <cell r="G3112">
            <v>605.92999999999995</v>
          </cell>
          <cell r="H3112">
            <v>109.07</v>
          </cell>
        </row>
        <row r="3113">
          <cell r="A3113">
            <v>102.02000000000001</v>
          </cell>
          <cell r="B3113" t="str">
            <v>Hormigón 1:3:5 en cámaras +10% desp.</v>
          </cell>
          <cell r="C3113">
            <v>4.5760000000000009E-2</v>
          </cell>
          <cell r="D3113" t="str">
            <v>M3</v>
          </cell>
          <cell r="E3113">
            <v>5024.97</v>
          </cell>
          <cell r="F3113">
            <v>820.13</v>
          </cell>
          <cell r="G3113">
            <v>229.94</v>
          </cell>
          <cell r="H3113">
            <v>37.53</v>
          </cell>
          <cell r="I3113">
            <v>1525.74</v>
          </cell>
        </row>
        <row r="3114">
          <cell r="A3114">
            <v>112.01</v>
          </cell>
          <cell r="B3114" t="str">
            <v>Mortero 1:3  en juntas + 30% desp.</v>
          </cell>
          <cell r="C3114">
            <v>3.1199999999999999E-2</v>
          </cell>
          <cell r="D3114" t="str">
            <v>M3</v>
          </cell>
          <cell r="E3114">
            <v>6160.0100000000011</v>
          </cell>
          <cell r="F3114">
            <v>1049.49</v>
          </cell>
          <cell r="G3114">
            <v>192.19</v>
          </cell>
          <cell r="H3114">
            <v>32.74</v>
          </cell>
          <cell r="I3114">
            <v>0</v>
          </cell>
        </row>
        <row r="3115">
          <cell r="A3115" t="str">
            <v>AE001</v>
          </cell>
          <cell r="B3115" t="str">
            <v>Acero Estruc. Grado 40-60, 3/8" x 20 a 30 pies</v>
          </cell>
          <cell r="C3115">
            <v>3.9E-2</v>
          </cell>
          <cell r="D3115" t="str">
            <v>QQ</v>
          </cell>
          <cell r="E3115">
            <v>3076.2711864406783</v>
          </cell>
          <cell r="F3115">
            <v>553.72881355932202</v>
          </cell>
          <cell r="G3115">
            <v>119.97</v>
          </cell>
          <cell r="H3115">
            <v>21.6</v>
          </cell>
        </row>
        <row r="3116">
          <cell r="A3116" t="str">
            <v>AE016</v>
          </cell>
          <cell r="B3116" t="str">
            <v>Alambre Galvanizado Calibre 18 (Varillas)</v>
          </cell>
          <cell r="C3116">
            <v>7.8E-2</v>
          </cell>
          <cell r="D3116" t="str">
            <v>LB</v>
          </cell>
          <cell r="E3116">
            <v>93.220338983050851</v>
          </cell>
          <cell r="F3116">
            <v>16.779661016949152</v>
          </cell>
          <cell r="G3116">
            <v>7.27</v>
          </cell>
          <cell r="H3116">
            <v>1.31</v>
          </cell>
          <cell r="I3116">
            <v>0</v>
          </cell>
          <cell r="K3116">
            <v>0</v>
          </cell>
        </row>
        <row r="3117">
          <cell r="A3117">
            <v>113.01</v>
          </cell>
          <cell r="B3117" t="str">
            <v>Andamios</v>
          </cell>
          <cell r="C3117">
            <v>1</v>
          </cell>
          <cell r="D3117" t="str">
            <v>M2</v>
          </cell>
          <cell r="E3117">
            <v>41.69</v>
          </cell>
          <cell r="F3117">
            <v>1.86</v>
          </cell>
          <cell r="G3117">
            <v>41.69</v>
          </cell>
          <cell r="H3117">
            <v>1.86</v>
          </cell>
        </row>
        <row r="3118">
          <cell r="A3118">
            <v>0</v>
          </cell>
          <cell r="B3118" t="str">
            <v>Mano de Obra</v>
          </cell>
          <cell r="C3118">
            <v>3.1199999999999999E-2</v>
          </cell>
          <cell r="D3118">
            <v>0</v>
          </cell>
          <cell r="E3118">
            <v>6160.0100000000011</v>
          </cell>
          <cell r="F3118">
            <v>1049.49</v>
          </cell>
          <cell r="G3118">
            <v>0</v>
          </cell>
          <cell r="H3118">
            <v>0</v>
          </cell>
        </row>
        <row r="3119">
          <cell r="A3119">
            <v>500.03</v>
          </cell>
          <cell r="B3119" t="str">
            <v>Colocación bloques y acero</v>
          </cell>
          <cell r="C3119">
            <v>13</v>
          </cell>
          <cell r="D3119" t="str">
            <v>UND</v>
          </cell>
          <cell r="E3119">
            <v>21.68</v>
          </cell>
          <cell r="F3119">
            <v>0</v>
          </cell>
          <cell r="G3119">
            <v>281.83999999999997</v>
          </cell>
          <cell r="H3119">
            <v>0</v>
          </cell>
        </row>
        <row r="3120">
          <cell r="A3120">
            <v>0</v>
          </cell>
          <cell r="B3120" t="str">
            <v>Total/UND</v>
          </cell>
          <cell r="C3120">
            <v>7.8E-2</v>
          </cell>
          <cell r="D3120">
            <v>0</v>
          </cell>
          <cell r="E3120">
            <v>93.220338983050851</v>
          </cell>
          <cell r="F3120">
            <v>16.779661016949152</v>
          </cell>
          <cell r="G3120">
            <v>1478.83</v>
          </cell>
          <cell r="H3120">
            <v>204.11</v>
          </cell>
          <cell r="I3120">
            <v>1682.94</v>
          </cell>
        </row>
        <row r="3121">
          <cell r="A3121">
            <v>113.01</v>
          </cell>
          <cell r="B3121" t="str">
            <v>Andamios</v>
          </cell>
          <cell r="C3121">
            <v>1</v>
          </cell>
          <cell r="D3121" t="str">
            <v>M2</v>
          </cell>
          <cell r="E3121">
            <v>41.69</v>
          </cell>
          <cell r="F3121">
            <v>1.86</v>
          </cell>
          <cell r="G3121">
            <v>41.69</v>
          </cell>
          <cell r="H3121">
            <v>1.86</v>
          </cell>
        </row>
        <row r="3122">
          <cell r="A3122" t="str">
            <v>FUN-046</v>
          </cell>
          <cell r="B3122" t="str">
            <v xml:space="preserve">MURO DE BLOCK 8", Ø3/8@0.40M, BNP </v>
          </cell>
          <cell r="C3122">
            <v>1</v>
          </cell>
          <cell r="D3122" t="str">
            <v>M2</v>
          </cell>
          <cell r="E3122">
            <v>0</v>
          </cell>
          <cell r="F3122">
            <v>0</v>
          </cell>
          <cell r="G3122">
            <v>1658.24</v>
          </cell>
          <cell r="H3122">
            <v>238.33</v>
          </cell>
          <cell r="I3122">
            <v>1896.57</v>
          </cell>
        </row>
        <row r="3123">
          <cell r="A3123">
            <v>0</v>
          </cell>
          <cell r="B3123" t="str">
            <v>Volumen Análisis</v>
          </cell>
          <cell r="C3123">
            <v>1</v>
          </cell>
          <cell r="D3123" t="str">
            <v>M2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0</v>
          </cell>
          <cell r="B3124" t="str">
            <v>Materiales y Equipos</v>
          </cell>
          <cell r="D3124">
            <v>0</v>
          </cell>
          <cell r="G3124">
            <v>0</v>
          </cell>
          <cell r="H3124">
            <v>0</v>
          </cell>
          <cell r="I3124">
            <v>1525.74</v>
          </cell>
        </row>
        <row r="3125">
          <cell r="A3125" t="str">
            <v>BLQH004</v>
          </cell>
          <cell r="B3125" t="str">
            <v>Bloques industrial de 8" x 8" x 16"</v>
          </cell>
          <cell r="C3125">
            <v>13</v>
          </cell>
          <cell r="D3125" t="str">
            <v>UND</v>
          </cell>
          <cell r="E3125">
            <v>46.610169491525426</v>
          </cell>
          <cell r="F3125">
            <v>8.3898305084745761</v>
          </cell>
          <cell r="G3125">
            <v>605.92999999999995</v>
          </cell>
          <cell r="H3125">
            <v>109.07</v>
          </cell>
          <cell r="I3125">
            <v>0</v>
          </cell>
        </row>
        <row r="3126">
          <cell r="A3126">
            <v>102.02000000000001</v>
          </cell>
          <cell r="B3126" t="str">
            <v>Hormigón 1:3:5 en cámaras +10% desp.</v>
          </cell>
          <cell r="C3126">
            <v>8.976000000000002E-2</v>
          </cell>
          <cell r="D3126" t="str">
            <v>M3</v>
          </cell>
          <cell r="E3126">
            <v>5024.97</v>
          </cell>
          <cell r="F3126">
            <v>820.13</v>
          </cell>
          <cell r="G3126">
            <v>451.04</v>
          </cell>
          <cell r="H3126">
            <v>73.61</v>
          </cell>
          <cell r="I3126">
            <v>1693.18</v>
          </cell>
        </row>
        <row r="3127">
          <cell r="A3127">
            <v>112.01</v>
          </cell>
          <cell r="B3127" t="str">
            <v>Mortero 1:3  en juntas + 30% desp.</v>
          </cell>
          <cell r="C3127">
            <v>3.1199999999999999E-2</v>
          </cell>
          <cell r="D3127" t="str">
            <v>M3</v>
          </cell>
          <cell r="E3127">
            <v>6160.0100000000011</v>
          </cell>
          <cell r="F3127">
            <v>1049.49</v>
          </cell>
          <cell r="G3127">
            <v>192.19</v>
          </cell>
          <cell r="H3127">
            <v>32.74</v>
          </cell>
          <cell r="I3127">
            <v>0</v>
          </cell>
        </row>
        <row r="3128">
          <cell r="A3128" t="str">
            <v>AE001</v>
          </cell>
          <cell r="B3128" t="str">
            <v>Acero Estruc. Grado 40-60, 3/8" x 20 a 30 pies</v>
          </cell>
          <cell r="C3128">
            <v>3.9E-2</v>
          </cell>
          <cell r="D3128" t="str">
            <v>QQ</v>
          </cell>
          <cell r="E3128">
            <v>3076.2711864406783</v>
          </cell>
          <cell r="F3128">
            <v>553.72881355932202</v>
          </cell>
          <cell r="G3128">
            <v>119.97</v>
          </cell>
          <cell r="H3128">
            <v>21.6</v>
          </cell>
        </row>
        <row r="3129">
          <cell r="A3129" t="str">
            <v>AE016</v>
          </cell>
          <cell r="B3129" t="str">
            <v>Alambre Galvanizado Calibre 18 (Varillas)</v>
          </cell>
          <cell r="C3129">
            <v>7.8E-2</v>
          </cell>
          <cell r="D3129" t="str">
            <v>LB</v>
          </cell>
          <cell r="E3129">
            <v>93.220338983050851</v>
          </cell>
          <cell r="F3129">
            <v>16.779661016949152</v>
          </cell>
          <cell r="G3129">
            <v>7.27</v>
          </cell>
          <cell r="H3129">
            <v>1.31</v>
          </cell>
        </row>
        <row r="3130">
          <cell r="A3130">
            <v>0</v>
          </cell>
          <cell r="B3130" t="str">
            <v>Mano de Obra</v>
          </cell>
          <cell r="C3130">
            <v>8.9800000000000005E-2</v>
          </cell>
          <cell r="D3130">
            <v>0</v>
          </cell>
          <cell r="E3130">
            <v>5024.97</v>
          </cell>
          <cell r="F3130">
            <v>820.13</v>
          </cell>
          <cell r="G3130">
            <v>0</v>
          </cell>
          <cell r="H3130">
            <v>0</v>
          </cell>
        </row>
        <row r="3131">
          <cell r="A3131">
            <v>500.03</v>
          </cell>
          <cell r="B3131" t="str">
            <v>Colocación bloques y acero</v>
          </cell>
          <cell r="C3131">
            <v>13</v>
          </cell>
          <cell r="D3131" t="str">
            <v>UND</v>
          </cell>
          <cell r="E3131">
            <v>21.68</v>
          </cell>
          <cell r="F3131">
            <v>0</v>
          </cell>
          <cell r="G3131">
            <v>281.83999999999997</v>
          </cell>
          <cell r="H3131">
            <v>0</v>
          </cell>
          <cell r="I3131">
            <v>0</v>
          </cell>
        </row>
        <row r="3132">
          <cell r="A3132">
            <v>0</v>
          </cell>
          <cell r="B3132" t="str">
            <v>Total/UND</v>
          </cell>
          <cell r="C3132">
            <v>2.7E-2</v>
          </cell>
          <cell r="D3132">
            <v>0</v>
          </cell>
          <cell r="E3132">
            <v>3076.2711864406783</v>
          </cell>
          <cell r="F3132">
            <v>553.72881355932202</v>
          </cell>
          <cell r="G3132">
            <v>1658.24</v>
          </cell>
          <cell r="H3132">
            <v>238.33</v>
          </cell>
          <cell r="I3132">
            <v>1896.57</v>
          </cell>
        </row>
        <row r="3133">
          <cell r="A3133" t="str">
            <v>AE016</v>
          </cell>
          <cell r="B3133" t="str">
            <v>Alambre Dulce No. 18 para amarrar bastones</v>
          </cell>
          <cell r="C3133">
            <v>5.3999999999999999E-2</v>
          </cell>
          <cell r="D3133" t="str">
            <v>LB</v>
          </cell>
          <cell r="E3133">
            <v>93.220338983050851</v>
          </cell>
          <cell r="F3133">
            <v>16.779661016949152</v>
          </cell>
          <cell r="G3133">
            <v>5.03</v>
          </cell>
          <cell r="H3133">
            <v>0.91</v>
          </cell>
        </row>
        <row r="3134">
          <cell r="A3134">
            <v>113.10000000000005</v>
          </cell>
          <cell r="B3134" t="str">
            <v xml:space="preserve">MURO DE BLOCK 8", Ø3/8@0.20M, BNP </v>
          </cell>
          <cell r="C3134">
            <v>1</v>
          </cell>
          <cell r="D3134" t="str">
            <v>M2</v>
          </cell>
          <cell r="E3134">
            <v>0</v>
          </cell>
          <cell r="F3134">
            <v>0</v>
          </cell>
          <cell r="G3134">
            <v>2236.5300000000002</v>
          </cell>
          <cell r="H3134">
            <v>334.84999999999997</v>
          </cell>
          <cell r="I3134">
            <v>2571.38</v>
          </cell>
        </row>
        <row r="3135">
          <cell r="A3135">
            <v>0</v>
          </cell>
          <cell r="B3135" t="str">
            <v>Volumen Análisis</v>
          </cell>
          <cell r="C3135">
            <v>1</v>
          </cell>
          <cell r="D3135" t="str">
            <v>M2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0</v>
          </cell>
          <cell r="B3136" t="str">
            <v>Materiales y Equipos</v>
          </cell>
          <cell r="D3136">
            <v>0</v>
          </cell>
          <cell r="G3136">
            <v>0</v>
          </cell>
          <cell r="H3136">
            <v>0</v>
          </cell>
          <cell r="I3136">
            <v>1693.18</v>
          </cell>
        </row>
        <row r="3137">
          <cell r="A3137" t="str">
            <v>BLQH004</v>
          </cell>
          <cell r="B3137" t="str">
            <v>Bloques industrial de 8" x 8" x 16"</v>
          </cell>
          <cell r="C3137">
            <v>13</v>
          </cell>
          <cell r="D3137" t="str">
            <v>UND</v>
          </cell>
          <cell r="E3137">
            <v>46.610169491525426</v>
          </cell>
          <cell r="F3137">
            <v>8.3898305084745761</v>
          </cell>
          <cell r="G3137">
            <v>605.92999999999995</v>
          </cell>
          <cell r="H3137">
            <v>109.07</v>
          </cell>
          <cell r="I3137">
            <v>0</v>
          </cell>
        </row>
        <row r="3138">
          <cell r="A3138">
            <v>102.02000000000001</v>
          </cell>
          <cell r="B3138" t="str">
            <v>Hormigón 1:3:5 en cámaras +10% desp.</v>
          </cell>
          <cell r="C3138">
            <v>0.17952000000000001</v>
          </cell>
          <cell r="D3138" t="str">
            <v>M3</v>
          </cell>
          <cell r="E3138">
            <v>5024.97</v>
          </cell>
          <cell r="F3138">
            <v>820.13</v>
          </cell>
          <cell r="G3138">
            <v>902.08</v>
          </cell>
          <cell r="H3138">
            <v>147.22999999999999</v>
          </cell>
          <cell r="I3138">
            <v>1281.6000000000001</v>
          </cell>
        </row>
        <row r="3139">
          <cell r="A3139">
            <v>112.01</v>
          </cell>
          <cell r="B3139" t="str">
            <v>Mortero 1:3  en juntas + 30% desp.</v>
          </cell>
          <cell r="C3139">
            <v>3.1199999999999999E-2</v>
          </cell>
          <cell r="D3139" t="str">
            <v>M3</v>
          </cell>
          <cell r="E3139">
            <v>6160.0100000000011</v>
          </cell>
          <cell r="F3139">
            <v>1049.49</v>
          </cell>
          <cell r="G3139">
            <v>192.19</v>
          </cell>
          <cell r="H3139">
            <v>32.74</v>
          </cell>
          <cell r="I3139">
            <v>0</v>
          </cell>
        </row>
        <row r="3140">
          <cell r="A3140" t="str">
            <v>AE001</v>
          </cell>
          <cell r="B3140" t="str">
            <v>Acero Estruc. Grado 40-60, 3/8" x 20 a 30 pies</v>
          </cell>
          <cell r="C3140">
            <v>7.8E-2</v>
          </cell>
          <cell r="D3140" t="str">
            <v>QQ</v>
          </cell>
          <cell r="E3140">
            <v>3076.2711864406783</v>
          </cell>
          <cell r="F3140">
            <v>553.72881355932202</v>
          </cell>
          <cell r="G3140">
            <v>239.95</v>
          </cell>
          <cell r="H3140">
            <v>43.19</v>
          </cell>
        </row>
        <row r="3141">
          <cell r="A3141" t="str">
            <v>AE016</v>
          </cell>
          <cell r="B3141" t="str">
            <v>Alambre Galvanizado Calibre 18 (Varillas)</v>
          </cell>
          <cell r="C3141">
            <v>0.156</v>
          </cell>
          <cell r="D3141" t="str">
            <v>LB</v>
          </cell>
          <cell r="E3141">
            <v>93.220338983050851</v>
          </cell>
          <cell r="F3141">
            <v>16.779661016949152</v>
          </cell>
          <cell r="G3141">
            <v>14.54</v>
          </cell>
          <cell r="H3141">
            <v>2.62</v>
          </cell>
        </row>
        <row r="3142">
          <cell r="A3142">
            <v>0</v>
          </cell>
          <cell r="B3142" t="str">
            <v>Mano de Obra</v>
          </cell>
          <cell r="C3142">
            <v>2.3800000000000002E-2</v>
          </cell>
          <cell r="D3142">
            <v>0</v>
          </cell>
          <cell r="E3142">
            <v>5024.97</v>
          </cell>
          <cell r="F3142">
            <v>820.13</v>
          </cell>
          <cell r="G3142">
            <v>0</v>
          </cell>
          <cell r="H3142">
            <v>0</v>
          </cell>
        </row>
        <row r="3143">
          <cell r="A3143">
            <v>500.03</v>
          </cell>
          <cell r="B3143" t="str">
            <v>Colocación bloques y acero</v>
          </cell>
          <cell r="C3143">
            <v>13</v>
          </cell>
          <cell r="D3143" t="str">
            <v>UND</v>
          </cell>
          <cell r="E3143">
            <v>21.68</v>
          </cell>
          <cell r="F3143">
            <v>0</v>
          </cell>
          <cell r="G3143">
            <v>281.83999999999997</v>
          </cell>
          <cell r="H3143">
            <v>0</v>
          </cell>
          <cell r="I3143">
            <v>0</v>
          </cell>
        </row>
        <row r="3144">
          <cell r="A3144">
            <v>0</v>
          </cell>
          <cell r="B3144" t="str">
            <v>Total/UND</v>
          </cell>
          <cell r="C3144">
            <v>2.0299999999999999E-2</v>
          </cell>
          <cell r="D3144">
            <v>0</v>
          </cell>
          <cell r="E3144">
            <v>3076.2711864406783</v>
          </cell>
          <cell r="F3144">
            <v>553.72881355932202</v>
          </cell>
          <cell r="G3144">
            <v>2236.5300000000002</v>
          </cell>
          <cell r="H3144">
            <v>334.84999999999997</v>
          </cell>
          <cell r="I3144">
            <v>2571.38</v>
          </cell>
        </row>
        <row r="3145">
          <cell r="A3145">
            <v>0</v>
          </cell>
          <cell r="B3145" t="str">
            <v>Alambre Dulce No. 18 para amarrar bastones</v>
          </cell>
          <cell r="C3145">
            <v>4.0599999999999997E-2</v>
          </cell>
          <cell r="D3145" t="str">
            <v>LB</v>
          </cell>
          <cell r="E3145">
            <v>93.220338983050851</v>
          </cell>
          <cell r="F3145">
            <v>16.779661016949152</v>
          </cell>
          <cell r="G3145">
            <v>3.78</v>
          </cell>
          <cell r="H3145">
            <v>0.68</v>
          </cell>
        </row>
        <row r="3146">
          <cell r="A3146">
            <v>113.11000000000006</v>
          </cell>
          <cell r="B3146" t="str">
            <v>LOSA DE HA E=0.10M, F'C=210KG/CM2 (LIGAD.), Long Ø3/8" @ 0.25My Trans Ø3/8" @ 0.35M</v>
          </cell>
          <cell r="C3146">
            <v>1</v>
          </cell>
          <cell r="D3146" t="str">
            <v>M3</v>
          </cell>
          <cell r="E3146">
            <v>0</v>
          </cell>
          <cell r="F3146">
            <v>0</v>
          </cell>
          <cell r="G3146">
            <v>15430.239999999998</v>
          </cell>
          <cell r="H3146">
            <v>1885.77</v>
          </cell>
          <cell r="I3146">
            <v>17316.009999999998</v>
          </cell>
        </row>
        <row r="3147">
          <cell r="A3147">
            <v>0</v>
          </cell>
          <cell r="B3147" t="str">
            <v>Volumen Análisis</v>
          </cell>
          <cell r="C3147">
            <v>1</v>
          </cell>
          <cell r="D3147" t="str">
            <v>M3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</row>
        <row r="3148">
          <cell r="A3148">
            <v>0</v>
          </cell>
          <cell r="B3148" t="str">
            <v>Materiales y Equipos</v>
          </cell>
          <cell r="D3148">
            <v>0</v>
          </cell>
          <cell r="G3148">
            <v>0</v>
          </cell>
          <cell r="H3148">
            <v>0</v>
          </cell>
          <cell r="I3148">
            <v>1281.6000000000001</v>
          </cell>
        </row>
        <row r="3149">
          <cell r="A3149" t="str">
            <v>AE002</v>
          </cell>
          <cell r="B3149" t="str">
            <v>Acero Estruc. Grado 40-60, 1/2" x 20 a 30 pies</v>
          </cell>
          <cell r="C3149">
            <v>0</v>
          </cell>
          <cell r="D3149" t="str">
            <v>QQ</v>
          </cell>
          <cell r="E3149">
            <v>3076.2711864406783</v>
          </cell>
          <cell r="F3149">
            <v>553.72881355932202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 t="str">
            <v>AE001</v>
          </cell>
          <cell r="B3150" t="str">
            <v>Acero Estruc. Grado 40-60, 3/8" x 20 a 30 pies</v>
          </cell>
          <cell r="C3150">
            <v>1.486</v>
          </cell>
          <cell r="D3150" t="str">
            <v>QQ</v>
          </cell>
          <cell r="E3150">
            <v>3076.2711864406783</v>
          </cell>
          <cell r="F3150">
            <v>553.72881355932202</v>
          </cell>
          <cell r="G3150">
            <v>4571.34</v>
          </cell>
          <cell r="H3150">
            <v>822.84</v>
          </cell>
          <cell r="I3150">
            <v>1627.7399999999998</v>
          </cell>
        </row>
        <row r="3151">
          <cell r="A3151">
            <v>102.05000000000003</v>
          </cell>
          <cell r="B3151" t="str">
            <v>Vaciado y ligado Hormigón 1:2:4 - 10% desp</v>
          </cell>
          <cell r="C3151">
            <v>1.1000000000000001</v>
          </cell>
          <cell r="D3151" t="str">
            <v>M3</v>
          </cell>
          <cell r="E3151">
            <v>6506.1</v>
          </cell>
          <cell r="F3151">
            <v>920.96</v>
          </cell>
          <cell r="G3151">
            <v>7156.71</v>
          </cell>
          <cell r="H3151">
            <v>1013.06</v>
          </cell>
          <cell r="I3151">
            <v>0</v>
          </cell>
        </row>
        <row r="3152">
          <cell r="A3152" t="str">
            <v>AE016</v>
          </cell>
          <cell r="B3152" t="str">
            <v>Alambre Galvanizado Calibre 18 (Varillas)</v>
          </cell>
          <cell r="C3152">
            <v>2.972</v>
          </cell>
          <cell r="D3152" t="str">
            <v>LB</v>
          </cell>
          <cell r="E3152">
            <v>93.220338983050851</v>
          </cell>
          <cell r="F3152">
            <v>16.779661016949152</v>
          </cell>
          <cell r="G3152">
            <v>277.05</v>
          </cell>
          <cell r="H3152">
            <v>49.87</v>
          </cell>
        </row>
        <row r="3153">
          <cell r="A3153">
            <v>0</v>
          </cell>
          <cell r="B3153" t="str">
            <v>Mano de Obra</v>
          </cell>
          <cell r="C3153">
            <v>13</v>
          </cell>
          <cell r="D3153">
            <v>0</v>
          </cell>
          <cell r="E3153">
            <v>38.135593220338983</v>
          </cell>
          <cell r="F3153">
            <v>6.8644067796610164</v>
          </cell>
          <cell r="G3153">
            <v>0</v>
          </cell>
          <cell r="H3153">
            <v>0</v>
          </cell>
        </row>
        <row r="3154">
          <cell r="A3154">
            <v>200.05999999999995</v>
          </cell>
          <cell r="B3154" t="str">
            <v>Coloc. acero normal</v>
          </cell>
          <cell r="C3154">
            <v>1.486</v>
          </cell>
          <cell r="D3154" t="str">
            <v>QQ</v>
          </cell>
          <cell r="E3154">
            <v>326.47275741487186</v>
          </cell>
          <cell r="F3154">
            <v>0</v>
          </cell>
          <cell r="G3154">
            <v>485.14</v>
          </cell>
          <cell r="H3154">
            <v>0</v>
          </cell>
        </row>
        <row r="3155">
          <cell r="A3155">
            <v>300.02999999999997</v>
          </cell>
          <cell r="B3155" t="str">
            <v>Losas Planas hasta 3.00m de altura</v>
          </cell>
          <cell r="C3155">
            <v>10</v>
          </cell>
          <cell r="D3155" t="str">
            <v>M2</v>
          </cell>
          <cell r="E3155">
            <v>294</v>
          </cell>
          <cell r="F3155">
            <v>0</v>
          </cell>
          <cell r="G3155">
            <v>2940</v>
          </cell>
          <cell r="H3155">
            <v>0</v>
          </cell>
        </row>
        <row r="3156">
          <cell r="A3156">
            <v>0</v>
          </cell>
          <cell r="B3156" t="str">
            <v>Total/UND</v>
          </cell>
          <cell r="C3156">
            <v>7.6499999999999999E-2</v>
          </cell>
          <cell r="D3156">
            <v>0</v>
          </cell>
          <cell r="E3156">
            <v>3076.2711864406783</v>
          </cell>
          <cell r="F3156">
            <v>553.72881355932202</v>
          </cell>
          <cell r="G3156">
            <v>15430.239999999998</v>
          </cell>
          <cell r="H3156">
            <v>1885.77</v>
          </cell>
          <cell r="I3156">
            <v>17316.009999999998</v>
          </cell>
        </row>
        <row r="3157">
          <cell r="A3157">
            <v>0</v>
          </cell>
          <cell r="B3157" t="str">
            <v>Alambre Dulce No. 18 para amarrar bastones</v>
          </cell>
          <cell r="C3157">
            <v>0.153</v>
          </cell>
          <cell r="D3157">
            <v>0</v>
          </cell>
          <cell r="E3157">
            <v>93.220338983050851</v>
          </cell>
          <cell r="F3157">
            <v>16.779661016949152</v>
          </cell>
          <cell r="G3157">
            <v>0</v>
          </cell>
          <cell r="H3157">
            <v>0</v>
          </cell>
        </row>
        <row r="3158">
          <cell r="A3158">
            <v>114</v>
          </cell>
          <cell r="B3158" t="str">
            <v>EMPAÑETES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114.01</v>
          </cell>
          <cell r="B3159" t="str">
            <v>ALQUILER ANDAMIOS METALICOS TECHO/VIGA</v>
          </cell>
          <cell r="C3159">
            <v>1</v>
          </cell>
          <cell r="D3159" t="str">
            <v>M2</v>
          </cell>
          <cell r="E3159">
            <v>0</v>
          </cell>
          <cell r="F3159">
            <v>0</v>
          </cell>
          <cell r="G3159">
            <v>14991.123933333338</v>
          </cell>
          <cell r="H3159">
            <v>2674.6678000000002</v>
          </cell>
          <cell r="I3159">
            <v>17665.791733333339</v>
          </cell>
        </row>
        <row r="3160">
          <cell r="A3160">
            <v>0</v>
          </cell>
          <cell r="B3160" t="str">
            <v>Alquiler de andamios para techos/VIGA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</row>
        <row r="3161">
          <cell r="A3161">
            <v>0</v>
          </cell>
          <cell r="B3161" t="str">
            <v>Volumen Análisis</v>
          </cell>
          <cell r="C3161">
            <v>150</v>
          </cell>
          <cell r="D3161" t="str">
            <v>M2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</row>
        <row r="3162">
          <cell r="A3162">
            <v>0</v>
          </cell>
          <cell r="B3162" t="str">
            <v>Materiales y Equipos</v>
          </cell>
          <cell r="C3162">
            <v>1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1691.2500000000002</v>
          </cell>
        </row>
        <row r="3163">
          <cell r="A3163" t="str">
            <v>OTROS017</v>
          </cell>
          <cell r="B3163" t="str">
            <v>Marcos 5 pies x 5 pies</v>
          </cell>
          <cell r="C3163">
            <v>12</v>
          </cell>
          <cell r="D3163" t="str">
            <v>UND</v>
          </cell>
          <cell r="E3163">
            <v>185000</v>
          </cell>
          <cell r="F3163">
            <v>33300</v>
          </cell>
          <cell r="G3163">
            <v>2220000</v>
          </cell>
          <cell r="H3163">
            <v>399600</v>
          </cell>
          <cell r="I3163">
            <v>0</v>
          </cell>
        </row>
        <row r="3164">
          <cell r="A3164" t="str">
            <v>OTROS019</v>
          </cell>
          <cell r="B3164" t="str">
            <v>Crucetas de 1.80m</v>
          </cell>
          <cell r="C3164">
            <v>12</v>
          </cell>
          <cell r="D3164" t="str">
            <v>UND</v>
          </cell>
          <cell r="E3164">
            <v>211.86440677966104</v>
          </cell>
          <cell r="F3164">
            <v>38.135593220338983</v>
          </cell>
          <cell r="G3164">
            <v>2542.37</v>
          </cell>
          <cell r="H3164">
            <v>457.63</v>
          </cell>
        </row>
        <row r="3165">
          <cell r="A3165" t="str">
            <v>OTROS020</v>
          </cell>
          <cell r="B3165" t="str">
            <v>Acoples y springs</v>
          </cell>
          <cell r="C3165">
            <v>12</v>
          </cell>
          <cell r="D3165" t="str">
            <v>UND</v>
          </cell>
          <cell r="E3165">
            <v>93.220338983050851</v>
          </cell>
          <cell r="F3165">
            <v>16.779661016949152</v>
          </cell>
          <cell r="G3165">
            <v>1118.6400000000001</v>
          </cell>
          <cell r="H3165">
            <v>201.36</v>
          </cell>
        </row>
        <row r="3166">
          <cell r="A3166" t="str">
            <v>OTROS021</v>
          </cell>
          <cell r="B3166" t="str">
            <v>Plataformas de 1.80m</v>
          </cell>
          <cell r="C3166">
            <v>10</v>
          </cell>
          <cell r="D3166" t="str">
            <v>UND</v>
          </cell>
          <cell r="E3166">
            <v>55.084745762711869</v>
          </cell>
          <cell r="F3166">
            <v>9.9152542372881367</v>
          </cell>
          <cell r="G3166">
            <v>550.85</v>
          </cell>
          <cell r="H3166">
            <v>99.15</v>
          </cell>
        </row>
        <row r="3167">
          <cell r="A3167" t="str">
            <v>OTROS022</v>
          </cell>
          <cell r="B3167" t="str">
            <v>Bases niveladoras</v>
          </cell>
          <cell r="C3167">
            <v>24</v>
          </cell>
          <cell r="D3167" t="str">
            <v>UND</v>
          </cell>
          <cell r="E3167">
            <v>194.91525423728814</v>
          </cell>
          <cell r="F3167">
            <v>35.084745762711862</v>
          </cell>
          <cell r="G3167">
            <v>4677.97</v>
          </cell>
          <cell r="H3167">
            <v>842.03</v>
          </cell>
        </row>
        <row r="3168">
          <cell r="A3168" t="str">
            <v>TRANSP0015</v>
          </cell>
          <cell r="B3168" t="str">
            <v>Tranporte Almacén-Obra-Almacén</v>
          </cell>
          <cell r="C3168">
            <v>2</v>
          </cell>
          <cell r="D3168" t="str">
            <v>UND</v>
          </cell>
          <cell r="E3168">
            <v>2966.1016949152545</v>
          </cell>
          <cell r="F3168">
            <v>0</v>
          </cell>
          <cell r="G3168">
            <v>5932.2</v>
          </cell>
          <cell r="H3168">
            <v>0</v>
          </cell>
          <cell r="I3168">
            <v>0</v>
          </cell>
        </row>
        <row r="3169">
          <cell r="A3169">
            <v>0</v>
          </cell>
          <cell r="B3169" t="str">
            <v>Mano de Obra</v>
          </cell>
          <cell r="C3169">
            <v>5.3000000000000005E-2</v>
          </cell>
          <cell r="D3169">
            <v>0</v>
          </cell>
          <cell r="E3169">
            <v>93.220338983050851</v>
          </cell>
          <cell r="F3169">
            <v>16.779661016949152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600.01</v>
          </cell>
          <cell r="B3170" t="str">
            <v>Montura y desmonte de andamios metálicos</v>
          </cell>
          <cell r="C3170">
            <v>150</v>
          </cell>
          <cell r="D3170" t="str">
            <v>M2</v>
          </cell>
          <cell r="E3170">
            <v>92.310400000000016</v>
          </cell>
          <cell r="F3170">
            <v>0</v>
          </cell>
          <cell r="G3170">
            <v>13846.56</v>
          </cell>
          <cell r="H3170">
            <v>0</v>
          </cell>
        </row>
        <row r="3171">
          <cell r="A3171">
            <v>0</v>
          </cell>
          <cell r="B3171" t="str">
            <v>Total/UND</v>
          </cell>
          <cell r="D3171">
            <v>0</v>
          </cell>
          <cell r="G3171">
            <v>2248668.5900000008</v>
          </cell>
          <cell r="H3171">
            <v>401200.17000000004</v>
          </cell>
          <cell r="I3171">
            <v>2649868.7600000007</v>
          </cell>
        </row>
        <row r="3172">
          <cell r="A3172">
            <v>0</v>
          </cell>
          <cell r="B3172" t="str">
            <v>Colocación bloques y acero</v>
          </cell>
          <cell r="C3172">
            <v>13</v>
          </cell>
          <cell r="D3172">
            <v>0</v>
          </cell>
          <cell r="E3172">
            <v>19.57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>
            <v>114.02000000000001</v>
          </cell>
          <cell r="B3173" t="str">
            <v>FRAGUACHE CON LLANA</v>
          </cell>
          <cell r="C3173">
            <v>1</v>
          </cell>
          <cell r="D3173" t="str">
            <v>M2</v>
          </cell>
          <cell r="E3173">
            <v>0</v>
          </cell>
          <cell r="F3173">
            <v>0</v>
          </cell>
          <cell r="G3173">
            <v>69.37</v>
          </cell>
          <cell r="H3173">
            <v>5.63</v>
          </cell>
          <cell r="I3173">
            <v>75</v>
          </cell>
        </row>
        <row r="3174">
          <cell r="A3174">
            <v>0</v>
          </cell>
          <cell r="B3174" t="str">
            <v>Volumen Análisis</v>
          </cell>
          <cell r="C3174">
            <v>1</v>
          </cell>
          <cell r="D3174" t="str">
            <v>M2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0</v>
          </cell>
          <cell r="B3175" t="str">
            <v>Materiales y Equipos</v>
          </cell>
          <cell r="C3175">
            <v>1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1682.94</v>
          </cell>
        </row>
        <row r="3176">
          <cell r="A3176">
            <v>112.03000000000002</v>
          </cell>
          <cell r="B3176" t="str">
            <v>Mortero 1:4 de empañete 1.50mm + 50% desp.</v>
          </cell>
          <cell r="C3176">
            <v>2.3E-3</v>
          </cell>
          <cell r="D3176" t="str">
            <v>M3</v>
          </cell>
          <cell r="E3176">
            <v>6553.17</v>
          </cell>
          <cell r="F3176">
            <v>1120.27</v>
          </cell>
          <cell r="G3176">
            <v>15.07</v>
          </cell>
          <cell r="H3176">
            <v>2.58</v>
          </cell>
          <cell r="I3176">
            <v>0</v>
          </cell>
        </row>
        <row r="3177">
          <cell r="A3177" t="str">
            <v>CARP001</v>
          </cell>
          <cell r="B3177" t="str">
            <v>Regla madera americana cepillada 1"x4" / 20 usos</v>
          </cell>
          <cell r="C3177">
            <v>0.16669999999999999</v>
          </cell>
          <cell r="D3177" t="str">
            <v>PT</v>
          </cell>
          <cell r="E3177">
            <v>101.69491525423729</v>
          </cell>
          <cell r="F3177">
            <v>18.305084745762709</v>
          </cell>
          <cell r="G3177">
            <v>16.95</v>
          </cell>
          <cell r="H3177">
            <v>3.05</v>
          </cell>
        </row>
        <row r="3178">
          <cell r="A3178">
            <v>0</v>
          </cell>
          <cell r="B3178" t="str">
            <v>Mano de Obra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600.02</v>
          </cell>
          <cell r="B3179" t="str">
            <v>Mano de obra fraguache</v>
          </cell>
          <cell r="C3179">
            <v>1</v>
          </cell>
          <cell r="D3179" t="str">
            <v>M2</v>
          </cell>
          <cell r="E3179">
            <v>37.35</v>
          </cell>
          <cell r="F3179">
            <v>0</v>
          </cell>
          <cell r="G3179">
            <v>37.35</v>
          </cell>
          <cell r="H3179">
            <v>0</v>
          </cell>
        </row>
        <row r="3180">
          <cell r="A3180">
            <v>0</v>
          </cell>
          <cell r="B3180" t="str">
            <v>Total/UND</v>
          </cell>
          <cell r="C3180">
            <v>3.1199999999999999E-2</v>
          </cell>
          <cell r="D3180">
            <v>0</v>
          </cell>
          <cell r="E3180">
            <v>6160.0100000000011</v>
          </cell>
          <cell r="F3180">
            <v>1049.49</v>
          </cell>
          <cell r="G3180">
            <v>69.37</v>
          </cell>
          <cell r="H3180">
            <v>5.63</v>
          </cell>
          <cell r="I3180">
            <v>75</v>
          </cell>
        </row>
        <row r="3181">
          <cell r="A3181">
            <v>0</v>
          </cell>
          <cell r="B3181" t="str">
            <v>Acero Estruc. Grado 40-60, 3/8" x 20 a 30 pies</v>
          </cell>
          <cell r="C3181">
            <v>3.9E-2</v>
          </cell>
          <cell r="D3181">
            <v>0</v>
          </cell>
          <cell r="E3181">
            <v>3076.2711864406783</v>
          </cell>
          <cell r="F3181">
            <v>553.72881355932202</v>
          </cell>
          <cell r="G3181">
            <v>0</v>
          </cell>
          <cell r="H3181">
            <v>0</v>
          </cell>
        </row>
        <row r="3182">
          <cell r="A3182">
            <v>114.03000000000002</v>
          </cell>
          <cell r="B3182" t="str">
            <v>FRAGUACHE CON LLANA</v>
          </cell>
          <cell r="C3182">
            <v>1</v>
          </cell>
          <cell r="D3182" t="str">
            <v>M2</v>
          </cell>
          <cell r="E3182">
            <v>0</v>
          </cell>
          <cell r="F3182">
            <v>0</v>
          </cell>
          <cell r="G3182">
            <v>70.33</v>
          </cell>
          <cell r="H3182">
            <v>5.63</v>
          </cell>
          <cell r="I3182">
            <v>75.959999999999994</v>
          </cell>
        </row>
        <row r="3183">
          <cell r="A3183">
            <v>0</v>
          </cell>
          <cell r="B3183" t="str">
            <v>Volumen Análisis</v>
          </cell>
          <cell r="C3183">
            <v>1</v>
          </cell>
          <cell r="D3183" t="str">
            <v>M2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</row>
        <row r="3184">
          <cell r="A3184">
            <v>0</v>
          </cell>
          <cell r="B3184" t="str">
            <v>Materiales y Equipos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</row>
        <row r="3185">
          <cell r="A3185">
            <v>112.03000000000002</v>
          </cell>
          <cell r="B3185" t="str">
            <v>Mortero 1:4 de empañete 1.50mm + 50% desp.</v>
          </cell>
          <cell r="C3185">
            <v>2.3E-3</v>
          </cell>
          <cell r="D3185" t="str">
            <v>M3</v>
          </cell>
          <cell r="E3185">
            <v>6553.17</v>
          </cell>
          <cell r="F3185">
            <v>1120.27</v>
          </cell>
          <cell r="G3185">
            <v>15.07</v>
          </cell>
          <cell r="H3185">
            <v>2.58</v>
          </cell>
          <cell r="I3185">
            <v>0</v>
          </cell>
        </row>
        <row r="3186">
          <cell r="A3186" t="str">
            <v>CARP001</v>
          </cell>
          <cell r="B3186" t="str">
            <v>Regla madera americana cepillada 1"x4" / 20 usos</v>
          </cell>
          <cell r="C3186">
            <v>0.16669999999999999</v>
          </cell>
          <cell r="D3186" t="str">
            <v>PT</v>
          </cell>
          <cell r="E3186">
            <v>101.69491525423729</v>
          </cell>
          <cell r="F3186">
            <v>18.305084745762709</v>
          </cell>
          <cell r="G3186">
            <v>16.95</v>
          </cell>
          <cell r="H3186">
            <v>3.05</v>
          </cell>
          <cell r="I3186">
            <v>1682.94</v>
          </cell>
        </row>
        <row r="3187">
          <cell r="A3187">
            <v>0</v>
          </cell>
          <cell r="B3187" t="str">
            <v>Mano de Obra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</row>
        <row r="3188">
          <cell r="A3188">
            <v>600.02</v>
          </cell>
          <cell r="B3188" t="str">
            <v>Mano de obra fraguache</v>
          </cell>
          <cell r="C3188">
            <v>1</v>
          </cell>
          <cell r="D3188" t="str">
            <v>M2</v>
          </cell>
          <cell r="E3188">
            <v>37.35</v>
          </cell>
          <cell r="F3188">
            <v>0</v>
          </cell>
          <cell r="G3188">
            <v>37.35</v>
          </cell>
          <cell r="H3188">
            <v>0</v>
          </cell>
          <cell r="I3188">
            <v>1896.57</v>
          </cell>
        </row>
        <row r="3189">
          <cell r="A3189">
            <v>0</v>
          </cell>
          <cell r="B3189" t="str">
            <v>SUBIDA MATERIAL</v>
          </cell>
          <cell r="C3189">
            <v>1</v>
          </cell>
          <cell r="D3189" t="str">
            <v>P.A</v>
          </cell>
          <cell r="E3189">
            <v>0.9605999999999999</v>
          </cell>
          <cell r="F3189">
            <v>0</v>
          </cell>
          <cell r="G3189">
            <v>0.96</v>
          </cell>
          <cell r="H3189">
            <v>0</v>
          </cell>
          <cell r="I3189">
            <v>0</v>
          </cell>
        </row>
        <row r="3190">
          <cell r="A3190">
            <v>0</v>
          </cell>
          <cell r="B3190" t="str">
            <v>Total/UND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70.33</v>
          </cell>
          <cell r="H3190">
            <v>5.63</v>
          </cell>
          <cell r="I3190">
            <v>75.959999999999994</v>
          </cell>
        </row>
        <row r="3191">
          <cell r="A3191">
            <v>0</v>
          </cell>
          <cell r="B3191" t="str">
            <v>Bloques industrial de 8" x 8" x 16"</v>
          </cell>
          <cell r="C3191">
            <v>13</v>
          </cell>
          <cell r="D3191">
            <v>0</v>
          </cell>
          <cell r="E3191">
            <v>46.610169491525426</v>
          </cell>
          <cell r="F3191">
            <v>8.3898305084745761</v>
          </cell>
          <cell r="G3191">
            <v>0</v>
          </cell>
          <cell r="H3191">
            <v>0</v>
          </cell>
        </row>
        <row r="3192">
          <cell r="A3192">
            <v>114.04000000000002</v>
          </cell>
          <cell r="B3192" t="str">
            <v>EMPAÑETE MAESTREADO - INTERIOR</v>
          </cell>
          <cell r="C3192">
            <v>1</v>
          </cell>
          <cell r="D3192" t="str">
            <v>M2</v>
          </cell>
          <cell r="E3192">
            <v>0</v>
          </cell>
          <cell r="F3192">
            <v>0</v>
          </cell>
          <cell r="G3192">
            <v>359.25</v>
          </cell>
          <cell r="H3192">
            <v>29.44</v>
          </cell>
          <cell r="I3192">
            <v>388.69</v>
          </cell>
        </row>
        <row r="3193">
          <cell r="A3193">
            <v>0</v>
          </cell>
          <cell r="B3193" t="str">
            <v>Volumen Análisis</v>
          </cell>
          <cell r="C3193">
            <v>1</v>
          </cell>
          <cell r="D3193" t="str">
            <v>M2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</row>
        <row r="3194">
          <cell r="A3194">
            <v>0</v>
          </cell>
          <cell r="B3194" t="str">
            <v>Materiales y Equipos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</row>
        <row r="3195">
          <cell r="A3195">
            <v>112.03000000000002</v>
          </cell>
          <cell r="B3195" t="str">
            <v>Mortero 1:4 de empañete 1.75cm + 25% desp.</v>
          </cell>
          <cell r="C3195">
            <v>2.1899999999999999E-2</v>
          </cell>
          <cell r="D3195" t="str">
            <v>M3</v>
          </cell>
          <cell r="E3195">
            <v>6553.17</v>
          </cell>
          <cell r="F3195">
            <v>1120.27</v>
          </cell>
          <cell r="G3195">
            <v>143.51</v>
          </cell>
          <cell r="H3195">
            <v>24.53</v>
          </cell>
        </row>
        <row r="3196">
          <cell r="A3196" t="str">
            <v>CARP001</v>
          </cell>
          <cell r="B3196" t="str">
            <v>Regla madera americana cepillada 1"x4" / 20 usos</v>
          </cell>
          <cell r="C3196">
            <v>0.16669999999999999</v>
          </cell>
          <cell r="D3196" t="str">
            <v>PT</v>
          </cell>
          <cell r="E3196">
            <v>101.69491525423729</v>
          </cell>
          <cell r="F3196">
            <v>18.305084745762709</v>
          </cell>
          <cell r="G3196">
            <v>16.95</v>
          </cell>
          <cell r="H3196">
            <v>3.05</v>
          </cell>
          <cell r="I3196">
            <v>0</v>
          </cell>
        </row>
        <row r="3197">
          <cell r="A3197">
            <v>113.01</v>
          </cell>
          <cell r="B3197" t="str">
            <v>Andamios en madera</v>
          </cell>
          <cell r="C3197">
            <v>1</v>
          </cell>
          <cell r="D3197" t="str">
            <v>M2</v>
          </cell>
          <cell r="E3197">
            <v>41.69</v>
          </cell>
          <cell r="F3197">
            <v>1.86</v>
          </cell>
          <cell r="G3197">
            <v>41.69</v>
          </cell>
          <cell r="H3197">
            <v>1.86</v>
          </cell>
          <cell r="I3197">
            <v>0</v>
          </cell>
        </row>
        <row r="3198">
          <cell r="A3198">
            <v>0</v>
          </cell>
          <cell r="B3198" t="str">
            <v>Mano de Obra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600.08999999999992</v>
          </cell>
          <cell r="B3199" t="str">
            <v>Mano de obra empañete interior</v>
          </cell>
          <cell r="C3199">
            <v>1</v>
          </cell>
          <cell r="D3199" t="str">
            <v>M2</v>
          </cell>
          <cell r="E3199">
            <v>157.1</v>
          </cell>
          <cell r="F3199">
            <v>0</v>
          </cell>
          <cell r="G3199">
            <v>157.1</v>
          </cell>
          <cell r="H3199">
            <v>0</v>
          </cell>
          <cell r="I3199">
            <v>0</v>
          </cell>
        </row>
        <row r="3200">
          <cell r="A3200">
            <v>0</v>
          </cell>
          <cell r="B3200" t="str">
            <v>Total/UND</v>
          </cell>
          <cell r="C3200">
            <v>1</v>
          </cell>
          <cell r="D3200">
            <v>0</v>
          </cell>
          <cell r="E3200">
            <v>0</v>
          </cell>
          <cell r="F3200">
            <v>0</v>
          </cell>
          <cell r="G3200">
            <v>359.25</v>
          </cell>
          <cell r="H3200">
            <v>29.44</v>
          </cell>
          <cell r="I3200">
            <v>388.69</v>
          </cell>
        </row>
        <row r="3201">
          <cell r="A3201">
            <v>0</v>
          </cell>
          <cell r="B3201" t="str">
            <v>Volumen Análisis</v>
          </cell>
          <cell r="C3201">
            <v>1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114.05000000000003</v>
          </cell>
          <cell r="B3202" t="str">
            <v>EMPAÑETE MAESTREADO - EXTERIOR</v>
          </cell>
          <cell r="C3202">
            <v>1</v>
          </cell>
          <cell r="D3202" t="str">
            <v>M2</v>
          </cell>
          <cell r="E3202">
            <v>0</v>
          </cell>
          <cell r="F3202">
            <v>0</v>
          </cell>
          <cell r="G3202">
            <v>422.41999999999996</v>
          </cell>
          <cell r="H3202">
            <v>32.92</v>
          </cell>
          <cell r="I3202">
            <v>455.34</v>
          </cell>
        </row>
        <row r="3203">
          <cell r="A3203">
            <v>0</v>
          </cell>
          <cell r="B3203" t="str">
            <v>Volumen Análisis</v>
          </cell>
          <cell r="C3203">
            <v>1</v>
          </cell>
          <cell r="D3203" t="str">
            <v>M2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0</v>
          </cell>
          <cell r="B3204" t="str">
            <v>Materiales y Equipos</v>
          </cell>
          <cell r="C3204">
            <v>0.17952000000000001</v>
          </cell>
          <cell r="D3204">
            <v>0</v>
          </cell>
          <cell r="E3204">
            <v>5024.97</v>
          </cell>
          <cell r="F3204">
            <v>820.13</v>
          </cell>
          <cell r="G3204">
            <v>0</v>
          </cell>
          <cell r="H3204">
            <v>0</v>
          </cell>
        </row>
        <row r="3205">
          <cell r="A3205">
            <v>112.03000000000002</v>
          </cell>
          <cell r="B3205" t="str">
            <v>Mortero 1:4 de empañete 2.00cm + 25% desp.</v>
          </cell>
          <cell r="C3205">
            <v>2.5000000000000001E-2</v>
          </cell>
          <cell r="D3205" t="str">
            <v>M3</v>
          </cell>
          <cell r="E3205">
            <v>6553.17</v>
          </cell>
          <cell r="F3205">
            <v>1120.27</v>
          </cell>
          <cell r="G3205">
            <v>163.83000000000001</v>
          </cell>
          <cell r="H3205">
            <v>28.01</v>
          </cell>
        </row>
        <row r="3206">
          <cell r="A3206" t="str">
            <v>CARP001</v>
          </cell>
          <cell r="B3206" t="str">
            <v>Regla madera americana cepillada 1"x4" / 20 usos</v>
          </cell>
          <cell r="C3206">
            <v>0.16669999999999999</v>
          </cell>
          <cell r="D3206" t="str">
            <v>PT</v>
          </cell>
          <cell r="E3206">
            <v>101.69491525423729</v>
          </cell>
          <cell r="F3206">
            <v>18.305084745762709</v>
          </cell>
          <cell r="G3206">
            <v>16.95</v>
          </cell>
          <cell r="H3206">
            <v>3.05</v>
          </cell>
        </row>
        <row r="3207">
          <cell r="A3207">
            <v>113.01</v>
          </cell>
          <cell r="B3207" t="str">
            <v>Andamios en madera</v>
          </cell>
          <cell r="C3207">
            <v>1</v>
          </cell>
          <cell r="D3207" t="str">
            <v>M2</v>
          </cell>
          <cell r="E3207">
            <v>41.69</v>
          </cell>
          <cell r="F3207">
            <v>1.86</v>
          </cell>
          <cell r="G3207">
            <v>41.69</v>
          </cell>
          <cell r="H3207">
            <v>1.86</v>
          </cell>
          <cell r="I3207">
            <v>0</v>
          </cell>
        </row>
        <row r="3208">
          <cell r="A3208">
            <v>0</v>
          </cell>
          <cell r="B3208" t="str">
            <v>Mano de Obra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>
            <v>600.09999999999991</v>
          </cell>
          <cell r="B3209" t="str">
            <v>Mano de obra empañete exterior</v>
          </cell>
          <cell r="C3209">
            <v>1</v>
          </cell>
          <cell r="D3209" t="str">
            <v>M2</v>
          </cell>
          <cell r="E3209">
            <v>199.95</v>
          </cell>
          <cell r="F3209">
            <v>0</v>
          </cell>
          <cell r="G3209">
            <v>199.95</v>
          </cell>
          <cell r="H3209">
            <v>0</v>
          </cell>
          <cell r="I3209">
            <v>0</v>
          </cell>
        </row>
        <row r="3210">
          <cell r="A3210">
            <v>0</v>
          </cell>
          <cell r="B3210" t="str">
            <v>Total/UND</v>
          </cell>
          <cell r="D3210">
            <v>0</v>
          </cell>
          <cell r="G3210">
            <v>422.41999999999996</v>
          </cell>
          <cell r="H3210">
            <v>32.92</v>
          </cell>
          <cell r="I3210">
            <v>455.34</v>
          </cell>
        </row>
        <row r="3211">
          <cell r="A3211">
            <v>0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114.06000000000003</v>
          </cell>
          <cell r="B3212" t="str">
            <v>EMPAÑETE PULIDO</v>
          </cell>
          <cell r="C3212">
            <v>1</v>
          </cell>
          <cell r="D3212" t="str">
            <v>M2</v>
          </cell>
          <cell r="E3212">
            <v>0</v>
          </cell>
          <cell r="F3212">
            <v>0</v>
          </cell>
          <cell r="G3212">
            <v>394.83</v>
          </cell>
          <cell r="H3212">
            <v>33.24</v>
          </cell>
          <cell r="I3212">
            <v>428.07</v>
          </cell>
        </row>
        <row r="3213">
          <cell r="A3213">
            <v>0</v>
          </cell>
          <cell r="B3213" t="str">
            <v>Volumen Análisis</v>
          </cell>
          <cell r="C3213">
            <v>1</v>
          </cell>
          <cell r="D3213" t="str">
            <v>M2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0</v>
          </cell>
          <cell r="B3214" t="str">
            <v>Materiales y Equipos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112.03000000000002</v>
          </cell>
          <cell r="B3215" t="str">
            <v>Mortero 1:4 de empañete 1.75cm + 25% desp.</v>
          </cell>
          <cell r="C3215">
            <v>2.1899999999999999E-2</v>
          </cell>
          <cell r="D3215" t="str">
            <v>M3</v>
          </cell>
          <cell r="E3215">
            <v>6553.17</v>
          </cell>
          <cell r="F3215">
            <v>1120.27</v>
          </cell>
          <cell r="G3215">
            <v>143.51</v>
          </cell>
          <cell r="H3215">
            <v>24.53</v>
          </cell>
        </row>
        <row r="3216">
          <cell r="A3216" t="str">
            <v>CARP001</v>
          </cell>
          <cell r="B3216" t="str">
            <v>Regla madera americana cepillada 1"x4" / 20 usos</v>
          </cell>
          <cell r="C3216">
            <v>0.16669999999999999</v>
          </cell>
          <cell r="D3216" t="str">
            <v>PT</v>
          </cell>
          <cell r="E3216">
            <v>101.69491525423729</v>
          </cell>
          <cell r="F3216">
            <v>18.305084745762709</v>
          </cell>
          <cell r="G3216">
            <v>16.95</v>
          </cell>
          <cell r="H3216">
            <v>3.05</v>
          </cell>
        </row>
        <row r="3217">
          <cell r="A3217">
            <v>113.01</v>
          </cell>
          <cell r="B3217" t="str">
            <v>Andamios en madera</v>
          </cell>
          <cell r="C3217">
            <v>1</v>
          </cell>
          <cell r="D3217" t="str">
            <v>M2</v>
          </cell>
          <cell r="E3217">
            <v>41.69</v>
          </cell>
          <cell r="F3217">
            <v>1.86</v>
          </cell>
          <cell r="G3217">
            <v>41.69</v>
          </cell>
          <cell r="H3217">
            <v>1.86</v>
          </cell>
        </row>
        <row r="3218">
          <cell r="A3218" t="str">
            <v>CE003</v>
          </cell>
          <cell r="B3218" t="str">
            <v>Cemento en 2da capa pulida - 30% desp.</v>
          </cell>
          <cell r="C3218">
            <v>5.2999999999999999E-2</v>
          </cell>
          <cell r="D3218" t="str">
            <v>FDA</v>
          </cell>
          <cell r="E3218">
            <v>398.30508474576271</v>
          </cell>
          <cell r="F3218">
            <v>71.694915254237287</v>
          </cell>
          <cell r="G3218">
            <v>21.11</v>
          </cell>
          <cell r="H3218">
            <v>3.8</v>
          </cell>
        </row>
        <row r="3219">
          <cell r="A3219">
            <v>0</v>
          </cell>
          <cell r="B3219" t="str">
            <v>Mano de Obra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>
            <v>600.13999999999987</v>
          </cell>
          <cell r="B3220" t="str">
            <v>Mano de obra empañete pulido</v>
          </cell>
          <cell r="C3220">
            <v>1</v>
          </cell>
          <cell r="D3220" t="str">
            <v>M2</v>
          </cell>
          <cell r="E3220">
            <v>171.57</v>
          </cell>
          <cell r="F3220">
            <v>0</v>
          </cell>
          <cell r="G3220">
            <v>171.57</v>
          </cell>
          <cell r="H3220">
            <v>0</v>
          </cell>
        </row>
        <row r="3221">
          <cell r="A3221">
            <v>0</v>
          </cell>
          <cell r="B3221" t="str">
            <v>Total/UND</v>
          </cell>
          <cell r="C3221">
            <v>10</v>
          </cell>
          <cell r="D3221">
            <v>0</v>
          </cell>
          <cell r="E3221">
            <v>294</v>
          </cell>
          <cell r="F3221">
            <v>0</v>
          </cell>
          <cell r="G3221">
            <v>394.83</v>
          </cell>
          <cell r="H3221">
            <v>33.24</v>
          </cell>
          <cell r="I3221">
            <v>428.07</v>
          </cell>
        </row>
        <row r="3222">
          <cell r="A3222">
            <v>0</v>
          </cell>
          <cell r="B3222" t="str">
            <v>Total/UND</v>
          </cell>
          <cell r="D3222">
            <v>0</v>
          </cell>
          <cell r="G3222">
            <v>0</v>
          </cell>
          <cell r="H3222">
            <v>0</v>
          </cell>
          <cell r="I3222">
            <v>17316.009999999998</v>
          </cell>
        </row>
        <row r="3223">
          <cell r="A3223">
            <v>114.07000000000004</v>
          </cell>
          <cell r="B3223" t="str">
            <v xml:space="preserve">CANTOS </v>
          </cell>
          <cell r="C3223">
            <v>1</v>
          </cell>
          <cell r="D3223" t="str">
            <v>ML</v>
          </cell>
          <cell r="E3223">
            <v>0</v>
          </cell>
          <cell r="F3223">
            <v>0</v>
          </cell>
          <cell r="G3223">
            <v>107.18</v>
          </cell>
          <cell r="H3223">
            <v>6.83</v>
          </cell>
          <cell r="I3223">
            <v>114.01</v>
          </cell>
        </row>
        <row r="3224">
          <cell r="A3224">
            <v>0</v>
          </cell>
          <cell r="B3224" t="str">
            <v>Volumen Análisis</v>
          </cell>
          <cell r="C3224">
            <v>1</v>
          </cell>
          <cell r="D3224" t="str">
            <v>ML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0</v>
          </cell>
          <cell r="B3225" t="str">
            <v>Materiales y Equipos</v>
          </cell>
          <cell r="C3225">
            <v>1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17665.791733333339</v>
          </cell>
        </row>
        <row r="3226">
          <cell r="A3226">
            <v>112.03000000000002</v>
          </cell>
          <cell r="B3226" t="str">
            <v>Mortero 1:4 para empañete + 10% desp.</v>
          </cell>
          <cell r="C3226">
            <v>2.5000000000000001E-3</v>
          </cell>
          <cell r="D3226" t="str">
            <v>M3</v>
          </cell>
          <cell r="E3226">
            <v>6553.17</v>
          </cell>
          <cell r="F3226">
            <v>1120.27</v>
          </cell>
          <cell r="G3226">
            <v>16.38</v>
          </cell>
          <cell r="H3226">
            <v>2.8</v>
          </cell>
          <cell r="I3226">
            <v>0</v>
          </cell>
        </row>
        <row r="3227">
          <cell r="A3227" t="str">
            <v>CARP001</v>
          </cell>
          <cell r="B3227" t="str">
            <v>Regla madera americana cepillada 1"x4" / 4 usos</v>
          </cell>
          <cell r="C3227">
            <v>0.22</v>
          </cell>
          <cell r="D3227" t="str">
            <v>PT</v>
          </cell>
          <cell r="E3227">
            <v>101.69491525423729</v>
          </cell>
          <cell r="F3227">
            <v>18.305084745762709</v>
          </cell>
          <cell r="G3227">
            <v>22.37</v>
          </cell>
          <cell r="H3227">
            <v>4.03</v>
          </cell>
          <cell r="I3227">
            <v>0</v>
          </cell>
        </row>
        <row r="3228">
          <cell r="A3228">
            <v>0</v>
          </cell>
          <cell r="B3228" t="str">
            <v>Mano de Obra</v>
          </cell>
          <cell r="D3228">
            <v>0</v>
          </cell>
          <cell r="G3228">
            <v>0</v>
          </cell>
          <cell r="H3228">
            <v>0</v>
          </cell>
        </row>
        <row r="3229">
          <cell r="A3229">
            <v>600.22999999999979</v>
          </cell>
          <cell r="B3229" t="str">
            <v>Mano de obra canto</v>
          </cell>
          <cell r="C3229">
            <v>1</v>
          </cell>
          <cell r="D3229" t="str">
            <v>ML</v>
          </cell>
          <cell r="E3229">
            <v>68.430000000000007</v>
          </cell>
          <cell r="F3229">
            <v>0</v>
          </cell>
          <cell r="G3229">
            <v>68.430000000000007</v>
          </cell>
          <cell r="H3229">
            <v>0</v>
          </cell>
          <cell r="I3229">
            <v>0</v>
          </cell>
        </row>
        <row r="3230">
          <cell r="A3230">
            <v>0</v>
          </cell>
          <cell r="B3230" t="str">
            <v>Total/UND</v>
          </cell>
          <cell r="C3230">
            <v>12</v>
          </cell>
          <cell r="D3230">
            <v>0</v>
          </cell>
          <cell r="E3230">
            <v>211.86440677966104</v>
          </cell>
          <cell r="F3230">
            <v>38.135593220338983</v>
          </cell>
          <cell r="G3230">
            <v>107.18</v>
          </cell>
          <cell r="H3230">
            <v>6.83</v>
          </cell>
          <cell r="I3230">
            <v>114.01</v>
          </cell>
        </row>
        <row r="3231">
          <cell r="A3231">
            <v>0</v>
          </cell>
          <cell r="B3231" t="str">
            <v>Acoples y springs</v>
          </cell>
          <cell r="C3231">
            <v>12</v>
          </cell>
          <cell r="D3231">
            <v>0</v>
          </cell>
          <cell r="E3231">
            <v>93.220338983050851</v>
          </cell>
          <cell r="F3231">
            <v>16.779661016949152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114.08000000000004</v>
          </cell>
          <cell r="B3232" t="str">
            <v>MOCHETAS EN MUROS DE 0.15m</v>
          </cell>
          <cell r="C3232">
            <v>1</v>
          </cell>
          <cell r="D3232" t="str">
            <v>ML</v>
          </cell>
          <cell r="E3232">
            <v>0</v>
          </cell>
          <cell r="F3232">
            <v>0</v>
          </cell>
          <cell r="G3232">
            <v>112.62</v>
          </cell>
          <cell r="H3232">
            <v>9.06</v>
          </cell>
          <cell r="I3232">
            <v>121.68</v>
          </cell>
        </row>
        <row r="3233">
          <cell r="A3233">
            <v>0</v>
          </cell>
          <cell r="B3233" t="str">
            <v xml:space="preserve">Mochetas en muros de 0.15m 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>
            <v>0</v>
          </cell>
          <cell r="B3234" t="str">
            <v>Volumen Análisis</v>
          </cell>
          <cell r="C3234">
            <v>1</v>
          </cell>
          <cell r="D3234" t="str">
            <v>ML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</row>
        <row r="3235">
          <cell r="A3235">
            <v>0</v>
          </cell>
          <cell r="B3235" t="str">
            <v>Materiales y Equipos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112.03000000000002</v>
          </cell>
          <cell r="B3236" t="str">
            <v>Mortero 1:4 para empañete + 10% desp.</v>
          </cell>
          <cell r="C3236">
            <v>2.7000000000000001E-3</v>
          </cell>
          <cell r="D3236" t="str">
            <v>M3</v>
          </cell>
          <cell r="E3236">
            <v>6553.17</v>
          </cell>
          <cell r="F3236">
            <v>1120.27</v>
          </cell>
          <cell r="G3236">
            <v>17.690000000000001</v>
          </cell>
          <cell r="H3236">
            <v>3.02</v>
          </cell>
          <cell r="I3236">
            <v>0</v>
          </cell>
        </row>
        <row r="3237">
          <cell r="A3237" t="str">
            <v>CARP001</v>
          </cell>
          <cell r="B3237" t="str">
            <v>Regla madera americana cepillada 1"x4" / 4 usos</v>
          </cell>
          <cell r="C3237">
            <v>0.33</v>
          </cell>
          <cell r="D3237" t="str">
            <v>PT</v>
          </cell>
          <cell r="E3237">
            <v>101.69491525423729</v>
          </cell>
          <cell r="F3237">
            <v>18.305084745762709</v>
          </cell>
          <cell r="G3237">
            <v>33.56</v>
          </cell>
          <cell r="H3237">
            <v>6.04</v>
          </cell>
          <cell r="I3237">
            <v>2649868.7600000007</v>
          </cell>
        </row>
        <row r="3238">
          <cell r="A3238">
            <v>0</v>
          </cell>
          <cell r="B3238" t="str">
            <v>Mano de Obra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>
            <v>600.31999999999971</v>
          </cell>
          <cell r="B3239" t="str">
            <v>Mano de obra mocheta 0.15m</v>
          </cell>
          <cell r="C3239">
            <v>1</v>
          </cell>
          <cell r="D3239" t="str">
            <v>ML</v>
          </cell>
          <cell r="E3239">
            <v>61.37</v>
          </cell>
          <cell r="F3239">
            <v>0</v>
          </cell>
          <cell r="G3239">
            <v>61.37</v>
          </cell>
          <cell r="H3239">
            <v>0</v>
          </cell>
          <cell r="I3239">
            <v>75</v>
          </cell>
        </row>
        <row r="3240">
          <cell r="A3240">
            <v>0</v>
          </cell>
          <cell r="B3240" t="str">
            <v>Total/UND</v>
          </cell>
          <cell r="C3240">
            <v>1</v>
          </cell>
          <cell r="D3240">
            <v>0</v>
          </cell>
          <cell r="E3240">
            <v>0</v>
          </cell>
          <cell r="F3240">
            <v>0</v>
          </cell>
          <cell r="G3240">
            <v>112.62</v>
          </cell>
          <cell r="H3240">
            <v>9.06</v>
          </cell>
          <cell r="I3240">
            <v>121.68</v>
          </cell>
        </row>
        <row r="3241">
          <cell r="A3241">
            <v>0</v>
          </cell>
          <cell r="B3241" t="str">
            <v>Materiales y Equipos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>
            <v>114.09000000000005</v>
          </cell>
          <cell r="B3242" t="str">
            <v>MOCHETAS EN MUROS DE 0.20m</v>
          </cell>
          <cell r="C3242">
            <v>1</v>
          </cell>
          <cell r="D3242" t="str">
            <v>ML</v>
          </cell>
          <cell r="E3242">
            <v>0</v>
          </cell>
          <cell r="F3242">
            <v>0</v>
          </cell>
          <cell r="G3242">
            <v>127.19999999999999</v>
          </cell>
          <cell r="H3242">
            <v>10.3</v>
          </cell>
          <cell r="I3242">
            <v>137.5</v>
          </cell>
        </row>
        <row r="3243">
          <cell r="A3243">
            <v>0</v>
          </cell>
          <cell r="B3243" t="str">
            <v>Volumen Análisis</v>
          </cell>
          <cell r="C3243">
            <v>1</v>
          </cell>
          <cell r="D3243" t="str">
            <v>ML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</row>
        <row r="3244">
          <cell r="A3244">
            <v>0</v>
          </cell>
          <cell r="B3244" t="str">
            <v>Materiales y Equipos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</row>
        <row r="3245">
          <cell r="A3245">
            <v>112.03000000000002</v>
          </cell>
          <cell r="B3245" t="str">
            <v>Mortero 1:4 para empañete + 10% desp.</v>
          </cell>
          <cell r="C3245">
            <v>3.8E-3</v>
          </cell>
          <cell r="D3245" t="str">
            <v>M3</v>
          </cell>
          <cell r="E3245">
            <v>6553.17</v>
          </cell>
          <cell r="F3245">
            <v>1120.27</v>
          </cell>
          <cell r="G3245">
            <v>24.9</v>
          </cell>
          <cell r="H3245">
            <v>4.26</v>
          </cell>
          <cell r="I3245">
            <v>0</v>
          </cell>
        </row>
        <row r="3246">
          <cell r="A3246" t="str">
            <v>CARP001</v>
          </cell>
          <cell r="B3246" t="str">
            <v>Regla madera americana cepillada 1"x4" / 4 usos</v>
          </cell>
          <cell r="C3246">
            <v>0.33</v>
          </cell>
          <cell r="D3246" t="str">
            <v>PT</v>
          </cell>
          <cell r="E3246">
            <v>101.69491525423729</v>
          </cell>
          <cell r="F3246">
            <v>18.305084745762709</v>
          </cell>
          <cell r="G3246">
            <v>33.56</v>
          </cell>
          <cell r="H3246">
            <v>6.04</v>
          </cell>
          <cell r="I3246">
            <v>75</v>
          </cell>
        </row>
        <row r="3247">
          <cell r="A3247">
            <v>0</v>
          </cell>
          <cell r="B3247" t="str">
            <v>Mano de Obra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600.3299999999997</v>
          </cell>
          <cell r="B3248" t="str">
            <v>Mano de obra mocheta 0.20m</v>
          </cell>
          <cell r="C3248">
            <v>1</v>
          </cell>
          <cell r="D3248" t="str">
            <v>ML</v>
          </cell>
          <cell r="E3248">
            <v>68.739999999999995</v>
          </cell>
          <cell r="F3248">
            <v>0</v>
          </cell>
          <cell r="G3248">
            <v>68.739999999999995</v>
          </cell>
          <cell r="H3248">
            <v>0</v>
          </cell>
          <cell r="I3248">
            <v>75.959999999999994</v>
          </cell>
        </row>
        <row r="3249">
          <cell r="A3249">
            <v>0</v>
          </cell>
          <cell r="B3249" t="str">
            <v>Total/UND</v>
          </cell>
          <cell r="C3249">
            <v>1</v>
          </cell>
          <cell r="D3249">
            <v>0</v>
          </cell>
          <cell r="E3249">
            <v>0</v>
          </cell>
          <cell r="F3249">
            <v>0</v>
          </cell>
          <cell r="G3249">
            <v>127.19999999999999</v>
          </cell>
          <cell r="H3249">
            <v>10.3</v>
          </cell>
          <cell r="I3249">
            <v>137.5</v>
          </cell>
        </row>
        <row r="3250">
          <cell r="A3250">
            <v>0</v>
          </cell>
          <cell r="B3250" t="str">
            <v>Materiales y Equipos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</row>
        <row r="3251">
          <cell r="A3251">
            <v>114.1</v>
          </cell>
          <cell r="B3251" t="str">
            <v>RESANE EN MUROS</v>
          </cell>
          <cell r="C3251">
            <v>1</v>
          </cell>
          <cell r="D3251" t="str">
            <v>M2</v>
          </cell>
          <cell r="E3251">
            <v>0</v>
          </cell>
          <cell r="F3251">
            <v>0</v>
          </cell>
          <cell r="G3251">
            <v>114.59</v>
          </cell>
          <cell r="H3251">
            <v>10.11</v>
          </cell>
          <cell r="I3251">
            <v>124.7</v>
          </cell>
        </row>
        <row r="3252">
          <cell r="A3252">
            <v>0</v>
          </cell>
          <cell r="B3252" t="str">
            <v>Volumen Análisis</v>
          </cell>
          <cell r="C3252">
            <v>1</v>
          </cell>
          <cell r="D3252" t="str">
            <v>M2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</row>
        <row r="3253">
          <cell r="A3253">
            <v>0</v>
          </cell>
          <cell r="B3253" t="str">
            <v>Materiales y Equipos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</row>
        <row r="3254">
          <cell r="A3254">
            <v>112.03000000000002</v>
          </cell>
          <cell r="B3254" t="str">
            <v>Mortero 1:4 - 0.50cm + 25% desp.</v>
          </cell>
          <cell r="C3254">
            <v>6.3E-3</v>
          </cell>
          <cell r="D3254" t="str">
            <v>M3</v>
          </cell>
          <cell r="E3254">
            <v>6553.17</v>
          </cell>
          <cell r="F3254">
            <v>1120.27</v>
          </cell>
          <cell r="G3254">
            <v>41.28</v>
          </cell>
          <cell r="H3254">
            <v>7.06</v>
          </cell>
        </row>
        <row r="3255">
          <cell r="A3255" t="str">
            <v>CARP001</v>
          </cell>
          <cell r="B3255" t="str">
            <v>Regla madera americana cepillada 1"x4" / 20 usos</v>
          </cell>
          <cell r="C3255">
            <v>0.16669999999999999</v>
          </cell>
          <cell r="D3255" t="str">
            <v>PT</v>
          </cell>
          <cell r="E3255">
            <v>101.69491525423729</v>
          </cell>
          <cell r="F3255">
            <v>18.305084745762709</v>
          </cell>
          <cell r="G3255">
            <v>16.95</v>
          </cell>
          <cell r="H3255">
            <v>3.05</v>
          </cell>
          <cell r="I3255">
            <v>0</v>
          </cell>
        </row>
        <row r="3256">
          <cell r="A3256">
            <v>0</v>
          </cell>
          <cell r="B3256" t="str">
            <v>Mano de Obra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75.959999999999994</v>
          </cell>
        </row>
        <row r="3257">
          <cell r="A3257">
            <v>600.03</v>
          </cell>
          <cell r="B3257" t="str">
            <v>Mano de obra resane en muros</v>
          </cell>
          <cell r="C3257">
            <v>1</v>
          </cell>
          <cell r="D3257" t="str">
            <v>M2</v>
          </cell>
          <cell r="E3257">
            <v>56.36</v>
          </cell>
          <cell r="F3257">
            <v>0</v>
          </cell>
          <cell r="G3257">
            <v>56.36</v>
          </cell>
          <cell r="H3257">
            <v>0</v>
          </cell>
        </row>
        <row r="3258">
          <cell r="A3258">
            <v>0</v>
          </cell>
          <cell r="B3258" t="str">
            <v>Total/UND</v>
          </cell>
          <cell r="C3258">
            <v>1</v>
          </cell>
          <cell r="D3258">
            <v>0</v>
          </cell>
          <cell r="E3258">
            <v>0</v>
          </cell>
          <cell r="F3258">
            <v>0</v>
          </cell>
          <cell r="G3258">
            <v>114.59</v>
          </cell>
          <cell r="H3258">
            <v>10.11</v>
          </cell>
          <cell r="I3258">
            <v>124.7</v>
          </cell>
        </row>
        <row r="3259">
          <cell r="A3259">
            <v>0</v>
          </cell>
          <cell r="B3259" t="str">
            <v>Volumen Análisis</v>
          </cell>
          <cell r="C3259">
            <v>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</row>
        <row r="3260">
          <cell r="A3260">
            <v>114.11</v>
          </cell>
          <cell r="B3260" t="str">
            <v>GOTEROS COLGANTES</v>
          </cell>
          <cell r="C3260">
            <v>1</v>
          </cell>
          <cell r="D3260" t="str">
            <v>ML</v>
          </cell>
          <cell r="E3260">
            <v>0</v>
          </cell>
          <cell r="F3260">
            <v>0</v>
          </cell>
          <cell r="G3260">
            <v>315.07</v>
          </cell>
          <cell r="H3260">
            <v>21.9</v>
          </cell>
          <cell r="I3260">
            <v>336.96999999999997</v>
          </cell>
        </row>
        <row r="3261">
          <cell r="A3261">
            <v>0</v>
          </cell>
          <cell r="B3261" t="str">
            <v>Volumen Análisis</v>
          </cell>
          <cell r="C3261">
            <v>1</v>
          </cell>
          <cell r="D3261" t="str">
            <v>ML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A3262">
            <v>0</v>
          </cell>
          <cell r="B3262" t="str">
            <v>Materiales y Equipos</v>
          </cell>
          <cell r="C3262">
            <v>0.16669999999999999</v>
          </cell>
          <cell r="D3262">
            <v>0</v>
          </cell>
          <cell r="E3262">
            <v>101.69491525423729</v>
          </cell>
          <cell r="F3262">
            <v>18.305084745762709</v>
          </cell>
          <cell r="G3262">
            <v>0</v>
          </cell>
          <cell r="H3262">
            <v>0</v>
          </cell>
        </row>
        <row r="3263">
          <cell r="A3263">
            <v>112.03000000000002</v>
          </cell>
          <cell r="B3263" t="str">
            <v>Mortero 1:4 para empañete + 30% desp.</v>
          </cell>
          <cell r="C3263">
            <v>1.2500000000000001E-2</v>
          </cell>
          <cell r="D3263" t="str">
            <v>M3</v>
          </cell>
          <cell r="E3263">
            <v>6553.17</v>
          </cell>
          <cell r="F3263">
            <v>1120.27</v>
          </cell>
          <cell r="G3263">
            <v>81.91</v>
          </cell>
          <cell r="H3263">
            <v>14</v>
          </cell>
          <cell r="I3263">
            <v>0</v>
          </cell>
        </row>
        <row r="3264">
          <cell r="A3264" t="str">
            <v>CARP001</v>
          </cell>
          <cell r="B3264" t="str">
            <v>Regla madera americana cepillada 1"x4" / 10 usos</v>
          </cell>
          <cell r="C3264">
            <v>0.33</v>
          </cell>
          <cell r="D3264" t="str">
            <v>PT</v>
          </cell>
          <cell r="E3264">
            <v>101.69491525423729</v>
          </cell>
          <cell r="F3264">
            <v>18.305084745762709</v>
          </cell>
          <cell r="G3264">
            <v>33.56</v>
          </cell>
          <cell r="H3264">
            <v>6.04</v>
          </cell>
          <cell r="I3264">
            <v>0</v>
          </cell>
        </row>
        <row r="3265">
          <cell r="A3265">
            <v>113.01</v>
          </cell>
          <cell r="B3265" t="str">
            <v>Andamios en madera</v>
          </cell>
          <cell r="C3265">
            <v>1</v>
          </cell>
          <cell r="D3265" t="str">
            <v>M2</v>
          </cell>
          <cell r="E3265">
            <v>41.69</v>
          </cell>
          <cell r="F3265">
            <v>1.86</v>
          </cell>
          <cell r="G3265">
            <v>41.69</v>
          </cell>
          <cell r="H3265">
            <v>1.86</v>
          </cell>
          <cell r="I3265">
            <v>0</v>
          </cell>
        </row>
        <row r="3266">
          <cell r="A3266">
            <v>0</v>
          </cell>
          <cell r="B3266" t="str">
            <v>Mano de Obra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388.69</v>
          </cell>
        </row>
        <row r="3267">
          <cell r="A3267">
            <v>600.24999999999977</v>
          </cell>
          <cell r="B3267" t="str">
            <v>Mano de obra goteros colgantes</v>
          </cell>
          <cell r="C3267">
            <v>1</v>
          </cell>
          <cell r="D3267" t="str">
            <v>M2</v>
          </cell>
          <cell r="E3267">
            <v>157.91</v>
          </cell>
          <cell r="F3267">
            <v>0</v>
          </cell>
          <cell r="G3267">
            <v>157.91</v>
          </cell>
          <cell r="H3267">
            <v>0</v>
          </cell>
        </row>
        <row r="3268">
          <cell r="A3268">
            <v>0</v>
          </cell>
          <cell r="B3268" t="str">
            <v>Total/UND</v>
          </cell>
          <cell r="C3268">
            <v>1</v>
          </cell>
          <cell r="D3268">
            <v>0</v>
          </cell>
          <cell r="E3268">
            <v>0</v>
          </cell>
          <cell r="F3268">
            <v>0</v>
          </cell>
          <cell r="G3268">
            <v>315.07</v>
          </cell>
          <cell r="H3268">
            <v>21.9</v>
          </cell>
          <cell r="I3268">
            <v>336.96999999999997</v>
          </cell>
        </row>
        <row r="3269">
          <cell r="A3269">
            <v>0</v>
          </cell>
          <cell r="B3269" t="str">
            <v>Volumen Análisis</v>
          </cell>
          <cell r="C3269">
            <v>1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</row>
        <row r="3270">
          <cell r="A3270">
            <v>114.12</v>
          </cell>
          <cell r="B3270" t="str">
            <v>GOTEROS DE RANURA</v>
          </cell>
          <cell r="C3270">
            <v>1</v>
          </cell>
          <cell r="D3270" t="str">
            <v>ML</v>
          </cell>
          <cell r="E3270">
            <v>0</v>
          </cell>
          <cell r="F3270">
            <v>0</v>
          </cell>
          <cell r="G3270">
            <v>241.64</v>
          </cell>
          <cell r="H3270">
            <v>12.94</v>
          </cell>
          <cell r="I3270">
            <v>254.57999999999998</v>
          </cell>
        </row>
        <row r="3271">
          <cell r="A3271">
            <v>0</v>
          </cell>
          <cell r="B3271" t="str">
            <v>Volumen Análisis</v>
          </cell>
          <cell r="C3271">
            <v>1</v>
          </cell>
          <cell r="D3271" t="str">
            <v>ML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</row>
        <row r="3272">
          <cell r="A3272">
            <v>0</v>
          </cell>
          <cell r="B3272" t="str">
            <v>Materiales y Equipos</v>
          </cell>
          <cell r="C3272">
            <v>0.16669999999999999</v>
          </cell>
          <cell r="D3272">
            <v>0</v>
          </cell>
          <cell r="E3272">
            <v>101.69491525423729</v>
          </cell>
          <cell r="F3272">
            <v>18.305084745762709</v>
          </cell>
          <cell r="G3272">
            <v>0</v>
          </cell>
          <cell r="H3272">
            <v>0</v>
          </cell>
        </row>
        <row r="3273">
          <cell r="A3273">
            <v>112.03000000000002</v>
          </cell>
          <cell r="B3273" t="str">
            <v>Mortero 1:4 para empañete + 30% desp.</v>
          </cell>
          <cell r="C3273">
            <v>4.4999999999999997E-3</v>
          </cell>
          <cell r="D3273" t="str">
            <v>M3</v>
          </cell>
          <cell r="E3273">
            <v>6553.17</v>
          </cell>
          <cell r="F3273">
            <v>1120.27</v>
          </cell>
          <cell r="G3273">
            <v>29.49</v>
          </cell>
          <cell r="H3273">
            <v>5.04</v>
          </cell>
          <cell r="I3273">
            <v>0</v>
          </cell>
        </row>
        <row r="3274">
          <cell r="A3274" t="str">
            <v>CARP001</v>
          </cell>
          <cell r="B3274" t="str">
            <v>Regla madera americana cepillada 1"x4" / 10 usos</v>
          </cell>
          <cell r="C3274">
            <v>0.33</v>
          </cell>
          <cell r="D3274" t="str">
            <v>PT</v>
          </cell>
          <cell r="E3274">
            <v>101.69491525423729</v>
          </cell>
          <cell r="F3274">
            <v>18.305084745762709</v>
          </cell>
          <cell r="G3274">
            <v>33.56</v>
          </cell>
          <cell r="H3274">
            <v>6.04</v>
          </cell>
          <cell r="I3274">
            <v>0</v>
          </cell>
        </row>
        <row r="3275">
          <cell r="A3275">
            <v>113.01</v>
          </cell>
          <cell r="B3275" t="str">
            <v>Andamios en madera</v>
          </cell>
          <cell r="C3275">
            <v>1</v>
          </cell>
          <cell r="D3275" t="str">
            <v>M2</v>
          </cell>
          <cell r="E3275">
            <v>41.69</v>
          </cell>
          <cell r="F3275">
            <v>1.86</v>
          </cell>
          <cell r="G3275">
            <v>41.69</v>
          </cell>
          <cell r="H3275">
            <v>1.86</v>
          </cell>
        </row>
        <row r="3276">
          <cell r="A3276">
            <v>0</v>
          </cell>
          <cell r="B3276" t="str">
            <v>Mano de Obra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455.34</v>
          </cell>
        </row>
        <row r="3277">
          <cell r="A3277">
            <v>600.25999999999976</v>
          </cell>
          <cell r="B3277" t="str">
            <v>Mano de obra goteros de ranura</v>
          </cell>
          <cell r="C3277">
            <v>1</v>
          </cell>
          <cell r="D3277" t="str">
            <v>M2</v>
          </cell>
          <cell r="E3277">
            <v>136.9</v>
          </cell>
          <cell r="F3277">
            <v>0</v>
          </cell>
          <cell r="G3277">
            <v>136.9</v>
          </cell>
          <cell r="H3277">
            <v>0</v>
          </cell>
          <cell r="I3277">
            <v>0</v>
          </cell>
        </row>
        <row r="3278">
          <cell r="A3278">
            <v>0</v>
          </cell>
          <cell r="B3278" t="str">
            <v>Total/UND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241.64</v>
          </cell>
          <cell r="H3278">
            <v>12.94</v>
          </cell>
          <cell r="I3278">
            <v>254.57999999999998</v>
          </cell>
        </row>
        <row r="3279">
          <cell r="A3279">
            <v>0</v>
          </cell>
          <cell r="B3279" t="str">
            <v>Volumen Análisis</v>
          </cell>
          <cell r="C3279">
            <v>1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</row>
        <row r="3280">
          <cell r="A3280">
            <v>115</v>
          </cell>
          <cell r="B3280" t="str">
            <v>PINTURAS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</row>
        <row r="3281">
          <cell r="A3281">
            <v>115.01</v>
          </cell>
          <cell r="B3281" t="str">
            <v>PINTURA ACRILICA PREPARADA INT/EXT</v>
          </cell>
          <cell r="C3281">
            <v>1</v>
          </cell>
          <cell r="D3281" t="str">
            <v>M2</v>
          </cell>
          <cell r="E3281">
            <v>0</v>
          </cell>
          <cell r="F3281">
            <v>0</v>
          </cell>
          <cell r="G3281">
            <v>174.82999999999998</v>
          </cell>
          <cell r="H3281">
            <v>17.21</v>
          </cell>
          <cell r="I3281">
            <v>192.04</v>
          </cell>
        </row>
        <row r="3282">
          <cell r="A3282">
            <v>0</v>
          </cell>
          <cell r="B3282" t="str">
            <v>Volumen Análisis</v>
          </cell>
          <cell r="C3282">
            <v>1</v>
          </cell>
          <cell r="D3282" t="str">
            <v>M2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</row>
        <row r="3283">
          <cell r="A3283">
            <v>0</v>
          </cell>
          <cell r="B3283" t="str">
            <v>Materiales y Equipos</v>
          </cell>
          <cell r="C3283">
            <v>1</v>
          </cell>
          <cell r="D3283">
            <v>0</v>
          </cell>
          <cell r="E3283">
            <v>41.69</v>
          </cell>
          <cell r="F3283">
            <v>1.86</v>
          </cell>
          <cell r="G3283">
            <v>0</v>
          </cell>
          <cell r="H3283">
            <v>0</v>
          </cell>
          <cell r="I3283">
            <v>0</v>
          </cell>
        </row>
        <row r="3284">
          <cell r="A3284" t="str">
            <v>PTRA001</v>
          </cell>
          <cell r="B3284" t="str">
            <v>Suministro pintura</v>
          </cell>
          <cell r="C3284">
            <v>0.08</v>
          </cell>
          <cell r="D3284" t="str">
            <v>GL</v>
          </cell>
          <cell r="E3284">
            <v>1194.9152542372883</v>
          </cell>
          <cell r="F3284">
            <v>215.08474576271189</v>
          </cell>
          <cell r="G3284">
            <v>95.59</v>
          </cell>
          <cell r="H3284">
            <v>17.21</v>
          </cell>
        </row>
        <row r="3285">
          <cell r="A3285">
            <v>0</v>
          </cell>
          <cell r="B3285" t="str">
            <v>Mano de Obra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</row>
        <row r="3286">
          <cell r="A3286">
            <v>700.03</v>
          </cell>
          <cell r="B3286" t="str">
            <v>Preparación de superficie y aplicación 2 manos</v>
          </cell>
          <cell r="C3286">
            <v>1</v>
          </cell>
          <cell r="D3286" t="str">
            <v>M2</v>
          </cell>
          <cell r="E3286">
            <v>54.26</v>
          </cell>
          <cell r="F3286">
            <v>0</v>
          </cell>
          <cell r="G3286">
            <v>54.26</v>
          </cell>
          <cell r="H3286">
            <v>0</v>
          </cell>
          <cell r="I3286">
            <v>0</v>
          </cell>
        </row>
        <row r="3287">
          <cell r="A3287">
            <v>0</v>
          </cell>
          <cell r="B3287" t="str">
            <v>Desperdicios, retoques y material gastable - 2%</v>
          </cell>
          <cell r="C3287">
            <v>1</v>
          </cell>
          <cell r="D3287" t="str">
            <v>PA</v>
          </cell>
          <cell r="E3287">
            <v>24.983505084745765</v>
          </cell>
          <cell r="F3287">
            <v>0</v>
          </cell>
          <cell r="G3287">
            <v>24.98</v>
          </cell>
          <cell r="H3287">
            <v>0</v>
          </cell>
          <cell r="I3287">
            <v>428.07</v>
          </cell>
        </row>
        <row r="3288">
          <cell r="A3288">
            <v>0</v>
          </cell>
          <cell r="B3288" t="str">
            <v>Total/UND</v>
          </cell>
          <cell r="D3288">
            <v>0</v>
          </cell>
          <cell r="G3288">
            <v>174.82999999999998</v>
          </cell>
          <cell r="H3288">
            <v>17.21</v>
          </cell>
          <cell r="I3288">
            <v>192.04</v>
          </cell>
        </row>
        <row r="3289">
          <cell r="A3289">
            <v>0</v>
          </cell>
          <cell r="B3289" t="str">
            <v xml:space="preserve">CANTOS </v>
          </cell>
          <cell r="C3289">
            <v>1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114.01</v>
          </cell>
        </row>
        <row r="3290">
          <cell r="A3290">
            <v>115.02000000000001</v>
          </cell>
          <cell r="B3290" t="str">
            <v>PINTURA ACRILICA PREP. INT/EXT ANDAMIOS</v>
          </cell>
          <cell r="C3290">
            <v>1</v>
          </cell>
          <cell r="D3290" t="str">
            <v>M2</v>
          </cell>
          <cell r="E3290">
            <v>0</v>
          </cell>
          <cell r="F3290">
            <v>0</v>
          </cell>
          <cell r="G3290">
            <v>186.71</v>
          </cell>
          <cell r="H3290">
            <v>19.5</v>
          </cell>
          <cell r="I3290">
            <v>206.21</v>
          </cell>
        </row>
        <row r="3291">
          <cell r="A3291">
            <v>0</v>
          </cell>
          <cell r="B3291" t="str">
            <v>Pintura acrílica preparada Int/ext andamios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A3292">
            <v>0</v>
          </cell>
          <cell r="B3292" t="str">
            <v>Volumen Análisis</v>
          </cell>
          <cell r="C3292">
            <v>1</v>
          </cell>
          <cell r="D3292" t="str">
            <v>M2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</row>
        <row r="3293">
          <cell r="A3293">
            <v>0</v>
          </cell>
          <cell r="B3293" t="str">
            <v>Materiales y Equipos</v>
          </cell>
          <cell r="C3293">
            <v>0.22</v>
          </cell>
          <cell r="D3293">
            <v>0</v>
          </cell>
          <cell r="E3293">
            <v>101.69491525423729</v>
          </cell>
          <cell r="F3293">
            <v>18.305084745762709</v>
          </cell>
          <cell r="G3293">
            <v>0</v>
          </cell>
          <cell r="H3293">
            <v>0</v>
          </cell>
          <cell r="I3293">
            <v>0</v>
          </cell>
        </row>
        <row r="3294">
          <cell r="A3294" t="str">
            <v>PTRA001</v>
          </cell>
          <cell r="B3294" t="str">
            <v>Suministro pintura</v>
          </cell>
          <cell r="C3294">
            <v>0.08</v>
          </cell>
          <cell r="D3294" t="str">
            <v>GL</v>
          </cell>
          <cell r="E3294">
            <v>1194.9152542372883</v>
          </cell>
          <cell r="F3294">
            <v>215.08474576271189</v>
          </cell>
          <cell r="G3294">
            <v>95.59</v>
          </cell>
          <cell r="H3294">
            <v>17.21</v>
          </cell>
        </row>
        <row r="3295">
          <cell r="A3295" t="str">
            <v>PTRA062</v>
          </cell>
          <cell r="B3295" t="str">
            <v>Andmios - Guidolas</v>
          </cell>
          <cell r="C3295">
            <v>1</v>
          </cell>
          <cell r="D3295" t="str">
            <v>M2</v>
          </cell>
          <cell r="E3295">
            <v>12.711864406779661</v>
          </cell>
          <cell r="F3295">
            <v>2.2881355932203387</v>
          </cell>
          <cell r="G3295">
            <v>12.71</v>
          </cell>
          <cell r="H3295">
            <v>2.29</v>
          </cell>
          <cell r="I3295">
            <v>0</v>
          </cell>
        </row>
        <row r="3296">
          <cell r="A3296">
            <v>0</v>
          </cell>
          <cell r="B3296" t="str">
            <v>Mano de Obra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A3297">
            <v>700.03</v>
          </cell>
          <cell r="B3297" t="str">
            <v>Preparación de superficie y aplicación 2 manos</v>
          </cell>
          <cell r="C3297">
            <v>1</v>
          </cell>
          <cell r="D3297" t="str">
            <v>M2</v>
          </cell>
          <cell r="E3297">
            <v>54.26</v>
          </cell>
          <cell r="F3297">
            <v>0</v>
          </cell>
          <cell r="G3297">
            <v>54.26</v>
          </cell>
          <cell r="H3297">
            <v>0</v>
          </cell>
        </row>
        <row r="3298">
          <cell r="A3298">
            <v>0</v>
          </cell>
          <cell r="B3298" t="str">
            <v>Desperdicios, retoques y material gastable - 2%</v>
          </cell>
          <cell r="C3298">
            <v>1</v>
          </cell>
          <cell r="D3298" t="str">
            <v>PA</v>
          </cell>
          <cell r="E3298">
            <v>24.152542372881356</v>
          </cell>
          <cell r="F3298">
            <v>0</v>
          </cell>
          <cell r="G3298">
            <v>24.15</v>
          </cell>
          <cell r="H3298">
            <v>0</v>
          </cell>
          <cell r="I3298">
            <v>121.68</v>
          </cell>
        </row>
        <row r="3299">
          <cell r="A3299">
            <v>0</v>
          </cell>
          <cell r="B3299" t="str">
            <v>Total/UND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186.71</v>
          </cell>
          <cell r="H3299">
            <v>19.5</v>
          </cell>
          <cell r="I3299">
            <v>206.21</v>
          </cell>
        </row>
        <row r="3300">
          <cell r="A3300">
            <v>0</v>
          </cell>
          <cell r="B3300" t="str">
            <v>Volumen Análisis</v>
          </cell>
          <cell r="C3300">
            <v>1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</row>
        <row r="3301">
          <cell r="A3301">
            <v>115.03000000000002</v>
          </cell>
          <cell r="B3301" t="str">
            <v>PINTURA ACRILICA SUPERIOR INT/EXT</v>
          </cell>
          <cell r="C3301">
            <v>1</v>
          </cell>
          <cell r="D3301" t="str">
            <v>M2</v>
          </cell>
          <cell r="E3301">
            <v>0</v>
          </cell>
          <cell r="F3301">
            <v>0</v>
          </cell>
          <cell r="G3301">
            <v>180.61</v>
          </cell>
          <cell r="H3301">
            <v>18.2</v>
          </cell>
          <cell r="I3301">
            <v>198.81</v>
          </cell>
        </row>
        <row r="3302">
          <cell r="A3302">
            <v>0</v>
          </cell>
          <cell r="B3302" t="str">
            <v>Volumen Análisis</v>
          </cell>
          <cell r="C3302">
            <v>1</v>
          </cell>
          <cell r="D3302" t="str">
            <v>M2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</row>
        <row r="3303">
          <cell r="A3303">
            <v>0</v>
          </cell>
          <cell r="B3303" t="str">
            <v>Materiales y Equipos</v>
          </cell>
          <cell r="C3303">
            <v>0.33</v>
          </cell>
          <cell r="D3303">
            <v>0</v>
          </cell>
          <cell r="E3303">
            <v>101.69491525423729</v>
          </cell>
          <cell r="F3303">
            <v>18.305084745762709</v>
          </cell>
          <cell r="G3303">
            <v>0</v>
          </cell>
          <cell r="H3303">
            <v>0</v>
          </cell>
        </row>
        <row r="3304">
          <cell r="A3304" t="str">
            <v>PTRA002</v>
          </cell>
          <cell r="B3304" t="str">
            <v>Suministro pintura</v>
          </cell>
          <cell r="C3304">
            <v>0.08</v>
          </cell>
          <cell r="D3304" t="str">
            <v>GL</v>
          </cell>
          <cell r="E3304">
            <v>1263.5593220338983</v>
          </cell>
          <cell r="F3304">
            <v>227.44067796610167</v>
          </cell>
          <cell r="G3304">
            <v>101.08</v>
          </cell>
          <cell r="H3304">
            <v>18.2</v>
          </cell>
          <cell r="I3304">
            <v>0</v>
          </cell>
        </row>
        <row r="3305">
          <cell r="A3305">
            <v>0</v>
          </cell>
          <cell r="B3305" t="str">
            <v>Mano de Obra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</row>
        <row r="3306">
          <cell r="A3306">
            <v>700.03</v>
          </cell>
          <cell r="B3306" t="str">
            <v>Preparación de superficie y aplicación 2 manos</v>
          </cell>
          <cell r="C3306">
            <v>1</v>
          </cell>
          <cell r="D3306" t="str">
            <v>M2</v>
          </cell>
          <cell r="E3306">
            <v>54.26</v>
          </cell>
          <cell r="F3306">
            <v>0</v>
          </cell>
          <cell r="G3306">
            <v>54.26</v>
          </cell>
          <cell r="H3306">
            <v>0</v>
          </cell>
          <cell r="I3306">
            <v>121.68</v>
          </cell>
        </row>
        <row r="3307">
          <cell r="A3307">
            <v>0</v>
          </cell>
          <cell r="B3307" t="str">
            <v>Desperdicios, retoques y material gastable - 2%</v>
          </cell>
          <cell r="C3307">
            <v>1</v>
          </cell>
          <cell r="D3307" t="str">
            <v>PA</v>
          </cell>
          <cell r="E3307">
            <v>25.271186440677965</v>
          </cell>
          <cell r="F3307">
            <v>0</v>
          </cell>
          <cell r="G3307">
            <v>25.27</v>
          </cell>
          <cell r="H3307">
            <v>0</v>
          </cell>
        </row>
        <row r="3308">
          <cell r="A3308">
            <v>0</v>
          </cell>
          <cell r="B3308" t="str">
            <v>Total/UND</v>
          </cell>
          <cell r="C3308">
            <v>1</v>
          </cell>
          <cell r="D3308">
            <v>0</v>
          </cell>
          <cell r="E3308">
            <v>0</v>
          </cell>
          <cell r="F3308">
            <v>0</v>
          </cell>
          <cell r="G3308">
            <v>180.61</v>
          </cell>
          <cell r="H3308">
            <v>18.2</v>
          </cell>
          <cell r="I3308">
            <v>198.81</v>
          </cell>
        </row>
        <row r="3309">
          <cell r="A3309">
            <v>0</v>
          </cell>
          <cell r="B3309" t="str">
            <v>Volumen Análisis</v>
          </cell>
          <cell r="C3309">
            <v>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</row>
        <row r="3310">
          <cell r="A3310">
            <v>115.04000000000002</v>
          </cell>
          <cell r="B3310" t="str">
            <v>PINTURA ACRILICA SUPERIOR INT/EXT ANDAMIO</v>
          </cell>
          <cell r="C3310">
            <v>1</v>
          </cell>
          <cell r="D3310" t="str">
            <v>M2</v>
          </cell>
          <cell r="E3310">
            <v>0</v>
          </cell>
          <cell r="F3310">
            <v>0</v>
          </cell>
          <cell r="G3310">
            <v>181.44</v>
          </cell>
          <cell r="H3310">
            <v>20.49</v>
          </cell>
          <cell r="I3310">
            <v>201.93</v>
          </cell>
        </row>
        <row r="3311">
          <cell r="A3311">
            <v>0</v>
          </cell>
          <cell r="B3311" t="str">
            <v>Pintura acrílica superior Int/ext andamios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</row>
        <row r="3312">
          <cell r="A3312">
            <v>0</v>
          </cell>
          <cell r="B3312" t="str">
            <v>Volumen Análisis</v>
          </cell>
          <cell r="C3312">
            <v>1</v>
          </cell>
          <cell r="D3312" t="str">
            <v>M2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</row>
        <row r="3313">
          <cell r="A3313">
            <v>0</v>
          </cell>
          <cell r="B3313" t="str">
            <v>Materiales y Equipos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</row>
        <row r="3314">
          <cell r="A3314" t="str">
            <v>PTRA002</v>
          </cell>
          <cell r="B3314" t="str">
            <v>Suministro pintura</v>
          </cell>
          <cell r="C3314">
            <v>0.08</v>
          </cell>
          <cell r="D3314" t="str">
            <v>GL</v>
          </cell>
          <cell r="E3314">
            <v>1263.5593220338983</v>
          </cell>
          <cell r="F3314">
            <v>227.44067796610167</v>
          </cell>
          <cell r="G3314">
            <v>101.08</v>
          </cell>
          <cell r="H3314">
            <v>18.2</v>
          </cell>
          <cell r="I3314">
            <v>0</v>
          </cell>
        </row>
        <row r="3315">
          <cell r="A3315" t="str">
            <v>PTRA062</v>
          </cell>
          <cell r="B3315" t="str">
            <v>Andmios - Guidolas</v>
          </cell>
          <cell r="C3315">
            <v>1</v>
          </cell>
          <cell r="D3315" t="str">
            <v>M2</v>
          </cell>
          <cell r="E3315">
            <v>12.711864406779661</v>
          </cell>
          <cell r="F3315">
            <v>2.2881355932203387</v>
          </cell>
          <cell r="G3315">
            <v>12.71</v>
          </cell>
          <cell r="H3315">
            <v>2.29</v>
          </cell>
          <cell r="I3315">
            <v>137.5</v>
          </cell>
        </row>
        <row r="3316">
          <cell r="A3316">
            <v>0</v>
          </cell>
          <cell r="B3316" t="str">
            <v>Mano de Obra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>
            <v>700.03</v>
          </cell>
          <cell r="B3317" t="str">
            <v>Preparación de superficie y aplicación 2 manos</v>
          </cell>
          <cell r="C3317">
            <v>1</v>
          </cell>
          <cell r="D3317" t="str">
            <v>M2</v>
          </cell>
          <cell r="E3317">
            <v>54.26</v>
          </cell>
          <cell r="F3317">
            <v>0</v>
          </cell>
          <cell r="G3317">
            <v>54.26</v>
          </cell>
          <cell r="H3317">
            <v>0</v>
          </cell>
          <cell r="I3317">
            <v>0</v>
          </cell>
        </row>
        <row r="3318">
          <cell r="A3318">
            <v>0</v>
          </cell>
          <cell r="B3318" t="str">
            <v>Desperdicios, retoques y material gastable - 2%</v>
          </cell>
          <cell r="C3318">
            <v>1</v>
          </cell>
          <cell r="D3318" t="str">
            <v>PA</v>
          </cell>
          <cell r="E3318">
            <v>13.394372881355933</v>
          </cell>
          <cell r="F3318">
            <v>0</v>
          </cell>
          <cell r="G3318">
            <v>13.39</v>
          </cell>
          <cell r="H3318">
            <v>0</v>
          </cell>
          <cell r="I3318">
            <v>0</v>
          </cell>
        </row>
        <row r="3319">
          <cell r="A3319">
            <v>0</v>
          </cell>
          <cell r="B3319" t="str">
            <v>Total/UND</v>
          </cell>
          <cell r="D3319">
            <v>0</v>
          </cell>
          <cell r="G3319">
            <v>181.44</v>
          </cell>
          <cell r="H3319">
            <v>20.49</v>
          </cell>
          <cell r="I3319">
            <v>201.93</v>
          </cell>
        </row>
        <row r="3320">
          <cell r="A3320">
            <v>0</v>
          </cell>
          <cell r="B3320" t="str">
            <v>Mortero 1:4 - 0.50cm + 25% desp.</v>
          </cell>
          <cell r="C3320">
            <v>6.3E-3</v>
          </cell>
          <cell r="D3320">
            <v>0</v>
          </cell>
          <cell r="E3320">
            <v>6553.17</v>
          </cell>
          <cell r="F3320">
            <v>1120.27</v>
          </cell>
          <cell r="G3320">
            <v>0</v>
          </cell>
          <cell r="H3320">
            <v>0</v>
          </cell>
        </row>
        <row r="3321">
          <cell r="A3321">
            <v>115.05</v>
          </cell>
          <cell r="B3321" t="str">
            <v>PINTURA ECONOMICA INT/EXT</v>
          </cell>
          <cell r="C3321">
            <v>1</v>
          </cell>
          <cell r="D3321" t="str">
            <v>M2</v>
          </cell>
          <cell r="E3321">
            <v>0</v>
          </cell>
          <cell r="F3321">
            <v>0</v>
          </cell>
          <cell r="G3321">
            <v>132.12</v>
          </cell>
          <cell r="H3321">
            <v>11.52</v>
          </cell>
          <cell r="I3321">
            <v>143.64000000000001</v>
          </cell>
        </row>
        <row r="3322">
          <cell r="A3322">
            <v>0</v>
          </cell>
          <cell r="B3322" t="str">
            <v>Volumen Análisis</v>
          </cell>
          <cell r="C3322">
            <v>1</v>
          </cell>
          <cell r="D3322" t="str">
            <v>M2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</row>
        <row r="3323">
          <cell r="A3323">
            <v>0</v>
          </cell>
          <cell r="B3323" t="str">
            <v>Materiales y Equipos</v>
          </cell>
          <cell r="C3323">
            <v>1</v>
          </cell>
          <cell r="D3323">
            <v>0</v>
          </cell>
          <cell r="E3323">
            <v>56.36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</row>
        <row r="3324">
          <cell r="A3324" t="str">
            <v>PTRA008</v>
          </cell>
          <cell r="B3324" t="str">
            <v>Suministro pintura</v>
          </cell>
          <cell r="C3324">
            <v>0.1</v>
          </cell>
          <cell r="D3324" t="str">
            <v>GL</v>
          </cell>
          <cell r="E3324">
            <v>639.83050847457628</v>
          </cell>
          <cell r="F3324">
            <v>115.16949152542372</v>
          </cell>
          <cell r="G3324">
            <v>63.98</v>
          </cell>
          <cell r="H3324">
            <v>11.52</v>
          </cell>
          <cell r="I3324">
            <v>124.7</v>
          </cell>
        </row>
        <row r="3325">
          <cell r="A3325">
            <v>0</v>
          </cell>
          <cell r="B3325" t="str">
            <v>Mano de Obra</v>
          </cell>
          <cell r="D3325">
            <v>0</v>
          </cell>
          <cell r="G3325">
            <v>0</v>
          </cell>
          <cell r="H3325">
            <v>0</v>
          </cell>
        </row>
        <row r="3326">
          <cell r="A3326">
            <v>700.03</v>
          </cell>
          <cell r="B3326" t="str">
            <v>Preparación de superficie y aplicación 2 manos</v>
          </cell>
          <cell r="C3326">
            <v>1</v>
          </cell>
          <cell r="D3326" t="str">
            <v>M2</v>
          </cell>
          <cell r="E3326">
            <v>54.26</v>
          </cell>
          <cell r="F3326">
            <v>0</v>
          </cell>
          <cell r="G3326">
            <v>54.26</v>
          </cell>
          <cell r="H3326">
            <v>0</v>
          </cell>
          <cell r="I3326">
            <v>336.96999999999997</v>
          </cell>
        </row>
        <row r="3327">
          <cell r="A3327">
            <v>0</v>
          </cell>
          <cell r="B3327" t="str">
            <v>Desperdicios, retoques y material gastable - 2%</v>
          </cell>
          <cell r="C3327">
            <v>1</v>
          </cell>
          <cell r="D3327" t="str">
            <v>PA</v>
          </cell>
          <cell r="E3327">
            <v>13.881810169491526</v>
          </cell>
          <cell r="F3327">
            <v>0</v>
          </cell>
          <cell r="G3327">
            <v>13.88</v>
          </cell>
          <cell r="H3327">
            <v>0</v>
          </cell>
          <cell r="I3327">
            <v>0</v>
          </cell>
        </row>
        <row r="3328">
          <cell r="A3328">
            <v>0</v>
          </cell>
          <cell r="B3328" t="str">
            <v>Total/UND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132.12</v>
          </cell>
          <cell r="H3328">
            <v>11.52</v>
          </cell>
          <cell r="I3328">
            <v>143.64000000000001</v>
          </cell>
        </row>
        <row r="3329">
          <cell r="A3329">
            <v>0</v>
          </cell>
          <cell r="B3329" t="str">
            <v>Mortero 1:4 para empañete + 30% desp.</v>
          </cell>
          <cell r="C3329">
            <v>1.2500000000000001E-2</v>
          </cell>
          <cell r="D3329">
            <v>0</v>
          </cell>
          <cell r="E3329">
            <v>6553.17</v>
          </cell>
          <cell r="F3329">
            <v>1120.27</v>
          </cell>
          <cell r="G3329">
            <v>0</v>
          </cell>
          <cell r="H3329">
            <v>0</v>
          </cell>
        </row>
        <row r="3330">
          <cell r="A3330">
            <v>115.06</v>
          </cell>
          <cell r="B3330" t="str">
            <v>PINTURA ECONOMICA INT/EXT ANDAMIOS</v>
          </cell>
          <cell r="C3330">
            <v>1</v>
          </cell>
          <cell r="D3330" t="str">
            <v>M2</v>
          </cell>
          <cell r="E3330">
            <v>0</v>
          </cell>
          <cell r="F3330">
            <v>0</v>
          </cell>
          <cell r="G3330">
            <v>261.45999999999998</v>
          </cell>
          <cell r="H3330">
            <v>13.809999999999999</v>
          </cell>
          <cell r="I3330">
            <v>275.27</v>
          </cell>
        </row>
        <row r="3331">
          <cell r="A3331">
            <v>0</v>
          </cell>
          <cell r="B3331" t="str">
            <v>Pintura económica Int/ext andamios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</row>
        <row r="3332">
          <cell r="A3332">
            <v>0</v>
          </cell>
          <cell r="B3332" t="str">
            <v>Volumen Análisis</v>
          </cell>
          <cell r="C3332">
            <v>1</v>
          </cell>
          <cell r="D3332" t="str">
            <v>M2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</row>
        <row r="3333">
          <cell r="A3333">
            <v>0</v>
          </cell>
          <cell r="B3333" t="str">
            <v>Materiales y Equipos</v>
          </cell>
          <cell r="C3333">
            <v>1</v>
          </cell>
          <cell r="D3333">
            <v>0</v>
          </cell>
          <cell r="E3333">
            <v>157.91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 t="str">
            <v>PTRA008</v>
          </cell>
          <cell r="B3334" t="str">
            <v>Suministro pintura</v>
          </cell>
          <cell r="C3334">
            <v>0.1</v>
          </cell>
          <cell r="D3334" t="str">
            <v>GL</v>
          </cell>
          <cell r="E3334">
            <v>639.83050847457628</v>
          </cell>
          <cell r="F3334">
            <v>115.16949152542372</v>
          </cell>
          <cell r="G3334">
            <v>63.98</v>
          </cell>
          <cell r="H3334">
            <v>11.52</v>
          </cell>
          <cell r="I3334">
            <v>336.96999999999997</v>
          </cell>
        </row>
        <row r="3335">
          <cell r="A3335" t="str">
            <v>PTRA062</v>
          </cell>
          <cell r="B3335" t="str">
            <v>Andmios - Guidolas</v>
          </cell>
          <cell r="C3335">
            <v>1</v>
          </cell>
          <cell r="D3335" t="str">
            <v>M2</v>
          </cell>
          <cell r="E3335">
            <v>12.711864406779661</v>
          </cell>
          <cell r="F3335">
            <v>2.2881355932203387</v>
          </cell>
          <cell r="G3335">
            <v>12.71</v>
          </cell>
          <cell r="H3335">
            <v>2.29</v>
          </cell>
          <cell r="I3335">
            <v>0</v>
          </cell>
        </row>
        <row r="3336">
          <cell r="A3336">
            <v>0</v>
          </cell>
          <cell r="B3336" t="str">
            <v>Mano de Obra</v>
          </cell>
          <cell r="C3336">
            <v>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254.57999999999998</v>
          </cell>
        </row>
        <row r="3337">
          <cell r="A3337">
            <v>700.03</v>
          </cell>
          <cell r="B3337" t="str">
            <v>Preparación de superficie y aplicación 2 manos</v>
          </cell>
          <cell r="C3337">
            <v>1</v>
          </cell>
          <cell r="D3337" t="str">
            <v>M2</v>
          </cell>
          <cell r="E3337">
            <v>54.26</v>
          </cell>
          <cell r="F3337">
            <v>0</v>
          </cell>
          <cell r="G3337">
            <v>54.26</v>
          </cell>
          <cell r="H3337">
            <v>0</v>
          </cell>
          <cell r="I3337">
            <v>0</v>
          </cell>
        </row>
        <row r="3338">
          <cell r="A3338">
            <v>0</v>
          </cell>
          <cell r="B3338" t="str">
            <v>Desperdicios, retoques y material gastable - 20%</v>
          </cell>
          <cell r="C3338">
            <v>1</v>
          </cell>
          <cell r="D3338" t="str">
            <v>PA</v>
          </cell>
          <cell r="E3338">
            <v>130.5084745762712</v>
          </cell>
          <cell r="F3338">
            <v>0</v>
          </cell>
          <cell r="G3338">
            <v>130.51</v>
          </cell>
          <cell r="H3338">
            <v>0</v>
          </cell>
          <cell r="I3338">
            <v>0</v>
          </cell>
        </row>
        <row r="3339">
          <cell r="A3339">
            <v>0</v>
          </cell>
          <cell r="B3339" t="str">
            <v>Total/UND</v>
          </cell>
          <cell r="C3339">
            <v>4.4999999999999997E-3</v>
          </cell>
          <cell r="D3339">
            <v>0</v>
          </cell>
          <cell r="E3339">
            <v>6553.17</v>
          </cell>
          <cell r="F3339">
            <v>1120.27</v>
          </cell>
          <cell r="G3339">
            <v>261.45999999999998</v>
          </cell>
          <cell r="H3339">
            <v>13.809999999999999</v>
          </cell>
          <cell r="I3339">
            <v>275.27</v>
          </cell>
        </row>
        <row r="3340">
          <cell r="A3340">
            <v>0</v>
          </cell>
          <cell r="B3340" t="str">
            <v>Regla madera americana cepillada 1"x4" / 10 usos</v>
          </cell>
          <cell r="C3340">
            <v>0.33</v>
          </cell>
          <cell r="D3340">
            <v>0</v>
          </cell>
          <cell r="E3340">
            <v>101.69491525423729</v>
          </cell>
          <cell r="F3340">
            <v>18.305084745762709</v>
          </cell>
          <cell r="G3340">
            <v>0</v>
          </cell>
          <cell r="H3340">
            <v>0</v>
          </cell>
        </row>
        <row r="3341">
          <cell r="A3341">
            <v>115.07000000000001</v>
          </cell>
          <cell r="B3341" t="str">
            <v>PINTURA SEMIGLOSS INTERIOR/EXTERIOR</v>
          </cell>
          <cell r="C3341">
            <v>1</v>
          </cell>
          <cell r="D3341" t="str">
            <v>M2</v>
          </cell>
          <cell r="E3341">
            <v>0</v>
          </cell>
          <cell r="F3341">
            <v>0</v>
          </cell>
          <cell r="G3341">
            <v>174.05</v>
          </cell>
          <cell r="H3341">
            <v>15.86</v>
          </cell>
          <cell r="I3341">
            <v>189.91000000000003</v>
          </cell>
        </row>
        <row r="3342">
          <cell r="A3342">
            <v>0</v>
          </cell>
          <cell r="B3342" t="str">
            <v>Pintura semigloss Int/ext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</row>
        <row r="3343">
          <cell r="A3343">
            <v>0</v>
          </cell>
          <cell r="B3343" t="str">
            <v>Volumen Análisis</v>
          </cell>
          <cell r="C3343">
            <v>1</v>
          </cell>
          <cell r="D3343" t="str">
            <v>M2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</row>
        <row r="3344">
          <cell r="A3344">
            <v>0</v>
          </cell>
          <cell r="B3344" t="str">
            <v>Materiales y Equipos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A3345">
            <v>0</v>
          </cell>
          <cell r="B3345" t="str">
            <v>Suministro pintura</v>
          </cell>
          <cell r="C3345">
            <v>0.08</v>
          </cell>
          <cell r="D3345" t="str">
            <v>GL</v>
          </cell>
          <cell r="E3345">
            <v>1101.69</v>
          </cell>
          <cell r="F3345">
            <v>198.30420000000001</v>
          </cell>
          <cell r="G3345">
            <v>88.14</v>
          </cell>
          <cell r="H3345">
            <v>15.86</v>
          </cell>
          <cell r="I3345">
            <v>0</v>
          </cell>
        </row>
        <row r="3346">
          <cell r="A3346">
            <v>0</v>
          </cell>
          <cell r="B3346" t="str">
            <v>Mano de Obra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</row>
        <row r="3347">
          <cell r="A3347">
            <v>0</v>
          </cell>
          <cell r="B3347" t="str">
            <v>Preparación de superficie y aplicación 2 manos</v>
          </cell>
          <cell r="C3347">
            <v>1</v>
          </cell>
          <cell r="D3347" t="str">
            <v>M2</v>
          </cell>
          <cell r="E3347">
            <v>54.26</v>
          </cell>
          <cell r="F3347">
            <v>0</v>
          </cell>
          <cell r="G3347">
            <v>54.26</v>
          </cell>
          <cell r="H3347">
            <v>0</v>
          </cell>
          <cell r="I3347">
            <v>192.04</v>
          </cell>
        </row>
        <row r="3348">
          <cell r="A3348">
            <v>0</v>
          </cell>
          <cell r="B3348" t="str">
            <v>Desperdicios, retoques y material gastable - 2%</v>
          </cell>
          <cell r="C3348">
            <v>1</v>
          </cell>
          <cell r="D3348" t="str">
            <v>PA</v>
          </cell>
          <cell r="E3348">
            <v>31.65</v>
          </cell>
          <cell r="F3348">
            <v>0</v>
          </cell>
          <cell r="G3348">
            <v>31.65</v>
          </cell>
          <cell r="H3348">
            <v>0</v>
          </cell>
          <cell r="I3348">
            <v>0</v>
          </cell>
        </row>
        <row r="3349">
          <cell r="A3349">
            <v>0</v>
          </cell>
          <cell r="B3349" t="str">
            <v>Total/UND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174.05</v>
          </cell>
          <cell r="H3349">
            <v>15.86</v>
          </cell>
          <cell r="I3349">
            <v>189.91000000000003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</row>
        <row r="3351">
          <cell r="A3351">
            <v>115.08000000000001</v>
          </cell>
          <cell r="B3351" t="str">
            <v>PINTURA SEMIGLOSS CONTRACTOR INT/EXT</v>
          </cell>
          <cell r="C3351">
            <v>1</v>
          </cell>
          <cell r="D3351" t="str">
            <v>M2</v>
          </cell>
          <cell r="E3351">
            <v>0</v>
          </cell>
          <cell r="F3351">
            <v>0</v>
          </cell>
          <cell r="G3351">
            <v>157.29</v>
          </cell>
          <cell r="H3351">
            <v>13.42</v>
          </cell>
          <cell r="I3351">
            <v>170.70999999999998</v>
          </cell>
        </row>
        <row r="3352">
          <cell r="A3352">
            <v>0</v>
          </cell>
          <cell r="B3352" t="str">
            <v>Volumen Análisis</v>
          </cell>
          <cell r="C3352">
            <v>1</v>
          </cell>
          <cell r="D3352" t="str">
            <v>M2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</row>
        <row r="3353">
          <cell r="A3353">
            <v>0</v>
          </cell>
          <cell r="B3353" t="str">
            <v>Materiales y Equipos</v>
          </cell>
          <cell r="C3353">
            <v>1</v>
          </cell>
          <cell r="D3353">
            <v>0</v>
          </cell>
          <cell r="E3353">
            <v>24.983505084745765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>
            <v>0</v>
          </cell>
          <cell r="B3354" t="str">
            <v>Suministro pintura</v>
          </cell>
          <cell r="C3354">
            <v>0.08</v>
          </cell>
          <cell r="D3354" t="str">
            <v>GL</v>
          </cell>
          <cell r="E3354">
            <v>932.2</v>
          </cell>
          <cell r="F3354">
            <v>167.79599999999999</v>
          </cell>
          <cell r="G3354">
            <v>74.58</v>
          </cell>
          <cell r="H3354">
            <v>13.42</v>
          </cell>
          <cell r="I3354">
            <v>192.04</v>
          </cell>
        </row>
        <row r="3355">
          <cell r="A3355">
            <v>0</v>
          </cell>
          <cell r="B3355" t="str">
            <v>Mano de Obra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0</v>
          </cell>
          <cell r="B3356" t="str">
            <v>Preparación de superficie y aplicación 2 manos</v>
          </cell>
          <cell r="C3356">
            <v>1</v>
          </cell>
          <cell r="D3356" t="str">
            <v>M2</v>
          </cell>
          <cell r="E3356">
            <v>54.26</v>
          </cell>
          <cell r="F3356">
            <v>0</v>
          </cell>
          <cell r="G3356">
            <v>54.26</v>
          </cell>
          <cell r="H3356">
            <v>0</v>
          </cell>
          <cell r="I3356">
            <v>206.21</v>
          </cell>
        </row>
        <row r="3357">
          <cell r="A3357">
            <v>0</v>
          </cell>
          <cell r="B3357" t="str">
            <v>Desperdicios, retoques y material gastable - 20%</v>
          </cell>
          <cell r="C3357">
            <v>1</v>
          </cell>
          <cell r="D3357" t="str">
            <v>PA</v>
          </cell>
          <cell r="E3357">
            <v>28.45</v>
          </cell>
          <cell r="F3357">
            <v>0</v>
          </cell>
          <cell r="G3357">
            <v>28.45</v>
          </cell>
          <cell r="H3357">
            <v>0</v>
          </cell>
          <cell r="I3357">
            <v>0</v>
          </cell>
        </row>
        <row r="3358">
          <cell r="A3358">
            <v>0</v>
          </cell>
          <cell r="B3358" t="str">
            <v>Total/UND</v>
          </cell>
          <cell r="C3358">
            <v>1</v>
          </cell>
          <cell r="D3358">
            <v>0</v>
          </cell>
          <cell r="E3358">
            <v>0</v>
          </cell>
          <cell r="F3358">
            <v>0</v>
          </cell>
          <cell r="G3358">
            <v>157.29</v>
          </cell>
          <cell r="H3358">
            <v>13.42</v>
          </cell>
          <cell r="I3358">
            <v>170.70999999999998</v>
          </cell>
        </row>
        <row r="3359">
          <cell r="A3359">
            <v>0</v>
          </cell>
          <cell r="B3359" t="str">
            <v>Materiales y Equipos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>
            <v>115.09000000000002</v>
          </cell>
          <cell r="B3360" t="str">
            <v xml:space="preserve">PINTURA MANTENIMIENTO </v>
          </cell>
          <cell r="C3360">
            <v>1</v>
          </cell>
          <cell r="D3360" t="str">
            <v>M2</v>
          </cell>
          <cell r="E3360">
            <v>0</v>
          </cell>
          <cell r="F3360">
            <v>0</v>
          </cell>
          <cell r="G3360">
            <v>236.42000000000002</v>
          </cell>
          <cell r="H3360">
            <v>22.66</v>
          </cell>
          <cell r="I3360">
            <v>259.08000000000004</v>
          </cell>
        </row>
        <row r="3361">
          <cell r="A3361">
            <v>0</v>
          </cell>
          <cell r="B3361" t="str">
            <v>Volumen Análisis</v>
          </cell>
          <cell r="C3361">
            <v>1</v>
          </cell>
          <cell r="D3361" t="str">
            <v>M2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A3362">
            <v>0</v>
          </cell>
          <cell r="B3362" t="str">
            <v>Materiales y Equipos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</row>
        <row r="3363">
          <cell r="A3363">
            <v>0</v>
          </cell>
          <cell r="B3363" t="str">
            <v>Suministro pintura</v>
          </cell>
          <cell r="C3363">
            <v>0.08</v>
          </cell>
          <cell r="D3363" t="str">
            <v>GL</v>
          </cell>
          <cell r="E3363">
            <v>1105.08</v>
          </cell>
          <cell r="F3363">
            <v>198.91439999999997</v>
          </cell>
          <cell r="G3363">
            <v>88.41</v>
          </cell>
          <cell r="H3363">
            <v>15.91</v>
          </cell>
          <cell r="I3363">
            <v>0</v>
          </cell>
        </row>
        <row r="3364">
          <cell r="A3364">
            <v>0</v>
          </cell>
          <cell r="B3364" t="str">
            <v>Thinner</v>
          </cell>
          <cell r="C3364">
            <v>0.12</v>
          </cell>
          <cell r="D3364" t="str">
            <v>GL</v>
          </cell>
          <cell r="E3364">
            <v>312.70999999999998</v>
          </cell>
          <cell r="F3364">
            <v>56.287799999999997</v>
          </cell>
          <cell r="G3364">
            <v>37.53</v>
          </cell>
          <cell r="H3364">
            <v>6.75</v>
          </cell>
          <cell r="I3364">
            <v>0</v>
          </cell>
        </row>
        <row r="3365">
          <cell r="A3365">
            <v>0</v>
          </cell>
          <cell r="B3365" t="str">
            <v>Mano de Obra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206.21</v>
          </cell>
        </row>
        <row r="3366">
          <cell r="A3366">
            <v>0</v>
          </cell>
          <cell r="B3366" t="str">
            <v>Preparación de superficie y aplicación 2 manos</v>
          </cell>
          <cell r="C3366">
            <v>1</v>
          </cell>
          <cell r="D3366" t="str">
            <v>M2</v>
          </cell>
          <cell r="E3366">
            <v>67.3</v>
          </cell>
          <cell r="F3366">
            <v>0</v>
          </cell>
          <cell r="G3366">
            <v>67.3</v>
          </cell>
          <cell r="H3366">
            <v>0</v>
          </cell>
        </row>
        <row r="3367">
          <cell r="A3367">
            <v>0</v>
          </cell>
          <cell r="B3367" t="str">
            <v>Desperdicios, retoques y material gastable - 20%</v>
          </cell>
          <cell r="C3367">
            <v>1</v>
          </cell>
          <cell r="D3367" t="str">
            <v>PA</v>
          </cell>
          <cell r="E3367">
            <v>43.18</v>
          </cell>
          <cell r="F3367">
            <v>0</v>
          </cell>
          <cell r="G3367">
            <v>43.18</v>
          </cell>
          <cell r="H3367">
            <v>0</v>
          </cell>
          <cell r="I3367">
            <v>198.81</v>
          </cell>
        </row>
        <row r="3368">
          <cell r="A3368">
            <v>0</v>
          </cell>
          <cell r="B3368" t="str">
            <v>Total/UND</v>
          </cell>
          <cell r="C3368">
            <v>1</v>
          </cell>
          <cell r="D3368">
            <v>0</v>
          </cell>
          <cell r="E3368">
            <v>0</v>
          </cell>
          <cell r="F3368">
            <v>0</v>
          </cell>
          <cell r="G3368">
            <v>236.42000000000002</v>
          </cell>
          <cell r="H3368">
            <v>22.66</v>
          </cell>
          <cell r="I3368">
            <v>259.08000000000004</v>
          </cell>
        </row>
        <row r="3369">
          <cell r="A3369">
            <v>0</v>
          </cell>
          <cell r="B3369" t="str">
            <v>Materiales y Equipos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>
            <v>115.10000000000002</v>
          </cell>
          <cell r="B3370" t="str">
            <v>PINTURA ANTI-OXIDO</v>
          </cell>
          <cell r="C3370">
            <v>1</v>
          </cell>
          <cell r="D3370" t="str">
            <v>M2</v>
          </cell>
          <cell r="E3370">
            <v>0</v>
          </cell>
          <cell r="F3370">
            <v>0</v>
          </cell>
          <cell r="G3370">
            <v>200.36</v>
          </cell>
          <cell r="H3370">
            <v>17.93</v>
          </cell>
          <cell r="I3370">
            <v>218.29000000000002</v>
          </cell>
        </row>
        <row r="3371">
          <cell r="A3371">
            <v>0</v>
          </cell>
          <cell r="B3371" t="str">
            <v>Pintura anti-óxido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</row>
        <row r="3372">
          <cell r="A3372">
            <v>0</v>
          </cell>
          <cell r="B3372" t="str">
            <v>Volumen Análisis</v>
          </cell>
          <cell r="C3372">
            <v>1</v>
          </cell>
          <cell r="D3372" t="str">
            <v>M2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</row>
        <row r="3373">
          <cell r="A3373">
            <v>0</v>
          </cell>
          <cell r="B3373" t="str">
            <v>Materiales y Equipos</v>
          </cell>
          <cell r="C3373">
            <v>1</v>
          </cell>
          <cell r="D3373">
            <v>0</v>
          </cell>
          <cell r="E3373">
            <v>25.271186440677965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PTRA023</v>
          </cell>
          <cell r="B3374" t="str">
            <v>Suministro pintura</v>
          </cell>
          <cell r="C3374">
            <v>0.08</v>
          </cell>
          <cell r="D3374" t="str">
            <v>GL</v>
          </cell>
          <cell r="E3374">
            <v>686.4406779661017</v>
          </cell>
          <cell r="F3374">
            <v>123.5593220338983</v>
          </cell>
          <cell r="G3374">
            <v>54.92</v>
          </cell>
          <cell r="H3374">
            <v>9.8800000000000008</v>
          </cell>
          <cell r="I3374">
            <v>198.81</v>
          </cell>
        </row>
        <row r="3375">
          <cell r="A3375" t="str">
            <v>PTRA030</v>
          </cell>
          <cell r="B3375" t="str">
            <v>Thinner</v>
          </cell>
          <cell r="C3375">
            <v>0.12</v>
          </cell>
          <cell r="D3375" t="str">
            <v>GL</v>
          </cell>
          <cell r="E3375">
            <v>372.88135593220341</v>
          </cell>
          <cell r="F3375">
            <v>67.118644067796609</v>
          </cell>
          <cell r="G3375">
            <v>44.75</v>
          </cell>
          <cell r="H3375">
            <v>8.0500000000000007</v>
          </cell>
          <cell r="I3375">
            <v>0</v>
          </cell>
        </row>
        <row r="3376">
          <cell r="A3376">
            <v>0</v>
          </cell>
          <cell r="B3376" t="str">
            <v>Mano de Obra</v>
          </cell>
          <cell r="C3376">
            <v>1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201.93</v>
          </cell>
        </row>
        <row r="3377">
          <cell r="A3377">
            <v>700.06</v>
          </cell>
          <cell r="B3377" t="str">
            <v>Preparación de superficie y aplicación 2 manos</v>
          </cell>
          <cell r="C3377">
            <v>1</v>
          </cell>
          <cell r="D3377" t="str">
            <v>M2</v>
          </cell>
          <cell r="E3377">
            <v>67.3</v>
          </cell>
          <cell r="F3377">
            <v>0</v>
          </cell>
          <cell r="G3377">
            <v>67.3</v>
          </cell>
          <cell r="H3377">
            <v>0</v>
          </cell>
          <cell r="I3377">
            <v>0</v>
          </cell>
        </row>
        <row r="3378">
          <cell r="A3378">
            <v>0</v>
          </cell>
          <cell r="B3378" t="str">
            <v>Desperdicios, retoques y material gastable - 20%</v>
          </cell>
          <cell r="C3378">
            <v>0.2</v>
          </cell>
          <cell r="D3378">
            <v>0</v>
          </cell>
          <cell r="E3378">
            <v>166.97</v>
          </cell>
          <cell r="F3378">
            <v>0</v>
          </cell>
          <cell r="G3378">
            <v>33.39</v>
          </cell>
          <cell r="H3378">
            <v>0</v>
          </cell>
          <cell r="I3378">
            <v>0</v>
          </cell>
        </row>
        <row r="3379">
          <cell r="A3379">
            <v>0</v>
          </cell>
          <cell r="B3379" t="str">
            <v>Total/UND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200.36</v>
          </cell>
          <cell r="H3379">
            <v>17.93</v>
          </cell>
          <cell r="I3379">
            <v>218.29000000000002</v>
          </cell>
        </row>
        <row r="3380">
          <cell r="A3380">
            <v>0</v>
          </cell>
          <cell r="B3380" t="str">
            <v>Suministro pintura</v>
          </cell>
          <cell r="C3380">
            <v>0.08</v>
          </cell>
          <cell r="D3380">
            <v>0</v>
          </cell>
          <cell r="E3380">
            <v>1263.5593220338983</v>
          </cell>
          <cell r="F3380">
            <v>227.44067796610167</v>
          </cell>
          <cell r="G3380">
            <v>0</v>
          </cell>
          <cell r="H3380">
            <v>0</v>
          </cell>
        </row>
        <row r="3381">
          <cell r="A3381">
            <v>115.11000000000003</v>
          </cell>
          <cell r="B3381" t="str">
            <v>PINTURA MANTENIMIENTO CON ANDAMIOS</v>
          </cell>
          <cell r="C3381">
            <v>1</v>
          </cell>
          <cell r="D3381" t="str">
            <v>M2</v>
          </cell>
          <cell r="E3381">
            <v>0</v>
          </cell>
          <cell r="F3381">
            <v>0</v>
          </cell>
          <cell r="G3381">
            <v>341.24</v>
          </cell>
          <cell r="H3381">
            <v>40.96</v>
          </cell>
          <cell r="I3381">
            <v>382.2</v>
          </cell>
        </row>
        <row r="3382">
          <cell r="A3382">
            <v>0</v>
          </cell>
          <cell r="B3382" t="str">
            <v>Pintura mantenimiento con andamios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</row>
        <row r="3383">
          <cell r="A3383">
            <v>0</v>
          </cell>
          <cell r="B3383" t="str">
            <v>Volumen Análisis</v>
          </cell>
          <cell r="C3383">
            <v>1</v>
          </cell>
          <cell r="D3383" t="str">
            <v>M2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</row>
        <row r="3384">
          <cell r="A3384">
            <v>0</v>
          </cell>
          <cell r="B3384" t="str">
            <v>Materiales y Equipos</v>
          </cell>
          <cell r="C3384">
            <v>1</v>
          </cell>
          <cell r="D3384">
            <v>0</v>
          </cell>
          <cell r="E3384">
            <v>13.394372881355933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</row>
        <row r="3385">
          <cell r="A3385">
            <v>0</v>
          </cell>
          <cell r="B3385" t="str">
            <v>Suministro pintura</v>
          </cell>
          <cell r="C3385">
            <v>0.08</v>
          </cell>
          <cell r="D3385" t="str">
            <v>GL</v>
          </cell>
          <cell r="E3385">
            <v>1105.08</v>
          </cell>
          <cell r="F3385">
            <v>198.91439999999997</v>
          </cell>
          <cell r="G3385">
            <v>88.41</v>
          </cell>
          <cell r="H3385">
            <v>15.91</v>
          </cell>
          <cell r="I3385">
            <v>201.93</v>
          </cell>
        </row>
        <row r="3386">
          <cell r="A3386">
            <v>0</v>
          </cell>
          <cell r="B3386" t="str">
            <v>Thinner</v>
          </cell>
          <cell r="C3386">
            <v>0.12</v>
          </cell>
          <cell r="D3386" t="str">
            <v>GL</v>
          </cell>
          <cell r="E3386">
            <v>312.70999999999998</v>
          </cell>
          <cell r="F3386">
            <v>56.287799999999997</v>
          </cell>
          <cell r="G3386">
            <v>37.53</v>
          </cell>
          <cell r="H3386">
            <v>6.75</v>
          </cell>
        </row>
        <row r="3387">
          <cell r="A3387">
            <v>0</v>
          </cell>
          <cell r="B3387" t="str">
            <v>Andmios - Guidolas</v>
          </cell>
          <cell r="C3387">
            <v>1</v>
          </cell>
          <cell r="D3387" t="str">
            <v>M2</v>
          </cell>
          <cell r="E3387">
            <v>101.69</v>
          </cell>
          <cell r="F3387">
            <v>18.304199999999998</v>
          </cell>
          <cell r="G3387">
            <v>101.69</v>
          </cell>
          <cell r="H3387">
            <v>18.3</v>
          </cell>
          <cell r="I3387">
            <v>143.64000000000001</v>
          </cell>
        </row>
        <row r="3388">
          <cell r="A3388">
            <v>0</v>
          </cell>
          <cell r="B3388" t="str">
            <v>Mano de Obra</v>
          </cell>
          <cell r="C3388">
            <v>1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</row>
        <row r="3389">
          <cell r="A3389">
            <v>0</v>
          </cell>
          <cell r="B3389" t="str">
            <v>Preparación de superficie y aplicación 2 manos</v>
          </cell>
          <cell r="C3389">
            <v>1</v>
          </cell>
          <cell r="D3389" t="str">
            <v>M2</v>
          </cell>
          <cell r="E3389">
            <v>67.3</v>
          </cell>
          <cell r="F3389">
            <v>0</v>
          </cell>
          <cell r="G3389">
            <v>67.3</v>
          </cell>
          <cell r="H3389">
            <v>0</v>
          </cell>
        </row>
        <row r="3390">
          <cell r="A3390">
            <v>0</v>
          </cell>
          <cell r="B3390" t="str">
            <v>Desperdicios, retoques y material gastable - 20%</v>
          </cell>
          <cell r="C3390">
            <v>1</v>
          </cell>
          <cell r="D3390" t="str">
            <v>PA</v>
          </cell>
          <cell r="E3390">
            <v>46.31</v>
          </cell>
          <cell r="F3390">
            <v>0</v>
          </cell>
          <cell r="G3390">
            <v>46.31</v>
          </cell>
          <cell r="H3390">
            <v>0</v>
          </cell>
        </row>
        <row r="3391">
          <cell r="A3391">
            <v>0</v>
          </cell>
          <cell r="B3391" t="str">
            <v>Total/UND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341.24</v>
          </cell>
          <cell r="H3391">
            <v>40.96</v>
          </cell>
          <cell r="I3391">
            <v>382.2</v>
          </cell>
        </row>
        <row r="3392">
          <cell r="A3392">
            <v>0</v>
          </cell>
          <cell r="B3392" t="str">
            <v>Preparación de superficie y aplicación 2 manos</v>
          </cell>
          <cell r="C3392">
            <v>1</v>
          </cell>
          <cell r="D3392">
            <v>0</v>
          </cell>
          <cell r="E3392">
            <v>54.26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</row>
        <row r="3393">
          <cell r="A3393">
            <v>115.12000000000003</v>
          </cell>
          <cell r="B3393" t="str">
            <v>PINTURA MANTENIMIENTO INDUSTRIAL</v>
          </cell>
          <cell r="C3393">
            <v>1</v>
          </cell>
          <cell r="D3393" t="str">
            <v>M2</v>
          </cell>
          <cell r="E3393">
            <v>0</v>
          </cell>
          <cell r="F3393">
            <v>0</v>
          </cell>
          <cell r="G3393">
            <v>233.8</v>
          </cell>
          <cell r="H3393">
            <v>22.28</v>
          </cell>
          <cell r="I3393">
            <v>256.08000000000004</v>
          </cell>
        </row>
        <row r="3394">
          <cell r="A3394">
            <v>0</v>
          </cell>
          <cell r="B3394" t="str">
            <v>Pintura mantenimiento industrial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</row>
        <row r="3395">
          <cell r="A3395">
            <v>0</v>
          </cell>
          <cell r="B3395" t="str">
            <v>Volumen Análisis</v>
          </cell>
          <cell r="C3395">
            <v>1</v>
          </cell>
          <cell r="D3395" t="str">
            <v>M2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>
            <v>0</v>
          </cell>
          <cell r="B3396" t="str">
            <v>Materiales y Equipos</v>
          </cell>
          <cell r="C3396">
            <v>1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275.27</v>
          </cell>
        </row>
        <row r="3397">
          <cell r="A3397">
            <v>0</v>
          </cell>
          <cell r="B3397" t="str">
            <v>Suministro pintura</v>
          </cell>
          <cell r="C3397">
            <v>0.06</v>
          </cell>
          <cell r="D3397" t="str">
            <v>GL</v>
          </cell>
          <cell r="E3397">
            <v>1438.14</v>
          </cell>
          <cell r="F3397">
            <v>258.86520000000002</v>
          </cell>
          <cell r="G3397">
            <v>86.29</v>
          </cell>
          <cell r="H3397">
            <v>15.53</v>
          </cell>
          <cell r="I3397">
            <v>0</v>
          </cell>
        </row>
        <row r="3398">
          <cell r="A3398">
            <v>0</v>
          </cell>
          <cell r="B3398" t="str">
            <v>Thinner</v>
          </cell>
          <cell r="C3398">
            <v>0.12</v>
          </cell>
          <cell r="D3398" t="str">
            <v>GL</v>
          </cell>
          <cell r="E3398">
            <v>312.70999999999998</v>
          </cell>
          <cell r="F3398">
            <v>56.287799999999997</v>
          </cell>
          <cell r="G3398">
            <v>37.53</v>
          </cell>
          <cell r="H3398">
            <v>6.75</v>
          </cell>
          <cell r="I3398">
            <v>0</v>
          </cell>
        </row>
        <row r="3399">
          <cell r="A3399">
            <v>0</v>
          </cell>
          <cell r="B3399" t="str">
            <v>Mano de Obra</v>
          </cell>
          <cell r="D3399">
            <v>0</v>
          </cell>
          <cell r="G3399">
            <v>0</v>
          </cell>
          <cell r="H3399">
            <v>0</v>
          </cell>
        </row>
        <row r="3400">
          <cell r="A3400">
            <v>0</v>
          </cell>
          <cell r="B3400" t="str">
            <v>Preparación de superficie y aplicación 2 manos</v>
          </cell>
          <cell r="C3400">
            <v>1</v>
          </cell>
          <cell r="D3400" t="str">
            <v>M2</v>
          </cell>
          <cell r="E3400">
            <v>67.3</v>
          </cell>
          <cell r="F3400">
            <v>0</v>
          </cell>
          <cell r="G3400">
            <v>67.3</v>
          </cell>
          <cell r="H3400">
            <v>0</v>
          </cell>
        </row>
        <row r="3401">
          <cell r="A3401">
            <v>0</v>
          </cell>
          <cell r="B3401" t="str">
            <v>Desperdicios, retoques y material gastable - 20%</v>
          </cell>
          <cell r="C3401">
            <v>1</v>
          </cell>
          <cell r="D3401" t="str">
            <v>PA</v>
          </cell>
          <cell r="E3401">
            <v>42.68</v>
          </cell>
          <cell r="F3401">
            <v>0</v>
          </cell>
          <cell r="G3401">
            <v>42.68</v>
          </cell>
          <cell r="H3401">
            <v>0</v>
          </cell>
        </row>
        <row r="3402">
          <cell r="A3402">
            <v>0</v>
          </cell>
          <cell r="B3402" t="str">
            <v>Total/UND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233.8</v>
          </cell>
          <cell r="H3402">
            <v>22.28</v>
          </cell>
          <cell r="I3402">
            <v>256.08000000000004</v>
          </cell>
        </row>
        <row r="3403">
          <cell r="A3403">
            <v>0</v>
          </cell>
          <cell r="B3403" t="str">
            <v>Preparación de superficie y aplicación 2 manos</v>
          </cell>
          <cell r="C3403">
            <v>1</v>
          </cell>
          <cell r="D3403">
            <v>0</v>
          </cell>
          <cell r="E3403">
            <v>54.26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</row>
        <row r="3404">
          <cell r="A3404">
            <v>115.13000000000004</v>
          </cell>
          <cell r="B3404" t="str">
            <v>PINTURA EPOXICA APTA PARA CONTACTO CON AGUA POTABLE</v>
          </cell>
          <cell r="C3404">
            <v>1</v>
          </cell>
          <cell r="D3404" t="str">
            <v>M2</v>
          </cell>
          <cell r="E3404">
            <v>0</v>
          </cell>
          <cell r="F3404">
            <v>0</v>
          </cell>
          <cell r="G3404">
            <v>534.08000000000004</v>
          </cell>
          <cell r="H3404">
            <v>69.83</v>
          </cell>
          <cell r="I3404">
            <v>603.91000000000008</v>
          </cell>
        </row>
        <row r="3405">
          <cell r="A3405">
            <v>0</v>
          </cell>
          <cell r="B3405" t="str">
            <v>Pintura epóxica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</row>
        <row r="3406">
          <cell r="A3406">
            <v>0</v>
          </cell>
          <cell r="B3406" t="str">
            <v>Volumen Análisis</v>
          </cell>
          <cell r="C3406">
            <v>1</v>
          </cell>
          <cell r="D3406" t="str">
            <v>M2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</row>
        <row r="3407">
          <cell r="A3407">
            <v>0</v>
          </cell>
          <cell r="B3407" t="str">
            <v>Materiales y Equipos</v>
          </cell>
          <cell r="C3407">
            <v>1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189.91000000000003</v>
          </cell>
        </row>
        <row r="3408">
          <cell r="A3408" t="str">
            <v>PTRA063</v>
          </cell>
          <cell r="B3408" t="str">
            <v>Suministro pintura</v>
          </cell>
          <cell r="C3408">
            <v>8.1000000000000003E-2</v>
          </cell>
          <cell r="D3408" t="str">
            <v>GL</v>
          </cell>
          <cell r="E3408">
            <v>4237.2881355932204</v>
          </cell>
          <cell r="F3408">
            <v>762.71186440677968</v>
          </cell>
          <cell r="G3408">
            <v>343.22</v>
          </cell>
          <cell r="H3408">
            <v>61.78</v>
          </cell>
          <cell r="I3408">
            <v>0</v>
          </cell>
        </row>
        <row r="3409">
          <cell r="A3409" t="str">
            <v>PTRA030</v>
          </cell>
          <cell r="B3409" t="str">
            <v>Thinner</v>
          </cell>
          <cell r="C3409">
            <v>0.12</v>
          </cell>
          <cell r="D3409" t="str">
            <v>GL</v>
          </cell>
          <cell r="E3409">
            <v>372.88135593220341</v>
          </cell>
          <cell r="F3409">
            <v>67.118644067796609</v>
          </cell>
          <cell r="G3409">
            <v>44.75</v>
          </cell>
          <cell r="H3409">
            <v>8.0500000000000007</v>
          </cell>
          <cell r="I3409">
            <v>0</v>
          </cell>
        </row>
        <row r="3410">
          <cell r="A3410">
            <v>0</v>
          </cell>
          <cell r="B3410" t="str">
            <v>Mano de Obra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</row>
        <row r="3411">
          <cell r="A3411">
            <v>0</v>
          </cell>
          <cell r="B3411" t="str">
            <v>Preparación de superficie y aplicación 2 manos</v>
          </cell>
          <cell r="C3411">
            <v>1</v>
          </cell>
          <cell r="D3411" t="str">
            <v>M2</v>
          </cell>
          <cell r="E3411">
            <v>54.26</v>
          </cell>
          <cell r="F3411">
            <v>0</v>
          </cell>
          <cell r="G3411">
            <v>54.26</v>
          </cell>
          <cell r="H3411">
            <v>0</v>
          </cell>
          <cell r="I3411">
            <v>0</v>
          </cell>
        </row>
        <row r="3412">
          <cell r="A3412">
            <v>0</v>
          </cell>
          <cell r="B3412" t="str">
            <v>Desperdicios, retoques y material gastable - 20%</v>
          </cell>
          <cell r="C3412">
            <v>0.2</v>
          </cell>
          <cell r="D3412">
            <v>0</v>
          </cell>
          <cell r="E3412">
            <v>459.26</v>
          </cell>
          <cell r="F3412">
            <v>0</v>
          </cell>
          <cell r="G3412">
            <v>91.85</v>
          </cell>
          <cell r="H3412">
            <v>0</v>
          </cell>
        </row>
        <row r="3413">
          <cell r="A3413">
            <v>0</v>
          </cell>
          <cell r="B3413" t="str">
            <v>Total/UND</v>
          </cell>
          <cell r="C3413">
            <v>1</v>
          </cell>
          <cell r="D3413">
            <v>0</v>
          </cell>
          <cell r="E3413">
            <v>54.26</v>
          </cell>
          <cell r="F3413">
            <v>0</v>
          </cell>
          <cell r="G3413">
            <v>534.08000000000004</v>
          </cell>
          <cell r="H3413">
            <v>69.83</v>
          </cell>
          <cell r="I3413">
            <v>603.91000000000008</v>
          </cell>
        </row>
        <row r="3414">
          <cell r="A3414">
            <v>0</v>
          </cell>
          <cell r="B3414" t="str">
            <v>Desperdicios, retoques y material gastable - 2%</v>
          </cell>
          <cell r="C3414">
            <v>1</v>
          </cell>
          <cell r="D3414">
            <v>0</v>
          </cell>
          <cell r="E3414">
            <v>31.65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</row>
        <row r="3415">
          <cell r="A3415">
            <v>115.14000000000004</v>
          </cell>
          <cell r="B3415" t="str">
            <v xml:space="preserve">PINTURA TRÀFICO </v>
          </cell>
          <cell r="C3415">
            <v>1</v>
          </cell>
          <cell r="D3415" t="str">
            <v>M2</v>
          </cell>
          <cell r="E3415">
            <v>0</v>
          </cell>
          <cell r="F3415">
            <v>0</v>
          </cell>
          <cell r="G3415">
            <v>427.78</v>
          </cell>
          <cell r="H3415">
            <v>54.070000000000007</v>
          </cell>
          <cell r="I3415">
            <v>481.84999999999997</v>
          </cell>
        </row>
        <row r="3416">
          <cell r="A3416">
            <v>0</v>
          </cell>
          <cell r="B3416" t="str">
            <v>Pintura epóxica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</row>
        <row r="3417">
          <cell r="A3417">
            <v>0</v>
          </cell>
          <cell r="B3417" t="str">
            <v>Volumen Análisis</v>
          </cell>
          <cell r="C3417">
            <v>1</v>
          </cell>
          <cell r="D3417" t="str">
            <v>M2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</row>
        <row r="3418">
          <cell r="A3418">
            <v>0</v>
          </cell>
          <cell r="B3418" t="str">
            <v>Materiales y Equipos</v>
          </cell>
          <cell r="C3418">
            <v>1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</row>
        <row r="3419">
          <cell r="A3419" t="str">
            <v>PTRA024</v>
          </cell>
          <cell r="B3419" t="str">
            <v>Suministro pintura</v>
          </cell>
          <cell r="C3419">
            <v>0.16666666666666666</v>
          </cell>
          <cell r="D3419" t="str">
            <v>GL</v>
          </cell>
          <cell r="E3419">
            <v>1533.8983050847457</v>
          </cell>
          <cell r="F3419">
            <v>276.1016949152542</v>
          </cell>
          <cell r="G3419">
            <v>255.65</v>
          </cell>
          <cell r="H3419">
            <v>46.02</v>
          </cell>
          <cell r="I3419">
            <v>0</v>
          </cell>
        </row>
        <row r="3420">
          <cell r="A3420" t="str">
            <v>PTRA030</v>
          </cell>
          <cell r="B3420" t="str">
            <v>Thinner</v>
          </cell>
          <cell r="C3420">
            <v>0.12</v>
          </cell>
          <cell r="D3420" t="str">
            <v>GL</v>
          </cell>
          <cell r="E3420">
            <v>372.88135593220341</v>
          </cell>
          <cell r="F3420">
            <v>67.118644067796609</v>
          </cell>
          <cell r="G3420">
            <v>44.75</v>
          </cell>
          <cell r="H3420">
            <v>8.0500000000000007</v>
          </cell>
        </row>
        <row r="3421">
          <cell r="A3421">
            <v>0</v>
          </cell>
          <cell r="B3421" t="str">
            <v>Mano de Obra</v>
          </cell>
          <cell r="D3421">
            <v>0</v>
          </cell>
          <cell r="G3421">
            <v>0</v>
          </cell>
          <cell r="H3421">
            <v>0</v>
          </cell>
          <cell r="I3421">
            <v>0</v>
          </cell>
        </row>
        <row r="3422">
          <cell r="A3422">
            <v>700.06</v>
          </cell>
          <cell r="B3422" t="str">
            <v>Preparación de superficie y aplicación 2 manos</v>
          </cell>
          <cell r="C3422">
            <v>1</v>
          </cell>
          <cell r="D3422" t="str">
            <v>M2</v>
          </cell>
          <cell r="E3422">
            <v>67.3</v>
          </cell>
          <cell r="F3422">
            <v>0</v>
          </cell>
          <cell r="G3422">
            <v>67.3</v>
          </cell>
          <cell r="H3422">
            <v>0</v>
          </cell>
        </row>
        <row r="3423">
          <cell r="A3423">
            <v>0</v>
          </cell>
          <cell r="B3423" t="str">
            <v>Desperdicios, retoques y material gastable - 20%</v>
          </cell>
          <cell r="C3423">
            <v>0.2</v>
          </cell>
          <cell r="D3423">
            <v>0</v>
          </cell>
          <cell r="E3423">
            <v>300.39999999999998</v>
          </cell>
          <cell r="F3423">
            <v>0</v>
          </cell>
          <cell r="G3423">
            <v>60.08</v>
          </cell>
          <cell r="H3423">
            <v>0</v>
          </cell>
          <cell r="I3423">
            <v>0</v>
          </cell>
        </row>
        <row r="3424">
          <cell r="A3424">
            <v>0</v>
          </cell>
          <cell r="B3424" t="str">
            <v>Total/UND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427.78</v>
          </cell>
          <cell r="H3424">
            <v>54.070000000000007</v>
          </cell>
          <cell r="I3424">
            <v>481.84999999999997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</row>
        <row r="3426">
          <cell r="A3426">
            <v>115.15000000000005</v>
          </cell>
          <cell r="B3426" t="str">
            <v>PINTURA ACRILICA EN CANCHA</v>
          </cell>
          <cell r="C3426">
            <v>1</v>
          </cell>
          <cell r="D3426" t="str">
            <v>M2</v>
          </cell>
          <cell r="E3426">
            <v>0</v>
          </cell>
          <cell r="F3426">
            <v>0</v>
          </cell>
          <cell r="G3426">
            <v>224.02</v>
          </cell>
          <cell r="H3426">
            <v>18.2</v>
          </cell>
          <cell r="I3426">
            <v>242.22</v>
          </cell>
        </row>
        <row r="3427">
          <cell r="A3427">
            <v>0</v>
          </cell>
          <cell r="B3427" t="str">
            <v>Volumen Análisis</v>
          </cell>
          <cell r="C3427">
            <v>1</v>
          </cell>
          <cell r="D3427" t="str">
            <v>M2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</row>
        <row r="3428">
          <cell r="A3428">
            <v>0</v>
          </cell>
          <cell r="B3428" t="str">
            <v>Materiales y Equipos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</row>
        <row r="3429">
          <cell r="A3429" t="str">
            <v>PTRA002</v>
          </cell>
          <cell r="B3429" t="str">
            <v>Suministro pintura</v>
          </cell>
          <cell r="C3429">
            <v>0.08</v>
          </cell>
          <cell r="D3429" t="str">
            <v>GL</v>
          </cell>
          <cell r="E3429">
            <v>1263.5593220338983</v>
          </cell>
          <cell r="F3429">
            <v>227.44067796610167</v>
          </cell>
          <cell r="G3429">
            <v>101.08</v>
          </cell>
          <cell r="H3429">
            <v>18.2</v>
          </cell>
          <cell r="I3429">
            <v>0</v>
          </cell>
        </row>
        <row r="3430">
          <cell r="A3430">
            <v>0</v>
          </cell>
          <cell r="B3430" t="str">
            <v>Mano de Obra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</row>
        <row r="3431">
          <cell r="A3431">
            <v>700.03</v>
          </cell>
          <cell r="B3431" t="str">
            <v>Preparación de superficie y aplicación 2 manos</v>
          </cell>
          <cell r="C3431">
            <v>1</v>
          </cell>
          <cell r="D3431" t="str">
            <v>M2</v>
          </cell>
          <cell r="E3431">
            <v>97.667999999999992</v>
          </cell>
          <cell r="F3431">
            <v>0</v>
          </cell>
          <cell r="G3431">
            <v>97.67</v>
          </cell>
          <cell r="H3431">
            <v>0</v>
          </cell>
        </row>
        <row r="3432">
          <cell r="A3432">
            <v>0</v>
          </cell>
          <cell r="B3432" t="str">
            <v>Desperdicios, retoques y material gastable - 2%</v>
          </cell>
          <cell r="C3432">
            <v>1</v>
          </cell>
          <cell r="D3432" t="str">
            <v>PA</v>
          </cell>
          <cell r="E3432">
            <v>25.271186440677965</v>
          </cell>
          <cell r="F3432">
            <v>0</v>
          </cell>
          <cell r="G3432">
            <v>25.27</v>
          </cell>
          <cell r="H3432">
            <v>0</v>
          </cell>
          <cell r="I3432">
            <v>0</v>
          </cell>
        </row>
        <row r="3433">
          <cell r="A3433">
            <v>0</v>
          </cell>
          <cell r="B3433" t="str">
            <v>Total/UND</v>
          </cell>
          <cell r="C3433">
            <v>1</v>
          </cell>
          <cell r="D3433">
            <v>0</v>
          </cell>
          <cell r="E3433">
            <v>43.18</v>
          </cell>
          <cell r="F3433">
            <v>0</v>
          </cell>
          <cell r="G3433">
            <v>224.02</v>
          </cell>
          <cell r="H3433">
            <v>18.2</v>
          </cell>
          <cell r="I3433">
            <v>242.22</v>
          </cell>
        </row>
        <row r="3434">
          <cell r="A3434">
            <v>0</v>
          </cell>
          <cell r="B3434" t="str">
            <v>Total/UND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259.08000000000004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</row>
        <row r="3436">
          <cell r="A3436">
            <v>115.09000000000002</v>
          </cell>
          <cell r="B3436" t="str">
            <v>PINTURA MANTENIMIENTO INDUSTRIAL</v>
          </cell>
          <cell r="C3436">
            <v>1</v>
          </cell>
          <cell r="D3436" t="str">
            <v>M2</v>
          </cell>
          <cell r="E3436">
            <v>0</v>
          </cell>
          <cell r="F3436">
            <v>0</v>
          </cell>
          <cell r="G3436">
            <v>226.35</v>
          </cell>
          <cell r="H3436">
            <v>24.62</v>
          </cell>
          <cell r="I3436">
            <v>250.97</v>
          </cell>
        </row>
        <row r="3437">
          <cell r="A3437">
            <v>0</v>
          </cell>
          <cell r="B3437" t="str">
            <v>Volumen Análisis</v>
          </cell>
          <cell r="C3437">
            <v>1</v>
          </cell>
          <cell r="D3437" t="str">
            <v>M2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</row>
        <row r="3438">
          <cell r="A3438">
            <v>0</v>
          </cell>
          <cell r="B3438" t="str">
            <v>Materiales y Equipos</v>
          </cell>
          <cell r="C3438">
            <v>1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</row>
        <row r="3439">
          <cell r="A3439" t="str">
            <v>PTRA017</v>
          </cell>
          <cell r="B3439" t="str">
            <v>Suministro pintura</v>
          </cell>
          <cell r="C3439">
            <v>0.08</v>
          </cell>
          <cell r="D3439" t="str">
            <v>GL</v>
          </cell>
          <cell r="E3439">
            <v>1710</v>
          </cell>
          <cell r="F3439">
            <v>307.8</v>
          </cell>
          <cell r="G3439">
            <v>136.80000000000001</v>
          </cell>
          <cell r="H3439">
            <v>24.62</v>
          </cell>
        </row>
        <row r="3440">
          <cell r="A3440">
            <v>0</v>
          </cell>
          <cell r="B3440" t="str">
            <v>Mano de Obra</v>
          </cell>
          <cell r="C3440">
            <v>0.08</v>
          </cell>
          <cell r="D3440">
            <v>0</v>
          </cell>
          <cell r="E3440">
            <v>686.4406779661017</v>
          </cell>
          <cell r="F3440">
            <v>123.5593220338983</v>
          </cell>
          <cell r="G3440">
            <v>0</v>
          </cell>
          <cell r="H3440">
            <v>0</v>
          </cell>
        </row>
        <row r="3441">
          <cell r="A3441">
            <v>700.03</v>
          </cell>
          <cell r="B3441" t="str">
            <v>Preparación de superficie y aplicación 2 manos</v>
          </cell>
          <cell r="C3441">
            <v>1</v>
          </cell>
          <cell r="D3441" t="str">
            <v>M2</v>
          </cell>
          <cell r="E3441">
            <v>54.26</v>
          </cell>
          <cell r="F3441">
            <v>0</v>
          </cell>
          <cell r="G3441">
            <v>54.26</v>
          </cell>
          <cell r="H3441">
            <v>0</v>
          </cell>
          <cell r="I3441">
            <v>0</v>
          </cell>
        </row>
        <row r="3442">
          <cell r="A3442">
            <v>0</v>
          </cell>
          <cell r="B3442" t="str">
            <v>Desperdicios, retoques y material gastable - 2%</v>
          </cell>
          <cell r="C3442">
            <v>1</v>
          </cell>
          <cell r="D3442" t="str">
            <v>PA</v>
          </cell>
          <cell r="E3442">
            <v>35.285200000000003</v>
          </cell>
          <cell r="F3442">
            <v>0</v>
          </cell>
          <cell r="G3442">
            <v>35.29</v>
          </cell>
          <cell r="H3442">
            <v>0</v>
          </cell>
        </row>
        <row r="3443">
          <cell r="A3443">
            <v>0</v>
          </cell>
          <cell r="B3443" t="str">
            <v>Total/UND</v>
          </cell>
          <cell r="C3443">
            <v>1</v>
          </cell>
          <cell r="D3443">
            <v>0</v>
          </cell>
          <cell r="E3443">
            <v>67.3</v>
          </cell>
          <cell r="F3443">
            <v>0</v>
          </cell>
          <cell r="G3443">
            <v>226.35</v>
          </cell>
          <cell r="H3443">
            <v>24.62</v>
          </cell>
          <cell r="I3443">
            <v>250.97</v>
          </cell>
        </row>
        <row r="3444">
          <cell r="A3444">
            <v>0</v>
          </cell>
          <cell r="B3444" t="str">
            <v>Desperdicios, retoques y material gastable - 20%</v>
          </cell>
          <cell r="C3444">
            <v>0.2</v>
          </cell>
          <cell r="D3444">
            <v>0</v>
          </cell>
          <cell r="E3444">
            <v>166.97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</row>
        <row r="3445">
          <cell r="A3445">
            <v>116</v>
          </cell>
          <cell r="B3445" t="str">
            <v>INSTALACIONES SANITARIAS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</row>
        <row r="3446">
          <cell r="A3446">
            <v>116.01</v>
          </cell>
          <cell r="B3446" t="str">
            <v>SALIDA AGUA POT. 1/2" - POLIETILENO 18mm</v>
          </cell>
          <cell r="C3446">
            <v>1</v>
          </cell>
          <cell r="D3446" t="str">
            <v>UND</v>
          </cell>
          <cell r="E3446">
            <v>0</v>
          </cell>
          <cell r="F3446">
            <v>0</v>
          </cell>
          <cell r="G3446">
            <v>1638.14</v>
          </cell>
          <cell r="H3446">
            <v>86.61</v>
          </cell>
          <cell r="I3446">
            <v>1724.75</v>
          </cell>
        </row>
        <row r="3447">
          <cell r="A3447">
            <v>0</v>
          </cell>
          <cell r="B3447" t="str">
            <v>Volumen Análisis</v>
          </cell>
          <cell r="C3447">
            <v>1</v>
          </cell>
          <cell r="D3447" t="str">
            <v>UND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</row>
        <row r="3448">
          <cell r="A3448">
            <v>0</v>
          </cell>
          <cell r="B3448" t="str">
            <v>Materiales y Equipos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</row>
        <row r="3449">
          <cell r="A3449" t="str">
            <v>SANIT225</v>
          </cell>
          <cell r="B3449" t="str">
            <v>Tapón 1/2" H.G.</v>
          </cell>
          <cell r="C3449">
            <v>1</v>
          </cell>
          <cell r="D3449" t="str">
            <v>UND</v>
          </cell>
          <cell r="E3449">
            <v>15.25</v>
          </cell>
          <cell r="F3449">
            <v>2.7450000000000001</v>
          </cell>
          <cell r="G3449">
            <v>15.25</v>
          </cell>
          <cell r="H3449">
            <v>2.75</v>
          </cell>
          <cell r="I3449">
            <v>0</v>
          </cell>
        </row>
        <row r="3450">
          <cell r="A3450" t="str">
            <v>SANIT170</v>
          </cell>
          <cell r="B3450" t="str">
            <v>Codo de 1/2" H.G.</v>
          </cell>
          <cell r="C3450">
            <v>1</v>
          </cell>
          <cell r="D3450" t="str">
            <v>UND</v>
          </cell>
          <cell r="E3450">
            <v>22.46</v>
          </cell>
          <cell r="F3450">
            <v>4.0427999999999997</v>
          </cell>
          <cell r="G3450">
            <v>22.46</v>
          </cell>
          <cell r="H3450">
            <v>4.04</v>
          </cell>
        </row>
        <row r="3451">
          <cell r="A3451" t="str">
            <v>SANIT189</v>
          </cell>
          <cell r="B3451" t="str">
            <v>Coupling 1/2" H.G.</v>
          </cell>
          <cell r="C3451">
            <v>1</v>
          </cell>
          <cell r="D3451" t="str">
            <v>UND</v>
          </cell>
          <cell r="E3451">
            <v>24</v>
          </cell>
          <cell r="F3451">
            <v>4.32</v>
          </cell>
          <cell r="G3451">
            <v>24</v>
          </cell>
          <cell r="H3451">
            <v>4.32</v>
          </cell>
          <cell r="I3451">
            <v>0</v>
          </cell>
        </row>
        <row r="3452">
          <cell r="A3452" t="str">
            <v>PEL004</v>
          </cell>
          <cell r="B3452" t="str">
            <v>Conector Racor Macho 18mm</v>
          </cell>
          <cell r="C3452">
            <v>1</v>
          </cell>
          <cell r="D3452" t="str">
            <v>UND</v>
          </cell>
          <cell r="E3452">
            <v>110.17</v>
          </cell>
          <cell r="F3452">
            <v>19.8306</v>
          </cell>
          <cell r="G3452">
            <v>110.17</v>
          </cell>
          <cell r="H3452">
            <v>19.829999999999998</v>
          </cell>
        </row>
        <row r="3453">
          <cell r="A3453" t="str">
            <v>PEL003</v>
          </cell>
          <cell r="B3453" t="str">
            <v>Tubería Flexible Poliestileno 18mm</v>
          </cell>
          <cell r="C3453">
            <v>5</v>
          </cell>
          <cell r="D3453" t="str">
            <v>PIES</v>
          </cell>
          <cell r="E3453">
            <v>19.489999999999998</v>
          </cell>
          <cell r="F3453">
            <v>3.5081999999999995</v>
          </cell>
          <cell r="G3453">
            <v>97.45</v>
          </cell>
          <cell r="H3453">
            <v>17.54</v>
          </cell>
        </row>
        <row r="3454">
          <cell r="A3454" t="str">
            <v>PEL012</v>
          </cell>
          <cell r="B3454" t="str">
            <v>Codo 18mm x 90 grados racor</v>
          </cell>
          <cell r="C3454">
            <v>1</v>
          </cell>
          <cell r="D3454" t="str">
            <v>UND</v>
          </cell>
          <cell r="E3454">
            <v>211.86</v>
          </cell>
          <cell r="F3454">
            <v>38.134799999999998</v>
          </cell>
          <cell r="G3454">
            <v>211.86</v>
          </cell>
          <cell r="H3454">
            <v>38.130000000000003</v>
          </cell>
        </row>
        <row r="3455">
          <cell r="A3455">
            <v>0</v>
          </cell>
          <cell r="B3455" t="str">
            <v>Mano de obra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</row>
        <row r="3456">
          <cell r="A3456">
            <v>0</v>
          </cell>
          <cell r="B3456" t="str">
            <v>Mano de Obra Salida A.P.</v>
          </cell>
          <cell r="C3456">
            <v>1</v>
          </cell>
          <cell r="D3456" t="str">
            <v>UND</v>
          </cell>
          <cell r="E3456">
            <v>927.52</v>
          </cell>
          <cell r="F3456">
            <v>0</v>
          </cell>
          <cell r="G3456">
            <v>927.52</v>
          </cell>
          <cell r="H3456">
            <v>0</v>
          </cell>
        </row>
        <row r="3457">
          <cell r="A3457">
            <v>0</v>
          </cell>
          <cell r="B3457" t="str">
            <v>MO hacer ranura y acuñe tubería</v>
          </cell>
          <cell r="C3457">
            <v>1</v>
          </cell>
          <cell r="D3457" t="str">
            <v>UND</v>
          </cell>
          <cell r="E3457">
            <v>229.43</v>
          </cell>
          <cell r="F3457">
            <v>0</v>
          </cell>
          <cell r="G3457">
            <v>229.43</v>
          </cell>
          <cell r="H3457">
            <v>0</v>
          </cell>
          <cell r="I3457">
            <v>382.2</v>
          </cell>
        </row>
        <row r="3458">
          <cell r="A3458">
            <v>0</v>
          </cell>
          <cell r="B3458" t="str">
            <v>Total/UND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1638.14</v>
          </cell>
          <cell r="H3458">
            <v>86.61</v>
          </cell>
          <cell r="I3458">
            <v>1724.75</v>
          </cell>
        </row>
        <row r="3459">
          <cell r="A3459">
            <v>0</v>
          </cell>
          <cell r="B3459" t="str">
            <v>PINTURA MANTENIMIENTO INDUSTRIAL</v>
          </cell>
          <cell r="C3459">
            <v>1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256.08000000000004</v>
          </cell>
        </row>
        <row r="3460">
          <cell r="A3460">
            <v>116.02000000000001</v>
          </cell>
          <cell r="B3460" t="str">
            <v>SALIDA SANITARIA A.N. PVC 4" - AEREA</v>
          </cell>
          <cell r="C3460">
            <v>1</v>
          </cell>
          <cell r="D3460" t="str">
            <v>UND</v>
          </cell>
          <cell r="E3460">
            <v>0</v>
          </cell>
          <cell r="F3460">
            <v>0</v>
          </cell>
          <cell r="G3460">
            <v>2099.84</v>
          </cell>
          <cell r="H3460">
            <v>139.61000000000001</v>
          </cell>
          <cell r="I3460">
            <v>2239.4500000000003</v>
          </cell>
        </row>
        <row r="3461">
          <cell r="A3461">
            <v>0</v>
          </cell>
          <cell r="B3461" t="str">
            <v>Salida Sanitaria Aguas Negras PVC 4" - Aérea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</row>
        <row r="3462">
          <cell r="A3462">
            <v>0</v>
          </cell>
          <cell r="B3462" t="str">
            <v>Volumen Análisis</v>
          </cell>
          <cell r="C3462">
            <v>1</v>
          </cell>
          <cell r="D3462" t="str">
            <v>UND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</row>
        <row r="3463">
          <cell r="A3463">
            <v>0</v>
          </cell>
          <cell r="B3463" t="str">
            <v>Materiales y Equipos</v>
          </cell>
          <cell r="C3463">
            <v>0.06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</row>
        <row r="3464">
          <cell r="A3464">
            <v>0</v>
          </cell>
          <cell r="B3464" t="str">
            <v>Tubo 4" PVC SDR-41</v>
          </cell>
          <cell r="C3464">
            <v>0.2</v>
          </cell>
          <cell r="D3464" t="str">
            <v>UND</v>
          </cell>
          <cell r="E3464">
            <v>1008.47</v>
          </cell>
          <cell r="F3464">
            <v>181.52459999999999</v>
          </cell>
          <cell r="G3464">
            <v>201.69</v>
          </cell>
          <cell r="H3464">
            <v>36.299999999999997</v>
          </cell>
        </row>
        <row r="3465">
          <cell r="A3465">
            <v>0</v>
          </cell>
          <cell r="B3465" t="str">
            <v>Codo 4" x 90 PVC Drenaje</v>
          </cell>
          <cell r="C3465">
            <v>1</v>
          </cell>
          <cell r="D3465" t="str">
            <v>UND</v>
          </cell>
          <cell r="E3465">
            <v>101.69</v>
          </cell>
          <cell r="F3465">
            <v>18.304199999999998</v>
          </cell>
          <cell r="G3465">
            <v>101.69</v>
          </cell>
          <cell r="H3465">
            <v>18.3</v>
          </cell>
        </row>
        <row r="3466">
          <cell r="A3466">
            <v>0</v>
          </cell>
          <cell r="B3466" t="str">
            <v>Codo 4" x 45 PVC Drenaje</v>
          </cell>
          <cell r="C3466">
            <v>1</v>
          </cell>
          <cell r="D3466" t="str">
            <v>UND</v>
          </cell>
          <cell r="E3466">
            <v>75.42</v>
          </cell>
          <cell r="F3466">
            <v>13.5756</v>
          </cell>
          <cell r="G3466">
            <v>75.42</v>
          </cell>
          <cell r="H3466">
            <v>13.58</v>
          </cell>
          <cell r="I3466">
            <v>0</v>
          </cell>
        </row>
        <row r="3467">
          <cell r="A3467">
            <v>0</v>
          </cell>
          <cell r="B3467" t="str">
            <v>Yee 4" x 4" PVC Drenaje</v>
          </cell>
          <cell r="C3467">
            <v>1</v>
          </cell>
          <cell r="D3467" t="str">
            <v>UND</v>
          </cell>
          <cell r="E3467">
            <v>177.97</v>
          </cell>
          <cell r="F3467">
            <v>32.034599999999998</v>
          </cell>
          <cell r="G3467">
            <v>177.97</v>
          </cell>
          <cell r="H3467">
            <v>32.03</v>
          </cell>
        </row>
        <row r="3468">
          <cell r="A3468">
            <v>0</v>
          </cell>
          <cell r="B3468" t="str">
            <v>Cemento PVC OATEY 32oz</v>
          </cell>
          <cell r="C3468">
            <v>0.1</v>
          </cell>
          <cell r="D3468" t="str">
            <v>UND</v>
          </cell>
          <cell r="E3468">
            <v>628.80999999999995</v>
          </cell>
          <cell r="F3468">
            <v>113.18579999999999</v>
          </cell>
          <cell r="G3468">
            <v>62.88</v>
          </cell>
          <cell r="H3468">
            <v>11.32</v>
          </cell>
          <cell r="I3468">
            <v>256.08000000000004</v>
          </cell>
        </row>
        <row r="3469">
          <cell r="A3469">
            <v>0</v>
          </cell>
          <cell r="B3469" t="str">
            <v>Gancho para fijación aérea Drenaje PVC</v>
          </cell>
          <cell r="C3469">
            <v>0.66</v>
          </cell>
          <cell r="D3469" t="str">
            <v>UND</v>
          </cell>
          <cell r="E3469">
            <v>236.4</v>
          </cell>
          <cell r="F3469">
            <v>42.552</v>
          </cell>
          <cell r="G3469">
            <v>156.02000000000001</v>
          </cell>
          <cell r="H3469">
            <v>28.08</v>
          </cell>
          <cell r="I3469">
            <v>0</v>
          </cell>
        </row>
        <row r="3470">
          <cell r="A3470">
            <v>0</v>
          </cell>
          <cell r="B3470" t="str">
            <v>Mano de obra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</row>
        <row r="3471">
          <cell r="A3471">
            <v>0</v>
          </cell>
          <cell r="B3471" t="str">
            <v>Mano de Obra Desague 4"</v>
          </cell>
          <cell r="C3471">
            <v>1</v>
          </cell>
          <cell r="D3471" t="str">
            <v>UND</v>
          </cell>
          <cell r="E3471">
            <v>1194.3800000000001</v>
          </cell>
          <cell r="F3471">
            <v>0</v>
          </cell>
          <cell r="G3471">
            <v>1194.3800000000001</v>
          </cell>
          <cell r="H3471">
            <v>0</v>
          </cell>
          <cell r="I3471">
            <v>0</v>
          </cell>
        </row>
        <row r="3472">
          <cell r="A3472">
            <v>0</v>
          </cell>
          <cell r="B3472" t="str">
            <v>Mano de obra fijaciones de techo</v>
          </cell>
          <cell r="C3472">
            <v>0.66</v>
          </cell>
          <cell r="D3472" t="str">
            <v>UND</v>
          </cell>
          <cell r="E3472">
            <v>196.65</v>
          </cell>
          <cell r="F3472">
            <v>0</v>
          </cell>
          <cell r="G3472">
            <v>129.79</v>
          </cell>
          <cell r="H3472">
            <v>0</v>
          </cell>
          <cell r="I3472">
            <v>0</v>
          </cell>
        </row>
        <row r="3473">
          <cell r="A3473">
            <v>0</v>
          </cell>
          <cell r="B3473" t="str">
            <v>Total/UND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2099.84</v>
          </cell>
          <cell r="H3473">
            <v>139.61000000000001</v>
          </cell>
          <cell r="I3473">
            <v>2239.4500000000003</v>
          </cell>
        </row>
        <row r="3474">
          <cell r="A3474">
            <v>0</v>
          </cell>
          <cell r="B3474" t="str">
            <v>Suministro pintura</v>
          </cell>
          <cell r="C3474">
            <v>8.1000000000000003E-2</v>
          </cell>
          <cell r="D3474">
            <v>0</v>
          </cell>
          <cell r="E3474">
            <v>4237.2881355932204</v>
          </cell>
          <cell r="F3474">
            <v>762.71186440677968</v>
          </cell>
          <cell r="G3474">
            <v>0</v>
          </cell>
          <cell r="H3474">
            <v>0</v>
          </cell>
          <cell r="I3474">
            <v>0</v>
          </cell>
        </row>
        <row r="3475">
          <cell r="A3475">
            <v>116.03000000000002</v>
          </cell>
          <cell r="B3475" t="str">
            <v>SALIDA SANITARIA A.N. PVC 4" - TIERRA</v>
          </cell>
          <cell r="C3475">
            <v>1</v>
          </cell>
          <cell r="D3475" t="str">
            <v>UND</v>
          </cell>
          <cell r="E3475">
            <v>0</v>
          </cell>
          <cell r="F3475">
            <v>0</v>
          </cell>
          <cell r="G3475">
            <v>2128.67</v>
          </cell>
          <cell r="H3475">
            <v>111.53</v>
          </cell>
          <cell r="I3475">
            <v>2240.2000000000003</v>
          </cell>
        </row>
        <row r="3476">
          <cell r="A3476">
            <v>0</v>
          </cell>
          <cell r="B3476" t="str">
            <v>Salida Sanitaria Aguas Negras PVC 4" - Tierra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>
            <v>0</v>
          </cell>
          <cell r="B3477" t="str">
            <v>Volumen Análisis</v>
          </cell>
          <cell r="C3477">
            <v>1</v>
          </cell>
          <cell r="D3477" t="str">
            <v>UND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A3478">
            <v>0</v>
          </cell>
          <cell r="B3478" t="str">
            <v>Materiales y Equipos</v>
          </cell>
          <cell r="C3478">
            <v>0.2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</row>
        <row r="3479">
          <cell r="A3479">
            <v>0</v>
          </cell>
          <cell r="B3479" t="str">
            <v>Tubo 4" PVC SDR-41</v>
          </cell>
          <cell r="C3479">
            <v>0.2</v>
          </cell>
          <cell r="D3479" t="str">
            <v>UND</v>
          </cell>
          <cell r="E3479">
            <v>1008.47</v>
          </cell>
          <cell r="F3479">
            <v>181.52459999999999</v>
          </cell>
          <cell r="G3479">
            <v>201.69</v>
          </cell>
          <cell r="H3479">
            <v>36.299999999999997</v>
          </cell>
          <cell r="I3479">
            <v>603.91000000000008</v>
          </cell>
        </row>
        <row r="3480">
          <cell r="A3480">
            <v>0</v>
          </cell>
          <cell r="B3480" t="str">
            <v>Codo 4" x 90 PVC Drenaje</v>
          </cell>
          <cell r="C3480">
            <v>1</v>
          </cell>
          <cell r="D3480" t="str">
            <v>UND</v>
          </cell>
          <cell r="E3480">
            <v>101.69</v>
          </cell>
          <cell r="F3480">
            <v>18.304199999999998</v>
          </cell>
          <cell r="G3480">
            <v>101.69</v>
          </cell>
          <cell r="H3480">
            <v>18.3</v>
          </cell>
          <cell r="I3480">
            <v>0</v>
          </cell>
        </row>
        <row r="3481">
          <cell r="A3481">
            <v>0</v>
          </cell>
          <cell r="B3481" t="str">
            <v>Codo 4" x 45 PVC Drenaje</v>
          </cell>
          <cell r="C3481">
            <v>1</v>
          </cell>
          <cell r="D3481" t="str">
            <v>UND</v>
          </cell>
          <cell r="E3481">
            <v>75.42</v>
          </cell>
          <cell r="F3481">
            <v>13.5756</v>
          </cell>
          <cell r="G3481">
            <v>75.42</v>
          </cell>
          <cell r="H3481">
            <v>13.58</v>
          </cell>
          <cell r="I3481">
            <v>481.84999999999997</v>
          </cell>
        </row>
        <row r="3482">
          <cell r="A3482">
            <v>0</v>
          </cell>
          <cell r="B3482" t="str">
            <v>Yee 4" x 4" PVC Drenaje</v>
          </cell>
          <cell r="C3482">
            <v>1</v>
          </cell>
          <cell r="D3482" t="str">
            <v>UND</v>
          </cell>
          <cell r="E3482">
            <v>177.97</v>
          </cell>
          <cell r="F3482">
            <v>32.034599999999998</v>
          </cell>
          <cell r="G3482">
            <v>177.97</v>
          </cell>
          <cell r="H3482">
            <v>32.03</v>
          </cell>
          <cell r="I3482">
            <v>0</v>
          </cell>
        </row>
        <row r="3483">
          <cell r="A3483">
            <v>0</v>
          </cell>
          <cell r="B3483" t="str">
            <v>Cemento PVC OATEY 32oz</v>
          </cell>
          <cell r="C3483">
            <v>0.1</v>
          </cell>
          <cell r="D3483" t="str">
            <v>UND</v>
          </cell>
          <cell r="E3483">
            <v>628.80999999999995</v>
          </cell>
          <cell r="F3483">
            <v>113.18579999999999</v>
          </cell>
          <cell r="G3483">
            <v>62.88</v>
          </cell>
          <cell r="H3483">
            <v>11.32</v>
          </cell>
          <cell r="I3483">
            <v>0</v>
          </cell>
        </row>
        <row r="3484">
          <cell r="A3484">
            <v>0</v>
          </cell>
          <cell r="B3484" t="str">
            <v>Mano de obra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</row>
        <row r="3485">
          <cell r="A3485">
            <v>0</v>
          </cell>
          <cell r="B3485" t="str">
            <v>Mano de Obra Desague 4"</v>
          </cell>
          <cell r="C3485">
            <v>1</v>
          </cell>
          <cell r="D3485" t="str">
            <v>UND</v>
          </cell>
          <cell r="E3485">
            <v>1194.3800000000001</v>
          </cell>
          <cell r="F3485">
            <v>0</v>
          </cell>
          <cell r="G3485">
            <v>1194.3800000000001</v>
          </cell>
          <cell r="H3485">
            <v>0</v>
          </cell>
          <cell r="I3485">
            <v>0</v>
          </cell>
        </row>
        <row r="3486">
          <cell r="A3486">
            <v>0</v>
          </cell>
          <cell r="B3486" t="str">
            <v>Mano de obra zanja en tierra</v>
          </cell>
          <cell r="C3486">
            <v>1</v>
          </cell>
          <cell r="D3486" t="str">
            <v>UND</v>
          </cell>
          <cell r="E3486">
            <v>314.64</v>
          </cell>
          <cell r="F3486">
            <v>0</v>
          </cell>
          <cell r="G3486">
            <v>314.64</v>
          </cell>
          <cell r="H3486">
            <v>0</v>
          </cell>
          <cell r="I3486">
            <v>0</v>
          </cell>
        </row>
        <row r="3487">
          <cell r="A3487">
            <v>0</v>
          </cell>
          <cell r="B3487" t="str">
            <v>Total/UND</v>
          </cell>
          <cell r="D3487">
            <v>0</v>
          </cell>
          <cell r="G3487">
            <v>2128.67</v>
          </cell>
          <cell r="H3487">
            <v>111.53</v>
          </cell>
          <cell r="I3487">
            <v>2240.2000000000003</v>
          </cell>
        </row>
        <row r="3488">
          <cell r="A3488">
            <v>0</v>
          </cell>
          <cell r="B3488" t="str">
            <v>Preparación de superficie y aplicación 2 manos</v>
          </cell>
          <cell r="C3488">
            <v>1</v>
          </cell>
          <cell r="D3488">
            <v>0</v>
          </cell>
          <cell r="E3488">
            <v>67.3</v>
          </cell>
          <cell r="F3488">
            <v>0</v>
          </cell>
          <cell r="G3488">
            <v>0</v>
          </cell>
          <cell r="H3488">
            <v>0</v>
          </cell>
        </row>
        <row r="3489">
          <cell r="A3489">
            <v>116.04000000000002</v>
          </cell>
          <cell r="B3489" t="str">
            <v>SALIDA SANITARIA A.N. PVC 2" - AEREA</v>
          </cell>
          <cell r="C3489">
            <v>1</v>
          </cell>
          <cell r="D3489" t="str">
            <v>UND</v>
          </cell>
          <cell r="E3489">
            <v>0</v>
          </cell>
          <cell r="F3489">
            <v>0</v>
          </cell>
          <cell r="G3489">
            <v>1523.8</v>
          </cell>
          <cell r="H3489">
            <v>83.95</v>
          </cell>
          <cell r="I3489">
            <v>1607.75</v>
          </cell>
        </row>
        <row r="3490">
          <cell r="A3490">
            <v>0</v>
          </cell>
          <cell r="B3490" t="str">
            <v>Salida Sanitaria Aguas Negras PVC 2" - Aérea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</row>
        <row r="3491">
          <cell r="A3491">
            <v>0</v>
          </cell>
          <cell r="B3491" t="str">
            <v>Volumen Análisis</v>
          </cell>
          <cell r="C3491">
            <v>1</v>
          </cell>
          <cell r="D3491" t="str">
            <v>UND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</row>
        <row r="3492">
          <cell r="A3492">
            <v>0</v>
          </cell>
          <cell r="B3492" t="str">
            <v>Materiales y Equipos</v>
          </cell>
          <cell r="C3492">
            <v>1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</row>
        <row r="3493">
          <cell r="A3493">
            <v>0</v>
          </cell>
          <cell r="B3493" t="str">
            <v>Tubo 2" PVC SDR-41</v>
          </cell>
          <cell r="C3493">
            <v>0.2</v>
          </cell>
          <cell r="D3493" t="str">
            <v>UND</v>
          </cell>
          <cell r="E3493">
            <v>305.08</v>
          </cell>
          <cell r="F3493">
            <v>54.914399999999993</v>
          </cell>
          <cell r="G3493">
            <v>61.02</v>
          </cell>
          <cell r="H3493">
            <v>10.98</v>
          </cell>
          <cell r="I3493">
            <v>0</v>
          </cell>
        </row>
        <row r="3494">
          <cell r="A3494">
            <v>0</v>
          </cell>
          <cell r="B3494" t="str">
            <v>Codo 2" x 90 PVC Drenaje</v>
          </cell>
          <cell r="C3494">
            <v>1</v>
          </cell>
          <cell r="D3494" t="str">
            <v>UND</v>
          </cell>
          <cell r="E3494">
            <v>27.97</v>
          </cell>
          <cell r="F3494">
            <v>5.0345999999999993</v>
          </cell>
          <cell r="G3494">
            <v>27.97</v>
          </cell>
          <cell r="H3494">
            <v>5.03</v>
          </cell>
        </row>
        <row r="3495">
          <cell r="A3495">
            <v>0</v>
          </cell>
          <cell r="B3495" t="str">
            <v>Codo 2" x 45 PVC Drenaje</v>
          </cell>
          <cell r="C3495">
            <v>1</v>
          </cell>
          <cell r="D3495" t="str">
            <v>UND</v>
          </cell>
          <cell r="E3495">
            <v>19.489999999999998</v>
          </cell>
          <cell r="F3495">
            <v>3.5081999999999995</v>
          </cell>
          <cell r="G3495">
            <v>19.489999999999998</v>
          </cell>
          <cell r="H3495">
            <v>3.51</v>
          </cell>
          <cell r="I3495">
            <v>0</v>
          </cell>
        </row>
        <row r="3496">
          <cell r="A3496">
            <v>0</v>
          </cell>
          <cell r="B3496" t="str">
            <v>Yee 4" a 2" PVC Drenaje</v>
          </cell>
          <cell r="C3496">
            <v>1</v>
          </cell>
          <cell r="D3496" t="str">
            <v>UND</v>
          </cell>
          <cell r="E3496">
            <v>151.69</v>
          </cell>
          <cell r="F3496">
            <v>27.304199999999998</v>
          </cell>
          <cell r="G3496">
            <v>151.69</v>
          </cell>
          <cell r="H3496">
            <v>27.3</v>
          </cell>
          <cell r="I3496">
            <v>0</v>
          </cell>
        </row>
        <row r="3497">
          <cell r="A3497">
            <v>0</v>
          </cell>
          <cell r="B3497" t="str">
            <v>Cemento PVC OATEY 32oz</v>
          </cell>
          <cell r="C3497">
            <v>0.08</v>
          </cell>
          <cell r="D3497" t="str">
            <v>UND</v>
          </cell>
          <cell r="E3497">
            <v>628.80999999999995</v>
          </cell>
          <cell r="F3497">
            <v>113.18579999999999</v>
          </cell>
          <cell r="G3497">
            <v>50.3</v>
          </cell>
          <cell r="H3497">
            <v>9.0500000000000007</v>
          </cell>
        </row>
        <row r="3498">
          <cell r="A3498">
            <v>0</v>
          </cell>
          <cell r="B3498" t="str">
            <v>Gancho para fijación aérea Drenaje PVC</v>
          </cell>
          <cell r="C3498">
            <v>0.66</v>
          </cell>
          <cell r="D3498" t="str">
            <v>UND</v>
          </cell>
          <cell r="E3498">
            <v>236.4</v>
          </cell>
          <cell r="F3498">
            <v>42.552</v>
          </cell>
          <cell r="G3498">
            <v>156.02000000000001</v>
          </cell>
          <cell r="H3498">
            <v>28.08</v>
          </cell>
          <cell r="I3498">
            <v>0</v>
          </cell>
        </row>
        <row r="3499">
          <cell r="A3499">
            <v>0</v>
          </cell>
          <cell r="B3499" t="str">
            <v>Mano de obra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</row>
        <row r="3500">
          <cell r="A3500">
            <v>0</v>
          </cell>
          <cell r="B3500" t="str">
            <v>Mano de Obra Desague 2"</v>
          </cell>
          <cell r="C3500">
            <v>1</v>
          </cell>
          <cell r="D3500" t="str">
            <v>UND</v>
          </cell>
          <cell r="E3500">
            <v>927.52</v>
          </cell>
          <cell r="F3500">
            <v>0</v>
          </cell>
          <cell r="G3500">
            <v>927.52</v>
          </cell>
          <cell r="H3500">
            <v>0</v>
          </cell>
          <cell r="I3500">
            <v>0</v>
          </cell>
        </row>
        <row r="3501">
          <cell r="A3501">
            <v>0</v>
          </cell>
          <cell r="B3501" t="str">
            <v>Mano de obra fijaciones de techo</v>
          </cell>
          <cell r="C3501">
            <v>0.66</v>
          </cell>
          <cell r="D3501" t="str">
            <v>UND</v>
          </cell>
          <cell r="E3501">
            <v>196.65</v>
          </cell>
          <cell r="F3501">
            <v>0</v>
          </cell>
          <cell r="G3501">
            <v>129.79</v>
          </cell>
          <cell r="H3501">
            <v>0</v>
          </cell>
          <cell r="I3501">
            <v>0</v>
          </cell>
        </row>
        <row r="3502">
          <cell r="A3502">
            <v>0</v>
          </cell>
          <cell r="B3502" t="str">
            <v>Total/UND</v>
          </cell>
          <cell r="C3502">
            <v>1</v>
          </cell>
          <cell r="D3502">
            <v>0</v>
          </cell>
          <cell r="E3502">
            <v>0</v>
          </cell>
          <cell r="F3502">
            <v>0</v>
          </cell>
          <cell r="G3502">
            <v>1523.8</v>
          </cell>
          <cell r="H3502">
            <v>83.95</v>
          </cell>
          <cell r="I3502">
            <v>1607.75</v>
          </cell>
        </row>
        <row r="3503">
          <cell r="A3503">
            <v>0</v>
          </cell>
          <cell r="B3503" t="str">
            <v>Volumen Análisis</v>
          </cell>
          <cell r="C3503">
            <v>1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</row>
        <row r="3504">
          <cell r="A3504">
            <v>116.05000000000003</v>
          </cell>
          <cell r="B3504" t="str">
            <v>SALIDA SANITARIA A.N. PVC 2" - TIERRA</v>
          </cell>
          <cell r="C3504">
            <v>1</v>
          </cell>
          <cell r="D3504" t="str">
            <v>UND</v>
          </cell>
          <cell r="E3504">
            <v>0</v>
          </cell>
          <cell r="F3504">
            <v>0</v>
          </cell>
          <cell r="G3504">
            <v>1552.63</v>
          </cell>
          <cell r="H3504">
            <v>55.870000000000005</v>
          </cell>
          <cell r="I3504">
            <v>1608.5</v>
          </cell>
        </row>
        <row r="3505">
          <cell r="A3505">
            <v>0</v>
          </cell>
          <cell r="B3505" t="str">
            <v>Salida Sanitaria Aguas Negras PVC 2" - Tierra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</row>
        <row r="3506">
          <cell r="A3506">
            <v>0</v>
          </cell>
          <cell r="B3506" t="str">
            <v>Volumen Análisis</v>
          </cell>
          <cell r="C3506">
            <v>1</v>
          </cell>
          <cell r="D3506" t="str">
            <v>UND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</row>
        <row r="3507">
          <cell r="A3507">
            <v>0</v>
          </cell>
          <cell r="B3507" t="str">
            <v>Materiales y Equipos</v>
          </cell>
          <cell r="C3507">
            <v>1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</row>
        <row r="3508">
          <cell r="A3508">
            <v>0</v>
          </cell>
          <cell r="B3508" t="str">
            <v>Tubo 2" PVC SDR-41</v>
          </cell>
          <cell r="C3508">
            <v>0.2</v>
          </cell>
          <cell r="D3508" t="str">
            <v>UND</v>
          </cell>
          <cell r="E3508">
            <v>305.08</v>
          </cell>
          <cell r="F3508">
            <v>54.914399999999993</v>
          </cell>
          <cell r="G3508">
            <v>61.02</v>
          </cell>
          <cell r="H3508">
            <v>10.98</v>
          </cell>
          <cell r="I3508">
            <v>0</v>
          </cell>
        </row>
        <row r="3509">
          <cell r="A3509">
            <v>0</v>
          </cell>
          <cell r="B3509" t="str">
            <v>Codo 2" x 90 PVC Drenaje</v>
          </cell>
          <cell r="C3509">
            <v>1</v>
          </cell>
          <cell r="D3509" t="str">
            <v>UND</v>
          </cell>
          <cell r="E3509">
            <v>27.97</v>
          </cell>
          <cell r="F3509">
            <v>5.0345999999999993</v>
          </cell>
          <cell r="G3509">
            <v>27.97</v>
          </cell>
          <cell r="H3509">
            <v>5.03</v>
          </cell>
          <cell r="I3509">
            <v>250.97</v>
          </cell>
        </row>
        <row r="3510">
          <cell r="A3510">
            <v>0</v>
          </cell>
          <cell r="B3510" t="str">
            <v>Codo 2" x 45 PVC Drenaje</v>
          </cell>
          <cell r="C3510">
            <v>1</v>
          </cell>
          <cell r="D3510" t="str">
            <v>UND</v>
          </cell>
          <cell r="E3510">
            <v>19.489999999999998</v>
          </cell>
          <cell r="F3510">
            <v>3.5081999999999995</v>
          </cell>
          <cell r="G3510">
            <v>19.489999999999998</v>
          </cell>
          <cell r="H3510">
            <v>3.51</v>
          </cell>
          <cell r="I3510">
            <v>0</v>
          </cell>
        </row>
        <row r="3511">
          <cell r="A3511">
            <v>0</v>
          </cell>
          <cell r="B3511" t="str">
            <v>Yee 4" a 2" PVC Drenaje</v>
          </cell>
          <cell r="C3511">
            <v>1</v>
          </cell>
          <cell r="D3511" t="str">
            <v>UND</v>
          </cell>
          <cell r="E3511">
            <v>151.69</v>
          </cell>
          <cell r="F3511">
            <v>27.304199999999998</v>
          </cell>
          <cell r="G3511">
            <v>151.69</v>
          </cell>
          <cell r="H3511">
            <v>27.3</v>
          </cell>
          <cell r="I3511">
            <v>0</v>
          </cell>
        </row>
        <row r="3512">
          <cell r="A3512">
            <v>0</v>
          </cell>
          <cell r="B3512" t="str">
            <v>Cemento PVC OATEY 32oz</v>
          </cell>
          <cell r="C3512">
            <v>0.08</v>
          </cell>
          <cell r="D3512" t="str">
            <v>UND</v>
          </cell>
          <cell r="E3512">
            <v>628.80999999999995</v>
          </cell>
          <cell r="F3512">
            <v>113.18579999999999</v>
          </cell>
          <cell r="G3512">
            <v>50.3</v>
          </cell>
          <cell r="H3512">
            <v>9.0500000000000007</v>
          </cell>
          <cell r="I3512">
            <v>1724.75</v>
          </cell>
        </row>
        <row r="3513">
          <cell r="A3513">
            <v>0</v>
          </cell>
          <cell r="B3513" t="str">
            <v>Mano de obra</v>
          </cell>
          <cell r="C3513">
            <v>1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</row>
        <row r="3514">
          <cell r="A3514">
            <v>0</v>
          </cell>
          <cell r="B3514" t="str">
            <v>Mano de Obra Desague 2"</v>
          </cell>
          <cell r="C3514">
            <v>1</v>
          </cell>
          <cell r="D3514" t="str">
            <v>UND</v>
          </cell>
          <cell r="E3514">
            <v>927.52</v>
          </cell>
          <cell r="F3514">
            <v>0</v>
          </cell>
          <cell r="G3514">
            <v>927.52</v>
          </cell>
          <cell r="H3514">
            <v>0</v>
          </cell>
          <cell r="I3514">
            <v>0</v>
          </cell>
        </row>
        <row r="3515">
          <cell r="A3515">
            <v>0</v>
          </cell>
          <cell r="B3515" t="str">
            <v>Mano de obra zanja en tierra</v>
          </cell>
          <cell r="C3515">
            <v>1</v>
          </cell>
          <cell r="D3515" t="str">
            <v>UND</v>
          </cell>
          <cell r="E3515">
            <v>314.64</v>
          </cell>
          <cell r="F3515">
            <v>0</v>
          </cell>
          <cell r="G3515">
            <v>314.64</v>
          </cell>
          <cell r="H3515">
            <v>0</v>
          </cell>
          <cell r="I3515">
            <v>0</v>
          </cell>
        </row>
        <row r="3516">
          <cell r="A3516">
            <v>0</v>
          </cell>
          <cell r="B3516" t="str">
            <v>Total/UND</v>
          </cell>
          <cell r="C3516">
            <v>1</v>
          </cell>
          <cell r="D3516">
            <v>0</v>
          </cell>
          <cell r="E3516">
            <v>22.46</v>
          </cell>
          <cell r="F3516">
            <v>4.0427999999999997</v>
          </cell>
          <cell r="G3516">
            <v>1552.63</v>
          </cell>
          <cell r="H3516">
            <v>55.870000000000005</v>
          </cell>
          <cell r="I3516">
            <v>1608.5</v>
          </cell>
        </row>
        <row r="3517">
          <cell r="A3517">
            <v>0</v>
          </cell>
          <cell r="B3517" t="str">
            <v>Coupling 1/2" H.G.</v>
          </cell>
          <cell r="C3517">
            <v>1</v>
          </cell>
          <cell r="D3517">
            <v>0</v>
          </cell>
          <cell r="E3517">
            <v>24</v>
          </cell>
          <cell r="F3517">
            <v>4.32</v>
          </cell>
          <cell r="G3517">
            <v>0</v>
          </cell>
          <cell r="H3517">
            <v>0</v>
          </cell>
          <cell r="I3517">
            <v>0</v>
          </cell>
        </row>
        <row r="3518">
          <cell r="A3518">
            <v>116.06000000000003</v>
          </cell>
          <cell r="B3518" t="str">
            <v>INODORO SERVICIO AZTECA BCO. + SALIDAS</v>
          </cell>
          <cell r="C3518">
            <v>1</v>
          </cell>
          <cell r="D3518" t="str">
            <v>UND</v>
          </cell>
          <cell r="E3518">
            <v>0</v>
          </cell>
          <cell r="F3518">
            <v>0</v>
          </cell>
          <cell r="G3518">
            <v>9486.130000000001</v>
          </cell>
          <cell r="H3518">
            <v>1516.5500000000002</v>
          </cell>
          <cell r="I3518">
            <v>11002.68</v>
          </cell>
        </row>
        <row r="3519">
          <cell r="A3519">
            <v>0</v>
          </cell>
          <cell r="B3519" t="str">
            <v>Inodoro Servicio Azteca Bco con tapa + salida 1/2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</row>
        <row r="3520">
          <cell r="A3520">
            <v>0</v>
          </cell>
          <cell r="B3520" t="str">
            <v>Volumen Análisis</v>
          </cell>
          <cell r="C3520">
            <v>1</v>
          </cell>
          <cell r="D3520" t="str">
            <v>UND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</row>
        <row r="3521">
          <cell r="A3521">
            <v>0</v>
          </cell>
          <cell r="B3521" t="str">
            <v>Materiales y Equipos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</row>
        <row r="3522">
          <cell r="A3522">
            <v>0</v>
          </cell>
          <cell r="B3522" t="str">
            <v>Niple Cromado 1/2" x 3"</v>
          </cell>
          <cell r="C3522">
            <v>1</v>
          </cell>
          <cell r="D3522" t="str">
            <v>UND</v>
          </cell>
          <cell r="E3522">
            <v>41.53</v>
          </cell>
          <cell r="F3522">
            <v>7.4753999999999996</v>
          </cell>
          <cell r="G3522">
            <v>41.53</v>
          </cell>
          <cell r="H3522">
            <v>7.48</v>
          </cell>
        </row>
        <row r="3523">
          <cell r="A3523">
            <v>0</v>
          </cell>
          <cell r="B3523" t="str">
            <v>Cubrefalta cromado 1/2"</v>
          </cell>
          <cell r="C3523">
            <v>1</v>
          </cell>
          <cell r="D3523" t="str">
            <v>UND</v>
          </cell>
          <cell r="E3523">
            <v>16.100000000000001</v>
          </cell>
          <cell r="F3523">
            <v>2.8980000000000001</v>
          </cell>
          <cell r="G3523">
            <v>16.100000000000001</v>
          </cell>
          <cell r="H3523">
            <v>2.9</v>
          </cell>
          <cell r="I3523">
            <v>0</v>
          </cell>
        </row>
        <row r="3524">
          <cell r="A3524">
            <v>0</v>
          </cell>
          <cell r="B3524" t="str">
            <v>Llave Angular 1/2" a 3/8"</v>
          </cell>
          <cell r="C3524">
            <v>1</v>
          </cell>
          <cell r="D3524" t="str">
            <v>UND</v>
          </cell>
          <cell r="E3524">
            <v>145.76</v>
          </cell>
          <cell r="F3524">
            <v>26.236799999999999</v>
          </cell>
          <cell r="G3524">
            <v>145.76</v>
          </cell>
          <cell r="H3524">
            <v>26.24</v>
          </cell>
          <cell r="I3524">
            <v>1724.75</v>
          </cell>
        </row>
        <row r="3525">
          <cell r="A3525">
            <v>0</v>
          </cell>
          <cell r="B3525" t="str">
            <v>Manguera flexible inodoro inox. 3/8" Eastman</v>
          </cell>
          <cell r="C3525">
            <v>1</v>
          </cell>
          <cell r="D3525" t="str">
            <v>UND</v>
          </cell>
          <cell r="E3525">
            <v>194.92</v>
          </cell>
          <cell r="F3525">
            <v>35.085599999999999</v>
          </cell>
          <cell r="G3525">
            <v>194.92</v>
          </cell>
          <cell r="H3525">
            <v>35.090000000000003</v>
          </cell>
        </row>
        <row r="3526">
          <cell r="A3526">
            <v>0</v>
          </cell>
          <cell r="B3526" t="str">
            <v>Inodoro Azteca con tapa</v>
          </cell>
          <cell r="C3526">
            <v>1</v>
          </cell>
          <cell r="D3526" t="str">
            <v>UND</v>
          </cell>
          <cell r="E3526">
            <v>4063.56</v>
          </cell>
          <cell r="F3526">
            <v>731.44079999999997</v>
          </cell>
          <cell r="G3526">
            <v>4063.56</v>
          </cell>
          <cell r="H3526">
            <v>731.44</v>
          </cell>
          <cell r="I3526">
            <v>2239.4500000000003</v>
          </cell>
        </row>
        <row r="3527">
          <cell r="A3527">
            <v>0</v>
          </cell>
          <cell r="B3527" t="str">
            <v>Junta de Cera</v>
          </cell>
          <cell r="C3527">
            <v>1</v>
          </cell>
          <cell r="D3527" t="str">
            <v>UND</v>
          </cell>
          <cell r="E3527">
            <v>66.22</v>
          </cell>
          <cell r="F3527">
            <v>11.919599999999999</v>
          </cell>
          <cell r="G3527">
            <v>66.22</v>
          </cell>
          <cell r="H3527">
            <v>11.92</v>
          </cell>
          <cell r="I3527">
            <v>0</v>
          </cell>
        </row>
        <row r="3528">
          <cell r="A3528">
            <v>0</v>
          </cell>
          <cell r="B3528" t="str">
            <v>Arandela PVC 4"</v>
          </cell>
          <cell r="C3528">
            <v>1</v>
          </cell>
          <cell r="D3528" t="str">
            <v>UND</v>
          </cell>
          <cell r="E3528">
            <v>63.56</v>
          </cell>
          <cell r="F3528">
            <v>11.440799999999999</v>
          </cell>
          <cell r="G3528">
            <v>63.56</v>
          </cell>
          <cell r="H3528">
            <v>11.44</v>
          </cell>
          <cell r="I3528">
            <v>0</v>
          </cell>
        </row>
        <row r="3529">
          <cell r="A3529">
            <v>0</v>
          </cell>
          <cell r="B3529" t="str">
            <v>Juego de tornillos de basineta</v>
          </cell>
          <cell r="C3529">
            <v>1</v>
          </cell>
          <cell r="D3529" t="str">
            <v>UND</v>
          </cell>
          <cell r="E3529">
            <v>50</v>
          </cell>
          <cell r="F3529">
            <v>9</v>
          </cell>
          <cell r="G3529">
            <v>50</v>
          </cell>
          <cell r="H3529">
            <v>9</v>
          </cell>
          <cell r="I3529">
            <v>0</v>
          </cell>
        </row>
        <row r="3530">
          <cell r="A3530" t="str">
            <v>CE002</v>
          </cell>
          <cell r="B3530" t="str">
            <v>Cemento blanco</v>
          </cell>
          <cell r="C3530">
            <v>0.05</v>
          </cell>
          <cell r="D3530" t="str">
            <v>FDA</v>
          </cell>
          <cell r="E3530">
            <v>817.7966101694916</v>
          </cell>
          <cell r="F3530">
            <v>147.20338983050848</v>
          </cell>
          <cell r="G3530">
            <v>40.89</v>
          </cell>
          <cell r="H3530">
            <v>7.36</v>
          </cell>
          <cell r="I3530">
            <v>0</v>
          </cell>
        </row>
        <row r="3531">
          <cell r="A3531">
            <v>0</v>
          </cell>
          <cell r="B3531" t="str">
            <v xml:space="preserve">Teflón </v>
          </cell>
          <cell r="C3531">
            <v>0.25</v>
          </cell>
          <cell r="D3531" t="str">
            <v>UND</v>
          </cell>
          <cell r="E3531">
            <v>18.64</v>
          </cell>
          <cell r="F3531">
            <v>3.3552</v>
          </cell>
          <cell r="G3531">
            <v>4.66</v>
          </cell>
          <cell r="H3531">
            <v>0.84</v>
          </cell>
          <cell r="I3531">
            <v>0</v>
          </cell>
        </row>
        <row r="3532">
          <cell r="A3532">
            <v>0</v>
          </cell>
          <cell r="B3532" t="str">
            <v>Salida Agua Potable 1/2" Poliestileno 18mm</v>
          </cell>
          <cell r="C3532">
            <v>1</v>
          </cell>
          <cell r="D3532" t="str">
            <v>UND</v>
          </cell>
          <cell r="E3532">
            <v>1638.14</v>
          </cell>
          <cell r="F3532">
            <v>294.86520000000002</v>
          </cell>
          <cell r="G3532">
            <v>1638.14</v>
          </cell>
          <cell r="H3532">
            <v>294.87</v>
          </cell>
          <cell r="I3532">
            <v>0</v>
          </cell>
        </row>
        <row r="3533">
          <cell r="A3533">
            <v>0</v>
          </cell>
          <cell r="B3533" t="str">
            <v>Salida Sanitaria A.N. 4" Inodoro Aérea</v>
          </cell>
          <cell r="C3533">
            <v>1</v>
          </cell>
          <cell r="D3533" t="str">
            <v>UND</v>
          </cell>
          <cell r="E3533">
            <v>2099.84</v>
          </cell>
          <cell r="F3533">
            <v>377.97120000000001</v>
          </cell>
          <cell r="G3533">
            <v>2099.84</v>
          </cell>
          <cell r="H3533">
            <v>377.97</v>
          </cell>
        </row>
        <row r="3534">
          <cell r="A3534">
            <v>0</v>
          </cell>
          <cell r="B3534" t="str">
            <v>Mano de obra</v>
          </cell>
          <cell r="C3534">
            <v>0.1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</row>
        <row r="3535">
          <cell r="A3535">
            <v>0</v>
          </cell>
          <cell r="B3535" t="str">
            <v>Mano de Obra Instalación inodoro</v>
          </cell>
          <cell r="C3535">
            <v>1</v>
          </cell>
          <cell r="D3535" t="str">
            <v>UND</v>
          </cell>
          <cell r="E3535">
            <v>1060.95</v>
          </cell>
          <cell r="F3535">
            <v>0</v>
          </cell>
          <cell r="G3535">
            <v>1060.95</v>
          </cell>
          <cell r="H3535">
            <v>0</v>
          </cell>
        </row>
        <row r="3536">
          <cell r="A3536">
            <v>0</v>
          </cell>
          <cell r="B3536" t="str">
            <v>Total/UND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9486.130000000001</v>
          </cell>
          <cell r="H3536">
            <v>1516.5500000000002</v>
          </cell>
          <cell r="I3536">
            <v>11002.68</v>
          </cell>
        </row>
        <row r="3537">
          <cell r="A3537">
            <v>0</v>
          </cell>
          <cell r="B3537" t="str">
            <v>Mano de Obra Desague 4"</v>
          </cell>
          <cell r="C3537">
            <v>1</v>
          </cell>
          <cell r="D3537">
            <v>0</v>
          </cell>
          <cell r="E3537">
            <v>1194.3800000000001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</row>
        <row r="3538">
          <cell r="A3538">
            <v>116.07000000000004</v>
          </cell>
          <cell r="B3538" t="str">
            <v>INODORO BATH COLLECTION BCO. + SALIDAS</v>
          </cell>
          <cell r="C3538">
            <v>1</v>
          </cell>
          <cell r="D3538" t="str">
            <v>UND</v>
          </cell>
          <cell r="E3538">
            <v>0</v>
          </cell>
          <cell r="F3538">
            <v>0</v>
          </cell>
          <cell r="G3538">
            <v>13807.319999999998</v>
          </cell>
          <cell r="H3538">
            <v>2294.37</v>
          </cell>
          <cell r="I3538">
            <v>16101.689999999999</v>
          </cell>
        </row>
        <row r="3539">
          <cell r="A3539">
            <v>0</v>
          </cell>
          <cell r="B3539" t="str">
            <v>Inodoro Bath Collection Bco con tapa + salida 1/2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</row>
        <row r="3540">
          <cell r="A3540">
            <v>0</v>
          </cell>
          <cell r="B3540" t="str">
            <v>Volumen Análisis</v>
          </cell>
          <cell r="C3540">
            <v>1</v>
          </cell>
          <cell r="D3540" t="str">
            <v>UND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</row>
        <row r="3541">
          <cell r="A3541">
            <v>0</v>
          </cell>
          <cell r="B3541" t="str">
            <v>Materiales y Equipos</v>
          </cell>
          <cell r="C3541">
            <v>1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A3542">
            <v>0</v>
          </cell>
          <cell r="B3542" t="str">
            <v>Niple Cromado 1/2" x 3"</v>
          </cell>
          <cell r="C3542">
            <v>1</v>
          </cell>
          <cell r="D3542" t="str">
            <v>UND</v>
          </cell>
          <cell r="E3542">
            <v>41.53</v>
          </cell>
          <cell r="F3542">
            <v>7.4753999999999996</v>
          </cell>
          <cell r="G3542">
            <v>41.53</v>
          </cell>
          <cell r="H3542">
            <v>7.48</v>
          </cell>
          <cell r="I3542">
            <v>0</v>
          </cell>
        </row>
        <row r="3543">
          <cell r="A3543">
            <v>0</v>
          </cell>
          <cell r="B3543" t="str">
            <v>Cubrefalta cromado 1/2"</v>
          </cell>
          <cell r="C3543">
            <v>1</v>
          </cell>
          <cell r="D3543" t="str">
            <v>UND</v>
          </cell>
          <cell r="E3543">
            <v>16.100000000000001</v>
          </cell>
          <cell r="F3543">
            <v>2.8980000000000001</v>
          </cell>
          <cell r="G3543">
            <v>16.100000000000001</v>
          </cell>
          <cell r="H3543">
            <v>2.9</v>
          </cell>
          <cell r="I3543">
            <v>0</v>
          </cell>
        </row>
        <row r="3544">
          <cell r="A3544">
            <v>0</v>
          </cell>
          <cell r="B3544" t="str">
            <v>Llave Angular 1/2" a 3/8"</v>
          </cell>
          <cell r="C3544">
            <v>1</v>
          </cell>
          <cell r="D3544" t="str">
            <v>UND</v>
          </cell>
          <cell r="E3544">
            <v>145.76</v>
          </cell>
          <cell r="F3544">
            <v>26.236799999999999</v>
          </cell>
          <cell r="G3544">
            <v>145.76</v>
          </cell>
          <cell r="H3544">
            <v>26.24</v>
          </cell>
          <cell r="I3544">
            <v>0</v>
          </cell>
        </row>
        <row r="3545">
          <cell r="A3545">
            <v>0</v>
          </cell>
          <cell r="B3545" t="str">
            <v>Manguera flexible inodoro inox. 3/8" Eastman</v>
          </cell>
          <cell r="C3545">
            <v>1</v>
          </cell>
          <cell r="D3545" t="str">
            <v>UND</v>
          </cell>
          <cell r="E3545">
            <v>194.92</v>
          </cell>
          <cell r="F3545">
            <v>35.085599999999999</v>
          </cell>
          <cell r="G3545">
            <v>194.92</v>
          </cell>
          <cell r="H3545">
            <v>35.090000000000003</v>
          </cell>
          <cell r="I3545">
            <v>0</v>
          </cell>
        </row>
        <row r="3546">
          <cell r="A3546">
            <v>0</v>
          </cell>
          <cell r="B3546" t="str">
            <v>Inodoro Bath Collection Bco. con tapa</v>
          </cell>
          <cell r="C3546">
            <v>1</v>
          </cell>
          <cell r="D3546" t="str">
            <v>UND</v>
          </cell>
          <cell r="E3546">
            <v>8384.75</v>
          </cell>
          <cell r="F3546">
            <v>1509.2549999999999</v>
          </cell>
          <cell r="G3546">
            <v>8384.75</v>
          </cell>
          <cell r="H3546">
            <v>1509.26</v>
          </cell>
        </row>
        <row r="3547">
          <cell r="A3547">
            <v>0</v>
          </cell>
          <cell r="B3547" t="str">
            <v>Junta de Cera</v>
          </cell>
          <cell r="C3547">
            <v>1</v>
          </cell>
          <cell r="D3547" t="str">
            <v>UND</v>
          </cell>
          <cell r="E3547">
            <v>66.22</v>
          </cell>
          <cell r="F3547">
            <v>11.919599999999999</v>
          </cell>
          <cell r="G3547">
            <v>66.22</v>
          </cell>
          <cell r="H3547">
            <v>11.92</v>
          </cell>
        </row>
        <row r="3548">
          <cell r="A3548">
            <v>0</v>
          </cell>
          <cell r="B3548" t="str">
            <v>Arandela PVC 4"</v>
          </cell>
          <cell r="C3548">
            <v>1</v>
          </cell>
          <cell r="D3548" t="str">
            <v>UND</v>
          </cell>
          <cell r="E3548">
            <v>63.56</v>
          </cell>
          <cell r="F3548">
            <v>11.440799999999999</v>
          </cell>
          <cell r="G3548">
            <v>63.56</v>
          </cell>
          <cell r="H3548">
            <v>11.44</v>
          </cell>
        </row>
        <row r="3549">
          <cell r="A3549">
            <v>0</v>
          </cell>
          <cell r="B3549" t="str">
            <v>Juego de tornillos de basineta</v>
          </cell>
          <cell r="C3549">
            <v>1</v>
          </cell>
          <cell r="D3549" t="str">
            <v>UND</v>
          </cell>
          <cell r="E3549">
            <v>50</v>
          </cell>
          <cell r="F3549">
            <v>9</v>
          </cell>
          <cell r="G3549">
            <v>50</v>
          </cell>
          <cell r="H3549">
            <v>9</v>
          </cell>
        </row>
        <row r="3550">
          <cell r="A3550" t="str">
            <v>CE002</v>
          </cell>
          <cell r="B3550" t="str">
            <v>Cemento blanco</v>
          </cell>
          <cell r="C3550">
            <v>0.05</v>
          </cell>
          <cell r="D3550" t="str">
            <v>FDA</v>
          </cell>
          <cell r="E3550">
            <v>817.7966101694916</v>
          </cell>
          <cell r="F3550">
            <v>147.20338983050848</v>
          </cell>
          <cell r="G3550">
            <v>40.89</v>
          </cell>
          <cell r="H3550">
            <v>7.36</v>
          </cell>
          <cell r="I3550">
            <v>0</v>
          </cell>
        </row>
        <row r="3551">
          <cell r="A3551">
            <v>0</v>
          </cell>
          <cell r="B3551" t="str">
            <v xml:space="preserve">Teflón </v>
          </cell>
          <cell r="C3551">
            <v>0.25</v>
          </cell>
          <cell r="D3551" t="str">
            <v>UND</v>
          </cell>
          <cell r="E3551">
            <v>18.64</v>
          </cell>
          <cell r="F3551">
            <v>3.3552</v>
          </cell>
          <cell r="G3551">
            <v>4.66</v>
          </cell>
          <cell r="H3551">
            <v>0.84</v>
          </cell>
          <cell r="I3551">
            <v>0</v>
          </cell>
        </row>
        <row r="3552">
          <cell r="A3552">
            <v>0</v>
          </cell>
          <cell r="B3552" t="str">
            <v>Salida Agua Potable 1/2" Poliestileno 18mm</v>
          </cell>
          <cell r="C3552">
            <v>1</v>
          </cell>
          <cell r="D3552" t="str">
            <v>UND</v>
          </cell>
          <cell r="E3552">
            <v>1638.14</v>
          </cell>
          <cell r="F3552">
            <v>294.86520000000002</v>
          </cell>
          <cell r="G3552">
            <v>1638.14</v>
          </cell>
          <cell r="H3552">
            <v>294.87</v>
          </cell>
          <cell r="I3552">
            <v>0</v>
          </cell>
        </row>
        <row r="3553">
          <cell r="A3553">
            <v>0</v>
          </cell>
          <cell r="B3553" t="str">
            <v>Salida Sanitaria A.N. 4" Inodoro Aérea</v>
          </cell>
          <cell r="C3553">
            <v>1</v>
          </cell>
          <cell r="D3553" t="str">
            <v>UND</v>
          </cell>
          <cell r="E3553">
            <v>2099.84</v>
          </cell>
          <cell r="F3553">
            <v>377.97120000000001</v>
          </cell>
          <cell r="G3553">
            <v>2099.84</v>
          </cell>
          <cell r="H3553">
            <v>377.97</v>
          </cell>
          <cell r="I3553">
            <v>2240.2000000000003</v>
          </cell>
        </row>
        <row r="3554">
          <cell r="A3554">
            <v>0</v>
          </cell>
          <cell r="B3554" t="str">
            <v>Mano de obra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</row>
        <row r="3555">
          <cell r="A3555">
            <v>0</v>
          </cell>
          <cell r="B3555" t="str">
            <v>Mano de Obra Instalación inodoro</v>
          </cell>
          <cell r="C3555">
            <v>1</v>
          </cell>
          <cell r="D3555" t="str">
            <v>UND</v>
          </cell>
          <cell r="E3555">
            <v>1060.95</v>
          </cell>
          <cell r="F3555">
            <v>0</v>
          </cell>
          <cell r="G3555">
            <v>1060.95</v>
          </cell>
          <cell r="H3555">
            <v>0</v>
          </cell>
          <cell r="I3555">
            <v>1607.75</v>
          </cell>
        </row>
        <row r="3556">
          <cell r="A3556">
            <v>0</v>
          </cell>
          <cell r="B3556" t="str">
            <v>Total/UND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13807.319999999998</v>
          </cell>
          <cell r="H3556">
            <v>2294.37</v>
          </cell>
          <cell r="I3556">
            <v>16101.689999999999</v>
          </cell>
        </row>
        <row r="3557">
          <cell r="A3557">
            <v>0</v>
          </cell>
          <cell r="B3557" t="str">
            <v>Volumen Análisis</v>
          </cell>
          <cell r="C3557">
            <v>1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A3558">
            <v>116.08000000000004</v>
          </cell>
          <cell r="B3558" t="str">
            <v>INODORO SERVICIO AZTECA BCO. SIN SALIDAS</v>
          </cell>
          <cell r="C3558">
            <v>1</v>
          </cell>
          <cell r="D3558" t="str">
            <v>UND</v>
          </cell>
          <cell r="E3558">
            <v>0</v>
          </cell>
          <cell r="F3558">
            <v>0</v>
          </cell>
          <cell r="G3558">
            <v>5748.1500000000005</v>
          </cell>
          <cell r="H3558">
            <v>843.71000000000015</v>
          </cell>
          <cell r="I3558">
            <v>6591.8600000000006</v>
          </cell>
        </row>
        <row r="3559">
          <cell r="A3559">
            <v>0</v>
          </cell>
          <cell r="B3559" t="str">
            <v>Inodoro Servicio Azteca Bco sin salidas sanitarias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0</v>
          </cell>
          <cell r="B3560" t="str">
            <v>Volumen Análisis</v>
          </cell>
          <cell r="C3560">
            <v>1</v>
          </cell>
          <cell r="D3560" t="str">
            <v>UND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0</v>
          </cell>
          <cell r="B3561" t="str">
            <v>Materiales y Equipos</v>
          </cell>
          <cell r="C3561">
            <v>1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</row>
        <row r="3562">
          <cell r="A3562">
            <v>0</v>
          </cell>
          <cell r="B3562" t="str">
            <v>Niple Cromado 1/2" x 3"</v>
          </cell>
          <cell r="C3562">
            <v>1</v>
          </cell>
          <cell r="D3562" t="str">
            <v>UND</v>
          </cell>
          <cell r="E3562">
            <v>41.53</v>
          </cell>
          <cell r="F3562">
            <v>7.4753999999999996</v>
          </cell>
          <cell r="G3562">
            <v>41.53</v>
          </cell>
          <cell r="H3562">
            <v>7.48</v>
          </cell>
        </row>
        <row r="3563">
          <cell r="A3563">
            <v>0</v>
          </cell>
          <cell r="B3563" t="str">
            <v>Cubrefalta cromado 1/2"</v>
          </cell>
          <cell r="C3563">
            <v>1</v>
          </cell>
          <cell r="D3563" t="str">
            <v>UND</v>
          </cell>
          <cell r="E3563">
            <v>16.100000000000001</v>
          </cell>
          <cell r="F3563">
            <v>2.8980000000000001</v>
          </cell>
          <cell r="G3563">
            <v>16.100000000000001</v>
          </cell>
          <cell r="H3563">
            <v>2.9</v>
          </cell>
          <cell r="I3563">
            <v>0</v>
          </cell>
        </row>
        <row r="3564">
          <cell r="A3564">
            <v>0</v>
          </cell>
          <cell r="B3564" t="str">
            <v>Llave Angular 1/2" a 3/8"</v>
          </cell>
          <cell r="C3564">
            <v>1</v>
          </cell>
          <cell r="D3564" t="str">
            <v>UND</v>
          </cell>
          <cell r="E3564">
            <v>145.76</v>
          </cell>
          <cell r="F3564">
            <v>26.236799999999999</v>
          </cell>
          <cell r="G3564">
            <v>145.76</v>
          </cell>
          <cell r="H3564">
            <v>26.24</v>
          </cell>
          <cell r="I3564">
            <v>0</v>
          </cell>
        </row>
        <row r="3565">
          <cell r="A3565">
            <v>0</v>
          </cell>
          <cell r="B3565" t="str">
            <v>Manguera flexible inodoro inox. 3/8" Eastman</v>
          </cell>
          <cell r="C3565">
            <v>1</v>
          </cell>
          <cell r="D3565" t="str">
            <v>UND</v>
          </cell>
          <cell r="E3565">
            <v>194.92</v>
          </cell>
          <cell r="F3565">
            <v>35.085599999999999</v>
          </cell>
          <cell r="G3565">
            <v>194.92</v>
          </cell>
          <cell r="H3565">
            <v>35.090000000000003</v>
          </cell>
          <cell r="I3565">
            <v>0</v>
          </cell>
        </row>
        <row r="3566">
          <cell r="A3566">
            <v>0</v>
          </cell>
          <cell r="B3566" t="str">
            <v>Inodoro Azteca con tapa</v>
          </cell>
          <cell r="C3566">
            <v>1</v>
          </cell>
          <cell r="D3566" t="str">
            <v>UND</v>
          </cell>
          <cell r="E3566">
            <v>4063.56</v>
          </cell>
          <cell r="F3566">
            <v>731.44079999999997</v>
          </cell>
          <cell r="G3566">
            <v>4063.56</v>
          </cell>
          <cell r="H3566">
            <v>731.44</v>
          </cell>
          <cell r="I3566">
            <v>0</v>
          </cell>
        </row>
        <row r="3567">
          <cell r="A3567">
            <v>0</v>
          </cell>
          <cell r="B3567" t="str">
            <v>Junta de Cera</v>
          </cell>
          <cell r="C3567">
            <v>1</v>
          </cell>
          <cell r="D3567" t="str">
            <v>UND</v>
          </cell>
          <cell r="E3567">
            <v>66.22</v>
          </cell>
          <cell r="F3567">
            <v>11.919599999999999</v>
          </cell>
          <cell r="G3567">
            <v>66.22</v>
          </cell>
          <cell r="H3567">
            <v>11.92</v>
          </cell>
          <cell r="I3567">
            <v>0</v>
          </cell>
        </row>
        <row r="3568">
          <cell r="A3568">
            <v>0</v>
          </cell>
          <cell r="B3568" t="str">
            <v>Arandela PVC 4"</v>
          </cell>
          <cell r="C3568">
            <v>1</v>
          </cell>
          <cell r="D3568" t="str">
            <v>UND</v>
          </cell>
          <cell r="E3568">
            <v>63.56</v>
          </cell>
          <cell r="F3568">
            <v>11.440799999999999</v>
          </cell>
          <cell r="G3568">
            <v>63.56</v>
          </cell>
          <cell r="H3568">
            <v>11.44</v>
          </cell>
          <cell r="I3568">
            <v>1607.75</v>
          </cell>
        </row>
        <row r="3569">
          <cell r="A3569">
            <v>0</v>
          </cell>
          <cell r="B3569" t="str">
            <v>Juego de tornillos de basineta</v>
          </cell>
          <cell r="C3569">
            <v>1</v>
          </cell>
          <cell r="D3569" t="str">
            <v>UND</v>
          </cell>
          <cell r="E3569">
            <v>50</v>
          </cell>
          <cell r="F3569">
            <v>9</v>
          </cell>
          <cell r="G3569">
            <v>50</v>
          </cell>
          <cell r="H3569">
            <v>9</v>
          </cell>
          <cell r="I3569">
            <v>0</v>
          </cell>
        </row>
        <row r="3570">
          <cell r="A3570" t="str">
            <v>CE002</v>
          </cell>
          <cell r="B3570" t="str">
            <v>Cemento blanco</v>
          </cell>
          <cell r="C3570">
            <v>0.05</v>
          </cell>
          <cell r="D3570" t="str">
            <v>FDA</v>
          </cell>
          <cell r="E3570">
            <v>817.7966101694916</v>
          </cell>
          <cell r="F3570">
            <v>147.20338983050848</v>
          </cell>
          <cell r="G3570">
            <v>40.89</v>
          </cell>
          <cell r="H3570">
            <v>7.36</v>
          </cell>
          <cell r="I3570">
            <v>1608.5</v>
          </cell>
        </row>
        <row r="3571">
          <cell r="A3571">
            <v>0</v>
          </cell>
          <cell r="B3571" t="str">
            <v xml:space="preserve">Teflón </v>
          </cell>
          <cell r="C3571">
            <v>0.25</v>
          </cell>
          <cell r="D3571" t="str">
            <v>UND</v>
          </cell>
          <cell r="E3571">
            <v>18.64</v>
          </cell>
          <cell r="F3571">
            <v>3.3552</v>
          </cell>
          <cell r="G3571">
            <v>4.66</v>
          </cell>
          <cell r="H3571">
            <v>0.84</v>
          </cell>
          <cell r="I3571">
            <v>0</v>
          </cell>
        </row>
        <row r="3572">
          <cell r="A3572">
            <v>0</v>
          </cell>
          <cell r="B3572" t="str">
            <v>Mano de obra</v>
          </cell>
          <cell r="C3572">
            <v>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</row>
        <row r="3573">
          <cell r="A3573">
            <v>0</v>
          </cell>
          <cell r="B3573" t="str">
            <v>Mano de Obra Instalación inodoro</v>
          </cell>
          <cell r="C3573">
            <v>1</v>
          </cell>
          <cell r="D3573" t="str">
            <v>UND</v>
          </cell>
          <cell r="E3573">
            <v>1060.95</v>
          </cell>
          <cell r="F3573">
            <v>0</v>
          </cell>
          <cell r="G3573">
            <v>1060.95</v>
          </cell>
          <cell r="H3573">
            <v>0</v>
          </cell>
          <cell r="I3573">
            <v>0</v>
          </cell>
        </row>
        <row r="3574">
          <cell r="A3574">
            <v>0</v>
          </cell>
          <cell r="B3574" t="str">
            <v>Total/UND</v>
          </cell>
          <cell r="C3574">
            <v>0.2</v>
          </cell>
          <cell r="D3574">
            <v>0</v>
          </cell>
          <cell r="E3574">
            <v>305.08</v>
          </cell>
          <cell r="F3574">
            <v>54.914399999999993</v>
          </cell>
          <cell r="G3574">
            <v>5748.1500000000005</v>
          </cell>
          <cell r="H3574">
            <v>843.71000000000015</v>
          </cell>
          <cell r="I3574">
            <v>6591.8600000000006</v>
          </cell>
        </row>
        <row r="3575">
          <cell r="A3575">
            <v>0</v>
          </cell>
          <cell r="B3575" t="str">
            <v>Codo 2" x 90 PVC Drenaje</v>
          </cell>
          <cell r="C3575">
            <v>1</v>
          </cell>
          <cell r="D3575">
            <v>0</v>
          </cell>
          <cell r="E3575">
            <v>27.97</v>
          </cell>
          <cell r="F3575">
            <v>5.0345999999999993</v>
          </cell>
          <cell r="G3575">
            <v>0</v>
          </cell>
          <cell r="H3575">
            <v>0</v>
          </cell>
        </row>
        <row r="3576">
          <cell r="A3576">
            <v>116.09000000000005</v>
          </cell>
          <cell r="B3576" t="str">
            <v>INODORO BATH COLLECTION BCO. SIN SALIDAS</v>
          </cell>
          <cell r="C3576">
            <v>1</v>
          </cell>
          <cell r="D3576" t="str">
            <v>UND</v>
          </cell>
          <cell r="E3576">
            <v>0</v>
          </cell>
          <cell r="F3576">
            <v>0</v>
          </cell>
          <cell r="G3576">
            <v>10069.339999999998</v>
          </cell>
          <cell r="H3576">
            <v>1621.53</v>
          </cell>
          <cell r="I3576">
            <v>11690.869999999999</v>
          </cell>
        </row>
        <row r="3577">
          <cell r="A3577">
            <v>0</v>
          </cell>
          <cell r="B3577" t="str">
            <v>Inodoro Bath Collection Bco sin salidas sanitarias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</row>
        <row r="3578">
          <cell r="A3578">
            <v>0</v>
          </cell>
          <cell r="B3578" t="str">
            <v>Volumen Análisis</v>
          </cell>
          <cell r="C3578">
            <v>1</v>
          </cell>
          <cell r="D3578" t="str">
            <v>UND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</row>
        <row r="3579">
          <cell r="A3579">
            <v>0</v>
          </cell>
          <cell r="B3579" t="str">
            <v>Materiales y Equipos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</row>
        <row r="3580">
          <cell r="A3580">
            <v>0</v>
          </cell>
          <cell r="B3580" t="str">
            <v>Niple Cromado 1/2" x 3"</v>
          </cell>
          <cell r="C3580">
            <v>1</v>
          </cell>
          <cell r="D3580" t="str">
            <v>UND</v>
          </cell>
          <cell r="E3580">
            <v>41.53</v>
          </cell>
          <cell r="F3580">
            <v>7.4753999999999996</v>
          </cell>
          <cell r="G3580">
            <v>41.53</v>
          </cell>
          <cell r="H3580">
            <v>7.48</v>
          </cell>
        </row>
        <row r="3581">
          <cell r="A3581">
            <v>0</v>
          </cell>
          <cell r="B3581" t="str">
            <v>Cubrefalta cromado 1/2"</v>
          </cell>
          <cell r="C3581">
            <v>1</v>
          </cell>
          <cell r="D3581" t="str">
            <v>UND</v>
          </cell>
          <cell r="E3581">
            <v>16.100000000000001</v>
          </cell>
          <cell r="F3581">
            <v>2.8980000000000001</v>
          </cell>
          <cell r="G3581">
            <v>16.100000000000001</v>
          </cell>
          <cell r="H3581">
            <v>2.9</v>
          </cell>
        </row>
        <row r="3582">
          <cell r="A3582">
            <v>0</v>
          </cell>
          <cell r="B3582" t="str">
            <v>Llave Angular 1/2" a 3/8"</v>
          </cell>
          <cell r="C3582">
            <v>1</v>
          </cell>
          <cell r="D3582" t="str">
            <v>UND</v>
          </cell>
          <cell r="E3582">
            <v>145.76</v>
          </cell>
          <cell r="F3582">
            <v>26.236799999999999</v>
          </cell>
          <cell r="G3582">
            <v>145.76</v>
          </cell>
          <cell r="H3582">
            <v>26.24</v>
          </cell>
          <cell r="I3582">
            <v>1608.5</v>
          </cell>
        </row>
        <row r="3583">
          <cell r="A3583">
            <v>0</v>
          </cell>
          <cell r="B3583" t="str">
            <v>Manguera flexible inodoro inox. 3/8" Eastman</v>
          </cell>
          <cell r="C3583">
            <v>1</v>
          </cell>
          <cell r="D3583" t="str">
            <v>UND</v>
          </cell>
          <cell r="E3583">
            <v>194.92</v>
          </cell>
          <cell r="F3583">
            <v>35.085599999999999</v>
          </cell>
          <cell r="G3583">
            <v>194.92</v>
          </cell>
          <cell r="H3583">
            <v>35.090000000000003</v>
          </cell>
        </row>
        <row r="3584">
          <cell r="A3584">
            <v>0</v>
          </cell>
          <cell r="B3584" t="str">
            <v>Inodoro Bath Collection Bco. con tapa</v>
          </cell>
          <cell r="C3584">
            <v>1</v>
          </cell>
          <cell r="D3584" t="str">
            <v>UND</v>
          </cell>
          <cell r="E3584">
            <v>8384.75</v>
          </cell>
          <cell r="F3584">
            <v>1509.2549999999999</v>
          </cell>
          <cell r="G3584">
            <v>8384.75</v>
          </cell>
          <cell r="H3584">
            <v>1509.26</v>
          </cell>
          <cell r="I3584">
            <v>11002.68</v>
          </cell>
        </row>
        <row r="3585">
          <cell r="A3585">
            <v>0</v>
          </cell>
          <cell r="B3585" t="str">
            <v>Junta de Cera</v>
          </cell>
          <cell r="C3585">
            <v>1</v>
          </cell>
          <cell r="D3585" t="str">
            <v>UND</v>
          </cell>
          <cell r="E3585">
            <v>66.22</v>
          </cell>
          <cell r="F3585">
            <v>11.919599999999999</v>
          </cell>
          <cell r="G3585">
            <v>66.22</v>
          </cell>
          <cell r="H3585">
            <v>11.92</v>
          </cell>
          <cell r="I3585">
            <v>0</v>
          </cell>
        </row>
        <row r="3586">
          <cell r="A3586">
            <v>0</v>
          </cell>
          <cell r="B3586" t="str">
            <v>Arandela PVC 4"</v>
          </cell>
          <cell r="C3586">
            <v>1</v>
          </cell>
          <cell r="D3586" t="str">
            <v>UND</v>
          </cell>
          <cell r="E3586">
            <v>63.56</v>
          </cell>
          <cell r="F3586">
            <v>11.440799999999999</v>
          </cell>
          <cell r="G3586">
            <v>63.56</v>
          </cell>
          <cell r="H3586">
            <v>11.44</v>
          </cell>
          <cell r="I3586">
            <v>0</v>
          </cell>
        </row>
        <row r="3587">
          <cell r="A3587">
            <v>0</v>
          </cell>
          <cell r="B3587" t="str">
            <v>Juego de tornillos de basineta</v>
          </cell>
          <cell r="C3587">
            <v>1</v>
          </cell>
          <cell r="D3587" t="str">
            <v>UND</v>
          </cell>
          <cell r="E3587">
            <v>50</v>
          </cell>
          <cell r="F3587">
            <v>9</v>
          </cell>
          <cell r="G3587">
            <v>50</v>
          </cell>
          <cell r="H3587">
            <v>9</v>
          </cell>
          <cell r="I3587">
            <v>0</v>
          </cell>
        </row>
        <row r="3588">
          <cell r="A3588" t="str">
            <v>CE002</v>
          </cell>
          <cell r="B3588" t="str">
            <v>Cemento blanco</v>
          </cell>
          <cell r="C3588">
            <v>0.05</v>
          </cell>
          <cell r="D3588" t="str">
            <v>FDA</v>
          </cell>
          <cell r="E3588">
            <v>817.7966101694916</v>
          </cell>
          <cell r="F3588">
            <v>147.20338983050848</v>
          </cell>
          <cell r="G3588">
            <v>40.89</v>
          </cell>
          <cell r="H3588">
            <v>7.36</v>
          </cell>
        </row>
        <row r="3589">
          <cell r="A3589">
            <v>0</v>
          </cell>
          <cell r="B3589" t="str">
            <v xml:space="preserve">Teflón </v>
          </cell>
          <cell r="C3589">
            <v>0.25</v>
          </cell>
          <cell r="D3589" t="str">
            <v>UND</v>
          </cell>
          <cell r="E3589">
            <v>18.64</v>
          </cell>
          <cell r="F3589">
            <v>3.3552</v>
          </cell>
          <cell r="G3589">
            <v>4.66</v>
          </cell>
          <cell r="H3589">
            <v>0.84</v>
          </cell>
          <cell r="I3589">
            <v>0</v>
          </cell>
        </row>
        <row r="3590">
          <cell r="A3590">
            <v>0</v>
          </cell>
          <cell r="B3590" t="str">
            <v>Mano de obra</v>
          </cell>
          <cell r="C3590">
            <v>1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</row>
        <row r="3591">
          <cell r="A3591">
            <v>0</v>
          </cell>
          <cell r="B3591" t="str">
            <v>Mano de Obra Instalación inodoro</v>
          </cell>
          <cell r="C3591">
            <v>1</v>
          </cell>
          <cell r="D3591" t="str">
            <v>UND</v>
          </cell>
          <cell r="E3591">
            <v>1060.95</v>
          </cell>
          <cell r="F3591">
            <v>0</v>
          </cell>
          <cell r="G3591">
            <v>1060.95</v>
          </cell>
          <cell r="H3591">
            <v>0</v>
          </cell>
          <cell r="I3591">
            <v>0</v>
          </cell>
        </row>
        <row r="3592">
          <cell r="A3592">
            <v>0</v>
          </cell>
          <cell r="B3592" t="str">
            <v>Total/UND</v>
          </cell>
          <cell r="C3592">
            <v>1</v>
          </cell>
          <cell r="D3592">
            <v>0</v>
          </cell>
          <cell r="E3592">
            <v>4063.56</v>
          </cell>
          <cell r="F3592">
            <v>731.44079999999997</v>
          </cell>
          <cell r="G3592">
            <v>10069.339999999998</v>
          </cell>
          <cell r="H3592">
            <v>1621.53</v>
          </cell>
          <cell r="I3592">
            <v>11690.869999999999</v>
          </cell>
        </row>
        <row r="3593">
          <cell r="A3593">
            <v>0</v>
          </cell>
          <cell r="B3593" t="str">
            <v>Junta de Cera</v>
          </cell>
          <cell r="C3593">
            <v>1</v>
          </cell>
          <cell r="D3593">
            <v>0</v>
          </cell>
          <cell r="E3593">
            <v>66.22</v>
          </cell>
          <cell r="F3593">
            <v>11.919599999999999</v>
          </cell>
          <cell r="G3593">
            <v>0</v>
          </cell>
          <cell r="H3593">
            <v>0</v>
          </cell>
          <cell r="I3593">
            <v>0</v>
          </cell>
        </row>
        <row r="3594">
          <cell r="A3594">
            <v>116.10000000000005</v>
          </cell>
          <cell r="B3594" t="str">
            <v>LAVAMANOS DE SERVICIO BCO + SALIDAS SANIT.</v>
          </cell>
          <cell r="C3594">
            <v>1</v>
          </cell>
          <cell r="D3594" t="str">
            <v>UND</v>
          </cell>
          <cell r="E3594">
            <v>0</v>
          </cell>
          <cell r="F3594">
            <v>0</v>
          </cell>
          <cell r="G3594">
            <v>9377.6</v>
          </cell>
          <cell r="H3594">
            <v>1353.6899999999998</v>
          </cell>
          <cell r="I3594">
            <v>10731.29</v>
          </cell>
        </row>
        <row r="3595">
          <cell r="A3595">
            <v>0</v>
          </cell>
          <cell r="B3595" t="str">
            <v>Lavamanos de servicio bco. + salidas sanitarias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</row>
        <row r="3596">
          <cell r="A3596">
            <v>0</v>
          </cell>
          <cell r="B3596" t="str">
            <v>Volumen Análisis</v>
          </cell>
          <cell r="C3596">
            <v>1</v>
          </cell>
          <cell r="D3596" t="str">
            <v>UND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</row>
        <row r="3597">
          <cell r="A3597">
            <v>0</v>
          </cell>
          <cell r="B3597" t="str">
            <v>Materiales y Equipos</v>
          </cell>
          <cell r="C3597">
            <v>0.25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</row>
        <row r="3598">
          <cell r="A3598">
            <v>0</v>
          </cell>
          <cell r="B3598" t="str">
            <v>Niple Cromado 1/2" x 3"</v>
          </cell>
          <cell r="C3598">
            <v>1</v>
          </cell>
          <cell r="D3598" t="str">
            <v>UND</v>
          </cell>
          <cell r="E3598">
            <v>41.53</v>
          </cell>
          <cell r="F3598">
            <v>7.4753999999999996</v>
          </cell>
          <cell r="G3598">
            <v>41.53</v>
          </cell>
          <cell r="H3598">
            <v>7.48</v>
          </cell>
          <cell r="I3598">
            <v>0</v>
          </cell>
        </row>
        <row r="3599">
          <cell r="A3599">
            <v>0</v>
          </cell>
          <cell r="B3599" t="str">
            <v>Cubrefalta cromado 1/2"</v>
          </cell>
          <cell r="C3599">
            <v>1</v>
          </cell>
          <cell r="D3599" t="str">
            <v>UND</v>
          </cell>
          <cell r="E3599">
            <v>16.100000000000001</v>
          </cell>
          <cell r="F3599">
            <v>2.8980000000000001</v>
          </cell>
          <cell r="G3599">
            <v>16.100000000000001</v>
          </cell>
          <cell r="H3599">
            <v>2.9</v>
          </cell>
        </row>
        <row r="3600">
          <cell r="A3600">
            <v>0</v>
          </cell>
          <cell r="B3600" t="str">
            <v>Llave Angular 1/2" a 3/8"</v>
          </cell>
          <cell r="C3600">
            <v>1</v>
          </cell>
          <cell r="D3600" t="str">
            <v>UND</v>
          </cell>
          <cell r="E3600">
            <v>145.76</v>
          </cell>
          <cell r="F3600">
            <v>26.236799999999999</v>
          </cell>
          <cell r="G3600">
            <v>145.76</v>
          </cell>
          <cell r="H3600">
            <v>26.24</v>
          </cell>
          <cell r="I3600">
            <v>0</v>
          </cell>
        </row>
        <row r="3601">
          <cell r="A3601">
            <v>0</v>
          </cell>
          <cell r="B3601" t="str">
            <v>Manguera flexible lavamanos inox. 3/8" Eastman</v>
          </cell>
          <cell r="C3601">
            <v>1</v>
          </cell>
          <cell r="D3601" t="str">
            <v>UND</v>
          </cell>
          <cell r="E3601">
            <v>216.1</v>
          </cell>
          <cell r="F3601">
            <v>38.897999999999996</v>
          </cell>
          <cell r="G3601">
            <v>216.1</v>
          </cell>
          <cell r="H3601">
            <v>38.9</v>
          </cell>
        </row>
        <row r="3602">
          <cell r="A3602">
            <v>0</v>
          </cell>
          <cell r="B3602" t="str">
            <v>Lavamanos de servicio Bco</v>
          </cell>
          <cell r="C3602">
            <v>1</v>
          </cell>
          <cell r="D3602" t="str">
            <v>UND</v>
          </cell>
          <cell r="E3602">
            <v>1398.31</v>
          </cell>
          <cell r="F3602">
            <v>251.69579999999999</v>
          </cell>
          <cell r="G3602">
            <v>1398.31</v>
          </cell>
          <cell r="H3602">
            <v>251.7</v>
          </cell>
          <cell r="I3602">
            <v>11002.68</v>
          </cell>
        </row>
        <row r="3603">
          <cell r="A3603">
            <v>0</v>
          </cell>
          <cell r="B3603" t="str">
            <v>Llave sencilla cromada</v>
          </cell>
          <cell r="C3603">
            <v>1</v>
          </cell>
          <cell r="D3603" t="str">
            <v>UND</v>
          </cell>
          <cell r="E3603">
            <v>466.4</v>
          </cell>
          <cell r="F3603">
            <v>83.951999999999998</v>
          </cell>
          <cell r="G3603">
            <v>466.4</v>
          </cell>
          <cell r="H3603">
            <v>83.95</v>
          </cell>
        </row>
        <row r="3604">
          <cell r="A3604">
            <v>0</v>
          </cell>
          <cell r="B3604" t="str">
            <v>Boquilla para lavamanos sencilla</v>
          </cell>
          <cell r="C3604">
            <v>1</v>
          </cell>
          <cell r="D3604" t="str">
            <v>UND</v>
          </cell>
          <cell r="E3604">
            <v>244.07</v>
          </cell>
          <cell r="F3604">
            <v>43.932599999999994</v>
          </cell>
          <cell r="G3604">
            <v>244.07</v>
          </cell>
          <cell r="H3604">
            <v>43.93</v>
          </cell>
          <cell r="I3604">
            <v>16101.689999999999</v>
          </cell>
        </row>
        <row r="3605">
          <cell r="A3605">
            <v>0</v>
          </cell>
          <cell r="B3605" t="str">
            <v>Cola Extensora 1-1/4" PVC</v>
          </cell>
          <cell r="C3605">
            <v>1</v>
          </cell>
          <cell r="D3605" t="str">
            <v>UND</v>
          </cell>
          <cell r="E3605">
            <v>20.25</v>
          </cell>
          <cell r="F3605">
            <v>3.645</v>
          </cell>
          <cell r="G3605">
            <v>20.25</v>
          </cell>
          <cell r="H3605">
            <v>3.65</v>
          </cell>
          <cell r="I3605">
            <v>0</v>
          </cell>
        </row>
        <row r="3606">
          <cell r="A3606">
            <v>0</v>
          </cell>
          <cell r="B3606" t="str">
            <v>Sifón 1-1/4" PVC</v>
          </cell>
          <cell r="C3606">
            <v>1</v>
          </cell>
          <cell r="D3606" t="str">
            <v>UND</v>
          </cell>
          <cell r="E3606">
            <v>101.25</v>
          </cell>
          <cell r="F3606">
            <v>18.224999999999998</v>
          </cell>
          <cell r="G3606">
            <v>101.25</v>
          </cell>
          <cell r="H3606">
            <v>18.23</v>
          </cell>
          <cell r="I3606">
            <v>0</v>
          </cell>
        </row>
        <row r="3607">
          <cell r="A3607">
            <v>0</v>
          </cell>
          <cell r="B3607" t="str">
            <v>Reducción 2" a 1-1/4" PVC drenaje</v>
          </cell>
          <cell r="C3607">
            <v>1</v>
          </cell>
          <cell r="D3607" t="str">
            <v>UND</v>
          </cell>
          <cell r="E3607">
            <v>25</v>
          </cell>
          <cell r="F3607">
            <v>4.5</v>
          </cell>
          <cell r="G3607">
            <v>25</v>
          </cell>
          <cell r="H3607">
            <v>4.5</v>
          </cell>
          <cell r="I3607">
            <v>0</v>
          </cell>
        </row>
        <row r="3608">
          <cell r="A3608" t="str">
            <v>CE002</v>
          </cell>
          <cell r="B3608" t="str">
            <v>Cemento blanco</v>
          </cell>
          <cell r="C3608">
            <v>0.05</v>
          </cell>
          <cell r="D3608" t="str">
            <v>FDA</v>
          </cell>
          <cell r="E3608">
            <v>817.7966101694916</v>
          </cell>
          <cell r="F3608">
            <v>147.20338983050848</v>
          </cell>
          <cell r="G3608">
            <v>40.89</v>
          </cell>
          <cell r="H3608">
            <v>7.36</v>
          </cell>
        </row>
        <row r="3609">
          <cell r="A3609">
            <v>0</v>
          </cell>
          <cell r="B3609" t="str">
            <v xml:space="preserve">Teflón </v>
          </cell>
          <cell r="C3609">
            <v>0.25</v>
          </cell>
          <cell r="D3609" t="str">
            <v>UND</v>
          </cell>
          <cell r="E3609">
            <v>18.64</v>
          </cell>
          <cell r="F3609">
            <v>3.3552</v>
          </cell>
          <cell r="G3609">
            <v>4.66</v>
          </cell>
          <cell r="H3609">
            <v>0.84</v>
          </cell>
          <cell r="I3609">
            <v>0</v>
          </cell>
        </row>
        <row r="3610">
          <cell r="A3610">
            <v>0</v>
          </cell>
          <cell r="B3610" t="str">
            <v>Salida Agua Potable 1/2" Poliestileno 18mm</v>
          </cell>
          <cell r="C3610">
            <v>2</v>
          </cell>
          <cell r="D3610" t="str">
            <v>UND</v>
          </cell>
          <cell r="E3610">
            <v>1638.14</v>
          </cell>
          <cell r="F3610">
            <v>294.86520000000002</v>
          </cell>
          <cell r="G3610">
            <v>3276.28</v>
          </cell>
          <cell r="H3610">
            <v>589.73</v>
          </cell>
        </row>
        <row r="3611">
          <cell r="A3611">
            <v>0</v>
          </cell>
          <cell r="B3611" t="str">
            <v>Salida Sanitaria A.N. 2" Aérea</v>
          </cell>
          <cell r="C3611">
            <v>1</v>
          </cell>
          <cell r="D3611" t="str">
            <v>UND</v>
          </cell>
          <cell r="E3611">
            <v>1523.8</v>
          </cell>
          <cell r="F3611">
            <v>274.28399999999999</v>
          </cell>
          <cell r="G3611">
            <v>1523.8</v>
          </cell>
          <cell r="H3611">
            <v>274.27999999999997</v>
          </cell>
          <cell r="I3611">
            <v>0</v>
          </cell>
        </row>
        <row r="3612">
          <cell r="A3612">
            <v>0</v>
          </cell>
          <cell r="B3612" t="str">
            <v>Mano de obra</v>
          </cell>
          <cell r="C3612">
            <v>1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</row>
        <row r="3613">
          <cell r="A3613">
            <v>0</v>
          </cell>
          <cell r="B3613" t="str">
            <v>Mano de Obra Instalación lavamanos</v>
          </cell>
          <cell r="C3613">
            <v>1</v>
          </cell>
          <cell r="D3613" t="str">
            <v>UND</v>
          </cell>
          <cell r="E3613">
            <v>1857.2</v>
          </cell>
          <cell r="F3613">
            <v>0</v>
          </cell>
          <cell r="G3613">
            <v>1857.2</v>
          </cell>
          <cell r="H3613">
            <v>0</v>
          </cell>
          <cell r="I3613">
            <v>0</v>
          </cell>
        </row>
        <row r="3614">
          <cell r="A3614">
            <v>0</v>
          </cell>
          <cell r="B3614" t="str">
            <v>Total/UND</v>
          </cell>
          <cell r="C3614">
            <v>1</v>
          </cell>
          <cell r="D3614">
            <v>0</v>
          </cell>
          <cell r="E3614">
            <v>63.56</v>
          </cell>
          <cell r="F3614">
            <v>11.440799999999999</v>
          </cell>
          <cell r="G3614">
            <v>9377.6</v>
          </cell>
          <cell r="H3614">
            <v>1353.6899999999998</v>
          </cell>
          <cell r="I3614">
            <v>10731.29</v>
          </cell>
        </row>
        <row r="3615">
          <cell r="A3615">
            <v>0</v>
          </cell>
          <cell r="B3615" t="str">
            <v>Juego de tornillos de basineta</v>
          </cell>
          <cell r="C3615">
            <v>1</v>
          </cell>
          <cell r="D3615">
            <v>0</v>
          </cell>
          <cell r="E3615">
            <v>50</v>
          </cell>
          <cell r="F3615">
            <v>9</v>
          </cell>
          <cell r="G3615">
            <v>0</v>
          </cell>
          <cell r="H3615">
            <v>0</v>
          </cell>
        </row>
        <row r="3616">
          <cell r="A3616">
            <v>116.11000000000006</v>
          </cell>
          <cell r="B3616" t="str">
            <v>LAVAMANOS TOPE BATH COLLECTION + SALIDAS</v>
          </cell>
          <cell r="C3616">
            <v>1</v>
          </cell>
          <cell r="D3616" t="str">
            <v>UND</v>
          </cell>
          <cell r="E3616">
            <v>0</v>
          </cell>
          <cell r="F3616">
            <v>0</v>
          </cell>
          <cell r="G3616">
            <v>13461.19</v>
          </cell>
          <cell r="H3616">
            <v>2088.7299999999996</v>
          </cell>
          <cell r="I3616">
            <v>15549.92</v>
          </cell>
        </row>
        <row r="3617">
          <cell r="A3617">
            <v>0</v>
          </cell>
          <cell r="B3617" t="str">
            <v>Lavamanos de tope Bath Collection + Salidas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</row>
        <row r="3618">
          <cell r="A3618">
            <v>0</v>
          </cell>
          <cell r="B3618" t="str">
            <v>Volumen Análisis</v>
          </cell>
          <cell r="C3618">
            <v>1</v>
          </cell>
          <cell r="D3618" t="str">
            <v>UND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</row>
        <row r="3619">
          <cell r="A3619">
            <v>0</v>
          </cell>
          <cell r="B3619" t="str">
            <v>Materiales y Equipos</v>
          </cell>
          <cell r="C3619">
            <v>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</row>
        <row r="3620">
          <cell r="A3620">
            <v>0</v>
          </cell>
          <cell r="B3620" t="str">
            <v>Niple Cromado 1/2" x 3"</v>
          </cell>
          <cell r="C3620">
            <v>2</v>
          </cell>
          <cell r="D3620" t="str">
            <v>UND</v>
          </cell>
          <cell r="E3620">
            <v>41.53</v>
          </cell>
          <cell r="F3620">
            <v>7.4753999999999996</v>
          </cell>
          <cell r="G3620">
            <v>83.06</v>
          </cell>
          <cell r="H3620">
            <v>14.95</v>
          </cell>
          <cell r="I3620">
            <v>0</v>
          </cell>
        </row>
        <row r="3621">
          <cell r="A3621">
            <v>0</v>
          </cell>
          <cell r="B3621" t="str">
            <v>Cubrefalta cromado 1/2"</v>
          </cell>
          <cell r="C3621">
            <v>2</v>
          </cell>
          <cell r="D3621" t="str">
            <v>UND</v>
          </cell>
          <cell r="E3621">
            <v>16.100000000000001</v>
          </cell>
          <cell r="F3621">
            <v>2.8980000000000001</v>
          </cell>
          <cell r="G3621">
            <v>32.200000000000003</v>
          </cell>
          <cell r="H3621">
            <v>5.8</v>
          </cell>
        </row>
        <row r="3622">
          <cell r="A3622">
            <v>0</v>
          </cell>
          <cell r="B3622" t="str">
            <v>Llave Angular 1/2" a 3/8"</v>
          </cell>
          <cell r="C3622">
            <v>2</v>
          </cell>
          <cell r="D3622" t="str">
            <v>UND</v>
          </cell>
          <cell r="E3622">
            <v>145.76</v>
          </cell>
          <cell r="F3622">
            <v>26.236799999999999</v>
          </cell>
          <cell r="G3622">
            <v>291.52</v>
          </cell>
          <cell r="H3622">
            <v>52.47</v>
          </cell>
          <cell r="I3622">
            <v>16101.689999999999</v>
          </cell>
        </row>
        <row r="3623">
          <cell r="A3623">
            <v>0</v>
          </cell>
          <cell r="B3623" t="str">
            <v>Manguera flexible lavamanos inox. 3/8" Eastman</v>
          </cell>
          <cell r="C3623">
            <v>2</v>
          </cell>
          <cell r="D3623" t="str">
            <v>UND</v>
          </cell>
          <cell r="E3623">
            <v>216.1</v>
          </cell>
          <cell r="F3623">
            <v>38.897999999999996</v>
          </cell>
          <cell r="G3623">
            <v>432.2</v>
          </cell>
          <cell r="H3623">
            <v>77.8</v>
          </cell>
        </row>
        <row r="3624">
          <cell r="A3624">
            <v>0</v>
          </cell>
          <cell r="B3624" t="str">
            <v xml:space="preserve">Lavamanos de Tope Bath Collection  </v>
          </cell>
          <cell r="C3624">
            <v>1</v>
          </cell>
          <cell r="D3624" t="str">
            <v>UND</v>
          </cell>
          <cell r="E3624">
            <v>4110.17</v>
          </cell>
          <cell r="F3624">
            <v>739.8306</v>
          </cell>
          <cell r="G3624">
            <v>4110.17</v>
          </cell>
          <cell r="H3624">
            <v>739.83</v>
          </cell>
          <cell r="I3624">
            <v>6591.8600000000006</v>
          </cell>
        </row>
        <row r="3625">
          <cell r="A3625">
            <v>0</v>
          </cell>
          <cell r="B3625" t="str">
            <v>Mezcladora Pfister lavamanos</v>
          </cell>
          <cell r="C3625">
            <v>1</v>
          </cell>
          <cell r="D3625" t="str">
            <v>UND</v>
          </cell>
          <cell r="E3625">
            <v>1070.3399999999999</v>
          </cell>
          <cell r="F3625">
            <v>192.66119999999998</v>
          </cell>
          <cell r="G3625">
            <v>1070.3399999999999</v>
          </cell>
          <cell r="H3625">
            <v>192.66</v>
          </cell>
          <cell r="I3625">
            <v>0</v>
          </cell>
        </row>
        <row r="3626">
          <cell r="A3626">
            <v>0</v>
          </cell>
          <cell r="B3626" t="str">
            <v>Boquilla para lavamanos autom. push button</v>
          </cell>
          <cell r="C3626">
            <v>1</v>
          </cell>
          <cell r="D3626" t="str">
            <v>UND</v>
          </cell>
          <cell r="E3626">
            <v>592.37</v>
          </cell>
          <cell r="F3626">
            <v>106.6266</v>
          </cell>
          <cell r="G3626">
            <v>592.37</v>
          </cell>
          <cell r="H3626">
            <v>106.63</v>
          </cell>
          <cell r="I3626">
            <v>0</v>
          </cell>
        </row>
        <row r="3627">
          <cell r="A3627">
            <v>0</v>
          </cell>
          <cell r="B3627" t="str">
            <v>Cola Extensora 1-1/4" PVC</v>
          </cell>
          <cell r="C3627">
            <v>1</v>
          </cell>
          <cell r="D3627" t="str">
            <v>UND</v>
          </cell>
          <cell r="E3627">
            <v>20.25</v>
          </cell>
          <cell r="F3627">
            <v>3.645</v>
          </cell>
          <cell r="G3627">
            <v>20.25</v>
          </cell>
          <cell r="H3627">
            <v>3.65</v>
          </cell>
          <cell r="I3627">
            <v>0</v>
          </cell>
        </row>
        <row r="3628">
          <cell r="A3628">
            <v>0</v>
          </cell>
          <cell r="B3628" t="str">
            <v>Sifón 1-1/4" PVC</v>
          </cell>
          <cell r="C3628">
            <v>1</v>
          </cell>
          <cell r="D3628" t="str">
            <v>UND</v>
          </cell>
          <cell r="E3628">
            <v>101.25</v>
          </cell>
          <cell r="F3628">
            <v>18.224999999999998</v>
          </cell>
          <cell r="G3628">
            <v>101.25</v>
          </cell>
          <cell r="H3628">
            <v>18.23</v>
          </cell>
        </row>
        <row r="3629">
          <cell r="A3629">
            <v>0</v>
          </cell>
          <cell r="B3629" t="str">
            <v>Reducción 2" a 1-1/4" PVC drenaje</v>
          </cell>
          <cell r="C3629">
            <v>1</v>
          </cell>
          <cell r="D3629" t="str">
            <v>UND</v>
          </cell>
          <cell r="E3629">
            <v>25</v>
          </cell>
          <cell r="F3629">
            <v>4.5</v>
          </cell>
          <cell r="G3629">
            <v>25</v>
          </cell>
          <cell r="H3629">
            <v>4.5</v>
          </cell>
          <cell r="I3629">
            <v>0</v>
          </cell>
        </row>
        <row r="3630">
          <cell r="A3630" t="str">
            <v>CE002</v>
          </cell>
          <cell r="B3630" t="str">
            <v>Cemento blanco</v>
          </cell>
          <cell r="C3630">
            <v>0.05</v>
          </cell>
          <cell r="D3630" t="str">
            <v>FDA</v>
          </cell>
          <cell r="E3630">
            <v>817.7966101694916</v>
          </cell>
          <cell r="F3630">
            <v>147.20338983050848</v>
          </cell>
          <cell r="G3630">
            <v>40.89</v>
          </cell>
          <cell r="H3630">
            <v>7.36</v>
          </cell>
          <cell r="I3630">
            <v>0</v>
          </cell>
        </row>
        <row r="3631">
          <cell r="A3631">
            <v>0</v>
          </cell>
          <cell r="B3631" t="str">
            <v xml:space="preserve">Teflón </v>
          </cell>
          <cell r="C3631">
            <v>0.25</v>
          </cell>
          <cell r="D3631" t="str">
            <v>UND</v>
          </cell>
          <cell r="E3631">
            <v>18.64</v>
          </cell>
          <cell r="F3631">
            <v>3.3552</v>
          </cell>
          <cell r="G3631">
            <v>4.66</v>
          </cell>
          <cell r="H3631">
            <v>0.84</v>
          </cell>
          <cell r="I3631">
            <v>0</v>
          </cell>
        </row>
        <row r="3632">
          <cell r="A3632">
            <v>0</v>
          </cell>
          <cell r="B3632" t="str">
            <v>Salida Agua Potable 1/2" Poliestileno 18mm</v>
          </cell>
          <cell r="C3632">
            <v>2</v>
          </cell>
          <cell r="D3632" t="str">
            <v>UND</v>
          </cell>
          <cell r="E3632">
            <v>1638.14</v>
          </cell>
          <cell r="F3632">
            <v>294.86520000000002</v>
          </cell>
          <cell r="G3632">
            <v>3276.28</v>
          </cell>
          <cell r="H3632">
            <v>589.73</v>
          </cell>
          <cell r="I3632">
            <v>0</v>
          </cell>
        </row>
        <row r="3633">
          <cell r="A3633">
            <v>0</v>
          </cell>
          <cell r="B3633" t="str">
            <v>Salida Sanitaria A.N. 2" Aérea</v>
          </cell>
          <cell r="C3633">
            <v>1</v>
          </cell>
          <cell r="D3633" t="str">
            <v>UND</v>
          </cell>
          <cell r="E3633">
            <v>1523.8</v>
          </cell>
          <cell r="F3633">
            <v>274.28399999999999</v>
          </cell>
          <cell r="G3633">
            <v>1523.8</v>
          </cell>
          <cell r="H3633">
            <v>274.27999999999997</v>
          </cell>
        </row>
        <row r="3634">
          <cell r="A3634">
            <v>0</v>
          </cell>
          <cell r="B3634" t="str">
            <v>Mano de obra</v>
          </cell>
          <cell r="C3634">
            <v>1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</row>
        <row r="3635">
          <cell r="A3635">
            <v>0</v>
          </cell>
          <cell r="B3635" t="str">
            <v>Mano de Obra Instalación lavamanos</v>
          </cell>
          <cell r="C3635">
            <v>1</v>
          </cell>
          <cell r="D3635" t="str">
            <v>UND</v>
          </cell>
          <cell r="E3635">
            <v>1857.2</v>
          </cell>
          <cell r="F3635">
            <v>0</v>
          </cell>
          <cell r="G3635">
            <v>1857.2</v>
          </cell>
          <cell r="H3635">
            <v>0</v>
          </cell>
        </row>
        <row r="3636">
          <cell r="A3636">
            <v>0</v>
          </cell>
          <cell r="B3636" t="str">
            <v>Total/UND</v>
          </cell>
          <cell r="C3636">
            <v>0.05</v>
          </cell>
          <cell r="D3636">
            <v>0</v>
          </cell>
          <cell r="E3636">
            <v>817.7966101694916</v>
          </cell>
          <cell r="F3636">
            <v>147.20338983050848</v>
          </cell>
          <cell r="G3636">
            <v>13461.19</v>
          </cell>
          <cell r="H3636">
            <v>2088.7299999999996</v>
          </cell>
          <cell r="I3636">
            <v>15549.92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</row>
        <row r="3638">
          <cell r="A3638">
            <v>116.12000000000006</v>
          </cell>
          <cell r="B3638" t="str">
            <v>LAVAMANOS PEDESTAL BATH COLLECTION + SALIDAS SANITARIAS</v>
          </cell>
          <cell r="C3638">
            <v>1</v>
          </cell>
          <cell r="D3638" t="str">
            <v>UND</v>
          </cell>
          <cell r="E3638">
            <v>0</v>
          </cell>
          <cell r="F3638">
            <v>0</v>
          </cell>
          <cell r="G3638">
            <v>12507.800000000001</v>
          </cell>
          <cell r="H3638">
            <v>1917.1199999999997</v>
          </cell>
          <cell r="I3638">
            <v>14424.92</v>
          </cell>
        </row>
        <row r="3639">
          <cell r="A3639">
            <v>0</v>
          </cell>
          <cell r="B3639" t="str">
            <v>Lavamanos pedestal Bath Collection + salidas sanitarias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</row>
        <row r="3640">
          <cell r="A3640">
            <v>0</v>
          </cell>
          <cell r="B3640" t="str">
            <v>Volumen Análisis</v>
          </cell>
          <cell r="C3640">
            <v>1</v>
          </cell>
          <cell r="D3640" t="str">
            <v>UND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</row>
        <row r="3641">
          <cell r="A3641">
            <v>0</v>
          </cell>
          <cell r="B3641" t="str">
            <v>Materiales y Equipos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</row>
        <row r="3642">
          <cell r="A3642">
            <v>0</v>
          </cell>
          <cell r="B3642" t="str">
            <v>Niple Cromado 1/2" x 3"</v>
          </cell>
          <cell r="C3642">
            <v>2</v>
          </cell>
          <cell r="D3642" t="str">
            <v>UND</v>
          </cell>
          <cell r="E3642">
            <v>41.53</v>
          </cell>
          <cell r="F3642">
            <v>7.4753999999999996</v>
          </cell>
          <cell r="G3642">
            <v>83.06</v>
          </cell>
          <cell r="H3642">
            <v>14.95</v>
          </cell>
          <cell r="I3642">
            <v>11690.869999999999</v>
          </cell>
        </row>
        <row r="3643">
          <cell r="A3643">
            <v>0</v>
          </cell>
          <cell r="B3643" t="str">
            <v>Cubrefalta cromado 1/2"</v>
          </cell>
          <cell r="C3643">
            <v>2</v>
          </cell>
          <cell r="D3643" t="str">
            <v>UND</v>
          </cell>
          <cell r="E3643">
            <v>16.100000000000001</v>
          </cell>
          <cell r="F3643">
            <v>2.8980000000000001</v>
          </cell>
          <cell r="G3643">
            <v>32.200000000000003</v>
          </cell>
          <cell r="H3643">
            <v>5.8</v>
          </cell>
          <cell r="I3643">
            <v>0</v>
          </cell>
        </row>
        <row r="3644">
          <cell r="A3644">
            <v>0</v>
          </cell>
          <cell r="B3644" t="str">
            <v>Llave Angular 1/2" a 3/8"</v>
          </cell>
          <cell r="C3644">
            <v>2</v>
          </cell>
          <cell r="D3644" t="str">
            <v>UND</v>
          </cell>
          <cell r="E3644">
            <v>145.76</v>
          </cell>
          <cell r="F3644">
            <v>26.236799999999999</v>
          </cell>
          <cell r="G3644">
            <v>291.52</v>
          </cell>
          <cell r="H3644">
            <v>52.47</v>
          </cell>
          <cell r="I3644">
            <v>0</v>
          </cell>
        </row>
        <row r="3645">
          <cell r="A3645">
            <v>0</v>
          </cell>
          <cell r="B3645" t="str">
            <v>Manguera flexible lavamanos inox. 3/8" Eastman</v>
          </cell>
          <cell r="C3645">
            <v>2</v>
          </cell>
          <cell r="D3645" t="str">
            <v>UND</v>
          </cell>
          <cell r="E3645">
            <v>216.1</v>
          </cell>
          <cell r="F3645">
            <v>38.897999999999996</v>
          </cell>
          <cell r="G3645">
            <v>432.2</v>
          </cell>
          <cell r="H3645">
            <v>77.8</v>
          </cell>
          <cell r="I3645">
            <v>0</v>
          </cell>
        </row>
        <row r="3646">
          <cell r="A3646">
            <v>0</v>
          </cell>
          <cell r="B3646" t="str">
            <v xml:space="preserve">Lavamanos de pedestal Bath Collection  </v>
          </cell>
          <cell r="C3646">
            <v>1</v>
          </cell>
          <cell r="D3646" t="str">
            <v>UND</v>
          </cell>
          <cell r="E3646">
            <v>3156.78</v>
          </cell>
          <cell r="F3646">
            <v>568.22040000000004</v>
          </cell>
          <cell r="G3646">
            <v>3156.78</v>
          </cell>
          <cell r="H3646">
            <v>568.22</v>
          </cell>
        </row>
        <row r="3647">
          <cell r="A3647">
            <v>0</v>
          </cell>
          <cell r="B3647" t="str">
            <v xml:space="preserve">Mezcladora Pfister lavamanos </v>
          </cell>
          <cell r="C3647">
            <v>1</v>
          </cell>
          <cell r="D3647" t="str">
            <v>UND</v>
          </cell>
          <cell r="E3647">
            <v>1070.3399999999999</v>
          </cell>
          <cell r="F3647">
            <v>192.66119999999998</v>
          </cell>
          <cell r="G3647">
            <v>1070.3399999999999</v>
          </cell>
          <cell r="H3647">
            <v>192.66</v>
          </cell>
          <cell r="I3647">
            <v>0</v>
          </cell>
        </row>
        <row r="3648">
          <cell r="A3648">
            <v>0</v>
          </cell>
          <cell r="B3648" t="str">
            <v>Boquilla para lavamanos autom. push button</v>
          </cell>
          <cell r="C3648">
            <v>1</v>
          </cell>
          <cell r="D3648" t="str">
            <v>UND</v>
          </cell>
          <cell r="E3648">
            <v>592.37</v>
          </cell>
          <cell r="F3648">
            <v>106.6266</v>
          </cell>
          <cell r="G3648">
            <v>592.37</v>
          </cell>
          <cell r="H3648">
            <v>106.63</v>
          </cell>
          <cell r="I3648">
            <v>0</v>
          </cell>
        </row>
        <row r="3649">
          <cell r="A3649">
            <v>0</v>
          </cell>
          <cell r="B3649" t="str">
            <v>Cola Extensora 1-1/4" PVC</v>
          </cell>
          <cell r="C3649">
            <v>1</v>
          </cell>
          <cell r="D3649" t="str">
            <v>UND</v>
          </cell>
          <cell r="E3649">
            <v>20.25</v>
          </cell>
          <cell r="F3649">
            <v>3.645</v>
          </cell>
          <cell r="G3649">
            <v>20.25</v>
          </cell>
          <cell r="H3649">
            <v>3.65</v>
          </cell>
          <cell r="I3649">
            <v>0</v>
          </cell>
        </row>
        <row r="3650">
          <cell r="A3650">
            <v>0</v>
          </cell>
          <cell r="B3650" t="str">
            <v>Sifón 1-1/4" PVC</v>
          </cell>
          <cell r="C3650">
            <v>1</v>
          </cell>
          <cell r="D3650" t="str">
            <v>UND</v>
          </cell>
          <cell r="E3650">
            <v>101.25</v>
          </cell>
          <cell r="F3650">
            <v>18.224999999999998</v>
          </cell>
          <cell r="G3650">
            <v>101.25</v>
          </cell>
          <cell r="H3650">
            <v>18.23</v>
          </cell>
          <cell r="I3650">
            <v>0</v>
          </cell>
        </row>
        <row r="3651">
          <cell r="A3651">
            <v>0</v>
          </cell>
          <cell r="B3651" t="str">
            <v>Reducción 2" a 1-1/4" PVC drenaje</v>
          </cell>
          <cell r="C3651">
            <v>1</v>
          </cell>
          <cell r="D3651" t="str">
            <v>UND</v>
          </cell>
          <cell r="E3651">
            <v>25</v>
          </cell>
          <cell r="F3651">
            <v>4.5</v>
          </cell>
          <cell r="G3651">
            <v>25</v>
          </cell>
          <cell r="H3651">
            <v>4.5</v>
          </cell>
        </row>
        <row r="3652">
          <cell r="A3652" t="str">
            <v>CE002</v>
          </cell>
          <cell r="B3652" t="str">
            <v>Cemento blanco</v>
          </cell>
          <cell r="C3652">
            <v>0.05</v>
          </cell>
          <cell r="D3652" t="str">
            <v>FDA</v>
          </cell>
          <cell r="E3652">
            <v>817.7966101694916</v>
          </cell>
          <cell r="F3652">
            <v>147.20338983050848</v>
          </cell>
          <cell r="G3652">
            <v>40.89</v>
          </cell>
          <cell r="H3652">
            <v>7.36</v>
          </cell>
        </row>
        <row r="3653">
          <cell r="A3653">
            <v>0</v>
          </cell>
          <cell r="B3653" t="str">
            <v xml:space="preserve">Teflón </v>
          </cell>
          <cell r="C3653">
            <v>0.25</v>
          </cell>
          <cell r="D3653" t="str">
            <v>UND</v>
          </cell>
          <cell r="E3653">
            <v>18.64</v>
          </cell>
          <cell r="F3653">
            <v>3.3552</v>
          </cell>
          <cell r="G3653">
            <v>4.66</v>
          </cell>
          <cell r="H3653">
            <v>0.84</v>
          </cell>
        </row>
        <row r="3654">
          <cell r="A3654">
            <v>0</v>
          </cell>
          <cell r="B3654" t="str">
            <v>Salida Agua Potable 1/2" Poliestileno 18mm</v>
          </cell>
          <cell r="C3654">
            <v>2</v>
          </cell>
          <cell r="D3654" t="str">
            <v>UND</v>
          </cell>
          <cell r="E3654">
            <v>1638.14</v>
          </cell>
          <cell r="F3654">
            <v>294.86520000000002</v>
          </cell>
          <cell r="G3654">
            <v>3276.28</v>
          </cell>
          <cell r="H3654">
            <v>589.73</v>
          </cell>
        </row>
        <row r="3655">
          <cell r="A3655">
            <v>0</v>
          </cell>
          <cell r="B3655" t="str">
            <v>Salida Sanitaria A.N. 2" Aérea</v>
          </cell>
          <cell r="C3655">
            <v>1</v>
          </cell>
          <cell r="D3655" t="str">
            <v>UND</v>
          </cell>
          <cell r="E3655">
            <v>1523.8</v>
          </cell>
          <cell r="F3655">
            <v>274.28399999999999</v>
          </cell>
          <cell r="G3655">
            <v>1523.8</v>
          </cell>
          <cell r="H3655">
            <v>274.27999999999997</v>
          </cell>
        </row>
        <row r="3656">
          <cell r="A3656">
            <v>0</v>
          </cell>
          <cell r="B3656" t="str">
            <v>Mano de obra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A3657">
            <v>0</v>
          </cell>
          <cell r="B3657" t="str">
            <v>Mano de Obra Instalación lavamanos</v>
          </cell>
          <cell r="C3657">
            <v>1</v>
          </cell>
          <cell r="D3657" t="str">
            <v>UND</v>
          </cell>
          <cell r="E3657">
            <v>1857.2</v>
          </cell>
          <cell r="F3657">
            <v>0</v>
          </cell>
          <cell r="G3657">
            <v>1857.2</v>
          </cell>
          <cell r="H3657">
            <v>0</v>
          </cell>
          <cell r="I3657">
            <v>0</v>
          </cell>
        </row>
        <row r="3658">
          <cell r="A3658">
            <v>0</v>
          </cell>
          <cell r="B3658" t="str">
            <v>Total/UND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12507.800000000001</v>
          </cell>
          <cell r="H3658">
            <v>1917.1199999999997</v>
          </cell>
          <cell r="I3658">
            <v>14424.92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>
            <v>116.13000000000007</v>
          </cell>
          <cell r="B3660" t="str">
            <v>MUEBLE HIDROFUGO DE 0.80m CON LAVAMANOS Y ESPEJO + SALIDAS SANITARIAS</v>
          </cell>
          <cell r="C3660">
            <v>1</v>
          </cell>
          <cell r="D3660" t="str">
            <v>UND</v>
          </cell>
          <cell r="E3660">
            <v>0</v>
          </cell>
          <cell r="F3660">
            <v>0</v>
          </cell>
          <cell r="G3660">
            <v>21257.66</v>
          </cell>
          <cell r="H3660">
            <v>3492.1000000000004</v>
          </cell>
          <cell r="I3660">
            <v>24749.760000000002</v>
          </cell>
        </row>
        <row r="3661">
          <cell r="A3661">
            <v>0</v>
          </cell>
          <cell r="B3661" t="str">
            <v>Mueble hidrofugo de 0.80m con lavamanos y espejo + salidas sanitarias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</row>
        <row r="3662">
          <cell r="A3662">
            <v>0</v>
          </cell>
          <cell r="B3662" t="str">
            <v>Volumen Análisis</v>
          </cell>
          <cell r="C3662">
            <v>1</v>
          </cell>
          <cell r="D3662" t="str">
            <v>UND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</row>
        <row r="3663">
          <cell r="A3663">
            <v>0</v>
          </cell>
          <cell r="B3663" t="str">
            <v>Materiales y Equipos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</row>
        <row r="3664">
          <cell r="A3664">
            <v>0</v>
          </cell>
          <cell r="B3664" t="str">
            <v>Niple Cromado 1/2" x 3"</v>
          </cell>
          <cell r="C3664">
            <v>2</v>
          </cell>
          <cell r="D3664" t="str">
            <v>UND</v>
          </cell>
          <cell r="E3664">
            <v>41.53</v>
          </cell>
          <cell r="F3664">
            <v>7.4753999999999996</v>
          </cell>
          <cell r="G3664">
            <v>83.06</v>
          </cell>
          <cell r="H3664">
            <v>14.95</v>
          </cell>
          <cell r="I3664">
            <v>0</v>
          </cell>
        </row>
        <row r="3665">
          <cell r="A3665">
            <v>0</v>
          </cell>
          <cell r="B3665" t="str">
            <v>Cubrefalta cromado 1/2"</v>
          </cell>
          <cell r="C3665">
            <v>2</v>
          </cell>
          <cell r="D3665" t="str">
            <v>UND</v>
          </cell>
          <cell r="E3665">
            <v>16.100000000000001</v>
          </cell>
          <cell r="F3665">
            <v>2.8980000000000001</v>
          </cell>
          <cell r="G3665">
            <v>32.200000000000003</v>
          </cell>
          <cell r="H3665">
            <v>5.8</v>
          </cell>
          <cell r="I3665">
            <v>0</v>
          </cell>
        </row>
        <row r="3666">
          <cell r="A3666">
            <v>0</v>
          </cell>
          <cell r="B3666" t="str">
            <v>Llave Angular 1/2" a 3/8"</v>
          </cell>
          <cell r="C3666">
            <v>2</v>
          </cell>
          <cell r="D3666" t="str">
            <v>UND</v>
          </cell>
          <cell r="E3666">
            <v>145.76</v>
          </cell>
          <cell r="F3666">
            <v>26.236799999999999</v>
          </cell>
          <cell r="G3666">
            <v>291.52</v>
          </cell>
          <cell r="H3666">
            <v>52.47</v>
          </cell>
        </row>
        <row r="3667">
          <cell r="A3667">
            <v>0</v>
          </cell>
          <cell r="B3667" t="str">
            <v>Manguera flexible lavamanos inox. 3/8" Eastman</v>
          </cell>
          <cell r="C3667">
            <v>2</v>
          </cell>
          <cell r="D3667" t="str">
            <v>UND</v>
          </cell>
          <cell r="E3667">
            <v>216.1</v>
          </cell>
          <cell r="F3667">
            <v>38.897999999999996</v>
          </cell>
          <cell r="G3667">
            <v>432.2</v>
          </cell>
          <cell r="H3667">
            <v>77.8</v>
          </cell>
          <cell r="I3667">
            <v>0</v>
          </cell>
        </row>
        <row r="3668">
          <cell r="A3668">
            <v>0</v>
          </cell>
          <cell r="B3668" t="str">
            <v>Mueble hidrofugo de Lavamanos con espejo</v>
          </cell>
          <cell r="C3668">
            <v>1</v>
          </cell>
          <cell r="D3668" t="str">
            <v>UND</v>
          </cell>
          <cell r="E3668">
            <v>11906.64</v>
          </cell>
          <cell r="F3668">
            <v>2143.1951999999997</v>
          </cell>
          <cell r="G3668">
            <v>11906.64</v>
          </cell>
          <cell r="H3668">
            <v>2143.1999999999998</v>
          </cell>
        </row>
        <row r="3669">
          <cell r="A3669">
            <v>0</v>
          </cell>
          <cell r="B3669" t="str">
            <v xml:space="preserve">Mezcladora Pfister lavamanos </v>
          </cell>
          <cell r="C3669">
            <v>1</v>
          </cell>
          <cell r="D3669" t="str">
            <v>UND</v>
          </cell>
          <cell r="E3669">
            <v>1070.3399999999999</v>
          </cell>
          <cell r="F3669">
            <v>192.66119999999998</v>
          </cell>
          <cell r="G3669">
            <v>1070.3399999999999</v>
          </cell>
          <cell r="H3669">
            <v>192.66</v>
          </cell>
          <cell r="I3669">
            <v>0</v>
          </cell>
        </row>
        <row r="3670">
          <cell r="A3670">
            <v>0</v>
          </cell>
          <cell r="B3670" t="str">
            <v>Boquilla para lavamanos autom. push button</v>
          </cell>
          <cell r="C3670">
            <v>1</v>
          </cell>
          <cell r="D3670" t="str">
            <v>UND</v>
          </cell>
          <cell r="E3670">
            <v>592.37</v>
          </cell>
          <cell r="F3670">
            <v>106.6266</v>
          </cell>
          <cell r="G3670">
            <v>592.37</v>
          </cell>
          <cell r="H3670">
            <v>106.63</v>
          </cell>
          <cell r="I3670">
            <v>0</v>
          </cell>
        </row>
        <row r="3671">
          <cell r="A3671">
            <v>0</v>
          </cell>
          <cell r="B3671" t="str">
            <v>Cola Extensora 1-1/4" PVC</v>
          </cell>
          <cell r="C3671">
            <v>1</v>
          </cell>
          <cell r="D3671" t="str">
            <v>UND</v>
          </cell>
          <cell r="E3671">
            <v>20.25</v>
          </cell>
          <cell r="F3671">
            <v>3.645</v>
          </cell>
          <cell r="G3671">
            <v>20.25</v>
          </cell>
          <cell r="H3671">
            <v>3.65</v>
          </cell>
          <cell r="I3671">
            <v>0</v>
          </cell>
        </row>
        <row r="3672">
          <cell r="A3672">
            <v>0</v>
          </cell>
          <cell r="B3672" t="str">
            <v>Sifón 1-1/4" PVC</v>
          </cell>
          <cell r="C3672">
            <v>1</v>
          </cell>
          <cell r="D3672" t="str">
            <v>UND</v>
          </cell>
          <cell r="E3672">
            <v>101.25</v>
          </cell>
          <cell r="F3672">
            <v>18.224999999999998</v>
          </cell>
          <cell r="G3672">
            <v>101.25</v>
          </cell>
          <cell r="H3672">
            <v>18.23</v>
          </cell>
          <cell r="I3672">
            <v>0</v>
          </cell>
        </row>
        <row r="3673">
          <cell r="A3673">
            <v>0</v>
          </cell>
          <cell r="B3673" t="str">
            <v>Reducción 2" a 1-1/4" PVC drenaje</v>
          </cell>
          <cell r="C3673">
            <v>1</v>
          </cell>
          <cell r="D3673" t="str">
            <v>UND</v>
          </cell>
          <cell r="E3673">
            <v>25</v>
          </cell>
          <cell r="F3673">
            <v>4.5</v>
          </cell>
          <cell r="G3673">
            <v>25</v>
          </cell>
          <cell r="H3673">
            <v>4.5</v>
          </cell>
        </row>
        <row r="3674">
          <cell r="A3674" t="str">
            <v>CE002</v>
          </cell>
          <cell r="B3674" t="str">
            <v>Cemento blanco</v>
          </cell>
          <cell r="C3674">
            <v>0.05</v>
          </cell>
          <cell r="D3674" t="str">
            <v>FDA</v>
          </cell>
          <cell r="E3674">
            <v>817.7966101694916</v>
          </cell>
          <cell r="F3674">
            <v>147.20338983050848</v>
          </cell>
          <cell r="G3674">
            <v>40.89</v>
          </cell>
          <cell r="H3674">
            <v>7.36</v>
          </cell>
        </row>
        <row r="3675">
          <cell r="A3675">
            <v>0</v>
          </cell>
          <cell r="B3675" t="str">
            <v xml:space="preserve">Teflón </v>
          </cell>
          <cell r="C3675">
            <v>0.25</v>
          </cell>
          <cell r="D3675" t="str">
            <v>UND</v>
          </cell>
          <cell r="E3675">
            <v>18.64</v>
          </cell>
          <cell r="F3675">
            <v>3.3552</v>
          </cell>
          <cell r="G3675">
            <v>4.66</v>
          </cell>
          <cell r="H3675">
            <v>0.84</v>
          </cell>
        </row>
        <row r="3676">
          <cell r="A3676">
            <v>0</v>
          </cell>
          <cell r="B3676" t="str">
            <v>Salida Agua Potable 1/2" Poliestileno 18mm</v>
          </cell>
          <cell r="C3676">
            <v>2</v>
          </cell>
          <cell r="D3676" t="str">
            <v>UND</v>
          </cell>
          <cell r="E3676">
            <v>1638.14</v>
          </cell>
          <cell r="F3676">
            <v>294.86520000000002</v>
          </cell>
          <cell r="G3676">
            <v>3276.28</v>
          </cell>
          <cell r="H3676">
            <v>589.73</v>
          </cell>
        </row>
        <row r="3677">
          <cell r="A3677">
            <v>0</v>
          </cell>
          <cell r="B3677" t="str">
            <v>Salida Sanitaria A.N. 2" Aérea</v>
          </cell>
          <cell r="C3677">
            <v>1</v>
          </cell>
          <cell r="D3677" t="str">
            <v>UND</v>
          </cell>
          <cell r="E3677">
            <v>1523.8</v>
          </cell>
          <cell r="F3677">
            <v>274.28399999999999</v>
          </cell>
          <cell r="G3677">
            <v>1523.8</v>
          </cell>
          <cell r="H3677">
            <v>274.27999999999997</v>
          </cell>
          <cell r="I3677">
            <v>0</v>
          </cell>
        </row>
        <row r="3678">
          <cell r="A3678">
            <v>0</v>
          </cell>
          <cell r="B3678" t="str">
            <v>Mano de obra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</row>
        <row r="3679">
          <cell r="A3679">
            <v>0</v>
          </cell>
          <cell r="B3679" t="str">
            <v>Mano de Obra Instalación lavamanos</v>
          </cell>
          <cell r="C3679">
            <v>1</v>
          </cell>
          <cell r="D3679" t="str">
            <v>UND</v>
          </cell>
          <cell r="E3679">
            <v>1857.2</v>
          </cell>
          <cell r="F3679">
            <v>0</v>
          </cell>
          <cell r="G3679">
            <v>1857.2</v>
          </cell>
          <cell r="H3679">
            <v>0</v>
          </cell>
        </row>
        <row r="3680">
          <cell r="A3680">
            <v>0</v>
          </cell>
          <cell r="B3680" t="str">
            <v>Total/UND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21257.66</v>
          </cell>
          <cell r="H3680">
            <v>3492.1000000000004</v>
          </cell>
          <cell r="I3680">
            <v>24749.760000000002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>
            <v>116.14000000000007</v>
          </cell>
          <cell r="B3682" t="str">
            <v>LAVAMANOS DE SERVICIO BCO SIN SALIDAS</v>
          </cell>
          <cell r="C3682">
            <v>1</v>
          </cell>
          <cell r="D3682" t="str">
            <v>UND</v>
          </cell>
          <cell r="E3682">
            <v>0</v>
          </cell>
          <cell r="F3682">
            <v>0</v>
          </cell>
          <cell r="G3682">
            <v>5181.12</v>
          </cell>
          <cell r="H3682">
            <v>598.32999999999993</v>
          </cell>
          <cell r="I3682">
            <v>5779.45</v>
          </cell>
        </row>
        <row r="3683">
          <cell r="A3683">
            <v>0</v>
          </cell>
          <cell r="B3683" t="str">
            <v xml:space="preserve">Lavamanos de servicio bco. sin salidas 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</row>
        <row r="3684">
          <cell r="A3684">
            <v>0</v>
          </cell>
          <cell r="B3684" t="str">
            <v>Volumen Análisis</v>
          </cell>
          <cell r="C3684">
            <v>1</v>
          </cell>
          <cell r="D3684" t="str">
            <v>UND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</row>
        <row r="3685">
          <cell r="A3685">
            <v>0</v>
          </cell>
          <cell r="B3685" t="str">
            <v>Materiales y Equipos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</row>
        <row r="3686">
          <cell r="A3686">
            <v>0</v>
          </cell>
          <cell r="B3686" t="str">
            <v>Niple Cromado 1/2" x 3"</v>
          </cell>
          <cell r="C3686">
            <v>1</v>
          </cell>
          <cell r="D3686" t="str">
            <v>UND</v>
          </cell>
          <cell r="E3686">
            <v>41.53</v>
          </cell>
          <cell r="F3686">
            <v>7.4753999999999996</v>
          </cell>
          <cell r="G3686">
            <v>41.53</v>
          </cell>
          <cell r="H3686">
            <v>7.48</v>
          </cell>
        </row>
        <row r="3687">
          <cell r="A3687">
            <v>0</v>
          </cell>
          <cell r="B3687" t="str">
            <v>Cubrefalta cromado 1/2"</v>
          </cell>
          <cell r="C3687">
            <v>1</v>
          </cell>
          <cell r="D3687" t="str">
            <v>UND</v>
          </cell>
          <cell r="E3687">
            <v>16.100000000000001</v>
          </cell>
          <cell r="F3687">
            <v>2.8980000000000001</v>
          </cell>
          <cell r="G3687">
            <v>16.100000000000001</v>
          </cell>
          <cell r="H3687">
            <v>2.9</v>
          </cell>
          <cell r="I3687">
            <v>0</v>
          </cell>
        </row>
        <row r="3688">
          <cell r="A3688">
            <v>0</v>
          </cell>
          <cell r="B3688" t="str">
            <v>Llave Angular 1/2" a 3/8"</v>
          </cell>
          <cell r="C3688">
            <v>1</v>
          </cell>
          <cell r="D3688" t="str">
            <v>UND</v>
          </cell>
          <cell r="E3688">
            <v>145.76</v>
          </cell>
          <cell r="F3688">
            <v>26.236799999999999</v>
          </cell>
          <cell r="G3688">
            <v>145.76</v>
          </cell>
          <cell r="H3688">
            <v>26.24</v>
          </cell>
        </row>
        <row r="3689">
          <cell r="A3689">
            <v>0</v>
          </cell>
          <cell r="B3689" t="str">
            <v>Manguera flexible lavamanos inox. 3/8" Eastman</v>
          </cell>
          <cell r="C3689">
            <v>1</v>
          </cell>
          <cell r="D3689" t="str">
            <v>UND</v>
          </cell>
          <cell r="E3689">
            <v>216.1</v>
          </cell>
          <cell r="F3689">
            <v>38.897999999999996</v>
          </cell>
          <cell r="G3689">
            <v>216.1</v>
          </cell>
          <cell r="H3689">
            <v>38.9</v>
          </cell>
          <cell r="I3689">
            <v>0</v>
          </cell>
        </row>
        <row r="3690">
          <cell r="A3690">
            <v>0</v>
          </cell>
          <cell r="B3690" t="str">
            <v>Lavamanos de servicio Bco</v>
          </cell>
          <cell r="C3690">
            <v>1</v>
          </cell>
          <cell r="D3690" t="str">
            <v>UND</v>
          </cell>
          <cell r="E3690">
            <v>1398.31</v>
          </cell>
          <cell r="F3690">
            <v>251.69579999999999</v>
          </cell>
          <cell r="G3690">
            <v>1398.31</v>
          </cell>
          <cell r="H3690">
            <v>251.7</v>
          </cell>
          <cell r="I3690">
            <v>0</v>
          </cell>
        </row>
        <row r="3691">
          <cell r="A3691">
            <v>0</v>
          </cell>
          <cell r="B3691" t="str">
            <v>Llave sencilla cromada</v>
          </cell>
          <cell r="C3691">
            <v>1</v>
          </cell>
          <cell r="D3691" t="str">
            <v>UND</v>
          </cell>
          <cell r="E3691">
            <v>1070</v>
          </cell>
          <cell r="F3691">
            <v>192.6</v>
          </cell>
          <cell r="G3691">
            <v>1070</v>
          </cell>
          <cell r="H3691">
            <v>192.6</v>
          </cell>
          <cell r="I3691">
            <v>0</v>
          </cell>
        </row>
        <row r="3692">
          <cell r="A3692">
            <v>0</v>
          </cell>
          <cell r="B3692" t="str">
            <v>Boquilla para lavamanos sencilla</v>
          </cell>
          <cell r="C3692">
            <v>1</v>
          </cell>
          <cell r="D3692" t="str">
            <v>UND</v>
          </cell>
          <cell r="E3692">
            <v>244.07</v>
          </cell>
          <cell r="F3692">
            <v>43.932599999999994</v>
          </cell>
          <cell r="G3692">
            <v>244.07</v>
          </cell>
          <cell r="H3692">
            <v>43.93</v>
          </cell>
          <cell r="I3692">
            <v>0</v>
          </cell>
        </row>
        <row r="3693">
          <cell r="A3693">
            <v>0</v>
          </cell>
          <cell r="B3693" t="str">
            <v>Cola Extensora 1-1/4" PVC</v>
          </cell>
          <cell r="C3693">
            <v>1</v>
          </cell>
          <cell r="D3693" t="str">
            <v>UND</v>
          </cell>
          <cell r="E3693">
            <v>20.25</v>
          </cell>
          <cell r="F3693">
            <v>3.645</v>
          </cell>
          <cell r="G3693">
            <v>20.25</v>
          </cell>
          <cell r="H3693">
            <v>3.65</v>
          </cell>
          <cell r="I3693">
            <v>0</v>
          </cell>
        </row>
        <row r="3694">
          <cell r="A3694">
            <v>0</v>
          </cell>
          <cell r="B3694" t="str">
            <v>Sifón 1-1/4" PVC</v>
          </cell>
          <cell r="C3694">
            <v>1</v>
          </cell>
          <cell r="D3694" t="str">
            <v>UND</v>
          </cell>
          <cell r="E3694">
            <v>101.25</v>
          </cell>
          <cell r="F3694">
            <v>18.224999999999998</v>
          </cell>
          <cell r="G3694">
            <v>101.25</v>
          </cell>
          <cell r="H3694">
            <v>18.23</v>
          </cell>
          <cell r="I3694">
            <v>0</v>
          </cell>
        </row>
        <row r="3695">
          <cell r="A3695">
            <v>0</v>
          </cell>
          <cell r="B3695" t="str">
            <v>Reducción 2" a 1-1/4" PVC drenaje</v>
          </cell>
          <cell r="C3695">
            <v>1</v>
          </cell>
          <cell r="D3695" t="str">
            <v>UND</v>
          </cell>
          <cell r="E3695">
            <v>25</v>
          </cell>
          <cell r="F3695">
            <v>4.5</v>
          </cell>
          <cell r="G3695">
            <v>25</v>
          </cell>
          <cell r="H3695">
            <v>4.5</v>
          </cell>
        </row>
        <row r="3696">
          <cell r="A3696" t="str">
            <v>CE002</v>
          </cell>
          <cell r="B3696" t="str">
            <v>Cemento blanco</v>
          </cell>
          <cell r="C3696">
            <v>0.05</v>
          </cell>
          <cell r="D3696" t="str">
            <v>FDA</v>
          </cell>
          <cell r="E3696">
            <v>817.7966101694916</v>
          </cell>
          <cell r="F3696">
            <v>147.20338983050848</v>
          </cell>
          <cell r="G3696">
            <v>40.89</v>
          </cell>
          <cell r="H3696">
            <v>7.36</v>
          </cell>
        </row>
        <row r="3697">
          <cell r="A3697">
            <v>0</v>
          </cell>
          <cell r="B3697" t="str">
            <v xml:space="preserve">Teflón </v>
          </cell>
          <cell r="C3697">
            <v>0.25</v>
          </cell>
          <cell r="D3697" t="str">
            <v>UND</v>
          </cell>
          <cell r="E3697">
            <v>18.64</v>
          </cell>
          <cell r="F3697">
            <v>3.3552</v>
          </cell>
          <cell r="G3697">
            <v>4.66</v>
          </cell>
          <cell r="H3697">
            <v>0.84</v>
          </cell>
        </row>
        <row r="3698">
          <cell r="A3698">
            <v>0</v>
          </cell>
          <cell r="B3698" t="str">
            <v>Mano de obra</v>
          </cell>
          <cell r="C3698">
            <v>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</row>
        <row r="3699">
          <cell r="A3699">
            <v>0</v>
          </cell>
          <cell r="B3699" t="str">
            <v>Mano de Obra Instalación lavamanos</v>
          </cell>
          <cell r="C3699">
            <v>1</v>
          </cell>
          <cell r="D3699" t="str">
            <v>UND</v>
          </cell>
          <cell r="E3699">
            <v>1857.2</v>
          </cell>
          <cell r="F3699">
            <v>0</v>
          </cell>
          <cell r="G3699">
            <v>1857.2</v>
          </cell>
          <cell r="H3699">
            <v>0</v>
          </cell>
        </row>
        <row r="3700">
          <cell r="A3700">
            <v>0</v>
          </cell>
          <cell r="B3700" t="str">
            <v>Total/UND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5181.12</v>
          </cell>
          <cell r="H3700">
            <v>598.32999999999993</v>
          </cell>
          <cell r="I3700">
            <v>5779.45</v>
          </cell>
        </row>
        <row r="3701">
          <cell r="A3701">
            <v>0</v>
          </cell>
          <cell r="B3701" t="str">
            <v>Mano de Obra Instalación lavamanos</v>
          </cell>
          <cell r="C3701">
            <v>1</v>
          </cell>
          <cell r="D3701">
            <v>0</v>
          </cell>
          <cell r="E3701">
            <v>1857.2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>
            <v>116.15000000000008</v>
          </cell>
          <cell r="B3702" t="str">
            <v>LAVAMANOS TOPE BATH COLLECTION SIN SALIDAS SANITARIAS</v>
          </cell>
          <cell r="C3702">
            <v>1</v>
          </cell>
          <cell r="D3702" t="str">
            <v>UND</v>
          </cell>
          <cell r="E3702">
            <v>0</v>
          </cell>
          <cell r="F3702">
            <v>0</v>
          </cell>
          <cell r="G3702">
            <v>8661.11</v>
          </cell>
          <cell r="H3702">
            <v>1224.7199999999998</v>
          </cell>
          <cell r="I3702">
            <v>9885.83</v>
          </cell>
        </row>
        <row r="3703">
          <cell r="A3703">
            <v>0</v>
          </cell>
          <cell r="B3703" t="str">
            <v>Lavamanos de tope Bath Collection sin Salidas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</row>
        <row r="3704">
          <cell r="A3704">
            <v>0</v>
          </cell>
          <cell r="B3704" t="str">
            <v>Volumen Análisis</v>
          </cell>
          <cell r="C3704">
            <v>1</v>
          </cell>
          <cell r="D3704" t="str">
            <v>UND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</row>
        <row r="3705">
          <cell r="A3705">
            <v>0</v>
          </cell>
          <cell r="B3705" t="str">
            <v>Materiales y Equipos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</row>
        <row r="3706">
          <cell r="A3706">
            <v>0</v>
          </cell>
          <cell r="B3706" t="str">
            <v>Niple Cromado 1/2" x 3"</v>
          </cell>
          <cell r="C3706">
            <v>2</v>
          </cell>
          <cell r="D3706" t="str">
            <v>UND</v>
          </cell>
          <cell r="E3706">
            <v>41.53</v>
          </cell>
          <cell r="F3706">
            <v>7.4753999999999996</v>
          </cell>
          <cell r="G3706">
            <v>83.06</v>
          </cell>
          <cell r="H3706">
            <v>14.95</v>
          </cell>
          <cell r="I3706">
            <v>0</v>
          </cell>
        </row>
        <row r="3707">
          <cell r="A3707">
            <v>0</v>
          </cell>
          <cell r="B3707" t="str">
            <v>Cubrefalta cromado 1/2"</v>
          </cell>
          <cell r="C3707">
            <v>2</v>
          </cell>
          <cell r="D3707" t="str">
            <v>UND</v>
          </cell>
          <cell r="E3707">
            <v>16.100000000000001</v>
          </cell>
          <cell r="F3707">
            <v>2.8980000000000001</v>
          </cell>
          <cell r="G3707">
            <v>32.200000000000003</v>
          </cell>
          <cell r="H3707">
            <v>5.8</v>
          </cell>
          <cell r="I3707">
            <v>0</v>
          </cell>
        </row>
        <row r="3708">
          <cell r="A3708">
            <v>0</v>
          </cell>
          <cell r="B3708" t="str">
            <v>Llave Angular 1/2" a 3/8"</v>
          </cell>
          <cell r="C3708">
            <v>2</v>
          </cell>
          <cell r="D3708" t="str">
            <v>UND</v>
          </cell>
          <cell r="E3708">
            <v>145.76</v>
          </cell>
          <cell r="F3708">
            <v>26.236799999999999</v>
          </cell>
          <cell r="G3708">
            <v>291.52</v>
          </cell>
          <cell r="H3708">
            <v>52.47</v>
          </cell>
          <cell r="I3708">
            <v>0</v>
          </cell>
        </row>
        <row r="3709">
          <cell r="A3709">
            <v>0</v>
          </cell>
          <cell r="B3709" t="str">
            <v>Manguera flexible lavamanos inox. 3/8" Eastman</v>
          </cell>
          <cell r="C3709">
            <v>2</v>
          </cell>
          <cell r="D3709" t="str">
            <v>UND</v>
          </cell>
          <cell r="E3709">
            <v>216.1</v>
          </cell>
          <cell r="F3709">
            <v>38.897999999999996</v>
          </cell>
          <cell r="G3709">
            <v>432.2</v>
          </cell>
          <cell r="H3709">
            <v>77.8</v>
          </cell>
          <cell r="I3709">
            <v>0</v>
          </cell>
        </row>
        <row r="3710">
          <cell r="A3710">
            <v>0</v>
          </cell>
          <cell r="B3710" t="str">
            <v xml:space="preserve">Lavamanos de Tope Bath Collection  </v>
          </cell>
          <cell r="C3710">
            <v>1</v>
          </cell>
          <cell r="D3710" t="str">
            <v>UND</v>
          </cell>
          <cell r="E3710">
            <v>4110.17</v>
          </cell>
          <cell r="F3710">
            <v>739.8306</v>
          </cell>
          <cell r="G3710">
            <v>4110.17</v>
          </cell>
          <cell r="H3710">
            <v>739.83</v>
          </cell>
        </row>
        <row r="3711">
          <cell r="A3711">
            <v>0</v>
          </cell>
          <cell r="B3711" t="str">
            <v>Mezcladora Pfister lavamanos</v>
          </cell>
          <cell r="C3711">
            <v>1</v>
          </cell>
          <cell r="D3711" t="str">
            <v>UND</v>
          </cell>
          <cell r="E3711">
            <v>1070.3399999999999</v>
          </cell>
          <cell r="F3711">
            <v>192.66119999999998</v>
          </cell>
          <cell r="G3711">
            <v>1070.3399999999999</v>
          </cell>
          <cell r="H3711">
            <v>192.66</v>
          </cell>
          <cell r="I3711">
            <v>0</v>
          </cell>
        </row>
        <row r="3712">
          <cell r="A3712">
            <v>0</v>
          </cell>
          <cell r="B3712" t="str">
            <v>Boquilla para lavamanos autom. push button</v>
          </cell>
          <cell r="C3712">
            <v>1</v>
          </cell>
          <cell r="D3712" t="str">
            <v>UND</v>
          </cell>
          <cell r="E3712">
            <v>592.37</v>
          </cell>
          <cell r="F3712">
            <v>106.6266</v>
          </cell>
          <cell r="G3712">
            <v>592.37</v>
          </cell>
          <cell r="H3712">
            <v>106.63</v>
          </cell>
        </row>
        <row r="3713">
          <cell r="A3713">
            <v>0</v>
          </cell>
          <cell r="B3713" t="str">
            <v>Cola Extensora 1-1/4" PVC</v>
          </cell>
          <cell r="C3713">
            <v>1</v>
          </cell>
          <cell r="D3713" t="str">
            <v>UND</v>
          </cell>
          <cell r="E3713">
            <v>20.25</v>
          </cell>
          <cell r="F3713">
            <v>3.645</v>
          </cell>
          <cell r="G3713">
            <v>20.25</v>
          </cell>
          <cell r="H3713">
            <v>3.65</v>
          </cell>
          <cell r="I3713">
            <v>0</v>
          </cell>
        </row>
        <row r="3714">
          <cell r="A3714">
            <v>0</v>
          </cell>
          <cell r="B3714" t="str">
            <v>Sifón 1-1/4" PVC</v>
          </cell>
          <cell r="C3714">
            <v>1</v>
          </cell>
          <cell r="D3714" t="str">
            <v>UND</v>
          </cell>
          <cell r="E3714">
            <v>101.25</v>
          </cell>
          <cell r="F3714">
            <v>18.224999999999998</v>
          </cell>
          <cell r="G3714">
            <v>101.25</v>
          </cell>
          <cell r="H3714">
            <v>18.23</v>
          </cell>
          <cell r="I3714">
            <v>0</v>
          </cell>
        </row>
        <row r="3715">
          <cell r="A3715">
            <v>0</v>
          </cell>
          <cell r="B3715" t="str">
            <v>Reducción 2" a 1-1/4" PVC drenaje</v>
          </cell>
          <cell r="C3715">
            <v>1</v>
          </cell>
          <cell r="D3715" t="str">
            <v>UND</v>
          </cell>
          <cell r="E3715">
            <v>25</v>
          </cell>
          <cell r="F3715">
            <v>4.5</v>
          </cell>
          <cell r="G3715">
            <v>25</v>
          </cell>
          <cell r="H3715">
            <v>4.5</v>
          </cell>
          <cell r="I3715">
            <v>0</v>
          </cell>
        </row>
        <row r="3716">
          <cell r="A3716" t="str">
            <v>CE002</v>
          </cell>
          <cell r="B3716" t="str">
            <v>Cemento blanco</v>
          </cell>
          <cell r="C3716">
            <v>0.05</v>
          </cell>
          <cell r="D3716" t="str">
            <v>FDA</v>
          </cell>
          <cell r="E3716">
            <v>817.7966101694916</v>
          </cell>
          <cell r="F3716">
            <v>147.20338983050848</v>
          </cell>
          <cell r="G3716">
            <v>40.89</v>
          </cell>
          <cell r="H3716">
            <v>7.36</v>
          </cell>
          <cell r="I3716">
            <v>0</v>
          </cell>
        </row>
        <row r="3717">
          <cell r="A3717">
            <v>0</v>
          </cell>
          <cell r="B3717" t="str">
            <v xml:space="preserve">Teflón </v>
          </cell>
          <cell r="C3717">
            <v>0.25</v>
          </cell>
          <cell r="D3717" t="str">
            <v>UND</v>
          </cell>
          <cell r="E3717">
            <v>18.64</v>
          </cell>
          <cell r="F3717">
            <v>3.3552</v>
          </cell>
          <cell r="G3717">
            <v>4.66</v>
          </cell>
          <cell r="H3717">
            <v>0.84</v>
          </cell>
          <cell r="I3717">
            <v>0</v>
          </cell>
        </row>
        <row r="3718">
          <cell r="A3718">
            <v>0</v>
          </cell>
          <cell r="B3718" t="str">
            <v>Mano de obra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</row>
        <row r="3719">
          <cell r="A3719">
            <v>0</v>
          </cell>
          <cell r="B3719" t="str">
            <v>Mano de Obra Instalación lavamanos</v>
          </cell>
          <cell r="C3719">
            <v>1</v>
          </cell>
          <cell r="D3719" t="str">
            <v>UND</v>
          </cell>
          <cell r="E3719">
            <v>1857.2</v>
          </cell>
          <cell r="F3719">
            <v>0</v>
          </cell>
          <cell r="G3719">
            <v>1857.2</v>
          </cell>
          <cell r="H3719">
            <v>0</v>
          </cell>
        </row>
        <row r="3720">
          <cell r="A3720">
            <v>0</v>
          </cell>
          <cell r="B3720" t="str">
            <v>Total/UND</v>
          </cell>
          <cell r="C3720">
            <v>2</v>
          </cell>
          <cell r="D3720">
            <v>0</v>
          </cell>
          <cell r="E3720">
            <v>1638.14</v>
          </cell>
          <cell r="F3720">
            <v>294.86520000000002</v>
          </cell>
          <cell r="G3720">
            <v>8661.11</v>
          </cell>
          <cell r="H3720">
            <v>1224.7199999999998</v>
          </cell>
          <cell r="I3720">
            <v>9885.83</v>
          </cell>
        </row>
        <row r="3721">
          <cell r="A3721">
            <v>0</v>
          </cell>
          <cell r="B3721" t="str">
            <v>Salida Sanitaria A.N. 2" Aérea</v>
          </cell>
          <cell r="C3721">
            <v>1</v>
          </cell>
          <cell r="D3721">
            <v>0</v>
          </cell>
          <cell r="E3721">
            <v>1523.8</v>
          </cell>
          <cell r="F3721">
            <v>274.28399999999999</v>
          </cell>
          <cell r="G3721">
            <v>0</v>
          </cell>
          <cell r="H3721">
            <v>0</v>
          </cell>
        </row>
        <row r="3722">
          <cell r="A3722">
            <v>116.16000000000008</v>
          </cell>
          <cell r="B3722" t="str">
            <v>LAVAMANOS PEDESTAL BATH COLLECTION SIN SALIDAS SANITARIAS</v>
          </cell>
          <cell r="C3722">
            <v>1</v>
          </cell>
          <cell r="D3722" t="str">
            <v>UND</v>
          </cell>
          <cell r="E3722">
            <v>0</v>
          </cell>
          <cell r="F3722">
            <v>0</v>
          </cell>
          <cell r="G3722">
            <v>7707.72</v>
          </cell>
          <cell r="H3722">
            <v>1053.1099999999997</v>
          </cell>
          <cell r="I3722">
            <v>8760.83</v>
          </cell>
        </row>
        <row r="3723">
          <cell r="A3723">
            <v>0</v>
          </cell>
          <cell r="B3723" t="str">
            <v>Lavamanos pedestal Bath Collection sin salidas sanitarias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</row>
        <row r="3724">
          <cell r="A3724">
            <v>0</v>
          </cell>
          <cell r="B3724" t="str">
            <v>Volumen Análisis</v>
          </cell>
          <cell r="C3724">
            <v>1</v>
          </cell>
          <cell r="D3724" t="str">
            <v>UND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</row>
        <row r="3725">
          <cell r="A3725">
            <v>0</v>
          </cell>
          <cell r="B3725" t="str">
            <v>Materiales y Equipos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</row>
        <row r="3726">
          <cell r="A3726">
            <v>0</v>
          </cell>
          <cell r="B3726" t="str">
            <v>Niple Cromado 1/2" x 3"</v>
          </cell>
          <cell r="C3726">
            <v>2</v>
          </cell>
          <cell r="D3726" t="str">
            <v>UND</v>
          </cell>
          <cell r="E3726">
            <v>41.53</v>
          </cell>
          <cell r="F3726">
            <v>7.4753999999999996</v>
          </cell>
          <cell r="G3726">
            <v>83.06</v>
          </cell>
          <cell r="H3726">
            <v>14.95</v>
          </cell>
          <cell r="I3726">
            <v>24749.760000000002</v>
          </cell>
        </row>
        <row r="3727">
          <cell r="A3727">
            <v>0</v>
          </cell>
          <cell r="B3727" t="str">
            <v>Cubrefalta cromado 1/2"</v>
          </cell>
          <cell r="C3727">
            <v>2</v>
          </cell>
          <cell r="D3727" t="str">
            <v>UND</v>
          </cell>
          <cell r="E3727">
            <v>16.100000000000001</v>
          </cell>
          <cell r="F3727">
            <v>2.8980000000000001</v>
          </cell>
          <cell r="G3727">
            <v>32.200000000000003</v>
          </cell>
          <cell r="H3727">
            <v>5.8</v>
          </cell>
          <cell r="I3727">
            <v>0</v>
          </cell>
        </row>
        <row r="3728">
          <cell r="A3728">
            <v>0</v>
          </cell>
          <cell r="B3728" t="str">
            <v>Llave Angular 1/2" a 3/8"</v>
          </cell>
          <cell r="C3728">
            <v>2</v>
          </cell>
          <cell r="D3728" t="str">
            <v>UND</v>
          </cell>
          <cell r="E3728">
            <v>145.76</v>
          </cell>
          <cell r="F3728">
            <v>26.236799999999999</v>
          </cell>
          <cell r="G3728">
            <v>291.52</v>
          </cell>
          <cell r="H3728">
            <v>52.47</v>
          </cell>
          <cell r="I3728">
            <v>0</v>
          </cell>
        </row>
        <row r="3729">
          <cell r="A3729">
            <v>0</v>
          </cell>
          <cell r="B3729" t="str">
            <v>Manguera flexible lavamanos inox. 3/8" Eastman</v>
          </cell>
          <cell r="C3729">
            <v>2</v>
          </cell>
          <cell r="D3729" t="str">
            <v>UND</v>
          </cell>
          <cell r="E3729">
            <v>216.1</v>
          </cell>
          <cell r="F3729">
            <v>38.897999999999996</v>
          </cell>
          <cell r="G3729">
            <v>432.2</v>
          </cell>
          <cell r="H3729">
            <v>77.8</v>
          </cell>
          <cell r="I3729">
            <v>0</v>
          </cell>
        </row>
        <row r="3730">
          <cell r="A3730">
            <v>0</v>
          </cell>
          <cell r="B3730" t="str">
            <v xml:space="preserve">Lavamanos de pedestal Bath Collection  </v>
          </cell>
          <cell r="C3730">
            <v>1</v>
          </cell>
          <cell r="D3730" t="str">
            <v>UND</v>
          </cell>
          <cell r="E3730">
            <v>3156.78</v>
          </cell>
          <cell r="F3730">
            <v>568.22040000000004</v>
          </cell>
          <cell r="G3730">
            <v>3156.78</v>
          </cell>
          <cell r="H3730">
            <v>568.22</v>
          </cell>
        </row>
        <row r="3731">
          <cell r="A3731">
            <v>0</v>
          </cell>
          <cell r="B3731" t="str">
            <v xml:space="preserve">Mezcladora Pfister lavamanos </v>
          </cell>
          <cell r="C3731">
            <v>1</v>
          </cell>
          <cell r="D3731" t="str">
            <v>UND</v>
          </cell>
          <cell r="E3731">
            <v>1070.3399999999999</v>
          </cell>
          <cell r="F3731">
            <v>192.66119999999998</v>
          </cell>
          <cell r="G3731">
            <v>1070.3399999999999</v>
          </cell>
          <cell r="H3731">
            <v>192.66</v>
          </cell>
          <cell r="I3731">
            <v>0</v>
          </cell>
        </row>
        <row r="3732">
          <cell r="A3732">
            <v>0</v>
          </cell>
          <cell r="B3732" t="str">
            <v>Boquilla para lavamanos autom. push button</v>
          </cell>
          <cell r="C3732">
            <v>1</v>
          </cell>
          <cell r="D3732" t="str">
            <v>UND</v>
          </cell>
          <cell r="E3732">
            <v>592.37</v>
          </cell>
          <cell r="F3732">
            <v>106.6266</v>
          </cell>
          <cell r="G3732">
            <v>592.37</v>
          </cell>
          <cell r="H3732">
            <v>106.63</v>
          </cell>
        </row>
        <row r="3733">
          <cell r="A3733">
            <v>0</v>
          </cell>
          <cell r="B3733" t="str">
            <v>Cola Extensora 1-1/4" PVC</v>
          </cell>
          <cell r="C3733">
            <v>1</v>
          </cell>
          <cell r="D3733" t="str">
            <v>UND</v>
          </cell>
          <cell r="E3733">
            <v>20.25</v>
          </cell>
          <cell r="F3733">
            <v>3.645</v>
          </cell>
          <cell r="G3733">
            <v>20.25</v>
          </cell>
          <cell r="H3733">
            <v>3.65</v>
          </cell>
          <cell r="I3733">
            <v>0</v>
          </cell>
        </row>
        <row r="3734">
          <cell r="A3734">
            <v>0</v>
          </cell>
          <cell r="B3734" t="str">
            <v>Sifón 1-1/4" PVC</v>
          </cell>
          <cell r="C3734">
            <v>1</v>
          </cell>
          <cell r="D3734" t="str">
            <v>UND</v>
          </cell>
          <cell r="E3734">
            <v>101.25</v>
          </cell>
          <cell r="F3734">
            <v>18.224999999999998</v>
          </cell>
          <cell r="G3734">
            <v>101.25</v>
          </cell>
          <cell r="H3734">
            <v>18.23</v>
          </cell>
        </row>
        <row r="3735">
          <cell r="A3735">
            <v>0</v>
          </cell>
          <cell r="B3735" t="str">
            <v>Reducción 2" a 1-1/4" PVC drenaje</v>
          </cell>
          <cell r="C3735">
            <v>1</v>
          </cell>
          <cell r="D3735" t="str">
            <v>UND</v>
          </cell>
          <cell r="E3735">
            <v>25</v>
          </cell>
          <cell r="F3735">
            <v>4.5</v>
          </cell>
          <cell r="G3735">
            <v>25</v>
          </cell>
          <cell r="H3735">
            <v>4.5</v>
          </cell>
          <cell r="I3735">
            <v>0</v>
          </cell>
        </row>
        <row r="3736">
          <cell r="A3736" t="str">
            <v>CE002</v>
          </cell>
          <cell r="B3736" t="str">
            <v>Cemento blanco</v>
          </cell>
          <cell r="C3736">
            <v>0.05</v>
          </cell>
          <cell r="D3736" t="str">
            <v>FDA</v>
          </cell>
          <cell r="E3736">
            <v>817.7966101694916</v>
          </cell>
          <cell r="F3736">
            <v>147.20338983050848</v>
          </cell>
          <cell r="G3736">
            <v>40.89</v>
          </cell>
          <cell r="H3736">
            <v>7.36</v>
          </cell>
          <cell r="I3736">
            <v>0</v>
          </cell>
        </row>
        <row r="3737">
          <cell r="A3737">
            <v>0</v>
          </cell>
          <cell r="B3737" t="str">
            <v xml:space="preserve">Teflón </v>
          </cell>
          <cell r="C3737">
            <v>0.25</v>
          </cell>
          <cell r="D3737" t="str">
            <v>UND</v>
          </cell>
          <cell r="E3737">
            <v>18.64</v>
          </cell>
          <cell r="F3737">
            <v>3.3552</v>
          </cell>
          <cell r="G3737">
            <v>4.66</v>
          </cell>
          <cell r="H3737">
            <v>0.84</v>
          </cell>
          <cell r="I3737">
            <v>0</v>
          </cell>
        </row>
        <row r="3738">
          <cell r="A3738">
            <v>0</v>
          </cell>
          <cell r="B3738" t="str">
            <v>Mano de obra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</row>
        <row r="3739">
          <cell r="A3739">
            <v>0</v>
          </cell>
          <cell r="B3739" t="str">
            <v>Mano de Obra Instalación lavamanos</v>
          </cell>
          <cell r="C3739">
            <v>1</v>
          </cell>
          <cell r="D3739" t="str">
            <v>UND</v>
          </cell>
          <cell r="E3739">
            <v>1857.2</v>
          </cell>
          <cell r="F3739">
            <v>0</v>
          </cell>
          <cell r="G3739">
            <v>1857.2</v>
          </cell>
          <cell r="H3739">
            <v>0</v>
          </cell>
          <cell r="I3739">
            <v>0</v>
          </cell>
        </row>
        <row r="3740">
          <cell r="A3740">
            <v>0</v>
          </cell>
          <cell r="B3740" t="str">
            <v>Total/UND</v>
          </cell>
          <cell r="C3740">
            <v>0.05</v>
          </cell>
          <cell r="D3740">
            <v>0</v>
          </cell>
          <cell r="E3740">
            <v>817.7966101694916</v>
          </cell>
          <cell r="F3740">
            <v>147.20338983050848</v>
          </cell>
          <cell r="G3740">
            <v>7707.72</v>
          </cell>
          <cell r="H3740">
            <v>1053.1099999999997</v>
          </cell>
          <cell r="I3740">
            <v>8760.83</v>
          </cell>
        </row>
        <row r="3741">
          <cell r="A3741">
            <v>0</v>
          </cell>
          <cell r="B3741" t="str">
            <v xml:space="preserve">Teflón </v>
          </cell>
          <cell r="C3741">
            <v>0.25</v>
          </cell>
          <cell r="D3741">
            <v>0</v>
          </cell>
          <cell r="E3741">
            <v>18.64</v>
          </cell>
          <cell r="F3741">
            <v>3.3552</v>
          </cell>
          <cell r="G3741">
            <v>0</v>
          </cell>
          <cell r="H3741">
            <v>0</v>
          </cell>
        </row>
        <row r="3742">
          <cell r="A3742">
            <v>116.17000000000009</v>
          </cell>
          <cell r="B3742" t="str">
            <v>MUEBLE HIDROFUGO DE 0.80m CON LAVAMANOS Y ESPEJO SIN SALIDAS SANITARIAS</v>
          </cell>
          <cell r="C3742">
            <v>1</v>
          </cell>
          <cell r="D3742" t="str">
            <v>UND</v>
          </cell>
          <cell r="E3742">
            <v>0</v>
          </cell>
          <cell r="F3742">
            <v>0</v>
          </cell>
          <cell r="G3742">
            <v>16457.579999999998</v>
          </cell>
          <cell r="H3742">
            <v>2628.09</v>
          </cell>
          <cell r="I3742">
            <v>19085.669999999998</v>
          </cell>
        </row>
        <row r="3743">
          <cell r="A3743">
            <v>0</v>
          </cell>
          <cell r="B3743" t="str">
            <v>Mueble hidrofugo de 0.80m con lavamanos y espejo sin salidas sanitarias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</row>
        <row r="3744">
          <cell r="A3744">
            <v>0</v>
          </cell>
          <cell r="B3744" t="str">
            <v>Volumen Análisis</v>
          </cell>
          <cell r="C3744">
            <v>1</v>
          </cell>
          <cell r="D3744" t="str">
            <v>UND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</row>
        <row r="3745">
          <cell r="A3745">
            <v>0</v>
          </cell>
          <cell r="B3745" t="str">
            <v>Materiales y Equipos</v>
          </cell>
          <cell r="C3745">
            <v>1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</row>
        <row r="3746">
          <cell r="A3746">
            <v>0</v>
          </cell>
          <cell r="B3746" t="str">
            <v>Niple Cromado 1/2" x 3"</v>
          </cell>
          <cell r="C3746">
            <v>2</v>
          </cell>
          <cell r="D3746" t="str">
            <v>UND</v>
          </cell>
          <cell r="E3746">
            <v>41.53</v>
          </cell>
          <cell r="F3746">
            <v>7.4753999999999996</v>
          </cell>
          <cell r="G3746">
            <v>83.06</v>
          </cell>
          <cell r="H3746">
            <v>14.95</v>
          </cell>
          <cell r="I3746">
            <v>24749.760000000002</v>
          </cell>
        </row>
        <row r="3747">
          <cell r="A3747">
            <v>0</v>
          </cell>
          <cell r="B3747" t="str">
            <v>Cubrefalta cromado 1/2"</v>
          </cell>
          <cell r="C3747">
            <v>2</v>
          </cell>
          <cell r="D3747" t="str">
            <v>UND</v>
          </cell>
          <cell r="E3747">
            <v>16.100000000000001</v>
          </cell>
          <cell r="F3747">
            <v>2.8980000000000001</v>
          </cell>
          <cell r="G3747">
            <v>32.200000000000003</v>
          </cell>
          <cell r="H3747">
            <v>5.8</v>
          </cell>
        </row>
        <row r="3748">
          <cell r="A3748">
            <v>0</v>
          </cell>
          <cell r="B3748" t="str">
            <v>Llave Angular 1/2" a 3/8"</v>
          </cell>
          <cell r="C3748">
            <v>2</v>
          </cell>
          <cell r="D3748" t="str">
            <v>UND</v>
          </cell>
          <cell r="E3748">
            <v>145.76</v>
          </cell>
          <cell r="F3748">
            <v>26.236799999999999</v>
          </cell>
          <cell r="G3748">
            <v>291.52</v>
          </cell>
          <cell r="H3748">
            <v>52.47</v>
          </cell>
          <cell r="I3748">
            <v>5779.45</v>
          </cell>
        </row>
        <row r="3749">
          <cell r="A3749">
            <v>0</v>
          </cell>
          <cell r="B3749" t="str">
            <v>Manguera flexible lavamanos inox. 3/8" Eastman</v>
          </cell>
          <cell r="C3749">
            <v>2</v>
          </cell>
          <cell r="D3749" t="str">
            <v>UND</v>
          </cell>
          <cell r="E3749">
            <v>216.1</v>
          </cell>
          <cell r="F3749">
            <v>38.897999999999996</v>
          </cell>
          <cell r="G3749">
            <v>432.2</v>
          </cell>
          <cell r="H3749">
            <v>77.8</v>
          </cell>
          <cell r="I3749">
            <v>0</v>
          </cell>
        </row>
        <row r="3750">
          <cell r="A3750">
            <v>0</v>
          </cell>
          <cell r="B3750" t="str">
            <v>Mueble hidrofugo de Lavamanos con espejo</v>
          </cell>
          <cell r="C3750">
            <v>1</v>
          </cell>
          <cell r="D3750" t="str">
            <v>UND</v>
          </cell>
          <cell r="E3750">
            <v>11906.64</v>
          </cell>
          <cell r="F3750">
            <v>2143.1951999999997</v>
          </cell>
          <cell r="G3750">
            <v>11906.64</v>
          </cell>
          <cell r="H3750">
            <v>2143.1999999999998</v>
          </cell>
          <cell r="I3750">
            <v>0</v>
          </cell>
        </row>
        <row r="3751">
          <cell r="A3751">
            <v>0</v>
          </cell>
          <cell r="B3751" t="str">
            <v>Mezcladora Pfister lavamanos</v>
          </cell>
          <cell r="C3751">
            <v>1</v>
          </cell>
          <cell r="D3751" t="str">
            <v>UND</v>
          </cell>
          <cell r="E3751">
            <v>1070.3399999999999</v>
          </cell>
          <cell r="F3751">
            <v>192.66119999999998</v>
          </cell>
          <cell r="G3751">
            <v>1070.3399999999999</v>
          </cell>
          <cell r="H3751">
            <v>192.66</v>
          </cell>
          <cell r="I3751">
            <v>0</v>
          </cell>
        </row>
        <row r="3752">
          <cell r="A3752">
            <v>0</v>
          </cell>
          <cell r="B3752" t="str">
            <v>Boquilla para lavamanos autom. push button</v>
          </cell>
          <cell r="C3752">
            <v>1</v>
          </cell>
          <cell r="D3752" t="str">
            <v>UND</v>
          </cell>
          <cell r="E3752">
            <v>592.37</v>
          </cell>
          <cell r="F3752">
            <v>106.6266</v>
          </cell>
          <cell r="G3752">
            <v>592.37</v>
          </cell>
          <cell r="H3752">
            <v>106.63</v>
          </cell>
          <cell r="I3752">
            <v>0</v>
          </cell>
        </row>
        <row r="3753">
          <cell r="A3753">
            <v>0</v>
          </cell>
          <cell r="B3753" t="str">
            <v>Cola Extensora 1-1/4" PVC</v>
          </cell>
          <cell r="C3753">
            <v>1</v>
          </cell>
          <cell r="D3753" t="str">
            <v>UND</v>
          </cell>
          <cell r="E3753">
            <v>20.25</v>
          </cell>
          <cell r="F3753">
            <v>3.645</v>
          </cell>
          <cell r="G3753">
            <v>20.25</v>
          </cell>
          <cell r="H3753">
            <v>3.65</v>
          </cell>
          <cell r="I3753">
            <v>0</v>
          </cell>
        </row>
        <row r="3754">
          <cell r="A3754">
            <v>0</v>
          </cell>
          <cell r="B3754" t="str">
            <v>Sifón 1-1/4" PVC</v>
          </cell>
          <cell r="C3754">
            <v>1</v>
          </cell>
          <cell r="D3754" t="str">
            <v>UND</v>
          </cell>
          <cell r="E3754">
            <v>101.25</v>
          </cell>
          <cell r="F3754">
            <v>18.224999999999998</v>
          </cell>
          <cell r="G3754">
            <v>101.25</v>
          </cell>
          <cell r="H3754">
            <v>18.23</v>
          </cell>
        </row>
        <row r="3755">
          <cell r="A3755">
            <v>0</v>
          </cell>
          <cell r="B3755" t="str">
            <v>Reducción 2" a 1-1/4" PVC drenaje</v>
          </cell>
          <cell r="C3755">
            <v>1</v>
          </cell>
          <cell r="D3755" t="str">
            <v>UND</v>
          </cell>
          <cell r="E3755">
            <v>25</v>
          </cell>
          <cell r="F3755">
            <v>4.5</v>
          </cell>
          <cell r="G3755">
            <v>25</v>
          </cell>
          <cell r="H3755">
            <v>4.5</v>
          </cell>
          <cell r="I3755">
            <v>0</v>
          </cell>
        </row>
        <row r="3756">
          <cell r="A3756" t="str">
            <v>CE002</v>
          </cell>
          <cell r="B3756" t="str">
            <v>Cemento blanco</v>
          </cell>
          <cell r="C3756">
            <v>0.05</v>
          </cell>
          <cell r="D3756" t="str">
            <v>FDA</v>
          </cell>
          <cell r="E3756">
            <v>817.7966101694916</v>
          </cell>
          <cell r="F3756">
            <v>147.20338983050848</v>
          </cell>
          <cell r="G3756">
            <v>40.89</v>
          </cell>
          <cell r="H3756">
            <v>7.36</v>
          </cell>
          <cell r="I3756">
            <v>0</v>
          </cell>
        </row>
        <row r="3757">
          <cell r="A3757">
            <v>0</v>
          </cell>
          <cell r="B3757" t="str">
            <v xml:space="preserve">Teflón </v>
          </cell>
          <cell r="C3757">
            <v>0.25</v>
          </cell>
          <cell r="D3757" t="str">
            <v>UND</v>
          </cell>
          <cell r="E3757">
            <v>18.64</v>
          </cell>
          <cell r="F3757">
            <v>3.3552</v>
          </cell>
          <cell r="G3757">
            <v>4.66</v>
          </cell>
          <cell r="H3757">
            <v>0.84</v>
          </cell>
          <cell r="I3757">
            <v>0</v>
          </cell>
        </row>
        <row r="3758">
          <cell r="A3758">
            <v>0</v>
          </cell>
          <cell r="B3758" t="str">
            <v>Mano de obra</v>
          </cell>
          <cell r="C3758">
            <v>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</row>
        <row r="3759">
          <cell r="A3759">
            <v>0</v>
          </cell>
          <cell r="B3759" t="str">
            <v>Mano de Obra Instalación lavamanos</v>
          </cell>
          <cell r="C3759">
            <v>1</v>
          </cell>
          <cell r="D3759" t="str">
            <v>UND</v>
          </cell>
          <cell r="E3759">
            <v>1857.2</v>
          </cell>
          <cell r="F3759">
            <v>0</v>
          </cell>
          <cell r="G3759">
            <v>1857.2</v>
          </cell>
          <cell r="H3759">
            <v>0</v>
          </cell>
          <cell r="I3759">
            <v>0</v>
          </cell>
        </row>
        <row r="3760">
          <cell r="A3760">
            <v>0</v>
          </cell>
          <cell r="B3760" t="str">
            <v>Total/UND</v>
          </cell>
          <cell r="C3760">
            <v>1</v>
          </cell>
          <cell r="D3760">
            <v>0</v>
          </cell>
          <cell r="E3760">
            <v>101.25</v>
          </cell>
          <cell r="F3760">
            <v>18.224999999999998</v>
          </cell>
          <cell r="G3760">
            <v>16457.579999999998</v>
          </cell>
          <cell r="H3760">
            <v>2628.09</v>
          </cell>
          <cell r="I3760">
            <v>19085.669999999998</v>
          </cell>
        </row>
        <row r="3761">
          <cell r="A3761">
            <v>0</v>
          </cell>
          <cell r="B3761" t="str">
            <v>Reducción 2" a 1-1/4" PVC drenaje</v>
          </cell>
          <cell r="C3761">
            <v>1</v>
          </cell>
          <cell r="D3761">
            <v>0</v>
          </cell>
          <cell r="E3761">
            <v>25</v>
          </cell>
          <cell r="F3761">
            <v>4.5</v>
          </cell>
          <cell r="G3761">
            <v>0</v>
          </cell>
          <cell r="H3761">
            <v>0</v>
          </cell>
          <cell r="I3761">
            <v>0</v>
          </cell>
        </row>
        <row r="3762">
          <cell r="A3762">
            <v>116.18000000000009</v>
          </cell>
          <cell r="B3762" t="str">
            <v>DESAGUE DE PISO 2" PARRILLA ACERO INOX.</v>
          </cell>
          <cell r="C3762">
            <v>1</v>
          </cell>
          <cell r="D3762" t="str">
            <v>UND</v>
          </cell>
          <cell r="E3762">
            <v>0</v>
          </cell>
          <cell r="F3762">
            <v>0</v>
          </cell>
          <cell r="G3762">
            <v>1834.25</v>
          </cell>
          <cell r="H3762">
            <v>91.16</v>
          </cell>
          <cell r="I3762">
            <v>1925.41</v>
          </cell>
        </row>
        <row r="3763">
          <cell r="A3763">
            <v>0</v>
          </cell>
          <cell r="B3763" t="str">
            <v>Desague de piso 2" con parrilla acero inoxidable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</row>
        <row r="3764">
          <cell r="A3764">
            <v>0</v>
          </cell>
          <cell r="B3764" t="str">
            <v>Volumen Análisis</v>
          </cell>
          <cell r="C3764">
            <v>1</v>
          </cell>
          <cell r="D3764" t="str">
            <v>UND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</row>
        <row r="3765">
          <cell r="A3765">
            <v>0</v>
          </cell>
          <cell r="B3765" t="str">
            <v>Materiales y Equipos</v>
          </cell>
          <cell r="C3765">
            <v>1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</row>
        <row r="3766">
          <cell r="A3766">
            <v>0</v>
          </cell>
          <cell r="B3766" t="str">
            <v>Parrilla 2" en acero inoxidable</v>
          </cell>
          <cell r="C3766">
            <v>1</v>
          </cell>
          <cell r="D3766" t="str">
            <v>UND</v>
          </cell>
          <cell r="E3766">
            <v>334.75</v>
          </cell>
          <cell r="F3766">
            <v>60.254999999999995</v>
          </cell>
          <cell r="G3766">
            <v>334.75</v>
          </cell>
          <cell r="H3766">
            <v>60.26</v>
          </cell>
          <cell r="I3766">
            <v>5779.45</v>
          </cell>
        </row>
        <row r="3767">
          <cell r="A3767">
            <v>0</v>
          </cell>
          <cell r="B3767" t="str">
            <v>Sifón 2" PVC drenaje</v>
          </cell>
          <cell r="C3767">
            <v>1</v>
          </cell>
          <cell r="D3767" t="str">
            <v>UND</v>
          </cell>
          <cell r="E3767">
            <v>80.510000000000005</v>
          </cell>
          <cell r="F3767">
            <v>14.4918</v>
          </cell>
          <cell r="G3767">
            <v>80.510000000000005</v>
          </cell>
          <cell r="H3767">
            <v>14.49</v>
          </cell>
        </row>
        <row r="3768">
          <cell r="A3768">
            <v>0</v>
          </cell>
          <cell r="B3768" t="str">
            <v>Cemento PVC OATEY 32oz</v>
          </cell>
          <cell r="C3768">
            <v>0.08</v>
          </cell>
          <cell r="D3768" t="str">
            <v>UND</v>
          </cell>
          <cell r="E3768">
            <v>628.80999999999995</v>
          </cell>
          <cell r="F3768">
            <v>113.18579999999999</v>
          </cell>
          <cell r="G3768">
            <v>50.3</v>
          </cell>
          <cell r="H3768">
            <v>9.0500000000000007</v>
          </cell>
          <cell r="I3768">
            <v>9885.83</v>
          </cell>
        </row>
        <row r="3769">
          <cell r="A3769" t="str">
            <v>CE002</v>
          </cell>
          <cell r="B3769" t="str">
            <v>Cemento blanco</v>
          </cell>
          <cell r="C3769">
            <v>0.05</v>
          </cell>
          <cell r="D3769" t="str">
            <v>FDA</v>
          </cell>
          <cell r="E3769">
            <v>817.7966101694916</v>
          </cell>
          <cell r="F3769">
            <v>147.20338983050848</v>
          </cell>
          <cell r="G3769">
            <v>40.89</v>
          </cell>
          <cell r="H3769">
            <v>7.36</v>
          </cell>
          <cell r="I3769">
            <v>0</v>
          </cell>
        </row>
        <row r="3770">
          <cell r="A3770">
            <v>0</v>
          </cell>
          <cell r="B3770" t="str">
            <v>Salida Sanitaria A.N. 2" Aérea</v>
          </cell>
          <cell r="C3770">
            <v>0</v>
          </cell>
          <cell r="D3770" t="str">
            <v>UND</v>
          </cell>
          <cell r="E3770">
            <v>1523.8</v>
          </cell>
          <cell r="F3770">
            <v>274.28399999999999</v>
          </cell>
          <cell r="G3770">
            <v>0</v>
          </cell>
          <cell r="H3770">
            <v>0</v>
          </cell>
          <cell r="I3770">
            <v>0</v>
          </cell>
        </row>
        <row r="3771">
          <cell r="A3771">
            <v>0</v>
          </cell>
          <cell r="B3771" t="str">
            <v>Mano de obra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</row>
        <row r="3772">
          <cell r="A3772">
            <v>0</v>
          </cell>
          <cell r="B3772" t="str">
            <v>Mano de Obra desague de 2"</v>
          </cell>
          <cell r="C3772">
            <v>1</v>
          </cell>
          <cell r="D3772" t="str">
            <v>UND</v>
          </cell>
          <cell r="E3772">
            <v>1327.8</v>
          </cell>
          <cell r="F3772">
            <v>0</v>
          </cell>
          <cell r="G3772">
            <v>1327.8</v>
          </cell>
          <cell r="H3772">
            <v>0</v>
          </cell>
        </row>
        <row r="3773">
          <cell r="A3773">
            <v>0</v>
          </cell>
          <cell r="B3773" t="str">
            <v>Total/UND</v>
          </cell>
          <cell r="C3773">
            <v>2</v>
          </cell>
          <cell r="D3773">
            <v>0</v>
          </cell>
          <cell r="E3773">
            <v>16.100000000000001</v>
          </cell>
          <cell r="F3773">
            <v>2.8980000000000001</v>
          </cell>
          <cell r="G3773">
            <v>1834.25</v>
          </cell>
          <cell r="H3773">
            <v>91.16</v>
          </cell>
          <cell r="I3773">
            <v>1925.41</v>
          </cell>
        </row>
        <row r="3774">
          <cell r="A3774">
            <v>0</v>
          </cell>
          <cell r="B3774" t="str">
            <v>Llave Angular 1/2" a 3/8"</v>
          </cell>
          <cell r="C3774">
            <v>2</v>
          </cell>
          <cell r="D3774">
            <v>0</v>
          </cell>
          <cell r="E3774">
            <v>145.76</v>
          </cell>
          <cell r="F3774">
            <v>26.236799999999999</v>
          </cell>
          <cell r="G3774">
            <v>0</v>
          </cell>
          <cell r="H3774">
            <v>0</v>
          </cell>
          <cell r="I3774">
            <v>0</v>
          </cell>
        </row>
        <row r="3775">
          <cell r="A3775">
            <v>116.1900000000001</v>
          </cell>
          <cell r="B3775" t="str">
            <v>DESAGUE DE PISO 2" PARRILLA ZINC</v>
          </cell>
          <cell r="C3775">
            <v>1</v>
          </cell>
          <cell r="D3775" t="str">
            <v>UND</v>
          </cell>
          <cell r="E3775">
            <v>0</v>
          </cell>
          <cell r="F3775">
            <v>0</v>
          </cell>
          <cell r="G3775">
            <v>3068.2200000000003</v>
          </cell>
          <cell r="H3775">
            <v>313.27</v>
          </cell>
          <cell r="I3775">
            <v>3381.4900000000002</v>
          </cell>
        </row>
        <row r="3776">
          <cell r="A3776">
            <v>0</v>
          </cell>
          <cell r="B3776" t="str">
            <v>Desague de piso 2" con parrilla zinc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A3777">
            <v>0</v>
          </cell>
          <cell r="B3777" t="str">
            <v>Volumen Análisis</v>
          </cell>
          <cell r="C3777">
            <v>1</v>
          </cell>
          <cell r="D3777" t="str">
            <v>UND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A3778">
            <v>0</v>
          </cell>
          <cell r="B3778" t="str">
            <v>Materiales y Equipos</v>
          </cell>
          <cell r="C3778">
            <v>1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</row>
        <row r="3779">
          <cell r="A3779">
            <v>0</v>
          </cell>
          <cell r="B3779" t="str">
            <v>Parrilla 2" en zinc</v>
          </cell>
          <cell r="C3779">
            <v>1</v>
          </cell>
          <cell r="D3779" t="str">
            <v>UND</v>
          </cell>
          <cell r="E3779">
            <v>44.92</v>
          </cell>
          <cell r="F3779">
            <v>8.0855999999999995</v>
          </cell>
          <cell r="G3779">
            <v>44.92</v>
          </cell>
          <cell r="H3779">
            <v>8.09</v>
          </cell>
        </row>
        <row r="3780">
          <cell r="A3780">
            <v>0</v>
          </cell>
          <cell r="B3780" t="str">
            <v>Sifón 2" PVC drenaje</v>
          </cell>
          <cell r="C3780">
            <v>1</v>
          </cell>
          <cell r="D3780" t="str">
            <v>UND</v>
          </cell>
          <cell r="E3780">
            <v>80.510000000000005</v>
          </cell>
          <cell r="F3780">
            <v>14.4918</v>
          </cell>
          <cell r="G3780">
            <v>80.510000000000005</v>
          </cell>
          <cell r="H3780">
            <v>14.49</v>
          </cell>
        </row>
        <row r="3781">
          <cell r="A3781">
            <v>0</v>
          </cell>
          <cell r="B3781" t="str">
            <v>Cemento PVC OATEY 32oz</v>
          </cell>
          <cell r="C3781">
            <v>0.08</v>
          </cell>
          <cell r="D3781" t="str">
            <v>UND</v>
          </cell>
          <cell r="E3781">
            <v>628.80999999999995</v>
          </cell>
          <cell r="F3781">
            <v>113.18579999999999</v>
          </cell>
          <cell r="G3781">
            <v>50.3</v>
          </cell>
          <cell r="H3781">
            <v>9.0500000000000007</v>
          </cell>
        </row>
        <row r="3782">
          <cell r="A3782" t="str">
            <v>CE002</v>
          </cell>
          <cell r="B3782" t="str">
            <v>Cemento blanco</v>
          </cell>
          <cell r="C3782">
            <v>0.05</v>
          </cell>
          <cell r="D3782" t="str">
            <v>FDA</v>
          </cell>
          <cell r="E3782">
            <v>817.7966101694916</v>
          </cell>
          <cell r="F3782">
            <v>147.20338983050848</v>
          </cell>
          <cell r="G3782">
            <v>40.89</v>
          </cell>
          <cell r="H3782">
            <v>7.36</v>
          </cell>
        </row>
        <row r="3783">
          <cell r="A3783">
            <v>0</v>
          </cell>
          <cell r="B3783" t="str">
            <v>Salida Sanitaria A.N. 2" Aérea</v>
          </cell>
          <cell r="C3783">
            <v>1</v>
          </cell>
          <cell r="D3783" t="str">
            <v>UND</v>
          </cell>
          <cell r="E3783">
            <v>1523.8</v>
          </cell>
          <cell r="F3783">
            <v>274.28399999999999</v>
          </cell>
          <cell r="G3783">
            <v>1523.8</v>
          </cell>
          <cell r="H3783">
            <v>274.27999999999997</v>
          </cell>
          <cell r="I3783">
            <v>0</v>
          </cell>
        </row>
        <row r="3784">
          <cell r="A3784">
            <v>0</v>
          </cell>
          <cell r="B3784" t="str">
            <v>Mano de obra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</row>
        <row r="3785">
          <cell r="A3785">
            <v>0</v>
          </cell>
          <cell r="B3785" t="str">
            <v>Mano de Obra desague de 2"</v>
          </cell>
          <cell r="C3785">
            <v>1</v>
          </cell>
          <cell r="D3785" t="str">
            <v>UND</v>
          </cell>
          <cell r="E3785">
            <v>1327.8</v>
          </cell>
          <cell r="F3785">
            <v>0</v>
          </cell>
          <cell r="G3785">
            <v>1327.8</v>
          </cell>
          <cell r="H3785">
            <v>0</v>
          </cell>
        </row>
        <row r="3786">
          <cell r="A3786">
            <v>0</v>
          </cell>
          <cell r="B3786" t="str">
            <v>Total/UND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3068.2200000000003</v>
          </cell>
          <cell r="H3786">
            <v>313.27</v>
          </cell>
          <cell r="I3786">
            <v>3381.4900000000002</v>
          </cell>
        </row>
        <row r="3787">
          <cell r="A3787">
            <v>0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>
            <v>116.2000000000001</v>
          </cell>
          <cell r="B3788" t="str">
            <v>LAVADERO GRANITO SENCILLO + SALIDAS</v>
          </cell>
          <cell r="C3788">
            <v>1</v>
          </cell>
          <cell r="D3788" t="str">
            <v>UND</v>
          </cell>
          <cell r="E3788">
            <v>0</v>
          </cell>
          <cell r="F3788">
            <v>0</v>
          </cell>
          <cell r="G3788">
            <v>9652.17</v>
          </cell>
          <cell r="H3788">
            <v>1570.45</v>
          </cell>
          <cell r="I3788">
            <v>11222.62</v>
          </cell>
        </row>
        <row r="3789">
          <cell r="A3789">
            <v>0</v>
          </cell>
          <cell r="B3789" t="str">
            <v>Lavadero granito sencillo + salidas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</row>
        <row r="3790">
          <cell r="A3790">
            <v>0</v>
          </cell>
          <cell r="B3790" t="str">
            <v>Volumen Análisis</v>
          </cell>
          <cell r="C3790">
            <v>1</v>
          </cell>
          <cell r="D3790" t="str">
            <v>UND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</row>
        <row r="3791">
          <cell r="A3791">
            <v>0</v>
          </cell>
          <cell r="B3791" t="str">
            <v>Materiales y Equipos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</row>
        <row r="3792">
          <cell r="A3792">
            <v>0</v>
          </cell>
          <cell r="B3792" t="str">
            <v>Niple 1/2" x 3" H.G.</v>
          </cell>
          <cell r="C3792">
            <v>1</v>
          </cell>
          <cell r="D3792" t="str">
            <v>UND</v>
          </cell>
          <cell r="E3792">
            <v>16.95</v>
          </cell>
          <cell r="F3792">
            <v>3.0509999999999997</v>
          </cell>
          <cell r="G3792">
            <v>16.95</v>
          </cell>
          <cell r="H3792">
            <v>3.05</v>
          </cell>
          <cell r="I3792">
            <v>0</v>
          </cell>
        </row>
        <row r="3793">
          <cell r="A3793">
            <v>0</v>
          </cell>
          <cell r="B3793" t="str">
            <v>Cubrefalta cromado 1/2"</v>
          </cell>
          <cell r="C3793">
            <v>1</v>
          </cell>
          <cell r="D3793" t="str">
            <v>UND</v>
          </cell>
          <cell r="E3793">
            <v>16.100000000000001</v>
          </cell>
          <cell r="F3793">
            <v>2.8980000000000001</v>
          </cell>
          <cell r="G3793">
            <v>16.100000000000001</v>
          </cell>
          <cell r="H3793">
            <v>2.9</v>
          </cell>
          <cell r="I3793">
            <v>0</v>
          </cell>
        </row>
        <row r="3794">
          <cell r="A3794">
            <v>0</v>
          </cell>
          <cell r="B3794" t="str">
            <v>Llave de chorro 1/2"</v>
          </cell>
          <cell r="C3794">
            <v>1</v>
          </cell>
          <cell r="D3794" t="str">
            <v>UND</v>
          </cell>
          <cell r="E3794">
            <v>470.34</v>
          </cell>
          <cell r="F3794">
            <v>84.661199999999994</v>
          </cell>
          <cell r="G3794">
            <v>470.34</v>
          </cell>
          <cell r="H3794">
            <v>84.66</v>
          </cell>
        </row>
        <row r="3795">
          <cell r="A3795">
            <v>0</v>
          </cell>
          <cell r="B3795" t="str">
            <v>Lavadero de granito sencillo</v>
          </cell>
          <cell r="C3795">
            <v>1</v>
          </cell>
          <cell r="D3795" t="str">
            <v>UND</v>
          </cell>
          <cell r="E3795">
            <v>1398.31</v>
          </cell>
          <cell r="F3795">
            <v>251.69579999999999</v>
          </cell>
          <cell r="G3795">
            <v>1398.31</v>
          </cell>
          <cell r="H3795">
            <v>251.7</v>
          </cell>
          <cell r="I3795">
            <v>0</v>
          </cell>
        </row>
        <row r="3796">
          <cell r="A3796">
            <v>0</v>
          </cell>
          <cell r="B3796" t="str">
            <v>Boquilla para lavadero cromo</v>
          </cell>
          <cell r="C3796">
            <v>1</v>
          </cell>
          <cell r="D3796" t="str">
            <v>UND</v>
          </cell>
          <cell r="E3796">
            <v>244.07</v>
          </cell>
          <cell r="F3796">
            <v>43.932599999999994</v>
          </cell>
          <cell r="G3796">
            <v>244.07</v>
          </cell>
          <cell r="H3796">
            <v>43.93</v>
          </cell>
          <cell r="I3796">
            <v>0</v>
          </cell>
        </row>
        <row r="3797">
          <cell r="A3797">
            <v>0</v>
          </cell>
          <cell r="B3797" t="str">
            <v>Tubo 1-1/2" PVC drenaje</v>
          </cell>
          <cell r="C3797">
            <v>0.08</v>
          </cell>
          <cell r="D3797" t="str">
            <v>UND</v>
          </cell>
          <cell r="E3797">
            <v>190.68</v>
          </cell>
          <cell r="F3797">
            <v>34.322400000000002</v>
          </cell>
          <cell r="G3797">
            <v>15.25</v>
          </cell>
          <cell r="H3797">
            <v>2.75</v>
          </cell>
          <cell r="I3797">
            <v>0</v>
          </cell>
        </row>
        <row r="3798">
          <cell r="A3798">
            <v>0</v>
          </cell>
          <cell r="B3798" t="str">
            <v>Desague de piso 2" acero inox.</v>
          </cell>
          <cell r="C3798">
            <v>1</v>
          </cell>
          <cell r="D3798" t="str">
            <v>UND</v>
          </cell>
          <cell r="E3798">
            <v>3356.14</v>
          </cell>
          <cell r="F3798">
            <v>604.10519999999997</v>
          </cell>
          <cell r="G3798">
            <v>3356.14</v>
          </cell>
          <cell r="H3798">
            <v>604.11</v>
          </cell>
          <cell r="I3798">
            <v>0</v>
          </cell>
        </row>
        <row r="3799">
          <cell r="A3799" t="str">
            <v>CE002</v>
          </cell>
          <cell r="B3799" t="str">
            <v>Cemento blanco</v>
          </cell>
          <cell r="C3799">
            <v>0.05</v>
          </cell>
          <cell r="D3799" t="str">
            <v>FDA</v>
          </cell>
          <cell r="E3799">
            <v>817.7966101694916</v>
          </cell>
          <cell r="F3799">
            <v>147.20338983050848</v>
          </cell>
          <cell r="G3799">
            <v>40.89</v>
          </cell>
          <cell r="H3799">
            <v>7.36</v>
          </cell>
        </row>
        <row r="3800">
          <cell r="A3800">
            <v>0</v>
          </cell>
          <cell r="B3800" t="str">
            <v xml:space="preserve">Teflón </v>
          </cell>
          <cell r="C3800">
            <v>0.25</v>
          </cell>
          <cell r="D3800" t="str">
            <v>UND</v>
          </cell>
          <cell r="E3800">
            <v>18.64</v>
          </cell>
          <cell r="F3800">
            <v>3.3552</v>
          </cell>
          <cell r="G3800">
            <v>4.66</v>
          </cell>
          <cell r="H3800">
            <v>0.84</v>
          </cell>
        </row>
        <row r="3801">
          <cell r="A3801">
            <v>0</v>
          </cell>
          <cell r="B3801" t="str">
            <v>Salida Agua Potable 1/2" Poliestileno 18mm</v>
          </cell>
          <cell r="C3801">
            <v>1</v>
          </cell>
          <cell r="D3801" t="str">
            <v>UND</v>
          </cell>
          <cell r="E3801">
            <v>1638.14</v>
          </cell>
          <cell r="F3801">
            <v>294.86520000000002</v>
          </cell>
          <cell r="G3801">
            <v>1638.14</v>
          </cell>
          <cell r="H3801">
            <v>294.87</v>
          </cell>
        </row>
        <row r="3802">
          <cell r="A3802">
            <v>0</v>
          </cell>
          <cell r="B3802" t="str">
            <v>Salida Sanitaria A.N. 2" Aérea</v>
          </cell>
          <cell r="C3802">
            <v>1</v>
          </cell>
          <cell r="D3802" t="str">
            <v>UND</v>
          </cell>
          <cell r="E3802">
            <v>1523.8</v>
          </cell>
          <cell r="F3802">
            <v>274.28399999999999</v>
          </cell>
          <cell r="G3802">
            <v>1523.8</v>
          </cell>
          <cell r="H3802">
            <v>274.27999999999997</v>
          </cell>
          <cell r="I3802">
            <v>0</v>
          </cell>
        </row>
        <row r="3803">
          <cell r="A3803">
            <v>0</v>
          </cell>
          <cell r="B3803" t="str">
            <v>Mano de obra</v>
          </cell>
          <cell r="C3803">
            <v>0.25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</row>
        <row r="3804">
          <cell r="A3804">
            <v>0</v>
          </cell>
          <cell r="B3804" t="str">
            <v>Mano de Obra Instalación lavadero sencillo</v>
          </cell>
          <cell r="C3804">
            <v>1</v>
          </cell>
          <cell r="D3804" t="str">
            <v>UND</v>
          </cell>
          <cell r="E3804">
            <v>927.52</v>
          </cell>
          <cell r="F3804">
            <v>0</v>
          </cell>
          <cell r="G3804">
            <v>927.52</v>
          </cell>
          <cell r="H3804">
            <v>0</v>
          </cell>
          <cell r="I3804">
            <v>0</v>
          </cell>
        </row>
        <row r="3805">
          <cell r="A3805">
            <v>0</v>
          </cell>
          <cell r="B3805" t="str">
            <v>Total/UND</v>
          </cell>
          <cell r="C3805">
            <v>1</v>
          </cell>
          <cell r="D3805">
            <v>0</v>
          </cell>
          <cell r="E3805">
            <v>1857.2</v>
          </cell>
          <cell r="F3805">
            <v>0</v>
          </cell>
          <cell r="G3805">
            <v>9652.17</v>
          </cell>
          <cell r="H3805">
            <v>1570.45</v>
          </cell>
          <cell r="I3805">
            <v>11222.62</v>
          </cell>
        </row>
        <row r="3806">
          <cell r="A3806">
            <v>0</v>
          </cell>
          <cell r="B3806" t="str">
            <v>Total/UND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8760.83</v>
          </cell>
        </row>
        <row r="3807">
          <cell r="A3807">
            <v>116.21000000000011</v>
          </cell>
          <cell r="B3807" t="str">
            <v>LAVADERO GRANITO DOBLE + SALIDAS</v>
          </cell>
          <cell r="C3807">
            <v>1</v>
          </cell>
          <cell r="D3807" t="str">
            <v>UND</v>
          </cell>
          <cell r="E3807">
            <v>0</v>
          </cell>
          <cell r="F3807">
            <v>0</v>
          </cell>
          <cell r="G3807">
            <v>11715.05</v>
          </cell>
          <cell r="H3807">
            <v>1893.7299999999998</v>
          </cell>
          <cell r="I3807">
            <v>13608.779999999999</v>
          </cell>
        </row>
        <row r="3808">
          <cell r="A3808">
            <v>0</v>
          </cell>
          <cell r="B3808" t="str">
            <v>Lavadero granito doble + salidas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</row>
        <row r="3809">
          <cell r="A3809">
            <v>0</v>
          </cell>
          <cell r="B3809" t="str">
            <v>Volumen Análisis</v>
          </cell>
          <cell r="C3809">
            <v>1</v>
          </cell>
          <cell r="D3809" t="str">
            <v>UND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</row>
        <row r="3810">
          <cell r="A3810">
            <v>0</v>
          </cell>
          <cell r="B3810" t="str">
            <v>Materiales y Equipos</v>
          </cell>
          <cell r="C3810">
            <v>1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</row>
        <row r="3811">
          <cell r="A3811">
            <v>0</v>
          </cell>
          <cell r="B3811" t="str">
            <v>Niple 1/2" x 3" H.G.</v>
          </cell>
          <cell r="C3811">
            <v>2</v>
          </cell>
          <cell r="D3811" t="str">
            <v>UND</v>
          </cell>
          <cell r="E3811">
            <v>16.95</v>
          </cell>
          <cell r="F3811">
            <v>3.0509999999999997</v>
          </cell>
          <cell r="G3811">
            <v>33.9</v>
          </cell>
          <cell r="H3811">
            <v>6.1</v>
          </cell>
          <cell r="I3811">
            <v>0</v>
          </cell>
        </row>
        <row r="3812">
          <cell r="A3812">
            <v>0</v>
          </cell>
          <cell r="B3812" t="str">
            <v>Cubrefalta cromado 1/2"</v>
          </cell>
          <cell r="C3812">
            <v>2</v>
          </cell>
          <cell r="D3812" t="str">
            <v>UND</v>
          </cell>
          <cell r="E3812">
            <v>16.100000000000001</v>
          </cell>
          <cell r="F3812">
            <v>2.8980000000000001</v>
          </cell>
          <cell r="G3812">
            <v>32.200000000000003</v>
          </cell>
          <cell r="H3812">
            <v>5.8</v>
          </cell>
        </row>
        <row r="3813">
          <cell r="A3813">
            <v>0</v>
          </cell>
          <cell r="B3813" t="str">
            <v>Llave de chorro 1/2"</v>
          </cell>
          <cell r="C3813">
            <v>2</v>
          </cell>
          <cell r="D3813" t="str">
            <v>UND</v>
          </cell>
          <cell r="E3813">
            <v>470.34</v>
          </cell>
          <cell r="F3813">
            <v>84.661199999999994</v>
          </cell>
          <cell r="G3813">
            <v>940.68</v>
          </cell>
          <cell r="H3813">
            <v>169.32</v>
          </cell>
          <cell r="I3813">
            <v>0</v>
          </cell>
        </row>
        <row r="3814">
          <cell r="A3814">
            <v>0</v>
          </cell>
          <cell r="B3814" t="str">
            <v>Lavadero de granito doble</v>
          </cell>
          <cell r="C3814">
            <v>1</v>
          </cell>
          <cell r="D3814" t="str">
            <v>UND</v>
          </cell>
          <cell r="E3814">
            <v>2415.25</v>
          </cell>
          <cell r="F3814">
            <v>434.745</v>
          </cell>
          <cell r="G3814">
            <v>2415.25</v>
          </cell>
          <cell r="H3814">
            <v>434.75</v>
          </cell>
        </row>
        <row r="3815">
          <cell r="A3815">
            <v>0</v>
          </cell>
          <cell r="B3815" t="str">
            <v>Boquilla para lavadero cromo</v>
          </cell>
          <cell r="C3815">
            <v>2</v>
          </cell>
          <cell r="D3815" t="str">
            <v>UND</v>
          </cell>
          <cell r="E3815">
            <v>244.07</v>
          </cell>
          <cell r="F3815">
            <v>43.932599999999994</v>
          </cell>
          <cell r="G3815">
            <v>488.14</v>
          </cell>
          <cell r="H3815">
            <v>87.87</v>
          </cell>
          <cell r="I3815">
            <v>0</v>
          </cell>
        </row>
        <row r="3816">
          <cell r="A3816">
            <v>0</v>
          </cell>
          <cell r="B3816" t="str">
            <v>Tubo 1-1/2" PVC drenaje</v>
          </cell>
          <cell r="C3816">
            <v>0.16</v>
          </cell>
          <cell r="D3816" t="str">
            <v>UND</v>
          </cell>
          <cell r="E3816">
            <v>190.68</v>
          </cell>
          <cell r="F3816">
            <v>34.322400000000002</v>
          </cell>
          <cell r="G3816">
            <v>30.51</v>
          </cell>
          <cell r="H3816">
            <v>5.49</v>
          </cell>
          <cell r="I3816">
            <v>0</v>
          </cell>
        </row>
        <row r="3817">
          <cell r="A3817">
            <v>0</v>
          </cell>
          <cell r="B3817" t="str">
            <v>Desague de piso 2" acero inox.</v>
          </cell>
          <cell r="C3817">
            <v>1</v>
          </cell>
          <cell r="D3817" t="str">
            <v>UND</v>
          </cell>
          <cell r="E3817">
            <v>3356.14</v>
          </cell>
          <cell r="F3817">
            <v>604.10519999999997</v>
          </cell>
          <cell r="G3817">
            <v>3356.14</v>
          </cell>
          <cell r="H3817">
            <v>604.11</v>
          </cell>
          <cell r="I3817">
            <v>0</v>
          </cell>
        </row>
        <row r="3818">
          <cell r="A3818" t="str">
            <v>CE002</v>
          </cell>
          <cell r="B3818" t="str">
            <v>Cemento blanco</v>
          </cell>
          <cell r="C3818">
            <v>7.0000000000000007E-2</v>
          </cell>
          <cell r="D3818" t="str">
            <v>FDA</v>
          </cell>
          <cell r="E3818">
            <v>817.7966101694916</v>
          </cell>
          <cell r="F3818">
            <v>147.20338983050848</v>
          </cell>
          <cell r="G3818">
            <v>57.25</v>
          </cell>
          <cell r="H3818">
            <v>10.3</v>
          </cell>
          <cell r="I3818">
            <v>0</v>
          </cell>
        </row>
        <row r="3819">
          <cell r="A3819">
            <v>0</v>
          </cell>
          <cell r="B3819" t="str">
            <v xml:space="preserve">Teflón </v>
          </cell>
          <cell r="C3819">
            <v>0.25</v>
          </cell>
          <cell r="D3819" t="str">
            <v>UND</v>
          </cell>
          <cell r="E3819">
            <v>18.64</v>
          </cell>
          <cell r="F3819">
            <v>3.3552</v>
          </cell>
          <cell r="G3819">
            <v>4.66</v>
          </cell>
          <cell r="H3819">
            <v>0.84</v>
          </cell>
        </row>
        <row r="3820">
          <cell r="A3820">
            <v>0</v>
          </cell>
          <cell r="B3820" t="str">
            <v>Salida Agua Potable 1/2" Poliestileno 18mm</v>
          </cell>
          <cell r="C3820">
            <v>1</v>
          </cell>
          <cell r="D3820" t="str">
            <v>UND</v>
          </cell>
          <cell r="E3820">
            <v>1638.14</v>
          </cell>
          <cell r="F3820">
            <v>294.86520000000002</v>
          </cell>
          <cell r="G3820">
            <v>1638.14</v>
          </cell>
          <cell r="H3820">
            <v>294.87</v>
          </cell>
        </row>
        <row r="3821">
          <cell r="A3821">
            <v>0</v>
          </cell>
          <cell r="B3821" t="str">
            <v>Salida Sanitaria A.N. 2" Aérea</v>
          </cell>
          <cell r="C3821">
            <v>1</v>
          </cell>
          <cell r="D3821" t="str">
            <v>UND</v>
          </cell>
          <cell r="E3821">
            <v>1523.8</v>
          </cell>
          <cell r="F3821">
            <v>274.28399999999999</v>
          </cell>
          <cell r="G3821">
            <v>1523.8</v>
          </cell>
          <cell r="H3821">
            <v>274.27999999999997</v>
          </cell>
        </row>
        <row r="3822">
          <cell r="A3822">
            <v>0</v>
          </cell>
          <cell r="B3822" t="str">
            <v>Mano de obra</v>
          </cell>
          <cell r="C3822">
            <v>0.05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</row>
        <row r="3823">
          <cell r="A3823">
            <v>0</v>
          </cell>
          <cell r="B3823" t="str">
            <v>Mano de Obra Instalación lavadero doble</v>
          </cell>
          <cell r="C3823">
            <v>1</v>
          </cell>
          <cell r="D3823" t="str">
            <v>UND</v>
          </cell>
          <cell r="E3823">
            <v>1194.3800000000001</v>
          </cell>
          <cell r="F3823">
            <v>0</v>
          </cell>
          <cell r="G3823">
            <v>1194.3800000000001</v>
          </cell>
          <cell r="H3823">
            <v>0</v>
          </cell>
        </row>
        <row r="3824">
          <cell r="A3824">
            <v>0</v>
          </cell>
          <cell r="B3824" t="str">
            <v>Total/UND</v>
          </cell>
          <cell r="D3824">
            <v>0</v>
          </cell>
          <cell r="E3824">
            <v>0</v>
          </cell>
          <cell r="F3824">
            <v>0</v>
          </cell>
          <cell r="G3824">
            <v>11715.05</v>
          </cell>
          <cell r="H3824">
            <v>1893.7299999999998</v>
          </cell>
          <cell r="I3824">
            <v>13608.779999999999</v>
          </cell>
        </row>
        <row r="3825">
          <cell r="A3825">
            <v>0</v>
          </cell>
          <cell r="B3825" t="str">
            <v>Mano de Obra Instalación lavamanos</v>
          </cell>
          <cell r="C3825">
            <v>1</v>
          </cell>
          <cell r="D3825">
            <v>0</v>
          </cell>
          <cell r="E3825">
            <v>1857.2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>
            <v>116.22000000000011</v>
          </cell>
          <cell r="B3826" t="str">
            <v>LAVADERO GRANITO SENCILLO SIN SALIDAS</v>
          </cell>
          <cell r="C3826">
            <v>1</v>
          </cell>
          <cell r="D3826" t="str">
            <v>UND</v>
          </cell>
          <cell r="E3826">
            <v>0</v>
          </cell>
          <cell r="F3826">
            <v>0</v>
          </cell>
          <cell r="G3826">
            <v>6490.23</v>
          </cell>
          <cell r="H3826">
            <v>1001.3000000000001</v>
          </cell>
          <cell r="I3826">
            <v>7491.53</v>
          </cell>
        </row>
        <row r="3827">
          <cell r="A3827">
            <v>0</v>
          </cell>
          <cell r="B3827" t="str">
            <v>Lavadero granito sencillo sin salidas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</row>
        <row r="3828">
          <cell r="A3828">
            <v>0</v>
          </cell>
          <cell r="B3828" t="str">
            <v>Volumen Análisis</v>
          </cell>
          <cell r="C3828">
            <v>1</v>
          </cell>
          <cell r="D3828" t="str">
            <v>UND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</row>
        <row r="3829">
          <cell r="A3829">
            <v>0</v>
          </cell>
          <cell r="B3829" t="str">
            <v>Materiales y Equipos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</row>
        <row r="3830">
          <cell r="A3830">
            <v>0</v>
          </cell>
          <cell r="B3830" t="str">
            <v>Niple 1/2" x 3" H.G.</v>
          </cell>
          <cell r="C3830">
            <v>1</v>
          </cell>
          <cell r="D3830" t="str">
            <v>UND</v>
          </cell>
          <cell r="E3830">
            <v>16.95</v>
          </cell>
          <cell r="F3830">
            <v>3.0509999999999997</v>
          </cell>
          <cell r="G3830">
            <v>16.95</v>
          </cell>
          <cell r="H3830">
            <v>3.05</v>
          </cell>
          <cell r="I3830">
            <v>0</v>
          </cell>
        </row>
        <row r="3831">
          <cell r="A3831">
            <v>0</v>
          </cell>
          <cell r="B3831" t="str">
            <v>Cubrefalta cromado 1/2"</v>
          </cell>
          <cell r="C3831">
            <v>1</v>
          </cell>
          <cell r="D3831" t="str">
            <v>UND</v>
          </cell>
          <cell r="E3831">
            <v>16.100000000000001</v>
          </cell>
          <cell r="F3831">
            <v>2.8980000000000001</v>
          </cell>
          <cell r="G3831">
            <v>16.100000000000001</v>
          </cell>
          <cell r="H3831">
            <v>2.9</v>
          </cell>
          <cell r="I3831">
            <v>0</v>
          </cell>
        </row>
        <row r="3832">
          <cell r="A3832">
            <v>0</v>
          </cell>
          <cell r="B3832" t="str">
            <v>Llave de chorro 1/2"</v>
          </cell>
          <cell r="C3832">
            <v>1</v>
          </cell>
          <cell r="D3832" t="str">
            <v>UND</v>
          </cell>
          <cell r="E3832">
            <v>470.34</v>
          </cell>
          <cell r="F3832">
            <v>84.661199999999994</v>
          </cell>
          <cell r="G3832">
            <v>470.34</v>
          </cell>
          <cell r="H3832">
            <v>84.66</v>
          </cell>
        </row>
        <row r="3833">
          <cell r="A3833">
            <v>0</v>
          </cell>
          <cell r="B3833" t="str">
            <v>Lavadero de granito sencillo</v>
          </cell>
          <cell r="C3833">
            <v>1</v>
          </cell>
          <cell r="D3833" t="str">
            <v>UND</v>
          </cell>
          <cell r="E3833">
            <v>1398.31</v>
          </cell>
          <cell r="F3833">
            <v>251.69579999999999</v>
          </cell>
          <cell r="G3833">
            <v>1398.31</v>
          </cell>
          <cell r="H3833">
            <v>251.7</v>
          </cell>
          <cell r="I3833">
            <v>0</v>
          </cell>
        </row>
        <row r="3834">
          <cell r="A3834">
            <v>0</v>
          </cell>
          <cell r="B3834" t="str">
            <v>Boquilla para lavadero cromo</v>
          </cell>
          <cell r="C3834">
            <v>1</v>
          </cell>
          <cell r="D3834" t="str">
            <v>UND</v>
          </cell>
          <cell r="E3834">
            <v>244.07</v>
          </cell>
          <cell r="F3834">
            <v>43.932599999999994</v>
          </cell>
          <cell r="G3834">
            <v>244.07</v>
          </cell>
          <cell r="H3834">
            <v>43.93</v>
          </cell>
        </row>
        <row r="3835">
          <cell r="A3835">
            <v>0</v>
          </cell>
          <cell r="B3835" t="str">
            <v>Tubo 1-1/2" PVC drenaje</v>
          </cell>
          <cell r="C3835">
            <v>0.08</v>
          </cell>
          <cell r="D3835" t="str">
            <v>UND</v>
          </cell>
          <cell r="E3835">
            <v>190.68</v>
          </cell>
          <cell r="F3835">
            <v>34.322400000000002</v>
          </cell>
          <cell r="G3835">
            <v>15.25</v>
          </cell>
          <cell r="H3835">
            <v>2.75</v>
          </cell>
        </row>
        <row r="3836">
          <cell r="A3836">
            <v>0</v>
          </cell>
          <cell r="B3836" t="str">
            <v>Desague de piso 2" acero inox.</v>
          </cell>
          <cell r="C3836">
            <v>1</v>
          </cell>
          <cell r="D3836" t="str">
            <v>UND</v>
          </cell>
          <cell r="E3836">
            <v>3356.14</v>
          </cell>
          <cell r="F3836">
            <v>604.10519999999997</v>
          </cell>
          <cell r="G3836">
            <v>3356.14</v>
          </cell>
          <cell r="H3836">
            <v>604.11</v>
          </cell>
        </row>
        <row r="3837">
          <cell r="A3837" t="str">
            <v>CE002</v>
          </cell>
          <cell r="B3837" t="str">
            <v>Cemento blanco</v>
          </cell>
          <cell r="C3837">
            <v>0.05</v>
          </cell>
          <cell r="D3837" t="str">
            <v>FDA</v>
          </cell>
          <cell r="E3837">
            <v>817.7966101694916</v>
          </cell>
          <cell r="F3837">
            <v>147.20338983050848</v>
          </cell>
          <cell r="G3837">
            <v>40.89</v>
          </cell>
          <cell r="H3837">
            <v>7.36</v>
          </cell>
          <cell r="I3837">
            <v>0</v>
          </cell>
        </row>
        <row r="3838">
          <cell r="A3838">
            <v>0</v>
          </cell>
          <cell r="B3838" t="str">
            <v xml:space="preserve">Teflón </v>
          </cell>
          <cell r="C3838">
            <v>0.25</v>
          </cell>
          <cell r="D3838" t="str">
            <v>UND</v>
          </cell>
          <cell r="E3838">
            <v>18.64</v>
          </cell>
          <cell r="F3838">
            <v>3.3552</v>
          </cell>
          <cell r="G3838">
            <v>4.66</v>
          </cell>
          <cell r="H3838">
            <v>0.84</v>
          </cell>
        </row>
        <row r="3839">
          <cell r="A3839">
            <v>0</v>
          </cell>
          <cell r="B3839" t="str">
            <v>Mano de obra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</row>
        <row r="3840">
          <cell r="A3840">
            <v>0</v>
          </cell>
          <cell r="B3840" t="str">
            <v>Mano de Obra Instalación lavadero sencillo</v>
          </cell>
          <cell r="C3840">
            <v>1</v>
          </cell>
          <cell r="D3840" t="str">
            <v>UND</v>
          </cell>
          <cell r="E3840">
            <v>927.52</v>
          </cell>
          <cell r="F3840">
            <v>0</v>
          </cell>
          <cell r="G3840">
            <v>927.52</v>
          </cell>
          <cell r="H3840">
            <v>0</v>
          </cell>
        </row>
        <row r="3841">
          <cell r="A3841">
            <v>0</v>
          </cell>
          <cell r="B3841" t="str">
            <v>Total/UND</v>
          </cell>
          <cell r="C3841">
            <v>1</v>
          </cell>
          <cell r="D3841">
            <v>0</v>
          </cell>
          <cell r="E3841">
            <v>0</v>
          </cell>
          <cell r="F3841">
            <v>0</v>
          </cell>
          <cell r="G3841">
            <v>6490.23</v>
          </cell>
          <cell r="H3841">
            <v>1001.3000000000001</v>
          </cell>
          <cell r="I3841">
            <v>7491.53</v>
          </cell>
        </row>
        <row r="3842">
          <cell r="A3842">
            <v>0</v>
          </cell>
          <cell r="B3842" t="str">
            <v>Desague de piso 2" con parrilla zinc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</row>
        <row r="3843">
          <cell r="A3843">
            <v>116.23000000000012</v>
          </cell>
          <cell r="B3843" t="str">
            <v>LAVADERO GRANITO DOBLE SIN SALIDAS</v>
          </cell>
          <cell r="C3843">
            <v>1</v>
          </cell>
          <cell r="D3843" t="str">
            <v>UND</v>
          </cell>
          <cell r="E3843">
            <v>0</v>
          </cell>
          <cell r="F3843">
            <v>0</v>
          </cell>
          <cell r="G3843">
            <v>8553.11</v>
          </cell>
          <cell r="H3843">
            <v>1324.58</v>
          </cell>
          <cell r="I3843">
            <v>9877.69</v>
          </cell>
        </row>
        <row r="3844">
          <cell r="A3844">
            <v>0</v>
          </cell>
          <cell r="B3844" t="str">
            <v>Lavadero granito doble sin salidas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</row>
        <row r="3845">
          <cell r="A3845">
            <v>0</v>
          </cell>
          <cell r="B3845" t="str">
            <v>Volumen Análisis</v>
          </cell>
          <cell r="C3845">
            <v>1</v>
          </cell>
          <cell r="D3845" t="str">
            <v>UND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</row>
        <row r="3846">
          <cell r="A3846">
            <v>0</v>
          </cell>
          <cell r="B3846" t="str">
            <v>Materiales y Equipos</v>
          </cell>
          <cell r="C3846">
            <v>1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</row>
        <row r="3847">
          <cell r="A3847">
            <v>0</v>
          </cell>
          <cell r="B3847" t="str">
            <v>Niple 1/2" x 3" H.G.</v>
          </cell>
          <cell r="C3847">
            <v>2</v>
          </cell>
          <cell r="D3847" t="str">
            <v>UND</v>
          </cell>
          <cell r="E3847">
            <v>16.95</v>
          </cell>
          <cell r="F3847">
            <v>3.0509999999999997</v>
          </cell>
          <cell r="G3847">
            <v>33.9</v>
          </cell>
          <cell r="H3847">
            <v>6.1</v>
          </cell>
        </row>
        <row r="3848">
          <cell r="A3848">
            <v>0</v>
          </cell>
          <cell r="B3848" t="str">
            <v>Cubrefalta cromado 1/2"</v>
          </cell>
          <cell r="C3848">
            <v>2</v>
          </cell>
          <cell r="D3848" t="str">
            <v>UND</v>
          </cell>
          <cell r="E3848">
            <v>16.100000000000001</v>
          </cell>
          <cell r="F3848">
            <v>2.8980000000000001</v>
          </cell>
          <cell r="G3848">
            <v>32.200000000000003</v>
          </cell>
          <cell r="H3848">
            <v>5.8</v>
          </cell>
          <cell r="I3848">
            <v>0</v>
          </cell>
        </row>
        <row r="3849">
          <cell r="A3849">
            <v>0</v>
          </cell>
          <cell r="B3849" t="str">
            <v>Llave de chorro 1/2"</v>
          </cell>
          <cell r="C3849">
            <v>2</v>
          </cell>
          <cell r="D3849" t="str">
            <v>UND</v>
          </cell>
          <cell r="E3849">
            <v>470.34</v>
          </cell>
          <cell r="F3849">
            <v>84.661199999999994</v>
          </cell>
          <cell r="G3849">
            <v>940.68</v>
          </cell>
          <cell r="H3849">
            <v>169.32</v>
          </cell>
        </row>
        <row r="3850">
          <cell r="A3850">
            <v>0</v>
          </cell>
          <cell r="B3850" t="str">
            <v>Lavadero de granito doble</v>
          </cell>
          <cell r="C3850">
            <v>1</v>
          </cell>
          <cell r="D3850" t="str">
            <v>UND</v>
          </cell>
          <cell r="E3850">
            <v>2415.25</v>
          </cell>
          <cell r="F3850">
            <v>434.745</v>
          </cell>
          <cell r="G3850">
            <v>2415.25</v>
          </cell>
          <cell r="H3850">
            <v>434.75</v>
          </cell>
          <cell r="I3850">
            <v>0</v>
          </cell>
        </row>
        <row r="3851">
          <cell r="A3851">
            <v>0</v>
          </cell>
          <cell r="B3851" t="str">
            <v>Boquilla para lavadero cromo</v>
          </cell>
          <cell r="C3851">
            <v>2</v>
          </cell>
          <cell r="D3851" t="str">
            <v>UND</v>
          </cell>
          <cell r="E3851">
            <v>244.07</v>
          </cell>
          <cell r="F3851">
            <v>43.932599999999994</v>
          </cell>
          <cell r="G3851">
            <v>488.14</v>
          </cell>
          <cell r="H3851">
            <v>87.87</v>
          </cell>
          <cell r="I3851">
            <v>0</v>
          </cell>
        </row>
        <row r="3852">
          <cell r="A3852">
            <v>0</v>
          </cell>
          <cell r="B3852" t="str">
            <v>Tubo 1-1/2" PVC drenaje</v>
          </cell>
          <cell r="C3852">
            <v>0.16</v>
          </cell>
          <cell r="D3852" t="str">
            <v>UND</v>
          </cell>
          <cell r="E3852">
            <v>190.68</v>
          </cell>
          <cell r="F3852">
            <v>34.322400000000002</v>
          </cell>
          <cell r="G3852">
            <v>30.51</v>
          </cell>
          <cell r="H3852">
            <v>5.49</v>
          </cell>
          <cell r="I3852">
            <v>3381.4900000000002</v>
          </cell>
        </row>
        <row r="3853">
          <cell r="A3853">
            <v>0</v>
          </cell>
          <cell r="B3853" t="str">
            <v>Desague de piso 2" acero inox.</v>
          </cell>
          <cell r="C3853">
            <v>1</v>
          </cell>
          <cell r="D3853" t="str">
            <v>UND</v>
          </cell>
          <cell r="E3853">
            <v>3356.14</v>
          </cell>
          <cell r="F3853">
            <v>604.10519999999997</v>
          </cell>
          <cell r="G3853">
            <v>3356.14</v>
          </cell>
          <cell r="H3853">
            <v>604.11</v>
          </cell>
        </row>
        <row r="3854">
          <cell r="A3854" t="str">
            <v>CE002</v>
          </cell>
          <cell r="B3854" t="str">
            <v>Cemento blanco</v>
          </cell>
          <cell r="C3854">
            <v>7.0000000000000007E-2</v>
          </cell>
          <cell r="D3854" t="str">
            <v>FDA</v>
          </cell>
          <cell r="E3854">
            <v>817.7966101694916</v>
          </cell>
          <cell r="F3854">
            <v>147.20338983050848</v>
          </cell>
          <cell r="G3854">
            <v>57.25</v>
          </cell>
          <cell r="H3854">
            <v>10.3</v>
          </cell>
          <cell r="I3854">
            <v>11222.62</v>
          </cell>
        </row>
        <row r="3855">
          <cell r="A3855">
            <v>0</v>
          </cell>
          <cell r="B3855" t="str">
            <v xml:space="preserve">Teflón </v>
          </cell>
          <cell r="C3855">
            <v>0.25</v>
          </cell>
          <cell r="D3855" t="str">
            <v>UND</v>
          </cell>
          <cell r="E3855">
            <v>18.64</v>
          </cell>
          <cell r="F3855">
            <v>3.3552</v>
          </cell>
          <cell r="G3855">
            <v>4.66</v>
          </cell>
          <cell r="H3855">
            <v>0.84</v>
          </cell>
          <cell r="I3855">
            <v>0</v>
          </cell>
        </row>
        <row r="3856">
          <cell r="A3856">
            <v>0</v>
          </cell>
          <cell r="B3856" t="str">
            <v>Mano de obra</v>
          </cell>
          <cell r="C3856">
            <v>1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</row>
        <row r="3857">
          <cell r="A3857">
            <v>0</v>
          </cell>
          <cell r="B3857" t="str">
            <v>Mano de Obra Instalación lavadero doble</v>
          </cell>
          <cell r="C3857">
            <v>1</v>
          </cell>
          <cell r="D3857" t="str">
            <v>UND</v>
          </cell>
          <cell r="E3857">
            <v>1194.3800000000001</v>
          </cell>
          <cell r="F3857">
            <v>0</v>
          </cell>
          <cell r="G3857">
            <v>1194.3800000000001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0</v>
          </cell>
          <cell r="B3858" t="str">
            <v>Total/UND</v>
          </cell>
          <cell r="C3858">
            <v>1</v>
          </cell>
          <cell r="D3858">
            <v>0</v>
          </cell>
          <cell r="E3858">
            <v>16.95</v>
          </cell>
          <cell r="F3858">
            <v>3.0509999999999997</v>
          </cell>
          <cell r="G3858">
            <v>8553.11</v>
          </cell>
          <cell r="H3858">
            <v>1324.58</v>
          </cell>
          <cell r="I3858">
            <v>9877.69</v>
          </cell>
        </row>
        <row r="3859">
          <cell r="A3859">
            <v>0</v>
          </cell>
          <cell r="B3859" t="str">
            <v>Cubrefalta cromado 1/2"</v>
          </cell>
          <cell r="C3859">
            <v>1</v>
          </cell>
          <cell r="D3859">
            <v>0</v>
          </cell>
          <cell r="E3859">
            <v>16.100000000000001</v>
          </cell>
          <cell r="F3859">
            <v>2.8980000000000001</v>
          </cell>
          <cell r="G3859">
            <v>0</v>
          </cell>
          <cell r="H3859">
            <v>0</v>
          </cell>
          <cell r="I3859">
            <v>0</v>
          </cell>
        </row>
        <row r="3860">
          <cell r="A3860">
            <v>116.24000000000012</v>
          </cell>
          <cell r="B3860" t="str">
            <v>FREGADERO ACERO INOX. SENCILLO + SALIDAS</v>
          </cell>
          <cell r="C3860">
            <v>1</v>
          </cell>
          <cell r="D3860" t="str">
            <v>UND</v>
          </cell>
          <cell r="E3860">
            <v>0</v>
          </cell>
          <cell r="F3860">
            <v>0</v>
          </cell>
          <cell r="G3860">
            <v>15287.63</v>
          </cell>
          <cell r="H3860">
            <v>2465.58</v>
          </cell>
          <cell r="I3860">
            <v>17753.21</v>
          </cell>
        </row>
        <row r="3861">
          <cell r="A3861">
            <v>0</v>
          </cell>
          <cell r="B3861" t="str">
            <v>Fregadero Acero Inoxidable sencillo + salidas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</row>
        <row r="3862">
          <cell r="A3862">
            <v>0</v>
          </cell>
          <cell r="B3862" t="str">
            <v>Volumen Análisis</v>
          </cell>
          <cell r="C3862">
            <v>1</v>
          </cell>
          <cell r="D3862" t="str">
            <v>UND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</row>
        <row r="3863">
          <cell r="A3863">
            <v>0</v>
          </cell>
          <cell r="B3863" t="str">
            <v>Materiales y Equipos</v>
          </cell>
          <cell r="C3863">
            <v>0.08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</row>
        <row r="3864">
          <cell r="A3864">
            <v>0</v>
          </cell>
          <cell r="B3864" t="str">
            <v>Niple Cromado 1/2" x 3"</v>
          </cell>
          <cell r="C3864">
            <v>2</v>
          </cell>
          <cell r="D3864" t="str">
            <v>UND</v>
          </cell>
          <cell r="E3864">
            <v>41.53</v>
          </cell>
          <cell r="F3864">
            <v>7.4753999999999996</v>
          </cell>
          <cell r="G3864">
            <v>83.06</v>
          </cell>
          <cell r="H3864">
            <v>14.95</v>
          </cell>
          <cell r="I3864">
            <v>0</v>
          </cell>
        </row>
        <row r="3865">
          <cell r="A3865">
            <v>0</v>
          </cell>
          <cell r="B3865" t="str">
            <v>Cubrefalta cromado 1/2"</v>
          </cell>
          <cell r="C3865">
            <v>2</v>
          </cell>
          <cell r="D3865" t="str">
            <v>UND</v>
          </cell>
          <cell r="E3865">
            <v>16.100000000000001</v>
          </cell>
          <cell r="F3865">
            <v>2.8980000000000001</v>
          </cell>
          <cell r="G3865">
            <v>32.200000000000003</v>
          </cell>
          <cell r="H3865">
            <v>5.8</v>
          </cell>
        </row>
        <row r="3866">
          <cell r="A3866">
            <v>0</v>
          </cell>
          <cell r="B3866" t="str">
            <v>Llave Angular 1/2" a 3/8"</v>
          </cell>
          <cell r="C3866">
            <v>2</v>
          </cell>
          <cell r="D3866" t="str">
            <v>UND</v>
          </cell>
          <cell r="E3866">
            <v>145.76</v>
          </cell>
          <cell r="F3866">
            <v>26.236799999999999</v>
          </cell>
          <cell r="G3866">
            <v>291.52</v>
          </cell>
          <cell r="H3866">
            <v>52.47</v>
          </cell>
          <cell r="I3866">
            <v>0</v>
          </cell>
        </row>
        <row r="3867">
          <cell r="A3867">
            <v>0</v>
          </cell>
          <cell r="B3867" t="str">
            <v>Manguera flexible fregadero inox. 3/8" Eastman</v>
          </cell>
          <cell r="C3867">
            <v>2</v>
          </cell>
          <cell r="D3867" t="str">
            <v>UND</v>
          </cell>
          <cell r="E3867">
            <v>216.1</v>
          </cell>
          <cell r="F3867">
            <v>38.897999999999996</v>
          </cell>
          <cell r="G3867">
            <v>432.2</v>
          </cell>
          <cell r="H3867">
            <v>77.8</v>
          </cell>
        </row>
        <row r="3868">
          <cell r="A3868">
            <v>0</v>
          </cell>
          <cell r="B3868" t="str">
            <v xml:space="preserve">Fregadero Acero Inox. sencillo 25"x22" 3H </v>
          </cell>
          <cell r="C3868">
            <v>1</v>
          </cell>
          <cell r="D3868" t="str">
            <v>UND</v>
          </cell>
          <cell r="E3868">
            <v>1097.46</v>
          </cell>
          <cell r="F3868">
            <v>197.5428</v>
          </cell>
          <cell r="G3868">
            <v>1097.46</v>
          </cell>
          <cell r="H3868">
            <v>197.54</v>
          </cell>
          <cell r="I3868">
            <v>0</v>
          </cell>
        </row>
        <row r="3869">
          <cell r="A3869">
            <v>0</v>
          </cell>
          <cell r="B3869" t="str">
            <v>Mezcladora para fregadero cromo Deluxe</v>
          </cell>
          <cell r="C3869">
            <v>1</v>
          </cell>
          <cell r="D3869" t="str">
            <v>UND</v>
          </cell>
          <cell r="E3869">
            <v>6233.9</v>
          </cell>
          <cell r="F3869">
            <v>1122.1019999999999</v>
          </cell>
          <cell r="G3869">
            <v>6233.9</v>
          </cell>
          <cell r="H3869">
            <v>1122.0999999999999</v>
          </cell>
          <cell r="I3869">
            <v>0</v>
          </cell>
        </row>
        <row r="3870">
          <cell r="A3870">
            <v>0</v>
          </cell>
          <cell r="B3870" t="str">
            <v>Boquilla para fregadero cromada</v>
          </cell>
          <cell r="C3870">
            <v>1</v>
          </cell>
          <cell r="D3870" t="str">
            <v>UND</v>
          </cell>
          <cell r="E3870">
            <v>202.54</v>
          </cell>
          <cell r="F3870">
            <v>36.4572</v>
          </cell>
          <cell r="G3870">
            <v>202.54</v>
          </cell>
          <cell r="H3870">
            <v>36.46</v>
          </cell>
        </row>
        <row r="3871">
          <cell r="A3871">
            <v>0</v>
          </cell>
          <cell r="B3871" t="str">
            <v>Cola Extensora 1-1/4" PVC</v>
          </cell>
          <cell r="C3871">
            <v>1</v>
          </cell>
          <cell r="D3871" t="str">
            <v>UND</v>
          </cell>
          <cell r="E3871">
            <v>20.25</v>
          </cell>
          <cell r="F3871">
            <v>3.645</v>
          </cell>
          <cell r="G3871">
            <v>20.25</v>
          </cell>
          <cell r="H3871">
            <v>3.65</v>
          </cell>
          <cell r="I3871">
            <v>11222.62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0</v>
          </cell>
          <cell r="B3872" t="str">
            <v>Sifón 1-1/4" PVC</v>
          </cell>
          <cell r="C3872">
            <v>1</v>
          </cell>
          <cell r="D3872" t="str">
            <v>UND</v>
          </cell>
          <cell r="E3872">
            <v>101.25</v>
          </cell>
          <cell r="F3872">
            <v>18.224999999999998</v>
          </cell>
          <cell r="G3872">
            <v>101.25</v>
          </cell>
          <cell r="H3872">
            <v>18.23</v>
          </cell>
        </row>
        <row r="3873">
          <cell r="A3873">
            <v>0</v>
          </cell>
          <cell r="B3873" t="str">
            <v>Desague sencillo para fregadero PVC</v>
          </cell>
          <cell r="C3873">
            <v>1</v>
          </cell>
          <cell r="D3873" t="str">
            <v>UND</v>
          </cell>
          <cell r="E3873">
            <v>93.22</v>
          </cell>
          <cell r="F3873">
            <v>16.779599999999999</v>
          </cell>
          <cell r="G3873">
            <v>93.22</v>
          </cell>
          <cell r="H3873">
            <v>16.78</v>
          </cell>
          <cell r="I3873">
            <v>13608.779999999999</v>
          </cell>
        </row>
        <row r="3874">
          <cell r="A3874">
            <v>0</v>
          </cell>
          <cell r="B3874" t="str">
            <v>Reducción 2" a 1-1/4" PVC drenaje</v>
          </cell>
          <cell r="C3874">
            <v>1</v>
          </cell>
          <cell r="D3874" t="str">
            <v>UND</v>
          </cell>
          <cell r="E3874">
            <v>25</v>
          </cell>
          <cell r="F3874">
            <v>4.5</v>
          </cell>
          <cell r="G3874">
            <v>25</v>
          </cell>
          <cell r="H3874">
            <v>4.5</v>
          </cell>
          <cell r="I3874">
            <v>0</v>
          </cell>
        </row>
        <row r="3875">
          <cell r="A3875" t="str">
            <v>CE002</v>
          </cell>
          <cell r="B3875" t="str">
            <v>Cemento blanco</v>
          </cell>
          <cell r="C3875">
            <v>0.05</v>
          </cell>
          <cell r="D3875" t="str">
            <v>FDA</v>
          </cell>
          <cell r="E3875">
            <v>817.7966101694916</v>
          </cell>
          <cell r="F3875">
            <v>147.20338983050848</v>
          </cell>
          <cell r="G3875">
            <v>40.89</v>
          </cell>
          <cell r="H3875">
            <v>7.36</v>
          </cell>
          <cell r="I3875">
            <v>0</v>
          </cell>
        </row>
        <row r="3876">
          <cell r="A3876">
            <v>0</v>
          </cell>
          <cell r="B3876" t="str">
            <v xml:space="preserve">Teflón </v>
          </cell>
          <cell r="C3876">
            <v>0.25</v>
          </cell>
          <cell r="D3876" t="str">
            <v>UND</v>
          </cell>
          <cell r="E3876">
            <v>18.64</v>
          </cell>
          <cell r="F3876">
            <v>3.3552</v>
          </cell>
          <cell r="G3876">
            <v>4.66</v>
          </cell>
          <cell r="H3876">
            <v>0.84</v>
          </cell>
          <cell r="I3876">
            <v>0</v>
          </cell>
        </row>
        <row r="3877">
          <cell r="A3877">
            <v>0</v>
          </cell>
          <cell r="B3877" t="str">
            <v>Silicón antihongos fijación fregadero</v>
          </cell>
          <cell r="C3877">
            <v>1</v>
          </cell>
          <cell r="D3877" t="str">
            <v>UND</v>
          </cell>
          <cell r="E3877">
            <v>239.4</v>
          </cell>
          <cell r="F3877">
            <v>43.091999999999999</v>
          </cell>
          <cell r="G3877">
            <v>239.4</v>
          </cell>
          <cell r="H3877">
            <v>43.09</v>
          </cell>
          <cell r="I3877">
            <v>0</v>
          </cell>
        </row>
        <row r="3878">
          <cell r="A3878">
            <v>0</v>
          </cell>
          <cell r="B3878" t="str">
            <v>Salida Agua Potable 1/2" Poliestileno 18mm</v>
          </cell>
          <cell r="C3878">
            <v>2</v>
          </cell>
          <cell r="D3878" t="str">
            <v>UND</v>
          </cell>
          <cell r="E3878">
            <v>1638.14</v>
          </cell>
          <cell r="F3878">
            <v>294.86520000000002</v>
          </cell>
          <cell r="G3878">
            <v>3276.28</v>
          </cell>
          <cell r="H3878">
            <v>589.73</v>
          </cell>
        </row>
        <row r="3879">
          <cell r="A3879">
            <v>0</v>
          </cell>
          <cell r="B3879" t="str">
            <v>Salida Sanitaria A.N. 2" Aérea</v>
          </cell>
          <cell r="C3879">
            <v>1</v>
          </cell>
          <cell r="D3879" t="str">
            <v>UND</v>
          </cell>
          <cell r="E3879">
            <v>1523.8</v>
          </cell>
          <cell r="F3879">
            <v>274.28399999999999</v>
          </cell>
          <cell r="G3879">
            <v>1523.8</v>
          </cell>
          <cell r="H3879">
            <v>274.27999999999997</v>
          </cell>
          <cell r="I3879">
            <v>0</v>
          </cell>
        </row>
        <row r="3880">
          <cell r="A3880">
            <v>0</v>
          </cell>
          <cell r="B3880" t="str">
            <v>Mano de obra</v>
          </cell>
          <cell r="C3880">
            <v>1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</row>
        <row r="3881">
          <cell r="A3881">
            <v>0</v>
          </cell>
          <cell r="B3881" t="str">
            <v>Mano de Obra Instalación fregadero sencillo</v>
          </cell>
          <cell r="C3881">
            <v>1</v>
          </cell>
          <cell r="D3881" t="str">
            <v>UND</v>
          </cell>
          <cell r="E3881">
            <v>1590</v>
          </cell>
          <cell r="F3881">
            <v>0</v>
          </cell>
          <cell r="G3881">
            <v>1590</v>
          </cell>
          <cell r="H3881">
            <v>0</v>
          </cell>
          <cell r="I3881">
            <v>0</v>
          </cell>
        </row>
        <row r="3882">
          <cell r="A3882">
            <v>0</v>
          </cell>
          <cell r="B3882" t="str">
            <v>Total/UND</v>
          </cell>
          <cell r="C3882">
            <v>0.16</v>
          </cell>
          <cell r="D3882">
            <v>0</v>
          </cell>
          <cell r="E3882">
            <v>190.68</v>
          </cell>
          <cell r="F3882">
            <v>34.322400000000002</v>
          </cell>
          <cell r="G3882">
            <v>15287.63</v>
          </cell>
          <cell r="H3882">
            <v>2465.58</v>
          </cell>
          <cell r="I3882">
            <v>17753.21</v>
          </cell>
        </row>
        <row r="3883">
          <cell r="A3883">
            <v>0</v>
          </cell>
          <cell r="B3883" t="str">
            <v>Desague de piso 2" acero inox.</v>
          </cell>
          <cell r="C3883">
            <v>1</v>
          </cell>
          <cell r="D3883">
            <v>0</v>
          </cell>
          <cell r="E3883">
            <v>3356.14</v>
          </cell>
          <cell r="F3883">
            <v>604.10519999999997</v>
          </cell>
          <cell r="G3883">
            <v>0</v>
          </cell>
          <cell r="H3883">
            <v>0</v>
          </cell>
        </row>
        <row r="3884">
          <cell r="A3884">
            <v>116.25000000000013</v>
          </cell>
          <cell r="B3884" t="str">
            <v>FREGADERO ACERO INOX. DOBLE + SALIDAS</v>
          </cell>
          <cell r="C3884">
            <v>1</v>
          </cell>
          <cell r="D3884" t="str">
            <v>UND</v>
          </cell>
          <cell r="E3884">
            <v>0</v>
          </cell>
          <cell r="F3884">
            <v>0</v>
          </cell>
          <cell r="G3884">
            <v>17279.32</v>
          </cell>
          <cell r="H3884">
            <v>2775.9799999999996</v>
          </cell>
          <cell r="I3884">
            <v>20055.3</v>
          </cell>
        </row>
        <row r="3885">
          <cell r="A3885">
            <v>0</v>
          </cell>
          <cell r="B3885" t="str">
            <v>Fregadero Acero Inoxidable doble + salidas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</row>
        <row r="3886">
          <cell r="A3886">
            <v>0</v>
          </cell>
          <cell r="B3886" t="str">
            <v>Volumen Análisis</v>
          </cell>
          <cell r="C3886">
            <v>1</v>
          </cell>
          <cell r="D3886" t="str">
            <v>UND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</row>
        <row r="3887">
          <cell r="A3887">
            <v>0</v>
          </cell>
          <cell r="B3887" t="str">
            <v>Materiales y Equipos</v>
          </cell>
          <cell r="C3887">
            <v>1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</row>
        <row r="3888">
          <cell r="A3888">
            <v>0</v>
          </cell>
          <cell r="B3888" t="str">
            <v>Niple Cromado 1/2" x 3"</v>
          </cell>
          <cell r="C3888">
            <v>2</v>
          </cell>
          <cell r="D3888" t="str">
            <v>UND</v>
          </cell>
          <cell r="E3888">
            <v>41.53</v>
          </cell>
          <cell r="F3888">
            <v>7.4753999999999996</v>
          </cell>
          <cell r="G3888">
            <v>83.06</v>
          </cell>
          <cell r="H3888">
            <v>14.95</v>
          </cell>
          <cell r="I3888">
            <v>0</v>
          </cell>
        </row>
        <row r="3889">
          <cell r="A3889">
            <v>0</v>
          </cell>
          <cell r="B3889" t="str">
            <v>Cubrefalta cromado 1/2"</v>
          </cell>
          <cell r="C3889">
            <v>2</v>
          </cell>
          <cell r="D3889" t="str">
            <v>UND</v>
          </cell>
          <cell r="E3889">
            <v>16.100000000000001</v>
          </cell>
          <cell r="F3889">
            <v>2.8980000000000001</v>
          </cell>
          <cell r="G3889">
            <v>32.200000000000003</v>
          </cell>
          <cell r="H3889">
            <v>5.8</v>
          </cell>
        </row>
        <row r="3890">
          <cell r="A3890">
            <v>0</v>
          </cell>
          <cell r="B3890" t="str">
            <v>Llave Angular 1/2" a 3/8"</v>
          </cell>
          <cell r="C3890">
            <v>2</v>
          </cell>
          <cell r="D3890" t="str">
            <v>UND</v>
          </cell>
          <cell r="E3890">
            <v>145.76</v>
          </cell>
          <cell r="F3890">
            <v>26.236799999999999</v>
          </cell>
          <cell r="G3890">
            <v>291.52</v>
          </cell>
          <cell r="H3890">
            <v>52.47</v>
          </cell>
          <cell r="I3890">
            <v>13608.779999999999</v>
          </cell>
        </row>
        <row r="3891">
          <cell r="A3891">
            <v>0</v>
          </cell>
          <cell r="B3891" t="str">
            <v>Manguera flexible fregadero inox. 3/8" Eastman</v>
          </cell>
          <cell r="C3891">
            <v>2</v>
          </cell>
          <cell r="D3891" t="str">
            <v>UND</v>
          </cell>
          <cell r="E3891">
            <v>216.1</v>
          </cell>
          <cell r="F3891">
            <v>38.897999999999996</v>
          </cell>
          <cell r="G3891">
            <v>432.2</v>
          </cell>
          <cell r="H3891">
            <v>77.8</v>
          </cell>
        </row>
        <row r="3892">
          <cell r="A3892">
            <v>0</v>
          </cell>
          <cell r="B3892" t="str">
            <v xml:space="preserve">Fregadero Acero Inox. Doble 3H 22.7" x 33" </v>
          </cell>
          <cell r="C3892">
            <v>1</v>
          </cell>
          <cell r="D3892" t="str">
            <v>UND</v>
          </cell>
          <cell r="E3892">
            <v>2538.14</v>
          </cell>
          <cell r="F3892">
            <v>456.86519999999996</v>
          </cell>
          <cell r="G3892">
            <v>2538.14</v>
          </cell>
          <cell r="H3892">
            <v>456.87</v>
          </cell>
          <cell r="I3892">
            <v>7491.53</v>
          </cell>
        </row>
        <row r="3893">
          <cell r="A3893">
            <v>0</v>
          </cell>
          <cell r="B3893" t="str">
            <v>Mezcladora para fregadero cromo Deluxe</v>
          </cell>
          <cell r="C3893">
            <v>1</v>
          </cell>
          <cell r="D3893" t="str">
            <v>UND</v>
          </cell>
          <cell r="E3893">
            <v>6233.9</v>
          </cell>
          <cell r="F3893">
            <v>1122.1019999999999</v>
          </cell>
          <cell r="G3893">
            <v>6233.9</v>
          </cell>
          <cell r="H3893">
            <v>1122.0999999999999</v>
          </cell>
          <cell r="I3893">
            <v>0</v>
          </cell>
        </row>
        <row r="3894">
          <cell r="A3894">
            <v>0</v>
          </cell>
          <cell r="B3894" t="str">
            <v>Boquilla para fregadero cromada</v>
          </cell>
          <cell r="C3894">
            <v>2</v>
          </cell>
          <cell r="D3894" t="str">
            <v>UND</v>
          </cell>
          <cell r="E3894">
            <v>202.54</v>
          </cell>
          <cell r="F3894">
            <v>36.4572</v>
          </cell>
          <cell r="G3894">
            <v>405.08</v>
          </cell>
          <cell r="H3894">
            <v>72.91</v>
          </cell>
          <cell r="I3894">
            <v>0</v>
          </cell>
        </row>
        <row r="3895">
          <cell r="A3895">
            <v>0</v>
          </cell>
          <cell r="B3895" t="str">
            <v>Cola Extensora 1-1/4" PVC</v>
          </cell>
          <cell r="C3895">
            <v>2</v>
          </cell>
          <cell r="D3895" t="str">
            <v>UND</v>
          </cell>
          <cell r="E3895">
            <v>20.25</v>
          </cell>
          <cell r="F3895">
            <v>3.645</v>
          </cell>
          <cell r="G3895">
            <v>40.5</v>
          </cell>
          <cell r="H3895">
            <v>7.29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0</v>
          </cell>
          <cell r="B3896" t="str">
            <v>Sifón 1-1/4" PVC</v>
          </cell>
          <cell r="C3896">
            <v>1</v>
          </cell>
          <cell r="D3896" t="str">
            <v>UND</v>
          </cell>
          <cell r="E3896">
            <v>101.25</v>
          </cell>
          <cell r="F3896">
            <v>18.224999999999998</v>
          </cell>
          <cell r="G3896">
            <v>101.25</v>
          </cell>
          <cell r="H3896">
            <v>18.23</v>
          </cell>
          <cell r="I3896">
            <v>0</v>
          </cell>
        </row>
        <row r="3897">
          <cell r="A3897">
            <v>0</v>
          </cell>
          <cell r="B3897" t="str">
            <v>Desague Doble para fregadero PVC</v>
          </cell>
          <cell r="C3897">
            <v>1</v>
          </cell>
          <cell r="D3897" t="str">
            <v>UND</v>
          </cell>
          <cell r="E3897">
            <v>154.24</v>
          </cell>
          <cell r="F3897">
            <v>27.763200000000001</v>
          </cell>
          <cell r="G3897">
            <v>154.24</v>
          </cell>
          <cell r="H3897">
            <v>27.76</v>
          </cell>
          <cell r="I3897">
            <v>0</v>
          </cell>
        </row>
        <row r="3898">
          <cell r="A3898">
            <v>0</v>
          </cell>
          <cell r="B3898" t="str">
            <v>Reducción 2" a 1-1/4" PVC drenaje</v>
          </cell>
          <cell r="C3898">
            <v>1</v>
          </cell>
          <cell r="D3898" t="str">
            <v>UND</v>
          </cell>
          <cell r="E3898">
            <v>25</v>
          </cell>
          <cell r="F3898">
            <v>4.5</v>
          </cell>
          <cell r="G3898">
            <v>25</v>
          </cell>
          <cell r="H3898">
            <v>4.5</v>
          </cell>
          <cell r="I3898">
            <v>0</v>
          </cell>
        </row>
        <row r="3899">
          <cell r="A3899" t="str">
            <v>CE002</v>
          </cell>
          <cell r="B3899" t="str">
            <v>Cemento blanco</v>
          </cell>
          <cell r="C3899">
            <v>0.05</v>
          </cell>
          <cell r="D3899" t="str">
            <v>FDA</v>
          </cell>
          <cell r="E3899">
            <v>817.7966101694916</v>
          </cell>
          <cell r="F3899">
            <v>147.20338983050848</v>
          </cell>
          <cell r="G3899">
            <v>40.89</v>
          </cell>
          <cell r="H3899">
            <v>7.36</v>
          </cell>
          <cell r="I3899">
            <v>0</v>
          </cell>
        </row>
        <row r="3900">
          <cell r="A3900">
            <v>0</v>
          </cell>
          <cell r="B3900" t="str">
            <v xml:space="preserve">Teflón </v>
          </cell>
          <cell r="C3900">
            <v>0.25</v>
          </cell>
          <cell r="D3900" t="str">
            <v>UND</v>
          </cell>
          <cell r="E3900">
            <v>18.64</v>
          </cell>
          <cell r="F3900">
            <v>3.3552</v>
          </cell>
          <cell r="G3900">
            <v>4.66</v>
          </cell>
          <cell r="H3900">
            <v>0.84</v>
          </cell>
        </row>
        <row r="3901">
          <cell r="A3901">
            <v>0</v>
          </cell>
          <cell r="B3901" t="str">
            <v>Silicón antihongos fijación fregadero</v>
          </cell>
          <cell r="C3901">
            <v>1</v>
          </cell>
          <cell r="D3901" t="str">
            <v>UND</v>
          </cell>
          <cell r="E3901">
            <v>239.4</v>
          </cell>
          <cell r="F3901">
            <v>43.091999999999999</v>
          </cell>
          <cell r="G3901">
            <v>239.4</v>
          </cell>
          <cell r="H3901">
            <v>43.09</v>
          </cell>
        </row>
        <row r="3902">
          <cell r="A3902">
            <v>0</v>
          </cell>
          <cell r="B3902" t="str">
            <v>Salida Agua Potable 1/2" Poliestileno 18mm</v>
          </cell>
          <cell r="C3902">
            <v>2</v>
          </cell>
          <cell r="D3902" t="str">
            <v>UND</v>
          </cell>
          <cell r="E3902">
            <v>1638.14</v>
          </cell>
          <cell r="F3902">
            <v>294.86520000000002</v>
          </cell>
          <cell r="G3902">
            <v>3276.28</v>
          </cell>
          <cell r="H3902">
            <v>589.73</v>
          </cell>
        </row>
        <row r="3903">
          <cell r="A3903">
            <v>0</v>
          </cell>
          <cell r="B3903" t="str">
            <v>Salida Sanitaria A.N. 2" Aérea</v>
          </cell>
          <cell r="C3903">
            <v>1</v>
          </cell>
          <cell r="D3903" t="str">
            <v>UND</v>
          </cell>
          <cell r="E3903">
            <v>1523.8</v>
          </cell>
          <cell r="F3903">
            <v>274.28399999999999</v>
          </cell>
          <cell r="G3903">
            <v>1523.8</v>
          </cell>
          <cell r="H3903">
            <v>274.27999999999997</v>
          </cell>
        </row>
        <row r="3904">
          <cell r="A3904">
            <v>0</v>
          </cell>
          <cell r="B3904" t="str">
            <v>Mano de obra</v>
          </cell>
          <cell r="C3904">
            <v>0.25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</row>
        <row r="3905">
          <cell r="A3905">
            <v>0</v>
          </cell>
          <cell r="B3905" t="str">
            <v>Mano de Obra Instalación fregadero sencillo</v>
          </cell>
          <cell r="C3905">
            <v>1</v>
          </cell>
          <cell r="D3905" t="str">
            <v>UND</v>
          </cell>
          <cell r="E3905">
            <v>1857.2</v>
          </cell>
          <cell r="F3905">
            <v>0</v>
          </cell>
          <cell r="G3905">
            <v>1857.2</v>
          </cell>
          <cell r="H3905">
            <v>0</v>
          </cell>
          <cell r="I3905">
            <v>0</v>
          </cell>
        </row>
        <row r="3906">
          <cell r="A3906">
            <v>0</v>
          </cell>
          <cell r="B3906" t="str">
            <v>Total/UND</v>
          </cell>
          <cell r="C3906">
            <v>1</v>
          </cell>
          <cell r="D3906">
            <v>0</v>
          </cell>
          <cell r="E3906">
            <v>927.52</v>
          </cell>
          <cell r="F3906">
            <v>0</v>
          </cell>
          <cell r="G3906">
            <v>17279.32</v>
          </cell>
          <cell r="H3906">
            <v>2775.9799999999996</v>
          </cell>
          <cell r="I3906">
            <v>20055.3</v>
          </cell>
        </row>
        <row r="3907">
          <cell r="A3907">
            <v>0</v>
          </cell>
          <cell r="B3907" t="str">
            <v>Total/UND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7491.53</v>
          </cell>
        </row>
        <row r="3908">
          <cell r="A3908">
            <v>116.26000000000013</v>
          </cell>
          <cell r="B3908" t="str">
            <v>FREGADERO ACERO INOX. SENCILLO SIN SALIDAS</v>
          </cell>
          <cell r="C3908">
            <v>1</v>
          </cell>
          <cell r="D3908" t="str">
            <v>UND</v>
          </cell>
          <cell r="E3908">
            <v>0</v>
          </cell>
          <cell r="F3908">
            <v>0</v>
          </cell>
          <cell r="G3908">
            <v>10487.55</v>
          </cell>
          <cell r="H3908">
            <v>1601.5699999999997</v>
          </cell>
          <cell r="I3908">
            <v>12089.119999999999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0</v>
          </cell>
          <cell r="B3909" t="str">
            <v>Fregadero Acero Inoxidable sencillo sin salidas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</row>
        <row r="3910">
          <cell r="A3910">
            <v>0</v>
          </cell>
          <cell r="B3910" t="str">
            <v>Volumen Análisis</v>
          </cell>
          <cell r="C3910">
            <v>1</v>
          </cell>
          <cell r="D3910" t="str">
            <v>UND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0</v>
          </cell>
          <cell r="B3911" t="str">
            <v>Materiales y Equipos</v>
          </cell>
          <cell r="C3911">
            <v>1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</row>
        <row r="3912">
          <cell r="A3912">
            <v>0</v>
          </cell>
          <cell r="B3912" t="str">
            <v>Niple Cromado 1/2" x 3"</v>
          </cell>
          <cell r="C3912">
            <v>2</v>
          </cell>
          <cell r="D3912" t="str">
            <v>UND</v>
          </cell>
          <cell r="E3912">
            <v>41.53</v>
          </cell>
          <cell r="F3912">
            <v>7.4753999999999996</v>
          </cell>
          <cell r="G3912">
            <v>83.06</v>
          </cell>
          <cell r="H3912">
            <v>14.95</v>
          </cell>
          <cell r="I3912">
            <v>0</v>
          </cell>
        </row>
        <row r="3913">
          <cell r="A3913">
            <v>0</v>
          </cell>
          <cell r="B3913" t="str">
            <v>Cubrefalta cromado 1/2"</v>
          </cell>
          <cell r="C3913">
            <v>2</v>
          </cell>
          <cell r="D3913" t="str">
            <v>UND</v>
          </cell>
          <cell r="E3913">
            <v>16.100000000000001</v>
          </cell>
          <cell r="F3913">
            <v>2.8980000000000001</v>
          </cell>
          <cell r="G3913">
            <v>32.200000000000003</v>
          </cell>
          <cell r="H3913">
            <v>5.8</v>
          </cell>
          <cell r="I3913">
            <v>0</v>
          </cell>
        </row>
        <row r="3914">
          <cell r="A3914">
            <v>0</v>
          </cell>
          <cell r="B3914" t="str">
            <v>Llave Angular 1/2" a 3/8"</v>
          </cell>
          <cell r="C3914">
            <v>2</v>
          </cell>
          <cell r="D3914" t="str">
            <v>UND</v>
          </cell>
          <cell r="E3914">
            <v>145.76</v>
          </cell>
          <cell r="F3914">
            <v>26.236799999999999</v>
          </cell>
          <cell r="G3914">
            <v>291.52</v>
          </cell>
          <cell r="H3914">
            <v>52.47</v>
          </cell>
          <cell r="I3914">
            <v>0</v>
          </cell>
        </row>
        <row r="3915">
          <cell r="A3915">
            <v>0</v>
          </cell>
          <cell r="B3915" t="str">
            <v>Manguera flexible fregadero inox. 3/8" Eastman</v>
          </cell>
          <cell r="C3915">
            <v>2</v>
          </cell>
          <cell r="D3915" t="str">
            <v>UND</v>
          </cell>
          <cell r="E3915">
            <v>216.1</v>
          </cell>
          <cell r="F3915">
            <v>38.897999999999996</v>
          </cell>
          <cell r="G3915">
            <v>432.2</v>
          </cell>
          <cell r="H3915">
            <v>77.8</v>
          </cell>
          <cell r="I3915">
            <v>0</v>
          </cell>
        </row>
        <row r="3916">
          <cell r="A3916">
            <v>0</v>
          </cell>
          <cell r="B3916" t="str">
            <v xml:space="preserve">Fregadero Acero Inox. sencillo 25"x22" 3H </v>
          </cell>
          <cell r="C3916">
            <v>1</v>
          </cell>
          <cell r="D3916" t="str">
            <v>UND</v>
          </cell>
          <cell r="E3916">
            <v>1097.46</v>
          </cell>
          <cell r="F3916">
            <v>197.5428</v>
          </cell>
          <cell r="G3916">
            <v>1097.46</v>
          </cell>
          <cell r="H3916">
            <v>197.54</v>
          </cell>
          <cell r="I3916">
            <v>0</v>
          </cell>
        </row>
        <row r="3917">
          <cell r="A3917">
            <v>0</v>
          </cell>
          <cell r="B3917" t="str">
            <v>Mezcladora para fregadero cromo Deluxe</v>
          </cell>
          <cell r="C3917">
            <v>1</v>
          </cell>
          <cell r="D3917" t="str">
            <v>UND</v>
          </cell>
          <cell r="E3917">
            <v>6233.9</v>
          </cell>
          <cell r="F3917">
            <v>1122.1019999999999</v>
          </cell>
          <cell r="G3917">
            <v>6233.9</v>
          </cell>
          <cell r="H3917">
            <v>1122.0999999999999</v>
          </cell>
        </row>
        <row r="3918">
          <cell r="A3918">
            <v>0</v>
          </cell>
          <cell r="B3918" t="str">
            <v>Boquilla para fregadero cromada</v>
          </cell>
          <cell r="C3918">
            <v>1</v>
          </cell>
          <cell r="D3918" t="str">
            <v>UND</v>
          </cell>
          <cell r="E3918">
            <v>202.54</v>
          </cell>
          <cell r="F3918">
            <v>36.4572</v>
          </cell>
          <cell r="G3918">
            <v>202.54</v>
          </cell>
          <cell r="H3918">
            <v>36.46</v>
          </cell>
        </row>
        <row r="3919">
          <cell r="A3919">
            <v>0</v>
          </cell>
          <cell r="B3919" t="str">
            <v>Cola Extensora 1-1/4" PVC</v>
          </cell>
          <cell r="C3919">
            <v>1</v>
          </cell>
          <cell r="D3919" t="str">
            <v>UND</v>
          </cell>
          <cell r="E3919">
            <v>20.25</v>
          </cell>
          <cell r="F3919">
            <v>3.645</v>
          </cell>
          <cell r="G3919">
            <v>20.25</v>
          </cell>
          <cell r="H3919">
            <v>3.65</v>
          </cell>
        </row>
        <row r="3920">
          <cell r="A3920">
            <v>0</v>
          </cell>
          <cell r="B3920" t="str">
            <v>Sifón 1-1/4" PVC</v>
          </cell>
          <cell r="C3920">
            <v>1</v>
          </cell>
          <cell r="D3920" t="str">
            <v>UND</v>
          </cell>
          <cell r="E3920">
            <v>101.25</v>
          </cell>
          <cell r="F3920">
            <v>18.224999999999998</v>
          </cell>
          <cell r="G3920">
            <v>101.25</v>
          </cell>
          <cell r="H3920">
            <v>18.23</v>
          </cell>
        </row>
        <row r="3921">
          <cell r="A3921">
            <v>0</v>
          </cell>
          <cell r="B3921" t="str">
            <v>Desague sencillo para fregadero PVC</v>
          </cell>
          <cell r="C3921">
            <v>1</v>
          </cell>
          <cell r="D3921" t="str">
            <v>UND</v>
          </cell>
          <cell r="E3921">
            <v>93.22</v>
          </cell>
          <cell r="F3921">
            <v>16.779599999999999</v>
          </cell>
          <cell r="G3921">
            <v>93.22</v>
          </cell>
          <cell r="H3921">
            <v>16.78</v>
          </cell>
          <cell r="I3921">
            <v>0</v>
          </cell>
        </row>
        <row r="3922">
          <cell r="A3922">
            <v>0</v>
          </cell>
          <cell r="B3922" t="str">
            <v>Reducción 2" a 1-1/4" PVC drenaje</v>
          </cell>
          <cell r="C3922">
            <v>1</v>
          </cell>
          <cell r="D3922" t="str">
            <v>UND</v>
          </cell>
          <cell r="E3922">
            <v>25</v>
          </cell>
          <cell r="F3922">
            <v>4.5</v>
          </cell>
          <cell r="G3922">
            <v>25</v>
          </cell>
          <cell r="H3922">
            <v>4.5</v>
          </cell>
          <cell r="I3922">
            <v>0</v>
          </cell>
        </row>
        <row r="3923">
          <cell r="A3923" t="str">
            <v>CE002</v>
          </cell>
          <cell r="B3923" t="str">
            <v>Cemento blanco</v>
          </cell>
          <cell r="C3923">
            <v>0.05</v>
          </cell>
          <cell r="D3923" t="str">
            <v>FDA</v>
          </cell>
          <cell r="E3923">
            <v>817.7966101694916</v>
          </cell>
          <cell r="F3923">
            <v>147.20338983050848</v>
          </cell>
          <cell r="G3923">
            <v>40.89</v>
          </cell>
          <cell r="H3923">
            <v>7.36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0</v>
          </cell>
          <cell r="B3924" t="str">
            <v xml:space="preserve">Teflón </v>
          </cell>
          <cell r="C3924">
            <v>0.25</v>
          </cell>
          <cell r="D3924" t="str">
            <v>UND</v>
          </cell>
          <cell r="E3924">
            <v>18.64</v>
          </cell>
          <cell r="F3924">
            <v>3.3552</v>
          </cell>
          <cell r="G3924">
            <v>4.66</v>
          </cell>
          <cell r="H3924">
            <v>0.84</v>
          </cell>
          <cell r="I3924">
            <v>9877.69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0</v>
          </cell>
          <cell r="B3925" t="str">
            <v>Silicón antihongos fijación fregadero</v>
          </cell>
          <cell r="C3925">
            <v>1</v>
          </cell>
          <cell r="D3925" t="str">
            <v>UND</v>
          </cell>
          <cell r="E3925">
            <v>239.4</v>
          </cell>
          <cell r="F3925">
            <v>43.091999999999999</v>
          </cell>
          <cell r="G3925">
            <v>239.4</v>
          </cell>
          <cell r="H3925">
            <v>43.09</v>
          </cell>
          <cell r="I3925">
            <v>0</v>
          </cell>
        </row>
        <row r="3926">
          <cell r="A3926">
            <v>0</v>
          </cell>
          <cell r="B3926" t="str">
            <v>Mano de obra</v>
          </cell>
          <cell r="C3926">
            <v>1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</row>
        <row r="3927">
          <cell r="A3927">
            <v>0</v>
          </cell>
          <cell r="B3927" t="str">
            <v>Mano de Obra Instalación fregadero sencillo</v>
          </cell>
          <cell r="C3927">
            <v>1</v>
          </cell>
          <cell r="D3927" t="str">
            <v>UND</v>
          </cell>
          <cell r="E3927">
            <v>1590</v>
          </cell>
          <cell r="F3927">
            <v>0</v>
          </cell>
          <cell r="G3927">
            <v>1590</v>
          </cell>
          <cell r="H3927">
            <v>0</v>
          </cell>
          <cell r="I3927">
            <v>0</v>
          </cell>
        </row>
        <row r="3928">
          <cell r="A3928">
            <v>0</v>
          </cell>
          <cell r="B3928" t="str">
            <v>Total/UND</v>
          </cell>
          <cell r="C3928">
            <v>1</v>
          </cell>
          <cell r="D3928">
            <v>0</v>
          </cell>
          <cell r="E3928">
            <v>0</v>
          </cell>
          <cell r="F3928">
            <v>0</v>
          </cell>
          <cell r="G3928">
            <v>10487.55</v>
          </cell>
          <cell r="H3928">
            <v>1601.5699999999997</v>
          </cell>
          <cell r="I3928">
            <v>12089.119999999999</v>
          </cell>
        </row>
        <row r="3929">
          <cell r="A3929">
            <v>0</v>
          </cell>
          <cell r="B3929" t="str">
            <v>Materiales y Equipos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</row>
        <row r="3930">
          <cell r="A3930">
            <v>116.27000000000014</v>
          </cell>
          <cell r="B3930" t="str">
            <v>FREGADERO ACERO INOX. DOBLE SIN SALIDAS</v>
          </cell>
          <cell r="C3930">
            <v>1</v>
          </cell>
          <cell r="D3930" t="str">
            <v>UND</v>
          </cell>
          <cell r="E3930">
            <v>0</v>
          </cell>
          <cell r="F3930">
            <v>0</v>
          </cell>
          <cell r="G3930">
            <v>12479.24</v>
          </cell>
          <cell r="H3930">
            <v>1911.9699999999996</v>
          </cell>
          <cell r="I3930">
            <v>14391.21</v>
          </cell>
        </row>
        <row r="3931">
          <cell r="A3931">
            <v>0</v>
          </cell>
          <cell r="B3931" t="str">
            <v>Fregadero Acero Inoxidable doble sin salidas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</row>
        <row r="3932">
          <cell r="A3932">
            <v>0</v>
          </cell>
          <cell r="B3932" t="str">
            <v>Volumen Análisis</v>
          </cell>
          <cell r="C3932">
            <v>1</v>
          </cell>
          <cell r="D3932" t="str">
            <v>UND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</row>
        <row r="3933">
          <cell r="A3933">
            <v>0</v>
          </cell>
          <cell r="B3933" t="str">
            <v>Materiales y Equipos</v>
          </cell>
          <cell r="C3933">
            <v>2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</row>
        <row r="3934">
          <cell r="A3934">
            <v>0</v>
          </cell>
          <cell r="B3934" t="str">
            <v>Niple Cromado 1/2" x 3"</v>
          </cell>
          <cell r="C3934">
            <v>2</v>
          </cell>
          <cell r="D3934" t="str">
            <v>UND</v>
          </cell>
          <cell r="E3934">
            <v>41.53</v>
          </cell>
          <cell r="F3934">
            <v>7.4753999999999996</v>
          </cell>
          <cell r="G3934">
            <v>83.06</v>
          </cell>
          <cell r="H3934">
            <v>14.95</v>
          </cell>
          <cell r="I3934">
            <v>0</v>
          </cell>
        </row>
        <row r="3935">
          <cell r="A3935">
            <v>0</v>
          </cell>
          <cell r="B3935" t="str">
            <v>Cubrefalta cromado 1/2"</v>
          </cell>
          <cell r="C3935">
            <v>2</v>
          </cell>
          <cell r="D3935" t="str">
            <v>UND</v>
          </cell>
          <cell r="E3935">
            <v>16.100000000000001</v>
          </cell>
          <cell r="F3935">
            <v>2.8980000000000001</v>
          </cell>
          <cell r="G3935">
            <v>32.200000000000003</v>
          </cell>
          <cell r="H3935">
            <v>5.8</v>
          </cell>
          <cell r="I3935">
            <v>0</v>
          </cell>
        </row>
        <row r="3936">
          <cell r="A3936">
            <v>0</v>
          </cell>
          <cell r="B3936" t="str">
            <v>Llave Angular 1/2" a 3/8"</v>
          </cell>
          <cell r="C3936">
            <v>2</v>
          </cell>
          <cell r="D3936" t="str">
            <v>UND</v>
          </cell>
          <cell r="E3936">
            <v>145.76</v>
          </cell>
          <cell r="F3936">
            <v>26.236799999999999</v>
          </cell>
          <cell r="G3936">
            <v>291.52</v>
          </cell>
          <cell r="H3936">
            <v>52.47</v>
          </cell>
        </row>
        <row r="3937">
          <cell r="A3937">
            <v>0</v>
          </cell>
          <cell r="B3937" t="str">
            <v>Manguera flexible fregadero inox. 3/8" Eastman</v>
          </cell>
          <cell r="C3937">
            <v>2</v>
          </cell>
          <cell r="D3937" t="str">
            <v>UND</v>
          </cell>
          <cell r="E3937">
            <v>216.1</v>
          </cell>
          <cell r="F3937">
            <v>38.897999999999996</v>
          </cell>
          <cell r="G3937">
            <v>432.2</v>
          </cell>
          <cell r="H3937">
            <v>77.8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</row>
        <row r="3938">
          <cell r="A3938">
            <v>0</v>
          </cell>
          <cell r="B3938" t="str">
            <v xml:space="preserve">Fregadero Acero Inox. Doble 3H 22.7" x 33" </v>
          </cell>
          <cell r="C3938">
            <v>1</v>
          </cell>
          <cell r="D3938" t="str">
            <v>UND</v>
          </cell>
          <cell r="E3938">
            <v>2538.14</v>
          </cell>
          <cell r="F3938">
            <v>456.86519999999996</v>
          </cell>
          <cell r="G3938">
            <v>2538.14</v>
          </cell>
          <cell r="H3938">
            <v>456.87</v>
          </cell>
          <cell r="I3938">
            <v>0</v>
          </cell>
        </row>
        <row r="3939">
          <cell r="A3939">
            <v>0</v>
          </cell>
          <cell r="B3939" t="str">
            <v>Mezcladora para fregadero cromo Deluxe</v>
          </cell>
          <cell r="C3939">
            <v>1</v>
          </cell>
          <cell r="D3939" t="str">
            <v>UND</v>
          </cell>
          <cell r="E3939">
            <v>6233.9</v>
          </cell>
          <cell r="F3939">
            <v>1122.1019999999999</v>
          </cell>
          <cell r="G3939">
            <v>6233.9</v>
          </cell>
          <cell r="H3939">
            <v>1122.0999999999999</v>
          </cell>
          <cell r="I3939">
            <v>0</v>
          </cell>
        </row>
        <row r="3940">
          <cell r="A3940">
            <v>0</v>
          </cell>
          <cell r="B3940" t="str">
            <v>Boquilla para fregadero cromada</v>
          </cell>
          <cell r="C3940">
            <v>2</v>
          </cell>
          <cell r="D3940" t="str">
            <v>UND</v>
          </cell>
          <cell r="E3940">
            <v>202.54</v>
          </cell>
          <cell r="F3940">
            <v>36.4572</v>
          </cell>
          <cell r="G3940">
            <v>405.08</v>
          </cell>
          <cell r="H3940">
            <v>72.91</v>
          </cell>
          <cell r="I3940">
            <v>0</v>
          </cell>
        </row>
        <row r="3941">
          <cell r="A3941">
            <v>0</v>
          </cell>
          <cell r="B3941" t="str">
            <v>Cola Extensora 1-1/4" PVC</v>
          </cell>
          <cell r="C3941">
            <v>2</v>
          </cell>
          <cell r="D3941" t="str">
            <v>UND</v>
          </cell>
          <cell r="E3941">
            <v>20.25</v>
          </cell>
          <cell r="F3941">
            <v>3.645</v>
          </cell>
          <cell r="G3941">
            <v>40.5</v>
          </cell>
          <cell r="H3941">
            <v>7.29</v>
          </cell>
        </row>
        <row r="3942">
          <cell r="A3942">
            <v>0</v>
          </cell>
          <cell r="B3942" t="str">
            <v>Sifón 1-1/4" PVC</v>
          </cell>
          <cell r="C3942">
            <v>1</v>
          </cell>
          <cell r="D3942" t="str">
            <v>UND</v>
          </cell>
          <cell r="E3942">
            <v>101.25</v>
          </cell>
          <cell r="F3942">
            <v>18.224999999999998</v>
          </cell>
          <cell r="G3942">
            <v>101.25</v>
          </cell>
          <cell r="H3942">
            <v>18.23</v>
          </cell>
        </row>
        <row r="3943">
          <cell r="A3943">
            <v>0</v>
          </cell>
          <cell r="B3943" t="str">
            <v>Desague Doble para fregadero PVC</v>
          </cell>
          <cell r="C3943">
            <v>1</v>
          </cell>
          <cell r="D3943" t="str">
            <v>UND</v>
          </cell>
          <cell r="E3943">
            <v>154.24</v>
          </cell>
          <cell r="F3943">
            <v>27.763200000000001</v>
          </cell>
          <cell r="G3943">
            <v>154.24</v>
          </cell>
          <cell r="H3943">
            <v>27.76</v>
          </cell>
        </row>
        <row r="3944">
          <cell r="A3944">
            <v>0</v>
          </cell>
          <cell r="B3944" t="str">
            <v>Reducción 2" a 1-1/4" PVC drenaje</v>
          </cell>
          <cell r="C3944">
            <v>1</v>
          </cell>
          <cell r="D3944" t="str">
            <v>UND</v>
          </cell>
          <cell r="E3944">
            <v>25</v>
          </cell>
          <cell r="F3944">
            <v>4.5</v>
          </cell>
          <cell r="G3944">
            <v>25</v>
          </cell>
          <cell r="H3944">
            <v>4.5</v>
          </cell>
        </row>
        <row r="3945">
          <cell r="A3945" t="str">
            <v>CE002</v>
          </cell>
          <cell r="B3945" t="str">
            <v>Cemento blanco</v>
          </cell>
          <cell r="C3945">
            <v>0.05</v>
          </cell>
          <cell r="D3945" t="str">
            <v>FDA</v>
          </cell>
          <cell r="E3945">
            <v>817.7966101694916</v>
          </cell>
          <cell r="F3945">
            <v>147.20338983050848</v>
          </cell>
          <cell r="G3945">
            <v>40.89</v>
          </cell>
          <cell r="H3945">
            <v>7.36</v>
          </cell>
        </row>
        <row r="3946">
          <cell r="A3946">
            <v>0</v>
          </cell>
          <cell r="B3946" t="str">
            <v xml:space="preserve">Teflón </v>
          </cell>
          <cell r="C3946">
            <v>0.25</v>
          </cell>
          <cell r="D3946" t="str">
            <v>UND</v>
          </cell>
          <cell r="E3946">
            <v>18.64</v>
          </cell>
          <cell r="F3946">
            <v>3.3552</v>
          </cell>
          <cell r="G3946">
            <v>4.66</v>
          </cell>
          <cell r="H3946">
            <v>0.84</v>
          </cell>
          <cell r="I3946">
            <v>0</v>
          </cell>
        </row>
        <row r="3947">
          <cell r="A3947">
            <v>0</v>
          </cell>
          <cell r="B3947" t="str">
            <v>Silicón antihongos fijación fregadero</v>
          </cell>
          <cell r="C3947">
            <v>1</v>
          </cell>
          <cell r="D3947" t="str">
            <v>UND</v>
          </cell>
          <cell r="E3947">
            <v>239.4</v>
          </cell>
          <cell r="F3947">
            <v>43.091999999999999</v>
          </cell>
          <cell r="G3947">
            <v>239.4</v>
          </cell>
          <cell r="H3947">
            <v>43.09</v>
          </cell>
          <cell r="I3947">
            <v>0</v>
          </cell>
        </row>
        <row r="3948">
          <cell r="A3948">
            <v>0</v>
          </cell>
          <cell r="B3948" t="str">
            <v>Mano de obra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</row>
        <row r="3949">
          <cell r="A3949">
            <v>0</v>
          </cell>
          <cell r="B3949" t="str">
            <v>Mano de Obra Instalación fregadero sencillo</v>
          </cell>
          <cell r="C3949">
            <v>1</v>
          </cell>
          <cell r="D3949" t="str">
            <v>UND</v>
          </cell>
          <cell r="E3949">
            <v>1857.2</v>
          </cell>
          <cell r="F3949">
            <v>0</v>
          </cell>
          <cell r="G3949">
            <v>1857.2</v>
          </cell>
          <cell r="H3949">
            <v>0</v>
          </cell>
        </row>
        <row r="3950">
          <cell r="A3950">
            <v>0</v>
          </cell>
          <cell r="B3950" t="str">
            <v>Total/UND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12479.24</v>
          </cell>
          <cell r="H3950">
            <v>1911.9699999999996</v>
          </cell>
          <cell r="I3950">
            <v>14391.21</v>
          </cell>
        </row>
        <row r="3951">
          <cell r="A3951">
            <v>0</v>
          </cell>
          <cell r="B3951" t="str">
            <v>Fregadero Acero Inoxidable doble + salidas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</row>
        <row r="3952">
          <cell r="A3952">
            <v>116.28000000000014</v>
          </cell>
          <cell r="B3952" t="str">
            <v>DUCHA SENCILLA LLAVE EMP. + SALIDAS AP y AN</v>
          </cell>
          <cell r="C3952">
            <v>1</v>
          </cell>
          <cell r="D3952" t="str">
            <v>UND</v>
          </cell>
          <cell r="E3952">
            <v>0</v>
          </cell>
          <cell r="F3952">
            <v>0</v>
          </cell>
          <cell r="G3952">
            <v>7779.9700000000012</v>
          </cell>
          <cell r="H3952">
            <v>1209.8300000000002</v>
          </cell>
          <cell r="I3952">
            <v>8989.8000000000011</v>
          </cell>
        </row>
        <row r="3953">
          <cell r="A3953">
            <v>0</v>
          </cell>
          <cell r="B3953" t="str">
            <v>Ducha sencilla mezcladora empotrada + salidas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</row>
        <row r="3954">
          <cell r="A3954">
            <v>0</v>
          </cell>
          <cell r="B3954" t="str">
            <v>Volumen Análisis</v>
          </cell>
          <cell r="C3954">
            <v>1</v>
          </cell>
          <cell r="D3954" t="str">
            <v>UND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</row>
        <row r="3955">
          <cell r="A3955">
            <v>0</v>
          </cell>
          <cell r="B3955" t="str">
            <v>Materiales y Equipos</v>
          </cell>
          <cell r="C3955">
            <v>2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</row>
        <row r="3956">
          <cell r="A3956">
            <v>0</v>
          </cell>
          <cell r="B3956" t="str">
            <v>Cubrefalta cromado 1/2"</v>
          </cell>
          <cell r="C3956">
            <v>1</v>
          </cell>
          <cell r="D3956" t="str">
            <v>UND</v>
          </cell>
          <cell r="E3956">
            <v>16.100000000000001</v>
          </cell>
          <cell r="F3956">
            <v>2.8980000000000001</v>
          </cell>
          <cell r="G3956">
            <v>16.100000000000001</v>
          </cell>
          <cell r="H3956">
            <v>2.9</v>
          </cell>
        </row>
        <row r="3957">
          <cell r="A3957">
            <v>0</v>
          </cell>
          <cell r="B3957" t="str">
            <v>Roceador de ducha Genebre</v>
          </cell>
          <cell r="C3957">
            <v>1</v>
          </cell>
          <cell r="D3957" t="str">
            <v>UND</v>
          </cell>
          <cell r="E3957">
            <v>1038.1400000000001</v>
          </cell>
          <cell r="F3957">
            <v>186.86520000000002</v>
          </cell>
          <cell r="G3957">
            <v>1038.1400000000001</v>
          </cell>
          <cell r="H3957">
            <v>186.87</v>
          </cell>
          <cell r="I3957">
            <v>0</v>
          </cell>
        </row>
        <row r="3958">
          <cell r="A3958">
            <v>0</v>
          </cell>
          <cell r="B3958" t="str">
            <v>Llave de empotrar para ducha Sayco</v>
          </cell>
          <cell r="C3958">
            <v>1</v>
          </cell>
          <cell r="D3958" t="str">
            <v>UND</v>
          </cell>
          <cell r="E3958">
            <v>916.95</v>
          </cell>
          <cell r="F3958">
            <v>165.05100000000002</v>
          </cell>
          <cell r="G3958">
            <v>916.95</v>
          </cell>
          <cell r="H3958">
            <v>165.05</v>
          </cell>
        </row>
        <row r="3959">
          <cell r="A3959">
            <v>0</v>
          </cell>
          <cell r="B3959" t="str">
            <v>Desague de piso 2" parrilla zinc</v>
          </cell>
          <cell r="C3959">
            <v>1</v>
          </cell>
          <cell r="D3959" t="str">
            <v>UND</v>
          </cell>
          <cell r="E3959">
            <v>3066.31</v>
          </cell>
          <cell r="F3959">
            <v>551.93579999999997</v>
          </cell>
          <cell r="G3959">
            <v>3066.31</v>
          </cell>
          <cell r="H3959">
            <v>551.94000000000005</v>
          </cell>
          <cell r="I3959">
            <v>0</v>
          </cell>
        </row>
        <row r="3960">
          <cell r="A3960" t="str">
            <v>CE002</v>
          </cell>
          <cell r="B3960" t="str">
            <v>Cemento blanco</v>
          </cell>
          <cell r="C3960">
            <v>0.05</v>
          </cell>
          <cell r="D3960" t="str">
            <v>FDA</v>
          </cell>
          <cell r="E3960">
            <v>817.7966101694916</v>
          </cell>
          <cell r="F3960">
            <v>147.20338983050848</v>
          </cell>
          <cell r="G3960">
            <v>40.89</v>
          </cell>
          <cell r="H3960">
            <v>7.36</v>
          </cell>
          <cell r="I3960">
            <v>0</v>
          </cell>
        </row>
        <row r="3961">
          <cell r="A3961">
            <v>0</v>
          </cell>
          <cell r="B3961" t="str">
            <v xml:space="preserve">Teflón </v>
          </cell>
          <cell r="C3961">
            <v>0.25</v>
          </cell>
          <cell r="D3961" t="str">
            <v>UND</v>
          </cell>
          <cell r="E3961">
            <v>18.64</v>
          </cell>
          <cell r="F3961">
            <v>3.3552</v>
          </cell>
          <cell r="G3961">
            <v>4.66</v>
          </cell>
          <cell r="H3961">
            <v>0.84</v>
          </cell>
          <cell r="I3961">
            <v>0</v>
          </cell>
        </row>
        <row r="3962">
          <cell r="A3962">
            <v>0</v>
          </cell>
          <cell r="B3962" t="str">
            <v>Salida Agua Potable 1/2" Poliestileno 18mm</v>
          </cell>
          <cell r="C3962">
            <v>1</v>
          </cell>
          <cell r="D3962" t="str">
            <v>UND</v>
          </cell>
          <cell r="E3962">
            <v>1638.14</v>
          </cell>
          <cell r="F3962">
            <v>294.86520000000002</v>
          </cell>
          <cell r="G3962">
            <v>1638.14</v>
          </cell>
          <cell r="H3962">
            <v>294.87</v>
          </cell>
          <cell r="I3962">
            <v>0</v>
          </cell>
        </row>
        <row r="3963">
          <cell r="A3963">
            <v>0</v>
          </cell>
          <cell r="B3963" t="str">
            <v>Mano de obra</v>
          </cell>
          <cell r="C3963">
            <v>1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</row>
        <row r="3964">
          <cell r="A3964">
            <v>0</v>
          </cell>
          <cell r="B3964" t="str">
            <v>Mano de Obra Instalación llave empotrada</v>
          </cell>
          <cell r="C3964">
            <v>1</v>
          </cell>
          <cell r="D3964" t="str">
            <v>UND</v>
          </cell>
          <cell r="E3964">
            <v>529.39</v>
          </cell>
          <cell r="F3964">
            <v>0</v>
          </cell>
          <cell r="G3964">
            <v>529.39</v>
          </cell>
          <cell r="H3964">
            <v>0</v>
          </cell>
          <cell r="I3964">
            <v>0</v>
          </cell>
        </row>
        <row r="3965">
          <cell r="A3965">
            <v>0</v>
          </cell>
          <cell r="B3965" t="str">
            <v>Mano de Obra Instalación ducha</v>
          </cell>
          <cell r="C3965">
            <v>1</v>
          </cell>
          <cell r="D3965" t="str">
            <v>UND</v>
          </cell>
          <cell r="E3965">
            <v>529.39</v>
          </cell>
          <cell r="F3965">
            <v>0</v>
          </cell>
          <cell r="G3965">
            <v>529.39</v>
          </cell>
          <cell r="H3965">
            <v>0</v>
          </cell>
        </row>
        <row r="3966">
          <cell r="A3966">
            <v>0</v>
          </cell>
          <cell r="B3966" t="str">
            <v>Total/UND</v>
          </cell>
          <cell r="C3966">
            <v>0.25</v>
          </cell>
          <cell r="D3966">
            <v>0</v>
          </cell>
          <cell r="E3966">
            <v>18.64</v>
          </cell>
          <cell r="F3966">
            <v>3.3552</v>
          </cell>
          <cell r="G3966">
            <v>7779.9700000000012</v>
          </cell>
          <cell r="H3966">
            <v>1209.8300000000002</v>
          </cell>
          <cell r="I3966">
            <v>8989.8000000000011</v>
          </cell>
        </row>
        <row r="3967">
          <cell r="A3967">
            <v>0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</row>
        <row r="3968">
          <cell r="A3968">
            <v>116.29000000000015</v>
          </cell>
          <cell r="B3968" t="str">
            <v>DUCHA CON MEZCLADORA DE SUPERFICIE + SALIDAS AGUA POTABLE Y DESAGUE</v>
          </cell>
          <cell r="C3968">
            <v>1</v>
          </cell>
          <cell r="D3968" t="str">
            <v>UND</v>
          </cell>
          <cell r="E3968">
            <v>0</v>
          </cell>
          <cell r="F3968">
            <v>0</v>
          </cell>
          <cell r="G3968">
            <v>7325.3900000000012</v>
          </cell>
          <cell r="H3968">
            <v>1151.6099999999999</v>
          </cell>
          <cell r="I3968">
            <v>8477.0000000000018</v>
          </cell>
        </row>
        <row r="3969">
          <cell r="A3969">
            <v>0</v>
          </cell>
          <cell r="B3969" t="str">
            <v>Ducha Mezcladora de superficie + salidas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</row>
        <row r="3970">
          <cell r="A3970">
            <v>0</v>
          </cell>
          <cell r="B3970" t="str">
            <v>Volumen Análisis</v>
          </cell>
          <cell r="C3970">
            <v>1</v>
          </cell>
          <cell r="D3970" t="str">
            <v>UND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</row>
        <row r="3971">
          <cell r="A3971">
            <v>0</v>
          </cell>
          <cell r="B3971" t="str">
            <v>Materiales y Equipos</v>
          </cell>
          <cell r="C3971">
            <v>1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</row>
        <row r="3972">
          <cell r="A3972">
            <v>0</v>
          </cell>
          <cell r="B3972" t="str">
            <v>Coupling de 1/2" H.G.</v>
          </cell>
          <cell r="C3972">
            <v>2</v>
          </cell>
          <cell r="D3972" t="str">
            <v>UND</v>
          </cell>
          <cell r="E3972">
            <v>24</v>
          </cell>
          <cell r="F3972">
            <v>4.32</v>
          </cell>
          <cell r="G3972">
            <v>48</v>
          </cell>
          <cell r="H3972">
            <v>8.64</v>
          </cell>
          <cell r="I3972">
            <v>20055.3</v>
          </cell>
        </row>
        <row r="3973">
          <cell r="A3973">
            <v>0</v>
          </cell>
          <cell r="B3973" t="str">
            <v>Mezcladora monomando Geneve de superficie</v>
          </cell>
          <cell r="C3973">
            <v>1</v>
          </cell>
          <cell r="D3973" t="str">
            <v>UND</v>
          </cell>
          <cell r="E3973">
            <v>1545.13</v>
          </cell>
          <cell r="F3973">
            <v>278.1234</v>
          </cell>
          <cell r="G3973">
            <v>1545.13</v>
          </cell>
          <cell r="H3973">
            <v>278.12</v>
          </cell>
        </row>
        <row r="3974">
          <cell r="A3974">
            <v>0</v>
          </cell>
          <cell r="B3974" t="str">
            <v xml:space="preserve">Teflón </v>
          </cell>
          <cell r="C3974">
            <v>0.25</v>
          </cell>
          <cell r="D3974" t="str">
            <v>UND</v>
          </cell>
          <cell r="E3974">
            <v>18.64</v>
          </cell>
          <cell r="F3974">
            <v>3.3552</v>
          </cell>
          <cell r="G3974">
            <v>4.66</v>
          </cell>
          <cell r="H3974">
            <v>0.84</v>
          </cell>
          <cell r="I3974">
            <v>12089.119999999999</v>
          </cell>
        </row>
        <row r="3975">
          <cell r="A3975">
            <v>0</v>
          </cell>
          <cell r="B3975" t="str">
            <v>Salida Agua Potable 1/2" Poliestileno 18mm</v>
          </cell>
          <cell r="C3975">
            <v>2</v>
          </cell>
          <cell r="D3975" t="str">
            <v>UND</v>
          </cell>
          <cell r="E3975">
            <v>1638.14</v>
          </cell>
          <cell r="F3975">
            <v>294.86520000000002</v>
          </cell>
          <cell r="G3975">
            <v>3276.28</v>
          </cell>
          <cell r="H3975">
            <v>589.73</v>
          </cell>
          <cell r="I3975">
            <v>0</v>
          </cell>
        </row>
        <row r="3976">
          <cell r="A3976">
            <v>0</v>
          </cell>
          <cell r="B3976" t="str">
            <v>Salida Sanitaria A.N. 2" Aérea</v>
          </cell>
          <cell r="C3976">
            <v>1</v>
          </cell>
          <cell r="D3976" t="str">
            <v>UND</v>
          </cell>
          <cell r="E3976">
            <v>1523.8</v>
          </cell>
          <cell r="F3976">
            <v>274.28399999999999</v>
          </cell>
          <cell r="G3976">
            <v>1523.8</v>
          </cell>
          <cell r="H3976">
            <v>274.27999999999997</v>
          </cell>
          <cell r="I3976">
            <v>0</v>
          </cell>
        </row>
        <row r="3977">
          <cell r="A3977">
            <v>0</v>
          </cell>
          <cell r="B3977" t="str">
            <v>Mano de obra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</row>
        <row r="3978">
          <cell r="A3978">
            <v>0</v>
          </cell>
          <cell r="B3978" t="str">
            <v>Mano de Obra Instalación mezcladora superf.</v>
          </cell>
          <cell r="C3978">
            <v>1</v>
          </cell>
          <cell r="D3978" t="str">
            <v>UND</v>
          </cell>
          <cell r="E3978">
            <v>927.52</v>
          </cell>
          <cell r="F3978">
            <v>0</v>
          </cell>
          <cell r="G3978">
            <v>927.52</v>
          </cell>
          <cell r="H3978">
            <v>0</v>
          </cell>
          <cell r="I3978">
            <v>0</v>
          </cell>
        </row>
        <row r="3979">
          <cell r="A3979">
            <v>0</v>
          </cell>
          <cell r="B3979" t="str">
            <v>Total/UND</v>
          </cell>
          <cell r="C3979">
            <v>2</v>
          </cell>
          <cell r="D3979">
            <v>0</v>
          </cell>
          <cell r="E3979">
            <v>16.100000000000001</v>
          </cell>
          <cell r="F3979">
            <v>2.8980000000000001</v>
          </cell>
          <cell r="G3979">
            <v>7325.3900000000012</v>
          </cell>
          <cell r="H3979">
            <v>1151.6099999999999</v>
          </cell>
          <cell r="I3979">
            <v>8477.0000000000018</v>
          </cell>
        </row>
        <row r="3980">
          <cell r="A3980">
            <v>0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</row>
        <row r="3981">
          <cell r="A3981">
            <v>116.30000000000015</v>
          </cell>
          <cell r="B3981" t="str">
            <v>DUCHA CON MEZCLADORA EMPOTRADA + SALIDAS AGUA POTABLE Y DESAGUE</v>
          </cell>
          <cell r="C3981">
            <v>1</v>
          </cell>
          <cell r="D3981" t="str">
            <v>UND</v>
          </cell>
          <cell r="E3981">
            <v>0</v>
          </cell>
          <cell r="F3981">
            <v>0</v>
          </cell>
          <cell r="G3981">
            <v>9624.01</v>
          </cell>
          <cell r="H3981">
            <v>1446.1200000000001</v>
          </cell>
          <cell r="I3981">
            <v>11070.130000000001</v>
          </cell>
        </row>
        <row r="3982">
          <cell r="A3982">
            <v>0</v>
          </cell>
          <cell r="B3982" t="str">
            <v>Ducha Mezcladora empotrada + salidas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</row>
        <row r="3983">
          <cell r="A3983">
            <v>0</v>
          </cell>
          <cell r="B3983" t="str">
            <v>Volumen Análisis</v>
          </cell>
          <cell r="C3983">
            <v>1</v>
          </cell>
          <cell r="D3983" t="str">
            <v>UND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A3984">
            <v>0</v>
          </cell>
          <cell r="B3984" t="str">
            <v>Materiales y Equipos</v>
          </cell>
          <cell r="C3984">
            <v>1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</row>
        <row r="3985">
          <cell r="A3985">
            <v>0</v>
          </cell>
          <cell r="B3985" t="str">
            <v>Coupling de 1/2" H.G.</v>
          </cell>
          <cell r="C3985">
            <v>3</v>
          </cell>
          <cell r="D3985" t="str">
            <v>UND</v>
          </cell>
          <cell r="E3985">
            <v>24</v>
          </cell>
          <cell r="F3985">
            <v>4.32</v>
          </cell>
          <cell r="G3985">
            <v>72</v>
          </cell>
          <cell r="H3985">
            <v>12.96</v>
          </cell>
          <cell r="I3985">
            <v>0</v>
          </cell>
        </row>
        <row r="3986">
          <cell r="A3986">
            <v>0</v>
          </cell>
          <cell r="B3986" t="str">
            <v>Niple 1/2" x 3" H.G.</v>
          </cell>
          <cell r="C3986">
            <v>1</v>
          </cell>
          <cell r="D3986" t="str">
            <v>UND</v>
          </cell>
          <cell r="E3986">
            <v>16.95</v>
          </cell>
          <cell r="F3986">
            <v>3.0509999999999997</v>
          </cell>
          <cell r="G3986">
            <v>16.95</v>
          </cell>
          <cell r="H3986">
            <v>3.05</v>
          </cell>
          <cell r="I3986">
            <v>0</v>
          </cell>
        </row>
        <row r="3987">
          <cell r="A3987">
            <v>0</v>
          </cell>
          <cell r="B3987" t="str">
            <v>Mezcladora Monomando Pfisters de empotrar</v>
          </cell>
          <cell r="C3987">
            <v>1</v>
          </cell>
          <cell r="D3987" t="str">
            <v>UND</v>
          </cell>
          <cell r="E3987">
            <v>3140.31</v>
          </cell>
          <cell r="F3987">
            <v>565.25580000000002</v>
          </cell>
          <cell r="G3987">
            <v>3140.31</v>
          </cell>
          <cell r="H3987">
            <v>565.26</v>
          </cell>
        </row>
        <row r="3988">
          <cell r="A3988">
            <v>0</v>
          </cell>
          <cell r="B3988" t="str">
            <v xml:space="preserve">Teflón </v>
          </cell>
          <cell r="C3988">
            <v>0.25</v>
          </cell>
          <cell r="D3988" t="str">
            <v>UND</v>
          </cell>
          <cell r="E3988">
            <v>18.64</v>
          </cell>
          <cell r="F3988">
            <v>3.3552</v>
          </cell>
          <cell r="G3988">
            <v>4.66</v>
          </cell>
          <cell r="H3988">
            <v>0.84</v>
          </cell>
        </row>
        <row r="3989">
          <cell r="A3989">
            <v>0</v>
          </cell>
          <cell r="B3989" t="str">
            <v>Salida Agua Potable 1/2" Poliestileno 18mm</v>
          </cell>
          <cell r="C3989">
            <v>2</v>
          </cell>
          <cell r="D3989" t="str">
            <v>UND</v>
          </cell>
          <cell r="E3989">
            <v>1638.14</v>
          </cell>
          <cell r="F3989">
            <v>294.86520000000002</v>
          </cell>
          <cell r="G3989">
            <v>3276.28</v>
          </cell>
          <cell r="H3989">
            <v>589.73</v>
          </cell>
        </row>
        <row r="3990">
          <cell r="A3990">
            <v>0</v>
          </cell>
          <cell r="B3990" t="str">
            <v>Salida Sanitaria A.N. 2" Aérea</v>
          </cell>
          <cell r="C3990">
            <v>1</v>
          </cell>
          <cell r="D3990" t="str">
            <v>UND</v>
          </cell>
          <cell r="E3990">
            <v>1523.8</v>
          </cell>
          <cell r="F3990">
            <v>274.28399999999999</v>
          </cell>
          <cell r="G3990">
            <v>1523.8</v>
          </cell>
          <cell r="H3990">
            <v>274.27999999999997</v>
          </cell>
        </row>
        <row r="3991">
          <cell r="A3991">
            <v>0</v>
          </cell>
          <cell r="B3991" t="str">
            <v>Mano de obra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</row>
        <row r="3992">
          <cell r="A3992">
            <v>0</v>
          </cell>
          <cell r="B3992" t="str">
            <v>Mano de Obra Instalación mezclad. empotrada</v>
          </cell>
          <cell r="C3992">
            <v>1</v>
          </cell>
          <cell r="D3992" t="str">
            <v>UND</v>
          </cell>
          <cell r="E3992">
            <v>1590.01</v>
          </cell>
          <cell r="F3992">
            <v>0</v>
          </cell>
          <cell r="G3992">
            <v>1590.01</v>
          </cell>
          <cell r="H3992">
            <v>0</v>
          </cell>
          <cell r="I3992">
            <v>0</v>
          </cell>
        </row>
        <row r="3993">
          <cell r="A3993">
            <v>0</v>
          </cell>
          <cell r="B3993" t="str">
            <v>Total/UND</v>
          </cell>
          <cell r="C3993">
            <v>1</v>
          </cell>
          <cell r="D3993">
            <v>0</v>
          </cell>
          <cell r="E3993">
            <v>1590</v>
          </cell>
          <cell r="F3993">
            <v>0</v>
          </cell>
          <cell r="G3993">
            <v>9624.01</v>
          </cell>
          <cell r="H3993">
            <v>1446.1200000000001</v>
          </cell>
          <cell r="I3993">
            <v>11070.130000000001</v>
          </cell>
        </row>
        <row r="3994">
          <cell r="A3994">
            <v>0</v>
          </cell>
          <cell r="B3994" t="str">
            <v>Total/UND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12089.119999999999</v>
          </cell>
        </row>
        <row r="3995">
          <cell r="A3995">
            <v>116.31000000000016</v>
          </cell>
          <cell r="B3995" t="str">
            <v>BAÑERA DE ACRILICO CON FALDA + DUCHA CON MEZCLADORA SUPERFICIE + SALIDAS Y DESAGUE</v>
          </cell>
          <cell r="C3995">
            <v>1</v>
          </cell>
          <cell r="D3995" t="str">
            <v>UND</v>
          </cell>
          <cell r="E3995">
            <v>0</v>
          </cell>
          <cell r="F3995">
            <v>0</v>
          </cell>
          <cell r="G3995">
            <v>19889</v>
          </cell>
          <cell r="H3995">
            <v>3460.52</v>
          </cell>
          <cell r="I3995">
            <v>23349.52</v>
          </cell>
          <cell r="J3995" t="str">
            <v>rendi. 50 tub/dia</v>
          </cell>
        </row>
        <row r="3996">
          <cell r="A3996">
            <v>0</v>
          </cell>
          <cell r="B3996" t="str">
            <v>Bañera acrílico con falda + mezcladora y salidas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</row>
        <row r="3997">
          <cell r="A3997">
            <v>0</v>
          </cell>
          <cell r="B3997" t="str">
            <v>Volumen Análisis</v>
          </cell>
          <cell r="C3997">
            <v>1</v>
          </cell>
          <cell r="D3997" t="str">
            <v>UND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</row>
        <row r="3998">
          <cell r="A3998">
            <v>0</v>
          </cell>
          <cell r="B3998" t="str">
            <v>Materiales y Equipos</v>
          </cell>
          <cell r="C3998">
            <v>1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</row>
        <row r="3999">
          <cell r="A3999">
            <v>0</v>
          </cell>
          <cell r="B3999" t="str">
            <v>Desague PVC para bañera Eastman</v>
          </cell>
          <cell r="C3999">
            <v>1</v>
          </cell>
          <cell r="D3999" t="str">
            <v>UND</v>
          </cell>
          <cell r="E3999">
            <v>381.36</v>
          </cell>
          <cell r="F3999">
            <v>68.644800000000004</v>
          </cell>
          <cell r="G3999">
            <v>381.36</v>
          </cell>
          <cell r="H3999">
            <v>68.64</v>
          </cell>
          <cell r="I3999">
            <v>0</v>
          </cell>
        </row>
        <row r="4000">
          <cell r="A4000">
            <v>0</v>
          </cell>
          <cell r="B4000" t="str">
            <v>Bañera en acrílico con falda</v>
          </cell>
          <cell r="C4000">
            <v>1</v>
          </cell>
          <cell r="D4000" t="str">
            <v>UND</v>
          </cell>
          <cell r="E4000">
            <v>8384.75</v>
          </cell>
          <cell r="F4000">
            <v>1509.2549999999999</v>
          </cell>
          <cell r="G4000">
            <v>8384.75</v>
          </cell>
          <cell r="H4000">
            <v>1509.26</v>
          </cell>
          <cell r="I4000">
            <v>0</v>
          </cell>
        </row>
        <row r="4001">
          <cell r="A4001">
            <v>0</v>
          </cell>
          <cell r="B4001" t="str">
            <v>Silicón de poliuretano</v>
          </cell>
          <cell r="C4001">
            <v>1</v>
          </cell>
          <cell r="D4001" t="str">
            <v>UND</v>
          </cell>
          <cell r="E4001">
            <v>328.81</v>
          </cell>
          <cell r="F4001">
            <v>59.1858</v>
          </cell>
          <cell r="G4001">
            <v>328.81</v>
          </cell>
          <cell r="H4001">
            <v>59.19</v>
          </cell>
          <cell r="I4001">
            <v>0</v>
          </cell>
        </row>
        <row r="4002">
          <cell r="A4002">
            <v>0</v>
          </cell>
          <cell r="B4002" t="str">
            <v>Mezcla 1:4 para acuñe de bañera</v>
          </cell>
          <cell r="C4002">
            <v>0.11</v>
          </cell>
          <cell r="D4002" t="str">
            <v>UND</v>
          </cell>
          <cell r="E4002">
            <v>4601.55</v>
          </cell>
          <cell r="F4002">
            <v>828.279</v>
          </cell>
          <cell r="G4002">
            <v>506.17</v>
          </cell>
          <cell r="H4002">
            <v>91.11</v>
          </cell>
        </row>
        <row r="4003">
          <cell r="A4003">
            <v>0</v>
          </cell>
          <cell r="B4003" t="str">
            <v>Ducha con mezcladora empotrada + salidas</v>
          </cell>
          <cell r="C4003">
            <v>1</v>
          </cell>
          <cell r="D4003" t="str">
            <v>UND</v>
          </cell>
          <cell r="E4003">
            <v>9624.01</v>
          </cell>
          <cell r="F4003">
            <v>1732.3217999999999</v>
          </cell>
          <cell r="G4003">
            <v>9624.01</v>
          </cell>
          <cell r="H4003">
            <v>1732.32</v>
          </cell>
          <cell r="I4003">
            <v>0</v>
          </cell>
        </row>
        <row r="4004">
          <cell r="A4004">
            <v>0</v>
          </cell>
          <cell r="B4004" t="str">
            <v>Mano de obra</v>
          </cell>
          <cell r="C4004">
            <v>1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</row>
        <row r="4005">
          <cell r="A4005">
            <v>0</v>
          </cell>
          <cell r="B4005" t="str">
            <v>Mano de Obra Instalación y acuñe bañera</v>
          </cell>
          <cell r="C4005">
            <v>1</v>
          </cell>
          <cell r="D4005" t="str">
            <v>UND</v>
          </cell>
          <cell r="E4005">
            <v>663.9</v>
          </cell>
          <cell r="F4005">
            <v>0</v>
          </cell>
          <cell r="G4005">
            <v>663.9</v>
          </cell>
          <cell r="H4005">
            <v>0</v>
          </cell>
          <cell r="I4005">
            <v>0</v>
          </cell>
          <cell r="J4005">
            <v>4.7853599999999998</v>
          </cell>
        </row>
        <row r="4006">
          <cell r="A4006">
            <v>0</v>
          </cell>
          <cell r="B4006" t="str">
            <v>Total/UND</v>
          </cell>
          <cell r="C4006">
            <v>2</v>
          </cell>
          <cell r="D4006">
            <v>0</v>
          </cell>
          <cell r="E4006">
            <v>202.54</v>
          </cell>
          <cell r="F4006">
            <v>36.4572</v>
          </cell>
          <cell r="G4006">
            <v>19889</v>
          </cell>
          <cell r="H4006">
            <v>3460.52</v>
          </cell>
          <cell r="I4006">
            <v>23349.52</v>
          </cell>
          <cell r="J4006">
            <v>4.7853600000000007E-3</v>
          </cell>
        </row>
        <row r="4007">
          <cell r="A4007">
            <v>0</v>
          </cell>
          <cell r="B4007" t="str">
            <v>Cola Extensora 1-1/4" PVC</v>
          </cell>
          <cell r="C4007">
            <v>2</v>
          </cell>
          <cell r="D4007">
            <v>0</v>
          </cell>
          <cell r="E4007">
            <v>20.25</v>
          </cell>
          <cell r="F4007">
            <v>3.645</v>
          </cell>
          <cell r="G4007">
            <v>0</v>
          </cell>
          <cell r="H4007">
            <v>0</v>
          </cell>
          <cell r="I4007">
            <v>0</v>
          </cell>
          <cell r="J4007">
            <v>6.0999999999999999E-2</v>
          </cell>
        </row>
        <row r="4008">
          <cell r="A4008">
            <v>116.32000000000016</v>
          </cell>
          <cell r="B4008" t="str">
            <v>BAÑERA ACRILICO CON FALDA + DUCHA CON MEZCLADORA EMPOTRADA +SALIDAS Y DESAGUE</v>
          </cell>
          <cell r="C4008">
            <v>1</v>
          </cell>
          <cell r="D4008" t="str">
            <v>UND</v>
          </cell>
          <cell r="E4008">
            <v>0</v>
          </cell>
          <cell r="F4008">
            <v>0</v>
          </cell>
          <cell r="G4008">
            <v>17590.38</v>
          </cell>
          <cell r="H4008">
            <v>3046.77</v>
          </cell>
          <cell r="I4008">
            <v>20637.150000000001</v>
          </cell>
        </row>
        <row r="4009">
          <cell r="A4009">
            <v>0</v>
          </cell>
          <cell r="B4009" t="str">
            <v>Bañera acrílico con falda + mezcladora y salidas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</row>
        <row r="4010">
          <cell r="A4010">
            <v>0</v>
          </cell>
          <cell r="B4010" t="str">
            <v>Volumen Análisis</v>
          </cell>
          <cell r="C4010">
            <v>1</v>
          </cell>
          <cell r="D4010" t="str">
            <v>UND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</row>
        <row r="4011">
          <cell r="A4011">
            <v>0</v>
          </cell>
          <cell r="B4011" t="str">
            <v>Materiales y Equipos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</row>
        <row r="4012">
          <cell r="A4012">
            <v>0</v>
          </cell>
          <cell r="B4012" t="str">
            <v>Desague PVC para bañera Eastman</v>
          </cell>
          <cell r="C4012">
            <v>1</v>
          </cell>
          <cell r="D4012" t="str">
            <v>UND</v>
          </cell>
          <cell r="E4012">
            <v>381.36</v>
          </cell>
          <cell r="F4012">
            <v>68.644800000000004</v>
          </cell>
          <cell r="G4012">
            <v>381.36</v>
          </cell>
          <cell r="H4012">
            <v>68.64</v>
          </cell>
          <cell r="I4012">
            <v>0</v>
          </cell>
        </row>
        <row r="4013">
          <cell r="A4013">
            <v>0</v>
          </cell>
          <cell r="B4013" t="str">
            <v>Bañera en acrílico con falda</v>
          </cell>
          <cell r="C4013">
            <v>1</v>
          </cell>
          <cell r="D4013" t="str">
            <v>UND</v>
          </cell>
          <cell r="E4013">
            <v>8384.75</v>
          </cell>
          <cell r="F4013">
            <v>1509.2549999999999</v>
          </cell>
          <cell r="G4013">
            <v>8384.75</v>
          </cell>
          <cell r="H4013">
            <v>1509.26</v>
          </cell>
          <cell r="I4013">
            <v>0</v>
          </cell>
        </row>
        <row r="4014">
          <cell r="A4014">
            <v>0</v>
          </cell>
          <cell r="B4014" t="str">
            <v>Silicón de poliuretano</v>
          </cell>
          <cell r="C4014">
            <v>1</v>
          </cell>
          <cell r="D4014" t="str">
            <v>UND</v>
          </cell>
          <cell r="E4014">
            <v>328.81</v>
          </cell>
          <cell r="F4014">
            <v>59.1858</v>
          </cell>
          <cell r="G4014">
            <v>328.81</v>
          </cell>
          <cell r="H4014">
            <v>59.19</v>
          </cell>
          <cell r="I4014">
            <v>0</v>
          </cell>
        </row>
        <row r="4015">
          <cell r="A4015">
            <v>0</v>
          </cell>
          <cell r="B4015" t="str">
            <v>Mezcla 1:4 para acuñe de bañera</v>
          </cell>
          <cell r="C4015">
            <v>0.11</v>
          </cell>
          <cell r="D4015" t="str">
            <v>UND</v>
          </cell>
          <cell r="E4015">
            <v>4601.55</v>
          </cell>
          <cell r="F4015">
            <v>828.279</v>
          </cell>
          <cell r="G4015">
            <v>506.17</v>
          </cell>
          <cell r="H4015">
            <v>91.11</v>
          </cell>
          <cell r="J4015" t="str">
            <v>ANCHO</v>
          </cell>
          <cell r="K4015" t="str">
            <v>LARGO</v>
          </cell>
          <cell r="L4015" t="str">
            <v>PROF.</v>
          </cell>
        </row>
        <row r="4016">
          <cell r="A4016">
            <v>0</v>
          </cell>
          <cell r="B4016" t="str">
            <v>Ducha con mezcladora superficie + salidas</v>
          </cell>
          <cell r="C4016">
            <v>1</v>
          </cell>
          <cell r="D4016" t="str">
            <v>UND</v>
          </cell>
          <cell r="E4016">
            <v>7325.3900000000012</v>
          </cell>
          <cell r="F4016">
            <v>1318.5702000000001</v>
          </cell>
          <cell r="G4016">
            <v>7325.39</v>
          </cell>
          <cell r="H4016">
            <v>1318.57</v>
          </cell>
          <cell r="I4016">
            <v>14391.21</v>
          </cell>
          <cell r="J4016">
            <v>1.5</v>
          </cell>
          <cell r="K4016">
            <v>1.3</v>
          </cell>
          <cell r="L4016">
            <v>1.5</v>
          </cell>
        </row>
        <row r="4017">
          <cell r="A4017">
            <v>0</v>
          </cell>
          <cell r="B4017" t="str">
            <v>Mano de obra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</row>
        <row r="4018">
          <cell r="A4018">
            <v>0</v>
          </cell>
          <cell r="B4018" t="str">
            <v>Mano de Obra Instalación y acuñe bañera</v>
          </cell>
          <cell r="C4018">
            <v>1</v>
          </cell>
          <cell r="D4018" t="str">
            <v>UND</v>
          </cell>
          <cell r="E4018">
            <v>663.9</v>
          </cell>
          <cell r="F4018">
            <v>0</v>
          </cell>
          <cell r="G4018">
            <v>663.9</v>
          </cell>
          <cell r="H4018">
            <v>0</v>
          </cell>
          <cell r="I4018">
            <v>0</v>
          </cell>
        </row>
        <row r="4019">
          <cell r="A4019">
            <v>0</v>
          </cell>
          <cell r="B4019" t="str">
            <v>Total/UND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17590.38</v>
          </cell>
          <cell r="H4019">
            <v>3046.77</v>
          </cell>
          <cell r="I4019">
            <v>20637.150000000001</v>
          </cell>
        </row>
        <row r="4020">
          <cell r="A4020">
            <v>0</v>
          </cell>
          <cell r="B4020" t="str">
            <v>Volumen Análisis</v>
          </cell>
          <cell r="C4020">
            <v>1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</row>
        <row r="4021">
          <cell r="A4021">
            <v>116.33000000000017</v>
          </cell>
          <cell r="B4021" t="str">
            <v>ORINAL PEQUEÑO + SALIDAS AP Y AN</v>
          </cell>
          <cell r="C4021">
            <v>1</v>
          </cell>
          <cell r="D4021" t="str">
            <v>UND</v>
          </cell>
          <cell r="E4021">
            <v>0</v>
          </cell>
          <cell r="F4021">
            <v>0</v>
          </cell>
          <cell r="G4021">
            <v>9255.6200000000008</v>
          </cell>
          <cell r="H4021">
            <v>1427.0200000000002</v>
          </cell>
          <cell r="I4021">
            <v>10682.640000000001</v>
          </cell>
        </row>
        <row r="4022">
          <cell r="A4022">
            <v>0</v>
          </cell>
          <cell r="B4022" t="str">
            <v>Orinal pequeño + salidas AP y AN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0</v>
          </cell>
          <cell r="B4023" t="str">
            <v>Volumen Análisis</v>
          </cell>
          <cell r="C4023">
            <v>1</v>
          </cell>
          <cell r="D4023" t="str">
            <v>UND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</row>
        <row r="4024">
          <cell r="A4024">
            <v>0</v>
          </cell>
          <cell r="B4024" t="str">
            <v>Materiales y Equipos</v>
          </cell>
          <cell r="C4024">
            <v>1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</row>
        <row r="4025">
          <cell r="A4025">
            <v>0</v>
          </cell>
          <cell r="B4025" t="str">
            <v>Niple Cromado 1/2" x 3"</v>
          </cell>
          <cell r="C4025">
            <v>1</v>
          </cell>
          <cell r="D4025" t="str">
            <v>UND</v>
          </cell>
          <cell r="E4025">
            <v>41.53</v>
          </cell>
          <cell r="F4025">
            <v>7.4753999999999996</v>
          </cell>
          <cell r="G4025">
            <v>41.53</v>
          </cell>
          <cell r="H4025">
            <v>7.48</v>
          </cell>
          <cell r="I4025">
            <v>0</v>
          </cell>
        </row>
        <row r="4026">
          <cell r="A4026">
            <v>0</v>
          </cell>
          <cell r="B4026" t="str">
            <v>Cubrefalta cromado 1/2"</v>
          </cell>
          <cell r="C4026">
            <v>1</v>
          </cell>
          <cell r="D4026" t="str">
            <v>UND</v>
          </cell>
          <cell r="E4026">
            <v>16.100000000000001</v>
          </cell>
          <cell r="F4026">
            <v>2.8980000000000001</v>
          </cell>
          <cell r="G4026">
            <v>16.100000000000001</v>
          </cell>
          <cell r="H4026">
            <v>2.9</v>
          </cell>
          <cell r="I4026">
            <v>0</v>
          </cell>
        </row>
        <row r="4027">
          <cell r="A4027">
            <v>0</v>
          </cell>
          <cell r="B4027" t="str">
            <v>Llave Angular 1/2" a 3/8"</v>
          </cell>
          <cell r="C4027">
            <v>1</v>
          </cell>
          <cell r="D4027" t="str">
            <v>UND</v>
          </cell>
          <cell r="E4027">
            <v>145.76</v>
          </cell>
          <cell r="F4027">
            <v>26.236799999999999</v>
          </cell>
          <cell r="G4027">
            <v>145.76</v>
          </cell>
          <cell r="H4027">
            <v>26.24</v>
          </cell>
        </row>
        <row r="4028">
          <cell r="A4028">
            <v>0</v>
          </cell>
          <cell r="B4028" t="str">
            <v>Manguera flexible orinal inox. 3/8" Eastman</v>
          </cell>
          <cell r="C4028">
            <v>1</v>
          </cell>
          <cell r="D4028" t="str">
            <v>UND</v>
          </cell>
          <cell r="E4028">
            <v>194.92</v>
          </cell>
          <cell r="F4028">
            <v>35.085599999999999</v>
          </cell>
          <cell r="G4028">
            <v>194.92</v>
          </cell>
          <cell r="H4028">
            <v>35.090000000000003</v>
          </cell>
        </row>
        <row r="4029">
          <cell r="A4029">
            <v>0</v>
          </cell>
          <cell r="B4029" t="str">
            <v>Orinal pequeño color blanco</v>
          </cell>
          <cell r="C4029">
            <v>1</v>
          </cell>
          <cell r="D4029" t="str">
            <v>UND</v>
          </cell>
          <cell r="E4029">
            <v>2283.9</v>
          </cell>
          <cell r="F4029">
            <v>411.10199999999998</v>
          </cell>
          <cell r="G4029">
            <v>2283.9</v>
          </cell>
          <cell r="H4029">
            <v>411.1</v>
          </cell>
          <cell r="I4029">
            <v>0</v>
          </cell>
        </row>
        <row r="4030">
          <cell r="A4030">
            <v>0</v>
          </cell>
          <cell r="B4030" t="str">
            <v>Llave cromada para orinal</v>
          </cell>
          <cell r="C4030">
            <v>1</v>
          </cell>
          <cell r="D4030" t="str">
            <v>UND</v>
          </cell>
          <cell r="E4030">
            <v>273.73</v>
          </cell>
          <cell r="F4030">
            <v>49.2714</v>
          </cell>
          <cell r="G4030">
            <v>273.73</v>
          </cell>
          <cell r="H4030">
            <v>49.27</v>
          </cell>
          <cell r="I4030">
            <v>0</v>
          </cell>
        </row>
        <row r="4031">
          <cell r="A4031">
            <v>0</v>
          </cell>
          <cell r="B4031" t="str">
            <v>Sifón 1-1/4" PVC</v>
          </cell>
          <cell r="C4031">
            <v>1</v>
          </cell>
          <cell r="D4031" t="str">
            <v>UND</v>
          </cell>
          <cell r="E4031">
            <v>101.25</v>
          </cell>
          <cell r="F4031">
            <v>18.224999999999998</v>
          </cell>
          <cell r="G4031">
            <v>101.25</v>
          </cell>
          <cell r="H4031">
            <v>18.23</v>
          </cell>
          <cell r="I4031">
            <v>0</v>
          </cell>
        </row>
        <row r="4032">
          <cell r="A4032">
            <v>0</v>
          </cell>
          <cell r="B4032" t="str">
            <v>Reducción 2" a 1-1/4" PVC drenaje</v>
          </cell>
          <cell r="C4032">
            <v>1</v>
          </cell>
          <cell r="D4032" t="str">
            <v>UND</v>
          </cell>
          <cell r="E4032">
            <v>25</v>
          </cell>
          <cell r="F4032">
            <v>4.5</v>
          </cell>
          <cell r="G4032">
            <v>25</v>
          </cell>
          <cell r="H4032">
            <v>4.5</v>
          </cell>
          <cell r="I4032">
            <v>8989.8000000000011</v>
          </cell>
        </row>
        <row r="4033">
          <cell r="A4033" t="str">
            <v>CE002</v>
          </cell>
          <cell r="B4033" t="str">
            <v>Cemento blanco</v>
          </cell>
          <cell r="C4033">
            <v>0.05</v>
          </cell>
          <cell r="D4033" t="str">
            <v>FDA</v>
          </cell>
          <cell r="E4033">
            <v>817.7966101694916</v>
          </cell>
          <cell r="F4033">
            <v>147.20338983050848</v>
          </cell>
          <cell r="G4033">
            <v>40.89</v>
          </cell>
          <cell r="H4033">
            <v>7.36</v>
          </cell>
          <cell r="I4033">
            <v>0</v>
          </cell>
        </row>
        <row r="4034">
          <cell r="A4034">
            <v>0</v>
          </cell>
          <cell r="B4034" t="str">
            <v xml:space="preserve">Teflón </v>
          </cell>
          <cell r="C4034">
            <v>0.25</v>
          </cell>
          <cell r="D4034" t="str">
            <v>UND</v>
          </cell>
          <cell r="E4034">
            <v>18.64</v>
          </cell>
          <cell r="F4034">
            <v>3.3552</v>
          </cell>
          <cell r="G4034">
            <v>4.66</v>
          </cell>
          <cell r="H4034">
            <v>0.84</v>
          </cell>
          <cell r="I4034">
            <v>8477.0000000000018</v>
          </cell>
        </row>
        <row r="4035">
          <cell r="A4035">
            <v>0</v>
          </cell>
          <cell r="B4035" t="str">
            <v>Salida Agua Potable 1/2" Poliestileno 18mm</v>
          </cell>
          <cell r="C4035">
            <v>2</v>
          </cell>
          <cell r="D4035" t="str">
            <v>UND</v>
          </cell>
          <cell r="E4035">
            <v>1638.14</v>
          </cell>
          <cell r="F4035">
            <v>294.86520000000002</v>
          </cell>
          <cell r="G4035">
            <v>3276.28</v>
          </cell>
          <cell r="H4035">
            <v>589.73</v>
          </cell>
          <cell r="I4035">
            <v>0</v>
          </cell>
        </row>
        <row r="4036">
          <cell r="A4036">
            <v>0</v>
          </cell>
          <cell r="B4036" t="str">
            <v>Salida Sanitaria A.N. 2" Aérea</v>
          </cell>
          <cell r="C4036">
            <v>1</v>
          </cell>
          <cell r="D4036" t="str">
            <v>UND</v>
          </cell>
          <cell r="E4036">
            <v>1523.8</v>
          </cell>
          <cell r="F4036">
            <v>274.28399999999999</v>
          </cell>
          <cell r="G4036">
            <v>1523.8</v>
          </cell>
          <cell r="H4036">
            <v>274.27999999999997</v>
          </cell>
          <cell r="I4036">
            <v>0</v>
          </cell>
        </row>
        <row r="4037">
          <cell r="A4037">
            <v>0</v>
          </cell>
          <cell r="B4037" t="str">
            <v>Mano de obra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</row>
        <row r="4038">
          <cell r="A4038">
            <v>0</v>
          </cell>
          <cell r="B4038" t="str">
            <v>Mano de Obra Instalación orinal</v>
          </cell>
          <cell r="C4038">
            <v>1</v>
          </cell>
          <cell r="D4038" t="str">
            <v>UND</v>
          </cell>
          <cell r="E4038">
            <v>1327.8</v>
          </cell>
          <cell r="F4038">
            <v>0</v>
          </cell>
          <cell r="G4038">
            <v>1327.8</v>
          </cell>
          <cell r="H4038">
            <v>0</v>
          </cell>
        </row>
        <row r="4039">
          <cell r="A4039">
            <v>0</v>
          </cell>
          <cell r="B4039" t="str">
            <v>Total/UND</v>
          </cell>
          <cell r="C4039">
            <v>1</v>
          </cell>
          <cell r="D4039">
            <v>0</v>
          </cell>
          <cell r="E4039">
            <v>1545.13</v>
          </cell>
          <cell r="F4039">
            <v>278.1234</v>
          </cell>
          <cell r="G4039">
            <v>9255.6200000000008</v>
          </cell>
          <cell r="H4039">
            <v>1427.0200000000002</v>
          </cell>
          <cell r="I4039">
            <v>10682.640000000001</v>
          </cell>
        </row>
        <row r="4040">
          <cell r="A4040">
            <v>0</v>
          </cell>
          <cell r="B4040" t="str">
            <v xml:space="preserve">Teflón </v>
          </cell>
          <cell r="C4040">
            <v>0.25</v>
          </cell>
          <cell r="D4040">
            <v>0</v>
          </cell>
          <cell r="E4040">
            <v>18.64</v>
          </cell>
          <cell r="F4040">
            <v>3.3552</v>
          </cell>
          <cell r="G4040">
            <v>0</v>
          </cell>
          <cell r="H4040">
            <v>0</v>
          </cell>
        </row>
        <row r="4041">
          <cell r="A4041">
            <v>116.34000000000017</v>
          </cell>
          <cell r="B4041" t="str">
            <v xml:space="preserve">ORINAL PEQUEÑO SIN SALIDAS </v>
          </cell>
          <cell r="C4041">
            <v>1</v>
          </cell>
          <cell r="D4041" t="str">
            <v>UND</v>
          </cell>
          <cell r="E4041">
            <v>0</v>
          </cell>
          <cell r="F4041">
            <v>0</v>
          </cell>
          <cell r="G4041">
            <v>4455.54</v>
          </cell>
          <cell r="H4041">
            <v>563.0100000000001</v>
          </cell>
          <cell r="I4041">
            <v>5018.55</v>
          </cell>
        </row>
        <row r="4042">
          <cell r="A4042">
            <v>0</v>
          </cell>
          <cell r="B4042" t="str">
            <v>Orinal pequeño sin salidas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</row>
        <row r="4043">
          <cell r="A4043">
            <v>0</v>
          </cell>
          <cell r="B4043" t="str">
            <v>Volumen Análisis</v>
          </cell>
          <cell r="C4043">
            <v>1</v>
          </cell>
          <cell r="D4043" t="str">
            <v>UND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>
            <v>0</v>
          </cell>
          <cell r="B4044" t="str">
            <v>Materiales y Equipos</v>
          </cell>
          <cell r="C4044">
            <v>1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A4045">
            <v>0</v>
          </cell>
          <cell r="B4045" t="str">
            <v>Niple Cromado 1/2" x 3"</v>
          </cell>
          <cell r="C4045">
            <v>1</v>
          </cell>
          <cell r="D4045" t="str">
            <v>UND</v>
          </cell>
          <cell r="E4045">
            <v>41.53</v>
          </cell>
          <cell r="F4045">
            <v>7.4753999999999996</v>
          </cell>
          <cell r="G4045">
            <v>41.53</v>
          </cell>
          <cell r="H4045">
            <v>7.48</v>
          </cell>
          <cell r="I4045">
            <v>8477.0000000000018</v>
          </cell>
        </row>
        <row r="4046">
          <cell r="A4046">
            <v>0</v>
          </cell>
          <cell r="B4046" t="str">
            <v>Cubrefalta cromado 1/2"</v>
          </cell>
          <cell r="C4046">
            <v>1</v>
          </cell>
          <cell r="D4046" t="str">
            <v>UND</v>
          </cell>
          <cell r="E4046">
            <v>16.100000000000001</v>
          </cell>
          <cell r="F4046">
            <v>2.8980000000000001</v>
          </cell>
          <cell r="G4046">
            <v>16.100000000000001</v>
          </cell>
          <cell r="H4046">
            <v>2.9</v>
          </cell>
          <cell r="I4046">
            <v>0</v>
          </cell>
        </row>
        <row r="4047">
          <cell r="A4047">
            <v>0</v>
          </cell>
          <cell r="B4047" t="str">
            <v>Llave Angular 1/2" a 3/8"</v>
          </cell>
          <cell r="C4047">
            <v>1</v>
          </cell>
          <cell r="D4047" t="str">
            <v>UND</v>
          </cell>
          <cell r="E4047">
            <v>145.76</v>
          </cell>
          <cell r="F4047">
            <v>26.236799999999999</v>
          </cell>
          <cell r="G4047">
            <v>145.76</v>
          </cell>
          <cell r="H4047">
            <v>26.24</v>
          </cell>
          <cell r="I4047">
            <v>11070.130000000001</v>
          </cell>
        </row>
        <row r="4048">
          <cell r="A4048">
            <v>0</v>
          </cell>
          <cell r="B4048" t="str">
            <v>Manguera flexible orinal inox. 3/8" Eastman</v>
          </cell>
          <cell r="C4048">
            <v>1</v>
          </cell>
          <cell r="D4048" t="str">
            <v>UND</v>
          </cell>
          <cell r="E4048">
            <v>194.92</v>
          </cell>
          <cell r="F4048">
            <v>35.085599999999999</v>
          </cell>
          <cell r="G4048">
            <v>194.92</v>
          </cell>
          <cell r="H4048">
            <v>35.090000000000003</v>
          </cell>
          <cell r="I4048">
            <v>0</v>
          </cell>
          <cell r="J4048">
            <v>0</v>
          </cell>
        </row>
        <row r="4049">
          <cell r="A4049">
            <v>0</v>
          </cell>
          <cell r="B4049" t="str">
            <v>Orinal pequeño color blanco</v>
          </cell>
          <cell r="C4049">
            <v>1</v>
          </cell>
          <cell r="D4049" t="str">
            <v>UND</v>
          </cell>
          <cell r="E4049">
            <v>2283.9</v>
          </cell>
          <cell r="F4049">
            <v>411.10199999999998</v>
          </cell>
          <cell r="G4049">
            <v>2283.9</v>
          </cell>
          <cell r="H4049">
            <v>411.1</v>
          </cell>
          <cell r="I4049">
            <v>0</v>
          </cell>
        </row>
        <row r="4050">
          <cell r="A4050">
            <v>0</v>
          </cell>
          <cell r="B4050" t="str">
            <v>Llave cromada para orinal</v>
          </cell>
          <cell r="C4050">
            <v>1</v>
          </cell>
          <cell r="D4050" t="str">
            <v>UND</v>
          </cell>
          <cell r="E4050">
            <v>273.73</v>
          </cell>
          <cell r="F4050">
            <v>49.2714</v>
          </cell>
          <cell r="G4050">
            <v>273.73</v>
          </cell>
          <cell r="H4050">
            <v>49.27</v>
          </cell>
          <cell r="I4050">
            <v>0</v>
          </cell>
        </row>
        <row r="4051">
          <cell r="A4051">
            <v>0</v>
          </cell>
          <cell r="B4051" t="str">
            <v>Sifón 1-1/4" PVC</v>
          </cell>
          <cell r="C4051">
            <v>1</v>
          </cell>
          <cell r="D4051" t="str">
            <v>UND</v>
          </cell>
          <cell r="E4051">
            <v>101.25</v>
          </cell>
          <cell r="F4051">
            <v>18.224999999999998</v>
          </cell>
          <cell r="G4051">
            <v>101.25</v>
          </cell>
          <cell r="H4051">
            <v>18.23</v>
          </cell>
          <cell r="I4051">
            <v>0</v>
          </cell>
          <cell r="J4051">
            <v>3</v>
          </cell>
          <cell r="K4051" t="e">
            <v>#REF!</v>
          </cell>
        </row>
        <row r="4052">
          <cell r="A4052">
            <v>0</v>
          </cell>
          <cell r="B4052" t="str">
            <v>Reducción 2" a 1-1/4" PVC drenaje</v>
          </cell>
          <cell r="C4052">
            <v>1</v>
          </cell>
          <cell r="D4052" t="str">
            <v>UND</v>
          </cell>
          <cell r="E4052">
            <v>25</v>
          </cell>
          <cell r="F4052">
            <v>4.5</v>
          </cell>
          <cell r="G4052">
            <v>25</v>
          </cell>
          <cell r="H4052">
            <v>4.5</v>
          </cell>
          <cell r="I4052">
            <v>0</v>
          </cell>
        </row>
        <row r="4053">
          <cell r="A4053" t="str">
            <v>CE002</v>
          </cell>
          <cell r="B4053" t="str">
            <v>Cemento blanco</v>
          </cell>
          <cell r="C4053">
            <v>0.05</v>
          </cell>
          <cell r="D4053" t="str">
            <v>FDA</v>
          </cell>
          <cell r="E4053">
            <v>817.7966101694916</v>
          </cell>
          <cell r="F4053">
            <v>147.20338983050848</v>
          </cell>
          <cell r="G4053">
            <v>40.89</v>
          </cell>
          <cell r="H4053">
            <v>7.36</v>
          </cell>
          <cell r="I4053">
            <v>0</v>
          </cell>
        </row>
        <row r="4054">
          <cell r="A4054">
            <v>0</v>
          </cell>
          <cell r="B4054" t="str">
            <v xml:space="preserve">Teflón </v>
          </cell>
          <cell r="C4054">
            <v>0.25</v>
          </cell>
          <cell r="D4054" t="str">
            <v>UND</v>
          </cell>
          <cell r="E4054">
            <v>18.64</v>
          </cell>
          <cell r="F4054">
            <v>3.3552</v>
          </cell>
          <cell r="G4054">
            <v>4.66</v>
          </cell>
          <cell r="H4054">
            <v>0.84</v>
          </cell>
        </row>
        <row r="4055">
          <cell r="A4055">
            <v>0</v>
          </cell>
          <cell r="B4055" t="str">
            <v>Mano de obra</v>
          </cell>
          <cell r="C4055">
            <v>2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</row>
        <row r="4056">
          <cell r="A4056">
            <v>0</v>
          </cell>
          <cell r="B4056" t="str">
            <v>Mano de Obra Instalación orinal</v>
          </cell>
          <cell r="C4056">
            <v>1</v>
          </cell>
          <cell r="D4056" t="str">
            <v>UND</v>
          </cell>
          <cell r="E4056">
            <v>1327.8</v>
          </cell>
          <cell r="F4056">
            <v>0</v>
          </cell>
          <cell r="G4056">
            <v>1327.8</v>
          </cell>
          <cell r="H4056">
            <v>0</v>
          </cell>
        </row>
        <row r="4057">
          <cell r="A4057">
            <v>0</v>
          </cell>
          <cell r="B4057" t="str">
            <v>Total/UND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4455.54</v>
          </cell>
          <cell r="H4057">
            <v>563.0100000000001</v>
          </cell>
          <cell r="I4057">
            <v>5018.55</v>
          </cell>
        </row>
        <row r="4058">
          <cell r="A4058">
            <v>0</v>
          </cell>
          <cell r="B4058" t="str">
            <v>Mano de Obra Instalación mezclad. empotrada</v>
          </cell>
          <cell r="C4058">
            <v>1</v>
          </cell>
          <cell r="D4058">
            <v>0</v>
          </cell>
          <cell r="E4058">
            <v>1590.01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</row>
        <row r="4059">
          <cell r="A4059">
            <v>116.35000000000018</v>
          </cell>
          <cell r="B4059" t="str">
            <v>CAMARA DE INSPECCION 0.70x0.70x0.70 CALICHE</v>
          </cell>
          <cell r="C4059">
            <v>1</v>
          </cell>
          <cell r="D4059" t="str">
            <v>UND</v>
          </cell>
          <cell r="E4059">
            <v>0</v>
          </cell>
          <cell r="F4059">
            <v>0</v>
          </cell>
          <cell r="G4059">
            <v>4954.1000000000004</v>
          </cell>
          <cell r="H4059">
            <v>418.22</v>
          </cell>
          <cell r="I4059">
            <v>5372.3200000000006</v>
          </cell>
          <cell r="J4059">
            <v>0</v>
          </cell>
        </row>
        <row r="4060">
          <cell r="A4060">
            <v>0</v>
          </cell>
          <cell r="B4060" t="str">
            <v>Volumen Análisis</v>
          </cell>
          <cell r="C4060">
            <v>1</v>
          </cell>
          <cell r="D4060" t="str">
            <v>UND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</row>
        <row r="4061">
          <cell r="A4061">
            <v>0</v>
          </cell>
          <cell r="B4061" t="str">
            <v>Materiales y Equipos</v>
          </cell>
          <cell r="C4061">
            <v>1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 t="str">
            <v>rendi. 50 tub/dia</v>
          </cell>
        </row>
        <row r="4062">
          <cell r="A4062">
            <v>0</v>
          </cell>
          <cell r="B4062" t="str">
            <v>Carga y bote de material a mano</v>
          </cell>
          <cell r="C4062">
            <v>1.22</v>
          </cell>
          <cell r="D4062" t="str">
            <v>M3E</v>
          </cell>
          <cell r="E4062">
            <v>577.31958762886597</v>
          </cell>
          <cell r="F4062">
            <v>0</v>
          </cell>
          <cell r="G4062">
            <v>704.33</v>
          </cell>
          <cell r="H4062">
            <v>0</v>
          </cell>
          <cell r="I4062">
            <v>0</v>
          </cell>
        </row>
        <row r="4063">
          <cell r="A4063">
            <v>102.01</v>
          </cell>
          <cell r="B4063" t="str">
            <v>Hormigón 1:3:5 ligado a mano en piso y losa</v>
          </cell>
          <cell r="C4063">
            <v>0.22</v>
          </cell>
          <cell r="D4063" t="str">
            <v>M3</v>
          </cell>
          <cell r="E4063">
            <v>5314.7900000000009</v>
          </cell>
          <cell r="F4063">
            <v>811.11</v>
          </cell>
          <cell r="G4063">
            <v>1169.25</v>
          </cell>
          <cell r="H4063">
            <v>178.44</v>
          </cell>
          <cell r="I4063">
            <v>0</v>
          </cell>
        </row>
        <row r="4064">
          <cell r="A4064">
            <v>0</v>
          </cell>
          <cell r="B4064" t="str">
            <v>Bloques de 6" (solo suministro)</v>
          </cell>
          <cell r="C4064">
            <v>8</v>
          </cell>
          <cell r="D4064" t="str">
            <v>UND</v>
          </cell>
          <cell r="E4064">
            <v>29.66</v>
          </cell>
          <cell r="F4064">
            <v>5.3388</v>
          </cell>
          <cell r="G4064">
            <v>237.28</v>
          </cell>
          <cell r="H4064">
            <v>42.71</v>
          </cell>
          <cell r="I4064">
            <v>0</v>
          </cell>
        </row>
        <row r="4065">
          <cell r="A4065">
            <v>0</v>
          </cell>
          <cell r="B4065" t="str">
            <v>Acero corrugado 3/8"</v>
          </cell>
          <cell r="C4065">
            <v>0.15</v>
          </cell>
          <cell r="D4065" t="str">
            <v>QQ</v>
          </cell>
          <cell r="E4065">
            <v>2245.7600000000002</v>
          </cell>
          <cell r="F4065">
            <v>404.23680000000002</v>
          </cell>
          <cell r="G4065">
            <v>336.86</v>
          </cell>
          <cell r="H4065">
            <v>60.64</v>
          </cell>
          <cell r="I4065">
            <v>0</v>
          </cell>
        </row>
        <row r="4066">
          <cell r="A4066">
            <v>112.01</v>
          </cell>
          <cell r="B4066" t="str">
            <v>Mortero 1:3 para pañete pulido</v>
          </cell>
          <cell r="C4066">
            <v>0.13</v>
          </cell>
          <cell r="D4066" t="str">
            <v>M3</v>
          </cell>
          <cell r="E4066">
            <v>6160.0100000000011</v>
          </cell>
          <cell r="F4066">
            <v>1049.49</v>
          </cell>
          <cell r="G4066">
            <v>800.8</v>
          </cell>
          <cell r="H4066">
            <v>136.43</v>
          </cell>
          <cell r="I4066">
            <v>0</v>
          </cell>
        </row>
        <row r="4067">
          <cell r="A4067">
            <v>0</v>
          </cell>
          <cell r="B4067" t="str">
            <v>Mano de obra</v>
          </cell>
          <cell r="C4067">
            <v>1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</row>
        <row r="4068">
          <cell r="A4068">
            <v>0</v>
          </cell>
          <cell r="B4068" t="str">
            <v>Excavación a mano</v>
          </cell>
          <cell r="C4068">
            <v>0.9</v>
          </cell>
          <cell r="D4068" t="str">
            <v>M3N</v>
          </cell>
          <cell r="E4068">
            <v>572.64</v>
          </cell>
          <cell r="F4068">
            <v>0</v>
          </cell>
          <cell r="G4068">
            <v>515.38</v>
          </cell>
          <cell r="H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0</v>
          </cell>
          <cell r="B4069" t="str">
            <v xml:space="preserve">Mano de Obra cámara de inspección </v>
          </cell>
          <cell r="C4069">
            <v>1</v>
          </cell>
          <cell r="D4069" t="str">
            <v>UND</v>
          </cell>
          <cell r="E4069">
            <v>1190.2</v>
          </cell>
          <cell r="F4069">
            <v>0</v>
          </cell>
          <cell r="G4069">
            <v>1190.2</v>
          </cell>
          <cell r="H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0</v>
          </cell>
          <cell r="B4070" t="str">
            <v>Total/UND</v>
          </cell>
          <cell r="D4070">
            <v>0</v>
          </cell>
          <cell r="E4070">
            <v>0</v>
          </cell>
          <cell r="F4070">
            <v>0</v>
          </cell>
          <cell r="G4070">
            <v>4954.1000000000004</v>
          </cell>
          <cell r="H4070">
            <v>418.22</v>
          </cell>
          <cell r="I4070">
            <v>5372.3200000000006</v>
          </cell>
        </row>
        <row r="4071">
          <cell r="A4071">
            <v>0</v>
          </cell>
          <cell r="B4071" t="str">
            <v>Mano de Obra Instalación y acuñe bañera</v>
          </cell>
          <cell r="C4071">
            <v>1</v>
          </cell>
          <cell r="D4071">
            <v>0</v>
          </cell>
          <cell r="E4071">
            <v>663.9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4.7853599999999998</v>
          </cell>
        </row>
        <row r="4072">
          <cell r="A4072">
            <v>116.36000000000018</v>
          </cell>
          <cell r="B4072" t="str">
            <v>CAMARA DE INSPECCION 0.70x0.70x0.70 ROCA</v>
          </cell>
          <cell r="C4072">
            <v>1</v>
          </cell>
          <cell r="D4072" t="str">
            <v>UND</v>
          </cell>
          <cell r="E4072">
            <v>0</v>
          </cell>
          <cell r="F4072">
            <v>0</v>
          </cell>
          <cell r="G4072">
            <v>6797.49</v>
          </cell>
          <cell r="H4072">
            <v>842.8</v>
          </cell>
          <cell r="I4072">
            <v>7640.29</v>
          </cell>
          <cell r="J4072">
            <v>4.7853600000000007E-3</v>
          </cell>
        </row>
        <row r="4073">
          <cell r="A4073">
            <v>0</v>
          </cell>
          <cell r="B4073" t="str">
            <v>Volumen Análisis</v>
          </cell>
          <cell r="C4073">
            <v>1</v>
          </cell>
          <cell r="D4073" t="str">
            <v>UND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6.0999999999999999E-2</v>
          </cell>
        </row>
        <row r="4074">
          <cell r="A4074">
            <v>0</v>
          </cell>
          <cell r="B4074" t="str">
            <v>Materiales y Equipos</v>
          </cell>
          <cell r="C4074">
            <v>1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A4075">
            <v>0</v>
          </cell>
          <cell r="B4075" t="str">
            <v>Excavación roca a compresor</v>
          </cell>
          <cell r="C4075">
            <v>0.9</v>
          </cell>
          <cell r="D4075" t="str">
            <v>M3N</v>
          </cell>
          <cell r="E4075">
            <v>2620.8599999999997</v>
          </cell>
          <cell r="F4075">
            <v>471.75479999999993</v>
          </cell>
          <cell r="G4075">
            <v>2358.77</v>
          </cell>
          <cell r="H4075">
            <v>424.58</v>
          </cell>
          <cell r="I4075">
            <v>0</v>
          </cell>
        </row>
        <row r="4076">
          <cell r="A4076">
            <v>0</v>
          </cell>
          <cell r="B4076" t="str">
            <v>Carga y bote de material a mano</v>
          </cell>
          <cell r="C4076">
            <v>1.22</v>
          </cell>
          <cell r="D4076" t="str">
            <v>M3E</v>
          </cell>
          <cell r="E4076">
            <v>577.31958762886597</v>
          </cell>
          <cell r="F4076">
            <v>0</v>
          </cell>
          <cell r="G4076">
            <v>704.33</v>
          </cell>
          <cell r="H4076">
            <v>0</v>
          </cell>
          <cell r="I4076">
            <v>0</v>
          </cell>
        </row>
        <row r="4077">
          <cell r="A4077">
            <v>102.01</v>
          </cell>
          <cell r="B4077" t="str">
            <v>Hormigón 1:3:5 ligado a mano en piso y losa</v>
          </cell>
          <cell r="C4077">
            <v>0.22</v>
          </cell>
          <cell r="D4077" t="str">
            <v>M3</v>
          </cell>
          <cell r="E4077">
            <v>5314.7900000000009</v>
          </cell>
          <cell r="F4077">
            <v>811.11</v>
          </cell>
          <cell r="G4077">
            <v>1169.25</v>
          </cell>
          <cell r="H4077">
            <v>178.44</v>
          </cell>
          <cell r="I4077">
            <v>0</v>
          </cell>
        </row>
        <row r="4078">
          <cell r="A4078">
            <v>0</v>
          </cell>
          <cell r="B4078" t="str">
            <v>Bloques de 6" (solo suministro)</v>
          </cell>
          <cell r="C4078">
            <v>8</v>
          </cell>
          <cell r="D4078" t="str">
            <v>UND</v>
          </cell>
          <cell r="E4078">
            <v>29.66</v>
          </cell>
          <cell r="F4078">
            <v>5.3388</v>
          </cell>
          <cell r="G4078">
            <v>237.28</v>
          </cell>
          <cell r="H4078">
            <v>42.71</v>
          </cell>
          <cell r="I4078">
            <v>0</v>
          </cell>
        </row>
        <row r="4079">
          <cell r="A4079">
            <v>0</v>
          </cell>
          <cell r="B4079" t="str">
            <v>Acero corrugado 3/8"</v>
          </cell>
          <cell r="C4079">
            <v>0.15</v>
          </cell>
          <cell r="D4079" t="str">
            <v>QQ</v>
          </cell>
          <cell r="E4079">
            <v>2245.7600000000002</v>
          </cell>
          <cell r="F4079">
            <v>404.23680000000002</v>
          </cell>
          <cell r="G4079">
            <v>336.86</v>
          </cell>
          <cell r="H4079">
            <v>60.64</v>
          </cell>
          <cell r="I4079">
            <v>0</v>
          </cell>
        </row>
        <row r="4080">
          <cell r="A4080">
            <v>112.01</v>
          </cell>
          <cell r="B4080" t="str">
            <v>Mortero 1:3 para pañete pulido</v>
          </cell>
          <cell r="C4080">
            <v>0.13</v>
          </cell>
          <cell r="D4080" t="str">
            <v>M3</v>
          </cell>
          <cell r="E4080">
            <v>6160.0100000000011</v>
          </cell>
          <cell r="F4080">
            <v>1049.49</v>
          </cell>
          <cell r="G4080">
            <v>800.8</v>
          </cell>
          <cell r="H4080">
            <v>136.43</v>
          </cell>
        </row>
        <row r="4081">
          <cell r="A4081">
            <v>0</v>
          </cell>
          <cell r="B4081" t="str">
            <v>Mano de obra</v>
          </cell>
          <cell r="C4081">
            <v>0.11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 t="str">
            <v>ANCHO</v>
          </cell>
          <cell r="K4081" t="str">
            <v>LARGO</v>
          </cell>
          <cell r="L4081" t="str">
            <v>PROF.</v>
          </cell>
        </row>
        <row r="4082">
          <cell r="A4082">
            <v>0</v>
          </cell>
          <cell r="B4082" t="str">
            <v xml:space="preserve">Mano de Obra cámara de inspección </v>
          </cell>
          <cell r="C4082">
            <v>1</v>
          </cell>
          <cell r="D4082" t="str">
            <v>UND</v>
          </cell>
          <cell r="E4082">
            <v>1190.2</v>
          </cell>
          <cell r="F4082">
            <v>0</v>
          </cell>
          <cell r="G4082">
            <v>1190.2</v>
          </cell>
          <cell r="H4082">
            <v>0</v>
          </cell>
          <cell r="J4082">
            <v>1.5</v>
          </cell>
          <cell r="K4082">
            <v>1.3</v>
          </cell>
          <cell r="L4082">
            <v>1.5</v>
          </cell>
        </row>
        <row r="4083">
          <cell r="A4083">
            <v>0</v>
          </cell>
          <cell r="B4083" t="str">
            <v>Total/UND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6797.49</v>
          </cell>
          <cell r="H4083">
            <v>842.8</v>
          </cell>
          <cell r="I4083">
            <v>7640.29</v>
          </cell>
        </row>
        <row r="4084">
          <cell r="A4084">
            <v>0</v>
          </cell>
          <cell r="B4084" t="str">
            <v>Mano de Obra Instalación y acuñe bañera</v>
          </cell>
          <cell r="C4084">
            <v>1</v>
          </cell>
          <cell r="D4084">
            <v>0</v>
          </cell>
          <cell r="E4084">
            <v>663.9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</row>
        <row r="4085">
          <cell r="A4085">
            <v>116.37000000000019</v>
          </cell>
          <cell r="B4085" t="str">
            <v>TRAMPA DE GRASA 1.00x1.00x1.00 CALICHE</v>
          </cell>
          <cell r="C4085">
            <v>1</v>
          </cell>
          <cell r="D4085" t="str">
            <v>UND</v>
          </cell>
          <cell r="E4085">
            <v>0</v>
          </cell>
          <cell r="F4085">
            <v>0</v>
          </cell>
          <cell r="G4085">
            <v>7156.24</v>
          </cell>
          <cell r="H4085">
            <v>709.71</v>
          </cell>
          <cell r="I4085">
            <v>7865.95</v>
          </cell>
        </row>
        <row r="4086">
          <cell r="A4086">
            <v>0</v>
          </cell>
          <cell r="B4086" t="str">
            <v>Trampa de grasa 1.00x1.00x1.00m Calcihe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</row>
        <row r="4087">
          <cell r="A4087">
            <v>0</v>
          </cell>
          <cell r="B4087" t="str">
            <v>Volumen Análisis</v>
          </cell>
          <cell r="C4087">
            <v>1</v>
          </cell>
          <cell r="D4087" t="str">
            <v>UND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</row>
        <row r="4088">
          <cell r="A4088">
            <v>0</v>
          </cell>
          <cell r="B4088" t="str">
            <v>Materiales y Equipos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</row>
        <row r="4089">
          <cell r="A4089">
            <v>2.0199999999999996</v>
          </cell>
          <cell r="B4089" t="str">
            <v>Excavación A mano</v>
          </cell>
          <cell r="C4089">
            <v>1</v>
          </cell>
          <cell r="D4089" t="str">
            <v>M3N</v>
          </cell>
          <cell r="E4089">
            <v>362.42500000000001</v>
          </cell>
          <cell r="F4089">
            <v>3.1065</v>
          </cell>
          <cell r="G4089">
            <v>362.43</v>
          </cell>
          <cell r="H4089">
            <v>3.11</v>
          </cell>
          <cell r="I4089">
            <v>0</v>
          </cell>
        </row>
        <row r="4090">
          <cell r="A4090">
            <v>2.1599999999999966</v>
          </cell>
          <cell r="B4090" t="str">
            <v>Carga y bote de material a mano</v>
          </cell>
          <cell r="C4090">
            <v>1.2</v>
          </cell>
          <cell r="D4090" t="str">
            <v>M3E</v>
          </cell>
          <cell r="E4090">
            <v>366.55876288659795</v>
          </cell>
          <cell r="F4090">
            <v>0.49072164948453612</v>
          </cell>
          <cell r="G4090">
            <v>439.87</v>
          </cell>
          <cell r="H4090">
            <v>0.59</v>
          </cell>
          <cell r="I4090">
            <v>0</v>
          </cell>
        </row>
        <row r="4091">
          <cell r="A4091">
            <v>102.01</v>
          </cell>
          <cell r="B4091" t="str">
            <v>Hormigón 1:3:5 ligado a mano en piso y losa</v>
          </cell>
          <cell r="C4091">
            <v>0.37400000000000005</v>
          </cell>
          <cell r="D4091" t="str">
            <v>M3</v>
          </cell>
          <cell r="E4091">
            <v>5314.7900000000009</v>
          </cell>
          <cell r="F4091">
            <v>811.11</v>
          </cell>
          <cell r="G4091">
            <v>1987.73</v>
          </cell>
          <cell r="H4091">
            <v>303.36</v>
          </cell>
          <cell r="I4091">
            <v>0</v>
          </cell>
        </row>
        <row r="4092">
          <cell r="A4092" t="str">
            <v>BLQH003</v>
          </cell>
          <cell r="B4092" t="str">
            <v>Bloques de 6" (solo suministro)</v>
          </cell>
          <cell r="C4092">
            <v>0</v>
          </cell>
          <cell r="D4092" t="str">
            <v>UND</v>
          </cell>
          <cell r="E4092">
            <v>38.135593220338983</v>
          </cell>
          <cell r="F4092">
            <v>6.8644067796610164</v>
          </cell>
          <cell r="G4092">
            <v>0</v>
          </cell>
          <cell r="H4092">
            <v>0</v>
          </cell>
          <cell r="I4092">
            <v>0</v>
          </cell>
        </row>
        <row r="4093">
          <cell r="A4093" t="str">
            <v>AE001</v>
          </cell>
          <cell r="B4093" t="str">
            <v>Acero corrugado 3/8"</v>
          </cell>
          <cell r="C4093">
            <v>0.24</v>
          </cell>
          <cell r="D4093" t="str">
            <v>QQ</v>
          </cell>
          <cell r="E4093">
            <v>3076.2711864406783</v>
          </cell>
          <cell r="F4093">
            <v>553.72881355932202</v>
          </cell>
          <cell r="G4093">
            <v>738.31</v>
          </cell>
          <cell r="H4093">
            <v>132.88999999999999</v>
          </cell>
        </row>
        <row r="4094">
          <cell r="A4094">
            <v>112.01</v>
          </cell>
          <cell r="B4094" t="str">
            <v>Mortero 1:3 para pañete pulido</v>
          </cell>
          <cell r="C4094">
            <v>0.26</v>
          </cell>
          <cell r="D4094" t="str">
            <v>M3</v>
          </cell>
          <cell r="E4094">
            <v>6160.0100000000011</v>
          </cell>
          <cell r="F4094">
            <v>1049.49</v>
          </cell>
          <cell r="G4094">
            <v>1601.6</v>
          </cell>
          <cell r="H4094">
            <v>272.87</v>
          </cell>
          <cell r="I4094">
            <v>0</v>
          </cell>
        </row>
        <row r="4095">
          <cell r="A4095">
            <v>0</v>
          </cell>
          <cell r="B4095" t="str">
            <v>Mano de obra</v>
          </cell>
          <cell r="C4095">
            <v>1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</row>
        <row r="4096">
          <cell r="A4096">
            <v>100.02000000000001</v>
          </cell>
          <cell r="B4096" t="str">
            <v>Excavación a mano</v>
          </cell>
          <cell r="C4096">
            <v>0</v>
          </cell>
          <cell r="D4096" t="str">
            <v>M3N</v>
          </cell>
          <cell r="E4096">
            <v>572.64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</row>
        <row r="4097">
          <cell r="A4097">
            <v>1400.05</v>
          </cell>
          <cell r="B4097" t="str">
            <v>Zabaletas interior cisterna</v>
          </cell>
          <cell r="C4097">
            <v>0</v>
          </cell>
          <cell r="D4097" t="str">
            <v>ML</v>
          </cell>
          <cell r="E4097">
            <v>72.819999999999993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A4098">
            <v>1513.07</v>
          </cell>
          <cell r="B4098" t="str">
            <v>Mano de Obra trampa de grasa</v>
          </cell>
          <cell r="C4098">
            <v>1</v>
          </cell>
          <cell r="D4098" t="str">
            <v>UND</v>
          </cell>
          <cell r="E4098">
            <v>2388.73</v>
          </cell>
          <cell r="F4098">
            <v>0</v>
          </cell>
          <cell r="G4098">
            <v>2388.73</v>
          </cell>
          <cell r="H4098">
            <v>0</v>
          </cell>
        </row>
        <row r="4099">
          <cell r="A4099">
            <v>0</v>
          </cell>
          <cell r="B4099" t="str">
            <v>Total/UND</v>
          </cell>
          <cell r="C4099">
            <v>0.05</v>
          </cell>
          <cell r="D4099">
            <v>0</v>
          </cell>
          <cell r="E4099">
            <v>817.7966101694916</v>
          </cell>
          <cell r="F4099">
            <v>147.20338983050848</v>
          </cell>
          <cell r="G4099">
            <v>7156.24</v>
          </cell>
          <cell r="H4099">
            <v>709.71</v>
          </cell>
          <cell r="I4099">
            <v>7865.95</v>
          </cell>
        </row>
        <row r="4100">
          <cell r="A4100">
            <v>0</v>
          </cell>
          <cell r="B4100" t="str">
            <v xml:space="preserve">Teflón </v>
          </cell>
          <cell r="C4100">
            <v>0.25</v>
          </cell>
          <cell r="D4100">
            <v>0</v>
          </cell>
          <cell r="E4100">
            <v>18.64</v>
          </cell>
          <cell r="F4100">
            <v>3.3552</v>
          </cell>
          <cell r="G4100">
            <v>0</v>
          </cell>
          <cell r="H4100">
            <v>0</v>
          </cell>
        </row>
        <row r="4101">
          <cell r="A4101">
            <v>116.38000000000019</v>
          </cell>
          <cell r="B4101" t="str">
            <v>TRAMPA DE GRASA 1.00x1.00x1.00 ROCA</v>
          </cell>
          <cell r="C4101">
            <v>1</v>
          </cell>
          <cell r="D4101" t="str">
            <v>UND</v>
          </cell>
          <cell r="E4101">
            <v>0</v>
          </cell>
          <cell r="F4101">
            <v>0</v>
          </cell>
          <cell r="G4101">
            <v>9832.08</v>
          </cell>
          <cell r="H4101">
            <v>1055.53</v>
          </cell>
          <cell r="I4101">
            <v>10887.61</v>
          </cell>
        </row>
        <row r="4102">
          <cell r="A4102">
            <v>0</v>
          </cell>
          <cell r="B4102" t="str">
            <v>Volumen Análisis</v>
          </cell>
          <cell r="C4102">
            <v>1</v>
          </cell>
          <cell r="D4102" t="str">
            <v>UND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</row>
        <row r="4103">
          <cell r="A4103">
            <v>0</v>
          </cell>
          <cell r="B4103" t="str">
            <v>Materiales y Equipos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</row>
        <row r="4104">
          <cell r="A4104">
            <v>2.0499999999999989</v>
          </cell>
          <cell r="B4104" t="str">
            <v>Excavación roca a compresor</v>
          </cell>
          <cell r="C4104">
            <v>1</v>
          </cell>
          <cell r="D4104" t="str">
            <v>M3N</v>
          </cell>
          <cell r="E4104">
            <v>2620.8599999999997</v>
          </cell>
          <cell r="F4104">
            <v>345.75</v>
          </cell>
          <cell r="G4104">
            <v>2620.86</v>
          </cell>
          <cell r="H4104">
            <v>345.75</v>
          </cell>
          <cell r="J4104">
            <v>0</v>
          </cell>
          <cell r="K4104">
            <v>0</v>
          </cell>
        </row>
        <row r="4105">
          <cell r="A4105">
            <v>2.1599999999999966</v>
          </cell>
          <cell r="B4105" t="str">
            <v>Carga y bote de material a mano</v>
          </cell>
          <cell r="C4105">
            <v>1.35</v>
          </cell>
          <cell r="D4105" t="str">
            <v>M3E</v>
          </cell>
          <cell r="E4105">
            <v>366.55876288659795</v>
          </cell>
          <cell r="F4105">
            <v>0.49072164948453612</v>
          </cell>
          <cell r="G4105">
            <v>494.85</v>
          </cell>
          <cell r="H4105">
            <v>0.66</v>
          </cell>
          <cell r="I4105">
            <v>0</v>
          </cell>
        </row>
        <row r="4106">
          <cell r="A4106">
            <v>102.01</v>
          </cell>
          <cell r="B4106" t="str">
            <v>Hormigón 1:3:5 ligado a mano en piso y losa</v>
          </cell>
          <cell r="C4106">
            <v>0.37400000000000005</v>
          </cell>
          <cell r="D4106" t="str">
            <v>M3</v>
          </cell>
          <cell r="E4106">
            <v>5314.7900000000009</v>
          </cell>
          <cell r="F4106">
            <v>811.11</v>
          </cell>
          <cell r="G4106">
            <v>1987.73</v>
          </cell>
          <cell r="H4106">
            <v>303.36</v>
          </cell>
        </row>
        <row r="4107">
          <cell r="A4107" t="str">
            <v>BLQH003</v>
          </cell>
          <cell r="B4107" t="str">
            <v>Bloques de 6" (solo suministro)</v>
          </cell>
          <cell r="C4107">
            <v>0</v>
          </cell>
          <cell r="D4107" t="str">
            <v>UND</v>
          </cell>
          <cell r="E4107">
            <v>38.135593220338983</v>
          </cell>
          <cell r="F4107">
            <v>6.8644067796610164</v>
          </cell>
          <cell r="G4107">
            <v>0</v>
          </cell>
          <cell r="H4107">
            <v>0</v>
          </cell>
          <cell r="I4107">
            <v>5018.55</v>
          </cell>
        </row>
        <row r="4108">
          <cell r="A4108" t="str">
            <v>AE001</v>
          </cell>
          <cell r="B4108" t="str">
            <v>Acero corrugado 3/8"</v>
          </cell>
          <cell r="C4108">
            <v>0.24</v>
          </cell>
          <cell r="D4108" t="str">
            <v>QQ</v>
          </cell>
          <cell r="E4108">
            <v>3076.2711864406783</v>
          </cell>
          <cell r="F4108">
            <v>553.72881355932202</v>
          </cell>
          <cell r="G4108">
            <v>738.31</v>
          </cell>
          <cell r="H4108">
            <v>132.88999999999999</v>
          </cell>
          <cell r="I4108">
            <v>0</v>
          </cell>
        </row>
        <row r="4109">
          <cell r="A4109">
            <v>112.01</v>
          </cell>
          <cell r="B4109" t="str">
            <v>Mortero 1:3 para pañete pulido</v>
          </cell>
          <cell r="C4109">
            <v>0.26</v>
          </cell>
          <cell r="D4109" t="str">
            <v>M3</v>
          </cell>
          <cell r="E4109">
            <v>6160.0100000000011</v>
          </cell>
          <cell r="F4109">
            <v>1049.49</v>
          </cell>
          <cell r="G4109">
            <v>1601.6</v>
          </cell>
          <cell r="H4109">
            <v>272.87</v>
          </cell>
          <cell r="I4109">
            <v>0</v>
          </cell>
        </row>
        <row r="4110">
          <cell r="A4110">
            <v>0</v>
          </cell>
          <cell r="B4110" t="str">
            <v>Mano de obra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</row>
        <row r="4111">
          <cell r="A4111">
            <v>1513.07</v>
          </cell>
          <cell r="B4111" t="str">
            <v>Mano de Obra trampa de grasa</v>
          </cell>
          <cell r="C4111">
            <v>1</v>
          </cell>
          <cell r="D4111" t="str">
            <v>UND</v>
          </cell>
          <cell r="E4111">
            <v>2388.73</v>
          </cell>
          <cell r="F4111">
            <v>0</v>
          </cell>
          <cell r="G4111">
            <v>2388.73</v>
          </cell>
          <cell r="H4111">
            <v>0</v>
          </cell>
        </row>
        <row r="4112">
          <cell r="A4112">
            <v>1400.05</v>
          </cell>
          <cell r="B4112" t="str">
            <v>Zabaletas interior cisterna</v>
          </cell>
          <cell r="C4112">
            <v>0</v>
          </cell>
          <cell r="D4112" t="str">
            <v>ML</v>
          </cell>
          <cell r="E4112">
            <v>72.819999999999993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</row>
        <row r="4113">
          <cell r="A4113">
            <v>0</v>
          </cell>
          <cell r="B4113" t="str">
            <v>Total/UND</v>
          </cell>
          <cell r="C4113">
            <v>1</v>
          </cell>
          <cell r="D4113">
            <v>0</v>
          </cell>
          <cell r="E4113">
            <v>145.76</v>
          </cell>
          <cell r="F4113">
            <v>26.236799999999999</v>
          </cell>
          <cell r="G4113">
            <v>9832.08</v>
          </cell>
          <cell r="H4113">
            <v>1055.53</v>
          </cell>
          <cell r="I4113">
            <v>10887.61</v>
          </cell>
        </row>
        <row r="4114">
          <cell r="A4114">
            <v>0</v>
          </cell>
          <cell r="B4114" t="str">
            <v>Manguera flexible orinal inox. 3/8" Eastman</v>
          </cell>
          <cell r="C4114">
            <v>1</v>
          </cell>
          <cell r="D4114">
            <v>0</v>
          </cell>
          <cell r="E4114">
            <v>194.92</v>
          </cell>
          <cell r="F4114">
            <v>35.085599999999999</v>
          </cell>
          <cell r="G4114">
            <v>0</v>
          </cell>
          <cell r="H4114">
            <v>0</v>
          </cell>
          <cell r="I4114">
            <v>0</v>
          </cell>
        </row>
        <row r="4115">
          <cell r="A4115">
            <v>116.3900000000002</v>
          </cell>
          <cell r="B4115" t="str">
            <v>CAMARA SEPTICA 1.70x3.40x1.70m CALICHE</v>
          </cell>
          <cell r="C4115">
            <v>1</v>
          </cell>
          <cell r="D4115" t="str">
            <v>UND</v>
          </cell>
          <cell r="E4115">
            <v>0</v>
          </cell>
          <cell r="F4115">
            <v>0</v>
          </cell>
          <cell r="G4115" t="e">
            <v>#N/A</v>
          </cell>
          <cell r="H4115" t="e">
            <v>#N/A</v>
          </cell>
          <cell r="I4115" t="e">
            <v>#N/A</v>
          </cell>
        </row>
        <row r="4116">
          <cell r="A4116">
            <v>0</v>
          </cell>
          <cell r="B4116" t="str">
            <v>Cámara Séptica 1.70x3.40x1.70m Calcihe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</row>
        <row r="4117">
          <cell r="A4117">
            <v>0</v>
          </cell>
          <cell r="B4117" t="str">
            <v>Volumen Análisis</v>
          </cell>
          <cell r="C4117">
            <v>1</v>
          </cell>
          <cell r="D4117" t="str">
            <v>UND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3</v>
          </cell>
          <cell r="K4117" t="e">
            <v>#REF!</v>
          </cell>
        </row>
        <row r="4118">
          <cell r="A4118">
            <v>0</v>
          </cell>
          <cell r="B4118" t="str">
            <v>Materiales y Equipos</v>
          </cell>
          <cell r="C4118">
            <v>1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</row>
        <row r="4119">
          <cell r="A4119">
            <v>101.16000000000008</v>
          </cell>
          <cell r="B4119" t="str">
            <v>Carga y bote de material a mano</v>
          </cell>
          <cell r="C4119">
            <v>18.981000000000002</v>
          </cell>
          <cell r="D4119" t="str">
            <v>M3E</v>
          </cell>
          <cell r="E4119" t="e">
            <v>#N/A</v>
          </cell>
          <cell r="F4119" t="e">
            <v>#N/A</v>
          </cell>
          <cell r="G4119" t="e">
            <v>#N/A</v>
          </cell>
          <cell r="H4119" t="e">
            <v>#N/A</v>
          </cell>
        </row>
        <row r="4120">
          <cell r="A4120">
            <v>103.12000000000005</v>
          </cell>
          <cell r="B4120" t="str">
            <v xml:space="preserve">PLATEA DE HORMIGÓN ARMADO PARA FILTRANTES E=0.12M, F'C=210KG/CM2 (LIGADORA), Ø3/8"@0.20M AD </v>
          </cell>
          <cell r="C4120">
            <v>0.74</v>
          </cell>
          <cell r="D4120" t="str">
            <v>M3</v>
          </cell>
          <cell r="E4120">
            <v>11358.73</v>
          </cell>
          <cell r="F4120">
            <v>1866.39</v>
          </cell>
          <cell r="G4120">
            <v>8405.4599999999991</v>
          </cell>
          <cell r="H4120">
            <v>1381.13</v>
          </cell>
          <cell r="I4120">
            <v>0</v>
          </cell>
        </row>
        <row r="4121">
          <cell r="A4121">
            <v>108.04000000000002</v>
          </cell>
          <cell r="B4121" t="str">
            <v>LOSA DE HA E=0.10M, F'C=210KG/CM2 (LIGAD.), Ø3/8" @ 0.25M AD</v>
          </cell>
          <cell r="C4121">
            <v>0.74</v>
          </cell>
          <cell r="D4121" t="str">
            <v>M3</v>
          </cell>
          <cell r="E4121">
            <v>14224.27</v>
          </cell>
          <cell r="F4121">
            <v>1688.4399999999998</v>
          </cell>
          <cell r="G4121">
            <v>10525.96</v>
          </cell>
          <cell r="H4121">
            <v>1249.45</v>
          </cell>
          <cell r="I4121">
            <v>0</v>
          </cell>
        </row>
        <row r="4122">
          <cell r="A4122">
            <v>113.09000000000005</v>
          </cell>
          <cell r="B4122" t="str">
            <v>BLOQUES HORMIGON DE 6" - 3/8" @ 0.60m BNP A CÁMARAS LLENAS</v>
          </cell>
          <cell r="C4122">
            <v>20.23</v>
          </cell>
          <cell r="D4122" t="str">
            <v>M2</v>
          </cell>
          <cell r="E4122">
            <v>1480.0600000000002</v>
          </cell>
          <cell r="F4122">
            <v>211.18999999999997</v>
          </cell>
          <cell r="G4122">
            <v>29941.61</v>
          </cell>
          <cell r="H4122">
            <v>4272.37</v>
          </cell>
        </row>
        <row r="4123">
          <cell r="A4123">
            <v>114.06000000000003</v>
          </cell>
          <cell r="B4123" t="str">
            <v>EMPAÑETE PULIDO</v>
          </cell>
          <cell r="C4123">
            <v>23.12</v>
          </cell>
          <cell r="D4123" t="str">
            <v>M2</v>
          </cell>
          <cell r="E4123">
            <v>394.83</v>
          </cell>
          <cell r="F4123">
            <v>33.24</v>
          </cell>
          <cell r="G4123">
            <v>9128.4699999999993</v>
          </cell>
          <cell r="H4123">
            <v>768.51</v>
          </cell>
          <cell r="I4123">
            <v>5018.55</v>
          </cell>
        </row>
        <row r="4124">
          <cell r="A4124">
            <v>0</v>
          </cell>
          <cell r="B4124" t="str">
            <v>Mano de obra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</row>
        <row r="4125">
          <cell r="A4125">
            <v>100.02000000000001</v>
          </cell>
          <cell r="B4125" t="str">
            <v>Excavación a mano</v>
          </cell>
          <cell r="C4125">
            <v>14.06</v>
          </cell>
          <cell r="D4125" t="str">
            <v>M3N</v>
          </cell>
          <cell r="E4125">
            <v>572.64</v>
          </cell>
          <cell r="F4125">
            <v>0</v>
          </cell>
          <cell r="G4125">
            <v>8051.32</v>
          </cell>
          <cell r="H4125">
            <v>0</v>
          </cell>
          <cell r="I4125">
            <v>5372.3200000000006</v>
          </cell>
        </row>
        <row r="4126">
          <cell r="A4126">
            <v>0</v>
          </cell>
          <cell r="B4126" t="str">
            <v>Total/UND</v>
          </cell>
          <cell r="C4126">
            <v>1</v>
          </cell>
          <cell r="D4126">
            <v>0</v>
          </cell>
          <cell r="E4126">
            <v>0</v>
          </cell>
          <cell r="F4126">
            <v>0</v>
          </cell>
          <cell r="G4126" t="e">
            <v>#N/A</v>
          </cell>
          <cell r="H4126" t="e">
            <v>#N/A</v>
          </cell>
          <cell r="I4126" t="e">
            <v>#N/A</v>
          </cell>
        </row>
        <row r="4127">
          <cell r="A4127">
            <v>0</v>
          </cell>
          <cell r="B4127" t="str">
            <v>Materiales y Equipos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</row>
        <row r="4128">
          <cell r="A4128">
            <v>116.3910000000002</v>
          </cell>
          <cell r="B4128" t="str">
            <v>CAMARA SEPTICA 1.50x1.30x1.50m CALICHE</v>
          </cell>
          <cell r="C4128">
            <v>1</v>
          </cell>
          <cell r="D4128" t="str">
            <v>UND</v>
          </cell>
          <cell r="E4128">
            <v>0</v>
          </cell>
          <cell r="F4128">
            <v>0</v>
          </cell>
          <cell r="G4128">
            <v>25075.019999999997</v>
          </cell>
          <cell r="H4128">
            <v>4333.41</v>
          </cell>
          <cell r="I4128">
            <v>29408.429999999997</v>
          </cell>
        </row>
        <row r="4129">
          <cell r="A4129">
            <v>0</v>
          </cell>
          <cell r="B4129" t="str">
            <v>Volumen Análisis</v>
          </cell>
          <cell r="C4129">
            <v>1</v>
          </cell>
          <cell r="D4129" t="str">
            <v>UND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</row>
        <row r="4130">
          <cell r="A4130">
            <v>0</v>
          </cell>
          <cell r="B4130" t="str">
            <v>Materiales y Equipos</v>
          </cell>
          <cell r="C4130">
            <v>8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</row>
        <row r="4131">
          <cell r="A4131">
            <v>2.1599999999999966</v>
          </cell>
          <cell r="B4131" t="str">
            <v>Carga y bote de material a mano</v>
          </cell>
          <cell r="C4131">
            <v>3.94875</v>
          </cell>
          <cell r="D4131" t="str">
            <v>M3E</v>
          </cell>
          <cell r="E4131">
            <v>367.0494845360825</v>
          </cell>
          <cell r="F4131">
            <v>0</v>
          </cell>
          <cell r="G4131">
            <v>1449.39</v>
          </cell>
          <cell r="H4131">
            <v>1449.39</v>
          </cell>
        </row>
        <row r="4132">
          <cell r="A4132">
            <v>103.12000000000005</v>
          </cell>
          <cell r="B4132" t="str">
            <v xml:space="preserve">PLATEA DE HORMIGÓN ARMADO PARA FILTRANTES E=0.12M, F'C=210KG/CM2 (LIGADORA), Ø3/8"@0.20M AD </v>
          </cell>
          <cell r="C4132">
            <v>0.23400000000000001</v>
          </cell>
          <cell r="D4132" t="str">
            <v>M3</v>
          </cell>
          <cell r="E4132">
            <v>11358.73</v>
          </cell>
          <cell r="F4132">
            <v>1866.39</v>
          </cell>
          <cell r="G4132">
            <v>2657.94</v>
          </cell>
          <cell r="H4132">
            <v>436.74</v>
          </cell>
          <cell r="I4132">
            <v>0</v>
          </cell>
        </row>
        <row r="4133">
          <cell r="A4133">
            <v>108.04000000000002</v>
          </cell>
          <cell r="B4133" t="str">
            <v>LOSA DE HA E=0.10M, F'C=210KG/CM2 (LIGAD.), Ø3/8" @ 0.25M AD</v>
          </cell>
          <cell r="C4133">
            <v>0.19500000000000003</v>
          </cell>
          <cell r="D4133" t="str">
            <v>M3</v>
          </cell>
          <cell r="E4133">
            <v>14224.27</v>
          </cell>
          <cell r="F4133">
            <v>1688.4399999999998</v>
          </cell>
          <cell r="G4133">
            <v>2773.73</v>
          </cell>
          <cell r="H4133">
            <v>329.25</v>
          </cell>
          <cell r="I4133">
            <v>0</v>
          </cell>
        </row>
        <row r="4134">
          <cell r="A4134">
            <v>113.09000000000005</v>
          </cell>
          <cell r="B4134" t="str">
            <v>BLOQUES HORMIGON DE 6" - 3/8" @ 0.60m BNP A CÁMARAS LLENAS</v>
          </cell>
          <cell r="C4134">
            <v>8.3999999999999986</v>
          </cell>
          <cell r="D4134" t="str">
            <v>M2</v>
          </cell>
          <cell r="E4134">
            <v>1480.0600000000002</v>
          </cell>
          <cell r="F4134">
            <v>211.18999999999997</v>
          </cell>
          <cell r="G4134">
            <v>12432.5</v>
          </cell>
          <cell r="H4134">
            <v>1774</v>
          </cell>
          <cell r="I4134">
            <v>0</v>
          </cell>
        </row>
        <row r="4135">
          <cell r="A4135">
            <v>114.06000000000003</v>
          </cell>
          <cell r="B4135" t="str">
            <v>EMPAÑETE PULIDO</v>
          </cell>
          <cell r="C4135">
            <v>10.349999999999998</v>
          </cell>
          <cell r="D4135" t="str">
            <v>M2</v>
          </cell>
          <cell r="E4135">
            <v>394.83</v>
          </cell>
          <cell r="F4135">
            <v>33.24</v>
          </cell>
          <cell r="G4135">
            <v>4086.49</v>
          </cell>
          <cell r="H4135">
            <v>344.03</v>
          </cell>
        </row>
        <row r="4136">
          <cell r="A4136">
            <v>0</v>
          </cell>
          <cell r="B4136" t="str">
            <v>Mano de obra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</row>
        <row r="4137">
          <cell r="A4137">
            <v>100.02000000000001</v>
          </cell>
          <cell r="B4137" t="str">
            <v>Excavación a mano</v>
          </cell>
          <cell r="C4137">
            <v>2.9249999999999998</v>
          </cell>
          <cell r="D4137" t="str">
            <v>M3N</v>
          </cell>
          <cell r="E4137">
            <v>572.64</v>
          </cell>
          <cell r="F4137">
            <v>0</v>
          </cell>
          <cell r="G4137">
            <v>1674.97</v>
          </cell>
          <cell r="H4137">
            <v>0</v>
          </cell>
        </row>
        <row r="4138">
          <cell r="A4138">
            <v>0</v>
          </cell>
          <cell r="B4138" t="str">
            <v>Total/UND</v>
          </cell>
          <cell r="C4138">
            <v>1</v>
          </cell>
          <cell r="D4138">
            <v>0</v>
          </cell>
          <cell r="E4138">
            <v>0</v>
          </cell>
          <cell r="F4138">
            <v>0</v>
          </cell>
          <cell r="G4138">
            <v>25075.019999999997</v>
          </cell>
          <cell r="H4138">
            <v>4333.41</v>
          </cell>
          <cell r="I4138">
            <v>29408.429999999997</v>
          </cell>
        </row>
        <row r="4139">
          <cell r="A4139">
            <v>0</v>
          </cell>
          <cell r="B4139" t="str">
            <v>Volumen Análisis</v>
          </cell>
          <cell r="C4139">
            <v>1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</row>
        <row r="4140">
          <cell r="A4140">
            <v>116.4000000000002</v>
          </cell>
          <cell r="B4140" t="str">
            <v>CAMARA SEPTICA 1.70x3.40x1.70m ROCA</v>
          </cell>
          <cell r="C4140">
            <v>1</v>
          </cell>
          <cell r="D4140" t="str">
            <v>UND</v>
          </cell>
          <cell r="E4140">
            <v>0</v>
          </cell>
          <cell r="F4140">
            <v>0</v>
          </cell>
          <cell r="G4140">
            <v>103118.06</v>
          </cell>
          <cell r="H4140">
            <v>16588.899999999998</v>
          </cell>
          <cell r="I4140">
            <v>119706.95999999999</v>
          </cell>
        </row>
        <row r="4141">
          <cell r="A4141">
            <v>0</v>
          </cell>
          <cell r="B4141" t="str">
            <v xml:space="preserve">Cámara Séptica 1.70x3.40x1.70m Roca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0</v>
          </cell>
          <cell r="B4142" t="str">
            <v>Volumen Análisis</v>
          </cell>
          <cell r="C4142">
            <v>1</v>
          </cell>
          <cell r="D4142" t="str">
            <v>UND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</row>
        <row r="4143">
          <cell r="A4143">
            <v>0</v>
          </cell>
          <cell r="B4143" t="str">
            <v>Materiales y Equipos</v>
          </cell>
          <cell r="C4143">
            <v>0.22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</row>
        <row r="4144">
          <cell r="A4144">
            <v>0</v>
          </cell>
          <cell r="B4144" t="str">
            <v>Excavación roca a compresor</v>
          </cell>
          <cell r="C4144">
            <v>14.06</v>
          </cell>
          <cell r="D4144" t="str">
            <v>M3N</v>
          </cell>
          <cell r="E4144">
            <v>2620.8599999999997</v>
          </cell>
          <cell r="F4144">
            <v>471.75479999999993</v>
          </cell>
          <cell r="G4144">
            <v>36849.29</v>
          </cell>
          <cell r="H4144">
            <v>6632.87</v>
          </cell>
        </row>
        <row r="4145">
          <cell r="A4145">
            <v>0</v>
          </cell>
          <cell r="B4145" t="str">
            <v>Carga y bote de material a mano</v>
          </cell>
          <cell r="C4145">
            <v>18.98</v>
          </cell>
          <cell r="D4145" t="str">
            <v>M3E</v>
          </cell>
          <cell r="E4145">
            <v>577.31958762886597</v>
          </cell>
          <cell r="F4145">
            <v>0</v>
          </cell>
          <cell r="G4145">
            <v>10957.53</v>
          </cell>
          <cell r="H4145">
            <v>0</v>
          </cell>
          <cell r="I4145">
            <v>0</v>
          </cell>
        </row>
        <row r="4146">
          <cell r="A4146">
            <v>0</v>
          </cell>
          <cell r="B4146" t="str">
            <v>Piso en Hormigón 1:2:4 e=0.10m 3/8"@0.25m</v>
          </cell>
          <cell r="C4146">
            <v>0.74</v>
          </cell>
          <cell r="D4146" t="str">
            <v>M3</v>
          </cell>
          <cell r="E4146">
            <v>12298.63</v>
          </cell>
          <cell r="F4146">
            <v>2213.7533999999996</v>
          </cell>
          <cell r="G4146">
            <v>9100.99</v>
          </cell>
          <cell r="H4146">
            <v>1638.18</v>
          </cell>
        </row>
        <row r="4147">
          <cell r="A4147">
            <v>0</v>
          </cell>
          <cell r="B4147" t="str">
            <v>Losa en Hormigón 1:2:4 e=0.10m 3/8"@0.25m</v>
          </cell>
          <cell r="C4147">
            <v>0.74</v>
          </cell>
          <cell r="D4147" t="str">
            <v>M3</v>
          </cell>
          <cell r="E4147">
            <v>13795.05</v>
          </cell>
          <cell r="F4147">
            <v>2483.1089999999999</v>
          </cell>
          <cell r="G4147">
            <v>10208.34</v>
          </cell>
          <cell r="H4147">
            <v>1837.5</v>
          </cell>
          <cell r="I4147">
            <v>0</v>
          </cell>
        </row>
        <row r="4148">
          <cell r="A4148">
            <v>0</v>
          </cell>
          <cell r="B4148" t="str">
            <v>Bloques de 6" BNP</v>
          </cell>
          <cell r="C4148">
            <v>20.23</v>
          </cell>
          <cell r="D4148" t="str">
            <v>M2</v>
          </cell>
          <cell r="E4148">
            <v>1357.7900000000002</v>
          </cell>
          <cell r="F4148">
            <v>244.40220000000002</v>
          </cell>
          <cell r="G4148">
            <v>27468.09</v>
          </cell>
          <cell r="H4148">
            <v>4944.26</v>
          </cell>
          <cell r="I4148">
            <v>0</v>
          </cell>
        </row>
        <row r="4149">
          <cell r="A4149">
            <v>0</v>
          </cell>
          <cell r="B4149" t="str">
            <v>Pañete pulido</v>
          </cell>
          <cell r="C4149">
            <v>23.12</v>
          </cell>
          <cell r="D4149" t="str">
            <v>M2</v>
          </cell>
          <cell r="E4149">
            <v>369.10999999999996</v>
          </cell>
          <cell r="F4149">
            <v>66.439799999999991</v>
          </cell>
          <cell r="G4149">
            <v>8533.82</v>
          </cell>
          <cell r="H4149">
            <v>1536.09</v>
          </cell>
          <cell r="I4149">
            <v>7640.29</v>
          </cell>
        </row>
        <row r="4150">
          <cell r="A4150">
            <v>0</v>
          </cell>
          <cell r="B4150" t="str">
            <v>Total/UND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103118.06</v>
          </cell>
          <cell r="H4150">
            <v>16588.899999999998</v>
          </cell>
          <cell r="I4150">
            <v>119706.95999999999</v>
          </cell>
        </row>
        <row r="4151">
          <cell r="A4151">
            <v>0</v>
          </cell>
          <cell r="B4151" t="str">
            <v>TRAMPA DE GRASA 1.00x1.00x1.00 CALICHE</v>
          </cell>
          <cell r="C4151">
            <v>1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7865.95</v>
          </cell>
        </row>
        <row r="4152">
          <cell r="A4152">
            <v>116.41000000000021</v>
          </cell>
          <cell r="B4152" t="str">
            <v>CISTERNA 4,000 GLS 2.50x3.50x2.00m CALICHE</v>
          </cell>
          <cell r="C4152">
            <v>1</v>
          </cell>
          <cell r="D4152" t="str">
            <v>UND</v>
          </cell>
          <cell r="E4152">
            <v>0</v>
          </cell>
          <cell r="F4152">
            <v>0</v>
          </cell>
          <cell r="G4152">
            <v>114062.71</v>
          </cell>
          <cell r="H4152">
            <v>14366.879999999997</v>
          </cell>
          <cell r="I4152">
            <v>128429.59</v>
          </cell>
        </row>
        <row r="4153">
          <cell r="A4153">
            <v>0</v>
          </cell>
          <cell r="B4153" t="str">
            <v>Cisterna 4,000 Gls 2.50x3.50x2.00m Calcihe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</row>
        <row r="4154">
          <cell r="A4154">
            <v>0</v>
          </cell>
          <cell r="B4154" t="str">
            <v>Volumen Análisis</v>
          </cell>
          <cell r="C4154">
            <v>1</v>
          </cell>
          <cell r="D4154" t="str">
            <v>UND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</row>
        <row r="4155">
          <cell r="A4155">
            <v>0</v>
          </cell>
          <cell r="B4155" t="str">
            <v>Materiales y Equipos</v>
          </cell>
          <cell r="C4155">
            <v>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0</v>
          </cell>
          <cell r="B4156" t="str">
            <v>Carga y bote de material a mano</v>
          </cell>
          <cell r="C4156">
            <v>34.195500000000003</v>
          </cell>
          <cell r="D4156" t="str">
            <v>M3E</v>
          </cell>
          <cell r="E4156">
            <v>577.31958762886597</v>
          </cell>
          <cell r="F4156">
            <v>0</v>
          </cell>
          <cell r="G4156">
            <v>19741.73</v>
          </cell>
          <cell r="H4156">
            <v>0</v>
          </cell>
          <cell r="I4156">
            <v>0</v>
          </cell>
        </row>
        <row r="4157">
          <cell r="A4157">
            <v>0</v>
          </cell>
          <cell r="B4157" t="str">
            <v>Piso en Hormigón 1:2:4 e=0.10m 3/8"@0.25m</v>
          </cell>
          <cell r="C4157">
            <v>1.36</v>
          </cell>
          <cell r="D4157" t="str">
            <v>M3</v>
          </cell>
          <cell r="E4157">
            <v>12298.63</v>
          </cell>
          <cell r="F4157">
            <v>2213.7533999999996</v>
          </cell>
          <cell r="G4157">
            <v>16726.14</v>
          </cell>
          <cell r="H4157">
            <v>3010.7</v>
          </cell>
        </row>
        <row r="4158">
          <cell r="A4158">
            <v>0</v>
          </cell>
          <cell r="B4158" t="str">
            <v>Losa en Hormigón 1:2:4 e=0.10m 3/8"@0.25m</v>
          </cell>
          <cell r="C4158">
            <v>1.36</v>
          </cell>
          <cell r="D4158" t="str">
            <v>M3</v>
          </cell>
          <cell r="E4158">
            <v>13795.05</v>
          </cell>
          <cell r="F4158">
            <v>2483.1089999999999</v>
          </cell>
          <cell r="G4158">
            <v>18761.27</v>
          </cell>
          <cell r="H4158">
            <v>3377.03</v>
          </cell>
          <cell r="I4158">
            <v>0</v>
          </cell>
        </row>
        <row r="4159">
          <cell r="A4159">
            <v>0</v>
          </cell>
          <cell r="B4159" t="str">
            <v>Bloques de 8" BNP</v>
          </cell>
          <cell r="C4159">
            <v>23</v>
          </cell>
          <cell r="D4159" t="str">
            <v>M2</v>
          </cell>
          <cell r="E4159">
            <v>1357.7900000000002</v>
          </cell>
          <cell r="F4159">
            <v>244.40220000000002</v>
          </cell>
          <cell r="G4159">
            <v>31229.17</v>
          </cell>
          <cell r="H4159">
            <v>5621.25</v>
          </cell>
        </row>
        <row r="4160">
          <cell r="A4160">
            <v>0</v>
          </cell>
          <cell r="B4160" t="str">
            <v>Pañete pulido</v>
          </cell>
          <cell r="C4160">
            <v>23</v>
          </cell>
          <cell r="D4160" t="str">
            <v>M2</v>
          </cell>
          <cell r="E4160">
            <v>369.10999999999996</v>
          </cell>
          <cell r="F4160">
            <v>66.439799999999991</v>
          </cell>
          <cell r="G4160">
            <v>8489.5300000000007</v>
          </cell>
          <cell r="H4160">
            <v>1528.12</v>
          </cell>
        </row>
        <row r="4161">
          <cell r="A4161">
            <v>0</v>
          </cell>
          <cell r="B4161" t="str">
            <v>Zabaletas interior cisterna</v>
          </cell>
          <cell r="C4161">
            <v>20</v>
          </cell>
          <cell r="D4161" t="str">
            <v>ML</v>
          </cell>
          <cell r="E4161">
            <v>147.19</v>
          </cell>
          <cell r="F4161">
            <v>26.494199999999999</v>
          </cell>
          <cell r="G4161">
            <v>2943.8</v>
          </cell>
          <cell r="H4161">
            <v>529.88</v>
          </cell>
          <cell r="I4161">
            <v>0</v>
          </cell>
        </row>
        <row r="4162">
          <cell r="A4162">
            <v>0</v>
          </cell>
          <cell r="B4162" t="str">
            <v>Tapa de hierro galvanizado</v>
          </cell>
          <cell r="C4162">
            <v>1</v>
          </cell>
          <cell r="D4162" t="str">
            <v>UND</v>
          </cell>
          <cell r="E4162">
            <v>1666.1</v>
          </cell>
          <cell r="F4162">
            <v>299.89799999999997</v>
          </cell>
          <cell r="G4162">
            <v>1666.1</v>
          </cell>
          <cell r="H4162">
            <v>299.89999999999998</v>
          </cell>
          <cell r="I4162">
            <v>0</v>
          </cell>
        </row>
        <row r="4163">
          <cell r="A4163">
            <v>0</v>
          </cell>
          <cell r="B4163" t="str">
            <v>Mano de obra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</row>
        <row r="4164">
          <cell r="A4164">
            <v>0</v>
          </cell>
          <cell r="B4164" t="str">
            <v>Excavación a mano</v>
          </cell>
          <cell r="C4164">
            <v>25.33</v>
          </cell>
          <cell r="D4164" t="str">
            <v>M3N</v>
          </cell>
          <cell r="E4164">
            <v>572.64</v>
          </cell>
          <cell r="F4164">
            <v>0</v>
          </cell>
          <cell r="G4164">
            <v>14504.97</v>
          </cell>
          <cell r="H4164">
            <v>0</v>
          </cell>
        </row>
        <row r="4165">
          <cell r="A4165">
            <v>0</v>
          </cell>
          <cell r="B4165" t="str">
            <v>Total/UND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114062.71</v>
          </cell>
          <cell r="H4165">
            <v>14366.879999999997</v>
          </cell>
          <cell r="I4165">
            <v>128429.59</v>
          </cell>
        </row>
        <row r="4166">
          <cell r="A4166">
            <v>0</v>
          </cell>
          <cell r="B4166">
            <v>0</v>
          </cell>
          <cell r="D4166">
            <v>0</v>
          </cell>
          <cell r="G4166">
            <v>0</v>
          </cell>
          <cell r="H4166">
            <v>0</v>
          </cell>
          <cell r="I4166">
            <v>0</v>
          </cell>
        </row>
        <row r="4167">
          <cell r="A4167">
            <v>116.42000000000021</v>
          </cell>
          <cell r="B4167" t="str">
            <v>CISTERNA 4,000 GLS 2.50x3.50x2.00m ROCA</v>
          </cell>
          <cell r="C4167">
            <v>1</v>
          </cell>
          <cell r="D4167" t="str">
            <v>UND</v>
          </cell>
          <cell r="E4167">
            <v>0</v>
          </cell>
          <cell r="F4167">
            <v>0</v>
          </cell>
          <cell r="G4167">
            <v>165946.72</v>
          </cell>
          <cell r="H4167">
            <v>26316.43</v>
          </cell>
          <cell r="I4167">
            <v>192263.15</v>
          </cell>
        </row>
        <row r="4168">
          <cell r="A4168">
            <v>0</v>
          </cell>
          <cell r="B4168" t="str">
            <v xml:space="preserve">Cisterna 4,000 Gls 2.50x3.50x2.00m Roca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</row>
        <row r="4169">
          <cell r="A4169">
            <v>0</v>
          </cell>
          <cell r="B4169" t="str">
            <v>Volumen Análisis</v>
          </cell>
          <cell r="C4169">
            <v>1</v>
          </cell>
          <cell r="D4169" t="str">
            <v>UND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0</v>
          </cell>
          <cell r="B4170" t="str">
            <v>Materiales y Equipos</v>
          </cell>
          <cell r="C4170">
            <v>1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</row>
        <row r="4171">
          <cell r="A4171">
            <v>0</v>
          </cell>
          <cell r="B4171" t="str">
            <v>Excavación roca a compresor</v>
          </cell>
          <cell r="C4171">
            <v>25.33</v>
          </cell>
          <cell r="D4171" t="str">
            <v>M3N</v>
          </cell>
          <cell r="E4171">
            <v>2620.8599999999997</v>
          </cell>
          <cell r="F4171">
            <v>471.75479999999993</v>
          </cell>
          <cell r="G4171">
            <v>66386.38</v>
          </cell>
          <cell r="H4171">
            <v>11949.55</v>
          </cell>
          <cell r="I4171">
            <v>0</v>
          </cell>
        </row>
        <row r="4172">
          <cell r="A4172">
            <v>0</v>
          </cell>
          <cell r="B4172" t="str">
            <v>Carga y bote de material a mano</v>
          </cell>
          <cell r="C4172">
            <v>34.200000000000003</v>
          </cell>
          <cell r="D4172" t="str">
            <v>M3E</v>
          </cell>
          <cell r="E4172">
            <v>577.31958762886597</v>
          </cell>
          <cell r="F4172">
            <v>0</v>
          </cell>
          <cell r="G4172">
            <v>19744.330000000002</v>
          </cell>
          <cell r="H4172">
            <v>0</v>
          </cell>
        </row>
        <row r="4173">
          <cell r="A4173">
            <v>0</v>
          </cell>
          <cell r="B4173" t="str">
            <v>Piso en Hormigón 1:2:4 e=0.10m 3/8"@0.25m</v>
          </cell>
          <cell r="C4173">
            <v>1.36</v>
          </cell>
          <cell r="D4173" t="str">
            <v>M3</v>
          </cell>
          <cell r="E4173">
            <v>12298.63</v>
          </cell>
          <cell r="F4173">
            <v>2213.7533999999996</v>
          </cell>
          <cell r="G4173">
            <v>16726.14</v>
          </cell>
          <cell r="H4173">
            <v>3010.7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0</v>
          </cell>
          <cell r="B4174" t="str">
            <v>Losa en Hormigón 1:2:4 e=0.10m 3/8"@0.25m</v>
          </cell>
          <cell r="C4174">
            <v>1.36</v>
          </cell>
          <cell r="D4174" t="str">
            <v>M3</v>
          </cell>
          <cell r="E4174">
            <v>13795.05</v>
          </cell>
          <cell r="F4174">
            <v>2483.1089999999999</v>
          </cell>
          <cell r="G4174">
            <v>18761.27</v>
          </cell>
          <cell r="H4174">
            <v>3377.03</v>
          </cell>
        </row>
        <row r="4175">
          <cell r="A4175">
            <v>0</v>
          </cell>
          <cell r="B4175" t="str">
            <v>Bloques de 8" BNP</v>
          </cell>
          <cell r="C4175">
            <v>23</v>
          </cell>
          <cell r="D4175" t="str">
            <v>M2</v>
          </cell>
          <cell r="E4175">
            <v>1357.7900000000002</v>
          </cell>
          <cell r="F4175">
            <v>244.40220000000002</v>
          </cell>
          <cell r="G4175">
            <v>31229.17</v>
          </cell>
          <cell r="H4175">
            <v>5621.25</v>
          </cell>
          <cell r="I4175">
            <v>0</v>
          </cell>
        </row>
        <row r="4176">
          <cell r="A4176">
            <v>0</v>
          </cell>
          <cell r="B4176" t="str">
            <v>Pañete pulido</v>
          </cell>
          <cell r="C4176">
            <v>23</v>
          </cell>
          <cell r="D4176" t="str">
            <v>M2</v>
          </cell>
          <cell r="E4176">
            <v>369.10999999999996</v>
          </cell>
          <cell r="F4176">
            <v>66.439799999999991</v>
          </cell>
          <cell r="G4176">
            <v>8489.5300000000007</v>
          </cell>
          <cell r="H4176">
            <v>1528.12</v>
          </cell>
          <cell r="I4176">
            <v>0</v>
          </cell>
        </row>
        <row r="4177">
          <cell r="A4177">
            <v>0</v>
          </cell>
          <cell r="B4177" t="str">
            <v>Zabaletas interior cisterna</v>
          </cell>
          <cell r="C4177">
            <v>20</v>
          </cell>
          <cell r="D4177" t="str">
            <v>ML</v>
          </cell>
          <cell r="E4177">
            <v>147.19</v>
          </cell>
          <cell r="F4177">
            <v>26.494199999999999</v>
          </cell>
          <cell r="G4177">
            <v>2943.8</v>
          </cell>
          <cell r="H4177">
            <v>529.88</v>
          </cell>
          <cell r="I4177">
            <v>0</v>
          </cell>
        </row>
        <row r="4178">
          <cell r="A4178">
            <v>0</v>
          </cell>
          <cell r="B4178" t="str">
            <v>Tapa de hierro galvanizado</v>
          </cell>
          <cell r="C4178">
            <v>1</v>
          </cell>
          <cell r="D4178" t="str">
            <v>UND</v>
          </cell>
          <cell r="E4178">
            <v>1666.1</v>
          </cell>
          <cell r="F4178">
            <v>299.89799999999997</v>
          </cell>
          <cell r="G4178">
            <v>1666.1</v>
          </cell>
          <cell r="H4178">
            <v>299.89999999999998</v>
          </cell>
        </row>
        <row r="4179">
          <cell r="A4179">
            <v>0</v>
          </cell>
          <cell r="B4179" t="str">
            <v>Total/UND</v>
          </cell>
          <cell r="D4179">
            <v>0</v>
          </cell>
          <cell r="G4179">
            <v>165946.72</v>
          </cell>
          <cell r="H4179">
            <v>26316.43</v>
          </cell>
          <cell r="I4179">
            <v>192263.15</v>
          </cell>
        </row>
        <row r="4180">
          <cell r="A4180">
            <v>0</v>
          </cell>
          <cell r="D4180">
            <v>0</v>
          </cell>
          <cell r="G4180">
            <v>0</v>
          </cell>
          <cell r="H4180">
            <v>0</v>
          </cell>
        </row>
        <row r="4181">
          <cell r="A4181">
            <v>116.43000000000022</v>
          </cell>
          <cell r="B4181" t="str">
            <v>TUBERÍA DRENAJE PVC 6" SDR-41</v>
          </cell>
          <cell r="C4181">
            <v>1</v>
          </cell>
          <cell r="D4181" t="str">
            <v>ML</v>
          </cell>
          <cell r="E4181">
            <v>0</v>
          </cell>
          <cell r="F4181">
            <v>0</v>
          </cell>
          <cell r="G4181">
            <v>512.79699999999991</v>
          </cell>
          <cell r="H4181">
            <v>85.229500000000002</v>
          </cell>
          <cell r="I4181">
            <v>598.02649999999994</v>
          </cell>
        </row>
        <row r="4182">
          <cell r="A4182">
            <v>0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A4183">
            <v>0</v>
          </cell>
          <cell r="B4183" t="str">
            <v>Volumen Análisis</v>
          </cell>
          <cell r="C4183">
            <v>20</v>
          </cell>
          <cell r="D4183" t="str">
            <v>ML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</row>
        <row r="4184">
          <cell r="A4184" t="str">
            <v>SANIT124</v>
          </cell>
          <cell r="B4184" t="str">
            <v>Tubo 6"x19 PVC SDR-41</v>
          </cell>
          <cell r="C4184">
            <v>3.9705263157894737</v>
          </cell>
          <cell r="D4184" t="str">
            <v>UND</v>
          </cell>
          <cell r="E4184">
            <v>2372.8813559322034</v>
          </cell>
          <cell r="F4184">
            <v>427.11864406779659</v>
          </cell>
          <cell r="G4184">
            <v>9421.59</v>
          </cell>
          <cell r="H4184">
            <v>1695.89</v>
          </cell>
          <cell r="I4184">
            <v>0</v>
          </cell>
        </row>
        <row r="4185">
          <cell r="A4185" t="str">
            <v>CE-PVC-01</v>
          </cell>
          <cell r="B4185" t="str">
            <v>Cemento PVC OATEY 32oz</v>
          </cell>
          <cell r="C4185">
            <v>1.44E-2</v>
          </cell>
          <cell r="D4185" t="str">
            <v>UND</v>
          </cell>
          <cell r="E4185">
            <v>628.81355932203394</v>
          </cell>
          <cell r="F4185">
            <v>113.1864406779661</v>
          </cell>
          <cell r="G4185">
            <v>9.0500000000000007</v>
          </cell>
          <cell r="H4185">
            <v>1.63</v>
          </cell>
        </row>
        <row r="4186">
          <cell r="A4186">
            <v>0</v>
          </cell>
          <cell r="B4186" t="str">
            <v xml:space="preserve">Herramientas </v>
          </cell>
          <cell r="C4186">
            <v>0.05</v>
          </cell>
          <cell r="D4186">
            <v>0</v>
          </cell>
          <cell r="E4186">
            <v>786</v>
          </cell>
          <cell r="F4186">
            <v>141.47999999999999</v>
          </cell>
          <cell r="G4186">
            <v>39.299999999999997</v>
          </cell>
          <cell r="H4186">
            <v>7.07</v>
          </cell>
        </row>
        <row r="4187">
          <cell r="A4187">
            <v>0</v>
          </cell>
          <cell r="B4187" t="str">
            <v>Mano de Obra</v>
          </cell>
          <cell r="C4187">
            <v>0.74</v>
          </cell>
          <cell r="D4187">
            <v>0</v>
          </cell>
          <cell r="E4187">
            <v>0</v>
          </cell>
          <cell r="F4187">
            <v>1688.4399999999998</v>
          </cell>
          <cell r="G4187">
            <v>0</v>
          </cell>
          <cell r="H4187">
            <v>0</v>
          </cell>
        </row>
        <row r="4188">
          <cell r="A4188">
            <v>1503.07</v>
          </cell>
          <cell r="B4188" t="str">
            <v>Instalación tuberías 6"</v>
          </cell>
          <cell r="C4188">
            <v>20</v>
          </cell>
          <cell r="D4188" t="str">
            <v>ML</v>
          </cell>
          <cell r="E4188">
            <v>39.299999999999997</v>
          </cell>
          <cell r="F4188">
            <v>211.18999999999997</v>
          </cell>
          <cell r="G4188">
            <v>786</v>
          </cell>
          <cell r="H4188">
            <v>0</v>
          </cell>
          <cell r="I4188">
            <v>0</v>
          </cell>
        </row>
        <row r="4189">
          <cell r="A4189">
            <v>0</v>
          </cell>
          <cell r="B4189" t="str">
            <v>Total/UND</v>
          </cell>
          <cell r="C4189">
            <v>23.12</v>
          </cell>
          <cell r="D4189">
            <v>0</v>
          </cell>
          <cell r="E4189">
            <v>394.83</v>
          </cell>
          <cell r="F4189">
            <v>33.24</v>
          </cell>
          <cell r="G4189">
            <v>10255.939999999999</v>
          </cell>
          <cell r="H4189">
            <v>1704.5900000000001</v>
          </cell>
          <cell r="I4189">
            <v>11960.529999999999</v>
          </cell>
        </row>
        <row r="4190">
          <cell r="A4190">
            <v>0</v>
          </cell>
          <cell r="B4190" t="str">
            <v>Mano de obra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</row>
        <row r="4191">
          <cell r="A4191">
            <v>116.44000000000023</v>
          </cell>
          <cell r="B4191" t="str">
            <v>TUBERÍA DRENAJE PVC 8" SDR-41</v>
          </cell>
          <cell r="C4191">
            <v>1</v>
          </cell>
          <cell r="D4191" t="str">
            <v>ML</v>
          </cell>
          <cell r="E4191">
            <v>0</v>
          </cell>
          <cell r="F4191">
            <v>0</v>
          </cell>
          <cell r="G4191">
            <v>1255.1410000000001</v>
          </cell>
          <cell r="H4191">
            <v>218.17849999999999</v>
          </cell>
          <cell r="I4191">
            <v>1473.3195000000001</v>
          </cell>
        </row>
        <row r="4192">
          <cell r="A4192">
            <v>0</v>
          </cell>
          <cell r="B4192">
            <v>0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A4193">
            <v>0</v>
          </cell>
          <cell r="B4193" t="str">
            <v>Volumen Análisis</v>
          </cell>
          <cell r="C4193">
            <v>20</v>
          </cell>
          <cell r="D4193" t="str">
            <v>ML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</row>
        <row r="4194">
          <cell r="A4194" t="str">
            <v>SANIT125</v>
          </cell>
          <cell r="B4194" t="str">
            <v>Tubo 8"x19 PVC SDR-41</v>
          </cell>
          <cell r="C4194">
            <v>3.9705263157894737</v>
          </cell>
          <cell r="D4194" t="str">
            <v>UND</v>
          </cell>
          <cell r="E4194">
            <v>6092.3728813559328</v>
          </cell>
          <cell r="F4194">
            <v>1096.6271186440679</v>
          </cell>
          <cell r="G4194">
            <v>24189.93</v>
          </cell>
          <cell r="H4194">
            <v>4354.1899999999996</v>
          </cell>
          <cell r="I4194">
            <v>29408.429999999997</v>
          </cell>
        </row>
        <row r="4195">
          <cell r="A4195" t="str">
            <v>CE-PVC-01</v>
          </cell>
          <cell r="B4195" t="str">
            <v>Cemento PVC OATEY 32oz</v>
          </cell>
          <cell r="C4195">
            <v>1.44E-2</v>
          </cell>
          <cell r="D4195" t="str">
            <v>UND</v>
          </cell>
          <cell r="E4195">
            <v>628.81355932203394</v>
          </cell>
          <cell r="F4195">
            <v>113.1864406779661</v>
          </cell>
          <cell r="G4195">
            <v>9.0500000000000007</v>
          </cell>
          <cell r="H4195">
            <v>1.63</v>
          </cell>
          <cell r="I4195">
            <v>0</v>
          </cell>
        </row>
        <row r="4196">
          <cell r="A4196">
            <v>0</v>
          </cell>
          <cell r="B4196" t="str">
            <v xml:space="preserve">Herramientas </v>
          </cell>
          <cell r="C4196">
            <v>0.05</v>
          </cell>
          <cell r="D4196">
            <v>0</v>
          </cell>
          <cell r="E4196">
            <v>860.8</v>
          </cell>
          <cell r="F4196">
            <v>154.94399999999999</v>
          </cell>
          <cell r="G4196">
            <v>43.04</v>
          </cell>
          <cell r="H4196">
            <v>7.75</v>
          </cell>
          <cell r="I4196">
            <v>0</v>
          </cell>
        </row>
        <row r="4197">
          <cell r="A4197">
            <v>0</v>
          </cell>
          <cell r="B4197" t="str">
            <v>Mano de Obra</v>
          </cell>
          <cell r="C4197">
            <v>3.94875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>
            <v>1503.08</v>
          </cell>
          <cell r="B4198" t="str">
            <v>Instalación tuberías 8"</v>
          </cell>
          <cell r="C4198">
            <v>20</v>
          </cell>
          <cell r="D4198" t="str">
            <v>ML</v>
          </cell>
          <cell r="E4198">
            <v>43.04</v>
          </cell>
          <cell r="F4198">
            <v>1866.39</v>
          </cell>
          <cell r="G4198">
            <v>860.8</v>
          </cell>
          <cell r="H4198">
            <v>0</v>
          </cell>
          <cell r="I4198">
            <v>0</v>
          </cell>
        </row>
        <row r="4199">
          <cell r="A4199">
            <v>0</v>
          </cell>
          <cell r="B4199" t="str">
            <v>Total/UND</v>
          </cell>
          <cell r="C4199">
            <v>0.19500000000000003</v>
          </cell>
          <cell r="D4199">
            <v>0</v>
          </cell>
          <cell r="E4199">
            <v>14224.27</v>
          </cell>
          <cell r="F4199">
            <v>1688.4399999999998</v>
          </cell>
          <cell r="G4199">
            <v>25102.82</v>
          </cell>
          <cell r="H4199">
            <v>4363.57</v>
          </cell>
          <cell r="I4199">
            <v>29466.39</v>
          </cell>
        </row>
        <row r="4200">
          <cell r="A4200">
            <v>0</v>
          </cell>
          <cell r="B4200" t="str">
            <v>BLOQUES HORMIGON DE 6" - 3/8" @ 0.60m BNP A CÁMARAS LLENAS</v>
          </cell>
          <cell r="C4200">
            <v>8.3999999999999986</v>
          </cell>
          <cell r="D4200">
            <v>0</v>
          </cell>
          <cell r="E4200">
            <v>1480.0600000000002</v>
          </cell>
          <cell r="F4200">
            <v>211.18999999999997</v>
          </cell>
          <cell r="G4200">
            <v>0</v>
          </cell>
          <cell r="H4200">
            <v>0</v>
          </cell>
          <cell r="I4200">
            <v>0</v>
          </cell>
        </row>
        <row r="4201">
          <cell r="A4201">
            <v>116.45000000000023</v>
          </cell>
          <cell r="B4201" t="str">
            <v>TUBERÍA DRENAJE PVC 12" SDR-41</v>
          </cell>
          <cell r="C4201">
            <v>1</v>
          </cell>
          <cell r="D4201" t="str">
            <v>ML</v>
          </cell>
          <cell r="E4201">
            <v>0</v>
          </cell>
          <cell r="F4201">
            <v>0</v>
          </cell>
          <cell r="G4201">
            <v>3811.4319999999998</v>
          </cell>
          <cell r="H4201">
            <v>675.98699999999997</v>
          </cell>
          <cell r="I4201">
            <v>4487.4189999999999</v>
          </cell>
        </row>
        <row r="4202">
          <cell r="A4202">
            <v>0</v>
          </cell>
          <cell r="B4202">
            <v>0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</row>
        <row r="4203">
          <cell r="A4203">
            <v>0</v>
          </cell>
          <cell r="B4203" t="str">
            <v>Volumen Análisis</v>
          </cell>
          <cell r="C4203">
            <v>20</v>
          </cell>
          <cell r="D4203" t="str">
            <v>ML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</row>
        <row r="4204">
          <cell r="A4204" t="str">
            <v>SANIT163</v>
          </cell>
          <cell r="B4204" t="str">
            <v>Tubo 12"x19 PVC SDR-41</v>
          </cell>
          <cell r="C4204">
            <v>4.0249999999999995</v>
          </cell>
          <cell r="D4204" t="str">
            <v>UND</v>
          </cell>
          <cell r="E4204">
            <v>18644.067796610172</v>
          </cell>
          <cell r="F4204">
            <v>3355.9322033898306</v>
          </cell>
          <cell r="G4204">
            <v>75042.37</v>
          </cell>
          <cell r="H4204">
            <v>13507.63</v>
          </cell>
          <cell r="I4204">
            <v>29408.429999999997</v>
          </cell>
        </row>
        <row r="4205">
          <cell r="A4205" t="str">
            <v>CE-PVC-01</v>
          </cell>
          <cell r="B4205" t="str">
            <v>Cemento PVC OATEY 32oz</v>
          </cell>
          <cell r="C4205">
            <v>1.7999999999999999E-2</v>
          </cell>
          <cell r="D4205" t="str">
            <v>UND</v>
          </cell>
          <cell r="E4205">
            <v>628.81355932203394</v>
          </cell>
          <cell r="F4205">
            <v>113.1864406779661</v>
          </cell>
          <cell r="G4205">
            <v>11.32</v>
          </cell>
          <cell r="H4205">
            <v>2.04</v>
          </cell>
          <cell r="I4205">
            <v>0</v>
          </cell>
        </row>
        <row r="4206">
          <cell r="A4206">
            <v>0</v>
          </cell>
          <cell r="B4206" t="str">
            <v xml:space="preserve">Herramientas </v>
          </cell>
          <cell r="C4206">
            <v>0.05</v>
          </cell>
          <cell r="D4206">
            <v>0</v>
          </cell>
          <cell r="E4206">
            <v>1119</v>
          </cell>
          <cell r="F4206">
            <v>201.42</v>
          </cell>
          <cell r="G4206">
            <v>55.95</v>
          </cell>
          <cell r="H4206">
            <v>10.07</v>
          </cell>
          <cell r="I4206">
            <v>119706.95999999999</v>
          </cell>
        </row>
        <row r="4207">
          <cell r="A4207">
            <v>0</v>
          </cell>
          <cell r="B4207" t="str">
            <v>Mano de Obra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</row>
        <row r="4208">
          <cell r="A4208">
            <v>1503.1</v>
          </cell>
          <cell r="B4208" t="str">
            <v>Instalación tuberías 12"</v>
          </cell>
          <cell r="C4208">
            <v>20</v>
          </cell>
          <cell r="D4208" t="str">
            <v>ML</v>
          </cell>
          <cell r="E4208">
            <v>55.95</v>
          </cell>
          <cell r="F4208">
            <v>0</v>
          </cell>
          <cell r="G4208">
            <v>1119</v>
          </cell>
          <cell r="H4208">
            <v>0</v>
          </cell>
          <cell r="I4208">
            <v>0</v>
          </cell>
        </row>
        <row r="4209">
          <cell r="A4209">
            <v>0</v>
          </cell>
          <cell r="B4209" t="str">
            <v>Total/UND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76228.639999999999</v>
          </cell>
          <cell r="H4209">
            <v>13519.74</v>
          </cell>
          <cell r="I4209">
            <v>89748.38</v>
          </cell>
        </row>
        <row r="4210">
          <cell r="A4210">
            <v>0</v>
          </cell>
          <cell r="B4210" t="str">
            <v>Excavación roca a compresor</v>
          </cell>
          <cell r="C4210">
            <v>14.06</v>
          </cell>
          <cell r="D4210">
            <v>0</v>
          </cell>
          <cell r="E4210">
            <v>2620.8599999999997</v>
          </cell>
          <cell r="F4210">
            <v>471.75479999999993</v>
          </cell>
          <cell r="G4210">
            <v>0</v>
          </cell>
          <cell r="H4210">
            <v>0</v>
          </cell>
        </row>
        <row r="4211">
          <cell r="A4211">
            <v>116.46000000000024</v>
          </cell>
          <cell r="B4211" t="str">
            <v>TUBERÍA DRENAJE PVC 10" SDR-41</v>
          </cell>
          <cell r="C4211">
            <v>1</v>
          </cell>
          <cell r="D4211" t="str">
            <v>ML</v>
          </cell>
          <cell r="E4211">
            <v>0</v>
          </cell>
          <cell r="F4211">
            <v>0</v>
          </cell>
          <cell r="G4211">
            <v>1447.7505000000001</v>
          </cell>
          <cell r="H4211">
            <v>251.298</v>
          </cell>
          <cell r="I4211">
            <v>1699.0485000000001</v>
          </cell>
        </row>
        <row r="4212">
          <cell r="A4212">
            <v>0</v>
          </cell>
          <cell r="B4212">
            <v>0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</row>
        <row r="4213">
          <cell r="A4213">
            <v>0</v>
          </cell>
          <cell r="B4213" t="str">
            <v>Volumen Análisis</v>
          </cell>
          <cell r="C4213">
            <v>20</v>
          </cell>
          <cell r="D4213" t="str">
            <v>ML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</row>
        <row r="4214">
          <cell r="A4214" t="str">
            <v>SANIT164</v>
          </cell>
          <cell r="B4214" t="str">
            <v>Tubo 10"x19 PVC SDR-41</v>
          </cell>
          <cell r="C4214">
            <v>4.0249999999999995</v>
          </cell>
          <cell r="D4214" t="str">
            <v>UND</v>
          </cell>
          <cell r="E4214">
            <v>6921.1864406779669</v>
          </cell>
          <cell r="F4214">
            <v>1245.8135593220341</v>
          </cell>
          <cell r="G4214">
            <v>27857.78</v>
          </cell>
          <cell r="H4214">
            <v>5014.3999999999996</v>
          </cell>
        </row>
        <row r="4215">
          <cell r="A4215" t="str">
            <v>CE-PVC-01</v>
          </cell>
          <cell r="B4215" t="str">
            <v>Cemento PVC OATEY 32oz</v>
          </cell>
          <cell r="C4215">
            <v>0.02</v>
          </cell>
          <cell r="D4215" t="str">
            <v>UND</v>
          </cell>
          <cell r="E4215">
            <v>628.81355932203394</v>
          </cell>
          <cell r="F4215">
            <v>113.1864406779661</v>
          </cell>
          <cell r="G4215">
            <v>12.58</v>
          </cell>
          <cell r="H4215">
            <v>2.2599999999999998</v>
          </cell>
        </row>
        <row r="4216">
          <cell r="A4216">
            <v>0</v>
          </cell>
          <cell r="B4216" t="str">
            <v xml:space="preserve">Herramientas </v>
          </cell>
          <cell r="C4216">
            <v>0.05</v>
          </cell>
          <cell r="D4216">
            <v>0</v>
          </cell>
          <cell r="E4216">
            <v>1033</v>
          </cell>
          <cell r="F4216">
            <v>185.94</v>
          </cell>
          <cell r="G4216">
            <v>51.65</v>
          </cell>
          <cell r="H4216">
            <v>9.3000000000000007</v>
          </cell>
          <cell r="I4216">
            <v>119706.95999999999</v>
          </cell>
        </row>
        <row r="4217">
          <cell r="A4217">
            <v>0</v>
          </cell>
          <cell r="B4217" t="str">
            <v>Mano de Obra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>
            <v>1503.09</v>
          </cell>
          <cell r="B4218" t="str">
            <v>Instalación tuberías 10"</v>
          </cell>
          <cell r="C4218">
            <v>20</v>
          </cell>
          <cell r="D4218" t="str">
            <v>ML</v>
          </cell>
          <cell r="E4218">
            <v>51.65</v>
          </cell>
          <cell r="F4218">
            <v>0</v>
          </cell>
          <cell r="G4218">
            <v>1033</v>
          </cell>
          <cell r="H4218">
            <v>0</v>
          </cell>
          <cell r="I4218">
            <v>0</v>
          </cell>
        </row>
        <row r="4219">
          <cell r="A4219">
            <v>0</v>
          </cell>
          <cell r="B4219" t="str">
            <v>Total/UND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28955.010000000002</v>
          </cell>
          <cell r="H4219">
            <v>5025.96</v>
          </cell>
          <cell r="I4219">
            <v>33980.97</v>
          </cell>
        </row>
        <row r="4220">
          <cell r="A4220">
            <v>0</v>
          </cell>
          <cell r="B4220" t="str">
            <v>Volumen Análisis</v>
          </cell>
          <cell r="C4220">
            <v>1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</row>
        <row r="4221">
          <cell r="A4221">
            <v>116.47000000000024</v>
          </cell>
          <cell r="B4221" t="str">
            <v>ALCANTARILLA DE HORMIGÓN 18"</v>
          </cell>
          <cell r="C4221">
            <v>1</v>
          </cell>
          <cell r="D4221" t="str">
            <v>ML</v>
          </cell>
          <cell r="E4221">
            <v>0</v>
          </cell>
          <cell r="F4221">
            <v>0</v>
          </cell>
          <cell r="G4221">
            <v>1968.0912337662337</v>
          </cell>
          <cell r="H4221">
            <v>294.60357142857146</v>
          </cell>
          <cell r="I4221">
            <v>2262.6948051948052</v>
          </cell>
        </row>
        <row r="4222">
          <cell r="A4222">
            <v>0</v>
          </cell>
          <cell r="B4222" t="str">
            <v>Volumen Análisis</v>
          </cell>
          <cell r="C4222">
            <v>30.8</v>
          </cell>
          <cell r="D4222" t="str">
            <v>ML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</row>
        <row r="4223">
          <cell r="A4223">
            <v>0</v>
          </cell>
          <cell r="B4223">
            <v>0</v>
          </cell>
          <cell r="C4223">
            <v>1.36</v>
          </cell>
          <cell r="D4223">
            <v>0</v>
          </cell>
          <cell r="E4223">
            <v>12298.63</v>
          </cell>
          <cell r="F4223">
            <v>2213.7533999999996</v>
          </cell>
          <cell r="G4223">
            <v>0</v>
          </cell>
          <cell r="H4223">
            <v>0</v>
          </cell>
          <cell r="I4223">
            <v>0</v>
          </cell>
        </row>
        <row r="4224">
          <cell r="A4224" t="str">
            <v>SANIT004</v>
          </cell>
          <cell r="B4224" t="str">
            <v>Tubos de Hormigon simple de 18¨ x 1.10m</v>
          </cell>
          <cell r="C4224">
            <v>30</v>
          </cell>
          <cell r="D4224" t="str">
            <v>UND</v>
          </cell>
          <cell r="E4224">
            <v>1450</v>
          </cell>
          <cell r="F4224">
            <v>261</v>
          </cell>
          <cell r="G4224">
            <v>43500</v>
          </cell>
          <cell r="H4224">
            <v>7830</v>
          </cell>
        </row>
        <row r="4225">
          <cell r="A4225">
            <v>112.01</v>
          </cell>
          <cell r="B4225" t="str">
            <v xml:space="preserve">MORTERO 1:3 </v>
          </cell>
          <cell r="C4225">
            <v>5.5800000000000002E-2</v>
          </cell>
          <cell r="D4225" t="str">
            <v>M3</v>
          </cell>
          <cell r="E4225">
            <v>6160.0100000000011</v>
          </cell>
          <cell r="F4225">
            <v>1049.49</v>
          </cell>
          <cell r="G4225">
            <v>343.73</v>
          </cell>
          <cell r="H4225">
            <v>58.56</v>
          </cell>
        </row>
        <row r="4226">
          <cell r="A4226">
            <v>0</v>
          </cell>
          <cell r="B4226" t="str">
            <v xml:space="preserve">Herramientas </v>
          </cell>
          <cell r="C4226">
            <v>0.03</v>
          </cell>
          <cell r="D4226">
            <v>0</v>
          </cell>
          <cell r="E4226">
            <v>7622.38</v>
          </cell>
          <cell r="F4226">
            <v>1372.0283999999999</v>
          </cell>
          <cell r="G4226">
            <v>228.67</v>
          </cell>
          <cell r="H4226">
            <v>41.16</v>
          </cell>
          <cell r="J4226">
            <v>0</v>
          </cell>
          <cell r="K4226">
            <v>0</v>
          </cell>
          <cell r="L4226">
            <v>0</v>
          </cell>
        </row>
        <row r="4227">
          <cell r="A4227">
            <v>0</v>
          </cell>
          <cell r="B4227" t="str">
            <v>Uso de grua</v>
          </cell>
          <cell r="C4227">
            <v>0.6</v>
          </cell>
          <cell r="D4227" t="str">
            <v>DIA</v>
          </cell>
          <cell r="E4227">
            <v>10593.220338983052</v>
          </cell>
          <cell r="F4227">
            <v>1906.7796610169494</v>
          </cell>
          <cell r="G4227">
            <v>6355.93</v>
          </cell>
          <cell r="H4227">
            <v>1144.07</v>
          </cell>
        </row>
        <row r="4228">
          <cell r="A4228">
            <v>0</v>
          </cell>
          <cell r="B4228" t="str">
            <v>Transporte tuberías</v>
          </cell>
          <cell r="C4228">
            <v>0.05</v>
          </cell>
          <cell r="D4228">
            <v>0</v>
          </cell>
          <cell r="E4228">
            <v>51330</v>
          </cell>
          <cell r="F4228">
            <v>0</v>
          </cell>
          <cell r="G4228">
            <v>2566.5</v>
          </cell>
          <cell r="H4228">
            <v>0</v>
          </cell>
          <cell r="I4228">
            <v>0</v>
          </cell>
        </row>
        <row r="4229">
          <cell r="A4229">
            <v>0</v>
          </cell>
          <cell r="B4229" t="str">
            <v>Mano de Obra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</row>
        <row r="4230">
          <cell r="A4230">
            <v>1522.05</v>
          </cell>
          <cell r="B4230" t="str">
            <v>Instal. De tubería de alcantarilla</v>
          </cell>
          <cell r="C4230">
            <v>30.8</v>
          </cell>
          <cell r="D4230" t="str">
            <v>ML</v>
          </cell>
          <cell r="E4230">
            <v>247.48</v>
          </cell>
          <cell r="F4230">
            <v>0</v>
          </cell>
          <cell r="G4230">
            <v>7622.38</v>
          </cell>
          <cell r="H4230">
            <v>0</v>
          </cell>
          <cell r="I4230">
            <v>0</v>
          </cell>
        </row>
        <row r="4231">
          <cell r="A4231">
            <v>0</v>
          </cell>
          <cell r="B4231" t="str">
            <v>Total/UND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60617.21</v>
          </cell>
          <cell r="H4231">
            <v>9073.7900000000009</v>
          </cell>
          <cell r="I4231">
            <v>69691</v>
          </cell>
        </row>
        <row r="4232">
          <cell r="A4232">
            <v>0</v>
          </cell>
          <cell r="B4232">
            <v>0</v>
          </cell>
          <cell r="D4232">
            <v>0</v>
          </cell>
          <cell r="G4232">
            <v>0</v>
          </cell>
          <cell r="H4232">
            <v>0</v>
          </cell>
          <cell r="I4232">
            <v>0</v>
          </cell>
        </row>
        <row r="4233">
          <cell r="A4233">
            <v>116.48000000000025</v>
          </cell>
          <cell r="B4233" t="str">
            <v>ALCANTARILLA DE HORMIGÓN 24"</v>
          </cell>
          <cell r="C4233">
            <v>1</v>
          </cell>
          <cell r="D4233" t="str">
            <v>ML</v>
          </cell>
          <cell r="E4233">
            <v>0</v>
          </cell>
          <cell r="F4233">
            <v>0</v>
          </cell>
          <cell r="G4233">
            <v>2518.7261666666668</v>
          </cell>
          <cell r="H4233">
            <v>371.08533333333332</v>
          </cell>
          <cell r="I4233">
            <v>2889.8115000000003</v>
          </cell>
        </row>
        <row r="4234">
          <cell r="A4234">
            <v>0</v>
          </cell>
          <cell r="B4234" t="str">
            <v>Volumen Análisis</v>
          </cell>
          <cell r="C4234">
            <v>60</v>
          </cell>
          <cell r="D4234" t="str">
            <v>ML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</row>
        <row r="4235">
          <cell r="A4235">
            <v>0</v>
          </cell>
          <cell r="B4235" t="str">
            <v>Volumen Análisis</v>
          </cell>
          <cell r="C4235">
            <v>1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</row>
        <row r="4236">
          <cell r="A4236" t="str">
            <v>SANIT006</v>
          </cell>
          <cell r="B4236" t="str">
            <v>Tubos de Hormigon armado de 24¨ x 1.20m</v>
          </cell>
          <cell r="C4236">
            <v>50</v>
          </cell>
          <cell r="D4236" t="str">
            <v>UND</v>
          </cell>
          <cell r="E4236">
            <v>2200</v>
          </cell>
          <cell r="F4236">
            <v>396</v>
          </cell>
          <cell r="G4236">
            <v>110000</v>
          </cell>
          <cell r="H4236">
            <v>19800</v>
          </cell>
          <cell r="I4236">
            <v>0</v>
          </cell>
        </row>
        <row r="4237">
          <cell r="A4237">
            <v>112.01</v>
          </cell>
          <cell r="B4237" t="str">
            <v xml:space="preserve">MORTERO 1:3 </v>
          </cell>
          <cell r="C4237">
            <v>6.0999999999999999E-2</v>
          </cell>
          <cell r="D4237" t="str">
            <v>M3</v>
          </cell>
          <cell r="E4237">
            <v>6160.0100000000011</v>
          </cell>
          <cell r="F4237">
            <v>1049.49</v>
          </cell>
          <cell r="G4237">
            <v>375.76</v>
          </cell>
          <cell r="H4237">
            <v>64.02</v>
          </cell>
        </row>
        <row r="4238">
          <cell r="A4238">
            <v>0</v>
          </cell>
          <cell r="B4238" t="str">
            <v xml:space="preserve">Herramientas </v>
          </cell>
          <cell r="C4238">
            <v>0.03</v>
          </cell>
          <cell r="D4238">
            <v>0</v>
          </cell>
          <cell r="E4238">
            <v>20918.400000000001</v>
          </cell>
          <cell r="F4238">
            <v>3765.3119999999999</v>
          </cell>
          <cell r="G4238">
            <v>627.54999999999995</v>
          </cell>
          <cell r="H4238">
            <v>112.96</v>
          </cell>
        </row>
        <row r="4239">
          <cell r="A4239">
            <v>0</v>
          </cell>
          <cell r="B4239" t="str">
            <v>Uso de grua</v>
          </cell>
          <cell r="C4239">
            <v>1.2</v>
          </cell>
          <cell r="D4239" t="str">
            <v>DIA</v>
          </cell>
          <cell r="E4239">
            <v>10593.220338983052</v>
          </cell>
          <cell r="F4239">
            <v>1906.7796610169494</v>
          </cell>
          <cell r="G4239">
            <v>12711.86</v>
          </cell>
          <cell r="H4239">
            <v>2288.14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0</v>
          </cell>
          <cell r="B4240" t="str">
            <v>Transporte tuberías</v>
          </cell>
          <cell r="C4240">
            <v>0.05</v>
          </cell>
          <cell r="D4240">
            <v>0</v>
          </cell>
          <cell r="E4240">
            <v>129800</v>
          </cell>
          <cell r="F4240">
            <v>0</v>
          </cell>
          <cell r="G4240">
            <v>6490</v>
          </cell>
          <cell r="H4240">
            <v>0</v>
          </cell>
        </row>
        <row r="4241">
          <cell r="A4241">
            <v>0</v>
          </cell>
          <cell r="B4241" t="str">
            <v>Mano de Obra</v>
          </cell>
          <cell r="C4241">
            <v>23</v>
          </cell>
          <cell r="D4241">
            <v>0</v>
          </cell>
          <cell r="E4241">
            <v>0</v>
          </cell>
          <cell r="F4241">
            <v>244.40220000000002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1522.06</v>
          </cell>
          <cell r="B4242" t="str">
            <v>Instal. De tubería de alcantarilla</v>
          </cell>
          <cell r="C4242">
            <v>60</v>
          </cell>
          <cell r="D4242" t="str">
            <v>ML</v>
          </cell>
          <cell r="E4242">
            <v>348.64</v>
          </cell>
          <cell r="F4242">
            <v>66.439799999999991</v>
          </cell>
          <cell r="G4242">
            <v>20918.400000000001</v>
          </cell>
          <cell r="H4242">
            <v>0</v>
          </cell>
          <cell r="I4242">
            <v>0</v>
          </cell>
        </row>
        <row r="4243">
          <cell r="A4243">
            <v>0</v>
          </cell>
          <cell r="B4243" t="str">
            <v>Total/UND</v>
          </cell>
          <cell r="C4243">
            <v>20</v>
          </cell>
          <cell r="D4243">
            <v>0</v>
          </cell>
          <cell r="E4243">
            <v>147.19</v>
          </cell>
          <cell r="F4243">
            <v>26.494199999999999</v>
          </cell>
          <cell r="G4243">
            <v>151123.57</v>
          </cell>
          <cell r="H4243">
            <v>22265.119999999999</v>
          </cell>
          <cell r="I4243">
            <v>173388.69</v>
          </cell>
        </row>
        <row r="4244">
          <cell r="A4244">
            <v>0</v>
          </cell>
          <cell r="B4244" t="str">
            <v>Tapa de hierro galvanizado</v>
          </cell>
          <cell r="C4244">
            <v>1</v>
          </cell>
          <cell r="D4244">
            <v>0</v>
          </cell>
          <cell r="E4244">
            <v>1666.1</v>
          </cell>
          <cell r="F4244">
            <v>299.89799999999997</v>
          </cell>
          <cell r="G4244">
            <v>0</v>
          </cell>
          <cell r="H4244">
            <v>0</v>
          </cell>
          <cell r="I4244">
            <v>0</v>
          </cell>
        </row>
        <row r="4245">
          <cell r="A4245">
            <v>116.49000000000025</v>
          </cell>
          <cell r="B4245" t="str">
            <v>ALCANTARILLA DE HORMIGÓN 60"</v>
          </cell>
          <cell r="C4245">
            <v>1</v>
          </cell>
          <cell r="D4245" t="str">
            <v>ML</v>
          </cell>
          <cell r="E4245">
            <v>0</v>
          </cell>
          <cell r="F4245">
            <v>0</v>
          </cell>
          <cell r="G4245">
            <v>11803.092333333334</v>
          </cell>
          <cell r="H4245">
            <v>1884.4783333333335</v>
          </cell>
          <cell r="I4245">
            <v>13687.570666666667</v>
          </cell>
        </row>
        <row r="4246">
          <cell r="A4246">
            <v>0</v>
          </cell>
          <cell r="B4246" t="str">
            <v>Volumen Análisis</v>
          </cell>
          <cell r="C4246">
            <v>60</v>
          </cell>
          <cell r="D4246" t="str">
            <v>ML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</row>
        <row r="4247">
          <cell r="A4247">
            <v>0</v>
          </cell>
          <cell r="B4247" t="str">
            <v>TUBERÍA DRENAJE PVC 6" SDR-41</v>
          </cell>
          <cell r="C4247">
            <v>1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</row>
        <row r="4248">
          <cell r="A4248" t="str">
            <v>SANIT011</v>
          </cell>
          <cell r="B4248" t="str">
            <v>Tubos de Hormigon armado de 60¨ x 1.20m</v>
          </cell>
          <cell r="C4248">
            <v>50</v>
          </cell>
          <cell r="D4248" t="str">
            <v>UND</v>
          </cell>
          <cell r="E4248">
            <v>12000</v>
          </cell>
          <cell r="F4248">
            <v>2160</v>
          </cell>
          <cell r="G4248">
            <v>600000</v>
          </cell>
          <cell r="H4248">
            <v>108000</v>
          </cell>
          <cell r="I4248">
            <v>0</v>
          </cell>
        </row>
        <row r="4249">
          <cell r="A4249">
            <v>112.01</v>
          </cell>
          <cell r="B4249" t="str">
            <v xml:space="preserve">MORTERO 1:3 </v>
          </cell>
          <cell r="C4249">
            <v>0.24</v>
          </cell>
          <cell r="D4249" t="str">
            <v>M3</v>
          </cell>
          <cell r="E4249">
            <v>6160.0100000000011</v>
          </cell>
          <cell r="F4249">
            <v>1049.49</v>
          </cell>
          <cell r="G4249">
            <v>1478.4</v>
          </cell>
          <cell r="H4249">
            <v>251.88</v>
          </cell>
          <cell r="I4249">
            <v>0</v>
          </cell>
        </row>
        <row r="4250">
          <cell r="A4250">
            <v>0</v>
          </cell>
          <cell r="B4250" t="str">
            <v xml:space="preserve">Herramientas </v>
          </cell>
          <cell r="C4250">
            <v>0.03</v>
          </cell>
          <cell r="D4250">
            <v>0</v>
          </cell>
          <cell r="E4250">
            <v>44547</v>
          </cell>
          <cell r="F4250">
            <v>8018.46</v>
          </cell>
          <cell r="G4250">
            <v>1336.41</v>
          </cell>
          <cell r="H4250">
            <v>240.55</v>
          </cell>
        </row>
        <row r="4251">
          <cell r="A4251">
            <v>0</v>
          </cell>
          <cell r="B4251" t="str">
            <v>Uso de grua</v>
          </cell>
          <cell r="C4251">
            <v>2.4</v>
          </cell>
          <cell r="D4251" t="str">
            <v>DIA</v>
          </cell>
          <cell r="E4251">
            <v>10593.220338983052</v>
          </cell>
          <cell r="F4251">
            <v>1906.7796610169494</v>
          </cell>
          <cell r="G4251">
            <v>25423.73</v>
          </cell>
          <cell r="H4251">
            <v>4576.2700000000004</v>
          </cell>
          <cell r="I4251">
            <v>0</v>
          </cell>
        </row>
        <row r="4252">
          <cell r="A4252">
            <v>0</v>
          </cell>
          <cell r="B4252" t="str">
            <v>Transporte tuberías</v>
          </cell>
          <cell r="C4252">
            <v>0.05</v>
          </cell>
          <cell r="D4252">
            <v>0</v>
          </cell>
          <cell r="E4252">
            <v>708000</v>
          </cell>
          <cell r="F4252">
            <v>0</v>
          </cell>
          <cell r="G4252">
            <v>35400</v>
          </cell>
          <cell r="H4252">
            <v>0</v>
          </cell>
          <cell r="I4252">
            <v>0</v>
          </cell>
        </row>
        <row r="4253">
          <cell r="A4253">
            <v>0</v>
          </cell>
          <cell r="B4253" t="str">
            <v>Mano de Obra</v>
          </cell>
          <cell r="D4253">
            <v>0</v>
          </cell>
          <cell r="E4253">
            <v>0</v>
          </cell>
          <cell r="G4253">
            <v>0</v>
          </cell>
          <cell r="H4253">
            <v>0</v>
          </cell>
        </row>
        <row r="4254">
          <cell r="A4254">
            <v>1523.08</v>
          </cell>
          <cell r="B4254" t="str">
            <v>Instal. De tubería de alcantarilla</v>
          </cell>
          <cell r="C4254">
            <v>60</v>
          </cell>
          <cell r="D4254" t="str">
            <v>ML</v>
          </cell>
          <cell r="E4254">
            <v>742.45</v>
          </cell>
          <cell r="F4254">
            <v>0</v>
          </cell>
          <cell r="G4254">
            <v>44547</v>
          </cell>
          <cell r="H4254">
            <v>0</v>
          </cell>
          <cell r="I4254">
            <v>0</v>
          </cell>
        </row>
        <row r="4255">
          <cell r="A4255">
            <v>0</v>
          </cell>
          <cell r="B4255" t="str">
            <v>Total/UND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708185.54</v>
          </cell>
          <cell r="H4255">
            <v>113068.70000000001</v>
          </cell>
          <cell r="I4255">
            <v>821254.24</v>
          </cell>
        </row>
        <row r="4256">
          <cell r="A4256">
            <v>0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</row>
        <row r="4257">
          <cell r="A4257">
            <v>116.50000000000026</v>
          </cell>
          <cell r="B4257" t="str">
            <v>CAMARA SEPTICA 1.50x1.30x1.50m CALICHE</v>
          </cell>
          <cell r="C4257">
            <v>1</v>
          </cell>
          <cell r="D4257" t="str">
            <v>UND</v>
          </cell>
          <cell r="E4257">
            <v>0</v>
          </cell>
          <cell r="F4257">
            <v>0</v>
          </cell>
          <cell r="G4257" t="e">
            <v>#N/A</v>
          </cell>
          <cell r="H4257" t="e">
            <v>#N/A</v>
          </cell>
          <cell r="I4257" t="e">
            <v>#N/A</v>
          </cell>
        </row>
        <row r="4258">
          <cell r="A4258">
            <v>0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</row>
        <row r="4259">
          <cell r="A4259">
            <v>0</v>
          </cell>
          <cell r="B4259" t="str">
            <v>Volumen Análisis</v>
          </cell>
          <cell r="C4259">
            <v>1</v>
          </cell>
          <cell r="D4259" t="str">
            <v>UND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</row>
        <row r="4260">
          <cell r="A4260">
            <v>0</v>
          </cell>
          <cell r="B4260" t="str">
            <v>Materiales y Equipos</v>
          </cell>
          <cell r="C4260">
            <v>3.9705263157894737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</row>
        <row r="4261">
          <cell r="A4261">
            <v>101.16000000000008</v>
          </cell>
          <cell r="B4261" t="str">
            <v>Carga y bote de material a mano</v>
          </cell>
          <cell r="C4261">
            <v>3.94875</v>
          </cell>
          <cell r="D4261" t="str">
            <v>M3E</v>
          </cell>
          <cell r="E4261" t="e">
            <v>#N/A</v>
          </cell>
          <cell r="F4261" t="e">
            <v>#N/A</v>
          </cell>
          <cell r="G4261" t="e">
            <v>#N/A</v>
          </cell>
          <cell r="H4261" t="e">
            <v>#N/A</v>
          </cell>
          <cell r="I4261">
            <v>0</v>
          </cell>
        </row>
        <row r="4262">
          <cell r="A4262">
            <v>103.13000000000005</v>
          </cell>
          <cell r="B4262" t="str">
            <v>Piso en Hormigón 1:2:4 e=0.10m 3/8"@0.20m</v>
          </cell>
          <cell r="C4262">
            <v>0.19500000000000001</v>
          </cell>
          <cell r="D4262" t="str">
            <v>M3</v>
          </cell>
          <cell r="E4262">
            <v>12399.599999999999</v>
          </cell>
          <cell r="F4262">
            <v>2036.7</v>
          </cell>
          <cell r="G4262">
            <v>2417.92</v>
          </cell>
          <cell r="H4262">
            <v>397.16</v>
          </cell>
          <cell r="I4262">
            <v>0</v>
          </cell>
        </row>
        <row r="4263">
          <cell r="A4263">
            <v>108.04000000000002</v>
          </cell>
          <cell r="B4263" t="str">
            <v>Losa en Hormigón 1:2:4 e=0.10m 3/8"@0.25m</v>
          </cell>
          <cell r="C4263">
            <v>0.19500000000000001</v>
          </cell>
          <cell r="D4263" t="str">
            <v>M3</v>
          </cell>
          <cell r="E4263">
            <v>14224.27</v>
          </cell>
          <cell r="F4263">
            <v>1688.4399999999998</v>
          </cell>
          <cell r="G4263">
            <v>2773.73</v>
          </cell>
          <cell r="H4263">
            <v>329.25</v>
          </cell>
        </row>
        <row r="4264">
          <cell r="A4264">
            <v>113.09000000000005</v>
          </cell>
          <cell r="B4264" t="str">
            <v>Bloques de 6" BNP</v>
          </cell>
          <cell r="C4264">
            <v>8.4</v>
          </cell>
          <cell r="D4264" t="str">
            <v>M2</v>
          </cell>
          <cell r="E4264">
            <v>1480.0600000000002</v>
          </cell>
          <cell r="F4264">
            <v>211.18999999999997</v>
          </cell>
          <cell r="G4264">
            <v>12432.5</v>
          </cell>
          <cell r="H4264">
            <v>1774</v>
          </cell>
          <cell r="I4264">
            <v>0</v>
          </cell>
        </row>
        <row r="4265">
          <cell r="A4265">
            <v>114.06000000000003</v>
          </cell>
          <cell r="B4265" t="str">
            <v>Pañete pulido</v>
          </cell>
          <cell r="C4265">
            <v>10.35</v>
          </cell>
          <cell r="D4265" t="str">
            <v>M2</v>
          </cell>
          <cell r="E4265">
            <v>394.83</v>
          </cell>
          <cell r="F4265">
            <v>33.24</v>
          </cell>
          <cell r="G4265">
            <v>4086.49</v>
          </cell>
          <cell r="H4265">
            <v>344.03</v>
          </cell>
          <cell r="I4265">
            <v>29466.39</v>
          </cell>
        </row>
        <row r="4266">
          <cell r="A4266">
            <v>119.12000000000006</v>
          </cell>
          <cell r="B4266" t="str">
            <v xml:space="preserve">Zabaletas interior 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>
            <v>0</v>
          </cell>
          <cell r="B4267" t="str">
            <v>Mano de obra</v>
          </cell>
          <cell r="C4267">
            <v>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</row>
        <row r="4268">
          <cell r="A4268">
            <v>100.02000000000001</v>
          </cell>
          <cell r="B4268" t="str">
            <v>Excavación a mano</v>
          </cell>
          <cell r="C4268">
            <v>2.9249999999999998</v>
          </cell>
          <cell r="D4268" t="str">
            <v>M3N</v>
          </cell>
          <cell r="E4268">
            <v>572.64</v>
          </cell>
          <cell r="F4268">
            <v>0</v>
          </cell>
          <cell r="G4268">
            <v>1674.97</v>
          </cell>
          <cell r="H4268">
            <v>0</v>
          </cell>
          <cell r="I4268">
            <v>0</v>
          </cell>
        </row>
        <row r="4269">
          <cell r="A4269">
            <v>0</v>
          </cell>
          <cell r="B4269" t="str">
            <v>Total/UND</v>
          </cell>
          <cell r="C4269">
            <v>20</v>
          </cell>
          <cell r="D4269">
            <v>0</v>
          </cell>
          <cell r="E4269">
            <v>0</v>
          </cell>
          <cell r="F4269">
            <v>0</v>
          </cell>
          <cell r="G4269" t="e">
            <v>#N/A</v>
          </cell>
          <cell r="H4269" t="e">
            <v>#N/A</v>
          </cell>
          <cell r="I4269" t="e">
            <v>#N/A</v>
          </cell>
        </row>
        <row r="4270">
          <cell r="A4270">
            <v>0</v>
          </cell>
          <cell r="B4270" t="str">
            <v>Tubo 12"x19 PVC SDR-41</v>
          </cell>
          <cell r="C4270">
            <v>4.0249999999999995</v>
          </cell>
          <cell r="D4270">
            <v>0</v>
          </cell>
          <cell r="E4270">
            <v>18644.067796610172</v>
          </cell>
          <cell r="F4270">
            <v>3355.9322033898306</v>
          </cell>
          <cell r="G4270">
            <v>0</v>
          </cell>
          <cell r="H4270">
            <v>0</v>
          </cell>
        </row>
        <row r="4271">
          <cell r="A4271">
            <v>116.51000000000026</v>
          </cell>
          <cell r="B4271" t="str">
            <v>TUBERÍA DRENAJE PVC 1/2" SOTERRADA</v>
          </cell>
          <cell r="C4271">
            <v>1</v>
          </cell>
          <cell r="D4271" t="str">
            <v>ML</v>
          </cell>
          <cell r="E4271">
            <v>0</v>
          </cell>
          <cell r="F4271">
            <v>0</v>
          </cell>
          <cell r="G4271">
            <v>61.679499999999997</v>
          </cell>
          <cell r="H4271">
            <v>9.6185000000000009</v>
          </cell>
          <cell r="I4271">
            <v>71.298000000000002</v>
          </cell>
        </row>
        <row r="4272">
          <cell r="A4272">
            <v>0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</row>
        <row r="4273">
          <cell r="A4273">
            <v>0</v>
          </cell>
          <cell r="B4273" t="str">
            <v>Volumen Análisis</v>
          </cell>
          <cell r="C4273">
            <v>20</v>
          </cell>
          <cell r="D4273" t="str">
            <v>ML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</row>
        <row r="4274">
          <cell r="A4274" t="str">
            <v>SANIT013</v>
          </cell>
          <cell r="B4274" t="str">
            <v>Tubo ½"x19' PVC SCH-40</v>
          </cell>
          <cell r="C4274">
            <v>4.0249999999999995</v>
          </cell>
          <cell r="D4274" t="str">
            <v>UND</v>
          </cell>
          <cell r="E4274">
            <v>262.71186440677968</v>
          </cell>
          <cell r="F4274">
            <v>47.288135593220339</v>
          </cell>
          <cell r="G4274">
            <v>1057.42</v>
          </cell>
          <cell r="H4274">
            <v>190.33</v>
          </cell>
          <cell r="I4274">
            <v>0</v>
          </cell>
        </row>
        <row r="4275">
          <cell r="A4275" t="str">
            <v>CE-PVC-01</v>
          </cell>
          <cell r="B4275" t="str">
            <v>Cemento PVC OATEY 32oz</v>
          </cell>
          <cell r="C4275">
            <v>1.7999999999999999E-2</v>
          </cell>
          <cell r="D4275" t="str">
            <v>UND</v>
          </cell>
          <cell r="E4275">
            <v>628.81355932203394</v>
          </cell>
          <cell r="F4275">
            <v>113.1864406779661</v>
          </cell>
          <cell r="G4275">
            <v>11.32</v>
          </cell>
          <cell r="H4275">
            <v>2.04</v>
          </cell>
          <cell r="I4275">
            <v>89748.38</v>
          </cell>
        </row>
        <row r="4276">
          <cell r="A4276">
            <v>0</v>
          </cell>
          <cell r="B4276" t="str">
            <v xml:space="preserve">Herramientas </v>
          </cell>
          <cell r="C4276">
            <v>5</v>
          </cell>
          <cell r="D4276" t="str">
            <v>%</v>
          </cell>
          <cell r="E4276">
            <v>157</v>
          </cell>
          <cell r="F4276">
            <v>0</v>
          </cell>
          <cell r="G4276">
            <v>7.85</v>
          </cell>
          <cell r="H4276">
            <v>0</v>
          </cell>
          <cell r="I4276">
            <v>0</v>
          </cell>
        </row>
        <row r="4277">
          <cell r="A4277">
            <v>0</v>
          </cell>
          <cell r="B4277" t="str">
            <v>Mano de Obra</v>
          </cell>
          <cell r="C4277">
            <v>1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1699.0485000000001</v>
          </cell>
        </row>
        <row r="4278">
          <cell r="A4278">
            <v>1503.01</v>
          </cell>
          <cell r="B4278" t="str">
            <v>Instalación tuberías 1/2" y 3/4"</v>
          </cell>
          <cell r="C4278">
            <v>20</v>
          </cell>
          <cell r="D4278" t="str">
            <v>ML</v>
          </cell>
          <cell r="E4278">
            <v>7.85</v>
          </cell>
          <cell r="F4278">
            <v>0</v>
          </cell>
          <cell r="G4278">
            <v>157</v>
          </cell>
          <cell r="H4278">
            <v>0</v>
          </cell>
          <cell r="I4278">
            <v>0</v>
          </cell>
        </row>
        <row r="4279">
          <cell r="A4279">
            <v>0</v>
          </cell>
          <cell r="B4279" t="str">
            <v>Total/UND</v>
          </cell>
          <cell r="C4279">
            <v>20</v>
          </cell>
          <cell r="D4279">
            <v>0</v>
          </cell>
          <cell r="E4279">
            <v>0</v>
          </cell>
          <cell r="F4279">
            <v>0</v>
          </cell>
          <cell r="G4279">
            <v>1233.5899999999999</v>
          </cell>
          <cell r="H4279">
            <v>192.37</v>
          </cell>
          <cell r="I4279">
            <v>1425.96</v>
          </cell>
        </row>
        <row r="4280">
          <cell r="A4280">
            <v>0</v>
          </cell>
          <cell r="B4280" t="str">
            <v>Tubo 10"x19 PVC SDR-41</v>
          </cell>
          <cell r="C4280">
            <v>4.0249999999999995</v>
          </cell>
          <cell r="D4280">
            <v>0</v>
          </cell>
          <cell r="E4280">
            <v>6921.1864406779669</v>
          </cell>
          <cell r="F4280">
            <v>1245.8135593220341</v>
          </cell>
          <cell r="G4280">
            <v>0</v>
          </cell>
          <cell r="H4280">
            <v>0</v>
          </cell>
        </row>
        <row r="4281">
          <cell r="A4281">
            <v>116.52000000000027</v>
          </cell>
          <cell r="B4281" t="str">
            <v>TUBERÍA DRENAJE PVC 3/4" SOTERRADA</v>
          </cell>
          <cell r="C4281">
            <v>1</v>
          </cell>
          <cell r="D4281" t="str">
            <v>ML</v>
          </cell>
          <cell r="E4281">
            <v>0</v>
          </cell>
          <cell r="F4281">
            <v>0</v>
          </cell>
          <cell r="G4281">
            <v>77.028999999999996</v>
          </cell>
          <cell r="H4281">
            <v>12.381499999999999</v>
          </cell>
          <cell r="I4281">
            <v>89.410499999999999</v>
          </cell>
        </row>
        <row r="4282">
          <cell r="A4282">
            <v>0</v>
          </cell>
          <cell r="B4282">
            <v>0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>
            <v>0</v>
          </cell>
          <cell r="B4283" t="str">
            <v>Volumen Análisis</v>
          </cell>
          <cell r="C4283">
            <v>20</v>
          </cell>
          <cell r="D4283" t="str">
            <v>ML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</row>
        <row r="4284">
          <cell r="A4284" t="str">
            <v>SANIT014</v>
          </cell>
          <cell r="B4284" t="str">
            <v>Tubo ¾"x19' PVC SCH-40</v>
          </cell>
          <cell r="C4284">
            <v>4.0249999999999995</v>
          </cell>
          <cell r="D4284" t="str">
            <v>UND</v>
          </cell>
          <cell r="E4284">
            <v>338.98305084745766</v>
          </cell>
          <cell r="F4284">
            <v>61.016949152542374</v>
          </cell>
          <cell r="G4284">
            <v>1364.41</v>
          </cell>
          <cell r="H4284">
            <v>245.59</v>
          </cell>
          <cell r="I4284">
            <v>0</v>
          </cell>
        </row>
        <row r="4285">
          <cell r="A4285" t="str">
            <v>CE-PVC-01</v>
          </cell>
          <cell r="B4285" t="str">
            <v>Cemento PVC OATEY 32oz</v>
          </cell>
          <cell r="C4285">
            <v>1.7999999999999999E-2</v>
          </cell>
          <cell r="D4285" t="str">
            <v>UND</v>
          </cell>
          <cell r="E4285">
            <v>628.81355932203394</v>
          </cell>
          <cell r="F4285">
            <v>113.1864406779661</v>
          </cell>
          <cell r="G4285">
            <v>11.32</v>
          </cell>
          <cell r="H4285">
            <v>2.04</v>
          </cell>
          <cell r="I4285">
            <v>33980.97</v>
          </cell>
        </row>
        <row r="4286">
          <cell r="A4286">
            <v>0</v>
          </cell>
          <cell r="B4286" t="str">
            <v xml:space="preserve">Herramientas </v>
          </cell>
          <cell r="C4286">
            <v>5</v>
          </cell>
          <cell r="D4286" t="str">
            <v>%</v>
          </cell>
          <cell r="E4286">
            <v>157</v>
          </cell>
          <cell r="F4286">
            <v>0</v>
          </cell>
          <cell r="G4286">
            <v>7.85</v>
          </cell>
          <cell r="H4286">
            <v>0</v>
          </cell>
          <cell r="I4286">
            <v>0</v>
          </cell>
        </row>
        <row r="4287">
          <cell r="A4287">
            <v>0</v>
          </cell>
          <cell r="B4287" t="str">
            <v>Mano de Obra</v>
          </cell>
          <cell r="C4287">
            <v>1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2262.6948051948052</v>
          </cell>
        </row>
        <row r="4288">
          <cell r="A4288">
            <v>1503.01</v>
          </cell>
          <cell r="B4288" t="str">
            <v>Instalación tuberías 1/2" y 3/4"</v>
          </cell>
          <cell r="C4288">
            <v>20</v>
          </cell>
          <cell r="D4288" t="str">
            <v>ML</v>
          </cell>
          <cell r="E4288">
            <v>7.85</v>
          </cell>
          <cell r="F4288">
            <v>0</v>
          </cell>
          <cell r="G4288">
            <v>157</v>
          </cell>
          <cell r="H4288">
            <v>0</v>
          </cell>
          <cell r="I4288">
            <v>0</v>
          </cell>
        </row>
        <row r="4289">
          <cell r="A4289">
            <v>0</v>
          </cell>
          <cell r="B4289" t="str">
            <v>Total/UND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1540.58</v>
          </cell>
          <cell r="H4289">
            <v>247.63</v>
          </cell>
          <cell r="I4289">
            <v>1788.21</v>
          </cell>
        </row>
        <row r="4290">
          <cell r="A4290">
            <v>0</v>
          </cell>
          <cell r="B4290" t="str">
            <v>Tubos de Hormigon simple de 18¨ x 1.10m</v>
          </cell>
          <cell r="C4290">
            <v>30</v>
          </cell>
          <cell r="D4290">
            <v>0</v>
          </cell>
          <cell r="E4290">
            <v>1450</v>
          </cell>
          <cell r="F4290">
            <v>261</v>
          </cell>
          <cell r="G4290">
            <v>0</v>
          </cell>
          <cell r="H4290">
            <v>0</v>
          </cell>
        </row>
        <row r="4291">
          <cell r="A4291">
            <v>116.53000000000027</v>
          </cell>
          <cell r="B4291" t="str">
            <v>BAJANTE PLUVIAL Ø3" (3ml)</v>
          </cell>
          <cell r="C4291">
            <v>1</v>
          </cell>
          <cell r="D4291" t="str">
            <v>UND</v>
          </cell>
          <cell r="E4291">
            <v>0</v>
          </cell>
          <cell r="F4291">
            <v>0</v>
          </cell>
          <cell r="G4291">
            <v>2050.7000000000003</v>
          </cell>
          <cell r="H4291">
            <v>193.82</v>
          </cell>
          <cell r="I4291">
            <v>2244.5200000000004</v>
          </cell>
        </row>
        <row r="4292">
          <cell r="A4292">
            <v>0</v>
          </cell>
          <cell r="B4292">
            <v>0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</row>
        <row r="4293">
          <cell r="A4293">
            <v>0</v>
          </cell>
          <cell r="B4293" t="str">
            <v>Volumen Análisis</v>
          </cell>
          <cell r="C4293">
            <v>1</v>
          </cell>
          <cell r="D4293" t="str">
            <v>UND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</row>
        <row r="4294">
          <cell r="A4294" t="str">
            <v>SANIT122</v>
          </cell>
          <cell r="B4294" t="str">
            <v>Tubo 3"x19 PVC SDR-41</v>
          </cell>
          <cell r="C4294">
            <v>0.59799999999999998</v>
          </cell>
          <cell r="D4294" t="str">
            <v>UND</v>
          </cell>
          <cell r="E4294">
            <v>652.54237288135596</v>
          </cell>
          <cell r="F4294">
            <v>117.45762711864407</v>
          </cell>
          <cell r="G4294">
            <v>390.22</v>
          </cell>
          <cell r="H4294">
            <v>70.239999999999995</v>
          </cell>
        </row>
        <row r="4295">
          <cell r="A4295" t="str">
            <v>SANIT134</v>
          </cell>
          <cell r="B4295" t="str">
            <v>Codo PVC drenaje 3" x 90°</v>
          </cell>
          <cell r="C4295">
            <v>2</v>
          </cell>
          <cell r="D4295" t="str">
            <v>UND</v>
          </cell>
          <cell r="E4295">
            <v>70.33898305084746</v>
          </cell>
          <cell r="F4295">
            <v>12.661016949152541</v>
          </cell>
          <cell r="G4295">
            <v>140.68</v>
          </cell>
          <cell r="H4295">
            <v>25.32</v>
          </cell>
          <cell r="I4295">
            <v>0</v>
          </cell>
          <cell r="J4295">
            <v>0</v>
          </cell>
        </row>
        <row r="4296">
          <cell r="A4296" t="str">
            <v>SANIT129</v>
          </cell>
          <cell r="B4296" t="str">
            <v xml:space="preserve">Tee PVC drenaje 3" </v>
          </cell>
          <cell r="C4296">
            <v>1</v>
          </cell>
          <cell r="D4296" t="str">
            <v>UND</v>
          </cell>
          <cell r="E4296">
            <v>405.93220338983053</v>
          </cell>
          <cell r="F4296">
            <v>73.067796610169495</v>
          </cell>
          <cell r="G4296">
            <v>405.93</v>
          </cell>
          <cell r="H4296">
            <v>73.069999999999993</v>
          </cell>
          <cell r="I4296">
            <v>0</v>
          </cell>
        </row>
        <row r="4297">
          <cell r="A4297" t="str">
            <v>CE-PVC-01</v>
          </cell>
          <cell r="B4297" t="str">
            <v>Cemento PVC</v>
          </cell>
          <cell r="C4297">
            <v>0.01</v>
          </cell>
          <cell r="D4297" t="str">
            <v>UND</v>
          </cell>
          <cell r="E4297">
            <v>628.81355932203394</v>
          </cell>
          <cell r="F4297">
            <v>113.1864406779661</v>
          </cell>
          <cell r="G4297">
            <v>6.29</v>
          </cell>
          <cell r="H4297">
            <v>1.1299999999999999</v>
          </cell>
          <cell r="I4297">
            <v>69691</v>
          </cell>
        </row>
        <row r="4298">
          <cell r="A4298" t="str">
            <v>TORNIL005</v>
          </cell>
          <cell r="B4298" t="str">
            <v xml:space="preserve">Tarugo azul con tornillo   </v>
          </cell>
          <cell r="C4298">
            <v>6</v>
          </cell>
          <cell r="D4298" t="str">
            <v>UND</v>
          </cell>
          <cell r="E4298">
            <v>2.6271186440677967</v>
          </cell>
          <cell r="F4298">
            <v>0.47288135593220337</v>
          </cell>
          <cell r="G4298">
            <v>15.76</v>
          </cell>
          <cell r="H4298">
            <v>2.84</v>
          </cell>
          <cell r="I4298">
            <v>0</v>
          </cell>
        </row>
        <row r="4299">
          <cell r="A4299" t="str">
            <v>ELECT094</v>
          </cell>
          <cell r="B4299" t="str">
            <v>Abrazadera 3" EMT</v>
          </cell>
          <cell r="C4299">
            <v>3</v>
          </cell>
          <cell r="D4299" t="str">
            <v>UND</v>
          </cell>
          <cell r="E4299">
            <v>39.305084745762713</v>
          </cell>
          <cell r="F4299">
            <v>7.074915254237288</v>
          </cell>
          <cell r="G4299">
            <v>117.92</v>
          </cell>
          <cell r="H4299">
            <v>21.22</v>
          </cell>
          <cell r="I4299">
            <v>2889.8115000000003</v>
          </cell>
        </row>
        <row r="4300">
          <cell r="A4300">
            <v>0</v>
          </cell>
          <cell r="B4300" t="str">
            <v xml:space="preserve">Herramientas </v>
          </cell>
          <cell r="C4300">
            <v>5</v>
          </cell>
          <cell r="D4300" t="str">
            <v>%</v>
          </cell>
          <cell r="E4300">
            <v>927.52</v>
          </cell>
          <cell r="F4300">
            <v>0</v>
          </cell>
          <cell r="G4300">
            <v>46.38</v>
          </cell>
          <cell r="H4300">
            <v>0</v>
          </cell>
          <cell r="I4300">
            <v>0</v>
          </cell>
        </row>
        <row r="4301">
          <cell r="A4301">
            <v>0</v>
          </cell>
          <cell r="B4301" t="str">
            <v>Mano de Obra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</row>
        <row r="4302">
          <cell r="A4302">
            <v>1516.02</v>
          </cell>
          <cell r="B4302" t="str">
            <v>Instalación de desagüe pluvial de 3”</v>
          </cell>
          <cell r="C4302">
            <v>1</v>
          </cell>
          <cell r="D4302" t="str">
            <v>UND</v>
          </cell>
          <cell r="E4302">
            <v>927.52</v>
          </cell>
          <cell r="F4302">
            <v>396</v>
          </cell>
          <cell r="G4302">
            <v>927.52</v>
          </cell>
          <cell r="H4302">
            <v>0</v>
          </cell>
          <cell r="I4302">
            <v>0</v>
          </cell>
        </row>
        <row r="4303">
          <cell r="A4303">
            <v>0</v>
          </cell>
          <cell r="B4303" t="str">
            <v>Total/UND</v>
          </cell>
          <cell r="C4303">
            <v>6.0999999999999999E-2</v>
          </cell>
          <cell r="D4303">
            <v>0</v>
          </cell>
          <cell r="E4303">
            <v>6160.0100000000011</v>
          </cell>
          <cell r="F4303">
            <v>1049.49</v>
          </cell>
          <cell r="G4303">
            <v>2050.7000000000003</v>
          </cell>
          <cell r="H4303">
            <v>193.82</v>
          </cell>
          <cell r="I4303">
            <v>2244.5200000000004</v>
          </cell>
        </row>
        <row r="4304">
          <cell r="A4304">
            <v>0</v>
          </cell>
          <cell r="B4304" t="str">
            <v xml:space="preserve">Herramientas </v>
          </cell>
          <cell r="C4304">
            <v>0.03</v>
          </cell>
          <cell r="D4304">
            <v>0</v>
          </cell>
          <cell r="E4304">
            <v>20918.400000000001</v>
          </cell>
          <cell r="F4304">
            <v>3765.3119999999999</v>
          </cell>
          <cell r="G4304">
            <v>0</v>
          </cell>
          <cell r="H4304">
            <v>0</v>
          </cell>
        </row>
        <row r="4305">
          <cell r="A4305">
            <v>116.54000000000028</v>
          </cell>
          <cell r="B4305" t="str">
            <v xml:space="preserve">S/C: LLAVE DE CHORRO Ø1/2", INCLUYE SALIDA </v>
          </cell>
          <cell r="C4305">
            <v>1</v>
          </cell>
          <cell r="D4305" t="str">
            <v>UND</v>
          </cell>
          <cell r="E4305">
            <v>0</v>
          </cell>
          <cell r="F4305">
            <v>0</v>
          </cell>
          <cell r="G4305">
            <v>1561.2400000000002</v>
          </cell>
          <cell r="H4305">
            <v>55.28</v>
          </cell>
          <cell r="I4305">
            <v>1616.5200000000002</v>
          </cell>
        </row>
        <row r="4306">
          <cell r="A4306">
            <v>0</v>
          </cell>
          <cell r="B4306">
            <v>0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</row>
        <row r="4307">
          <cell r="A4307">
            <v>0</v>
          </cell>
          <cell r="B4307" t="str">
            <v>Volumen Análisis</v>
          </cell>
          <cell r="C4307">
            <v>1</v>
          </cell>
          <cell r="D4307" t="str">
            <v>UND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</row>
        <row r="4308">
          <cell r="A4308" t="str">
            <v>SANIT339</v>
          </cell>
          <cell r="B4308" t="str">
            <v>Llave de chorro 1/2"</v>
          </cell>
          <cell r="C4308">
            <v>1</v>
          </cell>
          <cell r="D4308" t="str">
            <v>UND</v>
          </cell>
          <cell r="E4308">
            <v>300.84745762711867</v>
          </cell>
          <cell r="F4308">
            <v>54.152542372881356</v>
          </cell>
          <cell r="G4308">
            <v>300.85000000000002</v>
          </cell>
          <cell r="H4308">
            <v>54.15</v>
          </cell>
          <cell r="I4308">
            <v>0</v>
          </cell>
        </row>
        <row r="4309">
          <cell r="A4309" t="str">
            <v>CE-PVC-01</v>
          </cell>
          <cell r="B4309" t="str">
            <v>Cemento PVC</v>
          </cell>
          <cell r="C4309">
            <v>0.01</v>
          </cell>
          <cell r="D4309" t="str">
            <v>UND</v>
          </cell>
          <cell r="E4309">
            <v>628.81355932203394</v>
          </cell>
          <cell r="F4309">
            <v>113.1864406779661</v>
          </cell>
          <cell r="G4309">
            <v>6.29</v>
          </cell>
          <cell r="H4309">
            <v>1.1299999999999999</v>
          </cell>
          <cell r="I4309">
            <v>173388.69</v>
          </cell>
        </row>
        <row r="4310">
          <cell r="A4310">
            <v>0</v>
          </cell>
          <cell r="B4310" t="str">
            <v xml:space="preserve">Herramientas </v>
          </cell>
          <cell r="C4310">
            <v>5</v>
          </cell>
          <cell r="D4310" t="str">
            <v>%</v>
          </cell>
          <cell r="E4310">
            <v>1194.3800000000001</v>
          </cell>
          <cell r="F4310">
            <v>0</v>
          </cell>
          <cell r="G4310">
            <v>59.72</v>
          </cell>
          <cell r="H4310">
            <v>0</v>
          </cell>
          <cell r="I4310">
            <v>0</v>
          </cell>
        </row>
        <row r="4311">
          <cell r="A4311">
            <v>0</v>
          </cell>
          <cell r="B4311" t="str">
            <v>Mano de Obra</v>
          </cell>
          <cell r="C4311">
            <v>1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13687.570666666667</v>
          </cell>
        </row>
        <row r="4312">
          <cell r="A4312">
            <v>1510.01</v>
          </cell>
          <cell r="B4312" t="str">
            <v>Instalación llave chorro jardín ½” y ¾” incluyendo línea de 3 ML Max Dist</v>
          </cell>
          <cell r="C4312">
            <v>1</v>
          </cell>
          <cell r="D4312" t="str">
            <v>UND</v>
          </cell>
          <cell r="E4312">
            <v>1194.3800000000001</v>
          </cell>
          <cell r="F4312">
            <v>0</v>
          </cell>
          <cell r="G4312">
            <v>1194.3800000000001</v>
          </cell>
          <cell r="H4312">
            <v>0</v>
          </cell>
          <cell r="I4312">
            <v>0</v>
          </cell>
        </row>
        <row r="4313">
          <cell r="A4313">
            <v>0</v>
          </cell>
          <cell r="B4313" t="str">
            <v>Total/UND</v>
          </cell>
          <cell r="D4313">
            <v>0</v>
          </cell>
          <cell r="E4313">
            <v>0</v>
          </cell>
          <cell r="F4313">
            <v>0</v>
          </cell>
          <cell r="G4313">
            <v>1561.2400000000002</v>
          </cell>
          <cell r="H4313">
            <v>55.28</v>
          </cell>
          <cell r="I4313">
            <v>1616.5200000000002</v>
          </cell>
        </row>
        <row r="4314">
          <cell r="A4314">
            <v>116.55000000000028</v>
          </cell>
          <cell r="B4314" t="str">
            <v xml:space="preserve">S/C: CODO DE Ø8"x90º PVC, PARA DRENAJE </v>
          </cell>
          <cell r="C4314">
            <v>1</v>
          </cell>
          <cell r="D4314" t="str">
            <v>UND</v>
          </cell>
          <cell r="E4314">
            <v>0</v>
          </cell>
          <cell r="F4314">
            <v>0</v>
          </cell>
          <cell r="G4314">
            <v>3658.41</v>
          </cell>
          <cell r="H4314">
            <v>596.04999999999995</v>
          </cell>
          <cell r="I4314">
            <v>4254.46</v>
          </cell>
        </row>
        <row r="4315">
          <cell r="A4315">
            <v>0</v>
          </cell>
          <cell r="B4315">
            <v>0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</row>
        <row r="4316">
          <cell r="A4316">
            <v>0</v>
          </cell>
          <cell r="B4316" t="str">
            <v>Volumen Análisis</v>
          </cell>
          <cell r="C4316">
            <v>1</v>
          </cell>
          <cell r="D4316" t="str">
            <v>UND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</row>
        <row r="4317">
          <cell r="A4317" t="str">
            <v>SANIT372</v>
          </cell>
          <cell r="B4317" t="str">
            <v xml:space="preserve">Codo drenaje 8" x90° SDR-41 </v>
          </cell>
          <cell r="C4317">
            <v>1</v>
          </cell>
          <cell r="D4317" t="str">
            <v>UND</v>
          </cell>
          <cell r="E4317">
            <v>3305.0847457627119</v>
          </cell>
          <cell r="F4317">
            <v>594.91525423728808</v>
          </cell>
          <cell r="G4317">
            <v>3305.08</v>
          </cell>
          <cell r="H4317">
            <v>594.91999999999996</v>
          </cell>
        </row>
        <row r="4318">
          <cell r="A4318" t="str">
            <v>CE-PVC-01</v>
          </cell>
          <cell r="B4318" t="str">
            <v>Cemento PVC</v>
          </cell>
          <cell r="C4318">
            <v>0.01</v>
          </cell>
          <cell r="D4318" t="str">
            <v>UND</v>
          </cell>
          <cell r="E4318">
            <v>628.81355932203394</v>
          </cell>
          <cell r="F4318">
            <v>113.1864406779661</v>
          </cell>
          <cell r="G4318">
            <v>6.29</v>
          </cell>
          <cell r="H4318">
            <v>1.1299999999999999</v>
          </cell>
        </row>
        <row r="4319">
          <cell r="A4319">
            <v>0</v>
          </cell>
          <cell r="B4319" t="str">
            <v xml:space="preserve">Herramientas </v>
          </cell>
          <cell r="C4319">
            <v>5</v>
          </cell>
          <cell r="D4319" t="str">
            <v>%</v>
          </cell>
          <cell r="E4319">
            <v>330.51</v>
          </cell>
          <cell r="F4319">
            <v>0</v>
          </cell>
          <cell r="G4319">
            <v>16.53</v>
          </cell>
          <cell r="H4319">
            <v>0</v>
          </cell>
        </row>
        <row r="4320">
          <cell r="A4320">
            <v>0</v>
          </cell>
          <cell r="B4320" t="str">
            <v>Mano de Obra</v>
          </cell>
          <cell r="C4320">
            <v>60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</row>
        <row r="4321">
          <cell r="A4321">
            <v>1516.02</v>
          </cell>
          <cell r="B4321" t="str">
            <v>Instalación de Codo Ø8"</v>
          </cell>
          <cell r="C4321">
            <v>1</v>
          </cell>
          <cell r="D4321" t="str">
            <v>UND</v>
          </cell>
          <cell r="E4321">
            <v>330.50800000000004</v>
          </cell>
          <cell r="F4321">
            <v>0</v>
          </cell>
          <cell r="G4321">
            <v>330.51</v>
          </cell>
          <cell r="H4321">
            <v>0</v>
          </cell>
          <cell r="I4321">
            <v>0</v>
          </cell>
        </row>
        <row r="4322">
          <cell r="A4322">
            <v>0</v>
          </cell>
          <cell r="B4322" t="str">
            <v>Total/UND</v>
          </cell>
          <cell r="D4322">
            <v>0</v>
          </cell>
          <cell r="G4322">
            <v>3658.41</v>
          </cell>
          <cell r="H4322">
            <v>596.04999999999995</v>
          </cell>
          <cell r="I4322">
            <v>4254.46</v>
          </cell>
        </row>
        <row r="4323">
          <cell r="A4323">
            <v>0</v>
          </cell>
          <cell r="B4323" t="str">
            <v>CAMARA SEPTICA 1.50x1.30x1.50m CALICHE</v>
          </cell>
          <cell r="C4323">
            <v>1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27679.439999999999</v>
          </cell>
        </row>
        <row r="4324">
          <cell r="A4324">
            <v>116.56000000000029</v>
          </cell>
          <cell r="B4324" t="str">
            <v xml:space="preserve">S/C: CURVA DE Ø8"x45º PVC, PARA DRENAJE </v>
          </cell>
          <cell r="C4324">
            <v>1</v>
          </cell>
          <cell r="D4324" t="str">
            <v>UND</v>
          </cell>
          <cell r="E4324">
            <v>0</v>
          </cell>
          <cell r="F4324">
            <v>0</v>
          </cell>
          <cell r="G4324">
            <v>3120.4700000000003</v>
          </cell>
          <cell r="H4324">
            <v>508.42</v>
          </cell>
          <cell r="I4324">
            <v>3628.8900000000003</v>
          </cell>
        </row>
        <row r="4325">
          <cell r="A4325">
            <v>0</v>
          </cell>
          <cell r="B4325">
            <v>0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</row>
        <row r="4326">
          <cell r="A4326">
            <v>0</v>
          </cell>
          <cell r="B4326" t="str">
            <v>Volumen Análisis</v>
          </cell>
          <cell r="C4326">
            <v>1</v>
          </cell>
          <cell r="D4326" t="str">
            <v>UND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A4327" t="str">
            <v>SANIT373</v>
          </cell>
          <cell r="B4327" t="str">
            <v xml:space="preserve">Codo drenaje 8" x45° SDR-41 </v>
          </cell>
          <cell r="C4327">
            <v>1</v>
          </cell>
          <cell r="D4327" t="str">
            <v>UND</v>
          </cell>
          <cell r="E4327">
            <v>2818.2627118644073</v>
          </cell>
          <cell r="F4327">
            <v>507.28728813559331</v>
          </cell>
          <cell r="G4327">
            <v>2818.26</v>
          </cell>
          <cell r="H4327">
            <v>507.29</v>
          </cell>
        </row>
        <row r="4328">
          <cell r="A4328" t="str">
            <v>CE-PVC-01</v>
          </cell>
          <cell r="B4328" t="str">
            <v>Cemento PVC</v>
          </cell>
          <cell r="C4328">
            <v>0.01</v>
          </cell>
          <cell r="D4328" t="str">
            <v>UND</v>
          </cell>
          <cell r="E4328">
            <v>628.81355932203394</v>
          </cell>
          <cell r="F4328">
            <v>113.1864406779661</v>
          </cell>
          <cell r="G4328">
            <v>6.29</v>
          </cell>
          <cell r="H4328">
            <v>1.1299999999999999</v>
          </cell>
        </row>
        <row r="4329">
          <cell r="A4329">
            <v>0</v>
          </cell>
          <cell r="B4329" t="str">
            <v xml:space="preserve">Herramientas </v>
          </cell>
          <cell r="C4329">
            <v>5</v>
          </cell>
          <cell r="D4329" t="str">
            <v>%</v>
          </cell>
          <cell r="E4329">
            <v>281.83</v>
          </cell>
          <cell r="F4329">
            <v>0</v>
          </cell>
          <cell r="G4329">
            <v>14.09</v>
          </cell>
          <cell r="H4329">
            <v>0</v>
          </cell>
        </row>
        <row r="4330">
          <cell r="A4330">
            <v>0</v>
          </cell>
          <cell r="B4330" t="str">
            <v>Mano de Obra</v>
          </cell>
          <cell r="C4330">
            <v>8.4</v>
          </cell>
          <cell r="D4330">
            <v>0</v>
          </cell>
          <cell r="E4330">
            <v>0</v>
          </cell>
          <cell r="F4330">
            <v>211.18999999999997</v>
          </cell>
          <cell r="G4330">
            <v>0</v>
          </cell>
          <cell r="H4330">
            <v>0</v>
          </cell>
        </row>
        <row r="4331">
          <cell r="A4331">
            <v>1516.02</v>
          </cell>
          <cell r="B4331" t="str">
            <v>Instalación de Codo Ø8"</v>
          </cell>
          <cell r="C4331">
            <v>1</v>
          </cell>
          <cell r="D4331" t="str">
            <v>UND</v>
          </cell>
          <cell r="E4331">
            <v>281.82600000000002</v>
          </cell>
          <cell r="F4331">
            <v>33.24</v>
          </cell>
          <cell r="G4331">
            <v>281.83</v>
          </cell>
          <cell r="H4331">
            <v>0</v>
          </cell>
          <cell r="I4331">
            <v>0</v>
          </cell>
        </row>
        <row r="4332">
          <cell r="A4332">
            <v>0</v>
          </cell>
          <cell r="B4332" t="str">
            <v>Total/UND</v>
          </cell>
          <cell r="D4332">
            <v>0</v>
          </cell>
          <cell r="G4332">
            <v>3120.4700000000003</v>
          </cell>
          <cell r="H4332">
            <v>508.42</v>
          </cell>
          <cell r="I4332">
            <v>3628.8900000000003</v>
          </cell>
        </row>
        <row r="4333">
          <cell r="A4333">
            <v>0</v>
          </cell>
          <cell r="B4333" t="str">
            <v>Mano de obra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</row>
        <row r="4334">
          <cell r="A4334">
            <v>116.57000000000029</v>
          </cell>
          <cell r="B4334" t="str">
            <v>TUBERÍA DRENAJE PVC 4" SOTERRADA</v>
          </cell>
          <cell r="C4334">
            <v>1</v>
          </cell>
          <cell r="D4334" t="str">
            <v>ML</v>
          </cell>
          <cell r="E4334">
            <v>0</v>
          </cell>
          <cell r="F4334">
            <v>0</v>
          </cell>
          <cell r="G4334">
            <v>703.10400000000004</v>
          </cell>
          <cell r="H4334">
            <v>36.634</v>
          </cell>
          <cell r="I4334">
            <v>739.73800000000006</v>
          </cell>
        </row>
        <row r="4335">
          <cell r="A4335">
            <v>0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</row>
        <row r="4336">
          <cell r="A4336">
            <v>0</v>
          </cell>
          <cell r="B4336" t="str">
            <v>Volumen Análisis</v>
          </cell>
          <cell r="C4336">
            <v>20</v>
          </cell>
          <cell r="D4336" t="str">
            <v>ML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</row>
        <row r="4337">
          <cell r="A4337" t="str">
            <v>SANIT123</v>
          </cell>
          <cell r="B4337" t="str">
            <v>Tubo 4"x19 PVC SDR-41</v>
          </cell>
          <cell r="C4337">
            <v>4.0249999999999995</v>
          </cell>
          <cell r="D4337" t="str">
            <v>UND</v>
          </cell>
          <cell r="E4337">
            <v>1008.4745762711865</v>
          </cell>
          <cell r="F4337">
            <v>181.52542372881356</v>
          </cell>
          <cell r="G4337">
            <v>4059.11</v>
          </cell>
          <cell r="H4337">
            <v>730.64</v>
          </cell>
          <cell r="I4337">
            <v>71.298000000000002</v>
          </cell>
        </row>
        <row r="4338">
          <cell r="A4338" t="str">
            <v>CE-PVC-01</v>
          </cell>
          <cell r="B4338" t="str">
            <v>Cemento PVC OATEY 32oz</v>
          </cell>
          <cell r="C4338">
            <v>1.7999999999999999E-2</v>
          </cell>
          <cell r="D4338" t="str">
            <v>UND</v>
          </cell>
          <cell r="E4338">
            <v>628.81355932203394</v>
          </cell>
          <cell r="F4338">
            <v>113.1864406779661</v>
          </cell>
          <cell r="G4338">
            <v>11.32</v>
          </cell>
          <cell r="H4338">
            <v>2.04</v>
          </cell>
          <cell r="I4338">
            <v>0</v>
          </cell>
        </row>
        <row r="4339">
          <cell r="A4339">
            <v>0</v>
          </cell>
          <cell r="B4339" t="str">
            <v xml:space="preserve">Herramientas </v>
          </cell>
          <cell r="C4339">
            <v>5</v>
          </cell>
          <cell r="D4339" t="str">
            <v>%</v>
          </cell>
          <cell r="E4339">
            <v>1420.4</v>
          </cell>
          <cell r="F4339">
            <v>0</v>
          </cell>
          <cell r="G4339">
            <v>71.02</v>
          </cell>
          <cell r="H4339">
            <v>0</v>
          </cell>
          <cell r="I4339">
            <v>0</v>
          </cell>
        </row>
        <row r="4340">
          <cell r="A4340">
            <v>2.0199999999999996</v>
          </cell>
          <cell r="B4340" t="str">
            <v xml:space="preserve">Excavación en tiera a mano </v>
          </cell>
          <cell r="C4340">
            <v>12.6</v>
          </cell>
          <cell r="D4340" t="str">
            <v>M3</v>
          </cell>
          <cell r="E4340">
            <v>365.53149999999999</v>
          </cell>
          <cell r="F4340">
            <v>0</v>
          </cell>
          <cell r="G4340">
            <v>4605.7</v>
          </cell>
          <cell r="H4340">
            <v>0</v>
          </cell>
        </row>
        <row r="4341">
          <cell r="A4341">
            <v>2.2699999999999942</v>
          </cell>
          <cell r="B4341" t="str">
            <v xml:space="preserve">Asiento de arena </v>
          </cell>
          <cell r="C4341">
            <v>1.2</v>
          </cell>
          <cell r="D4341" t="str">
            <v>M3</v>
          </cell>
          <cell r="E4341">
            <v>1899.3643000000002</v>
          </cell>
          <cell r="F4341">
            <v>0</v>
          </cell>
          <cell r="G4341">
            <v>2279.2399999999998</v>
          </cell>
          <cell r="H4341">
            <v>0</v>
          </cell>
          <cell r="I4341">
            <v>0</v>
          </cell>
        </row>
        <row r="4342">
          <cell r="A4342">
            <v>2.279999999999994</v>
          </cell>
          <cell r="B4342" t="str">
            <v xml:space="preserve">Relleno de reposición </v>
          </cell>
          <cell r="C4342">
            <v>13.4855229696</v>
          </cell>
          <cell r="D4342" t="str">
            <v>M3</v>
          </cell>
          <cell r="E4342">
            <v>107.95436619718311</v>
          </cell>
          <cell r="F4342">
            <v>0</v>
          </cell>
          <cell r="G4342">
            <v>1455.82</v>
          </cell>
          <cell r="H4342">
            <v>0</v>
          </cell>
          <cell r="I4342">
            <v>0</v>
          </cell>
        </row>
        <row r="4343">
          <cell r="A4343">
            <v>2.1599999999999966</v>
          </cell>
          <cell r="B4343" t="str">
            <v xml:space="preserve">Bote de material producto de excavación </v>
          </cell>
          <cell r="C4343">
            <v>0.43447703040000007</v>
          </cell>
          <cell r="D4343" t="str">
            <v>M3</v>
          </cell>
          <cell r="E4343">
            <v>367.0494845360825</v>
          </cell>
          <cell r="F4343">
            <v>0</v>
          </cell>
          <cell r="G4343">
            <v>159.47</v>
          </cell>
          <cell r="H4343">
            <v>0</v>
          </cell>
        </row>
        <row r="4344">
          <cell r="A4344">
            <v>0</v>
          </cell>
          <cell r="B4344" t="str">
            <v>Mano de Obra</v>
          </cell>
          <cell r="C4344">
            <v>20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</row>
        <row r="4345">
          <cell r="A4345">
            <v>1518.02</v>
          </cell>
          <cell r="B4345" t="str">
            <v>Tuberías de 4”</v>
          </cell>
          <cell r="C4345">
            <v>20</v>
          </cell>
          <cell r="D4345" t="str">
            <v>ML</v>
          </cell>
          <cell r="E4345">
            <v>71.02</v>
          </cell>
          <cell r="F4345">
            <v>0</v>
          </cell>
          <cell r="G4345">
            <v>1420.4</v>
          </cell>
          <cell r="H4345">
            <v>0</v>
          </cell>
          <cell r="I4345">
            <v>0</v>
          </cell>
        </row>
        <row r="4346">
          <cell r="A4346">
            <v>0</v>
          </cell>
          <cell r="B4346" t="str">
            <v>Total/UND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14062.08</v>
          </cell>
          <cell r="H4346">
            <v>732.68</v>
          </cell>
          <cell r="I4346">
            <v>14794.76</v>
          </cell>
        </row>
        <row r="4347">
          <cell r="A4347">
            <v>0</v>
          </cell>
          <cell r="B4347" t="str">
            <v>TUBERÍA DRENAJE PVC 3/4" SOTERRADA</v>
          </cell>
          <cell r="C4347">
            <v>1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89.410499999999999</v>
          </cell>
        </row>
        <row r="4348">
          <cell r="A4348">
            <v>116.5800000000003</v>
          </cell>
          <cell r="B4348" t="str">
            <v xml:space="preserve">S/C: CODO DE Ø12"x90º PVC, PARA DRENAJE </v>
          </cell>
          <cell r="C4348">
            <v>1</v>
          </cell>
          <cell r="D4348" t="str">
            <v>UND</v>
          </cell>
          <cell r="E4348">
            <v>0</v>
          </cell>
          <cell r="F4348">
            <v>0</v>
          </cell>
          <cell r="G4348">
            <v>9045.19</v>
          </cell>
          <cell r="H4348">
            <v>1473.5300000000002</v>
          </cell>
          <cell r="I4348">
            <v>10518.720000000001</v>
          </cell>
        </row>
        <row r="4349">
          <cell r="A4349">
            <v>0</v>
          </cell>
          <cell r="B4349">
            <v>0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</row>
        <row r="4350">
          <cell r="A4350">
            <v>0</v>
          </cell>
          <cell r="B4350" t="str">
            <v>Volumen Análisis</v>
          </cell>
          <cell r="C4350">
            <v>1</v>
          </cell>
          <cell r="D4350" t="str">
            <v>UND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</row>
        <row r="4351">
          <cell r="A4351" t="str">
            <v>SANIT376</v>
          </cell>
          <cell r="B4351" t="str">
            <v xml:space="preserve">Codo drenaje 12" x90° SDR-41 </v>
          </cell>
          <cell r="C4351">
            <v>1</v>
          </cell>
          <cell r="D4351" t="str">
            <v>UND</v>
          </cell>
          <cell r="E4351">
            <v>8180</v>
          </cell>
          <cell r="F4351">
            <v>1472.3999999999999</v>
          </cell>
          <cell r="G4351">
            <v>8180</v>
          </cell>
          <cell r="H4351">
            <v>1472.4</v>
          </cell>
        </row>
        <row r="4352">
          <cell r="A4352" t="str">
            <v>CE-PVC-01</v>
          </cell>
          <cell r="B4352" t="str">
            <v>Cemento PVC</v>
          </cell>
          <cell r="C4352">
            <v>0.01</v>
          </cell>
          <cell r="D4352" t="str">
            <v>UND</v>
          </cell>
          <cell r="E4352">
            <v>628.81355932203394</v>
          </cell>
          <cell r="F4352">
            <v>113.1864406779661</v>
          </cell>
          <cell r="G4352">
            <v>6.29</v>
          </cell>
          <cell r="H4352">
            <v>1.1299999999999999</v>
          </cell>
        </row>
        <row r="4353">
          <cell r="A4353">
            <v>0</v>
          </cell>
          <cell r="B4353" t="str">
            <v xml:space="preserve">Herramientas </v>
          </cell>
          <cell r="C4353">
            <v>5</v>
          </cell>
          <cell r="D4353" t="str">
            <v>%</v>
          </cell>
          <cell r="E4353">
            <v>818</v>
          </cell>
          <cell r="F4353">
            <v>0</v>
          </cell>
          <cell r="G4353">
            <v>40.9</v>
          </cell>
          <cell r="H4353">
            <v>0</v>
          </cell>
        </row>
        <row r="4354">
          <cell r="A4354">
            <v>0</v>
          </cell>
          <cell r="B4354" t="str">
            <v>Mano de Obra</v>
          </cell>
          <cell r="C4354">
            <v>20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  <cell r="I4354">
            <v>0</v>
          </cell>
        </row>
        <row r="4355">
          <cell r="A4355">
            <v>1516.02</v>
          </cell>
          <cell r="B4355" t="str">
            <v>Instalación de Codo Ø12"</v>
          </cell>
          <cell r="C4355">
            <v>1</v>
          </cell>
          <cell r="D4355" t="str">
            <v>UND</v>
          </cell>
          <cell r="E4355">
            <v>818</v>
          </cell>
          <cell r="G4355">
            <v>818</v>
          </cell>
          <cell r="H4355">
            <v>0</v>
          </cell>
          <cell r="I4355">
            <v>0</v>
          </cell>
        </row>
        <row r="4356">
          <cell r="A4356">
            <v>0</v>
          </cell>
          <cell r="B4356" t="str">
            <v>Total/UND</v>
          </cell>
          <cell r="D4356">
            <v>0</v>
          </cell>
          <cell r="G4356">
            <v>9045.19</v>
          </cell>
          <cell r="H4356">
            <v>1473.5300000000002</v>
          </cell>
          <cell r="I4356">
            <v>10518.720000000001</v>
          </cell>
        </row>
        <row r="4357">
          <cell r="A4357">
            <v>0</v>
          </cell>
          <cell r="B4357" t="str">
            <v>BAJANTE PLUVIAL Ø3" (3ml)</v>
          </cell>
          <cell r="C4357">
            <v>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2244.5200000000004</v>
          </cell>
        </row>
        <row r="4358">
          <cell r="A4358">
            <v>116.5900000000003</v>
          </cell>
          <cell r="B4358" t="str">
            <v xml:space="preserve">S/C: CURVA DE Ø12"x45º PVC, PARA DRENAJE </v>
          </cell>
          <cell r="C4358">
            <v>1</v>
          </cell>
          <cell r="D4358" t="str">
            <v>UND</v>
          </cell>
          <cell r="E4358">
            <v>0</v>
          </cell>
          <cell r="F4358">
            <v>0</v>
          </cell>
          <cell r="G4358">
            <v>4138.99</v>
          </cell>
          <cell r="H4358">
            <v>674.33</v>
          </cell>
          <cell r="I4358">
            <v>4813.32</v>
          </cell>
        </row>
        <row r="4359">
          <cell r="A4359">
            <v>0</v>
          </cell>
          <cell r="B4359">
            <v>0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</row>
        <row r="4360">
          <cell r="A4360">
            <v>0</v>
          </cell>
          <cell r="B4360" t="str">
            <v>Volumen Análisis</v>
          </cell>
          <cell r="C4360">
            <v>1</v>
          </cell>
          <cell r="D4360" t="str">
            <v>UND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</row>
        <row r="4361">
          <cell r="A4361" t="str">
            <v>SANIT377</v>
          </cell>
          <cell r="B4361" t="str">
            <v xml:space="preserve">Codo drenaje 12" x45° SDR-41 </v>
          </cell>
          <cell r="C4361">
            <v>1</v>
          </cell>
          <cell r="D4361" t="str">
            <v>UND</v>
          </cell>
          <cell r="E4361">
            <v>3740</v>
          </cell>
          <cell r="F4361">
            <v>673.19999999999993</v>
          </cell>
          <cell r="G4361">
            <v>3740</v>
          </cell>
          <cell r="H4361">
            <v>673.2</v>
          </cell>
        </row>
        <row r="4362">
          <cell r="A4362" t="str">
            <v>CE-PVC-01</v>
          </cell>
          <cell r="B4362" t="str">
            <v>Cemento PVC</v>
          </cell>
          <cell r="C4362">
            <v>0.01</v>
          </cell>
          <cell r="D4362" t="str">
            <v>UND</v>
          </cell>
          <cell r="E4362">
            <v>628.81355932203394</v>
          </cell>
          <cell r="F4362">
            <v>113.1864406779661</v>
          </cell>
          <cell r="G4362">
            <v>6.29</v>
          </cell>
          <cell r="H4362">
            <v>1.1299999999999999</v>
          </cell>
        </row>
        <row r="4363">
          <cell r="A4363">
            <v>0</v>
          </cell>
          <cell r="B4363" t="str">
            <v xml:space="preserve">Herramientas </v>
          </cell>
          <cell r="C4363">
            <v>5</v>
          </cell>
          <cell r="D4363" t="str">
            <v>%</v>
          </cell>
          <cell r="E4363">
            <v>374</v>
          </cell>
          <cell r="F4363">
            <v>0</v>
          </cell>
          <cell r="G4363">
            <v>18.7</v>
          </cell>
          <cell r="H4363">
            <v>0</v>
          </cell>
        </row>
        <row r="4364">
          <cell r="A4364">
            <v>0</v>
          </cell>
          <cell r="B4364" t="str">
            <v>Mano de Obra</v>
          </cell>
          <cell r="C4364">
            <v>6</v>
          </cell>
          <cell r="D4364">
            <v>0</v>
          </cell>
          <cell r="E4364">
            <v>0</v>
          </cell>
          <cell r="F4364">
            <v>0.47288135593220337</v>
          </cell>
          <cell r="G4364">
            <v>0</v>
          </cell>
          <cell r="H4364">
            <v>0</v>
          </cell>
        </row>
        <row r="4365">
          <cell r="A4365">
            <v>1516.02</v>
          </cell>
          <cell r="B4365" t="str">
            <v>Instalación de Codo Ø12"</v>
          </cell>
          <cell r="C4365">
            <v>1</v>
          </cell>
          <cell r="D4365" t="str">
            <v>UND</v>
          </cell>
          <cell r="E4365">
            <v>374</v>
          </cell>
          <cell r="F4365">
            <v>7.074915254237288</v>
          </cell>
          <cell r="G4365">
            <v>374</v>
          </cell>
          <cell r="H4365">
            <v>0</v>
          </cell>
          <cell r="I4365">
            <v>0</v>
          </cell>
        </row>
        <row r="4366">
          <cell r="A4366">
            <v>0</v>
          </cell>
          <cell r="B4366" t="str">
            <v>Total/UND</v>
          </cell>
          <cell r="C4366">
            <v>5</v>
          </cell>
          <cell r="D4366">
            <v>0</v>
          </cell>
          <cell r="E4366">
            <v>927.52</v>
          </cell>
          <cell r="F4366">
            <v>0</v>
          </cell>
          <cell r="G4366">
            <v>4138.99</v>
          </cell>
          <cell r="H4366">
            <v>674.33</v>
          </cell>
          <cell r="I4366">
            <v>4813.32</v>
          </cell>
        </row>
        <row r="4367">
          <cell r="A4367">
            <v>0</v>
          </cell>
          <cell r="B4367" t="str">
            <v>Mano de Obra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</row>
        <row r="4368">
          <cell r="A4368">
            <v>116.60000000000031</v>
          </cell>
          <cell r="B4368" t="str">
            <v xml:space="preserve">S/C: TEE DE Ø12" PVC, PARA DRENAJE </v>
          </cell>
          <cell r="C4368">
            <v>1</v>
          </cell>
          <cell r="D4368" t="str">
            <v>UND</v>
          </cell>
          <cell r="E4368">
            <v>0</v>
          </cell>
          <cell r="F4368">
            <v>0</v>
          </cell>
          <cell r="G4368">
            <v>7691.57</v>
          </cell>
          <cell r="H4368">
            <v>1253.0300000000002</v>
          </cell>
          <cell r="I4368">
            <v>8944.6</v>
          </cell>
        </row>
        <row r="4369">
          <cell r="A4369">
            <v>0</v>
          </cell>
          <cell r="B4369">
            <v>0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>
            <v>0</v>
          </cell>
          <cell r="B4370" t="str">
            <v>Volumen Análisis</v>
          </cell>
          <cell r="C4370">
            <v>1</v>
          </cell>
          <cell r="D4370" t="str">
            <v>UND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</row>
        <row r="4371">
          <cell r="A4371" t="str">
            <v>SANIT378</v>
          </cell>
          <cell r="B4371" t="str">
            <v xml:space="preserve">Tee drenaje 12" SDR-41 </v>
          </cell>
          <cell r="C4371">
            <v>1</v>
          </cell>
          <cell r="D4371" t="str">
            <v>UND</v>
          </cell>
          <cell r="E4371">
            <v>6955</v>
          </cell>
          <cell r="F4371">
            <v>1251.8999999999999</v>
          </cell>
          <cell r="G4371">
            <v>6955</v>
          </cell>
          <cell r="H4371">
            <v>1251.9000000000001</v>
          </cell>
          <cell r="I4371">
            <v>1616.5200000000002</v>
          </cell>
        </row>
        <row r="4372">
          <cell r="A4372" t="str">
            <v>CE-PVC-01</v>
          </cell>
          <cell r="B4372" t="str">
            <v>Cemento PVC</v>
          </cell>
          <cell r="C4372">
            <v>0.01</v>
          </cell>
          <cell r="D4372" t="str">
            <v>UND</v>
          </cell>
          <cell r="E4372">
            <v>628.81355932203394</v>
          </cell>
          <cell r="F4372">
            <v>113.1864406779661</v>
          </cell>
          <cell r="G4372">
            <v>6.29</v>
          </cell>
          <cell r="H4372">
            <v>1.1299999999999999</v>
          </cell>
          <cell r="I4372">
            <v>0</v>
          </cell>
        </row>
        <row r="4373">
          <cell r="A4373">
            <v>0</v>
          </cell>
          <cell r="B4373" t="str">
            <v xml:space="preserve">Herramientas </v>
          </cell>
          <cell r="C4373">
            <v>5</v>
          </cell>
          <cell r="D4373" t="str">
            <v>%</v>
          </cell>
          <cell r="E4373">
            <v>695.5</v>
          </cell>
          <cell r="F4373">
            <v>0</v>
          </cell>
          <cell r="G4373">
            <v>34.78</v>
          </cell>
          <cell r="H4373">
            <v>0</v>
          </cell>
          <cell r="I4373">
            <v>0</v>
          </cell>
        </row>
        <row r="4374">
          <cell r="A4374">
            <v>0</v>
          </cell>
          <cell r="B4374" t="str">
            <v>Mano de Obra</v>
          </cell>
          <cell r="C4374">
            <v>1</v>
          </cell>
          <cell r="D4374">
            <v>0</v>
          </cell>
          <cell r="E4374">
            <v>0</v>
          </cell>
          <cell r="F4374">
            <v>54.152542372881356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>
            <v>1516.02</v>
          </cell>
          <cell r="B4375" t="str">
            <v>Instalación de Codo Ø12"</v>
          </cell>
          <cell r="C4375">
            <v>1</v>
          </cell>
          <cell r="D4375" t="str">
            <v>UND</v>
          </cell>
          <cell r="E4375">
            <v>695.5</v>
          </cell>
          <cell r="F4375">
            <v>113.1864406779661</v>
          </cell>
          <cell r="G4375">
            <v>695.5</v>
          </cell>
          <cell r="H4375">
            <v>0</v>
          </cell>
          <cell r="I4375">
            <v>0</v>
          </cell>
        </row>
        <row r="4376">
          <cell r="A4376">
            <v>0</v>
          </cell>
          <cell r="B4376" t="str">
            <v>Total/UND</v>
          </cell>
          <cell r="C4376">
            <v>5</v>
          </cell>
          <cell r="D4376">
            <v>0</v>
          </cell>
          <cell r="E4376">
            <v>1194.3800000000001</v>
          </cell>
          <cell r="F4376">
            <v>0</v>
          </cell>
          <cell r="G4376">
            <v>7691.57</v>
          </cell>
          <cell r="H4376">
            <v>1253.0300000000002</v>
          </cell>
          <cell r="I4376">
            <v>8944.6</v>
          </cell>
        </row>
        <row r="4377">
          <cell r="A4377">
            <v>0</v>
          </cell>
          <cell r="B4377" t="str">
            <v>Mano de Obra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</row>
        <row r="4378">
          <cell r="A4378">
            <v>116.61000000000031</v>
          </cell>
          <cell r="B4378" t="str">
            <v>ALCANTARILLA DE HORMIGÓN 30"</v>
          </cell>
          <cell r="C4378">
            <v>1</v>
          </cell>
          <cell r="D4378" t="str">
            <v>ML</v>
          </cell>
          <cell r="E4378">
            <v>0</v>
          </cell>
          <cell r="F4378">
            <v>0</v>
          </cell>
          <cell r="G4378">
            <v>3213.8615</v>
          </cell>
          <cell r="H4378">
            <v>462.95399999999995</v>
          </cell>
          <cell r="I4378">
            <v>3676.8154999999997</v>
          </cell>
        </row>
        <row r="4379">
          <cell r="A4379">
            <v>0</v>
          </cell>
          <cell r="B4379" t="str">
            <v>Volumen Análisis</v>
          </cell>
          <cell r="C4379">
            <v>60</v>
          </cell>
          <cell r="D4379" t="str">
            <v>ML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</row>
        <row r="4380">
          <cell r="A4380">
            <v>0</v>
          </cell>
          <cell r="B4380" t="str">
            <v xml:space="preserve">S/C: CODO DE Ø8"x90º PVC, PARA DRENAJE </v>
          </cell>
          <cell r="C4380">
            <v>1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</row>
        <row r="4381">
          <cell r="A4381" t="str">
            <v>SANIT007</v>
          </cell>
          <cell r="B4381" t="str">
            <v/>
          </cell>
          <cell r="C4381">
            <v>50</v>
          </cell>
          <cell r="D4381" t="str">
            <v>UND</v>
          </cell>
          <cell r="E4381">
            <v>2800</v>
          </cell>
          <cell r="F4381">
            <v>504</v>
          </cell>
          <cell r="G4381">
            <v>140000</v>
          </cell>
          <cell r="H4381">
            <v>25200</v>
          </cell>
          <cell r="I4381">
            <v>0</v>
          </cell>
        </row>
        <row r="4382">
          <cell r="A4382">
            <v>112.01</v>
          </cell>
          <cell r="B4382" t="str">
            <v xml:space="preserve">MORTERO 1:3 </v>
          </cell>
          <cell r="C4382">
            <v>0.12</v>
          </cell>
          <cell r="D4382" t="str">
            <v>M3</v>
          </cell>
          <cell r="E4382">
            <v>6160.0100000000011</v>
          </cell>
          <cell r="F4382">
            <v>1049.49</v>
          </cell>
          <cell r="G4382">
            <v>739.2</v>
          </cell>
          <cell r="H4382">
            <v>125.94</v>
          </cell>
          <cell r="I4382">
            <v>0</v>
          </cell>
        </row>
        <row r="4383">
          <cell r="A4383">
            <v>0</v>
          </cell>
          <cell r="B4383" t="str">
            <v xml:space="preserve">Herramientas </v>
          </cell>
          <cell r="C4383">
            <v>0.03</v>
          </cell>
          <cell r="D4383">
            <v>0</v>
          </cell>
          <cell r="E4383">
            <v>30214.2</v>
          </cell>
          <cell r="F4383">
            <v>5438.5559999999996</v>
          </cell>
          <cell r="G4383">
            <v>906.43</v>
          </cell>
          <cell r="H4383">
            <v>163.16</v>
          </cell>
        </row>
        <row r="4384">
          <cell r="A4384">
            <v>0</v>
          </cell>
          <cell r="B4384" t="str">
            <v>Uso de grua</v>
          </cell>
          <cell r="C4384">
            <v>1.2</v>
          </cell>
          <cell r="D4384" t="str">
            <v>DIA</v>
          </cell>
          <cell r="E4384">
            <v>10593.220338983052</v>
          </cell>
          <cell r="F4384">
            <v>1906.7796610169494</v>
          </cell>
          <cell r="G4384">
            <v>12711.86</v>
          </cell>
          <cell r="H4384">
            <v>2288.14</v>
          </cell>
          <cell r="I4384">
            <v>0</v>
          </cell>
        </row>
        <row r="4385">
          <cell r="A4385">
            <v>0</v>
          </cell>
          <cell r="B4385" t="str">
            <v>Transporte tuberías</v>
          </cell>
          <cell r="C4385">
            <v>0.05</v>
          </cell>
          <cell r="D4385">
            <v>0</v>
          </cell>
          <cell r="E4385">
            <v>165200</v>
          </cell>
          <cell r="F4385">
            <v>0</v>
          </cell>
          <cell r="G4385">
            <v>8260</v>
          </cell>
          <cell r="H4385">
            <v>0</v>
          </cell>
          <cell r="I4385">
            <v>0</v>
          </cell>
        </row>
        <row r="4386">
          <cell r="A4386">
            <v>0</v>
          </cell>
          <cell r="B4386" t="str">
            <v>Mano de Obra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>
            <v>1522.07</v>
          </cell>
          <cell r="B4387" t="str">
            <v>Instal. De tubería de alcantarilla</v>
          </cell>
          <cell r="C4387">
            <v>60</v>
          </cell>
          <cell r="D4387" t="str">
            <v>ML</v>
          </cell>
          <cell r="E4387">
            <v>503.57</v>
          </cell>
          <cell r="F4387">
            <v>0</v>
          </cell>
          <cell r="G4387">
            <v>30214.2</v>
          </cell>
          <cell r="H4387">
            <v>0</v>
          </cell>
          <cell r="I4387">
            <v>0</v>
          </cell>
        </row>
        <row r="4388">
          <cell r="A4388">
            <v>0</v>
          </cell>
          <cell r="B4388" t="str">
            <v>Total/UND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192831.69</v>
          </cell>
          <cell r="H4388">
            <v>27777.239999999998</v>
          </cell>
          <cell r="I4388">
            <v>220608.93</v>
          </cell>
        </row>
        <row r="4389">
          <cell r="A4389">
            <v>0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</row>
        <row r="4390">
          <cell r="A4390">
            <v>116.62000000000032</v>
          </cell>
          <cell r="B4390" t="str">
            <v>HINCADO DE TUBERÍA PARA POZO PVC 8" SDR-41</v>
          </cell>
          <cell r="C4390">
            <v>1</v>
          </cell>
          <cell r="D4390" t="str">
            <v>PL</v>
          </cell>
          <cell r="E4390">
            <v>0</v>
          </cell>
          <cell r="F4390">
            <v>0</v>
          </cell>
          <cell r="G4390">
            <v>452.03042857142856</v>
          </cell>
          <cell r="H4390">
            <v>58.865571428571428</v>
          </cell>
          <cell r="I4390">
            <v>510.89599999999996</v>
          </cell>
        </row>
        <row r="4391">
          <cell r="A4391">
            <v>0</v>
          </cell>
          <cell r="B4391">
            <v>0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</row>
        <row r="4392">
          <cell r="A4392">
            <v>0</v>
          </cell>
          <cell r="B4392" t="str">
            <v>Volumen Análisis</v>
          </cell>
          <cell r="C4392">
            <v>70</v>
          </cell>
          <cell r="D4392" t="str">
            <v>pl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</row>
        <row r="4393">
          <cell r="A4393" t="str">
            <v>SANIT125</v>
          </cell>
          <cell r="B4393" t="str">
            <v>Tubo 8"x19 PVC SDR-41</v>
          </cell>
          <cell r="C4393">
            <v>3.6842105263157894</v>
          </cell>
          <cell r="D4393" t="str">
            <v>UND</v>
          </cell>
          <cell r="E4393">
            <v>6092.3728813559328</v>
          </cell>
          <cell r="F4393">
            <v>1096.6271186440679</v>
          </cell>
          <cell r="G4393">
            <v>22445.58</v>
          </cell>
          <cell r="H4393">
            <v>4040.21</v>
          </cell>
        </row>
        <row r="4394">
          <cell r="A4394" t="str">
            <v>CE-PVC-01</v>
          </cell>
          <cell r="B4394" t="str">
            <v>Cemento PVC OATEY 32oz</v>
          </cell>
          <cell r="C4394">
            <v>1.44E-2</v>
          </cell>
          <cell r="D4394" t="str">
            <v>UND</v>
          </cell>
          <cell r="E4394">
            <v>628.81355932203394</v>
          </cell>
          <cell r="F4394">
            <v>113.1864406779661</v>
          </cell>
          <cell r="G4394">
            <v>9.0500000000000007</v>
          </cell>
          <cell r="H4394">
            <v>1.63</v>
          </cell>
        </row>
        <row r="4395">
          <cell r="A4395">
            <v>0</v>
          </cell>
          <cell r="B4395" t="str">
            <v xml:space="preserve">Herramientas </v>
          </cell>
          <cell r="C4395">
            <v>0.05</v>
          </cell>
          <cell r="D4395">
            <v>0</v>
          </cell>
          <cell r="E4395">
            <v>8750</v>
          </cell>
          <cell r="F4395">
            <v>1575</v>
          </cell>
          <cell r="G4395">
            <v>437.5</v>
          </cell>
          <cell r="H4395">
            <v>78.75</v>
          </cell>
        </row>
        <row r="4396">
          <cell r="A4396">
            <v>0</v>
          </cell>
          <cell r="B4396" t="str">
            <v>Mano de Obra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>
            <v>0</v>
          </cell>
          <cell r="B4397" t="str">
            <v>Colocación de tubería</v>
          </cell>
          <cell r="C4397">
            <v>70</v>
          </cell>
          <cell r="D4397" t="str">
            <v>PIE</v>
          </cell>
          <cell r="E4397">
            <v>125</v>
          </cell>
          <cell r="G4397">
            <v>8750</v>
          </cell>
          <cell r="H4397">
            <v>0</v>
          </cell>
          <cell r="I4397">
            <v>0</v>
          </cell>
        </row>
        <row r="4398">
          <cell r="A4398">
            <v>0</v>
          </cell>
          <cell r="B4398" t="str">
            <v>Total/UND</v>
          </cell>
          <cell r="C4398">
            <v>0</v>
          </cell>
          <cell r="D4398">
            <v>0</v>
          </cell>
          <cell r="E4398">
            <v>0</v>
          </cell>
          <cell r="G4398">
            <v>31642.13</v>
          </cell>
          <cell r="H4398">
            <v>4120.59</v>
          </cell>
          <cell r="I4398">
            <v>35762.720000000001</v>
          </cell>
        </row>
        <row r="4399">
          <cell r="A4399">
            <v>0</v>
          </cell>
          <cell r="B4399">
            <v>0</v>
          </cell>
          <cell r="D4399">
            <v>0</v>
          </cell>
          <cell r="G4399">
            <v>0</v>
          </cell>
          <cell r="H4399">
            <v>0</v>
          </cell>
          <cell r="I4399">
            <v>0</v>
          </cell>
        </row>
        <row r="4400">
          <cell r="A4400">
            <v>116.63000000000032</v>
          </cell>
          <cell r="B4400" t="str">
            <v>HINCADO DE TUBERÍA PARA POZO PVC 12" SDR-41</v>
          </cell>
          <cell r="C4400">
            <v>1</v>
          </cell>
          <cell r="D4400" t="str">
            <v>PL</v>
          </cell>
          <cell r="E4400">
            <v>0</v>
          </cell>
          <cell r="F4400">
            <v>0</v>
          </cell>
          <cell r="G4400">
            <v>1217.646</v>
          </cell>
          <cell r="H4400">
            <v>178.67628571428568</v>
          </cell>
          <cell r="I4400">
            <v>1396.3222857142857</v>
          </cell>
        </row>
        <row r="4401">
          <cell r="A4401">
            <v>0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</row>
        <row r="4402">
          <cell r="A4402">
            <v>0</v>
          </cell>
          <cell r="B4402" t="str">
            <v>Volumen Análisis</v>
          </cell>
          <cell r="C4402">
            <v>70</v>
          </cell>
          <cell r="D4402" t="str">
            <v>ML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</row>
        <row r="4403">
          <cell r="A4403" t="str">
            <v>SANIT163</v>
          </cell>
          <cell r="B4403" t="str">
            <v>Tubo 12"x19 PVC SDR-41</v>
          </cell>
          <cell r="C4403">
            <v>3.6842105263157894</v>
          </cell>
          <cell r="D4403" t="str">
            <v>UND</v>
          </cell>
          <cell r="E4403">
            <v>18644.067796610172</v>
          </cell>
          <cell r="F4403">
            <v>3355.9322033898306</v>
          </cell>
          <cell r="G4403">
            <v>68688.67</v>
          </cell>
          <cell r="H4403">
            <v>12363.96</v>
          </cell>
          <cell r="I4403">
            <v>0</v>
          </cell>
        </row>
        <row r="4404">
          <cell r="A4404" t="str">
            <v>CE-PVC-01</v>
          </cell>
          <cell r="B4404" t="str">
            <v>Cemento PVC OATEY 32oz</v>
          </cell>
          <cell r="C4404">
            <v>1.44E-2</v>
          </cell>
          <cell r="D4404" t="str">
            <v>UND</v>
          </cell>
          <cell r="E4404">
            <v>628.81355932203394</v>
          </cell>
          <cell r="F4404">
            <v>113.1864406779661</v>
          </cell>
          <cell r="G4404">
            <v>9.0500000000000007</v>
          </cell>
          <cell r="H4404">
            <v>1.63</v>
          </cell>
        </row>
        <row r="4405">
          <cell r="A4405">
            <v>0</v>
          </cell>
          <cell r="B4405" t="str">
            <v xml:space="preserve">Herramientas </v>
          </cell>
          <cell r="C4405">
            <v>0.05</v>
          </cell>
          <cell r="D4405">
            <v>0</v>
          </cell>
          <cell r="E4405">
            <v>15750</v>
          </cell>
          <cell r="F4405">
            <v>2835</v>
          </cell>
          <cell r="G4405">
            <v>787.5</v>
          </cell>
          <cell r="H4405">
            <v>141.75</v>
          </cell>
        </row>
        <row r="4406">
          <cell r="A4406">
            <v>0</v>
          </cell>
          <cell r="B4406" t="str">
            <v>Mano de Obra</v>
          </cell>
          <cell r="C4406">
            <v>12.6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</row>
        <row r="4407">
          <cell r="A4407">
            <v>0</v>
          </cell>
          <cell r="B4407" t="str">
            <v>Colocación de tubería</v>
          </cell>
          <cell r="C4407">
            <v>70</v>
          </cell>
          <cell r="D4407" t="str">
            <v>PIE</v>
          </cell>
          <cell r="E4407">
            <v>225</v>
          </cell>
          <cell r="F4407">
            <v>0</v>
          </cell>
          <cell r="G4407">
            <v>15750</v>
          </cell>
          <cell r="H4407">
            <v>0</v>
          </cell>
          <cell r="I4407">
            <v>0</v>
          </cell>
        </row>
        <row r="4408">
          <cell r="A4408">
            <v>0</v>
          </cell>
          <cell r="B4408" t="str">
            <v>Total/UND</v>
          </cell>
          <cell r="C4408">
            <v>13.4855229696</v>
          </cell>
          <cell r="D4408">
            <v>0</v>
          </cell>
          <cell r="E4408">
            <v>107.95436619718311</v>
          </cell>
          <cell r="F4408">
            <v>0</v>
          </cell>
          <cell r="G4408">
            <v>85235.22</v>
          </cell>
          <cell r="H4408">
            <v>12507.339999999998</v>
          </cell>
          <cell r="I4408">
            <v>97742.56</v>
          </cell>
        </row>
        <row r="4409">
          <cell r="A4409">
            <v>0</v>
          </cell>
          <cell r="B4409" t="str">
            <v xml:space="preserve">Bote de material producto de excavación </v>
          </cell>
          <cell r="C4409">
            <v>0.43447703040000007</v>
          </cell>
          <cell r="D4409">
            <v>0</v>
          </cell>
          <cell r="E4409">
            <v>367.0494845360825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</row>
        <row r="4410">
          <cell r="A4410">
            <v>116.64000000000033</v>
          </cell>
          <cell r="B4410" t="str">
            <v>TUBERÍA DRENAJE PVC 16" SDR-41</v>
          </cell>
          <cell r="C4410">
            <v>1</v>
          </cell>
          <cell r="D4410" t="str">
            <v>ML</v>
          </cell>
          <cell r="E4410">
            <v>0</v>
          </cell>
          <cell r="F4410">
            <v>0</v>
          </cell>
          <cell r="G4410">
            <v>4311.5264999999999</v>
          </cell>
          <cell r="H4410">
            <v>757.87</v>
          </cell>
          <cell r="I4410">
            <v>5069.3964999999998</v>
          </cell>
        </row>
        <row r="4411">
          <cell r="A4411">
            <v>0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</row>
        <row r="4412">
          <cell r="A4412">
            <v>0</v>
          </cell>
          <cell r="B4412" t="str">
            <v>Volumen Análisis</v>
          </cell>
          <cell r="C4412">
            <v>20</v>
          </cell>
          <cell r="D4412" t="str">
            <v>ML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 t="str">
            <v>SANIT379</v>
          </cell>
          <cell r="B4413" t="str">
            <v>Tubo drenaje SDR-41 16"</v>
          </cell>
          <cell r="C4413">
            <v>3.5</v>
          </cell>
          <cell r="D4413" t="str">
            <v>UND</v>
          </cell>
          <cell r="E4413">
            <v>24025.423728813559</v>
          </cell>
          <cell r="F4413">
            <v>4324.5762711864409</v>
          </cell>
          <cell r="G4413">
            <v>84088.98</v>
          </cell>
          <cell r="H4413">
            <v>15136.02</v>
          </cell>
          <cell r="I4413">
            <v>0</v>
          </cell>
        </row>
        <row r="4414">
          <cell r="A4414" t="str">
            <v>CE-PVC-01</v>
          </cell>
          <cell r="B4414" t="str">
            <v>Cemento PVC OATEY 32oz</v>
          </cell>
          <cell r="C4414">
            <v>2.8000000000000001E-2</v>
          </cell>
          <cell r="D4414" t="str">
            <v>UND</v>
          </cell>
          <cell r="E4414">
            <v>628.81355932203394</v>
          </cell>
          <cell r="F4414">
            <v>113.1864406779661</v>
          </cell>
          <cell r="G4414">
            <v>17.61</v>
          </cell>
          <cell r="H4414">
            <v>3.17</v>
          </cell>
          <cell r="I4414">
            <v>10518.720000000001</v>
          </cell>
        </row>
        <row r="4415">
          <cell r="A4415">
            <v>0</v>
          </cell>
          <cell r="B4415" t="str">
            <v xml:space="preserve">Herramientas </v>
          </cell>
          <cell r="C4415">
            <v>0.05</v>
          </cell>
          <cell r="D4415">
            <v>0</v>
          </cell>
          <cell r="E4415">
            <v>2022.8</v>
          </cell>
          <cell r="F4415">
            <v>364.10399999999998</v>
          </cell>
          <cell r="G4415">
            <v>101.14</v>
          </cell>
          <cell r="H4415">
            <v>18.21</v>
          </cell>
          <cell r="I4415">
            <v>0</v>
          </cell>
        </row>
        <row r="4416">
          <cell r="A4416">
            <v>0</v>
          </cell>
          <cell r="B4416" t="str">
            <v>Mano de Obra</v>
          </cell>
          <cell r="C4416">
            <v>1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</row>
        <row r="4417">
          <cell r="A4417">
            <v>1522.03</v>
          </cell>
          <cell r="B4417" t="str">
            <v>Tubería de 16"</v>
          </cell>
          <cell r="C4417">
            <v>20</v>
          </cell>
          <cell r="D4417" t="str">
            <v>ML</v>
          </cell>
          <cell r="E4417">
            <v>101.14</v>
          </cell>
          <cell r="F4417">
            <v>1472.3999999999999</v>
          </cell>
          <cell r="G4417">
            <v>2022.8</v>
          </cell>
          <cell r="H4417">
            <v>0</v>
          </cell>
          <cell r="I4417">
            <v>0</v>
          </cell>
        </row>
        <row r="4418">
          <cell r="A4418">
            <v>0</v>
          </cell>
          <cell r="B4418" t="str">
            <v>Total/UND</v>
          </cell>
          <cell r="C4418">
            <v>0.01</v>
          </cell>
          <cell r="D4418">
            <v>0</v>
          </cell>
          <cell r="E4418">
            <v>628.81355932203394</v>
          </cell>
          <cell r="F4418">
            <v>113.1864406779661</v>
          </cell>
          <cell r="G4418">
            <v>86230.53</v>
          </cell>
          <cell r="H4418">
            <v>15157.4</v>
          </cell>
          <cell r="I4418">
            <v>101387.93</v>
          </cell>
        </row>
        <row r="4419">
          <cell r="A4419">
            <v>0</v>
          </cell>
          <cell r="B4419" t="str">
            <v xml:space="preserve">Herramientas </v>
          </cell>
          <cell r="C4419">
            <v>5</v>
          </cell>
          <cell r="D4419">
            <v>0</v>
          </cell>
          <cell r="E4419">
            <v>818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</row>
        <row r="4420">
          <cell r="A4420">
            <v>116.65000000000033</v>
          </cell>
          <cell r="B4420" t="str">
            <v>TUBERÍA DRENAJE PVC 18" SDR-41</v>
          </cell>
          <cell r="C4420">
            <v>1</v>
          </cell>
          <cell r="D4420" t="str">
            <v>ML</v>
          </cell>
          <cell r="E4420">
            <v>0</v>
          </cell>
          <cell r="F4420">
            <v>0</v>
          </cell>
          <cell r="G4420">
            <v>4822.1305000000011</v>
          </cell>
          <cell r="H4420">
            <v>849.77850000000001</v>
          </cell>
          <cell r="I4420">
            <v>5671.9090000000015</v>
          </cell>
        </row>
        <row r="4421">
          <cell r="A4421">
            <v>0</v>
          </cell>
          <cell r="B4421">
            <v>0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</row>
        <row r="4422">
          <cell r="A4422">
            <v>0</v>
          </cell>
          <cell r="B4422" t="str">
            <v>Volumen Análisis</v>
          </cell>
          <cell r="C4422">
            <v>20</v>
          </cell>
          <cell r="D4422" t="str">
            <v>ML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</row>
        <row r="4423">
          <cell r="A4423" t="str">
            <v>SANIT380</v>
          </cell>
          <cell r="B4423" t="str">
            <v>Tubo drenaje SDR-41 18"</v>
          </cell>
          <cell r="C4423">
            <v>3.5</v>
          </cell>
          <cell r="D4423" t="str">
            <v>UND</v>
          </cell>
          <cell r="E4423">
            <v>26944.957627118649</v>
          </cell>
          <cell r="F4423">
            <v>4850.0923728813568</v>
          </cell>
          <cell r="G4423">
            <v>94307.35</v>
          </cell>
          <cell r="H4423">
            <v>16975.32</v>
          </cell>
          <cell r="I4423">
            <v>0</v>
          </cell>
        </row>
        <row r="4424">
          <cell r="A4424" t="str">
            <v>CE-PVC-01</v>
          </cell>
          <cell r="B4424" t="str">
            <v>Cemento PVC OATEY 32oz</v>
          </cell>
          <cell r="C4424">
            <v>1.7999999999999999E-2</v>
          </cell>
          <cell r="D4424" t="str">
            <v>UND</v>
          </cell>
          <cell r="E4424">
            <v>628.81355932203394</v>
          </cell>
          <cell r="F4424">
            <v>113.1864406779661</v>
          </cell>
          <cell r="G4424">
            <v>11.32</v>
          </cell>
          <cell r="H4424">
            <v>2.04</v>
          </cell>
          <cell r="I4424">
            <v>4813.32</v>
          </cell>
        </row>
        <row r="4425">
          <cell r="A4425">
            <v>0</v>
          </cell>
          <cell r="B4425" t="str">
            <v xml:space="preserve">Herramientas </v>
          </cell>
          <cell r="C4425">
            <v>0.05</v>
          </cell>
          <cell r="D4425">
            <v>0</v>
          </cell>
          <cell r="E4425">
            <v>2022.8</v>
          </cell>
          <cell r="F4425">
            <v>364.10399999999998</v>
          </cell>
          <cell r="G4425">
            <v>101.14</v>
          </cell>
          <cell r="H4425">
            <v>18.21</v>
          </cell>
          <cell r="I4425">
            <v>0</v>
          </cell>
        </row>
        <row r="4426">
          <cell r="A4426">
            <v>0</v>
          </cell>
          <cell r="B4426" t="str">
            <v>Mano de Obra</v>
          </cell>
          <cell r="C4426">
            <v>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</row>
        <row r="4427">
          <cell r="A4427">
            <v>1522.03</v>
          </cell>
          <cell r="B4427" t="str">
            <v>Tubería de 18"</v>
          </cell>
          <cell r="C4427">
            <v>20</v>
          </cell>
          <cell r="D4427" t="str">
            <v>ML</v>
          </cell>
          <cell r="E4427">
            <v>101.14</v>
          </cell>
          <cell r="F4427">
            <v>673.19999999999993</v>
          </cell>
          <cell r="G4427">
            <v>2022.8</v>
          </cell>
          <cell r="H4427">
            <v>0</v>
          </cell>
          <cell r="I4427">
            <v>0</v>
          </cell>
        </row>
        <row r="4428">
          <cell r="A4428">
            <v>0</v>
          </cell>
          <cell r="B4428" t="str">
            <v>Total/UND</v>
          </cell>
          <cell r="C4428">
            <v>0.01</v>
          </cell>
          <cell r="D4428">
            <v>0</v>
          </cell>
          <cell r="E4428">
            <v>628.81355932203394</v>
          </cell>
          <cell r="F4428">
            <v>113.1864406779661</v>
          </cell>
          <cell r="G4428">
            <v>96442.610000000015</v>
          </cell>
          <cell r="H4428">
            <v>16995.57</v>
          </cell>
          <cell r="I4428">
            <v>113438.18000000002</v>
          </cell>
        </row>
        <row r="4429">
          <cell r="A4429">
            <v>0</v>
          </cell>
          <cell r="B4429" t="str">
            <v xml:space="preserve">Herramientas </v>
          </cell>
          <cell r="C4429">
            <v>5</v>
          </cell>
          <cell r="D4429">
            <v>0</v>
          </cell>
          <cell r="E4429">
            <v>374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</row>
        <row r="4430">
          <cell r="A4430">
            <v>116.66000000000034</v>
          </cell>
          <cell r="B4430" t="str">
            <v>ALCANTARILLA DE HORMIGÓN 36"</v>
          </cell>
          <cell r="C4430">
            <v>1</v>
          </cell>
          <cell r="D4430" t="str">
            <v>ML</v>
          </cell>
          <cell r="E4430">
            <v>0</v>
          </cell>
          <cell r="F4430">
            <v>0</v>
          </cell>
          <cell r="G4430">
            <v>4184.6115</v>
          </cell>
          <cell r="H4430">
            <v>627.95400000000006</v>
          </cell>
          <cell r="I4430">
            <v>4812.5654999999997</v>
          </cell>
        </row>
        <row r="4431">
          <cell r="A4431">
            <v>0</v>
          </cell>
          <cell r="B4431" t="str">
            <v>Volumen Análisis</v>
          </cell>
          <cell r="C4431">
            <v>60</v>
          </cell>
          <cell r="D4431" t="str">
            <v>ML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</row>
        <row r="4432">
          <cell r="A4432">
            <v>0</v>
          </cell>
          <cell r="B4432" t="str">
            <v>Total/UND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</row>
        <row r="4433">
          <cell r="A4433" t="str">
            <v>SANIT008</v>
          </cell>
          <cell r="B4433" t="str">
            <v/>
          </cell>
          <cell r="C4433">
            <v>50</v>
          </cell>
          <cell r="D4433" t="str">
            <v>UND</v>
          </cell>
          <cell r="E4433">
            <v>3900</v>
          </cell>
          <cell r="F4433">
            <v>702</v>
          </cell>
          <cell r="G4433">
            <v>195000</v>
          </cell>
          <cell r="H4433">
            <v>35100</v>
          </cell>
          <cell r="I4433">
            <v>0</v>
          </cell>
        </row>
        <row r="4434">
          <cell r="A4434">
            <v>112.01</v>
          </cell>
          <cell r="B4434" t="str">
            <v xml:space="preserve">MORTERO 1:3 </v>
          </cell>
          <cell r="C4434">
            <v>0.12</v>
          </cell>
          <cell r="D4434" t="str">
            <v>M3</v>
          </cell>
          <cell r="E4434">
            <v>6160.0100000000011</v>
          </cell>
          <cell r="F4434">
            <v>1049.49</v>
          </cell>
          <cell r="G4434">
            <v>739.2</v>
          </cell>
          <cell r="H4434">
            <v>125.94</v>
          </cell>
          <cell r="I4434">
            <v>8944.6</v>
          </cell>
        </row>
        <row r="4435">
          <cell r="A4435">
            <v>0</v>
          </cell>
          <cell r="B4435" t="str">
            <v xml:space="preserve">Herramientas </v>
          </cell>
          <cell r="C4435">
            <v>0.03</v>
          </cell>
          <cell r="D4435">
            <v>0</v>
          </cell>
          <cell r="E4435">
            <v>30214.2</v>
          </cell>
          <cell r="F4435">
            <v>5438.5559999999996</v>
          </cell>
          <cell r="G4435">
            <v>906.43</v>
          </cell>
          <cell r="H4435">
            <v>163.16</v>
          </cell>
          <cell r="I4435">
            <v>0</v>
          </cell>
        </row>
        <row r="4436">
          <cell r="A4436">
            <v>0</v>
          </cell>
          <cell r="B4436" t="str">
            <v>Uso de grua</v>
          </cell>
          <cell r="C4436">
            <v>1.2</v>
          </cell>
          <cell r="D4436" t="str">
            <v>DIA</v>
          </cell>
          <cell r="E4436">
            <v>10593.220338983052</v>
          </cell>
          <cell r="F4436">
            <v>1906.7796610169494</v>
          </cell>
          <cell r="G4436">
            <v>12711.86</v>
          </cell>
          <cell r="H4436">
            <v>2288.14</v>
          </cell>
          <cell r="I4436">
            <v>0</v>
          </cell>
        </row>
        <row r="4437">
          <cell r="A4437">
            <v>0</v>
          </cell>
          <cell r="B4437" t="str">
            <v>Transporte tuberías</v>
          </cell>
          <cell r="C4437">
            <v>0.05</v>
          </cell>
          <cell r="D4437">
            <v>0</v>
          </cell>
          <cell r="E4437">
            <v>230100</v>
          </cell>
          <cell r="F4437">
            <v>0</v>
          </cell>
          <cell r="G4437">
            <v>11505</v>
          </cell>
          <cell r="H4437">
            <v>0</v>
          </cell>
        </row>
        <row r="4438">
          <cell r="A4438">
            <v>0</v>
          </cell>
          <cell r="B4438" t="str">
            <v>Mano de Obra</v>
          </cell>
          <cell r="C4438">
            <v>0.01</v>
          </cell>
          <cell r="D4438">
            <v>0</v>
          </cell>
          <cell r="E4438">
            <v>0</v>
          </cell>
          <cell r="F4438">
            <v>113.1864406779661</v>
          </cell>
          <cell r="G4438">
            <v>0</v>
          </cell>
          <cell r="H4438">
            <v>0</v>
          </cell>
        </row>
        <row r="4439">
          <cell r="A4439">
            <v>1522.07</v>
          </cell>
          <cell r="B4439" t="str">
            <v>Instal. De tubería de alcantarilla</v>
          </cell>
          <cell r="C4439">
            <v>60</v>
          </cell>
          <cell r="D4439" t="str">
            <v>ML</v>
          </cell>
          <cell r="E4439">
            <v>503.57</v>
          </cell>
          <cell r="F4439">
            <v>0</v>
          </cell>
          <cell r="G4439">
            <v>30214.2</v>
          </cell>
          <cell r="H4439">
            <v>0</v>
          </cell>
          <cell r="I4439">
            <v>0</v>
          </cell>
        </row>
        <row r="4440">
          <cell r="A4440">
            <v>0</v>
          </cell>
          <cell r="B4440" t="str">
            <v>Total/UND</v>
          </cell>
          <cell r="C4440">
            <v>0</v>
          </cell>
          <cell r="D4440">
            <v>0</v>
          </cell>
          <cell r="E4440">
            <v>0</v>
          </cell>
          <cell r="G4440">
            <v>251076.69</v>
          </cell>
          <cell r="H4440">
            <v>37677.240000000005</v>
          </cell>
          <cell r="I4440">
            <v>288753.93</v>
          </cell>
        </row>
        <row r="4441">
          <cell r="A4441">
            <v>0</v>
          </cell>
          <cell r="B4441" t="str">
            <v>Instalación de Codo Ø12"</v>
          </cell>
          <cell r="C4441">
            <v>1</v>
          </cell>
          <cell r="D4441">
            <v>0</v>
          </cell>
          <cell r="E4441">
            <v>695.5</v>
          </cell>
          <cell r="G4441">
            <v>0</v>
          </cell>
          <cell r="H4441">
            <v>0</v>
          </cell>
          <cell r="I4441">
            <v>0</v>
          </cell>
        </row>
        <row r="4442">
          <cell r="A4442">
            <v>116.67000000000034</v>
          </cell>
          <cell r="B4442" t="str">
            <v xml:space="preserve">TUBERÍA DRENAJE PVC 2" </v>
          </cell>
          <cell r="C4442">
            <v>1</v>
          </cell>
          <cell r="D4442" t="str">
            <v>ML</v>
          </cell>
          <cell r="E4442">
            <v>0</v>
          </cell>
          <cell r="F4442">
            <v>0</v>
          </cell>
          <cell r="G4442">
            <v>157.43099999999998</v>
          </cell>
          <cell r="H4442">
            <v>17.355</v>
          </cell>
          <cell r="I4442">
            <v>174.78599999999997</v>
          </cell>
        </row>
        <row r="4443">
          <cell r="A4443">
            <v>0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</row>
        <row r="4444">
          <cell r="A4444">
            <v>0</v>
          </cell>
          <cell r="B4444" t="str">
            <v>Volumen Análisis</v>
          </cell>
          <cell r="C4444">
            <v>20</v>
          </cell>
          <cell r="D4444" t="str">
            <v>ML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</row>
        <row r="4445">
          <cell r="A4445" t="str">
            <v>SANIT115</v>
          </cell>
          <cell r="B4445" t="str">
            <v>Tubo 2"x19' PVC SDR-26</v>
          </cell>
          <cell r="C4445">
            <v>4.0249999999999995</v>
          </cell>
          <cell r="D4445" t="str">
            <v>UND</v>
          </cell>
          <cell r="E4445">
            <v>476.27118644067798</v>
          </cell>
          <cell r="F4445">
            <v>85.728813559322035</v>
          </cell>
          <cell r="G4445">
            <v>1916.99</v>
          </cell>
          <cell r="H4445">
            <v>345.06</v>
          </cell>
          <cell r="I4445">
            <v>0</v>
          </cell>
        </row>
        <row r="4446">
          <cell r="A4446" t="str">
            <v>CE-PVC-01</v>
          </cell>
          <cell r="B4446" t="str">
            <v>Cemento PVC OATEY 32oz</v>
          </cell>
          <cell r="C4446">
            <v>1.7999999999999999E-2</v>
          </cell>
          <cell r="D4446" t="str">
            <v>UND</v>
          </cell>
          <cell r="E4446">
            <v>628.81355932203394</v>
          </cell>
          <cell r="F4446">
            <v>113.1864406779661</v>
          </cell>
          <cell r="G4446">
            <v>11.32</v>
          </cell>
          <cell r="H4446">
            <v>2.04</v>
          </cell>
          <cell r="I4446">
            <v>0</v>
          </cell>
        </row>
        <row r="4447">
          <cell r="A4447">
            <v>0</v>
          </cell>
          <cell r="B4447" t="str">
            <v xml:space="preserve">Herramientas </v>
          </cell>
          <cell r="C4447">
            <v>5</v>
          </cell>
          <cell r="D4447" t="str">
            <v>%</v>
          </cell>
          <cell r="E4447">
            <v>1162.2</v>
          </cell>
          <cell r="F4447">
            <v>0</v>
          </cell>
          <cell r="G4447">
            <v>58.11</v>
          </cell>
          <cell r="H4447">
            <v>0</v>
          </cell>
        </row>
        <row r="4448">
          <cell r="A4448">
            <v>0</v>
          </cell>
          <cell r="B4448" t="str">
            <v>Mano de Obra</v>
          </cell>
          <cell r="C4448">
            <v>0.12</v>
          </cell>
          <cell r="D4448">
            <v>0</v>
          </cell>
          <cell r="E4448">
            <v>0</v>
          </cell>
          <cell r="F4448">
            <v>1049.49</v>
          </cell>
          <cell r="G4448">
            <v>0</v>
          </cell>
          <cell r="H4448">
            <v>0</v>
          </cell>
        </row>
        <row r="4449">
          <cell r="A4449">
            <v>1518.01</v>
          </cell>
          <cell r="B4449" t="str">
            <v>Tuberías de 2”</v>
          </cell>
          <cell r="C4449">
            <v>20</v>
          </cell>
          <cell r="D4449" t="str">
            <v>ML</v>
          </cell>
          <cell r="E4449">
            <v>58.11</v>
          </cell>
          <cell r="F4449">
            <v>5438.5559999999996</v>
          </cell>
          <cell r="G4449">
            <v>1162.2</v>
          </cell>
          <cell r="H4449">
            <v>0</v>
          </cell>
          <cell r="I4449">
            <v>0</v>
          </cell>
        </row>
        <row r="4450">
          <cell r="A4450">
            <v>0</v>
          </cell>
          <cell r="B4450" t="str">
            <v>Total/UND</v>
          </cell>
          <cell r="C4450">
            <v>1.2</v>
          </cell>
          <cell r="D4450">
            <v>0</v>
          </cell>
          <cell r="E4450">
            <v>10593.220338983052</v>
          </cell>
          <cell r="F4450">
            <v>1906.7796610169494</v>
          </cell>
          <cell r="G4450">
            <v>3148.62</v>
          </cell>
          <cell r="H4450">
            <v>347.1</v>
          </cell>
          <cell r="I4450">
            <v>3495.72</v>
          </cell>
        </row>
        <row r="4451">
          <cell r="A4451">
            <v>0</v>
          </cell>
          <cell r="B4451" t="str">
            <v>Transporte tuberías</v>
          </cell>
          <cell r="C4451">
            <v>0.05</v>
          </cell>
          <cell r="D4451">
            <v>0</v>
          </cell>
          <cell r="E4451">
            <v>165200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</row>
        <row r="4452">
          <cell r="A4452">
            <v>116.68000000000035</v>
          </cell>
          <cell r="B4452" t="str">
            <v>VENTILACIÓN Ø3" (3ml)</v>
          </cell>
          <cell r="C4452">
            <v>1</v>
          </cell>
          <cell r="D4452" t="str">
            <v>UND</v>
          </cell>
          <cell r="E4452">
            <v>0</v>
          </cell>
          <cell r="F4452">
            <v>0</v>
          </cell>
          <cell r="G4452">
            <v>1601.9099999999999</v>
          </cell>
          <cell r="H4452">
            <v>87.82</v>
          </cell>
          <cell r="I4452">
            <v>1689.7299999999998</v>
          </cell>
        </row>
        <row r="4453">
          <cell r="A4453">
            <v>0</v>
          </cell>
          <cell r="B4453">
            <v>0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</row>
        <row r="4454">
          <cell r="A4454">
            <v>0</v>
          </cell>
          <cell r="B4454" t="str">
            <v>Volumen Análisis</v>
          </cell>
          <cell r="C4454">
            <v>1</v>
          </cell>
          <cell r="D4454" t="str">
            <v>UND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A4455" t="str">
            <v>SANIT129</v>
          </cell>
          <cell r="B4455" t="str">
            <v>Tubo 3"x19' PVC DRENAJE</v>
          </cell>
          <cell r="C4455">
            <v>0.69</v>
          </cell>
          <cell r="D4455" t="str">
            <v>UND</v>
          </cell>
          <cell r="E4455">
            <v>405.93220338983053</v>
          </cell>
          <cell r="F4455">
            <v>73.067796610169495</v>
          </cell>
          <cell r="G4455">
            <v>280.08999999999997</v>
          </cell>
          <cell r="H4455">
            <v>50.42</v>
          </cell>
          <cell r="I4455">
            <v>0</v>
          </cell>
        </row>
        <row r="4456">
          <cell r="A4456" t="str">
            <v>SANIT134</v>
          </cell>
          <cell r="B4456" t="str">
            <v>Codo PVC drenaje 3" x 90°</v>
          </cell>
          <cell r="C4456">
            <v>1</v>
          </cell>
          <cell r="D4456" t="str">
            <v>UND</v>
          </cell>
          <cell r="E4456">
            <v>70.33898305084746</v>
          </cell>
          <cell r="F4456">
            <v>12.661016949152541</v>
          </cell>
          <cell r="G4456">
            <v>70.34</v>
          </cell>
          <cell r="H4456">
            <v>12.66</v>
          </cell>
          <cell r="I4456">
            <v>510.89599999999996</v>
          </cell>
        </row>
        <row r="4457">
          <cell r="A4457" t="str">
            <v>CE-PVC-01</v>
          </cell>
          <cell r="B4457" t="str">
            <v>Cemento PVC</v>
          </cell>
          <cell r="C4457">
            <v>0.01</v>
          </cell>
          <cell r="D4457" t="str">
            <v>UND</v>
          </cell>
          <cell r="E4457">
            <v>628.81355932203394</v>
          </cell>
          <cell r="F4457">
            <v>113.1864406779661</v>
          </cell>
          <cell r="G4457">
            <v>6.29</v>
          </cell>
          <cell r="H4457">
            <v>1.1299999999999999</v>
          </cell>
          <cell r="I4457">
            <v>0</v>
          </cell>
        </row>
        <row r="4458">
          <cell r="A4458" t="str">
            <v>TORNIL005</v>
          </cell>
          <cell r="B4458" t="str">
            <v xml:space="preserve">Tarugo azul con tornillo   </v>
          </cell>
          <cell r="C4458">
            <v>6</v>
          </cell>
          <cell r="D4458" t="str">
            <v>UND</v>
          </cell>
          <cell r="E4458">
            <v>2.2118644067796609</v>
          </cell>
          <cell r="F4458">
            <v>0.39813559322033892</v>
          </cell>
          <cell r="G4458">
            <v>13.27</v>
          </cell>
          <cell r="H4458">
            <v>2.39</v>
          </cell>
          <cell r="I4458">
            <v>0</v>
          </cell>
        </row>
        <row r="4459">
          <cell r="A4459" t="str">
            <v>ELECT094</v>
          </cell>
          <cell r="B4459" t="str">
            <v>Abrazadera 3" EMT</v>
          </cell>
          <cell r="C4459">
            <v>3</v>
          </cell>
          <cell r="D4459" t="str">
            <v>UND</v>
          </cell>
          <cell r="E4459">
            <v>39.305084745762713</v>
          </cell>
          <cell r="F4459">
            <v>7.074915254237288</v>
          </cell>
          <cell r="G4459">
            <v>117.92</v>
          </cell>
          <cell r="H4459">
            <v>21.22</v>
          </cell>
        </row>
        <row r="4460">
          <cell r="A4460">
            <v>0</v>
          </cell>
          <cell r="B4460" t="str">
            <v xml:space="preserve">Herramientas </v>
          </cell>
          <cell r="C4460">
            <v>5</v>
          </cell>
          <cell r="D4460" t="str">
            <v>%</v>
          </cell>
          <cell r="E4460">
            <v>1060.95</v>
          </cell>
          <cell r="F4460">
            <v>0</v>
          </cell>
          <cell r="G4460">
            <v>53.05</v>
          </cell>
          <cell r="H4460">
            <v>0</v>
          </cell>
          <cell r="I4460">
            <v>0</v>
          </cell>
        </row>
        <row r="4461">
          <cell r="A4461">
            <v>0</v>
          </cell>
          <cell r="B4461" t="str">
            <v>Mano de Obra</v>
          </cell>
          <cell r="C4461">
            <v>0.05</v>
          </cell>
          <cell r="D4461">
            <v>0</v>
          </cell>
          <cell r="E4461">
            <v>0</v>
          </cell>
          <cell r="F4461">
            <v>1575</v>
          </cell>
          <cell r="G4461">
            <v>0</v>
          </cell>
          <cell r="H4461">
            <v>0</v>
          </cell>
          <cell r="I4461">
            <v>0</v>
          </cell>
        </row>
        <row r="4462">
          <cell r="A4462">
            <v>1514.02</v>
          </cell>
          <cell r="B4462" t="str">
            <v>Instalación ventilación de 3”</v>
          </cell>
          <cell r="C4462">
            <v>1</v>
          </cell>
          <cell r="D4462" t="str">
            <v>UND</v>
          </cell>
          <cell r="E4462">
            <v>1060.95</v>
          </cell>
          <cell r="G4462">
            <v>1060.95</v>
          </cell>
          <cell r="H4462">
            <v>0</v>
          </cell>
          <cell r="I4462">
            <v>0</v>
          </cell>
        </row>
        <row r="4463">
          <cell r="A4463">
            <v>0</v>
          </cell>
          <cell r="B4463" t="str">
            <v>Total/UND</v>
          </cell>
          <cell r="C4463">
            <v>70</v>
          </cell>
          <cell r="D4463">
            <v>0</v>
          </cell>
          <cell r="E4463">
            <v>125</v>
          </cell>
          <cell r="F4463">
            <v>0</v>
          </cell>
          <cell r="G4463">
            <v>1601.9099999999999</v>
          </cell>
          <cell r="H4463">
            <v>87.82</v>
          </cell>
          <cell r="I4463">
            <v>1689.7299999999998</v>
          </cell>
        </row>
        <row r="4464">
          <cell r="A4464">
            <v>0</v>
          </cell>
          <cell r="B4464" t="str">
            <v>Total/UND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35762.720000000001</v>
          </cell>
        </row>
        <row r="4465">
          <cell r="A4465">
            <v>116.69000000000035</v>
          </cell>
          <cell r="B4465" t="str">
            <v>BAJANTE DESCARGA Ø4" SDR-41 (3ml)</v>
          </cell>
          <cell r="C4465">
            <v>1</v>
          </cell>
          <cell r="D4465" t="str">
            <v>UND</v>
          </cell>
          <cell r="E4465">
            <v>0</v>
          </cell>
          <cell r="F4465">
            <v>0</v>
          </cell>
          <cell r="G4465">
            <v>2669.2200000000003</v>
          </cell>
          <cell r="H4465">
            <v>229.5</v>
          </cell>
          <cell r="I4465">
            <v>2898.7200000000003</v>
          </cell>
        </row>
        <row r="4466">
          <cell r="A4466">
            <v>0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</row>
        <row r="4467">
          <cell r="A4467">
            <v>0</v>
          </cell>
          <cell r="B4467" t="str">
            <v>Volumen Análisis</v>
          </cell>
          <cell r="C4467">
            <v>1</v>
          </cell>
          <cell r="D4467" t="str">
            <v>UND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</row>
        <row r="4468">
          <cell r="A4468" t="str">
            <v>SANIT123</v>
          </cell>
          <cell r="B4468" t="str">
            <v>Tubo 4"x19 PVC SDR-41</v>
          </cell>
          <cell r="C4468">
            <v>0.69</v>
          </cell>
          <cell r="D4468" t="str">
            <v>UND</v>
          </cell>
          <cell r="E4468">
            <v>1008.4745762711865</v>
          </cell>
          <cell r="F4468">
            <v>181.52542372881356</v>
          </cell>
          <cell r="G4468">
            <v>695.85</v>
          </cell>
          <cell r="H4468">
            <v>125.25</v>
          </cell>
          <cell r="I4468">
            <v>0</v>
          </cell>
        </row>
        <row r="4469">
          <cell r="A4469" t="str">
            <v>SANIT135</v>
          </cell>
          <cell r="B4469" t="str">
            <v>Codo PVC drenaje 3" x 90°</v>
          </cell>
          <cell r="C4469">
            <v>2</v>
          </cell>
          <cell r="D4469" t="str">
            <v>UND</v>
          </cell>
          <cell r="E4469">
            <v>101.69491525423729</v>
          </cell>
          <cell r="F4469">
            <v>18.305084745762709</v>
          </cell>
          <cell r="G4469">
            <v>203.39</v>
          </cell>
          <cell r="H4469">
            <v>36.61</v>
          </cell>
        </row>
        <row r="4470">
          <cell r="A4470" t="str">
            <v>SANIT144</v>
          </cell>
          <cell r="B4470" t="str">
            <v xml:space="preserve">Tee PVC drenaje 3" </v>
          </cell>
          <cell r="C4470">
            <v>1</v>
          </cell>
          <cell r="D4470" t="str">
            <v>UND</v>
          </cell>
          <cell r="E4470">
            <v>179.66101694915255</v>
          </cell>
          <cell r="F4470">
            <v>32.33898305084746</v>
          </cell>
          <cell r="G4470">
            <v>179.66</v>
          </cell>
          <cell r="H4470">
            <v>32.340000000000003</v>
          </cell>
          <cell r="I4470">
            <v>0</v>
          </cell>
        </row>
        <row r="4471">
          <cell r="A4471" t="str">
            <v>CE-PVC-01</v>
          </cell>
          <cell r="B4471" t="str">
            <v>Cemento PVC</v>
          </cell>
          <cell r="C4471">
            <v>0.01</v>
          </cell>
          <cell r="D4471" t="str">
            <v>UND</v>
          </cell>
          <cell r="E4471">
            <v>628.81355932203394</v>
          </cell>
          <cell r="F4471">
            <v>113.1864406779661</v>
          </cell>
          <cell r="G4471">
            <v>6.29</v>
          </cell>
          <cell r="H4471">
            <v>1.1299999999999999</v>
          </cell>
          <cell r="I4471">
            <v>0</v>
          </cell>
        </row>
        <row r="4472">
          <cell r="A4472" t="str">
            <v>TORNIL005</v>
          </cell>
          <cell r="B4472" t="str">
            <v xml:space="preserve">Tarugo azul con tornillo   </v>
          </cell>
          <cell r="C4472">
            <v>6</v>
          </cell>
          <cell r="D4472" t="str">
            <v>UND</v>
          </cell>
          <cell r="E4472">
            <v>2.2118644067796609</v>
          </cell>
          <cell r="F4472">
            <v>0.39813559322033892</v>
          </cell>
          <cell r="G4472">
            <v>13.27</v>
          </cell>
          <cell r="H4472">
            <v>2.39</v>
          </cell>
        </row>
        <row r="4473">
          <cell r="A4473" t="str">
            <v>ELECT095</v>
          </cell>
          <cell r="B4473" t="str">
            <v>Abrazadera 4" EMT</v>
          </cell>
          <cell r="C4473">
            <v>3</v>
          </cell>
          <cell r="D4473" t="str">
            <v>UND</v>
          </cell>
          <cell r="E4473">
            <v>58.855932203389834</v>
          </cell>
          <cell r="F4473">
            <v>10.594067796610169</v>
          </cell>
          <cell r="G4473">
            <v>176.57</v>
          </cell>
          <cell r="H4473">
            <v>31.78</v>
          </cell>
          <cell r="I4473">
            <v>0</v>
          </cell>
        </row>
        <row r="4474">
          <cell r="A4474">
            <v>0</v>
          </cell>
          <cell r="B4474" t="str">
            <v xml:space="preserve">Herramientas </v>
          </cell>
          <cell r="C4474">
            <v>5</v>
          </cell>
          <cell r="D4474" t="str">
            <v>%</v>
          </cell>
          <cell r="E4474">
            <v>1327.8</v>
          </cell>
          <cell r="F4474">
            <v>0</v>
          </cell>
          <cell r="G4474">
            <v>66.39</v>
          </cell>
          <cell r="H4474">
            <v>0</v>
          </cell>
          <cell r="I4474">
            <v>97742.56</v>
          </cell>
        </row>
        <row r="4475">
          <cell r="A4475">
            <v>0</v>
          </cell>
          <cell r="B4475" t="str">
            <v>Mano de Obra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</row>
        <row r="4476">
          <cell r="A4476">
            <v>1515.04</v>
          </cell>
          <cell r="B4476" t="str">
            <v>Columna bajante de 4”</v>
          </cell>
          <cell r="C4476">
            <v>1</v>
          </cell>
          <cell r="D4476" t="str">
            <v>UND</v>
          </cell>
          <cell r="E4476">
            <v>1327.8</v>
          </cell>
          <cell r="F4476">
            <v>0</v>
          </cell>
          <cell r="G4476">
            <v>1327.8</v>
          </cell>
          <cell r="H4476">
            <v>0</v>
          </cell>
          <cell r="I4476">
            <v>0</v>
          </cell>
        </row>
        <row r="4477">
          <cell r="A4477">
            <v>0</v>
          </cell>
          <cell r="B4477" t="str">
            <v>Total/UND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2669.2200000000003</v>
          </cell>
          <cell r="H4477">
            <v>229.5</v>
          </cell>
          <cell r="I4477">
            <v>2898.7200000000003</v>
          </cell>
        </row>
        <row r="4478">
          <cell r="A4478">
            <v>0</v>
          </cell>
          <cell r="B4478" t="str">
            <v>Volumen Análisis</v>
          </cell>
          <cell r="C4478">
            <v>20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A4479">
            <v>116.70000000000036</v>
          </cell>
          <cell r="B4479" t="str">
            <v>TUBERÍA DRENAJE PVC 4" SDR-41</v>
          </cell>
          <cell r="C4479">
            <v>1</v>
          </cell>
          <cell r="D4479" t="str">
            <v>ML</v>
          </cell>
          <cell r="E4479">
            <v>0</v>
          </cell>
          <cell r="F4479">
            <v>0</v>
          </cell>
          <cell r="G4479">
            <v>233.89900000000003</v>
          </cell>
          <cell r="H4479">
            <v>36.293500000000002</v>
          </cell>
          <cell r="I4479">
            <v>270.19250000000005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</row>
        <row r="4481">
          <cell r="A4481">
            <v>0</v>
          </cell>
          <cell r="B4481" t="str">
            <v>Volumen Análisis</v>
          </cell>
          <cell r="C4481">
            <v>20</v>
          </cell>
          <cell r="D4481" t="str">
            <v>ML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</row>
        <row r="4482">
          <cell r="A4482" t="str">
            <v>SANIT123</v>
          </cell>
          <cell r="B4482" t="str">
            <v>Tubo 4"x19 PVC SDR-41</v>
          </cell>
          <cell r="C4482">
            <v>3.9705263157894737</v>
          </cell>
          <cell r="D4482" t="str">
            <v>UND</v>
          </cell>
          <cell r="E4482">
            <v>1008.4745762711865</v>
          </cell>
          <cell r="F4482">
            <v>181.52542372881356</v>
          </cell>
          <cell r="G4482">
            <v>4004.17</v>
          </cell>
          <cell r="H4482">
            <v>720.75</v>
          </cell>
        </row>
        <row r="4483">
          <cell r="A4483" t="str">
            <v>CE-PVC-01</v>
          </cell>
          <cell r="B4483" t="str">
            <v>Cemento PVC OATEY 32oz</v>
          </cell>
          <cell r="C4483">
            <v>1.44E-2</v>
          </cell>
          <cell r="D4483" t="str">
            <v>UND</v>
          </cell>
          <cell r="E4483">
            <v>628.81355932203394</v>
          </cell>
          <cell r="F4483">
            <v>113.1864406779661</v>
          </cell>
          <cell r="G4483">
            <v>9.0500000000000007</v>
          </cell>
          <cell r="H4483">
            <v>1.63</v>
          </cell>
          <cell r="I4483">
            <v>0</v>
          </cell>
        </row>
        <row r="4484">
          <cell r="A4484">
            <v>0</v>
          </cell>
          <cell r="B4484" t="str">
            <v xml:space="preserve">Herramientas </v>
          </cell>
          <cell r="C4484">
            <v>0.03</v>
          </cell>
          <cell r="D4484">
            <v>0</v>
          </cell>
          <cell r="E4484">
            <v>645.4</v>
          </cell>
          <cell r="F4484">
            <v>116.172</v>
          </cell>
          <cell r="G4484">
            <v>19.36</v>
          </cell>
          <cell r="H4484">
            <v>3.49</v>
          </cell>
          <cell r="I4484">
            <v>101387.93</v>
          </cell>
        </row>
        <row r="4485">
          <cell r="A4485">
            <v>0</v>
          </cell>
          <cell r="B4485" t="str">
            <v>Mano de Obra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</row>
        <row r="4486">
          <cell r="A4486">
            <v>1503.06</v>
          </cell>
          <cell r="B4486" t="str">
            <v>Instalación tuberías 4"</v>
          </cell>
          <cell r="C4486">
            <v>20</v>
          </cell>
          <cell r="D4486" t="str">
            <v>ML</v>
          </cell>
          <cell r="E4486">
            <v>32.270000000000003</v>
          </cell>
          <cell r="F4486">
            <v>0</v>
          </cell>
          <cell r="G4486">
            <v>645.4</v>
          </cell>
          <cell r="H4486">
            <v>0</v>
          </cell>
          <cell r="I4486">
            <v>0</v>
          </cell>
        </row>
        <row r="4487">
          <cell r="A4487">
            <v>0</v>
          </cell>
          <cell r="B4487" t="str">
            <v>Total/UND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4677.9800000000005</v>
          </cell>
          <cell r="H4487">
            <v>725.87</v>
          </cell>
          <cell r="I4487">
            <v>5403.85</v>
          </cell>
        </row>
        <row r="4488">
          <cell r="A4488">
            <v>0</v>
          </cell>
          <cell r="B4488" t="str">
            <v>Volumen Análisis</v>
          </cell>
          <cell r="C4488">
            <v>20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</row>
        <row r="4489">
          <cell r="A4489">
            <v>116.71000000000036</v>
          </cell>
          <cell r="B4489" t="str">
            <v>COLUMNA A.F. PVC SCH-40 3/4"  (3ml)</v>
          </cell>
          <cell r="C4489">
            <v>1</v>
          </cell>
          <cell r="D4489" t="str">
            <v>UND</v>
          </cell>
          <cell r="E4489">
            <v>0</v>
          </cell>
          <cell r="F4489">
            <v>0</v>
          </cell>
          <cell r="G4489">
            <v>1031.92</v>
          </cell>
          <cell r="H4489">
            <v>35.25</v>
          </cell>
          <cell r="I4489">
            <v>1067.17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</row>
        <row r="4491">
          <cell r="A4491">
            <v>0</v>
          </cell>
          <cell r="B4491" t="str">
            <v>Volumen Análisis</v>
          </cell>
          <cell r="C4491">
            <v>1</v>
          </cell>
          <cell r="D4491" t="str">
            <v>UND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</row>
        <row r="4492">
          <cell r="A4492" t="str">
            <v>SANIT014</v>
          </cell>
          <cell r="B4492" t="str">
            <v>Tubo ¾"x19' PVC SCH-40</v>
          </cell>
          <cell r="C4492">
            <v>0.6</v>
          </cell>
          <cell r="D4492" t="str">
            <v>UND</v>
          </cell>
          <cell r="E4492">
            <v>216.10169491525426</v>
          </cell>
          <cell r="F4492">
            <v>38.898305084745765</v>
          </cell>
          <cell r="G4492">
            <v>129.66</v>
          </cell>
          <cell r="H4492">
            <v>23.34</v>
          </cell>
          <cell r="I4492">
            <v>0</v>
          </cell>
        </row>
        <row r="4493">
          <cell r="A4493" t="str">
            <v>SANIT030</v>
          </cell>
          <cell r="B4493" t="str">
            <v>Codo PVC drenaje 3" x 90°</v>
          </cell>
          <cell r="C4493">
            <v>2</v>
          </cell>
          <cell r="D4493" t="str">
            <v>UND</v>
          </cell>
          <cell r="E4493">
            <v>11.864406779661017</v>
          </cell>
          <cell r="F4493">
            <v>2.1355932203389831</v>
          </cell>
          <cell r="G4493">
            <v>23.73</v>
          </cell>
          <cell r="H4493">
            <v>4.2699999999999996</v>
          </cell>
          <cell r="I4493">
            <v>0</v>
          </cell>
        </row>
        <row r="4494">
          <cell r="A4494" t="str">
            <v>SANIT048</v>
          </cell>
          <cell r="B4494" t="str">
            <v xml:space="preserve">Tee PVC drenaje 3" </v>
          </cell>
          <cell r="C4494">
            <v>1</v>
          </cell>
          <cell r="D4494" t="str">
            <v>UND</v>
          </cell>
          <cell r="E4494">
            <v>13.559322033898306</v>
          </cell>
          <cell r="F4494">
            <v>2.4406779661016951</v>
          </cell>
          <cell r="G4494">
            <v>13.56</v>
          </cell>
          <cell r="H4494">
            <v>2.44</v>
          </cell>
          <cell r="I4494">
            <v>113438.18000000002</v>
          </cell>
        </row>
        <row r="4495">
          <cell r="A4495" t="str">
            <v>CE-PVC-01</v>
          </cell>
          <cell r="B4495" t="str">
            <v>Cemento PVC</v>
          </cell>
          <cell r="C4495">
            <v>0.01</v>
          </cell>
          <cell r="D4495" t="str">
            <v>UND</v>
          </cell>
          <cell r="E4495">
            <v>628.81355932203394</v>
          </cell>
          <cell r="F4495">
            <v>113.1864406779661</v>
          </cell>
          <cell r="G4495">
            <v>6.29</v>
          </cell>
          <cell r="H4495">
            <v>1.1299999999999999</v>
          </cell>
          <cell r="I4495">
            <v>0</v>
          </cell>
        </row>
        <row r="4496">
          <cell r="A4496" t="str">
            <v>TORNIL005</v>
          </cell>
          <cell r="B4496" t="str">
            <v xml:space="preserve">Tarugo azul con tornillo   </v>
          </cell>
          <cell r="C4496">
            <v>6</v>
          </cell>
          <cell r="D4496" t="str">
            <v>UND</v>
          </cell>
          <cell r="E4496">
            <v>2.2118644067796609</v>
          </cell>
          <cell r="F4496">
            <v>0.39813559322033892</v>
          </cell>
          <cell r="G4496">
            <v>13.27</v>
          </cell>
          <cell r="H4496">
            <v>2.39</v>
          </cell>
          <cell r="I4496">
            <v>4812.5654999999997</v>
          </cell>
        </row>
        <row r="4497">
          <cell r="A4497" t="str">
            <v>ELECT090</v>
          </cell>
          <cell r="B4497" t="str">
            <v>Abrazadera 3/4" EMT</v>
          </cell>
          <cell r="C4497">
            <v>3</v>
          </cell>
          <cell r="D4497" t="str">
            <v>UND</v>
          </cell>
          <cell r="E4497">
            <v>3.1186440677966103</v>
          </cell>
          <cell r="F4497">
            <v>0.56135593220338986</v>
          </cell>
          <cell r="G4497">
            <v>9.36</v>
          </cell>
          <cell r="H4497">
            <v>1.68</v>
          </cell>
          <cell r="I4497">
            <v>0</v>
          </cell>
        </row>
        <row r="4498">
          <cell r="A4498">
            <v>0</v>
          </cell>
          <cell r="B4498" t="str">
            <v xml:space="preserve">Herramientas </v>
          </cell>
          <cell r="C4498">
            <v>5</v>
          </cell>
          <cell r="D4498" t="str">
            <v>%</v>
          </cell>
          <cell r="E4498">
            <v>796.24</v>
          </cell>
          <cell r="F4498">
            <v>0</v>
          </cell>
          <cell r="G4498">
            <v>39.81</v>
          </cell>
          <cell r="H4498">
            <v>0</v>
          </cell>
          <cell r="I4498">
            <v>0</v>
          </cell>
        </row>
        <row r="4499">
          <cell r="A4499">
            <v>0</v>
          </cell>
          <cell r="B4499" t="str">
            <v>Mano de Obra</v>
          </cell>
          <cell r="C4499">
            <v>50</v>
          </cell>
          <cell r="D4499">
            <v>0</v>
          </cell>
          <cell r="E4499">
            <v>0</v>
          </cell>
          <cell r="F4499">
            <v>702</v>
          </cell>
          <cell r="G4499">
            <v>0</v>
          </cell>
          <cell r="H4499">
            <v>0</v>
          </cell>
        </row>
        <row r="4500">
          <cell r="A4500">
            <v>1515.01</v>
          </cell>
          <cell r="B4500" t="str">
            <v xml:space="preserve">Columna bajante de 1 ½” </v>
          </cell>
          <cell r="C4500">
            <v>1</v>
          </cell>
          <cell r="D4500" t="str">
            <v>UND</v>
          </cell>
          <cell r="E4500">
            <v>796.24</v>
          </cell>
          <cell r="F4500">
            <v>1049.49</v>
          </cell>
          <cell r="G4500">
            <v>796.24</v>
          </cell>
          <cell r="H4500">
            <v>0</v>
          </cell>
          <cell r="I4500">
            <v>0</v>
          </cell>
        </row>
        <row r="4501">
          <cell r="A4501">
            <v>0</v>
          </cell>
          <cell r="B4501" t="str">
            <v>Total/UND</v>
          </cell>
          <cell r="C4501">
            <v>0.03</v>
          </cell>
          <cell r="D4501">
            <v>0</v>
          </cell>
          <cell r="E4501">
            <v>30214.2</v>
          </cell>
          <cell r="F4501">
            <v>5438.5559999999996</v>
          </cell>
          <cell r="G4501">
            <v>1031.92</v>
          </cell>
          <cell r="H4501">
            <v>35.25</v>
          </cell>
          <cell r="I4501">
            <v>1067.17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</row>
        <row r="4503">
          <cell r="A4503">
            <v>116.72000000000037</v>
          </cell>
          <cell r="B4503" t="str">
            <v>CAMARA SEPTICA 1.30x1.94x1.70m CALICHE</v>
          </cell>
          <cell r="C4503">
            <v>1</v>
          </cell>
          <cell r="D4503" t="str">
            <v>UND</v>
          </cell>
          <cell r="E4503">
            <v>0</v>
          </cell>
          <cell r="F4503">
            <v>0</v>
          </cell>
          <cell r="G4503" t="e">
            <v>#N/A</v>
          </cell>
          <cell r="H4503" t="e">
            <v>#N/A</v>
          </cell>
          <cell r="I4503" t="e">
            <v>#N/A</v>
          </cell>
        </row>
        <row r="4504">
          <cell r="A4504">
            <v>0</v>
          </cell>
          <cell r="B4504" t="str">
            <v>Cámara Séptica 1.30x31.94x1.70m Calcihe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A4505">
            <v>0</v>
          </cell>
          <cell r="B4505" t="str">
            <v>Volumen Análisis</v>
          </cell>
          <cell r="C4505">
            <v>1</v>
          </cell>
          <cell r="D4505" t="str">
            <v>UND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</row>
        <row r="4506">
          <cell r="A4506">
            <v>0</v>
          </cell>
          <cell r="B4506" t="str">
            <v>Materiales y Equipos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</row>
        <row r="4507">
          <cell r="A4507">
            <v>101.16000000000008</v>
          </cell>
          <cell r="B4507" t="str">
            <v>Carga y bote de material a mano</v>
          </cell>
          <cell r="C4507">
            <v>5.57</v>
          </cell>
          <cell r="D4507" t="str">
            <v>M3E</v>
          </cell>
          <cell r="E4507" t="e">
            <v>#N/A</v>
          </cell>
          <cell r="F4507" t="e">
            <v>#N/A</v>
          </cell>
          <cell r="G4507" t="e">
            <v>#N/A</v>
          </cell>
          <cell r="H4507" t="e">
            <v>#N/A</v>
          </cell>
          <cell r="I4507">
            <v>0</v>
          </cell>
        </row>
        <row r="4508">
          <cell r="A4508">
            <v>103.12000000000005</v>
          </cell>
          <cell r="B4508" t="str">
            <v xml:space="preserve">PLATEA DE HORMIGÓN ARMADO PARA FILTRANTES E=0.12M, F'C=210KG/CM2 (LIGADORA), Ø3/8"@0.20M AD </v>
          </cell>
          <cell r="C4508">
            <v>0.30299999999999999</v>
          </cell>
          <cell r="D4508" t="str">
            <v>M3</v>
          </cell>
          <cell r="E4508">
            <v>11358.73</v>
          </cell>
          <cell r="F4508">
            <v>1866.39</v>
          </cell>
          <cell r="G4508">
            <v>3441.7</v>
          </cell>
          <cell r="H4508">
            <v>565.52</v>
          </cell>
          <cell r="I4508">
            <v>174.78599999999997</v>
          </cell>
        </row>
        <row r="4509">
          <cell r="A4509">
            <v>108.04000000000002</v>
          </cell>
          <cell r="B4509" t="str">
            <v>LOSA DE HA E=0.10M, F'C=210KG/CM2 (LIGAD.), Ø3/8" @ 0.25M AD</v>
          </cell>
          <cell r="C4509">
            <v>0.221</v>
          </cell>
          <cell r="D4509" t="str">
            <v>M3</v>
          </cell>
          <cell r="E4509">
            <v>14224.27</v>
          </cell>
          <cell r="F4509">
            <v>1688.4399999999998</v>
          </cell>
          <cell r="G4509">
            <v>3143.56</v>
          </cell>
          <cell r="H4509">
            <v>373.15</v>
          </cell>
          <cell r="I4509">
            <v>0</v>
          </cell>
        </row>
        <row r="4510">
          <cell r="A4510">
            <v>113.09000000000005</v>
          </cell>
          <cell r="B4510" t="str">
            <v>BLOQUES HORMIGON DE 6" - 3/8" @ 0.60m BNP A CÁMARAS LLENAS</v>
          </cell>
          <cell r="C4510">
            <v>11.02</v>
          </cell>
          <cell r="D4510" t="str">
            <v>M2</v>
          </cell>
          <cell r="E4510">
            <v>1480.0600000000002</v>
          </cell>
          <cell r="F4510">
            <v>211.18999999999997</v>
          </cell>
          <cell r="G4510">
            <v>16310.26</v>
          </cell>
          <cell r="H4510">
            <v>2327.31</v>
          </cell>
          <cell r="I4510">
            <v>0</v>
          </cell>
        </row>
        <row r="4511">
          <cell r="A4511">
            <v>114.06000000000003</v>
          </cell>
          <cell r="B4511" t="str">
            <v>EMPAÑETE PULIDO</v>
          </cell>
          <cell r="C4511">
            <v>16.059999999999999</v>
          </cell>
          <cell r="D4511" t="str">
            <v>M2</v>
          </cell>
          <cell r="E4511">
            <v>394.83</v>
          </cell>
          <cell r="F4511">
            <v>33.24</v>
          </cell>
          <cell r="G4511">
            <v>6340.97</v>
          </cell>
          <cell r="H4511">
            <v>533.83000000000004</v>
          </cell>
        </row>
        <row r="4512">
          <cell r="A4512">
            <v>0</v>
          </cell>
          <cell r="B4512" t="str">
            <v>Mano de obra</v>
          </cell>
          <cell r="C4512">
            <v>1.7999999999999999E-2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</row>
        <row r="4513">
          <cell r="A4513">
            <v>100.02000000000001</v>
          </cell>
          <cell r="B4513" t="str">
            <v>Excavación a mano</v>
          </cell>
          <cell r="C4513">
            <v>4.2869999999999999</v>
          </cell>
          <cell r="D4513" t="str">
            <v>M3N</v>
          </cell>
          <cell r="E4513">
            <v>572.64</v>
          </cell>
          <cell r="F4513">
            <v>0</v>
          </cell>
          <cell r="G4513">
            <v>2454.91</v>
          </cell>
          <cell r="H4513">
            <v>0</v>
          </cell>
        </row>
        <row r="4514">
          <cell r="A4514">
            <v>0</v>
          </cell>
          <cell r="B4514" t="str">
            <v>Total/UND</v>
          </cell>
          <cell r="D4514">
            <v>0</v>
          </cell>
          <cell r="E4514">
            <v>0</v>
          </cell>
          <cell r="G4514" t="e">
            <v>#N/A</v>
          </cell>
          <cell r="H4514" t="e">
            <v>#N/A</v>
          </cell>
          <cell r="I4514" t="e">
            <v>#N/A</v>
          </cell>
        </row>
        <row r="4515">
          <cell r="A4515">
            <v>0</v>
          </cell>
          <cell r="B4515" t="str">
            <v>Tuberías de 2”</v>
          </cell>
          <cell r="C4515">
            <v>20</v>
          </cell>
          <cell r="D4515">
            <v>0</v>
          </cell>
          <cell r="E4515">
            <v>58.11</v>
          </cell>
          <cell r="G4515">
            <v>0</v>
          </cell>
          <cell r="H4515">
            <v>0</v>
          </cell>
          <cell r="I4515">
            <v>0</v>
          </cell>
        </row>
        <row r="4516">
          <cell r="A4516">
            <v>116.73000000000037</v>
          </cell>
          <cell r="B4516" t="str">
            <v>TUBERÍA DRENAJE PVC 6" SOTERRADA</v>
          </cell>
          <cell r="C4516">
            <v>1</v>
          </cell>
          <cell r="D4516" t="str">
            <v>ML</v>
          </cell>
          <cell r="E4516">
            <v>0</v>
          </cell>
          <cell r="F4516">
            <v>0</v>
          </cell>
          <cell r="G4516">
            <v>621.12450000000001</v>
          </cell>
          <cell r="H4516">
            <v>86.0595</v>
          </cell>
          <cell r="I4516">
            <v>707.18399999999997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</row>
        <row r="4518">
          <cell r="A4518">
            <v>0</v>
          </cell>
          <cell r="B4518" t="str">
            <v>Volumen Análisis</v>
          </cell>
          <cell r="C4518">
            <v>20</v>
          </cell>
          <cell r="D4518" t="str">
            <v>ML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A4519" t="str">
            <v>SANIT124</v>
          </cell>
          <cell r="B4519" t="str">
            <v>Tubo 6"x19 PVC SDR-41</v>
          </cell>
          <cell r="C4519">
            <v>4.0249999999999995</v>
          </cell>
          <cell r="D4519" t="str">
            <v>UND</v>
          </cell>
          <cell r="E4519">
            <v>2372.8813559322034</v>
          </cell>
          <cell r="F4519">
            <v>427.11864406779659</v>
          </cell>
          <cell r="G4519">
            <v>9550.85</v>
          </cell>
          <cell r="H4519">
            <v>1719.15</v>
          </cell>
          <cell r="I4519">
            <v>0</v>
          </cell>
        </row>
        <row r="4520">
          <cell r="A4520" t="str">
            <v>CE-PVC-01</v>
          </cell>
          <cell r="B4520" t="str">
            <v>Cemento PVC OATEY 32oz</v>
          </cell>
          <cell r="C4520">
            <v>1.7999999999999999E-2</v>
          </cell>
          <cell r="D4520" t="str">
            <v>UND</v>
          </cell>
          <cell r="E4520">
            <v>628.81355932203394</v>
          </cell>
          <cell r="F4520">
            <v>113.1864406779661</v>
          </cell>
          <cell r="G4520">
            <v>11.32</v>
          </cell>
          <cell r="H4520">
            <v>2.04</v>
          </cell>
          <cell r="I4520">
            <v>0</v>
          </cell>
        </row>
        <row r="4521">
          <cell r="A4521">
            <v>0</v>
          </cell>
          <cell r="B4521" t="str">
            <v xml:space="preserve">Herramientas </v>
          </cell>
          <cell r="C4521">
            <v>5</v>
          </cell>
          <cell r="D4521" t="str">
            <v>%</v>
          </cell>
          <cell r="E4521">
            <v>786</v>
          </cell>
          <cell r="F4521">
            <v>0</v>
          </cell>
          <cell r="G4521">
            <v>39.299999999999997</v>
          </cell>
          <cell r="H4521">
            <v>0</v>
          </cell>
        </row>
        <row r="4522">
          <cell r="A4522">
            <v>2.0199999999999996</v>
          </cell>
          <cell r="B4522" t="str">
            <v xml:space="preserve">Excavación en tiera a mano </v>
          </cell>
          <cell r="C4522">
            <v>3</v>
          </cell>
          <cell r="D4522" t="str">
            <v>M3</v>
          </cell>
          <cell r="E4522">
            <v>365.53149999999999</v>
          </cell>
          <cell r="F4522">
            <v>0</v>
          </cell>
          <cell r="G4522">
            <v>1096.5899999999999</v>
          </cell>
          <cell r="H4522">
            <v>0</v>
          </cell>
        </row>
        <row r="4523">
          <cell r="A4523">
            <v>2.2699999999999942</v>
          </cell>
          <cell r="B4523" t="str">
            <v xml:space="preserve">Asiento de arena </v>
          </cell>
          <cell r="C4523">
            <v>0.26</v>
          </cell>
          <cell r="D4523" t="str">
            <v>M3</v>
          </cell>
          <cell r="E4523">
            <v>1899.3643000000002</v>
          </cell>
          <cell r="F4523">
            <v>0</v>
          </cell>
          <cell r="G4523">
            <v>493.83</v>
          </cell>
          <cell r="H4523">
            <v>0</v>
          </cell>
        </row>
        <row r="4524">
          <cell r="A4524">
            <v>2.279999999999994</v>
          </cell>
          <cell r="B4524" t="str">
            <v xml:space="preserve">Relleno de reposición </v>
          </cell>
          <cell r="C4524">
            <v>2.67</v>
          </cell>
          <cell r="D4524" t="str">
            <v>M3</v>
          </cell>
          <cell r="E4524">
            <v>107.95436619718311</v>
          </cell>
          <cell r="F4524">
            <v>0</v>
          </cell>
          <cell r="G4524">
            <v>288.24</v>
          </cell>
          <cell r="H4524">
            <v>0</v>
          </cell>
        </row>
        <row r="4525">
          <cell r="A4525">
            <v>2.1599999999999966</v>
          </cell>
          <cell r="B4525" t="str">
            <v xml:space="preserve">Bote de material producto de excavación </v>
          </cell>
          <cell r="C4525">
            <v>0.42599999999999999</v>
          </cell>
          <cell r="D4525" t="str">
            <v>M3</v>
          </cell>
          <cell r="E4525">
            <v>367.0494845360825</v>
          </cell>
          <cell r="F4525">
            <v>0</v>
          </cell>
          <cell r="G4525">
            <v>156.36000000000001</v>
          </cell>
          <cell r="H4525">
            <v>0</v>
          </cell>
        </row>
        <row r="4526">
          <cell r="A4526">
            <v>0</v>
          </cell>
          <cell r="B4526" t="str">
            <v>Mano de Obra</v>
          </cell>
          <cell r="C4526">
            <v>5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>
            <v>1503.07</v>
          </cell>
          <cell r="B4527" t="str">
            <v>Instalación tuberías 6"</v>
          </cell>
          <cell r="C4527">
            <v>20</v>
          </cell>
          <cell r="D4527" t="str">
            <v>ML</v>
          </cell>
          <cell r="E4527">
            <v>39.299999999999997</v>
          </cell>
          <cell r="F4527">
            <v>0</v>
          </cell>
          <cell r="G4527">
            <v>786</v>
          </cell>
          <cell r="H4527">
            <v>0</v>
          </cell>
          <cell r="I4527">
            <v>0</v>
          </cell>
        </row>
        <row r="4528">
          <cell r="A4528">
            <v>0</v>
          </cell>
          <cell r="B4528" t="str">
            <v>Total/UND</v>
          </cell>
          <cell r="C4528">
            <v>1</v>
          </cell>
          <cell r="D4528">
            <v>0</v>
          </cell>
          <cell r="E4528">
            <v>1060.95</v>
          </cell>
          <cell r="G4528">
            <v>12422.49</v>
          </cell>
          <cell r="H4528">
            <v>1721.19</v>
          </cell>
          <cell r="I4528">
            <v>14143.68</v>
          </cell>
        </row>
        <row r="4529">
          <cell r="A4529">
            <v>0</v>
          </cell>
          <cell r="B4529" t="str">
            <v>Total/UND</v>
          </cell>
          <cell r="C4529">
            <v>0</v>
          </cell>
          <cell r="D4529">
            <v>0</v>
          </cell>
          <cell r="E4529">
            <v>0</v>
          </cell>
          <cell r="G4529">
            <v>0</v>
          </cell>
          <cell r="H4529">
            <v>0</v>
          </cell>
          <cell r="I4529">
            <v>1689.7299999999998</v>
          </cell>
        </row>
        <row r="4530">
          <cell r="A4530">
            <v>116.74000000000038</v>
          </cell>
          <cell r="B4530" t="str">
            <v>ALCANTARILLA DE HORMIGÓN 36"</v>
          </cell>
          <cell r="C4530">
            <v>1</v>
          </cell>
          <cell r="D4530" t="str">
            <v>ML</v>
          </cell>
          <cell r="E4530">
            <v>0</v>
          </cell>
          <cell r="F4530">
            <v>0</v>
          </cell>
          <cell r="G4530">
            <v>5577.9078333333337</v>
          </cell>
          <cell r="H4530">
            <v>824.24383333333344</v>
          </cell>
          <cell r="I4530">
            <v>6402.1516666666666</v>
          </cell>
        </row>
        <row r="4531">
          <cell r="A4531">
            <v>0</v>
          </cell>
          <cell r="B4531" t="str">
            <v>Volumen Análisis</v>
          </cell>
          <cell r="C4531">
            <v>60</v>
          </cell>
          <cell r="D4531" t="str">
            <v>ML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</row>
        <row r="4533">
          <cell r="A4533" t="str">
            <v>SANIT009</v>
          </cell>
          <cell r="B4533" t="str">
            <v>Tubos de Hormigon armado de 42¨ x 1.20m</v>
          </cell>
          <cell r="C4533">
            <v>50</v>
          </cell>
          <cell r="D4533" t="str">
            <v>UND</v>
          </cell>
          <cell r="E4533">
            <v>5200</v>
          </cell>
          <cell r="F4533">
            <v>936</v>
          </cell>
          <cell r="G4533">
            <v>260000</v>
          </cell>
          <cell r="H4533">
            <v>46800</v>
          </cell>
          <cell r="I4533">
            <v>0</v>
          </cell>
        </row>
        <row r="4534">
          <cell r="A4534">
            <v>112.01</v>
          </cell>
          <cell r="B4534" t="str">
            <v xml:space="preserve">MORTERO 1:3 </v>
          </cell>
          <cell r="C4534">
            <v>0.12</v>
          </cell>
          <cell r="D4534" t="str">
            <v>M3</v>
          </cell>
          <cell r="E4534">
            <v>6160.0100000000011</v>
          </cell>
          <cell r="F4534">
            <v>1049.49</v>
          </cell>
          <cell r="G4534">
            <v>739.2</v>
          </cell>
          <cell r="H4534">
            <v>125.94</v>
          </cell>
          <cell r="I4534">
            <v>0</v>
          </cell>
        </row>
        <row r="4535">
          <cell r="A4535">
            <v>0</v>
          </cell>
          <cell r="B4535" t="str">
            <v xml:space="preserve">Herramientas </v>
          </cell>
          <cell r="C4535">
            <v>0.03</v>
          </cell>
          <cell r="D4535">
            <v>0</v>
          </cell>
          <cell r="E4535">
            <v>44547</v>
          </cell>
          <cell r="F4535">
            <v>8018.46</v>
          </cell>
          <cell r="G4535">
            <v>1336.41</v>
          </cell>
          <cell r="H4535">
            <v>240.55</v>
          </cell>
        </row>
        <row r="4536">
          <cell r="A4536">
            <v>0</v>
          </cell>
          <cell r="B4536" t="str">
            <v>Uso de grua</v>
          </cell>
          <cell r="C4536">
            <v>1.2</v>
          </cell>
          <cell r="D4536" t="str">
            <v>DIA</v>
          </cell>
          <cell r="E4536">
            <v>10593.220338983052</v>
          </cell>
          <cell r="F4536">
            <v>1906.7796610169494</v>
          </cell>
          <cell r="G4536">
            <v>12711.86</v>
          </cell>
          <cell r="H4536">
            <v>2288.14</v>
          </cell>
        </row>
        <row r="4537">
          <cell r="A4537">
            <v>0</v>
          </cell>
          <cell r="B4537" t="str">
            <v>Transporte tuberías</v>
          </cell>
          <cell r="C4537">
            <v>0.05</v>
          </cell>
          <cell r="D4537">
            <v>0</v>
          </cell>
          <cell r="E4537">
            <v>306800</v>
          </cell>
          <cell r="F4537">
            <v>0</v>
          </cell>
          <cell r="G4537">
            <v>15340</v>
          </cell>
          <cell r="H4537">
            <v>0</v>
          </cell>
        </row>
        <row r="4538">
          <cell r="A4538">
            <v>0</v>
          </cell>
          <cell r="B4538" t="str">
            <v>Mano de Obra</v>
          </cell>
          <cell r="C4538">
            <v>6</v>
          </cell>
          <cell r="D4538">
            <v>0</v>
          </cell>
          <cell r="E4538">
            <v>0</v>
          </cell>
          <cell r="F4538">
            <v>0.39813559322033892</v>
          </cell>
          <cell r="G4538">
            <v>0</v>
          </cell>
          <cell r="H4538">
            <v>0</v>
          </cell>
        </row>
        <row r="4539">
          <cell r="A4539">
            <v>1523.08</v>
          </cell>
          <cell r="B4539" t="str">
            <v>Instal. De tubería de alcantarilla</v>
          </cell>
          <cell r="C4539">
            <v>60</v>
          </cell>
          <cell r="D4539" t="str">
            <v>ML</v>
          </cell>
          <cell r="E4539">
            <v>742.45</v>
          </cell>
          <cell r="F4539">
            <v>10.594067796610169</v>
          </cell>
          <cell r="G4539">
            <v>44547</v>
          </cell>
          <cell r="H4539">
            <v>0</v>
          </cell>
          <cell r="I4539">
            <v>0</v>
          </cell>
        </row>
        <row r="4540">
          <cell r="A4540">
            <v>0</v>
          </cell>
          <cell r="B4540" t="str">
            <v>Total/UND</v>
          </cell>
          <cell r="C4540">
            <v>5</v>
          </cell>
          <cell r="D4540">
            <v>0</v>
          </cell>
          <cell r="E4540">
            <v>1327.8</v>
          </cell>
          <cell r="F4540">
            <v>0</v>
          </cell>
          <cell r="G4540">
            <v>334674.47000000003</v>
          </cell>
          <cell r="H4540">
            <v>49454.630000000005</v>
          </cell>
          <cell r="I4540">
            <v>384129.10000000003</v>
          </cell>
        </row>
        <row r="4541">
          <cell r="A4541">
            <v>0</v>
          </cell>
          <cell r="B4541" t="str">
            <v>Mano de Obra</v>
          </cell>
          <cell r="D4541">
            <v>0</v>
          </cell>
          <cell r="E4541">
            <v>0</v>
          </cell>
          <cell r="G4541">
            <v>0</v>
          </cell>
          <cell r="H4541">
            <v>0</v>
          </cell>
        </row>
        <row r="4542">
          <cell r="A4542">
            <v>116.75000000000038</v>
          </cell>
          <cell r="B4542" t="str">
            <v>TUBERÍA DRENAJE PVC 1/2" SOTERRADA</v>
          </cell>
          <cell r="C4542">
            <v>1</v>
          </cell>
          <cell r="D4542" t="str">
            <v>ML</v>
          </cell>
          <cell r="E4542">
            <v>0</v>
          </cell>
          <cell r="F4542">
            <v>0</v>
          </cell>
          <cell r="G4542">
            <v>281.07650000000001</v>
          </cell>
          <cell r="H4542">
            <v>9.6185000000000009</v>
          </cell>
          <cell r="I4542">
            <v>290.69499999999999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</row>
        <row r="4544">
          <cell r="A4544">
            <v>0</v>
          </cell>
          <cell r="B4544" t="str">
            <v>Volumen Análisis</v>
          </cell>
          <cell r="C4544">
            <v>20</v>
          </cell>
          <cell r="D4544" t="str">
            <v>ML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A4545" t="str">
            <v>SANIT013</v>
          </cell>
          <cell r="B4545" t="str">
            <v>Tubo ½"x19' PVC SCH-40</v>
          </cell>
          <cell r="C4545">
            <v>4.0249999999999995</v>
          </cell>
          <cell r="D4545" t="str">
            <v>UND</v>
          </cell>
          <cell r="E4545">
            <v>262.71186440677968</v>
          </cell>
          <cell r="F4545">
            <v>47.288135593220339</v>
          </cell>
          <cell r="G4545">
            <v>1057.42</v>
          </cell>
          <cell r="H4545">
            <v>190.33</v>
          </cell>
          <cell r="I4545">
            <v>0</v>
          </cell>
        </row>
        <row r="4546">
          <cell r="A4546" t="str">
            <v>CE-PVC-01</v>
          </cell>
          <cell r="B4546" t="str">
            <v>Cemento PVC OATEY 32oz</v>
          </cell>
          <cell r="C4546">
            <v>1.7999999999999999E-2</v>
          </cell>
          <cell r="D4546" t="str">
            <v>UND</v>
          </cell>
          <cell r="E4546">
            <v>628.81355932203394</v>
          </cell>
          <cell r="F4546">
            <v>113.1864406779661</v>
          </cell>
          <cell r="G4546">
            <v>11.32</v>
          </cell>
          <cell r="H4546">
            <v>2.04</v>
          </cell>
          <cell r="I4546">
            <v>0</v>
          </cell>
        </row>
        <row r="4547">
          <cell r="A4547">
            <v>0</v>
          </cell>
          <cell r="B4547" t="str">
            <v xml:space="preserve">Herramientas </v>
          </cell>
          <cell r="C4547">
            <v>5</v>
          </cell>
          <cell r="D4547" t="str">
            <v>%</v>
          </cell>
          <cell r="E4547">
            <v>157</v>
          </cell>
          <cell r="F4547">
            <v>0</v>
          </cell>
          <cell r="G4547">
            <v>7.85</v>
          </cell>
          <cell r="H4547">
            <v>0</v>
          </cell>
          <cell r="I4547">
            <v>0</v>
          </cell>
        </row>
        <row r="4548">
          <cell r="A4548">
            <v>2.0199999999999996</v>
          </cell>
          <cell r="B4548" t="str">
            <v xml:space="preserve">Excavación en tiera a mano </v>
          </cell>
          <cell r="C4548">
            <v>7</v>
          </cell>
          <cell r="D4548" t="str">
            <v>M3</v>
          </cell>
          <cell r="E4548">
            <v>365.53149999999999</v>
          </cell>
          <cell r="F4548">
            <v>0</v>
          </cell>
          <cell r="G4548">
            <v>2558.7199999999998</v>
          </cell>
          <cell r="H4548">
            <v>0</v>
          </cell>
          <cell r="I4548">
            <v>0</v>
          </cell>
        </row>
        <row r="4549">
          <cell r="A4549">
            <v>2.2699999999999942</v>
          </cell>
          <cell r="B4549" t="str">
            <v xml:space="preserve">Asiento de arena </v>
          </cell>
          <cell r="C4549">
            <v>0.5</v>
          </cell>
          <cell r="D4549" t="str">
            <v>M3</v>
          </cell>
          <cell r="E4549">
            <v>1899.3643000000002</v>
          </cell>
          <cell r="F4549">
            <v>0</v>
          </cell>
          <cell r="G4549">
            <v>949.68</v>
          </cell>
          <cell r="H4549">
            <v>0</v>
          </cell>
          <cell r="I4549">
            <v>0</v>
          </cell>
        </row>
        <row r="4550">
          <cell r="A4550">
            <v>2.279999999999994</v>
          </cell>
          <cell r="B4550" t="str">
            <v xml:space="preserve">Relleno de reposición </v>
          </cell>
          <cell r="C4550">
            <v>7.7969612963999992</v>
          </cell>
          <cell r="D4550" t="str">
            <v>M3</v>
          </cell>
          <cell r="E4550">
            <v>107.95436619718311</v>
          </cell>
          <cell r="F4550">
            <v>0</v>
          </cell>
          <cell r="G4550">
            <v>841.72</v>
          </cell>
          <cell r="H4550">
            <v>0</v>
          </cell>
          <cell r="I4550">
            <v>0</v>
          </cell>
          <cell r="J4550" t="str">
            <v>4/39.</v>
          </cell>
        </row>
        <row r="4551">
          <cell r="A4551">
            <v>2.1599999999999966</v>
          </cell>
          <cell r="B4551" t="str">
            <v xml:space="preserve">Bote de material producto de excavación </v>
          </cell>
          <cell r="C4551">
            <v>0.10303870360000111</v>
          </cell>
          <cell r="D4551" t="str">
            <v>M3</v>
          </cell>
          <cell r="E4551">
            <v>367.0494845360825</v>
          </cell>
          <cell r="F4551">
            <v>0</v>
          </cell>
          <cell r="G4551">
            <v>37.82</v>
          </cell>
          <cell r="H4551">
            <v>0</v>
          </cell>
          <cell r="I4551">
            <v>0</v>
          </cell>
        </row>
        <row r="4552">
          <cell r="A4552">
            <v>0</v>
          </cell>
          <cell r="B4552" t="str">
            <v>Mano de Obra</v>
          </cell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</row>
        <row r="4553">
          <cell r="A4553">
            <v>1503.01</v>
          </cell>
          <cell r="B4553" t="str">
            <v>Instalación tuberías 1/2" y 3/4"</v>
          </cell>
          <cell r="C4553">
            <v>20</v>
          </cell>
          <cell r="D4553" t="str">
            <v>ML</v>
          </cell>
          <cell r="E4553">
            <v>7.85</v>
          </cell>
          <cell r="F4553">
            <v>0</v>
          </cell>
          <cell r="G4553">
            <v>157</v>
          </cell>
          <cell r="H4553">
            <v>0</v>
          </cell>
          <cell r="I4553">
            <v>0</v>
          </cell>
        </row>
        <row r="4554">
          <cell r="A4554">
            <v>0</v>
          </cell>
          <cell r="B4554" t="str">
            <v>Total/UND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5621.53</v>
          </cell>
          <cell r="H4554">
            <v>192.37</v>
          </cell>
          <cell r="I4554">
            <v>5813.9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A4557">
            <v>117</v>
          </cell>
          <cell r="B4557" t="str">
            <v>INSTALACIONES ELECTRICAS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A4558">
            <v>117.01</v>
          </cell>
          <cell r="B4558" t="str">
            <v>LUZ CENITAL</v>
          </cell>
          <cell r="C4558">
            <v>1</v>
          </cell>
          <cell r="D4558" t="str">
            <v>UND</v>
          </cell>
          <cell r="E4558">
            <v>0</v>
          </cell>
          <cell r="F4558">
            <v>0</v>
          </cell>
          <cell r="G4558">
            <v>1367.8200000000002</v>
          </cell>
          <cell r="H4558">
            <v>140.06</v>
          </cell>
          <cell r="I4558">
            <v>1507.88</v>
          </cell>
        </row>
        <row r="4559">
          <cell r="A4559">
            <v>0</v>
          </cell>
          <cell r="B4559" t="str">
            <v>Luz Cenital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</row>
        <row r="4560">
          <cell r="A4560">
            <v>0</v>
          </cell>
          <cell r="B4560" t="str">
            <v>Volumen Análisis</v>
          </cell>
          <cell r="C4560">
            <v>1</v>
          </cell>
          <cell r="D4560" t="str">
            <v>UND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</row>
        <row r="4561">
          <cell r="A4561">
            <v>0</v>
          </cell>
          <cell r="B4561" t="str">
            <v>Materiales y Equipos</v>
          </cell>
          <cell r="C4561">
            <v>0.01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</row>
        <row r="4562">
          <cell r="A4562" t="str">
            <v>SANIT111</v>
          </cell>
          <cell r="B4562" t="str">
            <v>Tubo ½"x19' PVC SDR-26 + 15% desp.</v>
          </cell>
          <cell r="C4562">
            <v>1.1499999999999999</v>
          </cell>
          <cell r="D4562" t="str">
            <v>UND</v>
          </cell>
          <cell r="E4562">
            <v>104.23728813559323</v>
          </cell>
          <cell r="F4562">
            <v>18.762711864406782</v>
          </cell>
          <cell r="G4562">
            <v>119.87</v>
          </cell>
          <cell r="H4562">
            <v>21.58</v>
          </cell>
        </row>
        <row r="4563">
          <cell r="A4563" t="str">
            <v>ELECT054</v>
          </cell>
          <cell r="B4563" t="str">
            <v>Caja octagonal</v>
          </cell>
          <cell r="C4563">
            <v>1</v>
          </cell>
          <cell r="D4563" t="str">
            <v>UND</v>
          </cell>
          <cell r="E4563">
            <v>46.610169491525426</v>
          </cell>
          <cell r="F4563">
            <v>8.3898305084745761</v>
          </cell>
          <cell r="G4563">
            <v>46.61</v>
          </cell>
          <cell r="H4563">
            <v>8.39</v>
          </cell>
          <cell r="I4563">
            <v>0</v>
          </cell>
        </row>
        <row r="4564">
          <cell r="A4564" t="str">
            <v>ELECT010</v>
          </cell>
          <cell r="B4564" t="str">
            <v>Alambre #12 TW</v>
          </cell>
          <cell r="C4564">
            <v>40</v>
          </cell>
          <cell r="D4564" t="str">
            <v>PIE</v>
          </cell>
          <cell r="E4564">
            <v>12.923728813559324</v>
          </cell>
          <cell r="F4564">
            <v>2.3262711864406782</v>
          </cell>
          <cell r="G4564">
            <v>516.95000000000005</v>
          </cell>
          <cell r="H4564">
            <v>93.05</v>
          </cell>
        </row>
        <row r="4565">
          <cell r="A4565" t="str">
            <v>ELECT114</v>
          </cell>
          <cell r="B4565" t="str">
            <v>Roseta de porcelana</v>
          </cell>
          <cell r="C4565">
            <v>1</v>
          </cell>
          <cell r="D4565" t="str">
            <v>UND</v>
          </cell>
          <cell r="E4565">
            <v>67.79661016949153</v>
          </cell>
          <cell r="F4565">
            <v>12.203389830508474</v>
          </cell>
          <cell r="G4565">
            <v>67.8</v>
          </cell>
          <cell r="H4565">
            <v>12.2</v>
          </cell>
          <cell r="I4565">
            <v>0</v>
          </cell>
        </row>
        <row r="4566">
          <cell r="A4566" t="str">
            <v>ELECT067</v>
          </cell>
          <cell r="B4566" t="str">
            <v>Cinta adhesiva eléctrica 3M (rollo)</v>
          </cell>
          <cell r="C4566">
            <v>0.05</v>
          </cell>
          <cell r="D4566" t="str">
            <v>UND</v>
          </cell>
          <cell r="E4566">
            <v>381.35593220338984</v>
          </cell>
          <cell r="F4566">
            <v>68.644067796610173</v>
          </cell>
          <cell r="G4566">
            <v>19.07</v>
          </cell>
          <cell r="H4566">
            <v>3.43</v>
          </cell>
          <cell r="I4566">
            <v>0</v>
          </cell>
        </row>
        <row r="4567">
          <cell r="A4567" t="str">
            <v>CE-PVC-01</v>
          </cell>
          <cell r="B4567" t="str">
            <v xml:space="preserve">Cemento PVC + 30% desp. </v>
          </cell>
          <cell r="C4567">
            <v>1.2500000000000001E-2</v>
          </cell>
          <cell r="D4567" t="str">
            <v>UND</v>
          </cell>
          <cell r="E4567">
            <v>628.81355932203394</v>
          </cell>
          <cell r="F4567">
            <v>113.1864406779661</v>
          </cell>
          <cell r="G4567">
            <v>7.86</v>
          </cell>
          <cell r="H4567">
            <v>1.41</v>
          </cell>
          <cell r="I4567">
            <v>1067.17</v>
          </cell>
        </row>
        <row r="4568">
          <cell r="A4568">
            <v>0</v>
          </cell>
          <cell r="B4568" t="str">
            <v>Mano de obra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</row>
        <row r="4569">
          <cell r="A4569">
            <v>800.02</v>
          </cell>
          <cell r="B4569" t="str">
            <v>Mano de obra</v>
          </cell>
          <cell r="C4569">
            <v>1</v>
          </cell>
          <cell r="D4569" t="str">
            <v>UND</v>
          </cell>
          <cell r="E4569">
            <v>589.66</v>
          </cell>
          <cell r="F4569">
            <v>0</v>
          </cell>
          <cell r="G4569">
            <v>589.66</v>
          </cell>
          <cell r="H4569">
            <v>0</v>
          </cell>
          <cell r="I4569">
            <v>37535.679999999993</v>
          </cell>
        </row>
        <row r="4570">
          <cell r="A4570">
            <v>0</v>
          </cell>
          <cell r="B4570" t="str">
            <v>Total/UND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1367.8200000000002</v>
          </cell>
          <cell r="H4570">
            <v>140.06</v>
          </cell>
          <cell r="I4570">
            <v>1507.88</v>
          </cell>
        </row>
        <row r="4571">
          <cell r="A4571">
            <v>0</v>
          </cell>
          <cell r="B4571" t="str">
            <v>Volumen Análisis</v>
          </cell>
          <cell r="C4571">
            <v>1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</row>
        <row r="4572">
          <cell r="A4572">
            <v>117.02000000000001</v>
          </cell>
          <cell r="B4572" t="str">
            <v>INTERRUPTOR SENCILLO, incl. Salida</v>
          </cell>
          <cell r="C4572">
            <v>1</v>
          </cell>
          <cell r="D4572" t="str">
            <v>UND</v>
          </cell>
          <cell r="E4572">
            <v>0</v>
          </cell>
          <cell r="F4572">
            <v>0</v>
          </cell>
          <cell r="G4572">
            <v>1655.4081355932203</v>
          </cell>
          <cell r="H4572">
            <v>145.95000000000002</v>
          </cell>
          <cell r="I4572">
            <v>1801.3581355932204</v>
          </cell>
        </row>
        <row r="4573">
          <cell r="A4573">
            <v>0</v>
          </cell>
          <cell r="B4573" t="str">
            <v>Interruptor Sencillo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</row>
        <row r="4574">
          <cell r="A4574">
            <v>0</v>
          </cell>
          <cell r="B4574" t="str">
            <v>Volumen Análisis</v>
          </cell>
          <cell r="C4574">
            <v>1</v>
          </cell>
          <cell r="D4574" t="str">
            <v>UND</v>
          </cell>
          <cell r="E4574">
            <v>11358.73</v>
          </cell>
          <cell r="F4574">
            <v>1866.39</v>
          </cell>
          <cell r="G4574">
            <v>3441.7</v>
          </cell>
          <cell r="H4574">
            <v>565.52</v>
          </cell>
          <cell r="I4574">
            <v>0</v>
          </cell>
        </row>
        <row r="4575">
          <cell r="A4575">
            <v>0</v>
          </cell>
          <cell r="B4575" t="str">
            <v>Materiales y Equipos</v>
          </cell>
          <cell r="C4575">
            <v>0.221</v>
          </cell>
          <cell r="D4575">
            <v>0</v>
          </cell>
          <cell r="E4575">
            <v>14224.27</v>
          </cell>
          <cell r="F4575">
            <v>1688.4399999999998</v>
          </cell>
          <cell r="G4575">
            <v>3143.56</v>
          </cell>
          <cell r="H4575">
            <v>373.15</v>
          </cell>
          <cell r="I4575">
            <v>0</v>
          </cell>
        </row>
        <row r="4576">
          <cell r="A4576" t="str">
            <v>SANIT111</v>
          </cell>
          <cell r="B4576" t="str">
            <v>Tubo ½"x19' PVC SDR-26 + 15% desp.</v>
          </cell>
          <cell r="C4576">
            <v>1.1499999999999999</v>
          </cell>
          <cell r="D4576" t="str">
            <v>UND</v>
          </cell>
          <cell r="E4576">
            <v>104.23728813559323</v>
          </cell>
          <cell r="F4576">
            <v>18.762711864406782</v>
          </cell>
          <cell r="G4576">
            <v>119.87</v>
          </cell>
          <cell r="H4576">
            <v>21.58</v>
          </cell>
          <cell r="I4576">
            <v>0</v>
          </cell>
        </row>
        <row r="4577">
          <cell r="A4577" t="str">
            <v>ELECT056</v>
          </cell>
          <cell r="B4577" t="str">
            <v>Caja rectangular ½"</v>
          </cell>
          <cell r="C4577">
            <v>1</v>
          </cell>
          <cell r="D4577" t="str">
            <v>UND</v>
          </cell>
          <cell r="E4577">
            <v>32.703389830508478</v>
          </cell>
          <cell r="F4577">
            <v>5.8866101694915258</v>
          </cell>
          <cell r="G4577">
            <v>32.700000000000003</v>
          </cell>
          <cell r="H4577">
            <v>5.89</v>
          </cell>
        </row>
        <row r="4578">
          <cell r="A4578" t="str">
            <v>ELECT010</v>
          </cell>
          <cell r="B4578" t="str">
            <v>Alambre #12 TW</v>
          </cell>
          <cell r="C4578">
            <v>40</v>
          </cell>
          <cell r="D4578" t="str">
            <v>PIE</v>
          </cell>
          <cell r="E4578">
            <v>12.923728813559324</v>
          </cell>
          <cell r="F4578">
            <v>2.3262711864406782</v>
          </cell>
          <cell r="G4578">
            <v>516.95000000000005</v>
          </cell>
          <cell r="H4578">
            <v>93.05</v>
          </cell>
          <cell r="I4578">
            <v>0</v>
          </cell>
        </row>
        <row r="4579">
          <cell r="A4579" t="str">
            <v>ELECT125</v>
          </cell>
          <cell r="B4579" t="str">
            <v>Accesorio Tapa interruptor sencillo</v>
          </cell>
          <cell r="C4579">
            <v>1</v>
          </cell>
          <cell r="D4579" t="str">
            <v>UND</v>
          </cell>
          <cell r="E4579">
            <v>93.220338983050851</v>
          </cell>
          <cell r="F4579">
            <v>16.779661016949152</v>
          </cell>
          <cell r="G4579">
            <v>93.22</v>
          </cell>
          <cell r="H4579">
            <v>16.78</v>
          </cell>
        </row>
        <row r="4580">
          <cell r="A4580" t="str">
            <v>ELECT068</v>
          </cell>
          <cell r="B4580" t="str">
            <v>Codo electrico PVC 1/2"</v>
          </cell>
          <cell r="C4580">
            <v>1</v>
          </cell>
          <cell r="D4580" t="str">
            <v>UND</v>
          </cell>
          <cell r="E4580">
            <v>21.186440677966104</v>
          </cell>
          <cell r="F4580">
            <v>3.8135593220338984</v>
          </cell>
          <cell r="G4580">
            <v>21.19</v>
          </cell>
          <cell r="H4580">
            <v>3.81</v>
          </cell>
          <cell r="I4580">
            <v>37535.679999999993</v>
          </cell>
        </row>
        <row r="4581">
          <cell r="A4581" t="str">
            <v>ELECT067</v>
          </cell>
          <cell r="B4581" t="str">
            <v>Cinta adhesiva eléctrica 3M (rollo)</v>
          </cell>
          <cell r="C4581">
            <v>0.05</v>
          </cell>
          <cell r="D4581" t="str">
            <v>UND</v>
          </cell>
          <cell r="E4581">
            <v>381.35593220338984</v>
          </cell>
          <cell r="F4581">
            <v>68.644067796610173</v>
          </cell>
          <cell r="G4581">
            <v>19.07</v>
          </cell>
          <cell r="H4581">
            <v>3.43</v>
          </cell>
          <cell r="I4581">
            <v>0</v>
          </cell>
        </row>
        <row r="4582">
          <cell r="A4582" t="str">
            <v>CE-PVC-01</v>
          </cell>
          <cell r="B4582" t="str">
            <v>Cemento PVC + 30% desp.</v>
          </cell>
          <cell r="C4582">
            <v>1.2500000000000001E-2</v>
          </cell>
          <cell r="D4582" t="str">
            <v>UND</v>
          </cell>
          <cell r="E4582">
            <v>628.81355932203394</v>
          </cell>
          <cell r="F4582">
            <v>113.1864406779661</v>
          </cell>
          <cell r="G4582">
            <v>7.86</v>
          </cell>
          <cell r="H4582">
            <v>1.41</v>
          </cell>
          <cell r="I4582">
            <v>707.18399999999997</v>
          </cell>
        </row>
        <row r="4583">
          <cell r="A4583">
            <v>0</v>
          </cell>
          <cell r="B4583" t="str">
            <v>Mano de obra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</row>
        <row r="4584">
          <cell r="A4584">
            <v>800.03</v>
          </cell>
          <cell r="B4584" t="str">
            <v>Mano de obra interruptor sencillo</v>
          </cell>
          <cell r="C4584">
            <v>1</v>
          </cell>
          <cell r="D4584" t="str">
            <v>UND</v>
          </cell>
          <cell r="E4584">
            <v>589.66</v>
          </cell>
          <cell r="F4584">
            <v>0</v>
          </cell>
          <cell r="G4584">
            <v>589.66</v>
          </cell>
          <cell r="H4584">
            <v>0</v>
          </cell>
          <cell r="I4584">
            <v>0</v>
          </cell>
        </row>
        <row r="4585">
          <cell r="A4585">
            <v>0</v>
          </cell>
          <cell r="B4585" t="str">
            <v>Gastos indirectos contratistas eléctricos</v>
          </cell>
          <cell r="C4585">
            <v>0.2</v>
          </cell>
          <cell r="D4585">
            <v>0</v>
          </cell>
          <cell r="E4585">
            <v>1274.4406779661017</v>
          </cell>
          <cell r="F4585">
            <v>0</v>
          </cell>
          <cell r="G4585">
            <v>254.88813559322034</v>
          </cell>
          <cell r="H4585">
            <v>0</v>
          </cell>
          <cell r="I4585">
            <v>0</v>
          </cell>
        </row>
        <row r="4586">
          <cell r="A4586">
            <v>0</v>
          </cell>
          <cell r="B4586" t="str">
            <v>Total/UND</v>
          </cell>
          <cell r="C4586">
            <v>1.7999999999999999E-2</v>
          </cell>
          <cell r="D4586">
            <v>0</v>
          </cell>
          <cell r="E4586">
            <v>628.81355932203394</v>
          </cell>
          <cell r="F4586">
            <v>113.1864406779661</v>
          </cell>
          <cell r="G4586">
            <v>1655.4081355932203</v>
          </cell>
          <cell r="H4586">
            <v>145.95000000000002</v>
          </cell>
          <cell r="I4586">
            <v>1801.3581355932204</v>
          </cell>
        </row>
        <row r="4587">
          <cell r="A4587">
            <v>0</v>
          </cell>
          <cell r="B4587" t="str">
            <v xml:space="preserve">Herramientas </v>
          </cell>
          <cell r="C4587">
            <v>5</v>
          </cell>
          <cell r="D4587">
            <v>0</v>
          </cell>
          <cell r="E4587">
            <v>786</v>
          </cell>
          <cell r="F4587">
            <v>0</v>
          </cell>
          <cell r="G4587">
            <v>0</v>
          </cell>
          <cell r="H4587">
            <v>0</v>
          </cell>
        </row>
        <row r="4588">
          <cell r="A4588">
            <v>117.03000000000002</v>
          </cell>
          <cell r="B4588" t="str">
            <v>INTERRUPTOR DOBLE, , incl. Salida</v>
          </cell>
          <cell r="C4588">
            <v>1</v>
          </cell>
          <cell r="D4588" t="str">
            <v>UND</v>
          </cell>
          <cell r="E4588">
            <v>0</v>
          </cell>
          <cell r="F4588">
            <v>0</v>
          </cell>
          <cell r="G4588">
            <v>1974.8976271186439</v>
          </cell>
          <cell r="H4588">
            <v>201.63000000000002</v>
          </cell>
          <cell r="I4588">
            <v>2176.527627118644</v>
          </cell>
        </row>
        <row r="4589">
          <cell r="A4589">
            <v>0</v>
          </cell>
          <cell r="B4589" t="str">
            <v>Interruptor Doble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</row>
        <row r="4590">
          <cell r="A4590">
            <v>0</v>
          </cell>
          <cell r="B4590" t="str">
            <v>Volumen Análisis</v>
          </cell>
          <cell r="C4590">
            <v>1</v>
          </cell>
          <cell r="D4590" t="str">
            <v>UND</v>
          </cell>
          <cell r="E4590">
            <v>107.95436619718311</v>
          </cell>
          <cell r="F4590">
            <v>0</v>
          </cell>
          <cell r="G4590">
            <v>288.24</v>
          </cell>
          <cell r="H4590">
            <v>0</v>
          </cell>
          <cell r="I4590">
            <v>0</v>
          </cell>
        </row>
        <row r="4591">
          <cell r="A4591">
            <v>0</v>
          </cell>
          <cell r="B4591" t="str">
            <v>Materiales y Equipos</v>
          </cell>
          <cell r="C4591">
            <v>0.42599999999999999</v>
          </cell>
          <cell r="D4591">
            <v>0</v>
          </cell>
          <cell r="E4591">
            <v>367.0494845360825</v>
          </cell>
          <cell r="F4591">
            <v>0</v>
          </cell>
          <cell r="G4591">
            <v>156.36000000000001</v>
          </cell>
          <cell r="H4591">
            <v>0</v>
          </cell>
          <cell r="I4591">
            <v>0</v>
          </cell>
        </row>
        <row r="4592">
          <cell r="A4592" t="str">
            <v>SANIT111</v>
          </cell>
          <cell r="B4592" t="str">
            <v>Tubo ½"x19' PVC SDR-26 + 15% desp.</v>
          </cell>
          <cell r="C4592">
            <v>1.1499999999999999</v>
          </cell>
          <cell r="D4592" t="str">
            <v>UND</v>
          </cell>
          <cell r="E4592">
            <v>104.23728813559323</v>
          </cell>
          <cell r="F4592">
            <v>18.762711864406782</v>
          </cell>
          <cell r="G4592">
            <v>119.87</v>
          </cell>
          <cell r="H4592">
            <v>21.58</v>
          </cell>
          <cell r="I4592">
            <v>0</v>
          </cell>
        </row>
        <row r="4593">
          <cell r="A4593" t="str">
            <v>ELECT056</v>
          </cell>
          <cell r="B4593" t="str">
            <v>Caja rectangular ½"</v>
          </cell>
          <cell r="C4593">
            <v>1</v>
          </cell>
          <cell r="D4593" t="str">
            <v>UND</v>
          </cell>
          <cell r="E4593">
            <v>32.703389830508478</v>
          </cell>
          <cell r="F4593">
            <v>5.8866101694915258</v>
          </cell>
          <cell r="G4593">
            <v>32.700000000000003</v>
          </cell>
          <cell r="H4593">
            <v>5.89</v>
          </cell>
          <cell r="I4593">
            <v>0</v>
          </cell>
        </row>
        <row r="4594">
          <cell r="A4594" t="str">
            <v>ELECT010</v>
          </cell>
          <cell r="B4594" t="str">
            <v>Alambre #12 TW</v>
          </cell>
          <cell r="C4594">
            <v>60</v>
          </cell>
          <cell r="D4594" t="str">
            <v>PIE</v>
          </cell>
          <cell r="E4594">
            <v>12.923728813559324</v>
          </cell>
          <cell r="F4594">
            <v>2.3262711864406782</v>
          </cell>
          <cell r="G4594">
            <v>775.42</v>
          </cell>
          <cell r="H4594">
            <v>139.58000000000001</v>
          </cell>
          <cell r="I4594">
            <v>14143.68</v>
          </cell>
        </row>
        <row r="4595">
          <cell r="A4595" t="str">
            <v>ELECT126</v>
          </cell>
          <cell r="B4595" t="str">
            <v>Accesorio Tapa interruptor doble</v>
          </cell>
          <cell r="C4595">
            <v>1</v>
          </cell>
          <cell r="D4595" t="str">
            <v>UND</v>
          </cell>
          <cell r="E4595">
            <v>144.06779661016949</v>
          </cell>
          <cell r="F4595">
            <v>25.932203389830509</v>
          </cell>
          <cell r="G4595">
            <v>144.07</v>
          </cell>
          <cell r="H4595">
            <v>25.93</v>
          </cell>
          <cell r="I4595">
            <v>0</v>
          </cell>
        </row>
        <row r="4596">
          <cell r="A4596" t="str">
            <v>ELECT068</v>
          </cell>
          <cell r="B4596" t="str">
            <v>Codo electrico PVC 1/2"</v>
          </cell>
          <cell r="C4596">
            <v>1</v>
          </cell>
          <cell r="D4596" t="str">
            <v>UND</v>
          </cell>
          <cell r="E4596">
            <v>21.186440677966104</v>
          </cell>
          <cell r="F4596">
            <v>3.8135593220338984</v>
          </cell>
          <cell r="G4596">
            <v>21.19</v>
          </cell>
          <cell r="H4596">
            <v>3.81</v>
          </cell>
          <cell r="I4596">
            <v>6402.1516666666666</v>
          </cell>
        </row>
        <row r="4597">
          <cell r="A4597" t="str">
            <v>ELECT067</v>
          </cell>
          <cell r="B4597" t="str">
            <v>Cinta adhesiva eléctrica 3M (rollo)</v>
          </cell>
          <cell r="C4597">
            <v>0.05</v>
          </cell>
          <cell r="D4597" t="str">
            <v>UND</v>
          </cell>
          <cell r="E4597">
            <v>381.35593220338984</v>
          </cell>
          <cell r="F4597">
            <v>68.644067796610173</v>
          </cell>
          <cell r="G4597">
            <v>19.07</v>
          </cell>
          <cell r="H4597">
            <v>3.43</v>
          </cell>
          <cell r="I4597">
            <v>0</v>
          </cell>
        </row>
        <row r="4598">
          <cell r="A4598" t="str">
            <v>CE-PVC-01</v>
          </cell>
          <cell r="B4598" t="str">
            <v>Cemento PVC + 30% desp.</v>
          </cell>
          <cell r="C4598">
            <v>1.2500000000000001E-2</v>
          </cell>
          <cell r="D4598" t="str">
            <v>UND</v>
          </cell>
          <cell r="E4598">
            <v>628.81355932203394</v>
          </cell>
          <cell r="F4598">
            <v>113.1864406779661</v>
          </cell>
          <cell r="G4598">
            <v>7.86</v>
          </cell>
          <cell r="H4598">
            <v>1.41</v>
          </cell>
          <cell r="I4598">
            <v>0</v>
          </cell>
        </row>
        <row r="4599">
          <cell r="A4599">
            <v>0</v>
          </cell>
          <cell r="B4599" t="str">
            <v>Mano de obra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</row>
        <row r="4600">
          <cell r="A4600">
            <v>800.03</v>
          </cell>
          <cell r="B4600" t="str">
            <v>Mano de obra Interruptor Doble</v>
          </cell>
          <cell r="C4600">
            <v>1</v>
          </cell>
          <cell r="D4600" t="str">
            <v>UND</v>
          </cell>
          <cell r="E4600">
            <v>589.66</v>
          </cell>
          <cell r="F4600">
            <v>0</v>
          </cell>
          <cell r="G4600">
            <v>589.66</v>
          </cell>
          <cell r="H4600">
            <v>0</v>
          </cell>
          <cell r="I4600">
            <v>0</v>
          </cell>
        </row>
        <row r="4601">
          <cell r="A4601">
            <v>0</v>
          </cell>
          <cell r="B4601" t="str">
            <v>Gastos indirectos contratistas eléctricos</v>
          </cell>
          <cell r="C4601">
            <v>0.2</v>
          </cell>
          <cell r="D4601">
            <v>0</v>
          </cell>
          <cell r="E4601">
            <v>1325.2881355932204</v>
          </cell>
          <cell r="F4601">
            <v>0</v>
          </cell>
          <cell r="G4601">
            <v>265.05762711864412</v>
          </cell>
          <cell r="H4601">
            <v>0</v>
          </cell>
          <cell r="I4601">
            <v>0</v>
          </cell>
        </row>
        <row r="4602">
          <cell r="A4602">
            <v>0</v>
          </cell>
          <cell r="B4602" t="str">
            <v>Total/UND</v>
          </cell>
          <cell r="C4602">
            <v>1.2</v>
          </cell>
          <cell r="D4602">
            <v>0</v>
          </cell>
          <cell r="E4602">
            <v>10593.220338983052</v>
          </cell>
          <cell r="F4602">
            <v>1906.7796610169494</v>
          </cell>
          <cell r="G4602">
            <v>1974.8976271186439</v>
          </cell>
          <cell r="H4602">
            <v>201.63000000000002</v>
          </cell>
          <cell r="I4602">
            <v>2176.527627118644</v>
          </cell>
        </row>
        <row r="4603">
          <cell r="A4603">
            <v>0</v>
          </cell>
          <cell r="B4603" t="str">
            <v>Transporte tuberías</v>
          </cell>
          <cell r="C4603">
            <v>0.05</v>
          </cell>
          <cell r="D4603">
            <v>0</v>
          </cell>
          <cell r="E4603">
            <v>306800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</row>
        <row r="4604">
          <cell r="A4604">
            <v>117.04000000000002</v>
          </cell>
          <cell r="B4604" t="str">
            <v>INTERRUPTOR TRIPLE</v>
          </cell>
          <cell r="C4604">
            <v>1</v>
          </cell>
          <cell r="D4604" t="str">
            <v>UND</v>
          </cell>
          <cell r="E4604">
            <v>0</v>
          </cell>
          <cell r="F4604">
            <v>0</v>
          </cell>
          <cell r="G4604">
            <v>2262.56</v>
          </cell>
          <cell r="H4604">
            <v>190.34</v>
          </cell>
          <cell r="I4604">
            <v>2452.9</v>
          </cell>
        </row>
        <row r="4605">
          <cell r="A4605">
            <v>0</v>
          </cell>
          <cell r="B4605" t="str">
            <v>Interruptor Triple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</row>
        <row r="4606">
          <cell r="A4606">
            <v>0</v>
          </cell>
          <cell r="B4606" t="str">
            <v>Volumen Análisis</v>
          </cell>
          <cell r="C4606">
            <v>1</v>
          </cell>
          <cell r="D4606" t="str">
            <v>UND</v>
          </cell>
          <cell r="E4606">
            <v>0</v>
          </cell>
          <cell r="F4606">
            <v>0</v>
          </cell>
          <cell r="G4606">
            <v>334674.47000000003</v>
          </cell>
          <cell r="H4606">
            <v>49454.630000000005</v>
          </cell>
          <cell r="I4606">
            <v>0</v>
          </cell>
        </row>
        <row r="4607">
          <cell r="A4607">
            <v>0</v>
          </cell>
          <cell r="B4607" t="str">
            <v>Materiales y Equipos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</row>
        <row r="4608">
          <cell r="A4608" t="str">
            <v>SANIT111</v>
          </cell>
          <cell r="B4608" t="str">
            <v>Tubo ½"x19' PVC SDR-26 + 15% desp.</v>
          </cell>
          <cell r="C4608">
            <v>1.1499999999999999</v>
          </cell>
          <cell r="D4608" t="str">
            <v>UND</v>
          </cell>
          <cell r="E4608">
            <v>51.69</v>
          </cell>
          <cell r="F4608">
            <v>9.3041999999999998</v>
          </cell>
          <cell r="G4608">
            <v>59.44</v>
          </cell>
          <cell r="H4608">
            <v>10.7</v>
          </cell>
          <cell r="I4608">
            <v>0</v>
          </cell>
        </row>
        <row r="4609">
          <cell r="A4609" t="str">
            <v>ELECT056</v>
          </cell>
          <cell r="B4609" t="str">
            <v>Caja rectangular ½"</v>
          </cell>
          <cell r="C4609">
            <v>1</v>
          </cell>
          <cell r="D4609" t="str">
            <v>UND</v>
          </cell>
          <cell r="E4609">
            <v>38.46</v>
          </cell>
          <cell r="F4609">
            <v>6.9227999999999996</v>
          </cell>
          <cell r="G4609">
            <v>38.46</v>
          </cell>
          <cell r="H4609">
            <v>6.92</v>
          </cell>
          <cell r="I4609">
            <v>0</v>
          </cell>
        </row>
        <row r="4610">
          <cell r="A4610" t="str">
            <v>ELECT010</v>
          </cell>
          <cell r="B4610" t="str">
            <v>Alambre #12 TW</v>
          </cell>
          <cell r="C4610">
            <v>80</v>
          </cell>
          <cell r="D4610" t="str">
            <v>PIE</v>
          </cell>
          <cell r="E4610">
            <v>8.56</v>
          </cell>
          <cell r="F4610">
            <v>1.5407999999999999</v>
          </cell>
          <cell r="G4610">
            <v>684.8</v>
          </cell>
          <cell r="H4610">
            <v>123.26</v>
          </cell>
          <cell r="I4610">
            <v>0</v>
          </cell>
        </row>
        <row r="4611">
          <cell r="A4611">
            <v>0</v>
          </cell>
          <cell r="B4611" t="str">
            <v>Accesorio Tapa interruptor triple</v>
          </cell>
          <cell r="C4611">
            <v>1</v>
          </cell>
          <cell r="D4611" t="str">
            <v>UND</v>
          </cell>
          <cell r="E4611">
            <v>237.29</v>
          </cell>
          <cell r="F4611">
            <v>42.712199999999996</v>
          </cell>
          <cell r="G4611">
            <v>237.29</v>
          </cell>
          <cell r="H4611">
            <v>42.71</v>
          </cell>
          <cell r="I4611">
            <v>0</v>
          </cell>
        </row>
        <row r="4612">
          <cell r="A4612" t="str">
            <v>ELECT068</v>
          </cell>
          <cell r="B4612" t="str">
            <v>Codo electrico PVC 1/2"</v>
          </cell>
          <cell r="C4612">
            <v>1</v>
          </cell>
          <cell r="D4612" t="str">
            <v>UND</v>
          </cell>
          <cell r="E4612">
            <v>12.71</v>
          </cell>
          <cell r="F4612">
            <v>2.2878000000000003</v>
          </cell>
          <cell r="G4612">
            <v>12.71</v>
          </cell>
          <cell r="H4612">
            <v>2.29</v>
          </cell>
          <cell r="I4612">
            <v>0</v>
          </cell>
        </row>
        <row r="4613">
          <cell r="A4613" t="str">
            <v>ELECT067</v>
          </cell>
          <cell r="B4613" t="str">
            <v>Cinta adhesiva eléctrica 3M (rollo)</v>
          </cell>
          <cell r="C4613">
            <v>0.05</v>
          </cell>
          <cell r="D4613" t="str">
            <v>UND</v>
          </cell>
          <cell r="E4613">
            <v>338.98</v>
          </cell>
          <cell r="F4613">
            <v>61.016400000000004</v>
          </cell>
          <cell r="G4613">
            <v>16.95</v>
          </cell>
          <cell r="H4613">
            <v>3.05</v>
          </cell>
          <cell r="I4613">
            <v>0</v>
          </cell>
        </row>
        <row r="4614">
          <cell r="A4614" t="str">
            <v>CE-PVC-01</v>
          </cell>
          <cell r="B4614" t="str">
            <v xml:space="preserve">Cemento PVC + 30% desp. </v>
          </cell>
          <cell r="C4614">
            <v>1.2500000000000001E-2</v>
          </cell>
          <cell r="D4614" t="str">
            <v>UND</v>
          </cell>
          <cell r="E4614">
            <v>628.81355932203394</v>
          </cell>
          <cell r="F4614">
            <v>113.1864406779661</v>
          </cell>
          <cell r="G4614">
            <v>7.86</v>
          </cell>
          <cell r="H4614">
            <v>1.41</v>
          </cell>
          <cell r="I4614">
            <v>0</v>
          </cell>
        </row>
        <row r="4615">
          <cell r="A4615">
            <v>0</v>
          </cell>
          <cell r="B4615" t="str">
            <v>Mano de obra</v>
          </cell>
          <cell r="C4615">
            <v>0.5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</row>
        <row r="4616">
          <cell r="A4616">
            <v>0</v>
          </cell>
          <cell r="B4616" t="str">
            <v>Mano de obra Interruptor Triple</v>
          </cell>
          <cell r="C4616">
            <v>1</v>
          </cell>
          <cell r="D4616" t="str">
            <v>UND</v>
          </cell>
          <cell r="E4616">
            <v>796.24</v>
          </cell>
          <cell r="F4616">
            <v>0</v>
          </cell>
          <cell r="G4616">
            <v>796.24</v>
          </cell>
          <cell r="H4616">
            <v>0</v>
          </cell>
          <cell r="I4616">
            <v>0</v>
          </cell>
          <cell r="J4616" t="str">
            <v>4/39.</v>
          </cell>
        </row>
        <row r="4617">
          <cell r="A4617">
            <v>0</v>
          </cell>
          <cell r="B4617" t="str">
            <v>Gastos indirectos contratistas eléctricos</v>
          </cell>
          <cell r="C4617">
            <v>20</v>
          </cell>
          <cell r="D4617" t="str">
            <v>%</v>
          </cell>
          <cell r="E4617">
            <v>408.81</v>
          </cell>
          <cell r="F4617">
            <v>0</v>
          </cell>
          <cell r="G4617">
            <v>408.81</v>
          </cell>
          <cell r="H4617">
            <v>0</v>
          </cell>
          <cell r="I4617">
            <v>0</v>
          </cell>
        </row>
        <row r="4618">
          <cell r="A4618">
            <v>0</v>
          </cell>
          <cell r="B4618" t="str">
            <v>Total/UND</v>
          </cell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G4618">
            <v>2262.56</v>
          </cell>
          <cell r="H4618">
            <v>190.34</v>
          </cell>
          <cell r="I4618">
            <v>2452.9</v>
          </cell>
        </row>
        <row r="4619">
          <cell r="A4619">
            <v>0</v>
          </cell>
          <cell r="B4619" t="str">
            <v>Instalación tuberías 1/2" y 3/4"</v>
          </cell>
          <cell r="C4619">
            <v>20</v>
          </cell>
          <cell r="D4619">
            <v>0</v>
          </cell>
          <cell r="E4619">
            <v>7.85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</row>
        <row r="4620">
          <cell r="A4620">
            <v>117.05000000000003</v>
          </cell>
          <cell r="B4620" t="str">
            <v>INTERRUPTOR TRES VIAS</v>
          </cell>
          <cell r="C4620">
            <v>1</v>
          </cell>
          <cell r="D4620" t="str">
            <v>UND</v>
          </cell>
          <cell r="E4620">
            <v>0</v>
          </cell>
          <cell r="F4620">
            <v>0</v>
          </cell>
          <cell r="G4620">
            <v>1806.18</v>
          </cell>
          <cell r="H4620">
            <v>138.18</v>
          </cell>
          <cell r="I4620">
            <v>1944.3600000000001</v>
          </cell>
        </row>
        <row r="4621">
          <cell r="A4621">
            <v>0</v>
          </cell>
          <cell r="B4621" t="str">
            <v>Interruptor Tres Vías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</row>
        <row r="4622">
          <cell r="A4622">
            <v>0</v>
          </cell>
          <cell r="B4622" t="str">
            <v>Volumen Análisis</v>
          </cell>
          <cell r="C4622">
            <v>1</v>
          </cell>
          <cell r="D4622" t="str">
            <v>UND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</row>
        <row r="4623">
          <cell r="A4623">
            <v>0</v>
          </cell>
          <cell r="B4623" t="str">
            <v>Materiales y Equipos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A4624" t="str">
            <v>SANIT111</v>
          </cell>
          <cell r="B4624" t="str">
            <v>Tubo ½"x19' PVC SDR-26 + 15% desp.</v>
          </cell>
          <cell r="C4624">
            <v>1.1499999999999999</v>
          </cell>
          <cell r="D4624" t="str">
            <v>UND</v>
          </cell>
          <cell r="E4624">
            <v>51.69</v>
          </cell>
          <cell r="F4624">
            <v>9.3041999999999998</v>
          </cell>
          <cell r="G4624">
            <v>59.44</v>
          </cell>
          <cell r="H4624">
            <v>10.7</v>
          </cell>
          <cell r="I4624">
            <v>0</v>
          </cell>
        </row>
        <row r="4625">
          <cell r="A4625" t="str">
            <v>ELECT056</v>
          </cell>
          <cell r="B4625" t="str">
            <v>Caja rectangular ½"</v>
          </cell>
          <cell r="C4625">
            <v>1</v>
          </cell>
          <cell r="D4625" t="str">
            <v>UND</v>
          </cell>
          <cell r="E4625">
            <v>38.46</v>
          </cell>
          <cell r="F4625">
            <v>6.9227999999999996</v>
          </cell>
          <cell r="G4625">
            <v>38.46</v>
          </cell>
          <cell r="H4625">
            <v>6.92</v>
          </cell>
          <cell r="I4625">
            <v>0</v>
          </cell>
        </row>
        <row r="4626">
          <cell r="A4626" t="str">
            <v>ELECT010</v>
          </cell>
          <cell r="B4626" t="str">
            <v>Alambre #12 TW</v>
          </cell>
          <cell r="C4626">
            <v>60</v>
          </cell>
          <cell r="D4626" t="str">
            <v>PIE</v>
          </cell>
          <cell r="E4626">
            <v>8.56</v>
          </cell>
          <cell r="F4626">
            <v>1.5407999999999999</v>
          </cell>
          <cell r="G4626">
            <v>513.6</v>
          </cell>
          <cell r="H4626">
            <v>92.45</v>
          </cell>
          <cell r="I4626">
            <v>0</v>
          </cell>
        </row>
        <row r="4627">
          <cell r="A4627">
            <v>0</v>
          </cell>
          <cell r="B4627" t="str">
            <v>Accesorio Tapa interruptor tres vías</v>
          </cell>
          <cell r="C4627">
            <v>1</v>
          </cell>
          <cell r="D4627" t="str">
            <v>UND</v>
          </cell>
          <cell r="E4627">
            <v>118.64</v>
          </cell>
          <cell r="F4627">
            <v>21.3552</v>
          </cell>
          <cell r="G4627">
            <v>118.64</v>
          </cell>
          <cell r="H4627">
            <v>21.36</v>
          </cell>
          <cell r="I4627">
            <v>0</v>
          </cell>
        </row>
        <row r="4628">
          <cell r="A4628" t="str">
            <v>ELECT068</v>
          </cell>
          <cell r="B4628" t="str">
            <v>Codo electrico PVC 1/2"</v>
          </cell>
          <cell r="C4628">
            <v>1</v>
          </cell>
          <cell r="D4628" t="str">
            <v>UND</v>
          </cell>
          <cell r="E4628">
            <v>12.71</v>
          </cell>
          <cell r="F4628">
            <v>2.2878000000000003</v>
          </cell>
          <cell r="G4628">
            <v>12.71</v>
          </cell>
          <cell r="H4628">
            <v>2.29</v>
          </cell>
          <cell r="I4628">
            <v>0</v>
          </cell>
        </row>
        <row r="4629">
          <cell r="A4629" t="str">
            <v>ELECT067</v>
          </cell>
          <cell r="B4629" t="str">
            <v>Cinta adhesiva eléctrica 3M (rollo)</v>
          </cell>
          <cell r="C4629">
            <v>0.05</v>
          </cell>
          <cell r="D4629" t="str">
            <v>UND</v>
          </cell>
          <cell r="E4629">
            <v>338.98</v>
          </cell>
          <cell r="F4629">
            <v>61.016400000000004</v>
          </cell>
          <cell r="G4629">
            <v>16.95</v>
          </cell>
          <cell r="H4629">
            <v>3.05</v>
          </cell>
          <cell r="I4629">
            <v>0</v>
          </cell>
        </row>
        <row r="4630">
          <cell r="A4630" t="str">
            <v>CE-PVC-01</v>
          </cell>
          <cell r="B4630" t="str">
            <v xml:space="preserve">Cemento PVC + 30% desp. </v>
          </cell>
          <cell r="C4630">
            <v>1.2500000000000001E-2</v>
          </cell>
          <cell r="D4630" t="str">
            <v>UND</v>
          </cell>
          <cell r="E4630">
            <v>628.81355932203394</v>
          </cell>
          <cell r="F4630">
            <v>113.1864406779661</v>
          </cell>
          <cell r="G4630">
            <v>7.86</v>
          </cell>
          <cell r="H4630">
            <v>1.41</v>
          </cell>
        </row>
        <row r="4631">
          <cell r="A4631">
            <v>0</v>
          </cell>
          <cell r="B4631" t="str">
            <v>Mano de obra</v>
          </cell>
          <cell r="C4631">
            <v>1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</row>
        <row r="4632">
          <cell r="A4632">
            <v>0</v>
          </cell>
          <cell r="B4632" t="str">
            <v>Mano de obra Interruptor Tres Vías</v>
          </cell>
          <cell r="C4632">
            <v>1</v>
          </cell>
          <cell r="D4632" t="str">
            <v>UND</v>
          </cell>
          <cell r="E4632">
            <v>714.47</v>
          </cell>
          <cell r="F4632">
            <v>0</v>
          </cell>
          <cell r="G4632">
            <v>714.47</v>
          </cell>
          <cell r="H4632">
            <v>0</v>
          </cell>
        </row>
        <row r="4633">
          <cell r="A4633">
            <v>0</v>
          </cell>
          <cell r="B4633" t="str">
            <v>Gastos indirectos contratistas eléctricos</v>
          </cell>
          <cell r="C4633">
            <v>20</v>
          </cell>
          <cell r="D4633" t="str">
            <v>%</v>
          </cell>
          <cell r="E4633">
            <v>324.05</v>
          </cell>
          <cell r="F4633">
            <v>0</v>
          </cell>
          <cell r="G4633">
            <v>324.05</v>
          </cell>
          <cell r="H4633">
            <v>0</v>
          </cell>
        </row>
        <row r="4634">
          <cell r="A4634">
            <v>0</v>
          </cell>
          <cell r="B4634" t="str">
            <v>Total/UND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1806.18</v>
          </cell>
          <cell r="H4634">
            <v>138.18</v>
          </cell>
          <cell r="I4634">
            <v>1944.3600000000001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</row>
        <row r="4636">
          <cell r="A4636">
            <v>117.06000000000003</v>
          </cell>
          <cell r="B4636" t="str">
            <v>TOMACORRIENTE DOBLE 110V</v>
          </cell>
          <cell r="C4636">
            <v>1</v>
          </cell>
          <cell r="D4636" t="str">
            <v>UND</v>
          </cell>
          <cell r="E4636">
            <v>0</v>
          </cell>
          <cell r="F4636">
            <v>0</v>
          </cell>
          <cell r="G4636">
            <v>2324.3050847457625</v>
          </cell>
          <cell r="H4636">
            <v>255.37</v>
          </cell>
          <cell r="I4636">
            <v>2579.6750847457624</v>
          </cell>
        </row>
        <row r="4637">
          <cell r="A4637">
            <v>0</v>
          </cell>
          <cell r="B4637" t="str">
            <v>Tomacorriente Doble 110V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</row>
        <row r="4638">
          <cell r="A4638">
            <v>0</v>
          </cell>
          <cell r="B4638" t="str">
            <v>Volumen Análisis</v>
          </cell>
          <cell r="C4638">
            <v>1</v>
          </cell>
          <cell r="D4638" t="str">
            <v>UND</v>
          </cell>
          <cell r="E4638">
            <v>0</v>
          </cell>
          <cell r="F4638">
            <v>0</v>
          </cell>
          <cell r="G4638">
            <v>1655.4081355932203</v>
          </cell>
          <cell r="H4638">
            <v>145.95000000000002</v>
          </cell>
          <cell r="I4638">
            <v>0</v>
          </cell>
        </row>
        <row r="4639">
          <cell r="A4639">
            <v>0</v>
          </cell>
          <cell r="B4639" t="str">
            <v>Materiales y Equipos</v>
          </cell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</row>
        <row r="4640">
          <cell r="A4640" t="str">
            <v>SANIT111</v>
          </cell>
          <cell r="B4640" t="str">
            <v>Tubo ½"x19' PVC SDR-26 + 15% desp.</v>
          </cell>
          <cell r="C4640">
            <v>1</v>
          </cell>
          <cell r="D4640" t="str">
            <v>UND</v>
          </cell>
          <cell r="E4640">
            <v>104.23728813559323</v>
          </cell>
          <cell r="F4640">
            <v>18.762711864406782</v>
          </cell>
          <cell r="G4640">
            <v>104.24</v>
          </cell>
          <cell r="H4640">
            <v>18.760000000000002</v>
          </cell>
          <cell r="I4640">
            <v>0</v>
          </cell>
        </row>
        <row r="4641">
          <cell r="A4641" t="str">
            <v>ELECT056</v>
          </cell>
          <cell r="B4641" t="str">
            <v>Caja rectangular ½"</v>
          </cell>
          <cell r="C4641">
            <v>1</v>
          </cell>
          <cell r="D4641" t="str">
            <v>UND</v>
          </cell>
          <cell r="E4641">
            <v>32.703389830508478</v>
          </cell>
          <cell r="F4641">
            <v>5.8866101694915258</v>
          </cell>
          <cell r="G4641">
            <v>32.700000000000003</v>
          </cell>
          <cell r="H4641">
            <v>5.89</v>
          </cell>
          <cell r="I4641">
            <v>0</v>
          </cell>
        </row>
        <row r="4642">
          <cell r="A4642" t="str">
            <v>ELECT010</v>
          </cell>
          <cell r="B4642" t="str">
            <v>Alambre #12 TW + 5% desp.</v>
          </cell>
          <cell r="C4642">
            <v>63</v>
          </cell>
          <cell r="D4642" t="str">
            <v>PIE</v>
          </cell>
          <cell r="E4642">
            <v>12.923728813559324</v>
          </cell>
          <cell r="F4642">
            <v>2.3262711864406782</v>
          </cell>
          <cell r="G4642">
            <v>814.19</v>
          </cell>
          <cell r="H4642">
            <v>146.56</v>
          </cell>
          <cell r="I4642">
            <v>0</v>
          </cell>
        </row>
        <row r="4643">
          <cell r="A4643" t="str">
            <v>ELECT155</v>
          </cell>
          <cell r="B4643" t="str">
            <v>Accesorio Tapa Tomacorriente Doble 110 V</v>
          </cell>
          <cell r="C4643">
            <v>1</v>
          </cell>
          <cell r="D4643" t="str">
            <v>UND</v>
          </cell>
          <cell r="E4643">
            <v>398.30508474576271</v>
          </cell>
          <cell r="F4643">
            <v>71.694915254237287</v>
          </cell>
          <cell r="G4643">
            <v>398.31</v>
          </cell>
          <cell r="H4643">
            <v>71.69</v>
          </cell>
          <cell r="I4643">
            <v>0</v>
          </cell>
        </row>
        <row r="4644">
          <cell r="A4644" t="str">
            <v>ELECT068</v>
          </cell>
          <cell r="B4644" t="str">
            <v>Codo electrico PVC 1/2"</v>
          </cell>
          <cell r="C4644">
            <v>2</v>
          </cell>
          <cell r="D4644" t="str">
            <v>UND</v>
          </cell>
          <cell r="E4644">
            <v>21.186440677966104</v>
          </cell>
          <cell r="F4644">
            <v>3.8135593220338984</v>
          </cell>
          <cell r="G4644">
            <v>42.37</v>
          </cell>
          <cell r="H4644">
            <v>7.63</v>
          </cell>
          <cell r="I4644">
            <v>0</v>
          </cell>
        </row>
        <row r="4645">
          <cell r="A4645" t="str">
            <v>ELECT067</v>
          </cell>
          <cell r="B4645" t="str">
            <v>Cinta adhesiva eléctrica 3M (rollo)</v>
          </cell>
          <cell r="C4645">
            <v>0.05</v>
          </cell>
          <cell r="D4645" t="str">
            <v>UND</v>
          </cell>
          <cell r="E4645">
            <v>381.35593220338984</v>
          </cell>
          <cell r="F4645">
            <v>68.644067796610173</v>
          </cell>
          <cell r="G4645">
            <v>19.07</v>
          </cell>
          <cell r="H4645">
            <v>3.43</v>
          </cell>
          <cell r="I4645">
            <v>0</v>
          </cell>
        </row>
        <row r="4646">
          <cell r="A4646" t="str">
            <v>CE-PVC-01</v>
          </cell>
          <cell r="B4646" t="str">
            <v>Cemento PVC + 30% desp.</v>
          </cell>
          <cell r="C4646">
            <v>1.2500000000000001E-2</v>
          </cell>
          <cell r="D4646" t="str">
            <v>UND</v>
          </cell>
          <cell r="E4646">
            <v>628.81355932203394</v>
          </cell>
          <cell r="F4646">
            <v>113.1864406779661</v>
          </cell>
          <cell r="G4646">
            <v>7.86</v>
          </cell>
          <cell r="H4646">
            <v>1.41</v>
          </cell>
        </row>
        <row r="4647">
          <cell r="A4647">
            <v>0</v>
          </cell>
          <cell r="B4647" t="str">
            <v>Mano de obra</v>
          </cell>
          <cell r="C4647">
            <v>0.05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</row>
        <row r="4648">
          <cell r="A4648">
            <v>800.07999999999993</v>
          </cell>
          <cell r="B4648" t="str">
            <v>Mano de obra Tomacorriente Doble 110 V</v>
          </cell>
          <cell r="C4648">
            <v>1</v>
          </cell>
          <cell r="D4648" t="str">
            <v>UND</v>
          </cell>
          <cell r="E4648">
            <v>589.66</v>
          </cell>
          <cell r="F4648">
            <v>0</v>
          </cell>
          <cell r="G4648">
            <v>589.66</v>
          </cell>
          <cell r="H4648">
            <v>0</v>
          </cell>
        </row>
        <row r="4649">
          <cell r="A4649">
            <v>0</v>
          </cell>
          <cell r="B4649" t="str">
            <v>Gastos indirectos contratistas eléctricos</v>
          </cell>
          <cell r="C4649">
            <v>0.2</v>
          </cell>
          <cell r="D4649">
            <v>0</v>
          </cell>
          <cell r="E4649">
            <v>1579.5254237288136</v>
          </cell>
          <cell r="F4649">
            <v>0</v>
          </cell>
          <cell r="G4649">
            <v>315.90508474576274</v>
          </cell>
          <cell r="H4649">
            <v>0</v>
          </cell>
          <cell r="I4649">
            <v>0</v>
          </cell>
        </row>
        <row r="4650">
          <cell r="A4650">
            <v>0</v>
          </cell>
          <cell r="B4650" t="str">
            <v>Total/UND</v>
          </cell>
          <cell r="C4650">
            <v>1</v>
          </cell>
          <cell r="D4650">
            <v>0</v>
          </cell>
          <cell r="E4650">
            <v>589.66</v>
          </cell>
          <cell r="F4650">
            <v>0</v>
          </cell>
          <cell r="G4650">
            <v>2324.3050847457625</v>
          </cell>
          <cell r="H4650">
            <v>255.37</v>
          </cell>
          <cell r="I4650">
            <v>2579.6750847457624</v>
          </cell>
        </row>
        <row r="4651">
          <cell r="A4651">
            <v>0</v>
          </cell>
          <cell r="B4651" t="str">
            <v>Gastos indirectos contratistas eléctricos</v>
          </cell>
          <cell r="C4651">
            <v>0.2</v>
          </cell>
          <cell r="D4651">
            <v>0</v>
          </cell>
          <cell r="E4651">
            <v>1274.4406779661017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>
            <v>117.07000000000004</v>
          </cell>
          <cell r="B4652" t="str">
            <v>TOMACORRIENTE SENCILLO 220V</v>
          </cell>
          <cell r="C4652">
            <v>1</v>
          </cell>
          <cell r="D4652" t="str">
            <v>UND</v>
          </cell>
          <cell r="E4652">
            <v>0</v>
          </cell>
          <cell r="F4652">
            <v>0</v>
          </cell>
          <cell r="G4652">
            <v>3553.0700000000006</v>
          </cell>
          <cell r="H4652">
            <v>392.57000000000005</v>
          </cell>
          <cell r="I4652">
            <v>3945.6400000000008</v>
          </cell>
        </row>
        <row r="4653">
          <cell r="A4653">
            <v>0</v>
          </cell>
          <cell r="B4653" t="str">
            <v>Tomacorriente Sencillo 220V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</row>
        <row r="4654">
          <cell r="A4654">
            <v>0</v>
          </cell>
          <cell r="B4654" t="str">
            <v>Volumen Análisis</v>
          </cell>
          <cell r="C4654">
            <v>1</v>
          </cell>
          <cell r="D4654" t="str">
            <v>UND</v>
          </cell>
          <cell r="E4654">
            <v>0</v>
          </cell>
          <cell r="F4654">
            <v>0</v>
          </cell>
          <cell r="G4654">
            <v>1974.8976271186439</v>
          </cell>
          <cell r="H4654">
            <v>201.63000000000002</v>
          </cell>
          <cell r="I4654">
            <v>0</v>
          </cell>
        </row>
        <row r="4655">
          <cell r="A4655">
            <v>0</v>
          </cell>
          <cell r="B4655" t="str">
            <v>Materiales y Equipos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</row>
        <row r="4656">
          <cell r="A4656">
            <v>0</v>
          </cell>
          <cell r="B4656" t="str">
            <v>Tubo ¾"x19' PVC SDR-26 + 15% desp.</v>
          </cell>
          <cell r="C4656">
            <v>2.2999999999999998</v>
          </cell>
          <cell r="D4656" t="str">
            <v>UND</v>
          </cell>
          <cell r="E4656">
            <v>94.92</v>
          </cell>
          <cell r="F4656">
            <v>17.085599999999999</v>
          </cell>
          <cell r="G4656">
            <v>218.32</v>
          </cell>
          <cell r="H4656">
            <v>39.299999999999997</v>
          </cell>
          <cell r="I4656">
            <v>0</v>
          </cell>
        </row>
        <row r="4657">
          <cell r="A4657">
            <v>0</v>
          </cell>
          <cell r="B4657" t="str">
            <v>Caja rectangular ¾".</v>
          </cell>
          <cell r="C4657">
            <v>1</v>
          </cell>
          <cell r="D4657" t="str">
            <v>UND</v>
          </cell>
          <cell r="E4657">
            <v>32.700000000000003</v>
          </cell>
          <cell r="F4657">
            <v>5.8860000000000001</v>
          </cell>
          <cell r="G4657">
            <v>32.700000000000003</v>
          </cell>
          <cell r="H4657">
            <v>5.89</v>
          </cell>
          <cell r="I4657">
            <v>0</v>
          </cell>
        </row>
        <row r="4658">
          <cell r="A4658">
            <v>0</v>
          </cell>
          <cell r="B4658" t="str">
            <v>Alambre #10 TW + 5% desp.</v>
          </cell>
          <cell r="C4658">
            <v>84</v>
          </cell>
          <cell r="D4658" t="str">
            <v>PIE</v>
          </cell>
          <cell r="E4658">
            <v>16.100000000000001</v>
          </cell>
          <cell r="F4658">
            <v>2.8980000000000001</v>
          </cell>
          <cell r="G4658">
            <v>1352.4</v>
          </cell>
          <cell r="H4658">
            <v>243.43</v>
          </cell>
          <cell r="I4658">
            <v>0</v>
          </cell>
        </row>
        <row r="4659">
          <cell r="A4659" t="str">
            <v>ELECT010</v>
          </cell>
          <cell r="B4659" t="str">
            <v>Alambre #12 TW+ 5% desp.</v>
          </cell>
          <cell r="C4659">
            <v>42</v>
          </cell>
          <cell r="D4659" t="str">
            <v>PIE</v>
          </cell>
          <cell r="E4659">
            <v>8.56</v>
          </cell>
          <cell r="F4659">
            <v>1.5407999999999999</v>
          </cell>
          <cell r="G4659">
            <v>359.52</v>
          </cell>
          <cell r="H4659">
            <v>64.709999999999994</v>
          </cell>
          <cell r="I4659">
            <v>0</v>
          </cell>
        </row>
        <row r="4660">
          <cell r="A4660">
            <v>0</v>
          </cell>
          <cell r="B4660" t="str">
            <v>Accesorio Tapa Tomacorriente Sencillo 220 V</v>
          </cell>
          <cell r="C4660">
            <v>1</v>
          </cell>
          <cell r="D4660" t="str">
            <v>UND</v>
          </cell>
          <cell r="E4660">
            <v>133.9</v>
          </cell>
          <cell r="F4660">
            <v>24.102</v>
          </cell>
          <cell r="G4660">
            <v>133.9</v>
          </cell>
          <cell r="H4660">
            <v>24.1</v>
          </cell>
          <cell r="I4660">
            <v>0</v>
          </cell>
        </row>
        <row r="4661">
          <cell r="A4661">
            <v>0</v>
          </cell>
          <cell r="B4661" t="str">
            <v>Codo electrico PVC 3/4"</v>
          </cell>
          <cell r="C4661">
            <v>2</v>
          </cell>
          <cell r="D4661" t="str">
            <v>UND</v>
          </cell>
          <cell r="E4661">
            <v>29.66</v>
          </cell>
          <cell r="F4661">
            <v>5.3388</v>
          </cell>
          <cell r="G4661">
            <v>59.32</v>
          </cell>
          <cell r="H4661">
            <v>10.68</v>
          </cell>
          <cell r="I4661">
            <v>0</v>
          </cell>
        </row>
        <row r="4662">
          <cell r="A4662" t="str">
            <v>ELECT067</v>
          </cell>
          <cell r="B4662" t="str">
            <v>Cinta adhesiva eléctrica 3M (rollo)</v>
          </cell>
          <cell r="C4662">
            <v>0.05</v>
          </cell>
          <cell r="D4662" t="str">
            <v>UND</v>
          </cell>
          <cell r="E4662">
            <v>338.98</v>
          </cell>
          <cell r="F4662">
            <v>61.016400000000004</v>
          </cell>
          <cell r="G4662">
            <v>16.95</v>
          </cell>
          <cell r="H4662">
            <v>3.05</v>
          </cell>
        </row>
        <row r="4663">
          <cell r="A4663" t="str">
            <v>CE-PVC-01</v>
          </cell>
          <cell r="B4663" t="str">
            <v xml:space="preserve">Cemento PVC + 30% desp. </v>
          </cell>
          <cell r="C4663">
            <v>1.2500000000000001E-2</v>
          </cell>
          <cell r="D4663" t="str">
            <v>UND</v>
          </cell>
          <cell r="E4663">
            <v>628.81355932203394</v>
          </cell>
          <cell r="F4663">
            <v>113.1864406779661</v>
          </cell>
          <cell r="G4663">
            <v>7.86</v>
          </cell>
          <cell r="H4663">
            <v>1.41</v>
          </cell>
          <cell r="I4663">
            <v>0</v>
          </cell>
        </row>
        <row r="4664">
          <cell r="A4664">
            <v>0</v>
          </cell>
          <cell r="B4664" t="str">
            <v>Mano de obra</v>
          </cell>
          <cell r="C4664">
            <v>1.2500000000000001E-2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</row>
        <row r="4665">
          <cell r="A4665">
            <v>0</v>
          </cell>
          <cell r="B4665" t="str">
            <v>Mano de obra Tomacorriente Sencillo 220 V</v>
          </cell>
          <cell r="C4665">
            <v>1</v>
          </cell>
          <cell r="D4665" t="str">
            <v>UND</v>
          </cell>
          <cell r="E4665">
            <v>714.47</v>
          </cell>
          <cell r="F4665">
            <v>0</v>
          </cell>
          <cell r="G4665">
            <v>714.47</v>
          </cell>
          <cell r="H4665">
            <v>0</v>
          </cell>
          <cell r="I4665">
            <v>0</v>
          </cell>
        </row>
        <row r="4666">
          <cell r="A4666">
            <v>0</v>
          </cell>
          <cell r="B4666" t="str">
            <v>Gastos indirectos contratistas eléctricos</v>
          </cell>
          <cell r="C4666">
            <v>20</v>
          </cell>
          <cell r="D4666" t="str">
            <v>%</v>
          </cell>
          <cell r="E4666">
            <v>657.63</v>
          </cell>
          <cell r="F4666">
            <v>0</v>
          </cell>
          <cell r="G4666">
            <v>657.63</v>
          </cell>
          <cell r="H4666">
            <v>0</v>
          </cell>
          <cell r="I4666">
            <v>0</v>
          </cell>
        </row>
        <row r="4667">
          <cell r="A4667">
            <v>0</v>
          </cell>
          <cell r="B4667" t="str">
            <v>Total/UND</v>
          </cell>
          <cell r="C4667">
            <v>0.2</v>
          </cell>
          <cell r="D4667">
            <v>0</v>
          </cell>
          <cell r="E4667">
            <v>1325.2881355932204</v>
          </cell>
          <cell r="F4667">
            <v>0</v>
          </cell>
          <cell r="G4667">
            <v>3553.0700000000006</v>
          </cell>
          <cell r="H4667">
            <v>392.57000000000005</v>
          </cell>
          <cell r="I4667">
            <v>3945.6400000000008</v>
          </cell>
        </row>
        <row r="4668">
          <cell r="A4668">
            <v>0</v>
          </cell>
          <cell r="B4668" t="str">
            <v>Total/UND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2176.527627118644</v>
          </cell>
        </row>
        <row r="4669">
          <cell r="A4669">
            <v>117.08000000000004</v>
          </cell>
          <cell r="B4669" t="str">
            <v>SALIDA CALENTADOR</v>
          </cell>
          <cell r="C4669">
            <v>1</v>
          </cell>
          <cell r="D4669" t="str">
            <v>UND</v>
          </cell>
          <cell r="E4669">
            <v>0</v>
          </cell>
          <cell r="F4669">
            <v>0</v>
          </cell>
          <cell r="G4669">
            <v>1841.1000000000001</v>
          </cell>
          <cell r="H4669">
            <v>143.26000000000002</v>
          </cell>
          <cell r="I4669">
            <v>1984.3600000000001</v>
          </cell>
        </row>
        <row r="4670">
          <cell r="A4670">
            <v>0</v>
          </cell>
          <cell r="B4670" t="str">
            <v>Salida Calentador</v>
          </cell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A4671">
            <v>0</v>
          </cell>
          <cell r="B4671" t="str">
            <v>Volumen Análisis</v>
          </cell>
          <cell r="C4671">
            <v>1</v>
          </cell>
          <cell r="D4671" t="str">
            <v>UND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A4672">
            <v>0</v>
          </cell>
          <cell r="B4672" t="str">
            <v>Materiales y Equipos</v>
          </cell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</row>
        <row r="4673">
          <cell r="A4673" t="str">
            <v>SANIT111</v>
          </cell>
          <cell r="B4673" t="str">
            <v>Tubo ½"x19' PVC SDR-26 + 15% desp.</v>
          </cell>
          <cell r="C4673">
            <v>2.2999999999999998</v>
          </cell>
          <cell r="D4673" t="str">
            <v>UND</v>
          </cell>
          <cell r="E4673">
            <v>51.69</v>
          </cell>
          <cell r="F4673">
            <v>9.3041999999999998</v>
          </cell>
          <cell r="G4673">
            <v>118.89</v>
          </cell>
          <cell r="H4673">
            <v>21.4</v>
          </cell>
          <cell r="I4673">
            <v>0</v>
          </cell>
        </row>
        <row r="4674">
          <cell r="A4674" t="str">
            <v>ELECT056</v>
          </cell>
          <cell r="B4674" t="str">
            <v>Caja rectangular ½"</v>
          </cell>
          <cell r="C4674">
            <v>1</v>
          </cell>
          <cell r="D4674" t="str">
            <v>UND</v>
          </cell>
          <cell r="E4674">
            <v>38.46</v>
          </cell>
          <cell r="F4674">
            <v>6.9227999999999996</v>
          </cell>
          <cell r="G4674">
            <v>38.46</v>
          </cell>
          <cell r="H4674">
            <v>6.92</v>
          </cell>
          <cell r="I4674">
            <v>0</v>
          </cell>
        </row>
        <row r="4675">
          <cell r="A4675" t="str">
            <v>ELECT010</v>
          </cell>
          <cell r="B4675" t="str">
            <v>Alambre #12 TW + 5% desp.</v>
          </cell>
          <cell r="C4675">
            <v>42</v>
          </cell>
          <cell r="D4675" t="str">
            <v>PIE</v>
          </cell>
          <cell r="E4675">
            <v>8.56</v>
          </cell>
          <cell r="F4675">
            <v>1.5407999999999999</v>
          </cell>
          <cell r="G4675">
            <v>359.52</v>
          </cell>
          <cell r="H4675">
            <v>64.709999999999994</v>
          </cell>
          <cell r="I4675">
            <v>0</v>
          </cell>
        </row>
        <row r="4676">
          <cell r="A4676">
            <v>0</v>
          </cell>
          <cell r="B4676" t="str">
            <v>Accesorio Tapa Salida Calentador</v>
          </cell>
          <cell r="C4676">
            <v>1</v>
          </cell>
          <cell r="D4676" t="str">
            <v>UND</v>
          </cell>
          <cell r="E4676">
            <v>228.81</v>
          </cell>
          <cell r="F4676">
            <v>41.1858</v>
          </cell>
          <cell r="G4676">
            <v>228.81</v>
          </cell>
          <cell r="H4676">
            <v>41.19</v>
          </cell>
          <cell r="I4676">
            <v>0</v>
          </cell>
        </row>
        <row r="4677">
          <cell r="A4677" t="str">
            <v>ELECT068</v>
          </cell>
          <cell r="B4677" t="str">
            <v>Codo electrico PVC 1/2"</v>
          </cell>
          <cell r="C4677">
            <v>2</v>
          </cell>
          <cell r="D4677" t="str">
            <v>UND</v>
          </cell>
          <cell r="E4677">
            <v>12.71</v>
          </cell>
          <cell r="F4677">
            <v>2.2878000000000003</v>
          </cell>
          <cell r="G4677">
            <v>25.42</v>
          </cell>
          <cell r="H4677">
            <v>4.58</v>
          </cell>
          <cell r="I4677">
            <v>0</v>
          </cell>
        </row>
        <row r="4678">
          <cell r="A4678" t="str">
            <v>ELECT067</v>
          </cell>
          <cell r="B4678" t="str">
            <v>Cinta adhesiva eléctrica 3M (rollo)</v>
          </cell>
          <cell r="C4678">
            <v>0.05</v>
          </cell>
          <cell r="D4678" t="str">
            <v>UND</v>
          </cell>
          <cell r="E4678">
            <v>338.98</v>
          </cell>
          <cell r="F4678">
            <v>61.016400000000004</v>
          </cell>
          <cell r="G4678">
            <v>16.95</v>
          </cell>
          <cell r="H4678">
            <v>3.05</v>
          </cell>
        </row>
        <row r="4679">
          <cell r="A4679" t="str">
            <v>CE-PVC-01</v>
          </cell>
          <cell r="B4679" t="str">
            <v>Cemento PVC + 30% desp.</v>
          </cell>
          <cell r="C4679">
            <v>1.2500000000000001E-2</v>
          </cell>
          <cell r="D4679" t="str">
            <v>UND</v>
          </cell>
          <cell r="E4679">
            <v>628.81355932203394</v>
          </cell>
          <cell r="F4679">
            <v>113.1864406779661</v>
          </cell>
          <cell r="G4679">
            <v>7.86</v>
          </cell>
          <cell r="H4679">
            <v>1.41</v>
          </cell>
          <cell r="I4679">
            <v>0</v>
          </cell>
        </row>
        <row r="4680">
          <cell r="A4680">
            <v>0</v>
          </cell>
          <cell r="B4680" t="str">
            <v>Mano de obra</v>
          </cell>
          <cell r="C4680">
            <v>1.2500000000000001E-2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</row>
        <row r="4681">
          <cell r="A4681">
            <v>0</v>
          </cell>
          <cell r="B4681" t="str">
            <v>Mano de obra Salida Calentador</v>
          </cell>
          <cell r="C4681">
            <v>1</v>
          </cell>
          <cell r="D4681" t="str">
            <v>UND</v>
          </cell>
          <cell r="E4681">
            <v>714.47</v>
          </cell>
          <cell r="F4681">
            <v>0</v>
          </cell>
          <cell r="G4681">
            <v>714.47</v>
          </cell>
          <cell r="H4681">
            <v>0</v>
          </cell>
          <cell r="I4681">
            <v>0</v>
          </cell>
        </row>
        <row r="4682">
          <cell r="A4682">
            <v>0</v>
          </cell>
          <cell r="B4682" t="str">
            <v>Gastos indirectos contratistas eléctricos</v>
          </cell>
          <cell r="C4682">
            <v>20</v>
          </cell>
          <cell r="D4682" t="str">
            <v>%</v>
          </cell>
          <cell r="E4682">
            <v>330.72</v>
          </cell>
          <cell r="F4682">
            <v>0</v>
          </cell>
          <cell r="G4682">
            <v>330.72</v>
          </cell>
          <cell r="H4682">
            <v>0</v>
          </cell>
        </row>
        <row r="4683">
          <cell r="A4683">
            <v>0</v>
          </cell>
          <cell r="B4683" t="str">
            <v>Total/UND</v>
          </cell>
          <cell r="C4683">
            <v>20</v>
          </cell>
          <cell r="D4683">
            <v>0</v>
          </cell>
          <cell r="E4683">
            <v>408.81</v>
          </cell>
          <cell r="F4683">
            <v>0</v>
          </cell>
          <cell r="G4683">
            <v>1841.1000000000001</v>
          </cell>
          <cell r="H4683">
            <v>143.26000000000002</v>
          </cell>
          <cell r="I4683">
            <v>1984.3600000000001</v>
          </cell>
        </row>
        <row r="4684">
          <cell r="A4684">
            <v>0</v>
          </cell>
          <cell r="B4684" t="str">
            <v>Total/UND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2452.9</v>
          </cell>
        </row>
        <row r="4685">
          <cell r="A4685">
            <v>117.09000000000005</v>
          </cell>
          <cell r="B4685" t="str">
            <v>SALIDA TELEFONO</v>
          </cell>
          <cell r="C4685">
            <v>1</v>
          </cell>
          <cell r="D4685" t="str">
            <v>UND</v>
          </cell>
          <cell r="E4685">
            <v>0</v>
          </cell>
          <cell r="F4685">
            <v>0</v>
          </cell>
          <cell r="G4685">
            <v>1321.7540677966101</v>
          </cell>
          <cell r="H4685">
            <v>75.33</v>
          </cell>
          <cell r="I4685">
            <v>1397.08406779661</v>
          </cell>
        </row>
        <row r="4686">
          <cell r="A4686">
            <v>0</v>
          </cell>
          <cell r="B4686" t="str">
            <v>Salida Telefono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</row>
        <row r="4687">
          <cell r="A4687">
            <v>0</v>
          </cell>
          <cell r="B4687" t="str">
            <v>Volumen Análisis</v>
          </cell>
          <cell r="C4687">
            <v>1</v>
          </cell>
          <cell r="D4687" t="str">
            <v>UND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</row>
        <row r="4688">
          <cell r="A4688">
            <v>0</v>
          </cell>
          <cell r="B4688" t="str">
            <v>Materiales y Equipos</v>
          </cell>
          <cell r="C4688">
            <v>1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</row>
        <row r="4689">
          <cell r="A4689" t="str">
            <v>SANIT111</v>
          </cell>
          <cell r="B4689" t="str">
            <v>Tubo ½"x19' PVC SDR-26 + 15% desp.</v>
          </cell>
          <cell r="C4689">
            <v>2.2999999999999998</v>
          </cell>
          <cell r="D4689" t="str">
            <v>UND</v>
          </cell>
          <cell r="E4689">
            <v>104.23728813559323</v>
          </cell>
          <cell r="F4689">
            <v>18.762711864406782</v>
          </cell>
          <cell r="G4689">
            <v>239.75</v>
          </cell>
          <cell r="H4689">
            <v>43.15</v>
          </cell>
          <cell r="I4689">
            <v>0</v>
          </cell>
        </row>
        <row r="4690">
          <cell r="A4690" t="str">
            <v>ELECT056</v>
          </cell>
          <cell r="B4690" t="str">
            <v>Caja rectangular ½"</v>
          </cell>
          <cell r="C4690">
            <v>1</v>
          </cell>
          <cell r="D4690" t="str">
            <v>UND</v>
          </cell>
          <cell r="E4690">
            <v>32.703389830508478</v>
          </cell>
          <cell r="F4690">
            <v>5.8866101694915258</v>
          </cell>
          <cell r="G4690">
            <v>32.700000000000003</v>
          </cell>
          <cell r="H4690">
            <v>5.89</v>
          </cell>
          <cell r="I4690">
            <v>0</v>
          </cell>
        </row>
        <row r="4691">
          <cell r="A4691" t="str">
            <v>AE016</v>
          </cell>
          <cell r="B4691" t="str">
            <v>Alambre dulce No. 18+ 5% desp.</v>
          </cell>
          <cell r="C4691">
            <v>0.34650000000000003</v>
          </cell>
          <cell r="D4691" t="str">
            <v>PIE</v>
          </cell>
          <cell r="E4691">
            <v>93.220338983050851</v>
          </cell>
          <cell r="F4691">
            <v>16.779661016949152</v>
          </cell>
          <cell r="G4691">
            <v>32.299999999999997</v>
          </cell>
          <cell r="H4691">
            <v>5.81</v>
          </cell>
          <cell r="I4691">
            <v>0</v>
          </cell>
        </row>
        <row r="4692">
          <cell r="A4692" t="str">
            <v>ELECT135</v>
          </cell>
          <cell r="B4692" t="str">
            <v xml:space="preserve">Accesorio Tapa Ciega </v>
          </cell>
          <cell r="C4692">
            <v>1</v>
          </cell>
          <cell r="D4692" t="str">
            <v>UND</v>
          </cell>
          <cell r="E4692">
            <v>63.559322033898312</v>
          </cell>
          <cell r="F4692">
            <v>11.440677966101696</v>
          </cell>
          <cell r="G4692">
            <v>63.56</v>
          </cell>
          <cell r="H4692">
            <v>11.44</v>
          </cell>
          <cell r="I4692">
            <v>0</v>
          </cell>
        </row>
        <row r="4693">
          <cell r="A4693" t="str">
            <v>ELECT068</v>
          </cell>
          <cell r="B4693" t="str">
            <v>Codo electrico PVC 1/2"</v>
          </cell>
          <cell r="C4693">
            <v>2</v>
          </cell>
          <cell r="D4693" t="str">
            <v>UND</v>
          </cell>
          <cell r="E4693">
            <v>21.186440677966104</v>
          </cell>
          <cell r="F4693">
            <v>3.8135593220338984</v>
          </cell>
          <cell r="G4693">
            <v>42.37</v>
          </cell>
          <cell r="H4693">
            <v>7.63</v>
          </cell>
          <cell r="I4693">
            <v>0</v>
          </cell>
        </row>
        <row r="4694">
          <cell r="A4694" t="str">
            <v>CE-PVC-01</v>
          </cell>
          <cell r="B4694" t="str">
            <v xml:space="preserve">Cemento PVC + 30% desp. </v>
          </cell>
          <cell r="C4694">
            <v>1.2500000000000001E-2</v>
          </cell>
          <cell r="D4694" t="str">
            <v>UND</v>
          </cell>
          <cell r="E4694">
            <v>628.81355932203394</v>
          </cell>
          <cell r="F4694">
            <v>113.1864406779661</v>
          </cell>
          <cell r="G4694">
            <v>7.86</v>
          </cell>
          <cell r="H4694">
            <v>1.41</v>
          </cell>
        </row>
        <row r="4695">
          <cell r="A4695">
            <v>0</v>
          </cell>
          <cell r="B4695" t="str">
            <v>Mano de obra</v>
          </cell>
          <cell r="C4695">
            <v>0.05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</row>
        <row r="4696">
          <cell r="A4696">
            <v>800.11999999999989</v>
          </cell>
          <cell r="B4696" t="str">
            <v>Mano de obra Salida Telefono</v>
          </cell>
          <cell r="C4696">
            <v>1</v>
          </cell>
          <cell r="D4696" t="str">
            <v>UND</v>
          </cell>
          <cell r="E4696">
            <v>714.47</v>
          </cell>
          <cell r="F4696">
            <v>0</v>
          </cell>
          <cell r="G4696">
            <v>714.47</v>
          </cell>
          <cell r="H4696">
            <v>0</v>
          </cell>
        </row>
        <row r="4697">
          <cell r="A4697">
            <v>0</v>
          </cell>
          <cell r="B4697" t="str">
            <v>Gastos indirectos contratistas eléctricos</v>
          </cell>
          <cell r="C4697">
            <v>0.2</v>
          </cell>
          <cell r="D4697">
            <v>0</v>
          </cell>
          <cell r="E4697">
            <v>943.72033898305085</v>
          </cell>
          <cell r="F4697">
            <v>0</v>
          </cell>
          <cell r="G4697">
            <v>188.74406779661018</v>
          </cell>
          <cell r="H4697">
            <v>0</v>
          </cell>
          <cell r="I4697">
            <v>0</v>
          </cell>
        </row>
        <row r="4698">
          <cell r="A4698">
            <v>0</v>
          </cell>
          <cell r="B4698" t="str">
            <v>Total/UND</v>
          </cell>
          <cell r="C4698">
            <v>1</v>
          </cell>
          <cell r="D4698">
            <v>0</v>
          </cell>
          <cell r="E4698">
            <v>714.47</v>
          </cell>
          <cell r="F4698">
            <v>0</v>
          </cell>
          <cell r="G4698">
            <v>1321.7540677966101</v>
          </cell>
          <cell r="H4698">
            <v>75.33</v>
          </cell>
          <cell r="I4698">
            <v>1397.08406779661</v>
          </cell>
        </row>
        <row r="4699">
          <cell r="A4699">
            <v>0</v>
          </cell>
          <cell r="B4699" t="str">
            <v>Gastos indirectos contratistas eléctricos</v>
          </cell>
          <cell r="C4699">
            <v>20</v>
          </cell>
          <cell r="D4699">
            <v>0</v>
          </cell>
          <cell r="E4699">
            <v>324.05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>
            <v>117.10000000000005</v>
          </cell>
          <cell r="B4700" t="str">
            <v>TIMBRE</v>
          </cell>
          <cell r="C4700">
            <v>1</v>
          </cell>
          <cell r="D4700" t="str">
            <v>UND</v>
          </cell>
          <cell r="E4700">
            <v>0</v>
          </cell>
          <cell r="F4700">
            <v>0</v>
          </cell>
          <cell r="G4700">
            <v>2307.3900000000003</v>
          </cell>
          <cell r="H4700">
            <v>211.15999999999997</v>
          </cell>
          <cell r="I4700">
            <v>2518.5500000000002</v>
          </cell>
        </row>
        <row r="4701">
          <cell r="A4701">
            <v>0</v>
          </cell>
          <cell r="B4701" t="str">
            <v xml:space="preserve">Timbre 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</row>
        <row r="4702">
          <cell r="A4702">
            <v>0</v>
          </cell>
          <cell r="B4702" t="str">
            <v>Volumen Análisis</v>
          </cell>
          <cell r="C4702">
            <v>1</v>
          </cell>
          <cell r="D4702" t="str">
            <v>UND</v>
          </cell>
          <cell r="E4702">
            <v>0</v>
          </cell>
          <cell r="F4702">
            <v>0</v>
          </cell>
          <cell r="G4702">
            <v>2324.3050847457625</v>
          </cell>
          <cell r="H4702">
            <v>255.37</v>
          </cell>
          <cell r="I4702">
            <v>0</v>
          </cell>
        </row>
        <row r="4703">
          <cell r="A4703">
            <v>0</v>
          </cell>
          <cell r="B4703" t="str">
            <v>Materiales y Equipos</v>
          </cell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</row>
        <row r="4704">
          <cell r="A4704" t="str">
            <v>SANIT111</v>
          </cell>
          <cell r="B4704" t="str">
            <v>Tubo ½"x19' PVC SDR-26 + 15% desp.</v>
          </cell>
          <cell r="C4704">
            <v>1.7249999999999999</v>
          </cell>
          <cell r="D4704" t="str">
            <v>UND</v>
          </cell>
          <cell r="E4704">
            <v>51.69</v>
          </cell>
          <cell r="F4704">
            <v>9.3041999999999998</v>
          </cell>
          <cell r="G4704">
            <v>89.17</v>
          </cell>
          <cell r="H4704">
            <v>16.05</v>
          </cell>
          <cell r="I4704">
            <v>0</v>
          </cell>
        </row>
        <row r="4705">
          <cell r="A4705" t="str">
            <v>ELECT056</v>
          </cell>
          <cell r="B4705" t="str">
            <v>Caja rectangular ½"</v>
          </cell>
          <cell r="C4705">
            <v>1</v>
          </cell>
          <cell r="D4705" t="str">
            <v>UND</v>
          </cell>
          <cell r="E4705">
            <v>38.46</v>
          </cell>
          <cell r="F4705">
            <v>6.9227999999999996</v>
          </cell>
          <cell r="G4705">
            <v>38.46</v>
          </cell>
          <cell r="H4705">
            <v>6.92</v>
          </cell>
          <cell r="I4705">
            <v>0</v>
          </cell>
        </row>
        <row r="4706">
          <cell r="A4706">
            <v>0</v>
          </cell>
          <cell r="B4706" t="str">
            <v>Alambre #14 TW+ 5% desp.</v>
          </cell>
          <cell r="C4706">
            <v>105</v>
          </cell>
          <cell r="D4706" t="str">
            <v>PIE</v>
          </cell>
          <cell r="E4706">
            <v>6.17</v>
          </cell>
          <cell r="F4706">
            <v>1.1106</v>
          </cell>
          <cell r="G4706">
            <v>647.85</v>
          </cell>
          <cell r="H4706">
            <v>116.61</v>
          </cell>
          <cell r="I4706">
            <v>0</v>
          </cell>
        </row>
        <row r="4707">
          <cell r="A4707">
            <v>0</v>
          </cell>
          <cell r="B4707" t="str">
            <v>Accesorio Tapa Timbre Corriente</v>
          </cell>
          <cell r="C4707">
            <v>1</v>
          </cell>
          <cell r="D4707" t="str">
            <v>UND</v>
          </cell>
          <cell r="E4707">
            <v>360.17</v>
          </cell>
          <cell r="F4707">
            <v>64.830600000000004</v>
          </cell>
          <cell r="G4707">
            <v>360.17</v>
          </cell>
          <cell r="H4707">
            <v>64.83</v>
          </cell>
          <cell r="I4707">
            <v>0</v>
          </cell>
        </row>
        <row r="4708">
          <cell r="A4708" t="str">
            <v>ELECT068</v>
          </cell>
          <cell r="B4708" t="str">
            <v>Codo electrico PVC 1/2"</v>
          </cell>
          <cell r="C4708">
            <v>1</v>
          </cell>
          <cell r="D4708" t="str">
            <v>UND</v>
          </cell>
          <cell r="E4708">
            <v>12.71</v>
          </cell>
          <cell r="F4708">
            <v>2.2878000000000003</v>
          </cell>
          <cell r="G4708">
            <v>12.71</v>
          </cell>
          <cell r="H4708">
            <v>2.29</v>
          </cell>
          <cell r="I4708">
            <v>0</v>
          </cell>
        </row>
        <row r="4709">
          <cell r="A4709">
            <v>0</v>
          </cell>
          <cell r="B4709" t="str">
            <v>Cinta adhesiva "3M" (rollo)</v>
          </cell>
          <cell r="C4709">
            <v>0.05</v>
          </cell>
          <cell r="D4709" t="str">
            <v>UND</v>
          </cell>
          <cell r="E4709">
            <v>338.98</v>
          </cell>
          <cell r="F4709">
            <v>61.016400000000004</v>
          </cell>
          <cell r="G4709">
            <v>16.95</v>
          </cell>
          <cell r="H4709">
            <v>3.05</v>
          </cell>
          <cell r="I4709">
            <v>0</v>
          </cell>
        </row>
        <row r="4710">
          <cell r="A4710" t="str">
            <v>CE-PVC-01</v>
          </cell>
          <cell r="B4710" t="str">
            <v>Cemento PVC + 30% desp.</v>
          </cell>
          <cell r="C4710">
            <v>1.2500000000000001E-2</v>
          </cell>
          <cell r="D4710" t="str">
            <v>UND</v>
          </cell>
          <cell r="E4710">
            <v>628.81355932203394</v>
          </cell>
          <cell r="F4710">
            <v>113.1864406779661</v>
          </cell>
          <cell r="G4710">
            <v>7.86</v>
          </cell>
          <cell r="H4710">
            <v>1.41</v>
          </cell>
          <cell r="I4710">
            <v>0</v>
          </cell>
        </row>
        <row r="4711">
          <cell r="A4711">
            <v>0</v>
          </cell>
          <cell r="B4711" t="str">
            <v>Mano de obra</v>
          </cell>
          <cell r="C4711">
            <v>0.05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</row>
        <row r="4712">
          <cell r="A4712">
            <v>0</v>
          </cell>
          <cell r="B4712" t="str">
            <v>Mano de obra Timbre Corriente</v>
          </cell>
          <cell r="C4712">
            <v>1</v>
          </cell>
          <cell r="D4712" t="str">
            <v>UND</v>
          </cell>
          <cell r="E4712">
            <v>714.47</v>
          </cell>
          <cell r="F4712">
            <v>0</v>
          </cell>
          <cell r="G4712">
            <v>714.47</v>
          </cell>
          <cell r="H4712">
            <v>0</v>
          </cell>
        </row>
        <row r="4713">
          <cell r="A4713">
            <v>0</v>
          </cell>
          <cell r="B4713" t="str">
            <v>Gastos indirectos contratistas eléctricos</v>
          </cell>
          <cell r="C4713">
            <v>20</v>
          </cell>
          <cell r="D4713" t="str">
            <v>%</v>
          </cell>
          <cell r="E4713">
            <v>419.75</v>
          </cell>
          <cell r="F4713">
            <v>0</v>
          </cell>
          <cell r="G4713">
            <v>419.75</v>
          </cell>
          <cell r="H4713">
            <v>0</v>
          </cell>
          <cell r="I4713">
            <v>0</v>
          </cell>
        </row>
        <row r="4714">
          <cell r="A4714">
            <v>0</v>
          </cell>
          <cell r="B4714" t="str">
            <v>Total/UND</v>
          </cell>
          <cell r="C4714">
            <v>1</v>
          </cell>
          <cell r="D4714">
            <v>0</v>
          </cell>
          <cell r="E4714">
            <v>589.66</v>
          </cell>
          <cell r="F4714">
            <v>0</v>
          </cell>
          <cell r="G4714">
            <v>2307.3900000000003</v>
          </cell>
          <cell r="H4714">
            <v>211.15999999999997</v>
          </cell>
          <cell r="I4714">
            <v>2518.5500000000002</v>
          </cell>
        </row>
        <row r="4715">
          <cell r="A4715">
            <v>0</v>
          </cell>
          <cell r="B4715" t="str">
            <v>Gastos indirectos contratistas eléctricos</v>
          </cell>
          <cell r="C4715">
            <v>0.2</v>
          </cell>
          <cell r="D4715">
            <v>0</v>
          </cell>
          <cell r="E4715">
            <v>1579.5254237288136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>
            <v>117.11000000000006</v>
          </cell>
          <cell r="B4716" t="str">
            <v>BOTON DE TIMBRE</v>
          </cell>
          <cell r="C4716">
            <v>1</v>
          </cell>
          <cell r="D4716" t="str">
            <v>UND</v>
          </cell>
          <cell r="E4716">
            <v>0</v>
          </cell>
          <cell r="F4716">
            <v>0</v>
          </cell>
          <cell r="G4716">
            <v>1624.21</v>
          </cell>
          <cell r="H4716">
            <v>111.67999999999999</v>
          </cell>
          <cell r="I4716">
            <v>1735.89</v>
          </cell>
        </row>
        <row r="4717">
          <cell r="A4717">
            <v>0</v>
          </cell>
          <cell r="B4717" t="str">
            <v>Botón de Timbre</v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>
            <v>0</v>
          </cell>
          <cell r="B4718" t="str">
            <v>Volumen Análisis</v>
          </cell>
          <cell r="C4718">
            <v>1</v>
          </cell>
          <cell r="D4718" t="str">
            <v>UND</v>
          </cell>
          <cell r="E4718">
            <v>0</v>
          </cell>
          <cell r="F4718">
            <v>0</v>
          </cell>
          <cell r="G4718">
            <v>3553.0700000000006</v>
          </cell>
          <cell r="H4718">
            <v>392.57000000000005</v>
          </cell>
          <cell r="I4718">
            <v>0</v>
          </cell>
        </row>
        <row r="4719">
          <cell r="A4719">
            <v>0</v>
          </cell>
          <cell r="B4719" t="str">
            <v>Materiales y Equipos</v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</row>
        <row r="4720">
          <cell r="A4720" t="str">
            <v>SANIT111</v>
          </cell>
          <cell r="B4720" t="str">
            <v>Tubo ½"x19' PVC SDR-26 + 15% desp.</v>
          </cell>
          <cell r="C4720">
            <v>1.7249999999999999</v>
          </cell>
          <cell r="D4720" t="str">
            <v>UND</v>
          </cell>
          <cell r="E4720">
            <v>51.69</v>
          </cell>
          <cell r="F4720">
            <v>9.3041999999999998</v>
          </cell>
          <cell r="G4720">
            <v>89.17</v>
          </cell>
          <cell r="H4720">
            <v>16.05</v>
          </cell>
          <cell r="I4720">
            <v>0</v>
          </cell>
        </row>
        <row r="4721">
          <cell r="A4721" t="str">
            <v>ELECT056</v>
          </cell>
          <cell r="B4721" t="str">
            <v>Caja rectangular ½"</v>
          </cell>
          <cell r="C4721">
            <v>1</v>
          </cell>
          <cell r="D4721" t="str">
            <v>UND</v>
          </cell>
          <cell r="E4721">
            <v>38.46</v>
          </cell>
          <cell r="F4721">
            <v>6.9227999999999996</v>
          </cell>
          <cell r="G4721">
            <v>38.46</v>
          </cell>
          <cell r="H4721">
            <v>6.92</v>
          </cell>
          <cell r="I4721">
            <v>0</v>
          </cell>
        </row>
        <row r="4722">
          <cell r="A4722">
            <v>0</v>
          </cell>
          <cell r="B4722" t="str">
            <v>Alambre #14 TW + 5% desp.</v>
          </cell>
          <cell r="C4722">
            <v>52.5</v>
          </cell>
          <cell r="D4722" t="str">
            <v>PIE</v>
          </cell>
          <cell r="E4722">
            <v>6.17</v>
          </cell>
          <cell r="F4722">
            <v>1.1106</v>
          </cell>
          <cell r="G4722">
            <v>323.93</v>
          </cell>
          <cell r="H4722">
            <v>58.31</v>
          </cell>
          <cell r="I4722">
            <v>0</v>
          </cell>
        </row>
        <row r="4723">
          <cell r="A4723">
            <v>0</v>
          </cell>
          <cell r="B4723" t="str">
            <v>Accesorio Tapa Botón de Timbre</v>
          </cell>
          <cell r="C4723">
            <v>1</v>
          </cell>
          <cell r="D4723" t="str">
            <v>UND</v>
          </cell>
          <cell r="E4723">
            <v>118.64</v>
          </cell>
          <cell r="F4723">
            <v>21.3552</v>
          </cell>
          <cell r="G4723">
            <v>118.64</v>
          </cell>
          <cell r="H4723">
            <v>21.36</v>
          </cell>
          <cell r="I4723">
            <v>0</v>
          </cell>
        </row>
        <row r="4724">
          <cell r="A4724" t="str">
            <v>ELECT068</v>
          </cell>
          <cell r="B4724" t="str">
            <v>Codo electrico PVC 1/2"</v>
          </cell>
          <cell r="C4724">
            <v>2</v>
          </cell>
          <cell r="D4724" t="str">
            <v>UND</v>
          </cell>
          <cell r="E4724">
            <v>12.71</v>
          </cell>
          <cell r="F4724">
            <v>2.2878000000000003</v>
          </cell>
          <cell r="G4724">
            <v>25.42</v>
          </cell>
          <cell r="H4724">
            <v>4.58</v>
          </cell>
          <cell r="I4724">
            <v>0</v>
          </cell>
        </row>
        <row r="4725">
          <cell r="A4725">
            <v>0</v>
          </cell>
          <cell r="B4725" t="str">
            <v>Cinta adhesiva "3M" (rollo)</v>
          </cell>
          <cell r="C4725">
            <v>0.05</v>
          </cell>
          <cell r="D4725" t="str">
            <v>UND</v>
          </cell>
          <cell r="E4725">
            <v>338.98</v>
          </cell>
          <cell r="F4725">
            <v>61.016400000000004</v>
          </cell>
          <cell r="G4725">
            <v>16.95</v>
          </cell>
          <cell r="H4725">
            <v>3.05</v>
          </cell>
          <cell r="I4725">
            <v>0</v>
          </cell>
        </row>
        <row r="4726">
          <cell r="A4726" t="str">
            <v>CE-PVC-01</v>
          </cell>
          <cell r="B4726" t="str">
            <v xml:space="preserve">Cemento PVC + 30% desp. </v>
          </cell>
          <cell r="C4726">
            <v>1.2500000000000001E-2</v>
          </cell>
          <cell r="D4726" t="str">
            <v>UND</v>
          </cell>
          <cell r="E4726">
            <v>628.81355932203394</v>
          </cell>
          <cell r="F4726">
            <v>113.1864406779661</v>
          </cell>
          <cell r="G4726">
            <v>7.86</v>
          </cell>
          <cell r="H4726">
            <v>1.41</v>
          </cell>
          <cell r="I4726">
            <v>0</v>
          </cell>
        </row>
        <row r="4727">
          <cell r="A4727">
            <v>0</v>
          </cell>
          <cell r="B4727" t="str">
            <v>Mano de obra</v>
          </cell>
          <cell r="C4727">
            <v>2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</row>
        <row r="4728">
          <cell r="A4728">
            <v>0</v>
          </cell>
          <cell r="B4728" t="str">
            <v>Mano de obra Botón de Timbre</v>
          </cell>
          <cell r="C4728">
            <v>1</v>
          </cell>
          <cell r="D4728" t="str">
            <v>UND</v>
          </cell>
          <cell r="E4728">
            <v>714.47</v>
          </cell>
          <cell r="F4728">
            <v>0</v>
          </cell>
          <cell r="G4728">
            <v>714.47</v>
          </cell>
          <cell r="H4728">
            <v>0</v>
          </cell>
        </row>
        <row r="4729">
          <cell r="A4729">
            <v>0</v>
          </cell>
          <cell r="B4729" t="str">
            <v>Gastos indirectos contratistas eléctricos</v>
          </cell>
          <cell r="C4729">
            <v>20</v>
          </cell>
          <cell r="D4729" t="str">
            <v>%</v>
          </cell>
          <cell r="E4729">
            <v>289.31</v>
          </cell>
          <cell r="F4729">
            <v>0</v>
          </cell>
          <cell r="G4729">
            <v>289.31</v>
          </cell>
          <cell r="H4729">
            <v>0</v>
          </cell>
          <cell r="I4729">
            <v>0</v>
          </cell>
        </row>
        <row r="4730">
          <cell r="A4730">
            <v>0</v>
          </cell>
          <cell r="B4730" t="str">
            <v>Total/UND</v>
          </cell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G4730">
            <v>1624.21</v>
          </cell>
          <cell r="H4730">
            <v>111.67999999999999</v>
          </cell>
          <cell r="I4730">
            <v>1735.89</v>
          </cell>
        </row>
        <row r="4731">
          <cell r="A4731">
            <v>0</v>
          </cell>
          <cell r="B4731" t="str">
            <v>Mano de obra Tomacorriente Sencillo 220 V</v>
          </cell>
          <cell r="C4731">
            <v>1</v>
          </cell>
          <cell r="D4731">
            <v>0</v>
          </cell>
          <cell r="E4731">
            <v>714.47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</row>
        <row r="4732">
          <cell r="A4732">
            <v>117.12000000000006</v>
          </cell>
          <cell r="B4732" t="str">
            <v>PANEL DISTRIBUCION 2 ESPACIOS</v>
          </cell>
          <cell r="C4732">
            <v>1</v>
          </cell>
          <cell r="D4732" t="str">
            <v>UND</v>
          </cell>
          <cell r="E4732">
            <v>0</v>
          </cell>
          <cell r="F4732">
            <v>0</v>
          </cell>
          <cell r="G4732">
            <v>2731.1900000000005</v>
          </cell>
          <cell r="H4732">
            <v>201.51</v>
          </cell>
          <cell r="I4732">
            <v>2932.7000000000007</v>
          </cell>
        </row>
        <row r="4733">
          <cell r="A4733">
            <v>0</v>
          </cell>
          <cell r="B4733" t="str">
            <v>Panel Distribución 2 Espacios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</row>
        <row r="4734">
          <cell r="A4734">
            <v>0</v>
          </cell>
          <cell r="B4734" t="str">
            <v>Volumen Análisis</v>
          </cell>
          <cell r="C4734">
            <v>1</v>
          </cell>
          <cell r="D4734" t="str">
            <v>UND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</row>
        <row r="4735">
          <cell r="A4735">
            <v>0</v>
          </cell>
          <cell r="B4735" t="str">
            <v>Materiales y Equipos</v>
          </cell>
          <cell r="C4735">
            <v>1</v>
          </cell>
          <cell r="D4735">
            <v>0</v>
          </cell>
          <cell r="E4735">
            <v>0</v>
          </cell>
          <cell r="F4735">
            <v>0</v>
          </cell>
          <cell r="G4735">
            <v>1841.1000000000001</v>
          </cell>
          <cell r="H4735">
            <v>143.26000000000002</v>
          </cell>
          <cell r="I4735">
            <v>0</v>
          </cell>
        </row>
        <row r="4736">
          <cell r="A4736">
            <v>0</v>
          </cell>
          <cell r="B4736" t="str">
            <v>Breakers 15 A.</v>
          </cell>
          <cell r="C4736">
            <v>2</v>
          </cell>
          <cell r="D4736" t="str">
            <v>UND</v>
          </cell>
          <cell r="E4736">
            <v>216.95</v>
          </cell>
          <cell r="F4736">
            <v>39.050999999999995</v>
          </cell>
          <cell r="G4736">
            <v>433.9</v>
          </cell>
          <cell r="H4736">
            <v>78.099999999999994</v>
          </cell>
          <cell r="I4736">
            <v>0</v>
          </cell>
        </row>
        <row r="4737">
          <cell r="A4737">
            <v>0</v>
          </cell>
          <cell r="B4737" t="str">
            <v>Panel Distribución 2 Espacios</v>
          </cell>
          <cell r="C4737">
            <v>1</v>
          </cell>
          <cell r="D4737" t="str">
            <v>UND</v>
          </cell>
          <cell r="E4737">
            <v>685.59</v>
          </cell>
          <cell r="F4737">
            <v>123.4062</v>
          </cell>
          <cell r="G4737">
            <v>685.59</v>
          </cell>
          <cell r="H4737">
            <v>123.41</v>
          </cell>
          <cell r="I4737">
            <v>0</v>
          </cell>
        </row>
        <row r="4738">
          <cell r="A4738">
            <v>0</v>
          </cell>
          <cell r="B4738" t="str">
            <v>Mano de obra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</row>
        <row r="4739">
          <cell r="A4739">
            <v>0</v>
          </cell>
          <cell r="B4739" t="str">
            <v>Mano de obra  hueco y posicionamiento panel</v>
          </cell>
          <cell r="C4739">
            <v>1</v>
          </cell>
          <cell r="D4739" t="str">
            <v>UND</v>
          </cell>
          <cell r="E4739">
            <v>856.12</v>
          </cell>
          <cell r="F4739">
            <v>0</v>
          </cell>
          <cell r="G4739">
            <v>856.12</v>
          </cell>
          <cell r="H4739">
            <v>0</v>
          </cell>
          <cell r="I4739">
            <v>0</v>
          </cell>
        </row>
        <row r="4740">
          <cell r="A4740">
            <v>0</v>
          </cell>
          <cell r="B4740" t="str">
            <v>Mano de obra instalación Breakers</v>
          </cell>
          <cell r="C4740">
            <v>2</v>
          </cell>
          <cell r="D4740" t="str">
            <v>UND</v>
          </cell>
          <cell r="E4740">
            <v>133.4</v>
          </cell>
          <cell r="F4740">
            <v>0</v>
          </cell>
          <cell r="G4740">
            <v>266.8</v>
          </cell>
          <cell r="H4740">
            <v>0</v>
          </cell>
          <cell r="I4740">
            <v>0</v>
          </cell>
        </row>
        <row r="4741">
          <cell r="A4741">
            <v>0</v>
          </cell>
          <cell r="B4741" t="str">
            <v>Gastos indirectos contratistas eléctricos</v>
          </cell>
          <cell r="C4741">
            <v>20</v>
          </cell>
          <cell r="D4741" t="str">
            <v>%</v>
          </cell>
          <cell r="E4741">
            <v>488.78</v>
          </cell>
          <cell r="F4741">
            <v>0</v>
          </cell>
          <cell r="G4741">
            <v>488.78</v>
          </cell>
          <cell r="H4741">
            <v>0</v>
          </cell>
          <cell r="I4741">
            <v>0</v>
          </cell>
        </row>
        <row r="4742">
          <cell r="A4742">
            <v>0</v>
          </cell>
          <cell r="B4742" t="str">
            <v>Total/UND</v>
          </cell>
          <cell r="C4742">
            <v>1</v>
          </cell>
          <cell r="D4742">
            <v>0</v>
          </cell>
          <cell r="E4742">
            <v>228.81</v>
          </cell>
          <cell r="F4742">
            <v>41.1858</v>
          </cell>
          <cell r="G4742">
            <v>2731.1900000000005</v>
          </cell>
          <cell r="H4742">
            <v>201.51</v>
          </cell>
          <cell r="I4742">
            <v>2932.7000000000007</v>
          </cell>
        </row>
        <row r="4743">
          <cell r="A4743">
            <v>0</v>
          </cell>
          <cell r="B4743" t="str">
            <v>Codo electrico PVC 1/2"</v>
          </cell>
          <cell r="C4743">
            <v>2</v>
          </cell>
          <cell r="D4743">
            <v>0</v>
          </cell>
          <cell r="E4743">
            <v>12.71</v>
          </cell>
          <cell r="F4743">
            <v>2.2878000000000003</v>
          </cell>
          <cell r="G4743">
            <v>0</v>
          </cell>
          <cell r="H4743">
            <v>0</v>
          </cell>
        </row>
        <row r="4744">
          <cell r="A4744">
            <v>117.13000000000007</v>
          </cell>
          <cell r="B4744" t="str">
            <v xml:space="preserve">PANEL DISTRIBUCION 4 ESPACIOS </v>
          </cell>
          <cell r="C4744">
            <v>1</v>
          </cell>
          <cell r="D4744" t="str">
            <v>UND</v>
          </cell>
          <cell r="E4744">
            <v>0</v>
          </cell>
          <cell r="F4744">
            <v>0</v>
          </cell>
          <cell r="G4744">
            <v>3947.2599999999998</v>
          </cell>
          <cell r="H4744">
            <v>324.76</v>
          </cell>
          <cell r="I4744">
            <v>4272.0199999999995</v>
          </cell>
        </row>
        <row r="4745">
          <cell r="A4745">
            <v>0</v>
          </cell>
          <cell r="B4745" t="str">
            <v>Panel Distribución 4 Espacios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</row>
        <row r="4746">
          <cell r="A4746">
            <v>0</v>
          </cell>
          <cell r="B4746" t="str">
            <v>Volumen Análisis</v>
          </cell>
          <cell r="C4746">
            <v>1</v>
          </cell>
          <cell r="D4746" t="str">
            <v>UND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</row>
        <row r="4747">
          <cell r="A4747">
            <v>0</v>
          </cell>
          <cell r="B4747" t="str">
            <v>Materiales y Equipos</v>
          </cell>
          <cell r="C4747">
            <v>1</v>
          </cell>
          <cell r="D4747">
            <v>0</v>
          </cell>
          <cell r="E4747">
            <v>714.47</v>
          </cell>
          <cell r="F4747">
            <v>0</v>
          </cell>
          <cell r="G4747">
            <v>714.47</v>
          </cell>
          <cell r="H4747">
            <v>0</v>
          </cell>
          <cell r="I4747">
            <v>0</v>
          </cell>
        </row>
        <row r="4748">
          <cell r="A4748">
            <v>0</v>
          </cell>
          <cell r="B4748" t="str">
            <v>Breakers 15 A.</v>
          </cell>
          <cell r="C4748">
            <v>4</v>
          </cell>
          <cell r="D4748" t="str">
            <v>UND</v>
          </cell>
          <cell r="E4748">
            <v>216.95</v>
          </cell>
          <cell r="F4748">
            <v>39.050999999999995</v>
          </cell>
          <cell r="G4748">
            <v>867.8</v>
          </cell>
          <cell r="H4748">
            <v>156.19999999999999</v>
          </cell>
          <cell r="I4748">
            <v>0</v>
          </cell>
        </row>
        <row r="4749">
          <cell r="A4749">
            <v>0</v>
          </cell>
          <cell r="B4749" t="str">
            <v>Panel Distribución 4 Espacios</v>
          </cell>
          <cell r="C4749">
            <v>1</v>
          </cell>
          <cell r="D4749" t="str">
            <v>UND</v>
          </cell>
          <cell r="E4749">
            <v>936.44</v>
          </cell>
          <cell r="F4749">
            <v>168.5592</v>
          </cell>
          <cell r="G4749">
            <v>936.44</v>
          </cell>
          <cell r="H4749">
            <v>168.56</v>
          </cell>
          <cell r="I4749">
            <v>1984.3600000000001</v>
          </cell>
        </row>
        <row r="4750">
          <cell r="A4750">
            <v>0</v>
          </cell>
          <cell r="B4750" t="str">
            <v>Mano de obra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A4751">
            <v>0</v>
          </cell>
          <cell r="B4751" t="str">
            <v>Mano de obra  hueco y posicionamiento panel</v>
          </cell>
          <cell r="C4751">
            <v>1</v>
          </cell>
          <cell r="D4751" t="str">
            <v>UND</v>
          </cell>
          <cell r="E4751">
            <v>897.42</v>
          </cell>
          <cell r="F4751">
            <v>0</v>
          </cell>
          <cell r="G4751">
            <v>897.42</v>
          </cell>
          <cell r="H4751">
            <v>0</v>
          </cell>
          <cell r="I4751">
            <v>1397.08406779661</v>
          </cell>
        </row>
        <row r="4752">
          <cell r="A4752">
            <v>0</v>
          </cell>
          <cell r="B4752" t="str">
            <v>Mano de obra instalación Breakers</v>
          </cell>
          <cell r="C4752">
            <v>4</v>
          </cell>
          <cell r="D4752" t="str">
            <v>UND</v>
          </cell>
          <cell r="E4752">
            <v>133.4</v>
          </cell>
          <cell r="F4752">
            <v>0</v>
          </cell>
          <cell r="G4752">
            <v>533.6</v>
          </cell>
          <cell r="H4752">
            <v>0</v>
          </cell>
          <cell r="I4752">
            <v>0</v>
          </cell>
        </row>
        <row r="4753">
          <cell r="A4753">
            <v>0</v>
          </cell>
          <cell r="B4753" t="str">
            <v>Gastos indirectos contratistas eléctricos</v>
          </cell>
          <cell r="C4753">
            <v>20</v>
          </cell>
          <cell r="D4753" t="str">
            <v>%</v>
          </cell>
          <cell r="E4753">
            <v>712</v>
          </cell>
          <cell r="F4753">
            <v>0</v>
          </cell>
          <cell r="G4753">
            <v>712</v>
          </cell>
          <cell r="H4753">
            <v>0</v>
          </cell>
          <cell r="I4753">
            <v>0</v>
          </cell>
        </row>
        <row r="4754">
          <cell r="A4754">
            <v>0</v>
          </cell>
          <cell r="B4754" t="str">
            <v>Total/UND</v>
          </cell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G4754">
            <v>3947.2599999999998</v>
          </cell>
          <cell r="H4754">
            <v>324.76</v>
          </cell>
          <cell r="I4754">
            <v>4272.0199999999995</v>
          </cell>
        </row>
        <row r="4755">
          <cell r="A4755">
            <v>0</v>
          </cell>
          <cell r="B4755" t="str">
            <v>Tubo ½"x19' PVC SDR-26 + 15% desp.</v>
          </cell>
          <cell r="C4755">
            <v>2.2999999999999998</v>
          </cell>
          <cell r="D4755">
            <v>0</v>
          </cell>
          <cell r="E4755">
            <v>104.23728813559323</v>
          </cell>
          <cell r="F4755">
            <v>18.762711864406782</v>
          </cell>
          <cell r="G4755">
            <v>0</v>
          </cell>
          <cell r="H4755">
            <v>0</v>
          </cell>
          <cell r="I4755">
            <v>0</v>
          </cell>
        </row>
        <row r="4756">
          <cell r="A4756">
            <v>117.14000000000007</v>
          </cell>
          <cell r="B4756" t="str">
            <v>PANEL DISTRIBUCION 6 ESPACIOS</v>
          </cell>
          <cell r="C4756">
            <v>1</v>
          </cell>
          <cell r="D4756" t="str">
            <v>UND</v>
          </cell>
          <cell r="E4756">
            <v>0</v>
          </cell>
          <cell r="F4756">
            <v>0</v>
          </cell>
          <cell r="G4756">
            <v>4468.54</v>
          </cell>
          <cell r="H4756">
            <v>509.73</v>
          </cell>
          <cell r="I4756">
            <v>4978.2700000000004</v>
          </cell>
        </row>
        <row r="4757">
          <cell r="A4757">
            <v>0</v>
          </cell>
          <cell r="B4757" t="str">
            <v xml:space="preserve">Panel Distribución 6 Espacios 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</row>
        <row r="4758">
          <cell r="A4758">
            <v>0</v>
          </cell>
          <cell r="B4758" t="str">
            <v>Volumen Análisis</v>
          </cell>
          <cell r="C4758">
            <v>1</v>
          </cell>
          <cell r="D4758" t="str">
            <v>UND</v>
          </cell>
          <cell r="E4758">
            <v>63.559322033898312</v>
          </cell>
          <cell r="F4758">
            <v>11.440677966101696</v>
          </cell>
          <cell r="G4758">
            <v>63.56</v>
          </cell>
          <cell r="H4758">
            <v>11.44</v>
          </cell>
          <cell r="I4758">
            <v>0</v>
          </cell>
        </row>
        <row r="4759">
          <cell r="A4759">
            <v>0</v>
          </cell>
          <cell r="B4759" t="str">
            <v>Materiales y Equipos</v>
          </cell>
          <cell r="C4759">
            <v>2</v>
          </cell>
          <cell r="D4759">
            <v>0</v>
          </cell>
          <cell r="E4759">
            <v>21.186440677966104</v>
          </cell>
          <cell r="F4759">
            <v>3.8135593220338984</v>
          </cell>
          <cell r="G4759">
            <v>42.37</v>
          </cell>
          <cell r="H4759">
            <v>7.63</v>
          </cell>
          <cell r="I4759">
            <v>0</v>
          </cell>
        </row>
        <row r="4760">
          <cell r="A4760">
            <v>0</v>
          </cell>
          <cell r="B4760" t="str">
            <v>Breakers 15 A.</v>
          </cell>
          <cell r="C4760">
            <v>6</v>
          </cell>
          <cell r="D4760" t="str">
            <v>UND</v>
          </cell>
          <cell r="E4760">
            <v>216.95</v>
          </cell>
          <cell r="F4760">
            <v>39.050999999999995</v>
          </cell>
          <cell r="G4760">
            <v>1301.7</v>
          </cell>
          <cell r="H4760">
            <v>234.31</v>
          </cell>
          <cell r="I4760">
            <v>0</v>
          </cell>
        </row>
        <row r="4761">
          <cell r="A4761">
            <v>0</v>
          </cell>
          <cell r="B4761" t="str">
            <v>Panel Distribución 6 Espacios</v>
          </cell>
          <cell r="C4761">
            <v>1</v>
          </cell>
          <cell r="D4761" t="str">
            <v>UND</v>
          </cell>
          <cell r="E4761">
            <v>1530.13</v>
          </cell>
          <cell r="F4761">
            <v>275.42340000000002</v>
          </cell>
          <cell r="G4761">
            <v>1530.13</v>
          </cell>
          <cell r="H4761">
            <v>275.42</v>
          </cell>
          <cell r="I4761">
            <v>0</v>
          </cell>
        </row>
        <row r="4762">
          <cell r="A4762">
            <v>0</v>
          </cell>
          <cell r="B4762" t="str">
            <v>Mano de obra</v>
          </cell>
          <cell r="C4762">
            <v>1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</row>
        <row r="4763">
          <cell r="A4763">
            <v>0</v>
          </cell>
          <cell r="B4763" t="str">
            <v>Mano de obra  hueco y posicionamiento panel</v>
          </cell>
          <cell r="C4763">
            <v>1</v>
          </cell>
          <cell r="D4763" t="str">
            <v>UND</v>
          </cell>
          <cell r="E4763">
            <v>6.6016949152542379</v>
          </cell>
          <cell r="F4763">
            <v>0</v>
          </cell>
          <cell r="G4763">
            <v>6.6</v>
          </cell>
          <cell r="H4763">
            <v>0</v>
          </cell>
        </row>
        <row r="4764">
          <cell r="A4764">
            <v>0</v>
          </cell>
          <cell r="B4764" t="str">
            <v>Mano de obra instalación Breakers</v>
          </cell>
          <cell r="C4764">
            <v>6</v>
          </cell>
          <cell r="D4764" t="str">
            <v>UND</v>
          </cell>
          <cell r="E4764">
            <v>133.4</v>
          </cell>
          <cell r="F4764">
            <v>0</v>
          </cell>
          <cell r="G4764">
            <v>800.4</v>
          </cell>
          <cell r="H4764">
            <v>0</v>
          </cell>
          <cell r="I4764">
            <v>1397.08406779661</v>
          </cell>
        </row>
        <row r="4765">
          <cell r="A4765">
            <v>0</v>
          </cell>
          <cell r="B4765" t="str">
            <v>Gastos indirectos contratistas eléctricos</v>
          </cell>
          <cell r="C4765">
            <v>20</v>
          </cell>
          <cell r="D4765" t="str">
            <v>%</v>
          </cell>
          <cell r="E4765">
            <v>829.71</v>
          </cell>
          <cell r="F4765">
            <v>0</v>
          </cell>
          <cell r="G4765">
            <v>829.71</v>
          </cell>
          <cell r="H4765">
            <v>0</v>
          </cell>
        </row>
        <row r="4766">
          <cell r="A4766">
            <v>0</v>
          </cell>
          <cell r="B4766" t="str">
            <v>Total/UND</v>
          </cell>
          <cell r="C4766">
            <v>1</v>
          </cell>
          <cell r="D4766">
            <v>0</v>
          </cell>
          <cell r="E4766">
            <v>0</v>
          </cell>
          <cell r="F4766">
            <v>0</v>
          </cell>
          <cell r="G4766">
            <v>4468.54</v>
          </cell>
          <cell r="H4766">
            <v>509.73</v>
          </cell>
          <cell r="I4766">
            <v>4978.2700000000004</v>
          </cell>
        </row>
        <row r="4767">
          <cell r="A4767">
            <v>0</v>
          </cell>
          <cell r="B4767" t="str">
            <v xml:space="preserve">Timbre 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</row>
        <row r="4768">
          <cell r="A4768">
            <v>117.15000000000008</v>
          </cell>
          <cell r="B4768" t="str">
            <v>PANEL DISTRIBUCION 8 ESPACIOS</v>
          </cell>
          <cell r="C4768">
            <v>1</v>
          </cell>
          <cell r="D4768" t="str">
            <v>UND</v>
          </cell>
          <cell r="E4768">
            <v>0</v>
          </cell>
          <cell r="F4768">
            <v>0</v>
          </cell>
          <cell r="G4768">
            <v>6889.8899999999994</v>
          </cell>
          <cell r="H4768">
            <v>643.28</v>
          </cell>
          <cell r="I4768">
            <v>7533.1699999999992</v>
          </cell>
        </row>
        <row r="4769">
          <cell r="A4769">
            <v>0</v>
          </cell>
          <cell r="B4769" t="str">
            <v xml:space="preserve">Panel Distribución 8 Espacios </v>
          </cell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</row>
        <row r="4770">
          <cell r="A4770">
            <v>0</v>
          </cell>
          <cell r="B4770" t="str">
            <v>Volumen Análisis</v>
          </cell>
          <cell r="C4770">
            <v>1</v>
          </cell>
          <cell r="D4770" t="str">
            <v>UND</v>
          </cell>
          <cell r="E4770">
            <v>51.69</v>
          </cell>
          <cell r="F4770">
            <v>9.3041999999999998</v>
          </cell>
          <cell r="G4770">
            <v>89.17</v>
          </cell>
          <cell r="H4770">
            <v>16.05</v>
          </cell>
          <cell r="I4770">
            <v>0</v>
          </cell>
        </row>
        <row r="4771">
          <cell r="A4771">
            <v>0</v>
          </cell>
          <cell r="B4771" t="str">
            <v>Materiales y Equipos</v>
          </cell>
          <cell r="C4771">
            <v>1</v>
          </cell>
          <cell r="D4771">
            <v>0</v>
          </cell>
          <cell r="E4771">
            <v>38.46</v>
          </cell>
          <cell r="F4771">
            <v>6.9227999999999996</v>
          </cell>
          <cell r="G4771">
            <v>38.46</v>
          </cell>
          <cell r="H4771">
            <v>6.92</v>
          </cell>
          <cell r="I4771">
            <v>0</v>
          </cell>
        </row>
        <row r="4772">
          <cell r="A4772">
            <v>0</v>
          </cell>
          <cell r="B4772" t="str">
            <v>Breakers 15 y 20 A.</v>
          </cell>
          <cell r="C4772">
            <v>8</v>
          </cell>
          <cell r="D4772" t="str">
            <v>UND</v>
          </cell>
          <cell r="E4772">
            <v>216.95</v>
          </cell>
          <cell r="F4772">
            <v>39.050999999999995</v>
          </cell>
          <cell r="G4772">
            <v>1735.6</v>
          </cell>
          <cell r="H4772">
            <v>312.41000000000003</v>
          </cell>
          <cell r="I4772">
            <v>0</v>
          </cell>
        </row>
        <row r="4773">
          <cell r="A4773">
            <v>0</v>
          </cell>
          <cell r="B4773" t="str">
            <v>Panel Distribución 8 Espacios</v>
          </cell>
          <cell r="C4773">
            <v>1</v>
          </cell>
          <cell r="D4773" t="str">
            <v>UND</v>
          </cell>
          <cell r="E4773">
            <v>1838.14</v>
          </cell>
          <cell r="F4773">
            <v>330.86520000000002</v>
          </cell>
          <cell r="G4773">
            <v>1838.14</v>
          </cell>
          <cell r="H4773">
            <v>330.87</v>
          </cell>
          <cell r="I4773">
            <v>0</v>
          </cell>
        </row>
        <row r="4774">
          <cell r="A4774">
            <v>0</v>
          </cell>
          <cell r="B4774" t="str">
            <v>Mano de obra</v>
          </cell>
          <cell r="C4774">
            <v>1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</row>
        <row r="4775">
          <cell r="A4775">
            <v>0</v>
          </cell>
          <cell r="B4775" t="str">
            <v>Mano de obra  hueco y posicionamiento panel</v>
          </cell>
          <cell r="C4775">
            <v>1</v>
          </cell>
          <cell r="D4775" t="str">
            <v>UND</v>
          </cell>
          <cell r="E4775">
            <v>993.42</v>
          </cell>
          <cell r="F4775">
            <v>0</v>
          </cell>
          <cell r="G4775">
            <v>993.42</v>
          </cell>
          <cell r="H4775">
            <v>0</v>
          </cell>
        </row>
        <row r="4776">
          <cell r="A4776">
            <v>0</v>
          </cell>
          <cell r="B4776" t="str">
            <v>Mano de obra instalación Breakers</v>
          </cell>
          <cell r="C4776">
            <v>8</v>
          </cell>
          <cell r="D4776" t="str">
            <v>UND</v>
          </cell>
          <cell r="E4776">
            <v>133.4</v>
          </cell>
          <cell r="F4776">
            <v>0</v>
          </cell>
          <cell r="G4776">
            <v>1067.2</v>
          </cell>
          <cell r="H4776">
            <v>0</v>
          </cell>
        </row>
        <row r="4777">
          <cell r="A4777">
            <v>0</v>
          </cell>
          <cell r="B4777" t="str">
            <v>Gastos indirectos contratistas eléctricos</v>
          </cell>
          <cell r="C4777">
            <v>20</v>
          </cell>
          <cell r="D4777" t="str">
            <v>%</v>
          </cell>
          <cell r="E4777">
            <v>1255.53</v>
          </cell>
          <cell r="F4777">
            <v>0</v>
          </cell>
          <cell r="G4777">
            <v>1255.53</v>
          </cell>
          <cell r="H4777">
            <v>0</v>
          </cell>
          <cell r="I4777">
            <v>0</v>
          </cell>
        </row>
        <row r="4778">
          <cell r="A4778">
            <v>0</v>
          </cell>
          <cell r="B4778" t="str">
            <v>Total/UND</v>
          </cell>
          <cell r="C4778">
            <v>1</v>
          </cell>
          <cell r="D4778">
            <v>0</v>
          </cell>
          <cell r="E4778">
            <v>714.47</v>
          </cell>
          <cell r="F4778">
            <v>0</v>
          </cell>
          <cell r="G4778">
            <v>6889.8899999999994</v>
          </cell>
          <cell r="H4778">
            <v>643.28</v>
          </cell>
          <cell r="I4778">
            <v>7533.1699999999992</v>
          </cell>
        </row>
        <row r="4779">
          <cell r="A4779">
            <v>0</v>
          </cell>
          <cell r="B4779" t="str">
            <v>Gastos indirectos contratistas eléctricos</v>
          </cell>
          <cell r="C4779">
            <v>20</v>
          </cell>
          <cell r="D4779">
            <v>0</v>
          </cell>
          <cell r="E4779">
            <v>419.75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</row>
        <row r="4780">
          <cell r="A4780">
            <v>117.15100000000008</v>
          </cell>
          <cell r="B4780" t="str">
            <v>PANEL DISTRIBUCION 12 ESPACIOS</v>
          </cell>
          <cell r="C4780">
            <v>1</v>
          </cell>
          <cell r="D4780" t="str">
            <v>UND</v>
          </cell>
          <cell r="E4780">
            <v>0</v>
          </cell>
          <cell r="F4780">
            <v>0</v>
          </cell>
          <cell r="G4780">
            <v>10580.259999999998</v>
          </cell>
          <cell r="H4780">
            <v>1146.42</v>
          </cell>
          <cell r="I4780">
            <v>11726.679999999998</v>
          </cell>
        </row>
        <row r="4781">
          <cell r="A4781">
            <v>0</v>
          </cell>
          <cell r="B4781" t="str">
            <v>Panel Distribución 12 Espacios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</row>
        <row r="4782">
          <cell r="A4782">
            <v>0</v>
          </cell>
          <cell r="B4782" t="str">
            <v>Volumen Análisis</v>
          </cell>
          <cell r="C4782">
            <v>1</v>
          </cell>
          <cell r="D4782" t="str">
            <v>UND</v>
          </cell>
          <cell r="E4782">
            <v>0</v>
          </cell>
          <cell r="F4782">
            <v>0</v>
          </cell>
          <cell r="G4782">
            <v>1624.21</v>
          </cell>
          <cell r="H4782">
            <v>111.67999999999999</v>
          </cell>
          <cell r="I4782">
            <v>0</v>
          </cell>
        </row>
        <row r="4783">
          <cell r="A4783">
            <v>0</v>
          </cell>
          <cell r="B4783" t="str">
            <v>Materiales y Equipos</v>
          </cell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</row>
        <row r="4784">
          <cell r="A4784" t="str">
            <v>ELECT049</v>
          </cell>
          <cell r="B4784" t="str">
            <v>Breakers 15 y 20 A.</v>
          </cell>
          <cell r="C4784">
            <v>12</v>
          </cell>
          <cell r="D4784" t="str">
            <v>UND</v>
          </cell>
          <cell r="E4784">
            <v>350</v>
          </cell>
          <cell r="F4784">
            <v>63</v>
          </cell>
          <cell r="G4784">
            <v>4200</v>
          </cell>
          <cell r="H4784">
            <v>756</v>
          </cell>
          <cell r="I4784">
            <v>0</v>
          </cell>
        </row>
        <row r="4785">
          <cell r="A4785" t="str">
            <v>ELECT120</v>
          </cell>
          <cell r="B4785" t="str">
            <v>Panel Distribución 12 Espacios</v>
          </cell>
          <cell r="C4785">
            <v>1</v>
          </cell>
          <cell r="D4785" t="str">
            <v>UND</v>
          </cell>
          <cell r="E4785">
            <v>2169.0100000000002</v>
          </cell>
          <cell r="F4785">
            <v>390.42180000000002</v>
          </cell>
          <cell r="G4785">
            <v>2169.0100000000002</v>
          </cell>
          <cell r="H4785">
            <v>390.42</v>
          </cell>
          <cell r="I4785">
            <v>0</v>
          </cell>
        </row>
        <row r="4786">
          <cell r="A4786">
            <v>0</v>
          </cell>
          <cell r="B4786" t="str">
            <v>Mano de obra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</row>
        <row r="4787">
          <cell r="A4787">
            <v>0</v>
          </cell>
          <cell r="B4787" t="str">
            <v>Mano de obra  hueco y posicionamiento panel</v>
          </cell>
          <cell r="C4787">
            <v>1</v>
          </cell>
          <cell r="D4787" t="str">
            <v>UND</v>
          </cell>
          <cell r="E4787">
            <v>1035.07</v>
          </cell>
          <cell r="F4787">
            <v>0</v>
          </cell>
          <cell r="G4787">
            <v>1035.07</v>
          </cell>
          <cell r="H4787">
            <v>0</v>
          </cell>
          <cell r="I4787">
            <v>0</v>
          </cell>
        </row>
        <row r="4788">
          <cell r="A4788">
            <v>0</v>
          </cell>
          <cell r="B4788" t="str">
            <v>Mano de obra instalación Breakers</v>
          </cell>
          <cell r="C4788">
            <v>12</v>
          </cell>
          <cell r="D4788" t="str">
            <v>UND</v>
          </cell>
          <cell r="E4788">
            <v>133.4</v>
          </cell>
          <cell r="F4788">
            <v>0</v>
          </cell>
          <cell r="G4788">
            <v>1600.8</v>
          </cell>
          <cell r="H4788">
            <v>0</v>
          </cell>
          <cell r="I4788">
            <v>0</v>
          </cell>
        </row>
        <row r="4789">
          <cell r="A4789">
            <v>0</v>
          </cell>
          <cell r="B4789" t="str">
            <v>Gastos indirectos contratistas eléctricos</v>
          </cell>
          <cell r="C4789">
            <v>20</v>
          </cell>
          <cell r="D4789" t="str">
            <v>%</v>
          </cell>
          <cell r="E4789">
            <v>1575.38</v>
          </cell>
          <cell r="F4789">
            <v>0</v>
          </cell>
          <cell r="G4789">
            <v>1575.38</v>
          </cell>
          <cell r="H4789">
            <v>0</v>
          </cell>
          <cell r="I4789">
            <v>0</v>
          </cell>
        </row>
        <row r="4790">
          <cell r="A4790">
            <v>0</v>
          </cell>
          <cell r="B4790" t="str">
            <v>Total/UND</v>
          </cell>
          <cell r="C4790">
            <v>2</v>
          </cell>
          <cell r="D4790">
            <v>0</v>
          </cell>
          <cell r="E4790">
            <v>12.71</v>
          </cell>
          <cell r="F4790">
            <v>2.2878000000000003</v>
          </cell>
          <cell r="G4790">
            <v>10580.259999999998</v>
          </cell>
          <cell r="H4790">
            <v>1146.42</v>
          </cell>
          <cell r="I4790">
            <v>11726.679999999998</v>
          </cell>
        </row>
        <row r="4791">
          <cell r="A4791">
            <v>0</v>
          </cell>
          <cell r="B4791" t="str">
            <v>Cinta adhesiva "3M" (rollo)</v>
          </cell>
          <cell r="C4791">
            <v>0.05</v>
          </cell>
          <cell r="D4791">
            <v>0</v>
          </cell>
          <cell r="E4791">
            <v>338.98</v>
          </cell>
          <cell r="F4791">
            <v>61.016400000000004</v>
          </cell>
          <cell r="G4791">
            <v>0</v>
          </cell>
          <cell r="H4791">
            <v>0</v>
          </cell>
          <cell r="I4791">
            <v>0</v>
          </cell>
        </row>
        <row r="4792">
          <cell r="A4792">
            <v>117.16000000000008</v>
          </cell>
          <cell r="B4792" t="str">
            <v>PANEL DISTRIBUCION 16 ESPACIOS</v>
          </cell>
          <cell r="C4792">
            <v>1</v>
          </cell>
          <cell r="D4792" t="str">
            <v/>
          </cell>
          <cell r="E4792">
            <v>0</v>
          </cell>
          <cell r="F4792">
            <v>0</v>
          </cell>
          <cell r="G4792">
            <v>10629.71</v>
          </cell>
          <cell r="H4792">
            <v>955.69</v>
          </cell>
          <cell r="I4792">
            <v>11585.4</v>
          </cell>
        </row>
        <row r="4793">
          <cell r="A4793">
            <v>0</v>
          </cell>
          <cell r="B4793" t="str">
            <v>Panel Distribución 16 Espacios</v>
          </cell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</row>
        <row r="4794">
          <cell r="A4794">
            <v>0</v>
          </cell>
          <cell r="B4794" t="str">
            <v>Volumen Análisis</v>
          </cell>
          <cell r="C4794">
            <v>1</v>
          </cell>
          <cell r="D4794" t="str">
            <v>UND</v>
          </cell>
          <cell r="E4794">
            <v>714.47</v>
          </cell>
          <cell r="F4794">
            <v>0</v>
          </cell>
          <cell r="G4794">
            <v>714.47</v>
          </cell>
          <cell r="H4794">
            <v>0</v>
          </cell>
          <cell r="I4794">
            <v>0</v>
          </cell>
        </row>
        <row r="4795">
          <cell r="A4795">
            <v>0</v>
          </cell>
          <cell r="B4795" t="str">
            <v>Materiales y Equipos</v>
          </cell>
          <cell r="C4795">
            <v>20</v>
          </cell>
          <cell r="D4795">
            <v>0</v>
          </cell>
          <cell r="E4795">
            <v>289.31</v>
          </cell>
          <cell r="F4795">
            <v>0</v>
          </cell>
          <cell r="G4795">
            <v>289.31</v>
          </cell>
          <cell r="H4795">
            <v>0</v>
          </cell>
          <cell r="I4795">
            <v>0</v>
          </cell>
        </row>
        <row r="4796">
          <cell r="A4796">
            <v>0</v>
          </cell>
          <cell r="B4796" t="str">
            <v>Breakers 15 y 20 A.</v>
          </cell>
          <cell r="C4796">
            <v>16</v>
          </cell>
          <cell r="D4796" t="str">
            <v>UND</v>
          </cell>
          <cell r="E4796">
            <v>216.95</v>
          </cell>
          <cell r="F4796">
            <v>39.050999999999995</v>
          </cell>
          <cell r="G4796">
            <v>3471.2</v>
          </cell>
          <cell r="H4796">
            <v>624.82000000000005</v>
          </cell>
          <cell r="I4796">
            <v>0</v>
          </cell>
        </row>
        <row r="4797">
          <cell r="A4797">
            <v>0</v>
          </cell>
          <cell r="B4797" t="str">
            <v>Panel Distribución 16 Espacios</v>
          </cell>
          <cell r="C4797">
            <v>1</v>
          </cell>
          <cell r="D4797" t="str">
            <v>UND</v>
          </cell>
          <cell r="E4797">
            <v>1838.14</v>
          </cell>
          <cell r="F4797">
            <v>330.86520000000002</v>
          </cell>
          <cell r="G4797">
            <v>1838.14</v>
          </cell>
          <cell r="H4797">
            <v>330.87</v>
          </cell>
          <cell r="I4797">
            <v>0</v>
          </cell>
        </row>
        <row r="4798">
          <cell r="A4798">
            <v>0</v>
          </cell>
          <cell r="B4798" t="str">
            <v>Mano de obra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</row>
        <row r="4799">
          <cell r="A4799">
            <v>0</v>
          </cell>
          <cell r="B4799" t="str">
            <v>Mano de obra  hueco y posicionamiento panel</v>
          </cell>
          <cell r="C4799">
            <v>1</v>
          </cell>
          <cell r="D4799" t="str">
            <v>UND</v>
          </cell>
          <cell r="E4799">
            <v>1255.07</v>
          </cell>
          <cell r="F4799">
            <v>0</v>
          </cell>
          <cell r="G4799">
            <v>1255.07</v>
          </cell>
          <cell r="H4799">
            <v>0</v>
          </cell>
          <cell r="I4799">
            <v>0</v>
          </cell>
        </row>
        <row r="4800">
          <cell r="A4800">
            <v>0</v>
          </cell>
          <cell r="B4800" t="str">
            <v>Mano de obra instalación Breakers</v>
          </cell>
          <cell r="C4800">
            <v>16</v>
          </cell>
          <cell r="D4800" t="str">
            <v>UND</v>
          </cell>
          <cell r="E4800">
            <v>133.4</v>
          </cell>
          <cell r="F4800">
            <v>0</v>
          </cell>
          <cell r="G4800">
            <v>2134.4</v>
          </cell>
          <cell r="H4800">
            <v>0</v>
          </cell>
          <cell r="I4800">
            <v>0</v>
          </cell>
        </row>
        <row r="4801">
          <cell r="A4801">
            <v>0</v>
          </cell>
          <cell r="B4801" t="str">
            <v>Gastos indirectos contratistas eléctricos</v>
          </cell>
          <cell r="C4801">
            <v>20</v>
          </cell>
          <cell r="D4801" t="str">
            <v>%</v>
          </cell>
          <cell r="E4801">
            <v>1930.9</v>
          </cell>
          <cell r="F4801">
            <v>0</v>
          </cell>
          <cell r="G4801">
            <v>1930.9</v>
          </cell>
          <cell r="H4801">
            <v>0</v>
          </cell>
          <cell r="I4801">
            <v>0</v>
          </cell>
        </row>
        <row r="4802">
          <cell r="A4802">
            <v>0</v>
          </cell>
          <cell r="B4802" t="str">
            <v>Total/UND</v>
          </cell>
          <cell r="C4802">
            <v>2</v>
          </cell>
          <cell r="D4802">
            <v>0</v>
          </cell>
          <cell r="E4802">
            <v>216.95</v>
          </cell>
          <cell r="F4802">
            <v>39.050999999999995</v>
          </cell>
          <cell r="G4802">
            <v>10629.71</v>
          </cell>
          <cell r="H4802">
            <v>955.69</v>
          </cell>
          <cell r="I4802">
            <v>11585.4</v>
          </cell>
        </row>
        <row r="4803">
          <cell r="A4803">
            <v>0</v>
          </cell>
          <cell r="B4803" t="str">
            <v>Panel Distribución 2 Espacios</v>
          </cell>
          <cell r="C4803">
            <v>1</v>
          </cell>
          <cell r="D4803">
            <v>0</v>
          </cell>
          <cell r="E4803">
            <v>685.59</v>
          </cell>
          <cell r="F4803">
            <v>123.4062</v>
          </cell>
          <cell r="G4803">
            <v>0</v>
          </cell>
          <cell r="H4803">
            <v>0</v>
          </cell>
          <cell r="I4803">
            <v>0</v>
          </cell>
        </row>
        <row r="4804">
          <cell r="A4804">
            <v>117.17000000000009</v>
          </cell>
          <cell r="B4804" t="str">
            <v>PANEL DISTRIBUCION 24 ESPACIOS</v>
          </cell>
          <cell r="C4804">
            <v>1</v>
          </cell>
          <cell r="D4804" t="str">
            <v>UND</v>
          </cell>
          <cell r="E4804">
            <v>0</v>
          </cell>
          <cell r="F4804">
            <v>0</v>
          </cell>
          <cell r="G4804">
            <v>15531.41</v>
          </cell>
          <cell r="H4804">
            <v>1408.42</v>
          </cell>
          <cell r="I4804">
            <v>16939.830000000002</v>
          </cell>
        </row>
        <row r="4805">
          <cell r="A4805">
            <v>0</v>
          </cell>
          <cell r="B4805" t="str">
            <v xml:space="preserve">Panel Distribución 24 Espacios </v>
          </cell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</row>
        <row r="4806">
          <cell r="A4806">
            <v>0</v>
          </cell>
          <cell r="B4806" t="str">
            <v>Volumen Análisis</v>
          </cell>
          <cell r="C4806">
            <v>1</v>
          </cell>
          <cell r="D4806" t="str">
            <v>UND</v>
          </cell>
          <cell r="E4806">
            <v>133.4</v>
          </cell>
          <cell r="F4806">
            <v>0</v>
          </cell>
          <cell r="G4806">
            <v>266.8</v>
          </cell>
          <cell r="H4806">
            <v>0</v>
          </cell>
          <cell r="I4806">
            <v>0</v>
          </cell>
        </row>
        <row r="4807">
          <cell r="A4807">
            <v>0</v>
          </cell>
          <cell r="B4807" t="str">
            <v>Materiales y Equipos</v>
          </cell>
          <cell r="C4807">
            <v>20</v>
          </cell>
          <cell r="D4807">
            <v>0</v>
          </cell>
          <cell r="E4807">
            <v>488.78</v>
          </cell>
          <cell r="F4807">
            <v>0</v>
          </cell>
          <cell r="G4807">
            <v>488.78</v>
          </cell>
          <cell r="H4807">
            <v>0</v>
          </cell>
          <cell r="I4807">
            <v>0</v>
          </cell>
        </row>
        <row r="4808">
          <cell r="A4808">
            <v>0</v>
          </cell>
          <cell r="B4808" t="str">
            <v>Breakers 15 y 20 A.</v>
          </cell>
          <cell r="C4808">
            <v>24</v>
          </cell>
          <cell r="D4808" t="str">
            <v>UND</v>
          </cell>
          <cell r="E4808">
            <v>216.95</v>
          </cell>
          <cell r="F4808">
            <v>39.050999999999995</v>
          </cell>
          <cell r="G4808">
            <v>5206.8</v>
          </cell>
          <cell r="H4808">
            <v>937.22</v>
          </cell>
          <cell r="I4808">
            <v>0</v>
          </cell>
        </row>
        <row r="4809">
          <cell r="A4809">
            <v>0</v>
          </cell>
          <cell r="B4809" t="str">
            <v>Panel Distribución 24 Espacios</v>
          </cell>
          <cell r="C4809">
            <v>1</v>
          </cell>
          <cell r="D4809" t="str">
            <v>UND</v>
          </cell>
          <cell r="E4809">
            <v>2617.8000000000002</v>
          </cell>
          <cell r="F4809">
            <v>471.20400000000001</v>
          </cell>
          <cell r="G4809">
            <v>2617.8000000000002</v>
          </cell>
          <cell r="H4809">
            <v>471.2</v>
          </cell>
          <cell r="I4809">
            <v>0</v>
          </cell>
        </row>
        <row r="4810">
          <cell r="A4810">
            <v>0</v>
          </cell>
          <cell r="B4810" t="str">
            <v>Mano de obra</v>
          </cell>
          <cell r="C4810">
            <v>1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</row>
        <row r="4811">
          <cell r="A4811">
            <v>0</v>
          </cell>
          <cell r="B4811" t="str">
            <v>Mano de obra  hueco y posicionamiento panel</v>
          </cell>
          <cell r="C4811">
            <v>1</v>
          </cell>
          <cell r="D4811" t="str">
            <v>UND</v>
          </cell>
          <cell r="E4811">
            <v>1681.91</v>
          </cell>
          <cell r="F4811">
            <v>0</v>
          </cell>
          <cell r="G4811">
            <v>1681.91</v>
          </cell>
          <cell r="H4811">
            <v>0</v>
          </cell>
          <cell r="I4811">
            <v>0</v>
          </cell>
        </row>
        <row r="4812">
          <cell r="A4812">
            <v>0</v>
          </cell>
          <cell r="B4812" t="str">
            <v>Mano de obra instalación Breakers</v>
          </cell>
          <cell r="C4812">
            <v>24</v>
          </cell>
          <cell r="D4812" t="str">
            <v>UND</v>
          </cell>
          <cell r="E4812">
            <v>133.4</v>
          </cell>
          <cell r="F4812">
            <v>0</v>
          </cell>
          <cell r="G4812">
            <v>3201.6</v>
          </cell>
          <cell r="H4812">
            <v>0</v>
          </cell>
          <cell r="I4812">
            <v>0</v>
          </cell>
        </row>
        <row r="4813">
          <cell r="A4813">
            <v>0</v>
          </cell>
          <cell r="B4813" t="str">
            <v>Gastos indirectos contratistas eléctricos</v>
          </cell>
          <cell r="C4813">
            <v>20</v>
          </cell>
          <cell r="D4813" t="str">
            <v>%</v>
          </cell>
          <cell r="E4813">
            <v>2823.3</v>
          </cell>
          <cell r="F4813">
            <v>0</v>
          </cell>
          <cell r="G4813">
            <v>2823.3</v>
          </cell>
          <cell r="H4813">
            <v>0</v>
          </cell>
          <cell r="I4813">
            <v>0</v>
          </cell>
        </row>
        <row r="4814">
          <cell r="A4814">
            <v>0</v>
          </cell>
          <cell r="B4814" t="str">
            <v>Total/UND</v>
          </cell>
          <cell r="C4814">
            <v>4</v>
          </cell>
          <cell r="D4814">
            <v>0</v>
          </cell>
          <cell r="E4814">
            <v>216.95</v>
          </cell>
          <cell r="F4814">
            <v>39.050999999999995</v>
          </cell>
          <cell r="G4814">
            <v>15531.41</v>
          </cell>
          <cell r="H4814">
            <v>1408.42</v>
          </cell>
          <cell r="I4814">
            <v>16939.830000000002</v>
          </cell>
        </row>
        <row r="4815">
          <cell r="A4815">
            <v>0</v>
          </cell>
          <cell r="B4815" t="str">
            <v>Panel Distribución 4 Espacios</v>
          </cell>
          <cell r="C4815">
            <v>1</v>
          </cell>
          <cell r="D4815">
            <v>0</v>
          </cell>
          <cell r="E4815">
            <v>936.44</v>
          </cell>
          <cell r="F4815">
            <v>168.5592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>
            <v>117.18000000000009</v>
          </cell>
          <cell r="B4816" t="str">
            <v>PANEL DISTRIBUCION 30 ESPACIOS</v>
          </cell>
          <cell r="C4816">
            <v>1</v>
          </cell>
          <cell r="D4816" t="str">
            <v>UND</v>
          </cell>
          <cell r="E4816">
            <v>0</v>
          </cell>
          <cell r="F4816">
            <v>0</v>
          </cell>
          <cell r="G4816">
            <v>17410.84</v>
          </cell>
          <cell r="H4816">
            <v>1861.6000000000001</v>
          </cell>
          <cell r="I4816">
            <v>19272.439999999999</v>
          </cell>
        </row>
        <row r="4817">
          <cell r="A4817">
            <v>0</v>
          </cell>
          <cell r="B4817" t="str">
            <v>Panel Distribución30 Espacios</v>
          </cell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</row>
        <row r="4818">
          <cell r="A4818">
            <v>0</v>
          </cell>
          <cell r="B4818" t="str">
            <v>Volumen Análisis</v>
          </cell>
          <cell r="C4818">
            <v>1</v>
          </cell>
          <cell r="D4818" t="str">
            <v>UND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</row>
        <row r="4819">
          <cell r="A4819">
            <v>0</v>
          </cell>
          <cell r="B4819" t="str">
            <v>Materiales y Equipos</v>
          </cell>
          <cell r="C4819">
            <v>20</v>
          </cell>
          <cell r="D4819">
            <v>0</v>
          </cell>
          <cell r="E4819">
            <v>712</v>
          </cell>
          <cell r="F4819">
            <v>0</v>
          </cell>
          <cell r="G4819">
            <v>712</v>
          </cell>
          <cell r="H4819">
            <v>0</v>
          </cell>
          <cell r="I4819">
            <v>0</v>
          </cell>
        </row>
        <row r="4820">
          <cell r="A4820">
            <v>0</v>
          </cell>
          <cell r="B4820" t="str">
            <v>Breakers 20 A.</v>
          </cell>
          <cell r="C4820">
            <v>9</v>
          </cell>
          <cell r="D4820" t="str">
            <v>UND</v>
          </cell>
          <cell r="E4820">
            <v>216.95</v>
          </cell>
          <cell r="F4820">
            <v>39.050999999999995</v>
          </cell>
          <cell r="G4820">
            <v>1952.55</v>
          </cell>
          <cell r="H4820">
            <v>351.46</v>
          </cell>
          <cell r="I4820">
            <v>0</v>
          </cell>
        </row>
        <row r="4821">
          <cell r="A4821">
            <v>0</v>
          </cell>
          <cell r="B4821" t="str">
            <v>Breakers 30 A.</v>
          </cell>
          <cell r="C4821">
            <v>1</v>
          </cell>
          <cell r="D4821" t="str">
            <v>UND</v>
          </cell>
          <cell r="E4821">
            <v>639.83000000000004</v>
          </cell>
          <cell r="F4821">
            <v>115.1694</v>
          </cell>
          <cell r="G4821">
            <v>639.83000000000004</v>
          </cell>
          <cell r="H4821">
            <v>115.17</v>
          </cell>
          <cell r="I4821">
            <v>0</v>
          </cell>
        </row>
        <row r="4822">
          <cell r="A4822">
            <v>0</v>
          </cell>
          <cell r="B4822" t="str">
            <v>Breakers 60 A.</v>
          </cell>
          <cell r="C4822">
            <v>2</v>
          </cell>
          <cell r="D4822" t="str">
            <v>UND</v>
          </cell>
          <cell r="E4822">
            <v>783.9</v>
          </cell>
          <cell r="F4822">
            <v>141.102</v>
          </cell>
          <cell r="G4822">
            <v>1567.8</v>
          </cell>
          <cell r="H4822">
            <v>282.2</v>
          </cell>
          <cell r="I4822">
            <v>0</v>
          </cell>
        </row>
        <row r="4823">
          <cell r="A4823" t="str">
            <v>CE-PVC-01</v>
          </cell>
          <cell r="B4823" t="str">
            <v xml:space="preserve">Cemento PVC </v>
          </cell>
          <cell r="C4823">
            <v>5.0500000000000003E-2</v>
          </cell>
          <cell r="D4823" t="str">
            <v>UND</v>
          </cell>
          <cell r="E4823">
            <v>628.81355932203394</v>
          </cell>
          <cell r="F4823">
            <v>113.1864406779661</v>
          </cell>
          <cell r="G4823">
            <v>31.76</v>
          </cell>
          <cell r="H4823">
            <v>5.72</v>
          </cell>
          <cell r="I4823">
            <v>0</v>
          </cell>
        </row>
        <row r="4824">
          <cell r="A4824" t="str">
            <v>ELECT068</v>
          </cell>
          <cell r="B4824" t="str">
            <v>Codo electrico PVC 1/2"</v>
          </cell>
          <cell r="C4824">
            <v>6</v>
          </cell>
          <cell r="D4824" t="str">
            <v>UND</v>
          </cell>
          <cell r="E4824">
            <v>12.71</v>
          </cell>
          <cell r="F4824">
            <v>2.2878000000000003</v>
          </cell>
          <cell r="G4824">
            <v>76.260000000000005</v>
          </cell>
          <cell r="H4824">
            <v>13.73</v>
          </cell>
          <cell r="I4824">
            <v>0</v>
          </cell>
        </row>
        <row r="4825">
          <cell r="A4825">
            <v>0</v>
          </cell>
          <cell r="B4825" t="str">
            <v>Codos electrico PVC ¾".</v>
          </cell>
          <cell r="C4825">
            <v>6</v>
          </cell>
          <cell r="D4825" t="str">
            <v>UND</v>
          </cell>
          <cell r="E4825">
            <v>29.66</v>
          </cell>
          <cell r="F4825">
            <v>5.3388</v>
          </cell>
          <cell r="G4825">
            <v>177.96</v>
          </cell>
          <cell r="H4825">
            <v>32.03</v>
          </cell>
          <cell r="I4825">
            <v>0</v>
          </cell>
        </row>
        <row r="4826">
          <cell r="A4826">
            <v>112.01</v>
          </cell>
          <cell r="B4826" t="str">
            <v>Mortero 1:3 p/remendar para empotrar panel y tuberías</v>
          </cell>
          <cell r="C4826">
            <v>6.0000000000000012E-2</v>
          </cell>
          <cell r="D4826" t="str">
            <v>M3</v>
          </cell>
          <cell r="E4826">
            <v>6160.0100000000011</v>
          </cell>
          <cell r="F4826">
            <v>1049.49</v>
          </cell>
          <cell r="G4826">
            <v>369.6</v>
          </cell>
          <cell r="H4826">
            <v>62.97</v>
          </cell>
          <cell r="I4826">
            <v>0</v>
          </cell>
        </row>
        <row r="4827">
          <cell r="A4827">
            <v>0</v>
          </cell>
          <cell r="B4827" t="str">
            <v>Panel Distribución30 Espacios</v>
          </cell>
          <cell r="C4827">
            <v>1</v>
          </cell>
          <cell r="D4827" t="str">
            <v>UND</v>
          </cell>
          <cell r="E4827">
            <v>4723.7299999999996</v>
          </cell>
          <cell r="F4827">
            <v>850.27139999999986</v>
          </cell>
          <cell r="G4827">
            <v>4723.7299999999996</v>
          </cell>
          <cell r="H4827">
            <v>850.27</v>
          </cell>
          <cell r="I4827">
            <v>0</v>
          </cell>
        </row>
        <row r="4828">
          <cell r="A4828">
            <v>0</v>
          </cell>
          <cell r="B4828" t="str">
            <v>Tubo ½"x20' PVC SDR-26 + 15% desp.</v>
          </cell>
          <cell r="C4828">
            <v>13.799999999999999</v>
          </cell>
          <cell r="D4828" t="str">
            <v>UND</v>
          </cell>
          <cell r="E4828">
            <v>51.69</v>
          </cell>
          <cell r="F4828">
            <v>9.3041999999999998</v>
          </cell>
          <cell r="G4828">
            <v>713.32</v>
          </cell>
          <cell r="H4828">
            <v>128.4</v>
          </cell>
          <cell r="I4828">
            <v>0</v>
          </cell>
        </row>
        <row r="4829">
          <cell r="A4829">
            <v>0</v>
          </cell>
          <cell r="B4829" t="str">
            <v>Tubo ¾"x20' PVC SDR-26 + 15% desp.</v>
          </cell>
          <cell r="C4829">
            <v>1.1499999999999999</v>
          </cell>
          <cell r="D4829" t="str">
            <v>UND</v>
          </cell>
          <cell r="E4829">
            <v>94.92</v>
          </cell>
          <cell r="F4829">
            <v>17.085599999999999</v>
          </cell>
          <cell r="G4829">
            <v>109.16</v>
          </cell>
          <cell r="H4829">
            <v>19.649999999999999</v>
          </cell>
        </row>
        <row r="4830">
          <cell r="A4830">
            <v>0</v>
          </cell>
          <cell r="B4830" t="str">
            <v>Mano de obra</v>
          </cell>
          <cell r="C4830">
            <v>6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</row>
        <row r="4831">
          <cell r="A4831">
            <v>0</v>
          </cell>
          <cell r="B4831" t="str">
            <v>Mano de obra instalación Breakers</v>
          </cell>
          <cell r="C4831">
            <v>12</v>
          </cell>
          <cell r="D4831" t="str">
            <v>UND</v>
          </cell>
          <cell r="E4831">
            <v>133.4</v>
          </cell>
          <cell r="F4831">
            <v>0</v>
          </cell>
          <cell r="G4831">
            <v>1600.8</v>
          </cell>
          <cell r="H4831">
            <v>0</v>
          </cell>
          <cell r="I4831">
            <v>0</v>
          </cell>
        </row>
        <row r="4832">
          <cell r="A4832">
            <v>0</v>
          </cell>
          <cell r="B4832" t="str">
            <v>Mano de obra  hueco y posicionamiento panel</v>
          </cell>
          <cell r="C4832">
            <v>1</v>
          </cell>
          <cell r="D4832" t="str">
            <v>UND</v>
          </cell>
          <cell r="E4832">
            <v>2232.64</v>
          </cell>
          <cell r="F4832">
            <v>0</v>
          </cell>
          <cell r="G4832">
            <v>2232.64</v>
          </cell>
          <cell r="H4832">
            <v>0</v>
          </cell>
          <cell r="I4832">
            <v>4978.2700000000004</v>
          </cell>
        </row>
        <row r="4833">
          <cell r="A4833">
            <v>0</v>
          </cell>
          <cell r="B4833" t="str">
            <v>Gastos indirectos contratistas eléctricos</v>
          </cell>
          <cell r="C4833">
            <v>20</v>
          </cell>
          <cell r="D4833" t="str">
            <v>%</v>
          </cell>
          <cell r="E4833">
            <v>3215.43</v>
          </cell>
          <cell r="F4833">
            <v>0</v>
          </cell>
          <cell r="G4833">
            <v>3215.43</v>
          </cell>
          <cell r="H4833">
            <v>0</v>
          </cell>
          <cell r="I4833">
            <v>0</v>
          </cell>
        </row>
        <row r="4834">
          <cell r="A4834">
            <v>0</v>
          </cell>
          <cell r="B4834" t="str">
            <v>Total/UND</v>
          </cell>
          <cell r="C4834">
            <v>1</v>
          </cell>
          <cell r="D4834">
            <v>0</v>
          </cell>
          <cell r="E4834">
            <v>0</v>
          </cell>
          <cell r="F4834">
            <v>0</v>
          </cell>
          <cell r="G4834">
            <v>17410.84</v>
          </cell>
          <cell r="H4834">
            <v>1861.6000000000001</v>
          </cell>
          <cell r="I4834">
            <v>19272.439999999999</v>
          </cell>
        </row>
        <row r="4835">
          <cell r="A4835">
            <v>0</v>
          </cell>
          <cell r="B4835" t="str">
            <v xml:space="preserve">Panel Distribución 8 Espacios </v>
          </cell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</row>
        <row r="4836">
          <cell r="A4836">
            <v>117.1900000000001</v>
          </cell>
          <cell r="B4836" t="str">
            <v>TRANSFORMADOR PADMOUNTED, 225 KVA</v>
          </cell>
          <cell r="C4836">
            <v>1</v>
          </cell>
          <cell r="D4836" t="str">
            <v>UND</v>
          </cell>
          <cell r="E4836">
            <v>0</v>
          </cell>
          <cell r="F4836">
            <v>0</v>
          </cell>
          <cell r="G4836">
            <v>478575.78</v>
          </cell>
          <cell r="H4836">
            <v>65130.879999999997</v>
          </cell>
          <cell r="I4836">
            <v>543706.66</v>
          </cell>
        </row>
        <row r="4837">
          <cell r="A4837">
            <v>0</v>
          </cell>
          <cell r="B4837" t="str">
            <v>Transformador PadMounted, 225 KVA</v>
          </cell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</row>
        <row r="4838">
          <cell r="A4838">
            <v>0</v>
          </cell>
          <cell r="B4838" t="str">
            <v>Volumen Análisis</v>
          </cell>
          <cell r="C4838">
            <v>1</v>
          </cell>
          <cell r="D4838" t="str">
            <v>UND</v>
          </cell>
          <cell r="E4838">
            <v>216.95</v>
          </cell>
          <cell r="F4838">
            <v>39.050999999999995</v>
          </cell>
          <cell r="G4838">
            <v>1735.6</v>
          </cell>
          <cell r="H4838">
            <v>312.41000000000003</v>
          </cell>
          <cell r="I4838">
            <v>0</v>
          </cell>
        </row>
        <row r="4839">
          <cell r="A4839">
            <v>0</v>
          </cell>
          <cell r="B4839" t="str">
            <v>Materiales y Equipos</v>
          </cell>
          <cell r="C4839">
            <v>1</v>
          </cell>
          <cell r="D4839">
            <v>0</v>
          </cell>
          <cell r="E4839">
            <v>1838.14</v>
          </cell>
          <cell r="F4839">
            <v>330.86520000000002</v>
          </cell>
          <cell r="G4839">
            <v>1838.14</v>
          </cell>
          <cell r="H4839">
            <v>330.87</v>
          </cell>
          <cell r="I4839">
            <v>0</v>
          </cell>
        </row>
        <row r="4840">
          <cell r="A4840">
            <v>0</v>
          </cell>
          <cell r="B4840" t="str">
            <v>Base horm. 1:2:4, 3/8" @ 0.25 m, 1.50x1.20x0.20m</v>
          </cell>
          <cell r="C4840">
            <v>0.36</v>
          </cell>
          <cell r="D4840" t="str">
            <v>M3</v>
          </cell>
          <cell r="E4840">
            <v>12298.63</v>
          </cell>
          <cell r="F4840">
            <v>2213.7533999999996</v>
          </cell>
          <cell r="G4840">
            <v>4427.51</v>
          </cell>
          <cell r="H4840">
            <v>796.95</v>
          </cell>
          <cell r="I4840">
            <v>0</v>
          </cell>
        </row>
        <row r="4841">
          <cell r="A4841">
            <v>0</v>
          </cell>
          <cell r="B4841" t="str">
            <v>Tranformador 225 KVA, Pad-Mounted, 3ph, 7200, 120/208/240 v.</v>
          </cell>
          <cell r="C4841">
            <v>1</v>
          </cell>
          <cell r="D4841" t="str">
            <v>UND</v>
          </cell>
          <cell r="E4841">
            <v>352326</v>
          </cell>
          <cell r="F4841">
            <v>63418.68</v>
          </cell>
          <cell r="G4841">
            <v>352326</v>
          </cell>
          <cell r="H4841">
            <v>63418.68</v>
          </cell>
        </row>
        <row r="4842">
          <cell r="A4842">
            <v>0</v>
          </cell>
          <cell r="B4842" t="str">
            <v>Alquiler camión grúa 25 Ton. Manitex</v>
          </cell>
          <cell r="C4842">
            <v>2</v>
          </cell>
          <cell r="D4842" t="str">
            <v>HR</v>
          </cell>
          <cell r="E4842">
            <v>2542.37</v>
          </cell>
          <cell r="F4842">
            <v>457.62659999999994</v>
          </cell>
          <cell r="G4842">
            <v>5084.74</v>
          </cell>
          <cell r="H4842">
            <v>915.25</v>
          </cell>
        </row>
        <row r="4843">
          <cell r="A4843">
            <v>0</v>
          </cell>
          <cell r="B4843" t="str">
            <v>Fittings de instalación</v>
          </cell>
          <cell r="C4843">
            <v>2</v>
          </cell>
          <cell r="D4843" t="str">
            <v>%</v>
          </cell>
          <cell r="E4843">
            <v>8535.5300000000007</v>
          </cell>
          <cell r="F4843">
            <v>0</v>
          </cell>
          <cell r="G4843">
            <v>8535.5300000000007</v>
          </cell>
          <cell r="H4843">
            <v>0</v>
          </cell>
          <cell r="I4843">
            <v>0</v>
          </cell>
        </row>
        <row r="4844">
          <cell r="A4844">
            <v>0</v>
          </cell>
          <cell r="B4844" t="str">
            <v>Mano de obra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</row>
        <row r="4845">
          <cell r="A4845">
            <v>0</v>
          </cell>
          <cell r="B4845" t="str">
            <v>Mano de obra  instalación</v>
          </cell>
          <cell r="C4845">
            <v>1</v>
          </cell>
          <cell r="D4845" t="str">
            <v>UND</v>
          </cell>
          <cell r="E4845">
            <v>17616.3</v>
          </cell>
          <cell r="F4845">
            <v>0</v>
          </cell>
          <cell r="G4845">
            <v>17616.3</v>
          </cell>
          <cell r="H4845">
            <v>0</v>
          </cell>
          <cell r="I4845">
            <v>0</v>
          </cell>
        </row>
        <row r="4846">
          <cell r="A4846">
            <v>0</v>
          </cell>
          <cell r="B4846" t="str">
            <v>Gastos indirectos contratistas eléctricos</v>
          </cell>
          <cell r="C4846">
            <v>20</v>
          </cell>
          <cell r="D4846" t="str">
            <v>%</v>
          </cell>
          <cell r="E4846">
            <v>90585.7</v>
          </cell>
          <cell r="F4846">
            <v>0</v>
          </cell>
          <cell r="G4846">
            <v>90585.7</v>
          </cell>
          <cell r="H4846">
            <v>0</v>
          </cell>
          <cell r="I4846">
            <v>11726.679999999998</v>
          </cell>
        </row>
        <row r="4847">
          <cell r="A4847">
            <v>0</v>
          </cell>
          <cell r="B4847" t="str">
            <v>Total/UND</v>
          </cell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G4847">
            <v>478575.78</v>
          </cell>
          <cell r="H4847">
            <v>65130.879999999997</v>
          </cell>
          <cell r="I4847">
            <v>543706.66</v>
          </cell>
        </row>
        <row r="4848">
          <cell r="A4848">
            <v>0</v>
          </cell>
          <cell r="B4848" t="str">
            <v>Volumen Análisis</v>
          </cell>
          <cell r="C4848">
            <v>1</v>
          </cell>
          <cell r="D4848" t="str">
            <v>UND</v>
          </cell>
          <cell r="I4848">
            <v>0</v>
          </cell>
        </row>
        <row r="4849">
          <cell r="A4849">
            <v>117.2000000000001</v>
          </cell>
          <cell r="B4849" t="str">
            <v>LUZ CENITAL EN EMT</v>
          </cell>
          <cell r="C4849">
            <v>1</v>
          </cell>
          <cell r="D4849" t="str">
            <v>UND</v>
          </cell>
          <cell r="E4849">
            <v>0</v>
          </cell>
          <cell r="F4849">
            <v>0</v>
          </cell>
          <cell r="G4849">
            <v>1883.56</v>
          </cell>
          <cell r="H4849">
            <v>149.68</v>
          </cell>
          <cell r="I4849">
            <v>2033.24</v>
          </cell>
        </row>
        <row r="4850">
          <cell r="A4850">
            <v>0</v>
          </cell>
          <cell r="B4850" t="str">
            <v>Luz Cenital EMT</v>
          </cell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</row>
        <row r="4851">
          <cell r="A4851">
            <v>0</v>
          </cell>
          <cell r="B4851" t="str">
            <v>Volumen Análisis</v>
          </cell>
          <cell r="C4851">
            <v>1</v>
          </cell>
          <cell r="D4851" t="str">
            <v>UND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</row>
        <row r="4852">
          <cell r="A4852">
            <v>0</v>
          </cell>
          <cell r="B4852" t="str">
            <v>Materiales y Equipos</v>
          </cell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</row>
        <row r="4853">
          <cell r="A4853">
            <v>0</v>
          </cell>
          <cell r="B4853" t="str">
            <v>Tubo EMT de 1/2" x 10 Pies</v>
          </cell>
          <cell r="C4853">
            <v>1.5</v>
          </cell>
          <cell r="D4853" t="str">
            <v>UND</v>
          </cell>
          <cell r="E4853">
            <v>130.38</v>
          </cell>
          <cell r="F4853">
            <v>23.468399999999999</v>
          </cell>
          <cell r="G4853">
            <v>195.57</v>
          </cell>
          <cell r="H4853">
            <v>35.200000000000003</v>
          </cell>
          <cell r="I4853">
            <v>0</v>
          </cell>
        </row>
        <row r="4854">
          <cell r="A4854">
            <v>0</v>
          </cell>
          <cell r="B4854" t="str">
            <v>Curva EMT 1/2"</v>
          </cell>
          <cell r="C4854">
            <v>1</v>
          </cell>
          <cell r="D4854" t="str">
            <v>UND</v>
          </cell>
          <cell r="E4854">
            <v>40.68</v>
          </cell>
          <cell r="F4854">
            <v>7.3224</v>
          </cell>
          <cell r="G4854">
            <v>40.68</v>
          </cell>
          <cell r="H4854">
            <v>7.32</v>
          </cell>
        </row>
        <row r="4855">
          <cell r="A4855">
            <v>0</v>
          </cell>
          <cell r="B4855" t="str">
            <v>Coupling EMT 1/2"</v>
          </cell>
          <cell r="C4855">
            <v>3</v>
          </cell>
          <cell r="D4855" t="str">
            <v>UND</v>
          </cell>
          <cell r="E4855">
            <v>8.59</v>
          </cell>
          <cell r="F4855">
            <v>1.5462</v>
          </cell>
          <cell r="G4855">
            <v>25.77</v>
          </cell>
          <cell r="H4855">
            <v>4.6399999999999997</v>
          </cell>
          <cell r="I4855">
            <v>0</v>
          </cell>
        </row>
        <row r="4856">
          <cell r="A4856">
            <v>0</v>
          </cell>
          <cell r="B4856" t="str">
            <v>Conector Recto EMT 1/2"</v>
          </cell>
          <cell r="C4856">
            <v>2</v>
          </cell>
          <cell r="D4856" t="str">
            <v>UND</v>
          </cell>
          <cell r="E4856">
            <v>12.7</v>
          </cell>
          <cell r="F4856">
            <v>2.2859999999999996</v>
          </cell>
          <cell r="G4856">
            <v>25.4</v>
          </cell>
          <cell r="H4856">
            <v>4.57</v>
          </cell>
          <cell r="I4856">
            <v>11726.679999999998</v>
          </cell>
        </row>
        <row r="4857">
          <cell r="A4857">
            <v>0</v>
          </cell>
          <cell r="B4857" t="str">
            <v>Caja octagonal 1/2"</v>
          </cell>
          <cell r="C4857">
            <v>1</v>
          </cell>
          <cell r="D4857" t="str">
            <v>UND</v>
          </cell>
          <cell r="E4857">
            <v>46.61</v>
          </cell>
          <cell r="F4857">
            <v>8.3897999999999993</v>
          </cell>
          <cell r="G4857">
            <v>46.61</v>
          </cell>
          <cell r="H4857">
            <v>8.39</v>
          </cell>
          <cell r="I4857">
            <v>0</v>
          </cell>
        </row>
        <row r="4858">
          <cell r="A4858" t="str">
            <v>ELECT010</v>
          </cell>
          <cell r="B4858" t="str">
            <v>Alambre #12 TW</v>
          </cell>
          <cell r="C4858">
            <v>45</v>
          </cell>
          <cell r="D4858" t="str">
            <v>PIE</v>
          </cell>
          <cell r="E4858">
            <v>8.56</v>
          </cell>
          <cell r="F4858">
            <v>1.5407999999999999</v>
          </cell>
          <cell r="G4858">
            <v>385.2</v>
          </cell>
          <cell r="H4858">
            <v>69.34</v>
          </cell>
          <cell r="I4858">
            <v>11585.4</v>
          </cell>
        </row>
        <row r="4859">
          <cell r="A4859">
            <v>0</v>
          </cell>
          <cell r="B4859" t="str">
            <v>Roseta de porcelana</v>
          </cell>
          <cell r="C4859">
            <v>1</v>
          </cell>
          <cell r="D4859" t="str">
            <v>UND</v>
          </cell>
          <cell r="E4859">
            <v>67.8</v>
          </cell>
          <cell r="F4859">
            <v>12.203999999999999</v>
          </cell>
          <cell r="G4859">
            <v>67.8</v>
          </cell>
          <cell r="H4859">
            <v>12.2</v>
          </cell>
          <cell r="I4859">
            <v>0</v>
          </cell>
        </row>
        <row r="4860">
          <cell r="A4860" t="str">
            <v>ELECT067</v>
          </cell>
          <cell r="B4860" t="str">
            <v>Cinta adhesiva eléctrica 3M (rollo)</v>
          </cell>
          <cell r="C4860">
            <v>0.05</v>
          </cell>
          <cell r="D4860" t="str">
            <v>UND</v>
          </cell>
          <cell r="E4860">
            <v>338.98</v>
          </cell>
          <cell r="F4860">
            <v>61.016400000000004</v>
          </cell>
          <cell r="G4860">
            <v>16.95</v>
          </cell>
          <cell r="H4860">
            <v>3.05</v>
          </cell>
          <cell r="I4860">
            <v>0</v>
          </cell>
        </row>
        <row r="4861">
          <cell r="A4861">
            <v>0</v>
          </cell>
          <cell r="B4861" t="str">
            <v>Abrazadera 1/2"</v>
          </cell>
          <cell r="C4861">
            <v>4</v>
          </cell>
          <cell r="D4861" t="str">
            <v>UND</v>
          </cell>
          <cell r="E4861">
            <v>2.73</v>
          </cell>
          <cell r="F4861">
            <v>0.4914</v>
          </cell>
          <cell r="G4861">
            <v>10.92</v>
          </cell>
          <cell r="H4861">
            <v>1.97</v>
          </cell>
          <cell r="I4861">
            <v>0</v>
          </cell>
        </row>
        <row r="4862">
          <cell r="A4862">
            <v>0</v>
          </cell>
          <cell r="B4862" t="str">
            <v>Tarugo Azul con tornillo</v>
          </cell>
          <cell r="C4862">
            <v>7</v>
          </cell>
          <cell r="D4862" t="str">
            <v>UND</v>
          </cell>
          <cell r="E4862">
            <v>2.38</v>
          </cell>
          <cell r="F4862">
            <v>0.42839999999999995</v>
          </cell>
          <cell r="G4862">
            <v>16.66</v>
          </cell>
          <cell r="H4862">
            <v>3</v>
          </cell>
          <cell r="I4862">
            <v>0</v>
          </cell>
        </row>
        <row r="4863">
          <cell r="A4863">
            <v>0</v>
          </cell>
          <cell r="B4863" t="str">
            <v>Mano de obra</v>
          </cell>
          <cell r="C4863">
            <v>1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</row>
        <row r="4864">
          <cell r="A4864">
            <v>0</v>
          </cell>
          <cell r="B4864" t="str">
            <v>Mano de obra</v>
          </cell>
          <cell r="C4864">
            <v>1</v>
          </cell>
          <cell r="D4864" t="str">
            <v>UND</v>
          </cell>
          <cell r="E4864">
            <v>713.13</v>
          </cell>
          <cell r="F4864">
            <v>0</v>
          </cell>
          <cell r="G4864">
            <v>713.13</v>
          </cell>
          <cell r="H4864">
            <v>0</v>
          </cell>
          <cell r="I4864">
            <v>0</v>
          </cell>
        </row>
        <row r="4865">
          <cell r="A4865">
            <v>0</v>
          </cell>
          <cell r="B4865" t="str">
            <v>Gastos indirectos contratistas eléctricos</v>
          </cell>
          <cell r="C4865">
            <v>20</v>
          </cell>
          <cell r="D4865" t="str">
            <v>%</v>
          </cell>
          <cell r="E4865">
            <v>338.87</v>
          </cell>
          <cell r="F4865">
            <v>0</v>
          </cell>
          <cell r="G4865">
            <v>338.87</v>
          </cell>
          <cell r="H4865">
            <v>0</v>
          </cell>
        </row>
        <row r="4866">
          <cell r="A4866">
            <v>0</v>
          </cell>
          <cell r="B4866" t="str">
            <v>Total/UND</v>
          </cell>
          <cell r="C4866">
            <v>16</v>
          </cell>
          <cell r="D4866">
            <v>0</v>
          </cell>
          <cell r="E4866">
            <v>133.4</v>
          </cell>
          <cell r="F4866">
            <v>0</v>
          </cell>
          <cell r="G4866">
            <v>1883.56</v>
          </cell>
          <cell r="H4866">
            <v>149.68</v>
          </cell>
          <cell r="I4866">
            <v>2033.24</v>
          </cell>
        </row>
        <row r="4867">
          <cell r="A4867">
            <v>0</v>
          </cell>
          <cell r="B4867" t="str">
            <v>Gastos indirectos contratistas eléctricos</v>
          </cell>
          <cell r="C4867">
            <v>20</v>
          </cell>
          <cell r="D4867">
            <v>0</v>
          </cell>
          <cell r="E4867">
            <v>1930.9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</row>
        <row r="4868">
          <cell r="A4868">
            <v>117.21000000000011</v>
          </cell>
          <cell r="B4868" t="str">
            <v>INTERRUPTOR SENCILLO EN EMT</v>
          </cell>
          <cell r="C4868">
            <v>1</v>
          </cell>
          <cell r="D4868" t="str">
            <v>UND</v>
          </cell>
          <cell r="E4868">
            <v>0</v>
          </cell>
          <cell r="F4868">
            <v>0</v>
          </cell>
          <cell r="G4868">
            <v>1996.04</v>
          </cell>
          <cell r="H4868">
            <v>166.06</v>
          </cell>
          <cell r="I4868">
            <v>2162.1</v>
          </cell>
        </row>
        <row r="4869">
          <cell r="A4869">
            <v>0</v>
          </cell>
          <cell r="B4869" t="str">
            <v>Interruptor Sencillo EMT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</row>
        <row r="4870">
          <cell r="A4870">
            <v>0</v>
          </cell>
          <cell r="B4870" t="str">
            <v>Volumen Análisis</v>
          </cell>
          <cell r="C4870">
            <v>1</v>
          </cell>
          <cell r="D4870" t="str">
            <v>UND</v>
          </cell>
          <cell r="E4870">
            <v>0</v>
          </cell>
          <cell r="F4870">
            <v>0</v>
          </cell>
          <cell r="G4870">
            <v>15531.41</v>
          </cell>
          <cell r="H4870">
            <v>1408.42</v>
          </cell>
          <cell r="I4870">
            <v>0</v>
          </cell>
        </row>
        <row r="4871">
          <cell r="A4871">
            <v>0</v>
          </cell>
          <cell r="B4871" t="str">
            <v>Materiales y Equipos</v>
          </cell>
          <cell r="C4871">
            <v>0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</row>
        <row r="4872">
          <cell r="A4872">
            <v>0</v>
          </cell>
          <cell r="B4872" t="str">
            <v>Tubo EMT de 1/2" x 10 Pies</v>
          </cell>
          <cell r="C4872">
            <v>1.5</v>
          </cell>
          <cell r="D4872" t="str">
            <v>UND</v>
          </cell>
          <cell r="E4872">
            <v>130.38</v>
          </cell>
          <cell r="F4872">
            <v>23.468399999999999</v>
          </cell>
          <cell r="G4872">
            <v>195.57</v>
          </cell>
          <cell r="H4872">
            <v>35.200000000000003</v>
          </cell>
          <cell r="I4872">
            <v>0</v>
          </cell>
        </row>
        <row r="4873">
          <cell r="A4873">
            <v>0</v>
          </cell>
          <cell r="B4873" t="str">
            <v>Curva EMT 1/2"</v>
          </cell>
          <cell r="C4873">
            <v>2</v>
          </cell>
          <cell r="D4873" t="str">
            <v>UND</v>
          </cell>
          <cell r="E4873">
            <v>40.68</v>
          </cell>
          <cell r="F4873">
            <v>7.3224</v>
          </cell>
          <cell r="G4873">
            <v>81.36</v>
          </cell>
          <cell r="H4873">
            <v>14.64</v>
          </cell>
          <cell r="I4873">
            <v>0</v>
          </cell>
        </row>
        <row r="4874">
          <cell r="A4874">
            <v>0</v>
          </cell>
          <cell r="B4874" t="str">
            <v>Coupling EMT 1/2"</v>
          </cell>
          <cell r="C4874">
            <v>3</v>
          </cell>
          <cell r="D4874" t="str">
            <v>UND</v>
          </cell>
          <cell r="E4874">
            <v>8.59</v>
          </cell>
          <cell r="F4874">
            <v>1.5462</v>
          </cell>
          <cell r="G4874">
            <v>25.77</v>
          </cell>
          <cell r="H4874">
            <v>4.6399999999999997</v>
          </cell>
          <cell r="I4874">
            <v>0</v>
          </cell>
        </row>
        <row r="4875">
          <cell r="A4875">
            <v>0</v>
          </cell>
          <cell r="B4875" t="str">
            <v>Conector Recto EMT 1/2"</v>
          </cell>
          <cell r="C4875">
            <v>2</v>
          </cell>
          <cell r="D4875" t="str">
            <v>UND</v>
          </cell>
          <cell r="E4875">
            <v>12.7</v>
          </cell>
          <cell r="F4875">
            <v>2.2859999999999996</v>
          </cell>
          <cell r="G4875">
            <v>25.4</v>
          </cell>
          <cell r="H4875">
            <v>4.57</v>
          </cell>
          <cell r="I4875">
            <v>0</v>
          </cell>
        </row>
        <row r="4876">
          <cell r="A4876">
            <v>0</v>
          </cell>
          <cell r="B4876" t="str">
            <v>Caja rectangular 1/2"</v>
          </cell>
          <cell r="C4876">
            <v>1</v>
          </cell>
          <cell r="D4876" t="str">
            <v>UND</v>
          </cell>
          <cell r="E4876">
            <v>38.46</v>
          </cell>
          <cell r="F4876">
            <v>6.9227999999999996</v>
          </cell>
          <cell r="G4876">
            <v>38.46</v>
          </cell>
          <cell r="H4876">
            <v>6.92</v>
          </cell>
          <cell r="I4876">
            <v>0</v>
          </cell>
        </row>
        <row r="4877">
          <cell r="A4877" t="str">
            <v>ELECT010</v>
          </cell>
          <cell r="B4877" t="str">
            <v>Alambre #12 TW</v>
          </cell>
          <cell r="C4877">
            <v>45</v>
          </cell>
          <cell r="D4877" t="str">
            <v>PIE</v>
          </cell>
          <cell r="E4877">
            <v>8.56</v>
          </cell>
          <cell r="F4877">
            <v>1.5407999999999999</v>
          </cell>
          <cell r="G4877">
            <v>385.2</v>
          </cell>
          <cell r="H4877">
            <v>69.34</v>
          </cell>
          <cell r="I4877">
            <v>0</v>
          </cell>
        </row>
        <row r="4878">
          <cell r="A4878">
            <v>0</v>
          </cell>
          <cell r="B4878" t="str">
            <v>Accesorio Tapa interruptor sencillo</v>
          </cell>
          <cell r="C4878">
            <v>1</v>
          </cell>
          <cell r="D4878" t="str">
            <v>UND</v>
          </cell>
          <cell r="E4878">
            <v>143.22</v>
          </cell>
          <cell r="F4878">
            <v>25.779599999999999</v>
          </cell>
          <cell r="G4878">
            <v>143.22</v>
          </cell>
          <cell r="H4878">
            <v>25.78</v>
          </cell>
          <cell r="I4878">
            <v>0</v>
          </cell>
        </row>
        <row r="4879">
          <cell r="A4879">
            <v>0</v>
          </cell>
          <cell r="B4879" t="str">
            <v>Abrazadera 1/2"</v>
          </cell>
          <cell r="C4879">
            <v>4</v>
          </cell>
          <cell r="D4879" t="str">
            <v>UND</v>
          </cell>
          <cell r="E4879">
            <v>2.73</v>
          </cell>
          <cell r="F4879">
            <v>0.4914</v>
          </cell>
          <cell r="G4879">
            <v>10.92</v>
          </cell>
          <cell r="H4879">
            <v>1.97</v>
          </cell>
        </row>
        <row r="4880">
          <cell r="A4880">
            <v>0</v>
          </cell>
          <cell r="B4880" t="str">
            <v>Tarugo Azul con tornillo</v>
          </cell>
          <cell r="C4880">
            <v>7</v>
          </cell>
          <cell r="D4880" t="str">
            <v>UND</v>
          </cell>
          <cell r="E4880">
            <v>2.38</v>
          </cell>
          <cell r="F4880">
            <v>0.42839999999999995</v>
          </cell>
          <cell r="G4880">
            <v>16.66</v>
          </cell>
          <cell r="H4880">
            <v>3</v>
          </cell>
          <cell r="I4880">
            <v>0</v>
          </cell>
        </row>
        <row r="4881">
          <cell r="A4881">
            <v>0</v>
          </cell>
          <cell r="B4881" t="str">
            <v>Mano de obra</v>
          </cell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</row>
        <row r="4882">
          <cell r="A4882">
            <v>0</v>
          </cell>
          <cell r="B4882" t="str">
            <v>Mano de obra interruptor sencillo</v>
          </cell>
          <cell r="C4882">
            <v>1</v>
          </cell>
          <cell r="D4882" t="str">
            <v>UND</v>
          </cell>
          <cell r="E4882">
            <v>713.13</v>
          </cell>
          <cell r="F4882">
            <v>0</v>
          </cell>
          <cell r="G4882">
            <v>713.13</v>
          </cell>
          <cell r="H4882">
            <v>0</v>
          </cell>
          <cell r="I4882">
            <v>19272.439999999999</v>
          </cell>
        </row>
        <row r="4883">
          <cell r="A4883">
            <v>0</v>
          </cell>
          <cell r="B4883" t="str">
            <v>Gastos indirectos contratistas eléctricos</v>
          </cell>
          <cell r="C4883">
            <v>20</v>
          </cell>
          <cell r="D4883" t="str">
            <v>%</v>
          </cell>
          <cell r="E4883">
            <v>360.35</v>
          </cell>
          <cell r="F4883">
            <v>0</v>
          </cell>
          <cell r="G4883">
            <v>360.35</v>
          </cell>
          <cell r="H4883">
            <v>0</v>
          </cell>
          <cell r="I4883">
            <v>0</v>
          </cell>
        </row>
        <row r="4884">
          <cell r="A4884">
            <v>0</v>
          </cell>
          <cell r="B4884" t="str">
            <v>Total/UND</v>
          </cell>
          <cell r="C4884">
            <v>1</v>
          </cell>
          <cell r="D4884">
            <v>0</v>
          </cell>
          <cell r="E4884">
            <v>0</v>
          </cell>
          <cell r="F4884">
            <v>0</v>
          </cell>
          <cell r="G4884">
            <v>1996.04</v>
          </cell>
          <cell r="H4884">
            <v>166.06</v>
          </cell>
          <cell r="I4884">
            <v>2162.1</v>
          </cell>
        </row>
        <row r="4885">
          <cell r="A4885">
            <v>0</v>
          </cell>
          <cell r="B4885" t="str">
            <v>Materiales y Equipos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</row>
        <row r="4886">
          <cell r="A4886">
            <v>117.22000000000011</v>
          </cell>
          <cell r="B4886" t="str">
            <v>INTERRUPTOR DOBLE EN EMT</v>
          </cell>
          <cell r="C4886">
            <v>1</v>
          </cell>
          <cell r="D4886" t="str">
            <v>UND</v>
          </cell>
          <cell r="E4886">
            <v>0</v>
          </cell>
          <cell r="F4886">
            <v>0</v>
          </cell>
          <cell r="G4886">
            <v>2268.71</v>
          </cell>
          <cell r="H4886">
            <v>205.77000000000004</v>
          </cell>
          <cell r="I4886">
            <v>2474.48</v>
          </cell>
        </row>
        <row r="4887">
          <cell r="A4887">
            <v>0</v>
          </cell>
          <cell r="B4887" t="str">
            <v>Interruptor Doble EMT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</row>
        <row r="4888">
          <cell r="A4888">
            <v>0</v>
          </cell>
          <cell r="B4888" t="str">
            <v>Volumen Análisis</v>
          </cell>
          <cell r="C4888">
            <v>1</v>
          </cell>
          <cell r="D4888" t="str">
            <v>UND</v>
          </cell>
          <cell r="E4888">
            <v>783.9</v>
          </cell>
          <cell r="F4888">
            <v>141.102</v>
          </cell>
          <cell r="G4888">
            <v>1567.8</v>
          </cell>
          <cell r="H4888">
            <v>282.2</v>
          </cell>
          <cell r="I4888">
            <v>0</v>
          </cell>
        </row>
        <row r="4889">
          <cell r="A4889">
            <v>0</v>
          </cell>
          <cell r="B4889" t="str">
            <v>Materiales y Equipos</v>
          </cell>
          <cell r="C4889">
            <v>5.0500000000000003E-2</v>
          </cell>
          <cell r="D4889">
            <v>0</v>
          </cell>
          <cell r="E4889">
            <v>628.81355932203394</v>
          </cell>
          <cell r="F4889">
            <v>113.1864406779661</v>
          </cell>
          <cell r="G4889">
            <v>31.76</v>
          </cell>
          <cell r="H4889">
            <v>5.72</v>
          </cell>
          <cell r="I4889">
            <v>0</v>
          </cell>
        </row>
        <row r="4890">
          <cell r="A4890">
            <v>0</v>
          </cell>
          <cell r="B4890" t="str">
            <v>Tubo EMT de 1/2" x 10 Pies</v>
          </cell>
          <cell r="C4890">
            <v>1.5</v>
          </cell>
          <cell r="D4890" t="str">
            <v>UND</v>
          </cell>
          <cell r="E4890">
            <v>130.38</v>
          </cell>
          <cell r="F4890">
            <v>23.468399999999999</v>
          </cell>
          <cell r="G4890">
            <v>195.57</v>
          </cell>
          <cell r="H4890">
            <v>35.200000000000003</v>
          </cell>
          <cell r="I4890">
            <v>0</v>
          </cell>
        </row>
        <row r="4891">
          <cell r="A4891">
            <v>0</v>
          </cell>
          <cell r="B4891" t="str">
            <v>Curva EMT 1/2"</v>
          </cell>
          <cell r="C4891">
            <v>2</v>
          </cell>
          <cell r="D4891" t="str">
            <v>UND</v>
          </cell>
          <cell r="E4891">
            <v>40.68</v>
          </cell>
          <cell r="F4891">
            <v>7.3224</v>
          </cell>
          <cell r="G4891">
            <v>81.36</v>
          </cell>
          <cell r="H4891">
            <v>14.64</v>
          </cell>
          <cell r="I4891">
            <v>0</v>
          </cell>
        </row>
        <row r="4892">
          <cell r="A4892">
            <v>0</v>
          </cell>
          <cell r="B4892" t="str">
            <v>Coupling EMT 1/2"</v>
          </cell>
          <cell r="C4892">
            <v>3</v>
          </cell>
          <cell r="D4892" t="str">
            <v>UND</v>
          </cell>
          <cell r="E4892">
            <v>8.59</v>
          </cell>
          <cell r="F4892">
            <v>1.5462</v>
          </cell>
          <cell r="G4892">
            <v>25.77</v>
          </cell>
          <cell r="H4892">
            <v>4.6399999999999997</v>
          </cell>
          <cell r="I4892">
            <v>0</v>
          </cell>
        </row>
        <row r="4893">
          <cell r="A4893">
            <v>0</v>
          </cell>
          <cell r="B4893" t="str">
            <v>Conector Recto EMT 1/2"</v>
          </cell>
          <cell r="C4893">
            <v>2</v>
          </cell>
          <cell r="D4893" t="str">
            <v>UND</v>
          </cell>
          <cell r="E4893">
            <v>12.7</v>
          </cell>
          <cell r="F4893">
            <v>2.2859999999999996</v>
          </cell>
          <cell r="G4893">
            <v>25.4</v>
          </cell>
          <cell r="H4893">
            <v>4.57</v>
          </cell>
          <cell r="I4893">
            <v>0</v>
          </cell>
        </row>
        <row r="4894">
          <cell r="A4894">
            <v>0</v>
          </cell>
          <cell r="B4894" t="str">
            <v>Caja rectangular 1/2"</v>
          </cell>
          <cell r="C4894">
            <v>1</v>
          </cell>
          <cell r="D4894" t="str">
            <v>UND</v>
          </cell>
          <cell r="E4894">
            <v>38.46</v>
          </cell>
          <cell r="F4894">
            <v>6.9227999999999996</v>
          </cell>
          <cell r="G4894">
            <v>38.46</v>
          </cell>
          <cell r="H4894">
            <v>6.92</v>
          </cell>
        </row>
        <row r="4895">
          <cell r="A4895" t="str">
            <v>ELECT010</v>
          </cell>
          <cell r="B4895" t="str">
            <v>Alambre #12 TW</v>
          </cell>
          <cell r="C4895">
            <v>60</v>
          </cell>
          <cell r="D4895" t="str">
            <v>PIE</v>
          </cell>
          <cell r="E4895">
            <v>8.56</v>
          </cell>
          <cell r="F4895">
            <v>1.5407999999999999</v>
          </cell>
          <cell r="G4895">
            <v>513.6</v>
          </cell>
          <cell r="H4895">
            <v>92.45</v>
          </cell>
        </row>
        <row r="4896">
          <cell r="A4896">
            <v>0</v>
          </cell>
          <cell r="B4896" t="str">
            <v>Accesorio Tapa interruptor doble</v>
          </cell>
          <cell r="C4896">
            <v>1</v>
          </cell>
          <cell r="D4896" t="str">
            <v>UND</v>
          </cell>
          <cell r="E4896">
            <v>216.1</v>
          </cell>
          <cell r="F4896">
            <v>38.897999999999996</v>
          </cell>
          <cell r="G4896">
            <v>216.1</v>
          </cell>
          <cell r="H4896">
            <v>38.9</v>
          </cell>
          <cell r="I4896">
            <v>0</v>
          </cell>
        </row>
        <row r="4897">
          <cell r="A4897" t="str">
            <v>ELECT067</v>
          </cell>
          <cell r="B4897" t="str">
            <v>Cinta adhesiva eléctrica 3M (rollo)</v>
          </cell>
          <cell r="C4897">
            <v>0.05</v>
          </cell>
          <cell r="D4897" t="str">
            <v>UND</v>
          </cell>
          <cell r="E4897">
            <v>338.98</v>
          </cell>
          <cell r="F4897">
            <v>61.016400000000004</v>
          </cell>
          <cell r="G4897">
            <v>16.95</v>
          </cell>
          <cell r="H4897">
            <v>3.05</v>
          </cell>
          <cell r="I4897">
            <v>0</v>
          </cell>
        </row>
        <row r="4898">
          <cell r="A4898">
            <v>0</v>
          </cell>
          <cell r="B4898" t="str">
            <v>Abrazadera 1/2"</v>
          </cell>
          <cell r="C4898">
            <v>4</v>
          </cell>
          <cell r="D4898" t="str">
            <v>UND</v>
          </cell>
          <cell r="E4898">
            <v>2.73</v>
          </cell>
          <cell r="F4898">
            <v>0.4914</v>
          </cell>
          <cell r="G4898">
            <v>10.92</v>
          </cell>
          <cell r="H4898">
            <v>1.97</v>
          </cell>
        </row>
        <row r="4899">
          <cell r="A4899">
            <v>0</v>
          </cell>
          <cell r="B4899" t="str">
            <v>Tarugo Azul con tornillo</v>
          </cell>
          <cell r="C4899">
            <v>8</v>
          </cell>
          <cell r="D4899" t="str">
            <v>UND</v>
          </cell>
          <cell r="E4899">
            <v>2.38</v>
          </cell>
          <cell r="F4899">
            <v>0.42839999999999995</v>
          </cell>
          <cell r="G4899">
            <v>19.04</v>
          </cell>
          <cell r="H4899">
            <v>3.43</v>
          </cell>
        </row>
        <row r="4900">
          <cell r="A4900">
            <v>0</v>
          </cell>
          <cell r="B4900" t="str">
            <v>Mano de obra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</row>
        <row r="4901">
          <cell r="A4901">
            <v>0</v>
          </cell>
          <cell r="B4901" t="str">
            <v>Mano de obra Interruptor Doble</v>
          </cell>
          <cell r="C4901">
            <v>1</v>
          </cell>
          <cell r="D4901" t="str">
            <v>UND</v>
          </cell>
          <cell r="E4901">
            <v>713.13</v>
          </cell>
          <cell r="F4901">
            <v>0</v>
          </cell>
          <cell r="G4901">
            <v>713.13</v>
          </cell>
          <cell r="H4901">
            <v>0</v>
          </cell>
        </row>
        <row r="4902">
          <cell r="A4902">
            <v>0</v>
          </cell>
          <cell r="B4902" t="str">
            <v>Gastos indirectos contratistas eléctricos</v>
          </cell>
          <cell r="C4902">
            <v>20</v>
          </cell>
          <cell r="D4902" t="str">
            <v>%</v>
          </cell>
          <cell r="E4902">
            <v>412.41</v>
          </cell>
          <cell r="F4902">
            <v>0</v>
          </cell>
          <cell r="G4902">
            <v>412.41</v>
          </cell>
          <cell r="H4902">
            <v>0</v>
          </cell>
          <cell r="I4902">
            <v>543706.66</v>
          </cell>
        </row>
        <row r="4903">
          <cell r="A4903">
            <v>0</v>
          </cell>
          <cell r="B4903" t="str">
            <v>Total/UND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G4903">
            <v>2268.71</v>
          </cell>
          <cell r="H4903">
            <v>205.77000000000004</v>
          </cell>
          <cell r="I4903">
            <v>2474.48</v>
          </cell>
        </row>
        <row r="4904">
          <cell r="A4904">
            <v>0</v>
          </cell>
          <cell r="B4904" t="str">
            <v>Volumen Análisis</v>
          </cell>
          <cell r="C4904">
            <v>1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</row>
        <row r="4905">
          <cell r="A4905">
            <v>117.23000000000012</v>
          </cell>
          <cell r="B4905" t="str">
            <v>INTERRUPTOR TRIPLE EN EMT</v>
          </cell>
          <cell r="C4905">
            <v>1</v>
          </cell>
          <cell r="D4905" t="str">
            <v>UND</v>
          </cell>
          <cell r="E4905">
            <v>0</v>
          </cell>
          <cell r="F4905">
            <v>0</v>
          </cell>
          <cell r="G4905">
            <v>2506.5</v>
          </cell>
          <cell r="H4905">
            <v>240.39000000000004</v>
          </cell>
          <cell r="I4905">
            <v>2746.89</v>
          </cell>
        </row>
        <row r="4906">
          <cell r="A4906">
            <v>0</v>
          </cell>
          <cell r="B4906" t="str">
            <v>Interruptor Triple en EMT</v>
          </cell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</row>
        <row r="4907">
          <cell r="A4907">
            <v>0</v>
          </cell>
          <cell r="B4907" t="str">
            <v>Volumen Análisis</v>
          </cell>
          <cell r="C4907">
            <v>1</v>
          </cell>
          <cell r="D4907" t="str">
            <v>UND</v>
          </cell>
          <cell r="E4907">
            <v>352326</v>
          </cell>
          <cell r="F4907">
            <v>63418.68</v>
          </cell>
          <cell r="G4907">
            <v>352326</v>
          </cell>
          <cell r="H4907">
            <v>63418.68</v>
          </cell>
          <cell r="I4907">
            <v>0</v>
          </cell>
        </row>
        <row r="4908">
          <cell r="A4908">
            <v>0</v>
          </cell>
          <cell r="B4908" t="str">
            <v>Materiales y Equipos</v>
          </cell>
          <cell r="C4908">
            <v>2</v>
          </cell>
          <cell r="D4908">
            <v>0</v>
          </cell>
          <cell r="E4908">
            <v>2542.37</v>
          </cell>
          <cell r="F4908">
            <v>457.62659999999994</v>
          </cell>
          <cell r="G4908">
            <v>5084.74</v>
          </cell>
          <cell r="H4908">
            <v>915.25</v>
          </cell>
          <cell r="I4908">
            <v>0</v>
          </cell>
        </row>
        <row r="4909">
          <cell r="A4909">
            <v>0</v>
          </cell>
          <cell r="B4909" t="str">
            <v>Tubo EMT de 1/2" x 10 Pies</v>
          </cell>
          <cell r="C4909">
            <v>1.5</v>
          </cell>
          <cell r="D4909" t="str">
            <v>UND</v>
          </cell>
          <cell r="E4909">
            <v>130.38</v>
          </cell>
          <cell r="F4909">
            <v>23.468399999999999</v>
          </cell>
          <cell r="G4909">
            <v>195.57</v>
          </cell>
          <cell r="H4909">
            <v>35.200000000000003</v>
          </cell>
          <cell r="I4909">
            <v>0</v>
          </cell>
        </row>
        <row r="4910">
          <cell r="A4910">
            <v>0</v>
          </cell>
          <cell r="B4910" t="str">
            <v>Curva EMT 1/2"</v>
          </cell>
          <cell r="C4910">
            <v>2</v>
          </cell>
          <cell r="D4910" t="str">
            <v>UND</v>
          </cell>
          <cell r="E4910">
            <v>40.68</v>
          </cell>
          <cell r="F4910">
            <v>7.3224</v>
          </cell>
          <cell r="G4910">
            <v>81.36</v>
          </cell>
          <cell r="H4910">
            <v>14.64</v>
          </cell>
          <cell r="I4910">
            <v>0</v>
          </cell>
        </row>
        <row r="4911">
          <cell r="A4911">
            <v>0</v>
          </cell>
          <cell r="B4911" t="str">
            <v>Coupling EMT 1/2"</v>
          </cell>
          <cell r="C4911">
            <v>3</v>
          </cell>
          <cell r="D4911" t="str">
            <v>UND</v>
          </cell>
          <cell r="E4911">
            <v>8.59</v>
          </cell>
          <cell r="F4911">
            <v>1.5462</v>
          </cell>
          <cell r="G4911">
            <v>25.77</v>
          </cell>
          <cell r="H4911">
            <v>4.6399999999999997</v>
          </cell>
        </row>
        <row r="4912">
          <cell r="A4912">
            <v>0</v>
          </cell>
          <cell r="B4912" t="str">
            <v>Conector Recto EMT 1/2"</v>
          </cell>
          <cell r="C4912">
            <v>2</v>
          </cell>
          <cell r="D4912" t="str">
            <v>UND</v>
          </cell>
          <cell r="E4912">
            <v>12.7</v>
          </cell>
          <cell r="F4912">
            <v>2.2859999999999996</v>
          </cell>
          <cell r="G4912">
            <v>25.4</v>
          </cell>
          <cell r="H4912">
            <v>4.57</v>
          </cell>
          <cell r="I4912">
            <v>0</v>
          </cell>
        </row>
        <row r="4913">
          <cell r="A4913">
            <v>0</v>
          </cell>
          <cell r="B4913" t="str">
            <v>Caja rectangular 1/2"</v>
          </cell>
          <cell r="C4913">
            <v>1</v>
          </cell>
          <cell r="D4913" t="str">
            <v>UND</v>
          </cell>
          <cell r="E4913">
            <v>38.46</v>
          </cell>
          <cell r="F4913">
            <v>6.9227999999999996</v>
          </cell>
          <cell r="G4913">
            <v>38.46</v>
          </cell>
          <cell r="H4913">
            <v>6.92</v>
          </cell>
          <cell r="I4913">
            <v>543706.66</v>
          </cell>
        </row>
        <row r="4914">
          <cell r="A4914" t="str">
            <v>ELECT010</v>
          </cell>
          <cell r="B4914" t="str">
            <v>Alambre #12 TW</v>
          </cell>
          <cell r="C4914">
            <v>80</v>
          </cell>
          <cell r="D4914" t="str">
            <v>PIE</v>
          </cell>
          <cell r="E4914">
            <v>8.56</v>
          </cell>
          <cell r="F4914">
            <v>1.5407999999999999</v>
          </cell>
          <cell r="G4914">
            <v>684.8</v>
          </cell>
          <cell r="H4914">
            <v>123.26</v>
          </cell>
          <cell r="I4914">
            <v>0</v>
          </cell>
        </row>
        <row r="4915">
          <cell r="A4915">
            <v>0</v>
          </cell>
          <cell r="B4915" t="str">
            <v>Accesorio Tapa interruptor triple</v>
          </cell>
          <cell r="C4915">
            <v>1</v>
          </cell>
          <cell r="D4915" t="str">
            <v>UND</v>
          </cell>
          <cell r="E4915">
            <v>237.29</v>
          </cell>
          <cell r="F4915">
            <v>42.712199999999996</v>
          </cell>
          <cell r="G4915">
            <v>237.29</v>
          </cell>
          <cell r="H4915">
            <v>42.71</v>
          </cell>
          <cell r="I4915">
            <v>2033.24</v>
          </cell>
        </row>
        <row r="4916">
          <cell r="A4916" t="str">
            <v>ELECT067</v>
          </cell>
          <cell r="B4916" t="str">
            <v>Cinta adhesiva eléctrica 3M (rollo)</v>
          </cell>
          <cell r="C4916">
            <v>0.05</v>
          </cell>
          <cell r="D4916" t="str">
            <v>UND</v>
          </cell>
          <cell r="E4916">
            <v>338.98</v>
          </cell>
          <cell r="F4916">
            <v>61.016400000000004</v>
          </cell>
          <cell r="G4916">
            <v>16.95</v>
          </cell>
          <cell r="H4916">
            <v>3.05</v>
          </cell>
          <cell r="I4916">
            <v>0</v>
          </cell>
        </row>
        <row r="4917">
          <cell r="A4917">
            <v>0</v>
          </cell>
          <cell r="B4917" t="str">
            <v>Abrazadera 1/2"</v>
          </cell>
          <cell r="C4917">
            <v>4</v>
          </cell>
          <cell r="D4917" t="str">
            <v>UND</v>
          </cell>
          <cell r="E4917">
            <v>2.73</v>
          </cell>
          <cell r="F4917">
            <v>0.4914</v>
          </cell>
          <cell r="G4917">
            <v>10.92</v>
          </cell>
          <cell r="H4917">
            <v>1.97</v>
          </cell>
          <cell r="I4917">
            <v>0</v>
          </cell>
        </row>
        <row r="4918">
          <cell r="A4918">
            <v>0</v>
          </cell>
          <cell r="B4918" t="str">
            <v>Tarugo Azul con tornillo</v>
          </cell>
          <cell r="C4918">
            <v>8</v>
          </cell>
          <cell r="D4918" t="str">
            <v>UND</v>
          </cell>
          <cell r="E4918">
            <v>2.38</v>
          </cell>
          <cell r="F4918">
            <v>0.42839999999999995</v>
          </cell>
          <cell r="G4918">
            <v>19.04</v>
          </cell>
          <cell r="H4918">
            <v>3.43</v>
          </cell>
          <cell r="I4918">
            <v>0</v>
          </cell>
        </row>
        <row r="4919">
          <cell r="A4919">
            <v>0</v>
          </cell>
          <cell r="B4919" t="str">
            <v>Mano de obra</v>
          </cell>
          <cell r="C4919">
            <v>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</row>
        <row r="4920">
          <cell r="A4920">
            <v>0</v>
          </cell>
          <cell r="B4920" t="str">
            <v>Mano de obra Interruptor Triple</v>
          </cell>
          <cell r="C4920">
            <v>1</v>
          </cell>
          <cell r="D4920" t="str">
            <v>UND</v>
          </cell>
          <cell r="E4920">
            <v>713.13</v>
          </cell>
          <cell r="F4920">
            <v>0</v>
          </cell>
          <cell r="G4920">
            <v>713.13</v>
          </cell>
          <cell r="H4920">
            <v>0</v>
          </cell>
        </row>
        <row r="4921">
          <cell r="A4921">
            <v>0</v>
          </cell>
          <cell r="B4921" t="str">
            <v>Gastos indirectos contratistas eléctricos</v>
          </cell>
          <cell r="C4921">
            <v>20</v>
          </cell>
          <cell r="D4921" t="str">
            <v>%</v>
          </cell>
          <cell r="E4921">
            <v>457.81</v>
          </cell>
          <cell r="F4921">
            <v>0</v>
          </cell>
          <cell r="G4921">
            <v>457.81</v>
          </cell>
          <cell r="H4921">
            <v>0</v>
          </cell>
          <cell r="I4921">
            <v>0</v>
          </cell>
        </row>
        <row r="4922">
          <cell r="A4922">
            <v>0</v>
          </cell>
          <cell r="B4922" t="str">
            <v>Total/UND</v>
          </cell>
          <cell r="C4922">
            <v>2</v>
          </cell>
          <cell r="D4922">
            <v>0</v>
          </cell>
          <cell r="E4922">
            <v>12.7</v>
          </cell>
          <cell r="F4922">
            <v>2.2859999999999996</v>
          </cell>
          <cell r="G4922">
            <v>2506.5</v>
          </cell>
          <cell r="H4922">
            <v>240.39000000000004</v>
          </cell>
          <cell r="I4922">
            <v>2746.89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>
            <v>117.24000000000012</v>
          </cell>
          <cell r="B4924" t="str">
            <v>INTERRUPTOR TRES VIAS EN EMT</v>
          </cell>
          <cell r="C4924">
            <v>1</v>
          </cell>
          <cell r="D4924" t="str">
            <v>UND</v>
          </cell>
          <cell r="E4924">
            <v>0</v>
          </cell>
          <cell r="F4924">
            <v>0</v>
          </cell>
          <cell r="G4924">
            <v>2148.25</v>
          </cell>
          <cell r="H4924">
            <v>188.23000000000005</v>
          </cell>
          <cell r="I4924">
            <v>2336.48</v>
          </cell>
        </row>
        <row r="4925">
          <cell r="A4925">
            <v>0</v>
          </cell>
          <cell r="B4925" t="str">
            <v>Interruptor Tres Vías EMT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</row>
        <row r="4926">
          <cell r="A4926">
            <v>0</v>
          </cell>
          <cell r="B4926" t="str">
            <v>Volumen Análisis</v>
          </cell>
          <cell r="C4926">
            <v>1</v>
          </cell>
          <cell r="D4926" t="str">
            <v>UND</v>
          </cell>
          <cell r="E4926">
            <v>338.98</v>
          </cell>
          <cell r="F4926">
            <v>61.016400000000004</v>
          </cell>
          <cell r="G4926">
            <v>16.95</v>
          </cell>
          <cell r="H4926">
            <v>3.05</v>
          </cell>
          <cell r="I4926">
            <v>0</v>
          </cell>
        </row>
        <row r="4927">
          <cell r="A4927">
            <v>0</v>
          </cell>
          <cell r="B4927" t="str">
            <v>Materiales y Equipos</v>
          </cell>
          <cell r="C4927">
            <v>4</v>
          </cell>
          <cell r="D4927">
            <v>0</v>
          </cell>
          <cell r="E4927">
            <v>2.73</v>
          </cell>
          <cell r="F4927">
            <v>0.4914</v>
          </cell>
          <cell r="G4927">
            <v>10.92</v>
          </cell>
          <cell r="H4927">
            <v>1.97</v>
          </cell>
          <cell r="I4927">
            <v>0</v>
          </cell>
        </row>
        <row r="4928">
          <cell r="A4928">
            <v>0</v>
          </cell>
          <cell r="B4928" t="str">
            <v>Tubo EMT de 1/2" x 10 Pies</v>
          </cell>
          <cell r="C4928">
            <v>1.5</v>
          </cell>
          <cell r="D4928" t="str">
            <v>UND</v>
          </cell>
          <cell r="E4928">
            <v>130.38</v>
          </cell>
          <cell r="F4928">
            <v>23.468399999999999</v>
          </cell>
          <cell r="G4928">
            <v>195.57</v>
          </cell>
          <cell r="H4928">
            <v>35.200000000000003</v>
          </cell>
          <cell r="I4928">
            <v>0</v>
          </cell>
        </row>
        <row r="4929">
          <cell r="A4929">
            <v>0</v>
          </cell>
          <cell r="B4929" t="str">
            <v>Curva EMT 1/2"</v>
          </cell>
          <cell r="C4929">
            <v>2</v>
          </cell>
          <cell r="D4929" t="str">
            <v>UND</v>
          </cell>
          <cell r="E4929">
            <v>40.68</v>
          </cell>
          <cell r="F4929">
            <v>7.3224</v>
          </cell>
          <cell r="G4929">
            <v>81.36</v>
          </cell>
          <cell r="H4929">
            <v>14.64</v>
          </cell>
          <cell r="I4929">
            <v>0</v>
          </cell>
        </row>
        <row r="4930">
          <cell r="A4930">
            <v>0</v>
          </cell>
          <cell r="B4930" t="str">
            <v>Coupling EMT 1/2"</v>
          </cell>
          <cell r="C4930">
            <v>3</v>
          </cell>
          <cell r="D4930" t="str">
            <v>UND</v>
          </cell>
          <cell r="E4930">
            <v>8.59</v>
          </cell>
          <cell r="F4930">
            <v>1.5462</v>
          </cell>
          <cell r="G4930">
            <v>25.77</v>
          </cell>
          <cell r="H4930">
            <v>4.6399999999999997</v>
          </cell>
        </row>
        <row r="4931">
          <cell r="A4931">
            <v>0</v>
          </cell>
          <cell r="B4931" t="str">
            <v>Conector Recto EMT 1/2"</v>
          </cell>
          <cell r="C4931">
            <v>2</v>
          </cell>
          <cell r="D4931" t="str">
            <v>UND</v>
          </cell>
          <cell r="E4931">
            <v>12.7</v>
          </cell>
          <cell r="F4931">
            <v>2.2859999999999996</v>
          </cell>
          <cell r="G4931">
            <v>25.4</v>
          </cell>
          <cell r="H4931">
            <v>4.57</v>
          </cell>
        </row>
        <row r="4932">
          <cell r="A4932">
            <v>0</v>
          </cell>
          <cell r="B4932" t="str">
            <v>Caja rectangular 1/2"</v>
          </cell>
          <cell r="C4932">
            <v>1</v>
          </cell>
          <cell r="D4932" t="str">
            <v>UND</v>
          </cell>
          <cell r="E4932">
            <v>38.46</v>
          </cell>
          <cell r="F4932">
            <v>6.9227999999999996</v>
          </cell>
          <cell r="G4932">
            <v>38.46</v>
          </cell>
          <cell r="H4932">
            <v>6.92</v>
          </cell>
          <cell r="I4932">
            <v>2033.24</v>
          </cell>
        </row>
        <row r="4933">
          <cell r="A4933" t="str">
            <v>ELECT010</v>
          </cell>
          <cell r="B4933" t="str">
            <v>Alambre #12 TW</v>
          </cell>
          <cell r="C4933">
            <v>60</v>
          </cell>
          <cell r="D4933" t="str">
            <v>PIE</v>
          </cell>
          <cell r="E4933">
            <v>8.56</v>
          </cell>
          <cell r="F4933">
            <v>1.5407999999999999</v>
          </cell>
          <cell r="G4933">
            <v>513.6</v>
          </cell>
          <cell r="H4933">
            <v>92.45</v>
          </cell>
          <cell r="I4933">
            <v>0</v>
          </cell>
        </row>
        <row r="4934">
          <cell r="A4934">
            <v>0</v>
          </cell>
          <cell r="B4934" t="str">
            <v>Accesorio Tapa interruptor tres vías</v>
          </cell>
          <cell r="C4934">
            <v>1</v>
          </cell>
          <cell r="D4934" t="str">
            <v>UND</v>
          </cell>
          <cell r="E4934">
            <v>118.64</v>
          </cell>
          <cell r="F4934">
            <v>21.3552</v>
          </cell>
          <cell r="G4934">
            <v>118.64</v>
          </cell>
          <cell r="H4934">
            <v>21.36</v>
          </cell>
          <cell r="I4934">
            <v>2162.1</v>
          </cell>
        </row>
        <row r="4935">
          <cell r="A4935" t="str">
            <v>ELECT067</v>
          </cell>
          <cell r="B4935" t="str">
            <v>Cinta adhesiva eléctrica 3M (rollo)</v>
          </cell>
          <cell r="C4935">
            <v>0.05</v>
          </cell>
          <cell r="D4935" t="str">
            <v>UND</v>
          </cell>
          <cell r="E4935">
            <v>338.98</v>
          </cell>
          <cell r="F4935">
            <v>61.016400000000004</v>
          </cell>
          <cell r="G4935">
            <v>16.95</v>
          </cell>
          <cell r="H4935">
            <v>3.05</v>
          </cell>
          <cell r="I4935">
            <v>0</v>
          </cell>
        </row>
        <row r="4936">
          <cell r="A4936">
            <v>0</v>
          </cell>
          <cell r="B4936" t="str">
            <v>Abrazadera 1/2"</v>
          </cell>
          <cell r="C4936">
            <v>4</v>
          </cell>
          <cell r="D4936" t="str">
            <v>UND</v>
          </cell>
          <cell r="E4936">
            <v>2.73</v>
          </cell>
          <cell r="F4936">
            <v>0.4914</v>
          </cell>
          <cell r="G4936">
            <v>10.92</v>
          </cell>
          <cell r="H4936">
            <v>1.97</v>
          </cell>
          <cell r="I4936">
            <v>0</v>
          </cell>
        </row>
        <row r="4937">
          <cell r="A4937">
            <v>0</v>
          </cell>
          <cell r="B4937" t="str">
            <v>Tarugo Azul con tornillo</v>
          </cell>
          <cell r="C4937">
            <v>8</v>
          </cell>
          <cell r="D4937" t="str">
            <v>UND</v>
          </cell>
          <cell r="E4937">
            <v>2.38</v>
          </cell>
          <cell r="F4937">
            <v>0.42839999999999995</v>
          </cell>
          <cell r="G4937">
            <v>19.04</v>
          </cell>
          <cell r="H4937">
            <v>3.43</v>
          </cell>
          <cell r="I4937">
            <v>0</v>
          </cell>
        </row>
        <row r="4938">
          <cell r="A4938">
            <v>0</v>
          </cell>
          <cell r="B4938" t="str">
            <v>Mano de obra</v>
          </cell>
          <cell r="C4938">
            <v>1.5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</row>
        <row r="4939">
          <cell r="A4939">
            <v>0</v>
          </cell>
          <cell r="B4939" t="str">
            <v>Mano de obra Interruptor Tres Vías</v>
          </cell>
          <cell r="C4939">
            <v>1</v>
          </cell>
          <cell r="D4939" t="str">
            <v>UND</v>
          </cell>
          <cell r="E4939">
            <v>713.13</v>
          </cell>
          <cell r="F4939">
            <v>0</v>
          </cell>
          <cell r="G4939">
            <v>713.13</v>
          </cell>
          <cell r="H4939">
            <v>0</v>
          </cell>
          <cell r="I4939">
            <v>0</v>
          </cell>
        </row>
        <row r="4940">
          <cell r="A4940">
            <v>0</v>
          </cell>
          <cell r="B4940" t="str">
            <v>Gastos indirectos contratistas eléctricos</v>
          </cell>
          <cell r="C4940">
            <v>20</v>
          </cell>
          <cell r="D4940" t="str">
            <v>%</v>
          </cell>
          <cell r="E4940">
            <v>389.41</v>
          </cell>
          <cell r="F4940">
            <v>0</v>
          </cell>
          <cell r="G4940">
            <v>389.41</v>
          </cell>
          <cell r="H4940">
            <v>0</v>
          </cell>
          <cell r="I4940">
            <v>0</v>
          </cell>
        </row>
        <row r="4941">
          <cell r="A4941">
            <v>0</v>
          </cell>
          <cell r="B4941" t="str">
            <v>Total/UND</v>
          </cell>
          <cell r="C4941">
            <v>2</v>
          </cell>
          <cell r="D4941">
            <v>0</v>
          </cell>
          <cell r="E4941">
            <v>12.7</v>
          </cell>
          <cell r="F4941">
            <v>2.2859999999999996</v>
          </cell>
          <cell r="G4941">
            <v>2148.25</v>
          </cell>
          <cell r="H4941">
            <v>188.23000000000005</v>
          </cell>
          <cell r="I4941">
            <v>2336.48</v>
          </cell>
        </row>
        <row r="4942">
          <cell r="A4942">
            <v>0</v>
          </cell>
          <cell r="B4942" t="str">
            <v>Caja rectangular 1/2"</v>
          </cell>
          <cell r="C4942">
            <v>1</v>
          </cell>
          <cell r="D4942">
            <v>0</v>
          </cell>
          <cell r="E4942">
            <v>38.46</v>
          </cell>
          <cell r="F4942">
            <v>6.9227999999999996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117.25000000000013</v>
          </cell>
          <cell r="B4943" t="str">
            <v>TOMACORRIENTE DOBLE 110V EN EMT</v>
          </cell>
          <cell r="C4943">
            <v>1</v>
          </cell>
          <cell r="D4943" t="str">
            <v>UND</v>
          </cell>
          <cell r="E4943">
            <v>0</v>
          </cell>
          <cell r="F4943">
            <v>0</v>
          </cell>
          <cell r="G4943">
            <v>2198.8500000000004</v>
          </cell>
          <cell r="H4943">
            <v>195.59</v>
          </cell>
          <cell r="I4943">
            <v>2394.4400000000005</v>
          </cell>
        </row>
        <row r="4944">
          <cell r="A4944">
            <v>0</v>
          </cell>
          <cell r="B4944" t="str">
            <v>Tomacorriente Doble 110V EMT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A4945">
            <v>0</v>
          </cell>
          <cell r="B4945" t="str">
            <v>Volumen Análisis</v>
          </cell>
          <cell r="C4945">
            <v>1</v>
          </cell>
          <cell r="D4945" t="str">
            <v>UND</v>
          </cell>
          <cell r="E4945">
            <v>2.73</v>
          </cell>
          <cell r="F4945">
            <v>0.4914</v>
          </cell>
          <cell r="G4945">
            <v>10.92</v>
          </cell>
          <cell r="H4945">
            <v>1.97</v>
          </cell>
          <cell r="I4945">
            <v>0</v>
          </cell>
        </row>
        <row r="4946">
          <cell r="A4946">
            <v>0</v>
          </cell>
          <cell r="B4946" t="str">
            <v>Materiales y Equipos</v>
          </cell>
          <cell r="C4946">
            <v>7</v>
          </cell>
          <cell r="D4946">
            <v>0</v>
          </cell>
          <cell r="E4946">
            <v>2.38</v>
          </cell>
          <cell r="F4946">
            <v>0.42839999999999995</v>
          </cell>
          <cell r="G4946">
            <v>16.66</v>
          </cell>
          <cell r="H4946">
            <v>3</v>
          </cell>
          <cell r="I4946">
            <v>0</v>
          </cell>
        </row>
        <row r="4947">
          <cell r="A4947">
            <v>0</v>
          </cell>
          <cell r="B4947" t="str">
            <v>Tubo EMT de 1/2" x 10 Pies</v>
          </cell>
          <cell r="C4947">
            <v>1.5</v>
          </cell>
          <cell r="D4947" t="str">
            <v>UND</v>
          </cell>
          <cell r="E4947">
            <v>130.38</v>
          </cell>
          <cell r="F4947">
            <v>23.468399999999999</v>
          </cell>
          <cell r="G4947">
            <v>195.57</v>
          </cell>
          <cell r="H4947">
            <v>35.200000000000003</v>
          </cell>
          <cell r="I4947">
            <v>0</v>
          </cell>
        </row>
        <row r="4948">
          <cell r="A4948">
            <v>0</v>
          </cell>
          <cell r="B4948" t="str">
            <v>Curva EMT 1/2"</v>
          </cell>
          <cell r="C4948">
            <v>2</v>
          </cell>
          <cell r="D4948" t="str">
            <v>UND</v>
          </cell>
          <cell r="E4948">
            <v>40.68</v>
          </cell>
          <cell r="F4948">
            <v>7.3224</v>
          </cell>
          <cell r="G4948">
            <v>81.36</v>
          </cell>
          <cell r="H4948">
            <v>14.64</v>
          </cell>
        </row>
        <row r="4949">
          <cell r="A4949">
            <v>0</v>
          </cell>
          <cell r="B4949" t="str">
            <v>Coupling EMT 1/2"</v>
          </cell>
          <cell r="C4949">
            <v>3</v>
          </cell>
          <cell r="D4949" t="str">
            <v>UND</v>
          </cell>
          <cell r="E4949">
            <v>8.59</v>
          </cell>
          <cell r="F4949">
            <v>1.5462</v>
          </cell>
          <cell r="G4949">
            <v>25.77</v>
          </cell>
          <cell r="H4949">
            <v>4.6399999999999997</v>
          </cell>
          <cell r="I4949">
            <v>0</v>
          </cell>
        </row>
        <row r="4950">
          <cell r="A4950">
            <v>0</v>
          </cell>
          <cell r="B4950" t="str">
            <v>Conector Recto EMT 1/2"</v>
          </cell>
          <cell r="C4950">
            <v>2</v>
          </cell>
          <cell r="D4950" t="str">
            <v>UND</v>
          </cell>
          <cell r="E4950">
            <v>12.7</v>
          </cell>
          <cell r="F4950">
            <v>2.2859999999999996</v>
          </cell>
          <cell r="G4950">
            <v>25.4</v>
          </cell>
          <cell r="H4950">
            <v>4.57</v>
          </cell>
          <cell r="I4950">
            <v>2162.1</v>
          </cell>
        </row>
        <row r="4951">
          <cell r="A4951">
            <v>0</v>
          </cell>
          <cell r="B4951" t="str">
            <v>Caja rectangular 1/2"</v>
          </cell>
          <cell r="C4951">
            <v>1</v>
          </cell>
          <cell r="D4951" t="str">
            <v>UND</v>
          </cell>
          <cell r="E4951">
            <v>38.46</v>
          </cell>
          <cell r="F4951">
            <v>6.9227999999999996</v>
          </cell>
          <cell r="G4951">
            <v>38.46</v>
          </cell>
          <cell r="H4951">
            <v>6.92</v>
          </cell>
        </row>
        <row r="4952">
          <cell r="A4952" t="str">
            <v>ELECT010</v>
          </cell>
          <cell r="B4952" t="str">
            <v>Alambre #12 TW + 5% desp.</v>
          </cell>
          <cell r="C4952">
            <v>63</v>
          </cell>
          <cell r="D4952" t="str">
            <v>PIE</v>
          </cell>
          <cell r="E4952">
            <v>8.56</v>
          </cell>
          <cell r="F4952">
            <v>1.5407999999999999</v>
          </cell>
          <cell r="G4952">
            <v>539.28</v>
          </cell>
          <cell r="H4952">
            <v>97.07</v>
          </cell>
          <cell r="I4952">
            <v>0</v>
          </cell>
        </row>
        <row r="4953">
          <cell r="A4953">
            <v>0</v>
          </cell>
          <cell r="B4953" t="str">
            <v>Accesorio Tapa Tomacorriente Doble 110 V</v>
          </cell>
          <cell r="C4953">
            <v>1</v>
          </cell>
          <cell r="D4953" t="str">
            <v>UND</v>
          </cell>
          <cell r="E4953">
            <v>133.9</v>
          </cell>
          <cell r="F4953">
            <v>24.102</v>
          </cell>
          <cell r="G4953">
            <v>133.9</v>
          </cell>
          <cell r="H4953">
            <v>24.1</v>
          </cell>
          <cell r="I4953">
            <v>0</v>
          </cell>
        </row>
        <row r="4954">
          <cell r="A4954" t="str">
            <v>ELECT067</v>
          </cell>
          <cell r="B4954" t="str">
            <v>Cinta adhesiva eléctrica 3M (rollo)</v>
          </cell>
          <cell r="C4954">
            <v>0.05</v>
          </cell>
          <cell r="D4954" t="str">
            <v>UND</v>
          </cell>
          <cell r="E4954">
            <v>338.98</v>
          </cell>
          <cell r="F4954">
            <v>61.016400000000004</v>
          </cell>
          <cell r="G4954">
            <v>16.95</v>
          </cell>
          <cell r="H4954">
            <v>3.05</v>
          </cell>
          <cell r="I4954">
            <v>0</v>
          </cell>
        </row>
        <row r="4955">
          <cell r="A4955">
            <v>0</v>
          </cell>
          <cell r="B4955" t="str">
            <v>Abrazadera 1/2"</v>
          </cell>
          <cell r="C4955">
            <v>4</v>
          </cell>
          <cell r="D4955" t="str">
            <v>UND</v>
          </cell>
          <cell r="E4955">
            <v>2.73</v>
          </cell>
          <cell r="F4955">
            <v>0.4914</v>
          </cell>
          <cell r="G4955">
            <v>10.92</v>
          </cell>
          <cell r="H4955">
            <v>1.97</v>
          </cell>
          <cell r="I4955">
            <v>0</v>
          </cell>
        </row>
        <row r="4956">
          <cell r="A4956">
            <v>0</v>
          </cell>
          <cell r="B4956" t="str">
            <v>Tarugo Azul con tornillo</v>
          </cell>
          <cell r="C4956">
            <v>8</v>
          </cell>
          <cell r="D4956" t="str">
            <v>UND</v>
          </cell>
          <cell r="E4956">
            <v>2.38</v>
          </cell>
          <cell r="F4956">
            <v>0.42839999999999995</v>
          </cell>
          <cell r="G4956">
            <v>19.04</v>
          </cell>
          <cell r="H4956">
            <v>3.43</v>
          </cell>
          <cell r="I4956">
            <v>0</v>
          </cell>
        </row>
        <row r="4957">
          <cell r="A4957">
            <v>0</v>
          </cell>
          <cell r="B4957" t="str">
            <v>Mano de obra</v>
          </cell>
          <cell r="C4957">
            <v>2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</row>
        <row r="4958">
          <cell r="A4958">
            <v>0</v>
          </cell>
          <cell r="B4958" t="str">
            <v>Mano de obra Tomacorriente Doble 110 V</v>
          </cell>
          <cell r="C4958">
            <v>1</v>
          </cell>
          <cell r="D4958" t="str">
            <v>UND</v>
          </cell>
          <cell r="E4958">
            <v>713.13</v>
          </cell>
          <cell r="F4958">
            <v>0</v>
          </cell>
          <cell r="G4958">
            <v>713.13</v>
          </cell>
          <cell r="H4958">
            <v>0</v>
          </cell>
          <cell r="I4958">
            <v>0</v>
          </cell>
        </row>
        <row r="4959">
          <cell r="A4959">
            <v>0</v>
          </cell>
          <cell r="B4959" t="str">
            <v>Gastos indirectos contratistas eléctricos</v>
          </cell>
          <cell r="C4959">
            <v>20</v>
          </cell>
          <cell r="D4959" t="str">
            <v>%</v>
          </cell>
          <cell r="E4959">
            <v>399.07</v>
          </cell>
          <cell r="F4959">
            <v>0</v>
          </cell>
          <cell r="G4959">
            <v>399.07</v>
          </cell>
          <cell r="H4959">
            <v>0</v>
          </cell>
          <cell r="I4959">
            <v>0</v>
          </cell>
        </row>
        <row r="4960">
          <cell r="A4960">
            <v>0</v>
          </cell>
          <cell r="B4960" t="str">
            <v>Total/UND</v>
          </cell>
          <cell r="C4960">
            <v>1</v>
          </cell>
          <cell r="D4960">
            <v>0</v>
          </cell>
          <cell r="E4960">
            <v>38.46</v>
          </cell>
          <cell r="F4960">
            <v>6.9227999999999996</v>
          </cell>
          <cell r="G4960">
            <v>2198.8500000000004</v>
          </cell>
          <cell r="H4960">
            <v>195.59</v>
          </cell>
          <cell r="I4960">
            <v>2394.4400000000005</v>
          </cell>
        </row>
        <row r="4961">
          <cell r="A4961">
            <v>0</v>
          </cell>
          <cell r="B4961" t="str">
            <v>Alambre #12 TW</v>
          </cell>
          <cell r="C4961">
            <v>60</v>
          </cell>
          <cell r="D4961">
            <v>0</v>
          </cell>
          <cell r="E4961">
            <v>8.56</v>
          </cell>
          <cell r="F4961">
            <v>1.5407999999999999</v>
          </cell>
          <cell r="G4961">
            <v>0</v>
          </cell>
          <cell r="H4961">
            <v>0</v>
          </cell>
          <cell r="I4961">
            <v>0</v>
          </cell>
        </row>
        <row r="4962">
          <cell r="A4962">
            <v>117.26000000000013</v>
          </cell>
          <cell r="B4962" t="str">
            <v>TOMACORRIENTE SENCILLO 220V EN EMT</v>
          </cell>
          <cell r="C4962">
            <v>1</v>
          </cell>
          <cell r="D4962" t="str">
            <v>UND</v>
          </cell>
          <cell r="E4962">
            <v>0</v>
          </cell>
          <cell r="F4962">
            <v>0</v>
          </cell>
          <cell r="G4962">
            <v>3359.7000000000003</v>
          </cell>
          <cell r="H4962">
            <v>346.86</v>
          </cell>
          <cell r="I4962">
            <v>3706.5600000000004</v>
          </cell>
        </row>
        <row r="4963">
          <cell r="A4963">
            <v>0</v>
          </cell>
          <cell r="B4963" t="str">
            <v>Tomacorriente Sencillo 220V EMT</v>
          </cell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</row>
        <row r="4964">
          <cell r="A4964">
            <v>0</v>
          </cell>
          <cell r="B4964" t="str">
            <v>Volumen Análisis</v>
          </cell>
          <cell r="C4964">
            <v>1</v>
          </cell>
          <cell r="D4964" t="str">
            <v>UND</v>
          </cell>
          <cell r="E4964">
            <v>2.73</v>
          </cell>
          <cell r="F4964">
            <v>0.4914</v>
          </cell>
          <cell r="G4964">
            <v>10.92</v>
          </cell>
          <cell r="H4964">
            <v>1.97</v>
          </cell>
          <cell r="I4964">
            <v>0</v>
          </cell>
        </row>
        <row r="4965">
          <cell r="A4965">
            <v>0</v>
          </cell>
          <cell r="B4965" t="str">
            <v>Materiales y Equipos</v>
          </cell>
          <cell r="C4965">
            <v>8</v>
          </cell>
          <cell r="D4965">
            <v>0</v>
          </cell>
          <cell r="E4965">
            <v>2.38</v>
          </cell>
          <cell r="F4965">
            <v>0.42839999999999995</v>
          </cell>
          <cell r="G4965">
            <v>19.04</v>
          </cell>
          <cell r="H4965">
            <v>3.43</v>
          </cell>
          <cell r="I4965">
            <v>0</v>
          </cell>
        </row>
        <row r="4966">
          <cell r="A4966">
            <v>0</v>
          </cell>
          <cell r="B4966" t="str">
            <v>Tubo EMT de 3/4" x 10 Pies</v>
          </cell>
          <cell r="C4966">
            <v>1.5</v>
          </cell>
          <cell r="D4966" t="str">
            <v>UND</v>
          </cell>
          <cell r="E4966">
            <v>200</v>
          </cell>
          <cell r="F4966">
            <v>36</v>
          </cell>
          <cell r="G4966">
            <v>300</v>
          </cell>
          <cell r="H4966">
            <v>54</v>
          </cell>
          <cell r="I4966">
            <v>0</v>
          </cell>
        </row>
        <row r="4967">
          <cell r="A4967">
            <v>0</v>
          </cell>
          <cell r="B4967" t="str">
            <v>Curva EMT 3/4"</v>
          </cell>
          <cell r="C4967">
            <v>2</v>
          </cell>
          <cell r="D4967" t="str">
            <v>UND</v>
          </cell>
          <cell r="E4967">
            <v>55.08</v>
          </cell>
          <cell r="F4967">
            <v>9.9143999999999988</v>
          </cell>
          <cell r="G4967">
            <v>110.16</v>
          </cell>
          <cell r="H4967">
            <v>19.829999999999998</v>
          </cell>
        </row>
        <row r="4968">
          <cell r="A4968">
            <v>0</v>
          </cell>
          <cell r="B4968" t="str">
            <v>Coupling EMT 3/4"</v>
          </cell>
          <cell r="C4968">
            <v>3</v>
          </cell>
          <cell r="D4968" t="str">
            <v>UND</v>
          </cell>
          <cell r="E4968">
            <v>20</v>
          </cell>
          <cell r="F4968">
            <v>3.5999999999999996</v>
          </cell>
          <cell r="G4968">
            <v>60</v>
          </cell>
          <cell r="H4968">
            <v>10.8</v>
          </cell>
        </row>
        <row r="4969">
          <cell r="A4969">
            <v>0</v>
          </cell>
          <cell r="B4969" t="str">
            <v>Conector Recto EMT 3/4"</v>
          </cell>
          <cell r="C4969">
            <v>2</v>
          </cell>
          <cell r="D4969" t="str">
            <v>UND</v>
          </cell>
          <cell r="E4969">
            <v>23.73</v>
          </cell>
          <cell r="F4969">
            <v>4.2713999999999999</v>
          </cell>
          <cell r="G4969">
            <v>47.46</v>
          </cell>
          <cell r="H4969">
            <v>8.5399999999999991</v>
          </cell>
          <cell r="I4969">
            <v>2474.48</v>
          </cell>
        </row>
        <row r="4970">
          <cell r="A4970">
            <v>0</v>
          </cell>
          <cell r="B4970" t="str">
            <v>Caja rectangular 3/4"</v>
          </cell>
          <cell r="C4970">
            <v>1</v>
          </cell>
          <cell r="D4970" t="str">
            <v>UND</v>
          </cell>
          <cell r="E4970">
            <v>32.700000000000003</v>
          </cell>
          <cell r="F4970">
            <v>5.8860000000000001</v>
          </cell>
          <cell r="G4970">
            <v>32.700000000000003</v>
          </cell>
          <cell r="H4970">
            <v>5.89</v>
          </cell>
        </row>
        <row r="4971">
          <cell r="A4971">
            <v>0</v>
          </cell>
          <cell r="B4971" t="str">
            <v>Alambre #10 TW + 5% desp.</v>
          </cell>
          <cell r="C4971">
            <v>84</v>
          </cell>
          <cell r="D4971" t="str">
            <v>PIE</v>
          </cell>
          <cell r="E4971">
            <v>16.100000000000001</v>
          </cell>
          <cell r="F4971">
            <v>2.8980000000000001</v>
          </cell>
          <cell r="G4971">
            <v>1352.4</v>
          </cell>
          <cell r="H4971">
            <v>243.43</v>
          </cell>
          <cell r="I4971">
            <v>2746.89</v>
          </cell>
        </row>
        <row r="4972">
          <cell r="A4972" t="str">
            <v>ELECT010</v>
          </cell>
          <cell r="B4972" t="str">
            <v>Alambre #12 TW+ 5% desp.</v>
          </cell>
          <cell r="C4972">
            <v>42</v>
          </cell>
          <cell r="D4972" t="str">
            <v>PIE</v>
          </cell>
          <cell r="E4972">
            <v>8.56</v>
          </cell>
          <cell r="F4972">
            <v>1.5407999999999999</v>
          </cell>
          <cell r="G4972">
            <v>359.52</v>
          </cell>
          <cell r="H4972">
            <v>64.709999999999994</v>
          </cell>
          <cell r="I4972">
            <v>0</v>
          </cell>
        </row>
        <row r="4973">
          <cell r="A4973">
            <v>0</v>
          </cell>
          <cell r="B4973" t="str">
            <v>Accesorio Tapa Tomacorriente Sencillo 220 V</v>
          </cell>
          <cell r="C4973">
            <v>1</v>
          </cell>
          <cell r="D4973" t="str">
            <v>UND</v>
          </cell>
          <cell r="E4973">
            <v>133.9</v>
          </cell>
          <cell r="F4973">
            <v>24.102</v>
          </cell>
          <cell r="G4973">
            <v>133.9</v>
          </cell>
          <cell r="H4973">
            <v>24.1</v>
          </cell>
          <cell r="I4973">
            <v>0</v>
          </cell>
        </row>
        <row r="4974">
          <cell r="A4974" t="str">
            <v>ELECT067</v>
          </cell>
          <cell r="B4974" t="str">
            <v>Cinta adhesiva eléctrica 3M (rollo)</v>
          </cell>
          <cell r="C4974">
            <v>0.05</v>
          </cell>
          <cell r="D4974" t="str">
            <v>UND</v>
          </cell>
          <cell r="E4974">
            <v>338.98</v>
          </cell>
          <cell r="F4974">
            <v>61.016400000000004</v>
          </cell>
          <cell r="G4974">
            <v>16.95</v>
          </cell>
          <cell r="H4974">
            <v>3.05</v>
          </cell>
          <cell r="I4974">
            <v>0</v>
          </cell>
        </row>
        <row r="4975">
          <cell r="A4975">
            <v>0</v>
          </cell>
          <cell r="B4975" t="str">
            <v>Abrazadera 3/4"</v>
          </cell>
          <cell r="C4975">
            <v>4</v>
          </cell>
          <cell r="D4975" t="str">
            <v>UND</v>
          </cell>
          <cell r="E4975">
            <v>3.12</v>
          </cell>
          <cell r="F4975">
            <v>0.56159999999999999</v>
          </cell>
          <cell r="G4975">
            <v>12.48</v>
          </cell>
          <cell r="H4975">
            <v>2.25</v>
          </cell>
          <cell r="I4975">
            <v>0</v>
          </cell>
        </row>
        <row r="4976">
          <cell r="A4976">
            <v>0</v>
          </cell>
          <cell r="B4976" t="str">
            <v>Tarugo Azul con tornillo</v>
          </cell>
          <cell r="C4976">
            <v>8</v>
          </cell>
          <cell r="D4976" t="str">
            <v>UND</v>
          </cell>
          <cell r="E4976">
            <v>2.38</v>
          </cell>
          <cell r="F4976">
            <v>0.42839999999999995</v>
          </cell>
          <cell r="G4976">
            <v>19.04</v>
          </cell>
          <cell r="H4976">
            <v>3.43</v>
          </cell>
          <cell r="I4976">
            <v>0</v>
          </cell>
        </row>
        <row r="4977">
          <cell r="A4977">
            <v>0</v>
          </cell>
          <cell r="B4977" t="str">
            <v>Mano de obra</v>
          </cell>
          <cell r="C4977">
            <v>3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</row>
        <row r="4978">
          <cell r="A4978">
            <v>0</v>
          </cell>
          <cell r="B4978" t="str">
            <v>Mano de obra Tomacorriente Sencillo 220 V</v>
          </cell>
          <cell r="C4978">
            <v>1</v>
          </cell>
          <cell r="D4978" t="str">
            <v>UND</v>
          </cell>
          <cell r="E4978">
            <v>713.13</v>
          </cell>
          <cell r="F4978">
            <v>0</v>
          </cell>
          <cell r="G4978">
            <v>713.13</v>
          </cell>
          <cell r="H4978">
            <v>0</v>
          </cell>
          <cell r="I4978">
            <v>0</v>
          </cell>
        </row>
        <row r="4979">
          <cell r="A4979">
            <v>0</v>
          </cell>
          <cell r="B4979" t="str">
            <v>Gastos indirectos contratistas eléctricos</v>
          </cell>
          <cell r="C4979">
            <v>20</v>
          </cell>
          <cell r="D4979" t="str">
            <v>%</v>
          </cell>
          <cell r="E4979">
            <v>719.58</v>
          </cell>
          <cell r="F4979">
            <v>0</v>
          </cell>
          <cell r="G4979">
            <v>719.58</v>
          </cell>
          <cell r="H4979">
            <v>0</v>
          </cell>
          <cell r="I4979">
            <v>0</v>
          </cell>
        </row>
        <row r="4980">
          <cell r="A4980">
            <v>0</v>
          </cell>
          <cell r="B4980" t="str">
            <v>Total/UND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G4980">
            <v>3359.7000000000003</v>
          </cell>
          <cell r="H4980">
            <v>346.86</v>
          </cell>
          <cell r="I4980">
            <v>3706.5600000000004</v>
          </cell>
        </row>
        <row r="4981">
          <cell r="A4981">
            <v>0</v>
          </cell>
          <cell r="B4981" t="str">
            <v>Accesorio Tapa interruptor triple</v>
          </cell>
          <cell r="C4981">
            <v>1</v>
          </cell>
          <cell r="D4981">
            <v>0</v>
          </cell>
          <cell r="E4981">
            <v>237.29</v>
          </cell>
          <cell r="F4981">
            <v>42.712199999999996</v>
          </cell>
          <cell r="G4981">
            <v>0</v>
          </cell>
          <cell r="H4981">
            <v>0</v>
          </cell>
          <cell r="I4981">
            <v>0</v>
          </cell>
        </row>
        <row r="4982">
          <cell r="A4982">
            <v>117.27000000000014</v>
          </cell>
          <cell r="B4982" t="str">
            <v>Alim. Panel 2THW#6+1THW#8+1THW#10 en PVC 1"</v>
          </cell>
          <cell r="C4982">
            <v>1</v>
          </cell>
          <cell r="D4982" t="str">
            <v>PL</v>
          </cell>
          <cell r="E4982">
            <v>0</v>
          </cell>
          <cell r="F4982">
            <v>0</v>
          </cell>
          <cell r="G4982">
            <v>204.58590000000004</v>
          </cell>
          <cell r="H4982">
            <v>26.3963</v>
          </cell>
          <cell r="I4982">
            <v>230.98220000000003</v>
          </cell>
        </row>
        <row r="4983">
          <cell r="A4983">
            <v>0</v>
          </cell>
          <cell r="B4983" t="str">
            <v>Volumen Análisis</v>
          </cell>
          <cell r="C4983">
            <v>100</v>
          </cell>
          <cell r="D4983" t="str">
            <v>PL</v>
          </cell>
          <cell r="E4983">
            <v>2.73</v>
          </cell>
          <cell r="F4983">
            <v>0.4914</v>
          </cell>
          <cell r="G4983">
            <v>10.92</v>
          </cell>
          <cell r="H4983">
            <v>1.97</v>
          </cell>
          <cell r="I4983">
            <v>0</v>
          </cell>
        </row>
        <row r="4984">
          <cell r="A4984">
            <v>0</v>
          </cell>
          <cell r="B4984" t="str">
            <v>Materiales y Equipos</v>
          </cell>
          <cell r="C4984">
            <v>8</v>
          </cell>
          <cell r="D4984">
            <v>0</v>
          </cell>
          <cell r="E4984">
            <v>2.38</v>
          </cell>
          <cell r="F4984">
            <v>0.42839999999999995</v>
          </cell>
          <cell r="G4984">
            <v>19.04</v>
          </cell>
          <cell r="H4984">
            <v>3.43</v>
          </cell>
          <cell r="I4984">
            <v>0</v>
          </cell>
        </row>
        <row r="4985">
          <cell r="A4985" t="str">
            <v>SANIT113</v>
          </cell>
          <cell r="B4985" t="str">
            <v>Tubo 1"x19' PVC SDR-26</v>
          </cell>
          <cell r="C4985">
            <v>5.2</v>
          </cell>
          <cell r="D4985" t="str">
            <v>UD</v>
          </cell>
          <cell r="E4985">
            <v>154.23728813559322</v>
          </cell>
          <cell r="F4985">
            <v>27.762711864406779</v>
          </cell>
          <cell r="G4985">
            <v>802.03</v>
          </cell>
          <cell r="H4985">
            <v>144.37</v>
          </cell>
          <cell r="I4985">
            <v>0</v>
          </cell>
        </row>
        <row r="4986">
          <cell r="A4986">
            <v>0</v>
          </cell>
          <cell r="B4986" t="str">
            <v>Curva el. PVC 1"</v>
          </cell>
          <cell r="C4986">
            <v>2</v>
          </cell>
          <cell r="D4986" t="str">
            <v>UD</v>
          </cell>
          <cell r="E4986">
            <v>11.86</v>
          </cell>
          <cell r="F4986">
            <v>2.1347999999999998</v>
          </cell>
          <cell r="G4986">
            <v>23.72</v>
          </cell>
          <cell r="H4986">
            <v>4.2699999999999996</v>
          </cell>
        </row>
        <row r="4987">
          <cell r="A4987" t="str">
            <v>ELECT007</v>
          </cell>
          <cell r="B4987" t="str">
            <v>Alambre THHW-/THHN # 6, Str.</v>
          </cell>
          <cell r="C4987">
            <v>200</v>
          </cell>
          <cell r="D4987" t="str">
            <v>PIE</v>
          </cell>
          <cell r="E4987">
            <v>41.694915254237294</v>
          </cell>
          <cell r="F4987">
            <v>7.505084745762713</v>
          </cell>
          <cell r="G4987">
            <v>8338.98</v>
          </cell>
          <cell r="H4987">
            <v>1501.02</v>
          </cell>
        </row>
        <row r="4988">
          <cell r="A4988" t="str">
            <v>ELECT008</v>
          </cell>
          <cell r="B4988" t="str">
            <v>Alambre THHW-/THHN # 8, Str.</v>
          </cell>
          <cell r="C4988">
            <v>100</v>
          </cell>
          <cell r="D4988" t="str">
            <v>PIE</v>
          </cell>
          <cell r="E4988">
            <v>27.457627118644069</v>
          </cell>
          <cell r="F4988">
            <v>4.942372881355932</v>
          </cell>
          <cell r="G4988">
            <v>2745.76</v>
          </cell>
          <cell r="H4988">
            <v>494.24</v>
          </cell>
          <cell r="I4988">
            <v>2746.89</v>
          </cell>
        </row>
        <row r="4989">
          <cell r="A4989" t="str">
            <v>ELECT009</v>
          </cell>
          <cell r="B4989" t="str">
            <v>Alambre THHW-/THHN #10, Str., bco.</v>
          </cell>
          <cell r="C4989">
            <v>100</v>
          </cell>
          <cell r="D4989" t="str">
            <v>PIE</v>
          </cell>
          <cell r="E4989">
            <v>19.322033898305087</v>
          </cell>
          <cell r="F4989">
            <v>3.4779661016949155</v>
          </cell>
          <cell r="G4989">
            <v>1932.2</v>
          </cell>
          <cell r="H4989">
            <v>347.8</v>
          </cell>
          <cell r="I4989">
            <v>0</v>
          </cell>
        </row>
        <row r="4990">
          <cell r="A4990" t="str">
            <v>ELECT067</v>
          </cell>
          <cell r="B4990" t="str">
            <v>Cinta adhesiva eléctrica 3M (rollo)</v>
          </cell>
          <cell r="C4990">
            <v>0.65</v>
          </cell>
          <cell r="D4990" t="str">
            <v>UND</v>
          </cell>
          <cell r="E4990">
            <v>338.98</v>
          </cell>
          <cell r="F4990">
            <v>61.016400000000004</v>
          </cell>
          <cell r="G4990">
            <v>220.34</v>
          </cell>
          <cell r="H4990">
            <v>39.659999999999997</v>
          </cell>
          <cell r="I4990">
            <v>2336.48</v>
          </cell>
        </row>
        <row r="4991">
          <cell r="A4991">
            <v>0</v>
          </cell>
          <cell r="B4991" t="str">
            <v>Materiales menores</v>
          </cell>
          <cell r="C4991">
            <v>0.02</v>
          </cell>
          <cell r="D4991">
            <v>0</v>
          </cell>
          <cell r="E4991">
            <v>14063.03</v>
          </cell>
          <cell r="F4991">
            <v>2531.3454000000002</v>
          </cell>
          <cell r="G4991">
            <v>281.26</v>
          </cell>
          <cell r="H4991">
            <v>50.63</v>
          </cell>
          <cell r="I4991">
            <v>0</v>
          </cell>
        </row>
        <row r="4992">
          <cell r="A4992">
            <v>2.279999999999994</v>
          </cell>
          <cell r="B4992" t="str">
            <v>RELLENO DE REPOSICIÓN</v>
          </cell>
          <cell r="C4992">
            <v>4.8</v>
          </cell>
          <cell r="D4992" t="str">
            <v>m3</v>
          </cell>
          <cell r="E4992">
            <v>96.101126760563389</v>
          </cell>
          <cell r="F4992">
            <v>11.853239436619718</v>
          </cell>
          <cell r="G4992">
            <v>461.29</v>
          </cell>
          <cell r="H4992">
            <v>56.9</v>
          </cell>
          <cell r="I4992">
            <v>0</v>
          </cell>
        </row>
        <row r="4993">
          <cell r="A4993">
            <v>2.1599999999999966</v>
          </cell>
          <cell r="B4993" t="str">
            <v>CARGA A MANO Y BOTE A CAMION 6M3</v>
          </cell>
          <cell r="C4993">
            <v>1.5</v>
          </cell>
          <cell r="D4993" t="str">
            <v>m3</v>
          </cell>
          <cell r="E4993">
            <v>366.55876288659795</v>
          </cell>
          <cell r="F4993">
            <v>0.49072164948453612</v>
          </cell>
          <cell r="G4993">
            <v>549.84</v>
          </cell>
          <cell r="H4993">
            <v>0.74</v>
          </cell>
          <cell r="I4993">
            <v>0</v>
          </cell>
        </row>
        <row r="4994">
          <cell r="A4994">
            <v>0</v>
          </cell>
          <cell r="B4994" t="str">
            <v>Mano de obra</v>
          </cell>
          <cell r="C4994">
            <v>1.5</v>
          </cell>
          <cell r="D4994">
            <v>0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</row>
        <row r="4995">
          <cell r="A4995">
            <v>100.01</v>
          </cell>
          <cell r="B4995" t="str">
            <v>Excavación a mano en tierra</v>
          </cell>
          <cell r="C4995">
            <v>6</v>
          </cell>
          <cell r="D4995" t="str">
            <v>M3</v>
          </cell>
          <cell r="E4995">
            <v>381.76</v>
          </cell>
          <cell r="F4995">
            <v>0</v>
          </cell>
          <cell r="G4995">
            <v>2290.56</v>
          </cell>
          <cell r="H4995">
            <v>0</v>
          </cell>
        </row>
        <row r="4996">
          <cell r="A4996">
            <v>2.279999999999994</v>
          </cell>
          <cell r="B4996" t="str">
            <v>RELLENO DE REPOSICIÓN</v>
          </cell>
          <cell r="C4996">
            <v>3</v>
          </cell>
          <cell r="D4996">
            <v>0</v>
          </cell>
          <cell r="E4996">
            <v>8.59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</row>
        <row r="4997">
          <cell r="A4997">
            <v>0</v>
          </cell>
          <cell r="B4997" t="str">
            <v>Mano de obra colocación de tubería y alambre</v>
          </cell>
          <cell r="C4997">
            <v>0.2</v>
          </cell>
          <cell r="D4997">
            <v>0</v>
          </cell>
          <cell r="E4997">
            <v>14063.03</v>
          </cell>
          <cell r="F4997">
            <v>0</v>
          </cell>
          <cell r="G4997">
            <v>2812.61</v>
          </cell>
          <cell r="H4997">
            <v>0</v>
          </cell>
          <cell r="I4997">
            <v>0</v>
          </cell>
        </row>
        <row r="4998">
          <cell r="A4998">
            <v>0</v>
          </cell>
          <cell r="B4998" t="str">
            <v>Total/UND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G4998">
            <v>20458.590000000004</v>
          </cell>
          <cell r="H4998">
            <v>2639.63</v>
          </cell>
          <cell r="I4998">
            <v>23098.220000000005</v>
          </cell>
        </row>
        <row r="4999">
          <cell r="A4999">
            <v>0</v>
          </cell>
          <cell r="B4999" t="str">
            <v>Alambre #12 TW</v>
          </cell>
          <cell r="C4999">
            <v>60</v>
          </cell>
          <cell r="D4999">
            <v>0</v>
          </cell>
          <cell r="E4999">
            <v>8.56</v>
          </cell>
          <cell r="F4999">
            <v>1.5407999999999999</v>
          </cell>
          <cell r="G4999">
            <v>0</v>
          </cell>
          <cell r="H4999">
            <v>0</v>
          </cell>
          <cell r="I4999">
            <v>0</v>
          </cell>
        </row>
        <row r="5000">
          <cell r="A5000">
            <v>0</v>
          </cell>
          <cell r="B5000" t="str">
            <v>Accesorio Tapa interruptor tres vías</v>
          </cell>
          <cell r="C5000">
            <v>1</v>
          </cell>
          <cell r="D5000">
            <v>0</v>
          </cell>
          <cell r="E5000">
            <v>118.64</v>
          </cell>
          <cell r="F5000">
            <v>21.3552</v>
          </cell>
          <cell r="G5000">
            <v>0</v>
          </cell>
          <cell r="H5000">
            <v>0</v>
          </cell>
          <cell r="I5000">
            <v>0</v>
          </cell>
        </row>
        <row r="5001">
          <cell r="A5001">
            <v>0</v>
          </cell>
          <cell r="B5001" t="str">
            <v>Cinta adhesiva eléctrica 3M (rollo)</v>
          </cell>
          <cell r="C5001">
            <v>0.05</v>
          </cell>
          <cell r="D5001">
            <v>0</v>
          </cell>
          <cell r="E5001">
            <v>338.98</v>
          </cell>
          <cell r="F5001">
            <v>61.016400000000004</v>
          </cell>
          <cell r="G5001">
            <v>0</v>
          </cell>
          <cell r="H5001">
            <v>0</v>
          </cell>
        </row>
        <row r="5002">
          <cell r="A5002">
            <v>0</v>
          </cell>
          <cell r="B5002" t="str">
            <v>Abrazadera 1/2"</v>
          </cell>
          <cell r="C5002">
            <v>4</v>
          </cell>
          <cell r="D5002">
            <v>0</v>
          </cell>
          <cell r="E5002">
            <v>2.73</v>
          </cell>
          <cell r="F5002">
            <v>0.4914</v>
          </cell>
          <cell r="G5002">
            <v>0</v>
          </cell>
          <cell r="H5002">
            <v>0</v>
          </cell>
        </row>
        <row r="5003">
          <cell r="A5003">
            <v>118</v>
          </cell>
          <cell r="B5003" t="str">
            <v>TERMINACIONES DE PISOS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</row>
        <row r="5004">
          <cell r="A5004">
            <v>118.01</v>
          </cell>
          <cell r="B5004" t="str">
            <v>ADOQUIN BARAHONA GRIS</v>
          </cell>
          <cell r="C5004">
            <v>1</v>
          </cell>
          <cell r="D5004" t="str">
            <v>M2</v>
          </cell>
          <cell r="E5004">
            <v>0</v>
          </cell>
          <cell r="F5004">
            <v>0</v>
          </cell>
          <cell r="G5004">
            <v>1612.57</v>
          </cell>
          <cell r="H5004">
            <v>251.58999999999997</v>
          </cell>
          <cell r="I5004">
            <v>1864.1599999999999</v>
          </cell>
        </row>
        <row r="5005">
          <cell r="A5005">
            <v>0</v>
          </cell>
          <cell r="B5005" t="str">
            <v>Adoquin Barahona Gris</v>
          </cell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</row>
        <row r="5006">
          <cell r="A5006">
            <v>0</v>
          </cell>
          <cell r="B5006" t="str">
            <v>Volumen Análisis</v>
          </cell>
          <cell r="C5006">
            <v>1</v>
          </cell>
          <cell r="D5006" t="str">
            <v>M2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</row>
        <row r="5007">
          <cell r="A5007">
            <v>0</v>
          </cell>
          <cell r="B5007" t="str">
            <v>Materiales y Equipos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</row>
        <row r="5008">
          <cell r="A5008">
            <v>0</v>
          </cell>
          <cell r="B5008" t="str">
            <v>Arena lavada triturada azul</v>
          </cell>
          <cell r="C5008">
            <v>0.08</v>
          </cell>
          <cell r="D5008" t="str">
            <v>M3</v>
          </cell>
          <cell r="E5008">
            <v>1440.68</v>
          </cell>
          <cell r="F5008">
            <v>259.32240000000002</v>
          </cell>
          <cell r="G5008">
            <v>115.25</v>
          </cell>
          <cell r="H5008">
            <v>20.75</v>
          </cell>
        </row>
        <row r="5009">
          <cell r="A5009">
            <v>0</v>
          </cell>
          <cell r="B5009" t="str">
            <v>Adoquin + 5% desp.</v>
          </cell>
          <cell r="C5009">
            <v>1.05</v>
          </cell>
          <cell r="D5009" t="str">
            <v>M2</v>
          </cell>
          <cell r="E5009">
            <v>1110.17</v>
          </cell>
          <cell r="F5009">
            <v>199.8306</v>
          </cell>
          <cell r="G5009">
            <v>1165.68</v>
          </cell>
          <cell r="H5009">
            <v>209.82</v>
          </cell>
          <cell r="I5009">
            <v>2394.4400000000005</v>
          </cell>
        </row>
        <row r="5010">
          <cell r="A5010">
            <v>0</v>
          </cell>
          <cell r="B5010" t="str">
            <v>Regla (2 de 1"x4"x2.62' / 10 usos)</v>
          </cell>
          <cell r="C5010">
            <v>0.18</v>
          </cell>
          <cell r="D5010" t="str">
            <v>PT</v>
          </cell>
          <cell r="E5010">
            <v>59.32</v>
          </cell>
          <cell r="F5010">
            <v>10.6776</v>
          </cell>
          <cell r="G5010">
            <v>10.68</v>
          </cell>
          <cell r="H5010">
            <v>1.92</v>
          </cell>
          <cell r="I5010">
            <v>0</v>
          </cell>
        </row>
        <row r="5011">
          <cell r="A5011">
            <v>0</v>
          </cell>
          <cell r="B5011" t="str">
            <v>Mano de Obra Corte de Chazos</v>
          </cell>
          <cell r="C5011">
            <v>0.1</v>
          </cell>
          <cell r="D5011" t="str">
            <v>UND</v>
          </cell>
          <cell r="E5011">
            <v>18.32</v>
          </cell>
          <cell r="F5011">
            <v>0</v>
          </cell>
          <cell r="G5011">
            <v>1.83</v>
          </cell>
          <cell r="H5011">
            <v>0</v>
          </cell>
          <cell r="I5011">
            <v>0</v>
          </cell>
        </row>
        <row r="5012">
          <cell r="A5012">
            <v>0</v>
          </cell>
          <cell r="B5012" t="str">
            <v>Transporte de pisos (3%)</v>
          </cell>
          <cell r="C5012">
            <v>1</v>
          </cell>
          <cell r="D5012" t="str">
            <v>PA</v>
          </cell>
          <cell r="E5012">
            <v>41.27</v>
          </cell>
          <cell r="F5012">
            <v>0</v>
          </cell>
          <cell r="G5012">
            <v>41.27</v>
          </cell>
          <cell r="H5012">
            <v>0</v>
          </cell>
          <cell r="I5012">
            <v>0</v>
          </cell>
        </row>
        <row r="5013">
          <cell r="A5013">
            <v>0</v>
          </cell>
          <cell r="B5013" t="str">
            <v>Mano de obra</v>
          </cell>
          <cell r="C5013">
            <v>1.5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</row>
        <row r="5014">
          <cell r="A5014">
            <v>0</v>
          </cell>
          <cell r="B5014" t="str">
            <v>Mano de Obra Cantos Laterales</v>
          </cell>
          <cell r="C5014">
            <v>0.8</v>
          </cell>
          <cell r="D5014" t="str">
            <v>M</v>
          </cell>
          <cell r="E5014">
            <v>132.61000000000001</v>
          </cell>
          <cell r="F5014">
            <v>23.869800000000001</v>
          </cell>
          <cell r="G5014">
            <v>106.09</v>
          </cell>
          <cell r="H5014">
            <v>19.100000000000001</v>
          </cell>
        </row>
        <row r="5015">
          <cell r="A5015">
            <v>0</v>
          </cell>
          <cell r="B5015" t="str">
            <v>Mano de Obra de colocación de Adoquines</v>
          </cell>
          <cell r="C5015">
            <v>1</v>
          </cell>
          <cell r="D5015" t="str">
            <v>M2</v>
          </cell>
          <cell r="E5015">
            <v>171.77</v>
          </cell>
          <cell r="F5015">
            <v>0</v>
          </cell>
          <cell r="G5015">
            <v>171.77</v>
          </cell>
          <cell r="H5015">
            <v>0</v>
          </cell>
          <cell r="I5015">
            <v>0</v>
          </cell>
        </row>
        <row r="5016">
          <cell r="A5016">
            <v>0</v>
          </cell>
          <cell r="B5016" t="str">
            <v>Total/UND</v>
          </cell>
          <cell r="C5016">
            <v>2</v>
          </cell>
          <cell r="D5016">
            <v>0</v>
          </cell>
          <cell r="E5016">
            <v>12.7</v>
          </cell>
          <cell r="F5016">
            <v>2.2859999999999996</v>
          </cell>
          <cell r="G5016">
            <v>1612.57</v>
          </cell>
          <cell r="H5016">
            <v>251.58999999999997</v>
          </cell>
          <cell r="I5016">
            <v>1864.1599999999999</v>
          </cell>
        </row>
        <row r="5017">
          <cell r="A5017">
            <v>0</v>
          </cell>
          <cell r="B5017" t="str">
            <v>Caja rectangular 1/2"</v>
          </cell>
          <cell r="C5017">
            <v>1</v>
          </cell>
          <cell r="D5017">
            <v>0</v>
          </cell>
          <cell r="E5017">
            <v>38.46</v>
          </cell>
          <cell r="F5017">
            <v>6.9227999999999996</v>
          </cell>
          <cell r="G5017">
            <v>0</v>
          </cell>
          <cell r="H5017">
            <v>0</v>
          </cell>
          <cell r="I5017">
            <v>0</v>
          </cell>
        </row>
        <row r="5018">
          <cell r="A5018">
            <v>118.02000000000001</v>
          </cell>
          <cell r="B5018" t="str">
            <v>CERAMICA EUROPEA ECONOMICA</v>
          </cell>
          <cell r="C5018">
            <v>1</v>
          </cell>
          <cell r="D5018" t="str">
            <v>M2</v>
          </cell>
          <cell r="E5018">
            <v>0</v>
          </cell>
          <cell r="F5018">
            <v>0</v>
          </cell>
          <cell r="G5018">
            <v>1630.3999999999999</v>
          </cell>
          <cell r="H5018">
            <v>227.00000000000003</v>
          </cell>
          <cell r="I5018">
            <v>1857.3999999999999</v>
          </cell>
        </row>
        <row r="5019">
          <cell r="A5019">
            <v>0</v>
          </cell>
          <cell r="B5019" t="str">
            <v>Cerámica Europea Económica 0.30x0.30m</v>
          </cell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</row>
        <row r="5020">
          <cell r="A5020">
            <v>0</v>
          </cell>
          <cell r="B5020" t="str">
            <v>Volumen Análisis</v>
          </cell>
          <cell r="C5020">
            <v>1</v>
          </cell>
          <cell r="D5020" t="str">
            <v>M2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</row>
        <row r="5021">
          <cell r="A5021">
            <v>0</v>
          </cell>
          <cell r="B5021" t="str">
            <v>Materiales y Equipos</v>
          </cell>
          <cell r="C5021">
            <v>4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</row>
        <row r="5022">
          <cell r="A5022">
            <v>112.04000000000002</v>
          </cell>
          <cell r="B5022" t="str">
            <v>Mortero 1:10 pisos + 10% desp.</v>
          </cell>
          <cell r="C5022">
            <v>3.465E-2</v>
          </cell>
          <cell r="D5022" t="str">
            <v>M3</v>
          </cell>
          <cell r="E5022">
            <v>4305.3500000000004</v>
          </cell>
          <cell r="F5022">
            <v>715.65</v>
          </cell>
          <cell r="G5022">
            <v>149.18</v>
          </cell>
          <cell r="H5022">
            <v>24.8</v>
          </cell>
          <cell r="I5022">
            <v>0</v>
          </cell>
        </row>
        <row r="5023">
          <cell r="A5023" t="str">
            <v>PISO002</v>
          </cell>
          <cell r="B5023" t="str">
            <v>Cerámica Europea Económica + 10% desp.</v>
          </cell>
          <cell r="C5023">
            <v>1.1000000000000001</v>
          </cell>
          <cell r="D5023" t="str">
            <v>M2</v>
          </cell>
          <cell r="E5023">
            <v>932.20338983050851</v>
          </cell>
          <cell r="F5023">
            <v>167.79661016949152</v>
          </cell>
          <cell r="G5023">
            <v>1025.42</v>
          </cell>
          <cell r="H5023">
            <v>184.58</v>
          </cell>
          <cell r="I5023">
            <v>0</v>
          </cell>
        </row>
        <row r="5024">
          <cell r="A5024" t="str">
            <v>PISO025</v>
          </cell>
          <cell r="B5024" t="str">
            <v>Derretido Keracolor 25 lbs + 10% desp.</v>
          </cell>
          <cell r="C5024">
            <v>4.4999999999999998E-2</v>
          </cell>
          <cell r="D5024" t="str">
            <v>FDA</v>
          </cell>
          <cell r="E5024">
            <v>1016.949152542373</v>
          </cell>
          <cell r="F5024">
            <v>183.05084745762713</v>
          </cell>
          <cell r="G5024">
            <v>45.76</v>
          </cell>
          <cell r="H5024">
            <v>8.24</v>
          </cell>
        </row>
        <row r="5025">
          <cell r="A5025" t="str">
            <v>PISO021</v>
          </cell>
          <cell r="B5025" t="str">
            <v>Estopa</v>
          </cell>
          <cell r="C5025">
            <v>0.05</v>
          </cell>
          <cell r="D5025" t="str">
            <v>LB</v>
          </cell>
          <cell r="E5025">
            <v>127.11864406779662</v>
          </cell>
          <cell r="F5025">
            <v>22.881355932203391</v>
          </cell>
          <cell r="G5025">
            <v>6.36</v>
          </cell>
          <cell r="H5025">
            <v>1.1399999999999999</v>
          </cell>
        </row>
        <row r="5026">
          <cell r="A5026">
            <v>0</v>
          </cell>
          <cell r="B5026" t="str">
            <v>Transporte de pisos (3%)</v>
          </cell>
          <cell r="C5026">
            <v>0.03</v>
          </cell>
          <cell r="D5026">
            <v>0</v>
          </cell>
          <cell r="E5026">
            <v>1210</v>
          </cell>
          <cell r="F5026">
            <v>0</v>
          </cell>
          <cell r="G5026">
            <v>36.299999999999997</v>
          </cell>
          <cell r="H5026">
            <v>0</v>
          </cell>
          <cell r="I5026">
            <v>2394.4400000000005</v>
          </cell>
        </row>
        <row r="5027">
          <cell r="A5027">
            <v>0</v>
          </cell>
          <cell r="B5027" t="str">
            <v>Mano de obra</v>
          </cell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</row>
        <row r="5028">
          <cell r="A5028">
            <v>900.02</v>
          </cell>
          <cell r="B5028" t="str">
            <v xml:space="preserve">Corte de Chazos </v>
          </cell>
          <cell r="C5028">
            <v>2.5</v>
          </cell>
          <cell r="D5028" t="str">
            <v>UND</v>
          </cell>
          <cell r="E5028">
            <v>18.32</v>
          </cell>
          <cell r="F5028">
            <v>3.2976000000000001</v>
          </cell>
          <cell r="G5028">
            <v>45.8</v>
          </cell>
          <cell r="H5028">
            <v>8.24</v>
          </cell>
          <cell r="I5028">
            <v>3706.5600000000004</v>
          </cell>
        </row>
        <row r="5029">
          <cell r="A5029">
            <v>900.14999999999986</v>
          </cell>
          <cell r="B5029" t="str">
            <v>Mano de Obra de colocación cerámica pisos</v>
          </cell>
          <cell r="C5029">
            <v>1</v>
          </cell>
          <cell r="D5029" t="str">
            <v>M2</v>
          </cell>
          <cell r="E5029">
            <v>321.58350000000002</v>
          </cell>
          <cell r="F5029">
            <v>0</v>
          </cell>
          <cell r="G5029">
            <v>321.58</v>
          </cell>
          <cell r="H5029">
            <v>0</v>
          </cell>
          <cell r="I5029">
            <v>0</v>
          </cell>
        </row>
        <row r="5030">
          <cell r="A5030">
            <v>0</v>
          </cell>
          <cell r="B5030" t="str">
            <v>Total/UND</v>
          </cell>
          <cell r="C5030">
            <v>1</v>
          </cell>
          <cell r="D5030">
            <v>0</v>
          </cell>
          <cell r="E5030">
            <v>0</v>
          </cell>
          <cell r="F5030">
            <v>0</v>
          </cell>
          <cell r="G5030">
            <v>1630.3999999999999</v>
          </cell>
          <cell r="H5030">
            <v>227.00000000000003</v>
          </cell>
          <cell r="I5030">
            <v>1857.3999999999999</v>
          </cell>
        </row>
        <row r="5031">
          <cell r="A5031">
            <v>0</v>
          </cell>
          <cell r="B5031" t="str">
            <v>Materiales y Equipos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</row>
        <row r="5032">
          <cell r="A5032">
            <v>118.03000000000002</v>
          </cell>
          <cell r="B5032" t="str">
            <v>PORCELANATO CHINO 50X50 ANTIMANCHAS</v>
          </cell>
          <cell r="C5032">
            <v>1</v>
          </cell>
          <cell r="D5032" t="str">
            <v>M2</v>
          </cell>
          <cell r="E5032">
            <v>0</v>
          </cell>
          <cell r="F5032">
            <v>0</v>
          </cell>
          <cell r="G5032">
            <v>3450.71</v>
          </cell>
          <cell r="H5032">
            <v>280.39</v>
          </cell>
          <cell r="I5032">
            <v>3731.1</v>
          </cell>
        </row>
        <row r="5033">
          <cell r="A5033">
            <v>0</v>
          </cell>
          <cell r="B5033" t="str">
            <v>Cerámica Porcelanato Chino 50x50 Antimanchas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</row>
        <row r="5034">
          <cell r="A5034">
            <v>0</v>
          </cell>
          <cell r="B5034" t="str">
            <v>Volumen Análisis</v>
          </cell>
          <cell r="C5034">
            <v>1</v>
          </cell>
          <cell r="D5034" t="str">
            <v>M2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</row>
        <row r="5035">
          <cell r="A5035">
            <v>0</v>
          </cell>
          <cell r="B5035" t="str">
            <v>Materiales y Equipos</v>
          </cell>
          <cell r="C5035">
            <v>2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</row>
        <row r="5036">
          <cell r="A5036">
            <v>112.04000000000002</v>
          </cell>
          <cell r="B5036" t="str">
            <v>Mortero 1:10 pisos + 10% desp.</v>
          </cell>
          <cell r="C5036">
            <v>3.465E-2</v>
          </cell>
          <cell r="D5036" t="str">
            <v>M3</v>
          </cell>
          <cell r="E5036">
            <v>4305.3500000000004</v>
          </cell>
          <cell r="F5036">
            <v>715.65</v>
          </cell>
          <cell r="G5036">
            <v>149.18</v>
          </cell>
          <cell r="H5036">
            <v>24.8</v>
          </cell>
          <cell r="I5036">
            <v>0</v>
          </cell>
        </row>
        <row r="5037">
          <cell r="A5037" t="str">
            <v>PISO008</v>
          </cell>
          <cell r="B5037" t="str">
            <v>Porcelanato Chino 50x50 Antimanchas +20% desp.</v>
          </cell>
          <cell r="C5037">
            <v>1.2</v>
          </cell>
          <cell r="D5037" t="str">
            <v>M2</v>
          </cell>
          <cell r="E5037">
            <v>1101.6949152542375</v>
          </cell>
          <cell r="F5037">
            <v>198.30508474576274</v>
          </cell>
          <cell r="G5037">
            <v>1322.03</v>
          </cell>
          <cell r="H5037">
            <v>237.97</v>
          </cell>
          <cell r="I5037">
            <v>0</v>
          </cell>
        </row>
        <row r="5038">
          <cell r="A5038" t="str">
            <v>PISO025</v>
          </cell>
          <cell r="B5038" t="str">
            <v>Derretido Keracolor 25 lbs + 10% desp.</v>
          </cell>
          <cell r="C5038">
            <v>4.4999999999999998E-2</v>
          </cell>
          <cell r="D5038" t="str">
            <v>FDA</v>
          </cell>
          <cell r="E5038">
            <v>1016.949152542373</v>
          </cell>
          <cell r="F5038">
            <v>183.05084745762713</v>
          </cell>
          <cell r="G5038">
            <v>45.76</v>
          </cell>
          <cell r="H5038">
            <v>8.24</v>
          </cell>
        </row>
        <row r="5039">
          <cell r="A5039" t="str">
            <v>PISO021</v>
          </cell>
          <cell r="B5039" t="str">
            <v>Estopa</v>
          </cell>
          <cell r="C5039">
            <v>0.05</v>
          </cell>
          <cell r="D5039" t="str">
            <v>LB</v>
          </cell>
          <cell r="E5039">
            <v>127.11864406779662</v>
          </cell>
          <cell r="F5039">
            <v>22.881355932203391</v>
          </cell>
          <cell r="G5039">
            <v>6.36</v>
          </cell>
          <cell r="H5039">
            <v>1.1399999999999999</v>
          </cell>
          <cell r="I5039">
            <v>0</v>
          </cell>
        </row>
        <row r="5040">
          <cell r="A5040">
            <v>0</v>
          </cell>
          <cell r="B5040" t="str">
            <v>Transporte de pisos (3%)</v>
          </cell>
          <cell r="C5040">
            <v>0.03</v>
          </cell>
          <cell r="D5040">
            <v>0</v>
          </cell>
          <cell r="E5040">
            <v>1560</v>
          </cell>
          <cell r="F5040">
            <v>0</v>
          </cell>
          <cell r="G5040">
            <v>1560</v>
          </cell>
          <cell r="H5040">
            <v>0</v>
          </cell>
        </row>
        <row r="5041">
          <cell r="A5041">
            <v>0</v>
          </cell>
          <cell r="B5041" t="str">
            <v>Mano de obra</v>
          </cell>
          <cell r="C5041">
            <v>4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</row>
        <row r="5042">
          <cell r="A5042">
            <v>900.02</v>
          </cell>
          <cell r="B5042" t="str">
            <v>Corte de Chazos Porcelanato</v>
          </cell>
          <cell r="C5042">
            <v>2.5</v>
          </cell>
          <cell r="D5042" t="str">
            <v>UND</v>
          </cell>
          <cell r="E5042">
            <v>18.32</v>
          </cell>
          <cell r="F5042">
            <v>3.2976000000000001</v>
          </cell>
          <cell r="G5042">
            <v>45.8</v>
          </cell>
          <cell r="H5042">
            <v>8.24</v>
          </cell>
        </row>
        <row r="5043">
          <cell r="A5043">
            <v>900.14999999999986</v>
          </cell>
          <cell r="B5043" t="str">
            <v>Mano de Obra de colocación de Porcelanato</v>
          </cell>
          <cell r="C5043">
            <v>1</v>
          </cell>
          <cell r="D5043" t="str">
            <v>M2</v>
          </cell>
          <cell r="E5043">
            <v>321.58350000000002</v>
          </cell>
          <cell r="F5043">
            <v>0</v>
          </cell>
          <cell r="G5043">
            <v>321.58</v>
          </cell>
          <cell r="H5043">
            <v>0</v>
          </cell>
          <cell r="I5043">
            <v>0</v>
          </cell>
        </row>
        <row r="5044">
          <cell r="A5044">
            <v>0</v>
          </cell>
          <cell r="B5044" t="str">
            <v>Total/UND</v>
          </cell>
          <cell r="C5044">
            <v>1</v>
          </cell>
          <cell r="D5044">
            <v>0</v>
          </cell>
          <cell r="E5044">
            <v>713.13</v>
          </cell>
          <cell r="F5044">
            <v>0</v>
          </cell>
          <cell r="G5044">
            <v>3450.71</v>
          </cell>
          <cell r="H5044">
            <v>280.39</v>
          </cell>
          <cell r="I5044">
            <v>3731.1</v>
          </cell>
        </row>
        <row r="5045">
          <cell r="A5045">
            <v>0</v>
          </cell>
          <cell r="B5045" t="str">
            <v>Gastos indirectos contratistas eléctricos</v>
          </cell>
          <cell r="C5045">
            <v>20</v>
          </cell>
          <cell r="D5045" t="str">
            <v>%</v>
          </cell>
          <cell r="E5045">
            <v>719.58</v>
          </cell>
          <cell r="F5045">
            <v>0</v>
          </cell>
          <cell r="G5045">
            <v>719.58</v>
          </cell>
          <cell r="H5045">
            <v>0</v>
          </cell>
        </row>
        <row r="5046">
          <cell r="A5046">
            <v>118.04000000000002</v>
          </cell>
          <cell r="B5046" t="str">
            <v>MARMOL TRAVERTINO 40x40 IMP. MATE</v>
          </cell>
          <cell r="C5046">
            <v>1</v>
          </cell>
          <cell r="D5046" t="str">
            <v>M2</v>
          </cell>
          <cell r="E5046">
            <v>0</v>
          </cell>
          <cell r="F5046">
            <v>0</v>
          </cell>
          <cell r="G5046">
            <v>2100.2800000000002</v>
          </cell>
          <cell r="H5046">
            <v>251.92</v>
          </cell>
          <cell r="I5046">
            <v>2352.2000000000003</v>
          </cell>
        </row>
        <row r="5047">
          <cell r="A5047">
            <v>0</v>
          </cell>
          <cell r="B5047" t="str">
            <v>Mármol travertino 40x40 importado mate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A5048">
            <v>0</v>
          </cell>
          <cell r="B5048" t="str">
            <v>Volumen Análisis</v>
          </cell>
          <cell r="C5048">
            <v>1</v>
          </cell>
          <cell r="D5048" t="str">
            <v>M2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</row>
        <row r="5049">
          <cell r="A5049">
            <v>0</v>
          </cell>
          <cell r="B5049" t="str">
            <v>Materiales y Equipos</v>
          </cell>
          <cell r="C5049">
            <v>100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</row>
        <row r="5050">
          <cell r="A5050">
            <v>0</v>
          </cell>
          <cell r="B5050" t="str">
            <v>Mortero 1:10 pisos + 10% desp.</v>
          </cell>
          <cell r="C5050">
            <v>3.465E-2</v>
          </cell>
          <cell r="D5050" t="str">
            <v>M3</v>
          </cell>
          <cell r="E5050">
            <v>3919.4300000000003</v>
          </cell>
          <cell r="F5050">
            <v>705.49739999999997</v>
          </cell>
          <cell r="G5050">
            <v>135.81</v>
          </cell>
          <cell r="H5050">
            <v>24.45</v>
          </cell>
          <cell r="I5050">
            <v>0</v>
          </cell>
        </row>
        <row r="5051">
          <cell r="A5051">
            <v>0</v>
          </cell>
          <cell r="B5051" t="str">
            <v>Mármol travertino importado mate + 10% desp.</v>
          </cell>
          <cell r="C5051">
            <v>1.1000000000000001</v>
          </cell>
          <cell r="D5051" t="str">
            <v>M2</v>
          </cell>
          <cell r="E5051">
            <v>1036.92</v>
          </cell>
          <cell r="F5051">
            <v>186.6456</v>
          </cell>
          <cell r="G5051">
            <v>1140.6099999999999</v>
          </cell>
          <cell r="H5051">
            <v>205.31</v>
          </cell>
          <cell r="I5051">
            <v>0</v>
          </cell>
        </row>
        <row r="5052">
          <cell r="A5052">
            <v>0</v>
          </cell>
          <cell r="B5052" t="str">
            <v>Derretido Keracolor 25 lbs + 10% desp.</v>
          </cell>
          <cell r="C5052">
            <v>4.4999999999999998E-2</v>
          </cell>
          <cell r="D5052" t="str">
            <v>FDA</v>
          </cell>
          <cell r="E5052">
            <v>1016.95</v>
          </cell>
          <cell r="F5052">
            <v>183.05099999999999</v>
          </cell>
          <cell r="G5052">
            <v>45.76</v>
          </cell>
          <cell r="H5052">
            <v>8.24</v>
          </cell>
        </row>
        <row r="5053">
          <cell r="A5053">
            <v>0</v>
          </cell>
          <cell r="B5053" t="str">
            <v>Estopa</v>
          </cell>
          <cell r="C5053">
            <v>0.05</v>
          </cell>
          <cell r="D5053" t="str">
            <v>LB</v>
          </cell>
          <cell r="E5053">
            <v>63.56</v>
          </cell>
          <cell r="F5053">
            <v>11.440799999999999</v>
          </cell>
          <cell r="G5053">
            <v>3.18</v>
          </cell>
          <cell r="H5053">
            <v>0.56999999999999995</v>
          </cell>
        </row>
        <row r="5054">
          <cell r="A5054">
            <v>0</v>
          </cell>
          <cell r="B5054" t="str">
            <v xml:space="preserve">Corte de Chazos </v>
          </cell>
          <cell r="C5054">
            <v>2.5</v>
          </cell>
          <cell r="D5054" t="str">
            <v>UND</v>
          </cell>
          <cell r="E5054">
            <v>29.66</v>
          </cell>
          <cell r="F5054">
            <v>5.3388</v>
          </cell>
          <cell r="G5054">
            <v>74.150000000000006</v>
          </cell>
          <cell r="H5054">
            <v>13.35</v>
          </cell>
        </row>
        <row r="5055">
          <cell r="A5055">
            <v>0</v>
          </cell>
          <cell r="B5055" t="str">
            <v>Transporte de pisos (3%)</v>
          </cell>
          <cell r="C5055">
            <v>1</v>
          </cell>
          <cell r="D5055" t="str">
            <v>PA</v>
          </cell>
          <cell r="E5055">
            <v>40.380000000000003</v>
          </cell>
          <cell r="F5055">
            <v>0</v>
          </cell>
          <cell r="G5055">
            <v>40.380000000000003</v>
          </cell>
          <cell r="H5055">
            <v>0</v>
          </cell>
        </row>
        <row r="5056">
          <cell r="A5056">
            <v>0</v>
          </cell>
          <cell r="B5056" t="str">
            <v>Mano de obra</v>
          </cell>
          <cell r="C5056">
            <v>0.65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>
            <v>0</v>
          </cell>
          <cell r="B5057" t="str">
            <v>Mano de Obra de colocación mármol</v>
          </cell>
          <cell r="C5057">
            <v>1</v>
          </cell>
          <cell r="D5057" t="str">
            <v>M2</v>
          </cell>
          <cell r="E5057">
            <v>660.39</v>
          </cell>
          <cell r="F5057">
            <v>0</v>
          </cell>
          <cell r="G5057">
            <v>660.39</v>
          </cell>
          <cell r="H5057">
            <v>0</v>
          </cell>
          <cell r="I5057">
            <v>0</v>
          </cell>
        </row>
        <row r="5058">
          <cell r="A5058">
            <v>0</v>
          </cell>
          <cell r="B5058" t="str">
            <v>Total/UND</v>
          </cell>
          <cell r="C5058">
            <v>4.8</v>
          </cell>
          <cell r="D5058">
            <v>0</v>
          </cell>
          <cell r="E5058">
            <v>96.101126760563389</v>
          </cell>
          <cell r="F5058">
            <v>11.853239436619718</v>
          </cell>
          <cell r="G5058">
            <v>2100.2800000000002</v>
          </cell>
          <cell r="H5058">
            <v>251.92</v>
          </cell>
          <cell r="I5058">
            <v>2352.2000000000003</v>
          </cell>
        </row>
        <row r="5059">
          <cell r="A5059">
            <v>2.1599999999999966</v>
          </cell>
          <cell r="B5059" t="str">
            <v>CARGA A MANO Y BOTE A CAMION 6M3</v>
          </cell>
          <cell r="C5059">
            <v>1.5</v>
          </cell>
          <cell r="D5059" t="str">
            <v>m3</v>
          </cell>
          <cell r="E5059">
            <v>366.55876288659795</v>
          </cell>
          <cell r="F5059">
            <v>0.49072164948453612</v>
          </cell>
          <cell r="G5059">
            <v>549.84</v>
          </cell>
          <cell r="H5059">
            <v>0.74</v>
          </cell>
          <cell r="I5059">
            <v>0</v>
          </cell>
        </row>
        <row r="5060">
          <cell r="A5060">
            <v>118.05000000000003</v>
          </cell>
          <cell r="B5060" t="str">
            <v>MARMOL CREMA MARFIL 40x40 PULIDO IMP.</v>
          </cell>
          <cell r="C5060">
            <v>1</v>
          </cell>
          <cell r="D5060" t="str">
            <v>M2</v>
          </cell>
          <cell r="E5060">
            <v>0</v>
          </cell>
          <cell r="F5060">
            <v>0</v>
          </cell>
          <cell r="G5060" t="e">
            <v>#REF!</v>
          </cell>
          <cell r="H5060" t="e">
            <v>#REF!</v>
          </cell>
          <cell r="I5060" t="e">
            <v>#REF!</v>
          </cell>
        </row>
        <row r="5061">
          <cell r="A5061">
            <v>0</v>
          </cell>
          <cell r="B5061" t="str">
            <v>Mármol crema marfil 40x40 importado pulido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</row>
        <row r="5062">
          <cell r="A5062">
            <v>0</v>
          </cell>
          <cell r="B5062" t="str">
            <v>Volumen Análisis</v>
          </cell>
          <cell r="C5062">
            <v>1</v>
          </cell>
          <cell r="D5062" t="str">
            <v>M2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</row>
        <row r="5063">
          <cell r="A5063">
            <v>0</v>
          </cell>
          <cell r="B5063" t="str">
            <v>Materiales y Equipos</v>
          </cell>
          <cell r="C5063">
            <v>0.2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</row>
        <row r="5064">
          <cell r="A5064">
            <v>0</v>
          </cell>
          <cell r="B5064" t="str">
            <v>Mármol crema marfil 40x40 bruto + 10% desp.</v>
          </cell>
          <cell r="C5064">
            <v>1.1000000000000001</v>
          </cell>
          <cell r="D5064" t="str">
            <v>M2</v>
          </cell>
          <cell r="E5064">
            <v>2584.75</v>
          </cell>
          <cell r="F5064">
            <v>465.255</v>
          </cell>
          <cell r="G5064">
            <v>2843.23</v>
          </cell>
          <cell r="H5064">
            <v>511.78</v>
          </cell>
          <cell r="I5064">
            <v>23098.220000000005</v>
          </cell>
        </row>
        <row r="5065">
          <cell r="A5065">
            <v>0</v>
          </cell>
          <cell r="B5065" t="str">
            <v>Derretido Keracolor 25 lbs + 10% desp.</v>
          </cell>
          <cell r="C5065">
            <v>4.4999999999999998E-2</v>
          </cell>
          <cell r="D5065" t="str">
            <v>FDA</v>
          </cell>
          <cell r="E5065">
            <v>1016.95</v>
          </cell>
          <cell r="F5065">
            <v>183.05099999999999</v>
          </cell>
          <cell r="G5065">
            <v>45.76</v>
          </cell>
          <cell r="H5065">
            <v>8.24</v>
          </cell>
        </row>
        <row r="5066">
          <cell r="A5066">
            <v>0</v>
          </cell>
          <cell r="B5066" t="str">
            <v>Estopa</v>
          </cell>
          <cell r="C5066">
            <v>0.05</v>
          </cell>
          <cell r="D5066" t="str">
            <v>LB</v>
          </cell>
          <cell r="E5066">
            <v>63.56</v>
          </cell>
          <cell r="F5066">
            <v>11.440799999999999</v>
          </cell>
          <cell r="G5066">
            <v>3.18</v>
          </cell>
          <cell r="H5066">
            <v>0.56999999999999995</v>
          </cell>
          <cell r="I5066">
            <v>0</v>
          </cell>
        </row>
        <row r="5067">
          <cell r="A5067">
            <v>0</v>
          </cell>
          <cell r="B5067" t="str">
            <v>Pulido y cristalizado de pisos</v>
          </cell>
          <cell r="C5067">
            <v>1</v>
          </cell>
          <cell r="D5067" t="str">
            <v>M2</v>
          </cell>
          <cell r="E5067">
            <v>296.61</v>
          </cell>
          <cell r="F5067">
            <v>53.389800000000001</v>
          </cell>
          <cell r="G5067">
            <v>296.61</v>
          </cell>
          <cell r="H5067">
            <v>53.39</v>
          </cell>
        </row>
        <row r="5068">
          <cell r="A5068">
            <v>0</v>
          </cell>
          <cell r="B5068" t="str">
            <v xml:space="preserve">Corte de Chazos </v>
          </cell>
          <cell r="C5068">
            <v>2.5</v>
          </cell>
          <cell r="D5068" t="str">
            <v>UND</v>
          </cell>
          <cell r="E5068">
            <v>29.66</v>
          </cell>
          <cell r="F5068">
            <v>5.3388</v>
          </cell>
          <cell r="G5068">
            <v>74.150000000000006</v>
          </cell>
          <cell r="H5068">
            <v>13.35</v>
          </cell>
        </row>
        <row r="5069">
          <cell r="A5069">
            <v>0</v>
          </cell>
          <cell r="B5069" t="str">
            <v>Transporte de pisos (3%)</v>
          </cell>
          <cell r="C5069">
            <v>1</v>
          </cell>
          <cell r="D5069" t="str">
            <v>PA</v>
          </cell>
          <cell r="E5069">
            <v>100.65</v>
          </cell>
          <cell r="F5069">
            <v>0</v>
          </cell>
          <cell r="G5069">
            <v>100.65</v>
          </cell>
          <cell r="H5069">
            <v>0</v>
          </cell>
          <cell r="I5069">
            <v>0</v>
          </cell>
        </row>
        <row r="5070">
          <cell r="A5070">
            <v>0</v>
          </cell>
          <cell r="B5070" t="str">
            <v>Mano de obra</v>
          </cell>
          <cell r="C5070">
            <v>1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</row>
        <row r="5071">
          <cell r="A5071">
            <v>0</v>
          </cell>
          <cell r="B5071" t="str">
            <v>Mano de Obra de colocación mármol</v>
          </cell>
          <cell r="C5071">
            <v>1</v>
          </cell>
          <cell r="D5071" t="str">
            <v>M2</v>
          </cell>
          <cell r="E5071">
            <v>660.39</v>
          </cell>
          <cell r="F5071">
            <v>0</v>
          </cell>
          <cell r="G5071">
            <v>660.39</v>
          </cell>
          <cell r="H5071">
            <v>0</v>
          </cell>
          <cell r="I5071">
            <v>0</v>
          </cell>
        </row>
        <row r="5072">
          <cell r="A5072">
            <v>0</v>
          </cell>
          <cell r="B5072" t="str">
            <v>Total/UND</v>
          </cell>
          <cell r="C5072">
            <v>1</v>
          </cell>
          <cell r="D5072">
            <v>0</v>
          </cell>
          <cell r="E5072">
            <v>0</v>
          </cell>
          <cell r="F5072">
            <v>0</v>
          </cell>
          <cell r="G5072">
            <v>4023.9700000000003</v>
          </cell>
          <cell r="H5072">
            <v>587.33000000000004</v>
          </cell>
          <cell r="I5072">
            <v>4611.3</v>
          </cell>
        </row>
        <row r="5073">
          <cell r="A5073">
            <v>0</v>
          </cell>
          <cell r="B5073" t="str">
            <v>Materiales y Equipos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>
            <v>119</v>
          </cell>
          <cell r="B5074" t="str">
            <v>ZOCALOS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</row>
        <row r="5075">
          <cell r="A5075">
            <v>119.01</v>
          </cell>
          <cell r="B5075" t="str">
            <v>ZOCALOS CERAMICA EUROPEA ECONOMICA</v>
          </cell>
          <cell r="C5075">
            <v>1</v>
          </cell>
          <cell r="D5075" t="str">
            <v>ML</v>
          </cell>
          <cell r="E5075">
            <v>0</v>
          </cell>
          <cell r="F5075">
            <v>0</v>
          </cell>
          <cell r="G5075">
            <v>232.61</v>
          </cell>
          <cell r="H5075">
            <v>22.950000000000003</v>
          </cell>
          <cell r="I5075">
            <v>255.56</v>
          </cell>
        </row>
        <row r="5076">
          <cell r="A5076">
            <v>0</v>
          </cell>
          <cell r="B5076" t="str">
            <v>Zócalos Cerámica Europea Económica 0.07x0.30m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</row>
        <row r="5077">
          <cell r="A5077">
            <v>0</v>
          </cell>
          <cell r="B5077" t="str">
            <v>Volumen Análisis</v>
          </cell>
          <cell r="C5077">
            <v>1</v>
          </cell>
          <cell r="D5077" t="str">
            <v>ML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</row>
        <row r="5078">
          <cell r="A5078">
            <v>0</v>
          </cell>
          <cell r="B5078" t="str">
            <v>Materiales y Equipos</v>
          </cell>
          <cell r="C5078">
            <v>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</row>
        <row r="5079">
          <cell r="A5079">
            <v>0</v>
          </cell>
          <cell r="B5079" t="str">
            <v>Mortero 1:10 pisos + 10% desp.</v>
          </cell>
          <cell r="C5079">
            <v>2.3999999999999998E-3</v>
          </cell>
          <cell r="D5079" t="str">
            <v>M3</v>
          </cell>
          <cell r="E5079">
            <v>3919.4300000000003</v>
          </cell>
          <cell r="F5079">
            <v>705.49739999999997</v>
          </cell>
          <cell r="G5079">
            <v>9.41</v>
          </cell>
          <cell r="H5079">
            <v>1.69</v>
          </cell>
          <cell r="I5079">
            <v>0</v>
          </cell>
        </row>
        <row r="5080">
          <cell r="A5080">
            <v>0</v>
          </cell>
          <cell r="B5080" t="str">
            <v>Cerámica Europea Económica + 10% desp.</v>
          </cell>
          <cell r="C5080">
            <v>0.05</v>
          </cell>
          <cell r="D5080" t="str">
            <v>M2</v>
          </cell>
          <cell r="E5080">
            <v>322.02999999999997</v>
          </cell>
          <cell r="F5080">
            <v>57.965399999999995</v>
          </cell>
          <cell r="G5080">
            <v>16.100000000000001</v>
          </cell>
          <cell r="H5080">
            <v>2.9</v>
          </cell>
          <cell r="I5080">
            <v>0</v>
          </cell>
        </row>
        <row r="5081">
          <cell r="A5081">
            <v>0</v>
          </cell>
          <cell r="B5081" t="str">
            <v>Derretido Keracolor 25 lbs + 10% desp.</v>
          </cell>
          <cell r="C5081">
            <v>3.0000000000000001E-3</v>
          </cell>
          <cell r="D5081" t="str">
            <v>FDA</v>
          </cell>
          <cell r="E5081">
            <v>1016.95</v>
          </cell>
          <cell r="F5081">
            <v>183.05099999999999</v>
          </cell>
          <cell r="G5081">
            <v>3.05</v>
          </cell>
          <cell r="H5081">
            <v>0.55000000000000004</v>
          </cell>
        </row>
        <row r="5082">
          <cell r="A5082">
            <v>0</v>
          </cell>
          <cell r="B5082" t="str">
            <v xml:space="preserve">Corte de Chazos </v>
          </cell>
          <cell r="C5082">
            <v>3.33</v>
          </cell>
          <cell r="D5082" t="str">
            <v>UND</v>
          </cell>
          <cell r="E5082">
            <v>29.66</v>
          </cell>
          <cell r="F5082">
            <v>5.3388</v>
          </cell>
          <cell r="G5082">
            <v>98.77</v>
          </cell>
          <cell r="H5082">
            <v>17.78</v>
          </cell>
          <cell r="I5082">
            <v>1864.1599999999999</v>
          </cell>
        </row>
        <row r="5083">
          <cell r="A5083">
            <v>0</v>
          </cell>
          <cell r="B5083" t="str">
            <v>Estopa</v>
          </cell>
          <cell r="C5083">
            <v>3.0000000000000001E-3</v>
          </cell>
          <cell r="D5083" t="str">
            <v>LB</v>
          </cell>
          <cell r="E5083">
            <v>63.56</v>
          </cell>
          <cell r="F5083">
            <v>11.440799999999999</v>
          </cell>
          <cell r="G5083">
            <v>0.19</v>
          </cell>
          <cell r="H5083">
            <v>0.03</v>
          </cell>
          <cell r="I5083">
            <v>0</v>
          </cell>
        </row>
        <row r="5084">
          <cell r="A5084">
            <v>0</v>
          </cell>
          <cell r="B5084" t="str">
            <v>Transporte de pisos (3%)</v>
          </cell>
          <cell r="C5084">
            <v>1</v>
          </cell>
          <cell r="D5084" t="str">
            <v>PA</v>
          </cell>
          <cell r="E5084">
            <v>0.56999999999999995</v>
          </cell>
          <cell r="F5084">
            <v>0</v>
          </cell>
          <cell r="G5084">
            <v>0.56999999999999995</v>
          </cell>
          <cell r="H5084">
            <v>0</v>
          </cell>
          <cell r="I5084">
            <v>1857.3999999999999</v>
          </cell>
        </row>
        <row r="5085">
          <cell r="A5085">
            <v>0</v>
          </cell>
          <cell r="B5085" t="str">
            <v>Mano de obra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</row>
        <row r="5086">
          <cell r="A5086">
            <v>0</v>
          </cell>
          <cell r="B5086" t="str">
            <v>Mano de Obra de colocación zócalos</v>
          </cell>
          <cell r="C5086">
            <v>1</v>
          </cell>
          <cell r="D5086" t="str">
            <v>ML</v>
          </cell>
          <cell r="E5086">
            <v>104.51700000000001</v>
          </cell>
          <cell r="F5086">
            <v>0</v>
          </cell>
          <cell r="G5086">
            <v>104.52</v>
          </cell>
          <cell r="H5086">
            <v>0</v>
          </cell>
          <cell r="I5086">
            <v>0</v>
          </cell>
        </row>
        <row r="5087">
          <cell r="A5087">
            <v>0</v>
          </cell>
          <cell r="B5087" t="str">
            <v>Total/UND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232.61</v>
          </cell>
          <cell r="H5087">
            <v>22.950000000000003</v>
          </cell>
          <cell r="I5087">
            <v>255.56</v>
          </cell>
        </row>
        <row r="5088">
          <cell r="A5088">
            <v>112.04000000000002</v>
          </cell>
          <cell r="B5088" t="str">
            <v>Mortero 1:10 pisos + 10% desp.</v>
          </cell>
          <cell r="C5088">
            <v>3.465E-2</v>
          </cell>
          <cell r="D5088" t="str">
            <v>M3</v>
          </cell>
          <cell r="E5088">
            <v>4305.3500000000004</v>
          </cell>
          <cell r="F5088">
            <v>715.65</v>
          </cell>
          <cell r="G5088">
            <v>149.18</v>
          </cell>
          <cell r="H5088">
            <v>24.8</v>
          </cell>
          <cell r="I5088">
            <v>0</v>
          </cell>
        </row>
        <row r="5089">
          <cell r="A5089">
            <v>119.02000000000001</v>
          </cell>
          <cell r="B5089" t="str">
            <v>ZOCALOS CERAMICA EUROPEA BUENA CALIDAD</v>
          </cell>
          <cell r="C5089">
            <v>1</v>
          </cell>
          <cell r="D5089" t="str">
            <v>ML</v>
          </cell>
          <cell r="E5089">
            <v>0</v>
          </cell>
          <cell r="F5089">
            <v>0</v>
          </cell>
          <cell r="G5089">
            <v>246.64999999999998</v>
          </cell>
          <cell r="H5089">
            <v>25.39</v>
          </cell>
          <cell r="I5089">
            <v>272.03999999999996</v>
          </cell>
        </row>
        <row r="5090">
          <cell r="A5090">
            <v>0</v>
          </cell>
          <cell r="B5090" t="str">
            <v>Zócalo Cerám. Europea buena calidad 0.07x0.30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</row>
        <row r="5091">
          <cell r="A5091">
            <v>0</v>
          </cell>
          <cell r="B5091" t="str">
            <v>Volumen Análisis</v>
          </cell>
          <cell r="C5091">
            <v>1</v>
          </cell>
          <cell r="D5091" t="str">
            <v>ML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</row>
        <row r="5092">
          <cell r="A5092">
            <v>0</v>
          </cell>
          <cell r="B5092" t="str">
            <v>Materiales y Equipos</v>
          </cell>
          <cell r="C5092">
            <v>0.03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</row>
        <row r="5093">
          <cell r="A5093">
            <v>0</v>
          </cell>
          <cell r="B5093" t="str">
            <v>Mortero 1:10 pisos + 10% desp.</v>
          </cell>
          <cell r="C5093">
            <v>2.3999999999999998E-3</v>
          </cell>
          <cell r="D5093" t="str">
            <v>M3</v>
          </cell>
          <cell r="E5093">
            <v>3919.4300000000003</v>
          </cell>
          <cell r="F5093">
            <v>705.49739999999997</v>
          </cell>
          <cell r="G5093">
            <v>9.41</v>
          </cell>
          <cell r="H5093">
            <v>1.69</v>
          </cell>
          <cell r="I5093">
            <v>0</v>
          </cell>
        </row>
        <row r="5094">
          <cell r="A5094">
            <v>0</v>
          </cell>
          <cell r="B5094" t="str">
            <v>Cerámica Europea buena calidad + 10% desp.</v>
          </cell>
          <cell r="C5094">
            <v>0.05</v>
          </cell>
          <cell r="D5094" t="str">
            <v>M2</v>
          </cell>
          <cell r="E5094">
            <v>593.22</v>
          </cell>
          <cell r="F5094">
            <v>106.7796</v>
          </cell>
          <cell r="G5094">
            <v>29.66</v>
          </cell>
          <cell r="H5094">
            <v>5.34</v>
          </cell>
          <cell r="I5094">
            <v>0</v>
          </cell>
        </row>
        <row r="5095">
          <cell r="A5095">
            <v>0</v>
          </cell>
          <cell r="B5095" t="str">
            <v>Derretido Keracolor 25 lbs + 10% desp.</v>
          </cell>
          <cell r="C5095">
            <v>3.0000000000000001E-3</v>
          </cell>
          <cell r="D5095" t="str">
            <v>FDA</v>
          </cell>
          <cell r="E5095">
            <v>1016.95</v>
          </cell>
          <cell r="F5095">
            <v>183.05099999999999</v>
          </cell>
          <cell r="G5095">
            <v>3.05</v>
          </cell>
          <cell r="H5095">
            <v>0.55000000000000004</v>
          </cell>
        </row>
        <row r="5096">
          <cell r="A5096">
            <v>0</v>
          </cell>
          <cell r="B5096" t="str">
            <v xml:space="preserve">Corte de Chazos </v>
          </cell>
          <cell r="C5096">
            <v>3.33</v>
          </cell>
          <cell r="D5096" t="str">
            <v>UND</v>
          </cell>
          <cell r="E5096">
            <v>29.66</v>
          </cell>
          <cell r="F5096">
            <v>5.3388</v>
          </cell>
          <cell r="G5096">
            <v>98.77</v>
          </cell>
          <cell r="H5096">
            <v>17.78</v>
          </cell>
          <cell r="I5096">
            <v>1857.3999999999999</v>
          </cell>
        </row>
        <row r="5097">
          <cell r="A5097">
            <v>0</v>
          </cell>
          <cell r="B5097" t="str">
            <v>Estopa</v>
          </cell>
          <cell r="C5097">
            <v>3.0000000000000001E-3</v>
          </cell>
          <cell r="D5097" t="str">
            <v>LB</v>
          </cell>
          <cell r="E5097">
            <v>63.56</v>
          </cell>
          <cell r="F5097">
            <v>11.440799999999999</v>
          </cell>
          <cell r="G5097">
            <v>0.19</v>
          </cell>
          <cell r="H5097">
            <v>0.03</v>
          </cell>
          <cell r="I5097">
            <v>0</v>
          </cell>
        </row>
        <row r="5098">
          <cell r="A5098">
            <v>0</v>
          </cell>
          <cell r="B5098" t="str">
            <v>Transporte de pisos (3%)</v>
          </cell>
          <cell r="C5098">
            <v>1</v>
          </cell>
          <cell r="D5098" t="str">
            <v>PA</v>
          </cell>
          <cell r="E5098">
            <v>1.05</v>
          </cell>
          <cell r="F5098">
            <v>0</v>
          </cell>
          <cell r="G5098">
            <v>1.05</v>
          </cell>
          <cell r="H5098">
            <v>0</v>
          </cell>
          <cell r="I5098">
            <v>3731.1</v>
          </cell>
        </row>
        <row r="5099">
          <cell r="A5099">
            <v>0</v>
          </cell>
          <cell r="B5099" t="str">
            <v>Mano de obra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</row>
        <row r="5100">
          <cell r="A5100">
            <v>0</v>
          </cell>
          <cell r="B5100" t="str">
            <v>Mano de Obra de colocación zócalos</v>
          </cell>
          <cell r="C5100">
            <v>1</v>
          </cell>
          <cell r="D5100" t="str">
            <v>ML</v>
          </cell>
          <cell r="E5100">
            <v>104.51700000000001</v>
          </cell>
          <cell r="F5100">
            <v>0</v>
          </cell>
          <cell r="G5100">
            <v>104.52</v>
          </cell>
          <cell r="H5100">
            <v>0</v>
          </cell>
          <cell r="I5100">
            <v>0</v>
          </cell>
        </row>
        <row r="5101">
          <cell r="A5101">
            <v>0</v>
          </cell>
          <cell r="B5101" t="str">
            <v>Total/UND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246.64999999999998</v>
          </cell>
          <cell r="H5101">
            <v>25.39</v>
          </cell>
          <cell r="I5101">
            <v>272.03999999999996</v>
          </cell>
        </row>
        <row r="5102">
          <cell r="A5102">
            <v>112.04000000000002</v>
          </cell>
          <cell r="B5102" t="str">
            <v>Mortero 1:10 pisos + 10% desp.</v>
          </cell>
          <cell r="C5102">
            <v>3.465E-2</v>
          </cell>
          <cell r="D5102" t="str">
            <v>M3</v>
          </cell>
          <cell r="E5102">
            <v>4305.3500000000004</v>
          </cell>
          <cell r="F5102">
            <v>715.65</v>
          </cell>
          <cell r="G5102">
            <v>149.18</v>
          </cell>
          <cell r="H5102">
            <v>24.8</v>
          </cell>
          <cell r="I5102">
            <v>0</v>
          </cell>
        </row>
        <row r="5103">
          <cell r="A5103">
            <v>119.03000000000002</v>
          </cell>
          <cell r="B5103" t="str">
            <v>ZOCALO CERAMICA EUROPEA PRIMERA 0.07x0.60</v>
          </cell>
          <cell r="C5103">
            <v>1</v>
          </cell>
          <cell r="D5103" t="str">
            <v>ML</v>
          </cell>
          <cell r="E5103">
            <v>0</v>
          </cell>
          <cell r="F5103">
            <v>0</v>
          </cell>
          <cell r="G5103">
            <v>324.74</v>
          </cell>
          <cell r="H5103">
            <v>38.970000000000006</v>
          </cell>
          <cell r="I5103">
            <v>363.71000000000004</v>
          </cell>
        </row>
        <row r="5104">
          <cell r="A5104">
            <v>0</v>
          </cell>
          <cell r="B5104" t="str">
            <v>Zócalo Cerámica Europea de primera 0.07x0.60m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</row>
        <row r="5105">
          <cell r="A5105">
            <v>0</v>
          </cell>
          <cell r="B5105" t="str">
            <v>Volumen Análisis</v>
          </cell>
          <cell r="C5105">
            <v>1</v>
          </cell>
          <cell r="D5105" t="str">
            <v>ML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</row>
        <row r="5106">
          <cell r="A5106">
            <v>0</v>
          </cell>
          <cell r="B5106" t="str">
            <v>Materiales y Equipos</v>
          </cell>
          <cell r="C5106">
            <v>0.03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</row>
        <row r="5107">
          <cell r="A5107">
            <v>0</v>
          </cell>
          <cell r="B5107" t="str">
            <v>Mortero 1:10 pisos + 10% desp.</v>
          </cell>
          <cell r="C5107">
            <v>2.3999999999999998E-3</v>
          </cell>
          <cell r="D5107" t="str">
            <v>M3</v>
          </cell>
          <cell r="E5107">
            <v>3919.4300000000003</v>
          </cell>
          <cell r="F5107">
            <v>705.49739999999997</v>
          </cell>
          <cell r="G5107">
            <v>9.41</v>
          </cell>
          <cell r="H5107">
            <v>1.69</v>
          </cell>
          <cell r="I5107">
            <v>0</v>
          </cell>
        </row>
        <row r="5108">
          <cell r="A5108">
            <v>0</v>
          </cell>
          <cell r="B5108" t="str">
            <v>Cerámica Europea de primera + 10% desp.</v>
          </cell>
          <cell r="C5108">
            <v>0.08</v>
          </cell>
          <cell r="D5108" t="str">
            <v>M2</v>
          </cell>
          <cell r="E5108">
            <v>1313.56</v>
          </cell>
          <cell r="F5108">
            <v>236.44079999999997</v>
          </cell>
          <cell r="G5108">
            <v>105.08</v>
          </cell>
          <cell r="H5108">
            <v>18.920000000000002</v>
          </cell>
        </row>
        <row r="5109">
          <cell r="A5109">
            <v>0</v>
          </cell>
          <cell r="B5109" t="str">
            <v>Derretido Keracolor 25 lbs + 10% desp.</v>
          </cell>
          <cell r="C5109">
            <v>3.0000000000000001E-3</v>
          </cell>
          <cell r="D5109" t="str">
            <v>FDA</v>
          </cell>
          <cell r="E5109">
            <v>1016.95</v>
          </cell>
          <cell r="F5109">
            <v>183.05099999999999</v>
          </cell>
          <cell r="G5109">
            <v>3.05</v>
          </cell>
          <cell r="H5109">
            <v>0.55000000000000004</v>
          </cell>
          <cell r="I5109">
            <v>0</v>
          </cell>
        </row>
        <row r="5110">
          <cell r="A5110">
            <v>0</v>
          </cell>
          <cell r="B5110" t="str">
            <v xml:space="preserve">Corte de Chazos </v>
          </cell>
          <cell r="C5110">
            <v>3.33</v>
          </cell>
          <cell r="D5110" t="str">
            <v>UND</v>
          </cell>
          <cell r="E5110">
            <v>29.66</v>
          </cell>
          <cell r="F5110">
            <v>5.3388</v>
          </cell>
          <cell r="G5110">
            <v>98.77</v>
          </cell>
          <cell r="H5110">
            <v>17.78</v>
          </cell>
          <cell r="I5110">
            <v>3731.1</v>
          </cell>
        </row>
        <row r="5111">
          <cell r="A5111">
            <v>0</v>
          </cell>
          <cell r="B5111" t="str">
            <v>Estopa</v>
          </cell>
          <cell r="C5111">
            <v>3.0000000000000001E-3</v>
          </cell>
          <cell r="D5111" t="str">
            <v>LB</v>
          </cell>
          <cell r="E5111">
            <v>63.56</v>
          </cell>
          <cell r="F5111">
            <v>11.440799999999999</v>
          </cell>
          <cell r="G5111">
            <v>0.19</v>
          </cell>
          <cell r="H5111">
            <v>0.03</v>
          </cell>
          <cell r="I5111">
            <v>0</v>
          </cell>
        </row>
        <row r="5112">
          <cell r="A5112">
            <v>0</v>
          </cell>
          <cell r="B5112" t="str">
            <v>Transporte de pisos (3%)</v>
          </cell>
          <cell r="C5112">
            <v>1</v>
          </cell>
          <cell r="D5112" t="str">
            <v>PA</v>
          </cell>
          <cell r="E5112">
            <v>3.72</v>
          </cell>
          <cell r="F5112">
            <v>0</v>
          </cell>
          <cell r="G5112">
            <v>3.72</v>
          </cell>
          <cell r="H5112">
            <v>0</v>
          </cell>
          <cell r="I5112">
            <v>0</v>
          </cell>
        </row>
        <row r="5113">
          <cell r="A5113">
            <v>0</v>
          </cell>
          <cell r="B5113" t="str">
            <v>Mano de obra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</row>
        <row r="5114">
          <cell r="A5114">
            <v>0</v>
          </cell>
          <cell r="B5114" t="str">
            <v>Mano de Obra de colocación zócalos</v>
          </cell>
          <cell r="C5114">
            <v>1</v>
          </cell>
          <cell r="D5114" t="str">
            <v>ML</v>
          </cell>
          <cell r="E5114">
            <v>104.51700000000001</v>
          </cell>
          <cell r="F5114">
            <v>0</v>
          </cell>
          <cell r="G5114">
            <v>104.52</v>
          </cell>
          <cell r="H5114">
            <v>0</v>
          </cell>
          <cell r="I5114">
            <v>0</v>
          </cell>
        </row>
        <row r="5115">
          <cell r="A5115">
            <v>0</v>
          </cell>
          <cell r="B5115" t="str">
            <v>Total/UND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324.74</v>
          </cell>
          <cell r="H5115">
            <v>38.970000000000006</v>
          </cell>
          <cell r="I5115">
            <v>363.71000000000004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</row>
        <row r="5117">
          <cell r="A5117">
            <v>119.04000000000002</v>
          </cell>
          <cell r="B5117" t="str">
            <v>ZOCALOS CERAMICA EUROPEA PARA EXTERIORES</v>
          </cell>
          <cell r="C5117">
            <v>1</v>
          </cell>
          <cell r="D5117" t="str">
            <v>ML</v>
          </cell>
          <cell r="E5117">
            <v>0</v>
          </cell>
          <cell r="F5117">
            <v>0</v>
          </cell>
          <cell r="G5117">
            <v>294.71999999999997</v>
          </cell>
          <cell r="H5117">
            <v>33.760000000000005</v>
          </cell>
          <cell r="I5117">
            <v>328.47999999999996</v>
          </cell>
        </row>
        <row r="5118">
          <cell r="A5118">
            <v>0</v>
          </cell>
          <cell r="B5118" t="str">
            <v>Zócalos Cerámica Europea exteriores 0.08x0.40m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</row>
        <row r="5119">
          <cell r="A5119">
            <v>0</v>
          </cell>
          <cell r="B5119" t="str">
            <v>Volumen Análisis</v>
          </cell>
          <cell r="C5119">
            <v>1</v>
          </cell>
          <cell r="D5119" t="str">
            <v>ML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</row>
        <row r="5120">
          <cell r="A5120">
            <v>0</v>
          </cell>
          <cell r="B5120" t="str">
            <v>Materiales y Equipos</v>
          </cell>
          <cell r="C5120">
            <v>2.5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</row>
        <row r="5121">
          <cell r="A5121">
            <v>0</v>
          </cell>
          <cell r="B5121" t="str">
            <v>Mortero 1:10 pisos + 10% desp.</v>
          </cell>
          <cell r="C5121">
            <v>2.8E-3</v>
          </cell>
          <cell r="D5121" t="str">
            <v>M3</v>
          </cell>
          <cell r="E5121">
            <v>3919.4300000000003</v>
          </cell>
          <cell r="F5121">
            <v>705.49739999999997</v>
          </cell>
          <cell r="G5121">
            <v>10.97</v>
          </cell>
          <cell r="H5121">
            <v>1.98</v>
          </cell>
          <cell r="I5121">
            <v>0</v>
          </cell>
        </row>
        <row r="5122">
          <cell r="A5122">
            <v>0</v>
          </cell>
          <cell r="B5122" t="str">
            <v>Cerámica Europea exteriores + 10% desp.</v>
          </cell>
          <cell r="C5122">
            <v>0.08</v>
          </cell>
          <cell r="D5122" t="str">
            <v>M2</v>
          </cell>
          <cell r="E5122">
            <v>932.2</v>
          </cell>
          <cell r="F5122">
            <v>167.79599999999999</v>
          </cell>
          <cell r="G5122">
            <v>74.58</v>
          </cell>
          <cell r="H5122">
            <v>13.42</v>
          </cell>
          <cell r="I5122">
            <v>0</v>
          </cell>
        </row>
        <row r="5123">
          <cell r="A5123">
            <v>0</v>
          </cell>
          <cell r="B5123" t="str">
            <v>Derretido Keracolor 25 lbs + 10% desp.</v>
          </cell>
          <cell r="C5123">
            <v>3.0000000000000001E-3</v>
          </cell>
          <cell r="D5123" t="str">
            <v>FDA</v>
          </cell>
          <cell r="E5123">
            <v>1016.95</v>
          </cell>
          <cell r="F5123">
            <v>183.05099999999999</v>
          </cell>
          <cell r="G5123">
            <v>3.05</v>
          </cell>
          <cell r="H5123">
            <v>0.55000000000000004</v>
          </cell>
          <cell r="I5123">
            <v>0</v>
          </cell>
        </row>
        <row r="5124">
          <cell r="A5124">
            <v>0</v>
          </cell>
          <cell r="B5124" t="str">
            <v xml:space="preserve">Corte de Chazos </v>
          </cell>
          <cell r="C5124">
            <v>3.33</v>
          </cell>
          <cell r="D5124" t="str">
            <v>UND</v>
          </cell>
          <cell r="E5124">
            <v>29.66</v>
          </cell>
          <cell r="F5124">
            <v>5.3388</v>
          </cell>
          <cell r="G5124">
            <v>98.77</v>
          </cell>
          <cell r="H5124">
            <v>17.78</v>
          </cell>
          <cell r="I5124">
            <v>2352.2000000000003</v>
          </cell>
        </row>
        <row r="5125">
          <cell r="A5125">
            <v>0</v>
          </cell>
          <cell r="B5125" t="str">
            <v>Estopa</v>
          </cell>
          <cell r="C5125">
            <v>3.0000000000000001E-3</v>
          </cell>
          <cell r="D5125" t="str">
            <v>LB</v>
          </cell>
          <cell r="E5125">
            <v>63.56</v>
          </cell>
          <cell r="F5125">
            <v>11.440799999999999</v>
          </cell>
          <cell r="G5125">
            <v>0.19</v>
          </cell>
          <cell r="H5125">
            <v>0.03</v>
          </cell>
          <cell r="I5125">
            <v>0</v>
          </cell>
        </row>
        <row r="5126">
          <cell r="A5126">
            <v>0</v>
          </cell>
          <cell r="B5126" t="str">
            <v>Transporte de pisos (3%)</v>
          </cell>
          <cell r="C5126">
            <v>1</v>
          </cell>
          <cell r="D5126" t="str">
            <v>PA</v>
          </cell>
          <cell r="E5126">
            <v>2.64</v>
          </cell>
          <cell r="F5126">
            <v>0</v>
          </cell>
          <cell r="G5126">
            <v>2.64</v>
          </cell>
          <cell r="H5126">
            <v>0</v>
          </cell>
          <cell r="I5126">
            <v>0</v>
          </cell>
        </row>
        <row r="5127">
          <cell r="A5127">
            <v>0</v>
          </cell>
          <cell r="B5127" t="str">
            <v>Mano de obra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0</v>
          </cell>
          <cell r="B5128" t="str">
            <v>Mano de Obra de colocación zócalos</v>
          </cell>
          <cell r="C5128">
            <v>1</v>
          </cell>
          <cell r="D5128" t="str">
            <v>ML</v>
          </cell>
          <cell r="E5128">
            <v>104.51700000000001</v>
          </cell>
          <cell r="F5128">
            <v>0</v>
          </cell>
          <cell r="G5128">
            <v>104.52</v>
          </cell>
          <cell r="H5128">
            <v>0</v>
          </cell>
          <cell r="I5128">
            <v>0</v>
          </cell>
        </row>
        <row r="5129">
          <cell r="A5129">
            <v>0</v>
          </cell>
          <cell r="B5129" t="str">
            <v>Total/UND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294.71999999999997</v>
          </cell>
          <cell r="H5129">
            <v>33.760000000000005</v>
          </cell>
          <cell r="I5129">
            <v>328.47999999999996</v>
          </cell>
        </row>
        <row r="5130">
          <cell r="A5130">
            <v>0</v>
          </cell>
          <cell r="B5130" t="str">
            <v>Mármol crema marfil 40x40 bruto + 10% desp.</v>
          </cell>
          <cell r="C5130">
            <v>1.1000000000000001</v>
          </cell>
          <cell r="D5130" t="str">
            <v>M2</v>
          </cell>
          <cell r="E5130">
            <v>2584.75</v>
          </cell>
          <cell r="F5130">
            <v>465.255</v>
          </cell>
          <cell r="G5130">
            <v>2843.23</v>
          </cell>
          <cell r="H5130">
            <v>511.78</v>
          </cell>
          <cell r="I5130">
            <v>0</v>
          </cell>
        </row>
        <row r="5131">
          <cell r="A5131">
            <v>119.05000000000003</v>
          </cell>
          <cell r="B5131" t="str">
            <v xml:space="preserve">ZOCALO GRANITO 7x30, FONDO GRIS </v>
          </cell>
          <cell r="C5131">
            <v>1</v>
          </cell>
          <cell r="D5131" t="str">
            <v>ML</v>
          </cell>
          <cell r="E5131">
            <v>0</v>
          </cell>
          <cell r="F5131">
            <v>0</v>
          </cell>
          <cell r="G5131">
            <v>214.065</v>
          </cell>
          <cell r="H5131">
            <v>18.740000000000002</v>
          </cell>
          <cell r="I5131">
            <v>232.80500000000001</v>
          </cell>
        </row>
        <row r="5132">
          <cell r="A5132">
            <v>0</v>
          </cell>
          <cell r="B5132" t="str">
            <v>Zócalo Granito 7x30, Fondo Gris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</row>
        <row r="5133">
          <cell r="A5133">
            <v>0</v>
          </cell>
          <cell r="B5133" t="str">
            <v>Volumen Análisis</v>
          </cell>
          <cell r="C5133">
            <v>1</v>
          </cell>
          <cell r="D5133" t="str">
            <v>ML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</row>
        <row r="5134">
          <cell r="A5134">
            <v>0</v>
          </cell>
          <cell r="B5134" t="str">
            <v>Materiales y Equipos</v>
          </cell>
          <cell r="C5134">
            <v>2.5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</row>
        <row r="5135">
          <cell r="A5135">
            <v>112.04000000000002</v>
          </cell>
          <cell r="B5135" t="str">
            <v>Mortero 1:10 pisos + 10% desp.</v>
          </cell>
          <cell r="C5135">
            <v>2.3999999999999998E-3</v>
          </cell>
          <cell r="D5135" t="str">
            <v>M3</v>
          </cell>
          <cell r="E5135">
            <v>4305.3500000000004</v>
          </cell>
          <cell r="F5135">
            <v>715.65</v>
          </cell>
          <cell r="G5135">
            <v>10.33</v>
          </cell>
          <cell r="H5135">
            <v>1.72</v>
          </cell>
          <cell r="I5135">
            <v>0</v>
          </cell>
        </row>
        <row r="5136">
          <cell r="A5136" t="str">
            <v>PISO006</v>
          </cell>
          <cell r="B5136" t="str">
            <v>Granito 30x30 fondo gris + 10% desp.</v>
          </cell>
          <cell r="C5136">
            <v>0.05</v>
          </cell>
          <cell r="D5136" t="str">
            <v>M2</v>
          </cell>
          <cell r="E5136">
            <v>601.69491525423734</v>
          </cell>
          <cell r="F5136">
            <v>108.30508474576271</v>
          </cell>
          <cell r="G5136">
            <v>30.08</v>
          </cell>
          <cell r="H5136">
            <v>5.42</v>
          </cell>
          <cell r="I5136">
            <v>0</v>
          </cell>
        </row>
        <row r="5137">
          <cell r="A5137" t="str">
            <v>PISO025</v>
          </cell>
          <cell r="B5137" t="str">
            <v>Derretido Keracolor 25 lbs + 10% desp.</v>
          </cell>
          <cell r="C5137">
            <v>3.0000000000000001E-3</v>
          </cell>
          <cell r="D5137" t="str">
            <v>FDA</v>
          </cell>
          <cell r="E5137">
            <v>1016.949152542373</v>
          </cell>
          <cell r="F5137">
            <v>183.05084745762713</v>
          </cell>
          <cell r="G5137">
            <v>3.05</v>
          </cell>
          <cell r="H5137">
            <v>0.55000000000000004</v>
          </cell>
        </row>
        <row r="5138">
          <cell r="A5138" t="str">
            <v>PISO021</v>
          </cell>
          <cell r="B5138" t="str">
            <v>Estopa</v>
          </cell>
          <cell r="C5138">
            <v>3.0000000000000001E-3</v>
          </cell>
          <cell r="D5138" t="str">
            <v>LB</v>
          </cell>
          <cell r="E5138">
            <v>127.11864406779662</v>
          </cell>
          <cell r="F5138">
            <v>22.881355932203391</v>
          </cell>
          <cell r="G5138">
            <v>0.38</v>
          </cell>
          <cell r="H5138">
            <v>7.0000000000000007E-2</v>
          </cell>
          <cell r="I5138">
            <v>4611.3</v>
          </cell>
        </row>
        <row r="5139">
          <cell r="A5139">
            <v>0</v>
          </cell>
          <cell r="B5139" t="str">
            <v>Transporte de pisos (3%)</v>
          </cell>
          <cell r="C5139">
            <v>0.03</v>
          </cell>
          <cell r="D5139">
            <v>0</v>
          </cell>
          <cell r="E5139">
            <v>35.5</v>
          </cell>
          <cell r="F5139">
            <v>0</v>
          </cell>
          <cell r="G5139">
            <v>1.0649999999999999</v>
          </cell>
          <cell r="H5139">
            <v>0</v>
          </cell>
        </row>
        <row r="5140">
          <cell r="A5140">
            <v>0</v>
          </cell>
          <cell r="B5140" t="str">
            <v>Mano de obra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</row>
        <row r="5141">
          <cell r="A5141">
            <v>900.02</v>
          </cell>
          <cell r="B5141" t="str">
            <v xml:space="preserve">Corte de Chazos Granito </v>
          </cell>
          <cell r="C5141">
            <v>3.33</v>
          </cell>
          <cell r="D5141" t="str">
            <v>UND</v>
          </cell>
          <cell r="E5141">
            <v>18.32</v>
          </cell>
          <cell r="F5141">
            <v>3.2976000000000001</v>
          </cell>
          <cell r="G5141">
            <v>61.01</v>
          </cell>
          <cell r="H5141">
            <v>10.98</v>
          </cell>
          <cell r="I5141">
            <v>255.56</v>
          </cell>
        </row>
        <row r="5142">
          <cell r="A5142">
            <v>1000.03</v>
          </cell>
          <cell r="B5142" t="str">
            <v>Mano de Obra de colocación zócalos</v>
          </cell>
          <cell r="C5142">
            <v>1</v>
          </cell>
          <cell r="D5142" t="str">
            <v>ML</v>
          </cell>
          <cell r="E5142">
            <v>108.15</v>
          </cell>
          <cell r="F5142">
            <v>0</v>
          </cell>
          <cell r="G5142">
            <v>108.15</v>
          </cell>
          <cell r="H5142">
            <v>0</v>
          </cell>
          <cell r="I5142">
            <v>0</v>
          </cell>
        </row>
        <row r="5143">
          <cell r="A5143">
            <v>0</v>
          </cell>
          <cell r="B5143" t="str">
            <v>Total/UND</v>
          </cell>
          <cell r="C5143">
            <v>1</v>
          </cell>
          <cell r="D5143">
            <v>0</v>
          </cell>
          <cell r="E5143">
            <v>0</v>
          </cell>
          <cell r="F5143">
            <v>0</v>
          </cell>
          <cell r="G5143">
            <v>214.065</v>
          </cell>
          <cell r="H5143">
            <v>18.740000000000002</v>
          </cell>
          <cell r="I5143">
            <v>232.80500000000001</v>
          </cell>
        </row>
        <row r="5144">
          <cell r="A5144">
            <v>0</v>
          </cell>
          <cell r="B5144" t="str">
            <v>Materiales y Equipos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</row>
        <row r="5145">
          <cell r="A5145">
            <v>119.06000000000003</v>
          </cell>
          <cell r="B5145" t="str">
            <v>ZOCALOS GRANITO 7x30, FONDO BLANCO</v>
          </cell>
          <cell r="C5145">
            <v>1</v>
          </cell>
          <cell r="D5145" t="str">
            <v>ML</v>
          </cell>
          <cell r="E5145">
            <v>0</v>
          </cell>
          <cell r="F5145">
            <v>0</v>
          </cell>
          <cell r="G5145">
            <v>245.89</v>
          </cell>
          <cell r="H5145">
            <v>24.630000000000003</v>
          </cell>
          <cell r="I5145">
            <v>270.52</v>
          </cell>
        </row>
        <row r="5146">
          <cell r="A5146">
            <v>0</v>
          </cell>
          <cell r="B5146" t="str">
            <v>Zócalos Granito 0.07x0.30, Fondo Blanco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</row>
        <row r="5147">
          <cell r="A5147">
            <v>0</v>
          </cell>
          <cell r="B5147" t="str">
            <v>Volumen Análisis</v>
          </cell>
          <cell r="C5147">
            <v>1</v>
          </cell>
          <cell r="D5147" t="str">
            <v>ML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</row>
        <row r="5148">
          <cell r="A5148">
            <v>0</v>
          </cell>
          <cell r="B5148" t="str">
            <v>Materiales y Equipos</v>
          </cell>
          <cell r="C5148">
            <v>3.33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>
            <v>0</v>
          </cell>
          <cell r="B5149" t="str">
            <v>Mortero 1:10 pisos + 10% desp.</v>
          </cell>
          <cell r="C5149">
            <v>2.3999999999999998E-3</v>
          </cell>
          <cell r="D5149" t="str">
            <v>M3</v>
          </cell>
          <cell r="E5149">
            <v>3919.4300000000003</v>
          </cell>
          <cell r="F5149">
            <v>705.49739999999997</v>
          </cell>
          <cell r="G5149">
            <v>9.41</v>
          </cell>
          <cell r="H5149">
            <v>1.69</v>
          </cell>
          <cell r="I5149">
            <v>0</v>
          </cell>
        </row>
        <row r="5150">
          <cell r="A5150">
            <v>0</v>
          </cell>
          <cell r="B5150" t="str">
            <v>Granito 30x30 fondo blanco + 10% desp.</v>
          </cell>
          <cell r="C5150">
            <v>0.05</v>
          </cell>
          <cell r="D5150" t="str">
            <v>M2</v>
          </cell>
          <cell r="E5150">
            <v>508.47</v>
          </cell>
          <cell r="F5150">
            <v>91.524600000000007</v>
          </cell>
          <cell r="G5150">
            <v>25.42</v>
          </cell>
          <cell r="H5150">
            <v>4.58</v>
          </cell>
        </row>
        <row r="5151">
          <cell r="A5151">
            <v>0</v>
          </cell>
          <cell r="B5151" t="str">
            <v>Derretido Keracolor 25 lbs + 10% desp.</v>
          </cell>
          <cell r="C5151">
            <v>3.0000000000000001E-3</v>
          </cell>
          <cell r="D5151" t="str">
            <v>FDA</v>
          </cell>
          <cell r="E5151">
            <v>1016.95</v>
          </cell>
          <cell r="F5151">
            <v>183.05099999999999</v>
          </cell>
          <cell r="G5151">
            <v>3.05</v>
          </cell>
          <cell r="H5151">
            <v>0.55000000000000004</v>
          </cell>
          <cell r="I5151">
            <v>0</v>
          </cell>
        </row>
        <row r="5152">
          <cell r="A5152">
            <v>0</v>
          </cell>
          <cell r="B5152" t="str">
            <v>Estopa</v>
          </cell>
          <cell r="C5152">
            <v>3.0000000000000001E-3</v>
          </cell>
          <cell r="D5152" t="str">
            <v>LB</v>
          </cell>
          <cell r="E5152">
            <v>63.56</v>
          </cell>
          <cell r="F5152">
            <v>11.440799999999999</v>
          </cell>
          <cell r="G5152">
            <v>0.19</v>
          </cell>
          <cell r="H5152">
            <v>0.03</v>
          </cell>
          <cell r="I5152">
            <v>0</v>
          </cell>
        </row>
        <row r="5153">
          <cell r="A5153">
            <v>0</v>
          </cell>
          <cell r="B5153" t="str">
            <v xml:space="preserve">Corte de Chazos Granito </v>
          </cell>
          <cell r="C5153">
            <v>3.33</v>
          </cell>
          <cell r="D5153" t="str">
            <v>UND</v>
          </cell>
          <cell r="E5153">
            <v>29.66</v>
          </cell>
          <cell r="F5153">
            <v>5.3388</v>
          </cell>
          <cell r="G5153">
            <v>98.77</v>
          </cell>
          <cell r="H5153">
            <v>17.78</v>
          </cell>
          <cell r="I5153">
            <v>255.56</v>
          </cell>
        </row>
        <row r="5154">
          <cell r="A5154">
            <v>0</v>
          </cell>
          <cell r="B5154" t="str">
            <v>Transporte de pisos (3%)</v>
          </cell>
          <cell r="C5154">
            <v>1</v>
          </cell>
          <cell r="D5154" t="str">
            <v>PA</v>
          </cell>
          <cell r="E5154">
            <v>0.9</v>
          </cell>
          <cell r="F5154">
            <v>0</v>
          </cell>
          <cell r="G5154">
            <v>0.9</v>
          </cell>
          <cell r="H5154">
            <v>0</v>
          </cell>
          <cell r="I5154">
            <v>0</v>
          </cell>
        </row>
        <row r="5155">
          <cell r="A5155">
            <v>0</v>
          </cell>
          <cell r="B5155" t="str">
            <v>Mano de obra</v>
          </cell>
          <cell r="C5155">
            <v>1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</row>
        <row r="5156">
          <cell r="A5156">
            <v>0</v>
          </cell>
          <cell r="B5156" t="str">
            <v>Mano de Obra de colocación zócalos</v>
          </cell>
          <cell r="C5156">
            <v>1</v>
          </cell>
          <cell r="D5156" t="str">
            <v>ML</v>
          </cell>
          <cell r="E5156">
            <v>108.15</v>
          </cell>
          <cell r="F5156">
            <v>0</v>
          </cell>
          <cell r="G5156">
            <v>108.15</v>
          </cell>
          <cell r="H5156">
            <v>0</v>
          </cell>
          <cell r="I5156">
            <v>0</v>
          </cell>
        </row>
        <row r="5157">
          <cell r="A5157">
            <v>0</v>
          </cell>
          <cell r="B5157" t="str">
            <v>Total/UND</v>
          </cell>
          <cell r="C5157">
            <v>1</v>
          </cell>
          <cell r="D5157">
            <v>0</v>
          </cell>
          <cell r="E5157">
            <v>0</v>
          </cell>
          <cell r="F5157">
            <v>0</v>
          </cell>
          <cell r="G5157">
            <v>245.89</v>
          </cell>
          <cell r="H5157">
            <v>24.630000000000003</v>
          </cell>
          <cell r="I5157">
            <v>270.52</v>
          </cell>
        </row>
        <row r="5158">
          <cell r="A5158">
            <v>0</v>
          </cell>
          <cell r="B5158" t="str">
            <v>Materiales y Equipos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</row>
        <row r="5159">
          <cell r="A5159">
            <v>119.07000000000004</v>
          </cell>
          <cell r="B5159" t="str">
            <v>ZOCALO PORCELANATO ORIENTAL 0.07x0.50m</v>
          </cell>
          <cell r="C5159">
            <v>1</v>
          </cell>
          <cell r="D5159" t="str">
            <v>ML</v>
          </cell>
          <cell r="E5159">
            <v>0</v>
          </cell>
          <cell r="F5159">
            <v>0</v>
          </cell>
          <cell r="G5159">
            <v>331.78</v>
          </cell>
          <cell r="H5159">
            <v>18.130000000000003</v>
          </cell>
          <cell r="I5159">
            <v>349.90999999999997</v>
          </cell>
        </row>
        <row r="5160">
          <cell r="A5160">
            <v>0</v>
          </cell>
          <cell r="B5160" t="str">
            <v>Zócalos porcelanato oriental 0.07x0.50m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</row>
        <row r="5161">
          <cell r="A5161">
            <v>0</v>
          </cell>
          <cell r="B5161" t="str">
            <v>Volumen Análisis</v>
          </cell>
          <cell r="C5161">
            <v>1</v>
          </cell>
          <cell r="D5161" t="str">
            <v>ML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</row>
        <row r="5162">
          <cell r="A5162">
            <v>0</v>
          </cell>
          <cell r="B5162" t="str">
            <v>Materiales y Equipos</v>
          </cell>
          <cell r="C5162">
            <v>3.33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</row>
        <row r="5163">
          <cell r="A5163">
            <v>112.04000000000002</v>
          </cell>
          <cell r="B5163" t="str">
            <v>Mortero 1:10 pisos + 10% desp.</v>
          </cell>
          <cell r="C5163">
            <v>2.3999999999999998E-3</v>
          </cell>
          <cell r="D5163" t="str">
            <v>M3</v>
          </cell>
          <cell r="E5163">
            <v>3919.4300000000003</v>
          </cell>
          <cell r="F5163">
            <v>705.49739999999997</v>
          </cell>
          <cell r="G5163">
            <v>9.41</v>
          </cell>
          <cell r="H5163">
            <v>1.69</v>
          </cell>
          <cell r="I5163">
            <v>0</v>
          </cell>
        </row>
        <row r="5164">
          <cell r="A5164" t="str">
            <v>PISO008</v>
          </cell>
          <cell r="B5164" t="str">
            <v>Porcelanato +20% desp.</v>
          </cell>
          <cell r="C5164">
            <v>0.08</v>
          </cell>
          <cell r="D5164" t="str">
            <v>M2</v>
          </cell>
          <cell r="E5164">
            <v>1101.6949152542375</v>
          </cell>
          <cell r="F5164">
            <v>198.30508474576274</v>
          </cell>
          <cell r="G5164">
            <v>88.14</v>
          </cell>
          <cell r="H5164">
            <v>15.86</v>
          </cell>
        </row>
        <row r="5165">
          <cell r="A5165" t="str">
            <v>PISO025</v>
          </cell>
          <cell r="B5165" t="str">
            <v>Derretido Keracolor 25 lbs + 10% desp.</v>
          </cell>
          <cell r="C5165">
            <v>3.0000000000000001E-3</v>
          </cell>
          <cell r="D5165" t="str">
            <v>FDA</v>
          </cell>
          <cell r="E5165">
            <v>1016.95</v>
          </cell>
          <cell r="F5165">
            <v>183.05099999999999</v>
          </cell>
          <cell r="G5165">
            <v>3.05</v>
          </cell>
          <cell r="H5165">
            <v>0.55000000000000004</v>
          </cell>
          <cell r="I5165">
            <v>0</v>
          </cell>
        </row>
        <row r="5166">
          <cell r="A5166" t="str">
            <v>PISO021</v>
          </cell>
          <cell r="B5166" t="str">
            <v>Estopa</v>
          </cell>
          <cell r="C5166">
            <v>3.0000000000000001E-3</v>
          </cell>
          <cell r="D5166" t="str">
            <v>LB</v>
          </cell>
          <cell r="E5166">
            <v>63.56</v>
          </cell>
          <cell r="F5166">
            <v>11.440799999999999</v>
          </cell>
          <cell r="G5166">
            <v>0.19</v>
          </cell>
          <cell r="H5166">
            <v>0.03</v>
          </cell>
          <cell r="I5166">
            <v>0</v>
          </cell>
        </row>
        <row r="5167">
          <cell r="A5167">
            <v>900.02</v>
          </cell>
          <cell r="B5167" t="str">
            <v>Corte de Chazos Porcelanato</v>
          </cell>
          <cell r="C5167">
            <v>2</v>
          </cell>
          <cell r="D5167" t="str">
            <v>UND</v>
          </cell>
          <cell r="E5167">
            <v>18.32</v>
          </cell>
          <cell r="F5167">
            <v>0</v>
          </cell>
          <cell r="G5167">
            <v>36.64</v>
          </cell>
          <cell r="H5167">
            <v>0</v>
          </cell>
          <cell r="I5167">
            <v>272.03999999999996</v>
          </cell>
        </row>
        <row r="5168">
          <cell r="A5168">
            <v>0</v>
          </cell>
          <cell r="B5168" t="str">
            <v>Transporte de pisos (3%)</v>
          </cell>
          <cell r="C5168">
            <v>0.03</v>
          </cell>
          <cell r="D5168">
            <v>0</v>
          </cell>
          <cell r="E5168">
            <v>89.83</v>
          </cell>
          <cell r="F5168">
            <v>0</v>
          </cell>
          <cell r="G5168">
            <v>89.83</v>
          </cell>
          <cell r="H5168">
            <v>0</v>
          </cell>
          <cell r="I5168">
            <v>0</v>
          </cell>
        </row>
        <row r="5169">
          <cell r="A5169">
            <v>0</v>
          </cell>
          <cell r="B5169" t="str">
            <v>Mano de obra</v>
          </cell>
          <cell r="C5169">
            <v>1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A5170">
            <v>1000.06</v>
          </cell>
          <cell r="B5170" t="str">
            <v>Mano de Obra de colocación zócalos</v>
          </cell>
          <cell r="C5170">
            <v>1</v>
          </cell>
          <cell r="D5170" t="str">
            <v>ML</v>
          </cell>
          <cell r="E5170">
            <v>104.51700000000001</v>
          </cell>
          <cell r="F5170">
            <v>0</v>
          </cell>
          <cell r="G5170">
            <v>104.52</v>
          </cell>
          <cell r="H5170">
            <v>0</v>
          </cell>
          <cell r="I5170">
            <v>0</v>
          </cell>
        </row>
        <row r="5171">
          <cell r="A5171">
            <v>0</v>
          </cell>
          <cell r="B5171" t="str">
            <v>Total/UND</v>
          </cell>
          <cell r="C5171">
            <v>1</v>
          </cell>
          <cell r="D5171">
            <v>0</v>
          </cell>
          <cell r="E5171">
            <v>0</v>
          </cell>
          <cell r="F5171">
            <v>0</v>
          </cell>
          <cell r="G5171">
            <v>331.78</v>
          </cell>
          <cell r="H5171">
            <v>18.130000000000003</v>
          </cell>
          <cell r="I5171">
            <v>349.90999999999997</v>
          </cell>
        </row>
        <row r="5172">
          <cell r="A5172">
            <v>0</v>
          </cell>
          <cell r="B5172" t="str">
            <v>Materiales y Equipos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</row>
        <row r="5173">
          <cell r="A5173">
            <v>119.08000000000004</v>
          </cell>
          <cell r="B5173" t="str">
            <v>ZOCALO PORCELANATO ROMANO 7X50 IMP.</v>
          </cell>
          <cell r="C5173">
            <v>1</v>
          </cell>
          <cell r="D5173" t="str">
            <v>ML</v>
          </cell>
          <cell r="E5173">
            <v>0</v>
          </cell>
          <cell r="F5173">
            <v>0</v>
          </cell>
          <cell r="G5173">
            <v>240.2</v>
          </cell>
          <cell r="H5173">
            <v>24.04</v>
          </cell>
          <cell r="I5173">
            <v>264.24</v>
          </cell>
        </row>
        <row r="5174">
          <cell r="A5174">
            <v>0</v>
          </cell>
          <cell r="B5174" t="str">
            <v xml:space="preserve">Zócalo Porcelanato Romano 0.07x0.50m  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</row>
        <row r="5175">
          <cell r="A5175">
            <v>0</v>
          </cell>
          <cell r="B5175" t="str">
            <v>Volumen Análisis</v>
          </cell>
          <cell r="C5175">
            <v>1</v>
          </cell>
          <cell r="D5175" t="str">
            <v>ML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</row>
        <row r="5176">
          <cell r="A5176">
            <v>0</v>
          </cell>
          <cell r="B5176" t="str">
            <v>Materiales y Equipos</v>
          </cell>
          <cell r="C5176">
            <v>3.33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</row>
        <row r="5177">
          <cell r="A5177">
            <v>0</v>
          </cell>
          <cell r="B5177" t="str">
            <v>Mortero 1:10 pisos + 10% desp.</v>
          </cell>
          <cell r="C5177">
            <v>2.3999999999999998E-3</v>
          </cell>
          <cell r="D5177" t="str">
            <v>M3</v>
          </cell>
          <cell r="E5177">
            <v>4565.8</v>
          </cell>
          <cell r="F5177">
            <v>821.84400000000005</v>
          </cell>
          <cell r="G5177">
            <v>10.96</v>
          </cell>
          <cell r="H5177">
            <v>1.97</v>
          </cell>
          <cell r="I5177">
            <v>0</v>
          </cell>
        </row>
        <row r="5178">
          <cell r="A5178">
            <v>0</v>
          </cell>
          <cell r="B5178" t="str">
            <v>Porcelanato Romano +20% desp.</v>
          </cell>
          <cell r="C5178">
            <v>0.08</v>
          </cell>
          <cell r="D5178" t="str">
            <v>M2</v>
          </cell>
          <cell r="E5178">
            <v>750.42</v>
          </cell>
          <cell r="F5178">
            <v>135.07559999999998</v>
          </cell>
          <cell r="G5178">
            <v>60.03</v>
          </cell>
          <cell r="H5178">
            <v>10.81</v>
          </cell>
          <cell r="I5178">
            <v>0</v>
          </cell>
        </row>
        <row r="5179">
          <cell r="A5179">
            <v>0</v>
          </cell>
          <cell r="B5179" t="str">
            <v>Derretido Keracolor 25 lbs + 10% desp.</v>
          </cell>
          <cell r="C5179">
            <v>3.0000000000000001E-3</v>
          </cell>
          <cell r="D5179" t="str">
            <v>FDA</v>
          </cell>
          <cell r="E5179">
            <v>1016.95</v>
          </cell>
          <cell r="F5179">
            <v>183.05099999999999</v>
          </cell>
          <cell r="G5179">
            <v>3.05</v>
          </cell>
          <cell r="H5179">
            <v>0.55000000000000004</v>
          </cell>
          <cell r="I5179">
            <v>0</v>
          </cell>
        </row>
        <row r="5180">
          <cell r="A5180">
            <v>0</v>
          </cell>
          <cell r="B5180" t="str">
            <v>Estopa</v>
          </cell>
          <cell r="C5180">
            <v>3.0000000000000001E-3</v>
          </cell>
          <cell r="D5180" t="str">
            <v>LB</v>
          </cell>
          <cell r="E5180">
            <v>63.56</v>
          </cell>
          <cell r="F5180">
            <v>11.440799999999999</v>
          </cell>
          <cell r="G5180">
            <v>0.19</v>
          </cell>
          <cell r="H5180">
            <v>0.03</v>
          </cell>
          <cell r="I5180">
            <v>0</v>
          </cell>
        </row>
        <row r="5181">
          <cell r="A5181">
            <v>0</v>
          </cell>
          <cell r="B5181" t="str">
            <v>Corte de Chazos Porcelanato</v>
          </cell>
          <cell r="C5181">
            <v>2</v>
          </cell>
          <cell r="D5181" t="str">
            <v>UND</v>
          </cell>
          <cell r="E5181">
            <v>29.66</v>
          </cell>
          <cell r="F5181">
            <v>5.3388</v>
          </cell>
          <cell r="G5181">
            <v>59.32</v>
          </cell>
          <cell r="H5181">
            <v>10.68</v>
          </cell>
          <cell r="I5181">
            <v>363.71000000000004</v>
          </cell>
        </row>
        <row r="5182">
          <cell r="A5182">
            <v>0</v>
          </cell>
          <cell r="B5182" t="str">
            <v>Transporte de pisos (3%)</v>
          </cell>
          <cell r="C5182">
            <v>1</v>
          </cell>
          <cell r="D5182" t="str">
            <v>PA</v>
          </cell>
          <cell r="E5182">
            <v>2.13</v>
          </cell>
          <cell r="F5182">
            <v>0</v>
          </cell>
          <cell r="G5182">
            <v>2.13</v>
          </cell>
          <cell r="H5182">
            <v>0</v>
          </cell>
          <cell r="I5182">
            <v>0</v>
          </cell>
        </row>
        <row r="5183">
          <cell r="A5183">
            <v>0</v>
          </cell>
          <cell r="B5183" t="str">
            <v>Mano de obra</v>
          </cell>
          <cell r="C5183">
            <v>1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</row>
        <row r="5184">
          <cell r="A5184">
            <v>0</v>
          </cell>
          <cell r="B5184" t="str">
            <v>Mano de Obra de colocación zócalos</v>
          </cell>
          <cell r="C5184">
            <v>1</v>
          </cell>
          <cell r="D5184" t="str">
            <v>ML</v>
          </cell>
          <cell r="E5184">
            <v>104.51700000000001</v>
          </cell>
          <cell r="F5184">
            <v>0</v>
          </cell>
          <cell r="G5184">
            <v>104.52</v>
          </cell>
          <cell r="H5184">
            <v>0</v>
          </cell>
          <cell r="I5184">
            <v>0</v>
          </cell>
        </row>
        <row r="5185">
          <cell r="A5185">
            <v>0</v>
          </cell>
          <cell r="B5185" t="str">
            <v>Total/UND</v>
          </cell>
          <cell r="C5185">
            <v>1</v>
          </cell>
          <cell r="D5185">
            <v>0</v>
          </cell>
          <cell r="E5185">
            <v>0</v>
          </cell>
          <cell r="F5185">
            <v>0</v>
          </cell>
          <cell r="G5185">
            <v>240.2</v>
          </cell>
          <cell r="H5185">
            <v>24.04</v>
          </cell>
          <cell r="I5185">
            <v>264.24</v>
          </cell>
        </row>
        <row r="5186">
          <cell r="A5186">
            <v>0</v>
          </cell>
          <cell r="B5186" t="str">
            <v>Materiales y Equipos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</row>
        <row r="5187">
          <cell r="A5187">
            <v>119.09000000000005</v>
          </cell>
          <cell r="B5187" t="str">
            <v>ZOCALO MARMOL TRAVERTINO 8x40 IMP. MATE</v>
          </cell>
          <cell r="C5187">
            <v>1</v>
          </cell>
          <cell r="D5187" t="str">
            <v>ML</v>
          </cell>
          <cell r="E5187">
            <v>0</v>
          </cell>
          <cell r="F5187">
            <v>0</v>
          </cell>
          <cell r="G5187">
            <v>338.23</v>
          </cell>
          <cell r="H5187">
            <v>35.270000000000003</v>
          </cell>
          <cell r="I5187">
            <v>373.5</v>
          </cell>
        </row>
        <row r="5188">
          <cell r="A5188">
            <v>0</v>
          </cell>
          <cell r="B5188" t="str">
            <v>Zócalo Mármol travertino 0.08x0.40 imp. mate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</row>
        <row r="5189">
          <cell r="A5189">
            <v>0</v>
          </cell>
          <cell r="B5189" t="str">
            <v>Volumen Análisis</v>
          </cell>
          <cell r="C5189">
            <v>1</v>
          </cell>
          <cell r="D5189" t="str">
            <v>ML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9.5238095238095237</v>
          </cell>
        </row>
        <row r="5190">
          <cell r="A5190">
            <v>0</v>
          </cell>
          <cell r="B5190" t="str">
            <v>Materiales y Equipos</v>
          </cell>
          <cell r="C5190">
            <v>3.33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</row>
        <row r="5191">
          <cell r="A5191">
            <v>0</v>
          </cell>
          <cell r="B5191" t="str">
            <v>Mortero 1:10 pisos + 10% desp.</v>
          </cell>
          <cell r="C5191">
            <v>2.8E-3</v>
          </cell>
          <cell r="D5191" t="str">
            <v>M3</v>
          </cell>
          <cell r="E5191">
            <v>3919.4300000000003</v>
          </cell>
          <cell r="F5191">
            <v>705.49739999999997</v>
          </cell>
          <cell r="G5191">
            <v>10.97</v>
          </cell>
          <cell r="H5191">
            <v>1.98</v>
          </cell>
          <cell r="I5191">
            <v>0</v>
          </cell>
        </row>
        <row r="5192">
          <cell r="A5192">
            <v>0</v>
          </cell>
          <cell r="B5192" t="str">
            <v>Mármol travertino importado mate + 10% desp.</v>
          </cell>
          <cell r="C5192">
            <v>0.08</v>
          </cell>
          <cell r="D5192" t="str">
            <v>M2</v>
          </cell>
          <cell r="E5192">
            <v>1036.92</v>
          </cell>
          <cell r="F5192">
            <v>186.6456</v>
          </cell>
          <cell r="G5192">
            <v>82.95</v>
          </cell>
          <cell r="H5192">
            <v>14.93</v>
          </cell>
          <cell r="I5192">
            <v>0</v>
          </cell>
          <cell r="J5192">
            <v>8.5543199315654406E-2</v>
          </cell>
        </row>
        <row r="5193">
          <cell r="A5193">
            <v>0</v>
          </cell>
          <cell r="B5193" t="str">
            <v>Derretido Keracolor 25 lbs + 10% desp.</v>
          </cell>
          <cell r="C5193">
            <v>3.0000000000000001E-3</v>
          </cell>
          <cell r="D5193" t="str">
            <v>FDA</v>
          </cell>
          <cell r="E5193">
            <v>1016.95</v>
          </cell>
          <cell r="F5193">
            <v>183.05099999999999</v>
          </cell>
          <cell r="G5193">
            <v>3.05</v>
          </cell>
          <cell r="H5193">
            <v>0.55000000000000004</v>
          </cell>
          <cell r="I5193">
            <v>0</v>
          </cell>
        </row>
        <row r="5194">
          <cell r="A5194">
            <v>0</v>
          </cell>
          <cell r="B5194" t="str">
            <v>Estopa</v>
          </cell>
          <cell r="C5194">
            <v>3.0000000000000001E-3</v>
          </cell>
          <cell r="D5194" t="str">
            <v>LB</v>
          </cell>
          <cell r="E5194">
            <v>63.56</v>
          </cell>
          <cell r="F5194">
            <v>11.440799999999999</v>
          </cell>
          <cell r="G5194">
            <v>0.19</v>
          </cell>
          <cell r="H5194">
            <v>0.03</v>
          </cell>
        </row>
        <row r="5195">
          <cell r="A5195">
            <v>0</v>
          </cell>
          <cell r="B5195" t="str">
            <v xml:space="preserve">Corte de Chazos </v>
          </cell>
          <cell r="C5195">
            <v>3.33</v>
          </cell>
          <cell r="D5195" t="str">
            <v>UND</v>
          </cell>
          <cell r="E5195">
            <v>29.66</v>
          </cell>
          <cell r="F5195">
            <v>5.3388</v>
          </cell>
          <cell r="G5195">
            <v>98.77</v>
          </cell>
          <cell r="H5195">
            <v>17.78</v>
          </cell>
          <cell r="I5195">
            <v>328.47999999999996</v>
          </cell>
        </row>
        <row r="5196">
          <cell r="A5196">
            <v>0</v>
          </cell>
          <cell r="B5196" t="str">
            <v>Transporte de pisos (3%)</v>
          </cell>
          <cell r="C5196">
            <v>1</v>
          </cell>
          <cell r="D5196" t="str">
            <v>PA</v>
          </cell>
          <cell r="E5196">
            <v>2.94</v>
          </cell>
          <cell r="F5196">
            <v>0</v>
          </cell>
          <cell r="G5196">
            <v>2.94</v>
          </cell>
          <cell r="H5196">
            <v>0</v>
          </cell>
          <cell r="I5196">
            <v>0</v>
          </cell>
        </row>
        <row r="5197">
          <cell r="A5197">
            <v>0</v>
          </cell>
          <cell r="B5197" t="str">
            <v>Mano de obra</v>
          </cell>
          <cell r="C5197">
            <v>1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</row>
        <row r="5198">
          <cell r="A5198">
            <v>0</v>
          </cell>
          <cell r="B5198" t="str">
            <v>Mano de Obra de colocación zócalos</v>
          </cell>
          <cell r="C5198">
            <v>1</v>
          </cell>
          <cell r="D5198" t="str">
            <v>ML</v>
          </cell>
          <cell r="E5198">
            <v>139.35599999999999</v>
          </cell>
          <cell r="F5198">
            <v>0</v>
          </cell>
          <cell r="G5198">
            <v>139.36000000000001</v>
          </cell>
          <cell r="H5198">
            <v>0</v>
          </cell>
          <cell r="I5198">
            <v>0</v>
          </cell>
        </row>
        <row r="5199">
          <cell r="A5199">
            <v>0</v>
          </cell>
          <cell r="B5199" t="str">
            <v>Total/UND</v>
          </cell>
          <cell r="C5199">
            <v>1</v>
          </cell>
          <cell r="D5199">
            <v>0</v>
          </cell>
          <cell r="E5199">
            <v>0</v>
          </cell>
          <cell r="F5199">
            <v>0</v>
          </cell>
          <cell r="G5199">
            <v>338.23</v>
          </cell>
          <cell r="H5199">
            <v>35.270000000000003</v>
          </cell>
          <cell r="I5199">
            <v>373.5</v>
          </cell>
        </row>
        <row r="5200">
          <cell r="A5200">
            <v>0</v>
          </cell>
          <cell r="B5200" t="str">
            <v>Materiales y Equipos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</row>
        <row r="5201">
          <cell r="A5201">
            <v>119.10000000000005</v>
          </cell>
          <cell r="B5201" t="str">
            <v>ZOCALO MARMOL CREMA MARFIL 8x40 PULIDO</v>
          </cell>
          <cell r="C5201">
            <v>1</v>
          </cell>
          <cell r="D5201" t="str">
            <v>ML</v>
          </cell>
          <cell r="E5201">
            <v>0</v>
          </cell>
          <cell r="F5201">
            <v>0</v>
          </cell>
          <cell r="G5201">
            <v>399.75000000000006</v>
          </cell>
          <cell r="H5201">
            <v>45.97</v>
          </cell>
          <cell r="I5201">
            <v>445.72</v>
          </cell>
        </row>
        <row r="5202">
          <cell r="A5202">
            <v>0</v>
          </cell>
          <cell r="B5202" t="str">
            <v xml:space="preserve">Zócalo Mármol crema marfil 8x40 importado pulido importado 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</row>
        <row r="5203">
          <cell r="A5203">
            <v>0</v>
          </cell>
          <cell r="B5203" t="str">
            <v>Volumen Análisis</v>
          </cell>
          <cell r="C5203">
            <v>1</v>
          </cell>
          <cell r="D5203" t="str">
            <v>ML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</row>
        <row r="5204">
          <cell r="A5204">
            <v>0</v>
          </cell>
          <cell r="B5204" t="str">
            <v>Materiales y Equipos</v>
          </cell>
          <cell r="C5204">
            <v>3.0000000000000001E-3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</row>
        <row r="5205">
          <cell r="A5205">
            <v>0</v>
          </cell>
          <cell r="B5205" t="str">
            <v>Mortero 1:10 pisos + 10% desp.</v>
          </cell>
          <cell r="C5205">
            <v>2.8E-3</v>
          </cell>
          <cell r="D5205" t="str">
            <v>M3</v>
          </cell>
          <cell r="E5205">
            <v>3919.4300000000003</v>
          </cell>
          <cell r="F5205">
            <v>705.49739999999997</v>
          </cell>
          <cell r="G5205">
            <v>10.97</v>
          </cell>
          <cell r="H5205">
            <v>1.98</v>
          </cell>
          <cell r="I5205">
            <v>0</v>
          </cell>
        </row>
        <row r="5206">
          <cell r="A5206">
            <v>0</v>
          </cell>
          <cell r="B5206" t="str">
            <v>Mármol crema marfil 40x40 pulido + 10% desp.</v>
          </cell>
          <cell r="C5206">
            <v>0.08</v>
          </cell>
          <cell r="D5206" t="str">
            <v>M2</v>
          </cell>
          <cell r="E5206">
            <v>1779.66</v>
          </cell>
          <cell r="F5206">
            <v>320.33879999999999</v>
          </cell>
          <cell r="G5206">
            <v>142.37</v>
          </cell>
          <cell r="H5206">
            <v>25.63</v>
          </cell>
          <cell r="I5206">
            <v>0</v>
          </cell>
        </row>
        <row r="5207">
          <cell r="A5207">
            <v>0</v>
          </cell>
          <cell r="B5207" t="str">
            <v>Derretido Keracolor 25 lbs + 10% desp.</v>
          </cell>
          <cell r="C5207">
            <v>3.0000000000000001E-3</v>
          </cell>
          <cell r="D5207" t="str">
            <v>FDA</v>
          </cell>
          <cell r="E5207">
            <v>1016.95</v>
          </cell>
          <cell r="F5207">
            <v>183.05099999999999</v>
          </cell>
          <cell r="G5207">
            <v>3.05</v>
          </cell>
          <cell r="H5207">
            <v>0.55000000000000004</v>
          </cell>
        </row>
        <row r="5208">
          <cell r="A5208">
            <v>0</v>
          </cell>
          <cell r="B5208" t="str">
            <v>Estopa</v>
          </cell>
          <cell r="C5208">
            <v>3.0000000000000001E-3</v>
          </cell>
          <cell r="D5208" t="str">
            <v>LB</v>
          </cell>
          <cell r="E5208">
            <v>63.56</v>
          </cell>
          <cell r="F5208">
            <v>11.440799999999999</v>
          </cell>
          <cell r="G5208">
            <v>0.19</v>
          </cell>
          <cell r="H5208">
            <v>0.03</v>
          </cell>
          <cell r="I5208">
            <v>0</v>
          </cell>
        </row>
        <row r="5209">
          <cell r="A5209">
            <v>0</v>
          </cell>
          <cell r="B5209" t="str">
            <v xml:space="preserve">Corte de Chazos </v>
          </cell>
          <cell r="C5209">
            <v>3.33</v>
          </cell>
          <cell r="D5209" t="str">
            <v>UND</v>
          </cell>
          <cell r="E5209">
            <v>29.66</v>
          </cell>
          <cell r="F5209">
            <v>5.3388</v>
          </cell>
          <cell r="G5209">
            <v>98.77</v>
          </cell>
          <cell r="H5209">
            <v>17.78</v>
          </cell>
          <cell r="I5209">
            <v>232.80500000000001</v>
          </cell>
        </row>
        <row r="5210">
          <cell r="A5210">
            <v>0</v>
          </cell>
          <cell r="B5210" t="str">
            <v>Transporte de pisos (3%)</v>
          </cell>
          <cell r="C5210">
            <v>1</v>
          </cell>
          <cell r="D5210" t="str">
            <v>PA</v>
          </cell>
          <cell r="E5210">
            <v>5.04</v>
          </cell>
          <cell r="F5210">
            <v>0</v>
          </cell>
          <cell r="G5210">
            <v>5.04</v>
          </cell>
          <cell r="H5210">
            <v>0</v>
          </cell>
          <cell r="I5210">
            <v>0</v>
          </cell>
        </row>
        <row r="5211">
          <cell r="A5211">
            <v>0</v>
          </cell>
          <cell r="B5211" t="str">
            <v>Mano de obra</v>
          </cell>
          <cell r="C5211">
            <v>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</row>
        <row r="5212">
          <cell r="A5212">
            <v>0</v>
          </cell>
          <cell r="B5212" t="str">
            <v>Mano de Obra de colocación zócalos</v>
          </cell>
          <cell r="C5212">
            <v>1</v>
          </cell>
          <cell r="D5212" t="str">
            <v>ML</v>
          </cell>
          <cell r="E5212">
            <v>139.35599999999999</v>
          </cell>
          <cell r="F5212">
            <v>0</v>
          </cell>
          <cell r="G5212">
            <v>139.36000000000001</v>
          </cell>
          <cell r="H5212">
            <v>0</v>
          </cell>
          <cell r="I5212">
            <v>0</v>
          </cell>
        </row>
        <row r="5213">
          <cell r="A5213">
            <v>0</v>
          </cell>
          <cell r="B5213" t="str">
            <v>Total/UND</v>
          </cell>
          <cell r="C5213">
            <v>1</v>
          </cell>
          <cell r="D5213">
            <v>0</v>
          </cell>
          <cell r="E5213">
            <v>0</v>
          </cell>
          <cell r="F5213">
            <v>0</v>
          </cell>
          <cell r="G5213">
            <v>399.75000000000006</v>
          </cell>
          <cell r="H5213">
            <v>45.97</v>
          </cell>
          <cell r="I5213">
            <v>445.72</v>
          </cell>
        </row>
        <row r="5214">
          <cell r="A5214">
            <v>0</v>
          </cell>
          <cell r="B5214" t="str">
            <v>Materiales y Equipos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</row>
        <row r="5215">
          <cell r="A5215">
            <v>119.11000000000006</v>
          </cell>
          <cell r="B5215" t="str">
            <v>ZOCALO MARMOL CREMA MARFIL 40x40 BRUTO</v>
          </cell>
          <cell r="C5215">
            <v>1</v>
          </cell>
          <cell r="D5215" t="str">
            <v>ML</v>
          </cell>
          <cell r="E5215">
            <v>0</v>
          </cell>
          <cell r="F5215">
            <v>0</v>
          </cell>
          <cell r="G5215">
            <v>466.44</v>
          </cell>
          <cell r="H5215">
            <v>57.559999999999995</v>
          </cell>
          <cell r="I5215">
            <v>524</v>
          </cell>
        </row>
        <row r="5216">
          <cell r="A5216">
            <v>0</v>
          </cell>
          <cell r="B5216" t="str">
            <v>Zócalo Mármol crema marfil 40x40 importado bruto importado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</row>
        <row r="5217">
          <cell r="A5217">
            <v>0</v>
          </cell>
          <cell r="B5217" t="str">
            <v>Volumen Análisis</v>
          </cell>
          <cell r="C5217">
            <v>1</v>
          </cell>
          <cell r="D5217" t="str">
            <v>ML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</row>
        <row r="5218">
          <cell r="A5218">
            <v>0</v>
          </cell>
          <cell r="B5218" t="str">
            <v>Materiales y Equipos</v>
          </cell>
          <cell r="C5218">
            <v>3.0000000000000001E-3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</row>
        <row r="5219">
          <cell r="A5219">
            <v>0</v>
          </cell>
          <cell r="B5219" t="str">
            <v>Mortero 1:10 pisos + 10% desp.</v>
          </cell>
          <cell r="C5219">
            <v>2.8E-3</v>
          </cell>
          <cell r="D5219" t="str">
            <v>M3</v>
          </cell>
          <cell r="E5219">
            <v>3919.4300000000003</v>
          </cell>
          <cell r="F5219">
            <v>705.49739999999997</v>
          </cell>
          <cell r="G5219">
            <v>10.97</v>
          </cell>
          <cell r="H5219">
            <v>1.98</v>
          </cell>
          <cell r="I5219">
            <v>0</v>
          </cell>
        </row>
        <row r="5220">
          <cell r="A5220">
            <v>0</v>
          </cell>
          <cell r="B5220" t="str">
            <v>Mármol crema marfil 40x40 bruto + 10% desp.</v>
          </cell>
          <cell r="C5220">
            <v>0.08</v>
          </cell>
          <cell r="D5220" t="str">
            <v>M2</v>
          </cell>
          <cell r="E5220">
            <v>2584.75</v>
          </cell>
          <cell r="F5220">
            <v>465.255</v>
          </cell>
          <cell r="G5220">
            <v>206.78</v>
          </cell>
          <cell r="H5220">
            <v>37.22</v>
          </cell>
        </row>
        <row r="5221">
          <cell r="A5221">
            <v>0</v>
          </cell>
          <cell r="B5221" t="str">
            <v>Derretido Keracolor 25 lbs + 10% desp.</v>
          </cell>
          <cell r="C5221">
            <v>3.0000000000000001E-3</v>
          </cell>
          <cell r="D5221" t="str">
            <v>FDA</v>
          </cell>
          <cell r="E5221">
            <v>1016.95</v>
          </cell>
          <cell r="F5221">
            <v>183.05099999999999</v>
          </cell>
          <cell r="G5221">
            <v>3.05</v>
          </cell>
          <cell r="H5221">
            <v>0.55000000000000004</v>
          </cell>
          <cell r="I5221">
            <v>0</v>
          </cell>
        </row>
        <row r="5222">
          <cell r="A5222">
            <v>0</v>
          </cell>
          <cell r="B5222" t="str">
            <v>Estopa</v>
          </cell>
          <cell r="C5222">
            <v>3.0000000000000001E-3</v>
          </cell>
          <cell r="D5222" t="str">
            <v>LB</v>
          </cell>
          <cell r="E5222">
            <v>63.56</v>
          </cell>
          <cell r="F5222">
            <v>11.440799999999999</v>
          </cell>
          <cell r="G5222">
            <v>0.19</v>
          </cell>
          <cell r="H5222">
            <v>0.03</v>
          </cell>
          <cell r="I5222">
            <v>0</v>
          </cell>
        </row>
        <row r="5223">
          <cell r="A5223">
            <v>0</v>
          </cell>
          <cell r="B5223" t="str">
            <v xml:space="preserve">Corte de Chazos </v>
          </cell>
          <cell r="C5223">
            <v>3.33</v>
          </cell>
          <cell r="D5223" t="str">
            <v>UND</v>
          </cell>
          <cell r="E5223">
            <v>29.66</v>
          </cell>
          <cell r="F5223">
            <v>5.3388</v>
          </cell>
          <cell r="G5223">
            <v>98.77</v>
          </cell>
          <cell r="H5223">
            <v>17.78</v>
          </cell>
          <cell r="I5223">
            <v>270.52</v>
          </cell>
        </row>
        <row r="5224">
          <cell r="A5224">
            <v>0</v>
          </cell>
          <cell r="B5224" t="str">
            <v>Transporte de pisos (3%)</v>
          </cell>
          <cell r="C5224">
            <v>1</v>
          </cell>
          <cell r="D5224" t="str">
            <v>PA</v>
          </cell>
          <cell r="E5224">
            <v>7.32</v>
          </cell>
          <cell r="F5224">
            <v>0</v>
          </cell>
          <cell r="G5224">
            <v>7.32</v>
          </cell>
          <cell r="H5224">
            <v>0</v>
          </cell>
          <cell r="I5224">
            <v>0</v>
          </cell>
        </row>
        <row r="5225">
          <cell r="A5225">
            <v>0</v>
          </cell>
          <cell r="B5225" t="str">
            <v>Mano de obra</v>
          </cell>
          <cell r="C5225">
            <v>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</row>
        <row r="5226">
          <cell r="A5226">
            <v>0</v>
          </cell>
          <cell r="B5226" t="str">
            <v>Mano de Obra de colocación zócalos</v>
          </cell>
          <cell r="C5226">
            <v>1</v>
          </cell>
          <cell r="D5226" t="str">
            <v>ML</v>
          </cell>
          <cell r="E5226">
            <v>139.35599999999999</v>
          </cell>
          <cell r="F5226">
            <v>0</v>
          </cell>
          <cell r="G5226">
            <v>139.36000000000001</v>
          </cell>
          <cell r="H5226">
            <v>0</v>
          </cell>
          <cell r="I5226">
            <v>0</v>
          </cell>
        </row>
        <row r="5227">
          <cell r="A5227">
            <v>0</v>
          </cell>
          <cell r="B5227" t="str">
            <v>Total/UND</v>
          </cell>
          <cell r="C5227">
            <v>1</v>
          </cell>
          <cell r="D5227">
            <v>0</v>
          </cell>
          <cell r="E5227">
            <v>0</v>
          </cell>
          <cell r="F5227">
            <v>0</v>
          </cell>
          <cell r="G5227">
            <v>466.44</v>
          </cell>
          <cell r="H5227">
            <v>57.559999999999995</v>
          </cell>
          <cell r="I5227">
            <v>524</v>
          </cell>
        </row>
        <row r="5228">
          <cell r="A5228">
            <v>0</v>
          </cell>
          <cell r="B5228" t="str">
            <v>Materiales y Equipos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</row>
        <row r="5229">
          <cell r="A5229">
            <v>119.12</v>
          </cell>
          <cell r="B5229" t="str">
            <v>ZABALETA DE PISO</v>
          </cell>
          <cell r="C5229">
            <v>1</v>
          </cell>
          <cell r="D5229" t="str">
            <v>ML</v>
          </cell>
          <cell r="E5229">
            <v>0</v>
          </cell>
          <cell r="F5229">
            <v>0</v>
          </cell>
          <cell r="G5229">
            <v>102.71000000000001</v>
          </cell>
          <cell r="H5229">
            <v>9.24</v>
          </cell>
          <cell r="I5229">
            <v>111.95</v>
          </cell>
        </row>
        <row r="5230">
          <cell r="A5230">
            <v>0</v>
          </cell>
          <cell r="B5230" t="str">
            <v>Zócalo Mármol crema marfil 40x40 importado bruto importado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</row>
        <row r="5231">
          <cell r="A5231">
            <v>0</v>
          </cell>
          <cell r="B5231" t="str">
            <v>Volumen Análisis</v>
          </cell>
          <cell r="C5231">
            <v>1</v>
          </cell>
          <cell r="D5231" t="str">
            <v>ML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</row>
        <row r="5232">
          <cell r="A5232">
            <v>0</v>
          </cell>
          <cell r="B5232" t="str">
            <v>Materiales y Equipos</v>
          </cell>
          <cell r="C5232">
            <v>3.0000000000000001E-3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</row>
        <row r="5233">
          <cell r="A5233">
            <v>112.01</v>
          </cell>
          <cell r="B5233" t="str">
            <v>mezcla 1:3-A  - 10% desp</v>
          </cell>
          <cell r="C5233">
            <v>8.8000000000000005E-3</v>
          </cell>
          <cell r="D5233" t="str">
            <v>m3</v>
          </cell>
          <cell r="E5233">
            <v>6160.0100000000011</v>
          </cell>
          <cell r="F5233">
            <v>1049.49</v>
          </cell>
          <cell r="G5233">
            <v>54.21</v>
          </cell>
          <cell r="H5233">
            <v>9.24</v>
          </cell>
        </row>
        <row r="5234">
          <cell r="A5234">
            <v>0</v>
          </cell>
          <cell r="B5234" t="str">
            <v>Mano de obra</v>
          </cell>
          <cell r="C5234">
            <v>0.03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</row>
        <row r="5235">
          <cell r="A5235">
            <v>1400.04</v>
          </cell>
          <cell r="B5235" t="str">
            <v>Zabaleta en pisos</v>
          </cell>
          <cell r="C5235">
            <v>1</v>
          </cell>
          <cell r="D5235" t="str">
            <v>ml</v>
          </cell>
          <cell r="E5235">
            <v>48.5</v>
          </cell>
          <cell r="F5235">
            <v>0</v>
          </cell>
          <cell r="G5235">
            <v>48.5</v>
          </cell>
          <cell r="H5235">
            <v>0</v>
          </cell>
          <cell r="I5235">
            <v>0</v>
          </cell>
        </row>
        <row r="5236">
          <cell r="A5236">
            <v>0</v>
          </cell>
          <cell r="B5236" t="str">
            <v>Total/UND</v>
          </cell>
          <cell r="C5236">
            <v>1</v>
          </cell>
          <cell r="D5236">
            <v>0</v>
          </cell>
          <cell r="E5236">
            <v>104.51700000000001</v>
          </cell>
          <cell r="F5236">
            <v>0</v>
          </cell>
          <cell r="G5236">
            <v>102.71000000000001</v>
          </cell>
          <cell r="H5236">
            <v>9.24</v>
          </cell>
          <cell r="I5236">
            <v>111.95</v>
          </cell>
        </row>
        <row r="5237">
          <cell r="A5237">
            <v>0</v>
          </cell>
          <cell r="B5237" t="str">
            <v>Total/UND</v>
          </cell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349.90999999999997</v>
          </cell>
        </row>
        <row r="5238">
          <cell r="A5238">
            <v>120</v>
          </cell>
          <cell r="B5238" t="str">
            <v>ACERAS, CONTENES Y ENCACHES</v>
          </cell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</row>
        <row r="5239">
          <cell r="A5239">
            <v>0</v>
          </cell>
          <cell r="B5239" t="str">
            <v>ACERA EN HORMIGON VIOLINADA E=0.10m - 1:2:4 CON LIGADORA</v>
          </cell>
          <cell r="C5239">
            <v>1</v>
          </cell>
          <cell r="D5239" t="str">
            <v>M3</v>
          </cell>
          <cell r="E5239">
            <v>0</v>
          </cell>
          <cell r="F5239">
            <v>0</v>
          </cell>
          <cell r="G5239">
            <v>7998.0199999999995</v>
          </cell>
          <cell r="H5239">
            <v>1017.0899999999999</v>
          </cell>
          <cell r="I5239">
            <v>9015.1099999999988</v>
          </cell>
        </row>
        <row r="5240">
          <cell r="A5240">
            <v>120.01</v>
          </cell>
          <cell r="B5240">
            <v>0</v>
          </cell>
          <cell r="C5240">
            <v>1</v>
          </cell>
          <cell r="D5240" t="str">
            <v>M2</v>
          </cell>
          <cell r="E5240">
            <v>0</v>
          </cell>
          <cell r="F5240">
            <v>0</v>
          </cell>
          <cell r="G5240">
            <v>799.80199999999991</v>
          </cell>
          <cell r="H5240">
            <v>101.70899999999999</v>
          </cell>
          <cell r="I5240">
            <v>901.51099999999985</v>
          </cell>
        </row>
        <row r="5241">
          <cell r="A5241">
            <v>0</v>
          </cell>
          <cell r="B5241" t="str">
            <v xml:space="preserve">Acera en hormigón e=0.10m 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</row>
        <row r="5242">
          <cell r="A5242">
            <v>0</v>
          </cell>
          <cell r="B5242" t="str">
            <v>Volumen Análisis</v>
          </cell>
          <cell r="C5242">
            <v>1</v>
          </cell>
          <cell r="D5242" t="str">
            <v>M3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</row>
        <row r="5243">
          <cell r="A5243">
            <v>0</v>
          </cell>
          <cell r="B5243" t="str">
            <v>Materiales y Equipos</v>
          </cell>
          <cell r="C5243">
            <v>2.3999999999999998E-3</v>
          </cell>
          <cell r="D5243">
            <v>0</v>
          </cell>
          <cell r="E5243">
            <v>4565.8</v>
          </cell>
          <cell r="F5243">
            <v>821.84400000000005</v>
          </cell>
          <cell r="G5243">
            <v>0</v>
          </cell>
          <cell r="H5243">
            <v>0</v>
          </cell>
          <cell r="I5243">
            <v>0</v>
          </cell>
        </row>
        <row r="5244">
          <cell r="A5244" t="str">
            <v>CARP002</v>
          </cell>
          <cell r="B5244" t="str">
            <v>Madera pino americano bruta</v>
          </cell>
          <cell r="C5244">
            <v>0.22</v>
          </cell>
          <cell r="D5244" t="str">
            <v>p2</v>
          </cell>
          <cell r="E5244">
            <v>101.69491525423729</v>
          </cell>
          <cell r="F5244">
            <v>18.305084745762709</v>
          </cell>
          <cell r="G5244">
            <v>22.37</v>
          </cell>
          <cell r="H5244">
            <v>4.03</v>
          </cell>
          <cell r="I5244">
            <v>0</v>
          </cell>
        </row>
        <row r="5245">
          <cell r="A5245">
            <v>102.05000000000003</v>
          </cell>
          <cell r="B5245" t="str">
            <v>Vaciado y ligado Hormigón 1:2:4 - 10% desp</v>
          </cell>
          <cell r="C5245">
            <v>1.1000000000000001</v>
          </cell>
          <cell r="D5245" t="str">
            <v>M3</v>
          </cell>
          <cell r="E5245">
            <v>5585.14</v>
          </cell>
          <cell r="F5245">
            <v>920.96</v>
          </cell>
          <cell r="G5245">
            <v>6143.65</v>
          </cell>
          <cell r="H5245">
            <v>1013.06</v>
          </cell>
          <cell r="I5245">
            <v>0</v>
          </cell>
          <cell r="J5245">
            <v>0</v>
          </cell>
        </row>
        <row r="5246">
          <cell r="A5246">
            <v>0</v>
          </cell>
          <cell r="B5246" t="str">
            <v>Mano de Obra</v>
          </cell>
          <cell r="C5246">
            <v>3.0000000000000001E-3</v>
          </cell>
          <cell r="D5246">
            <v>0</v>
          </cell>
          <cell r="E5246">
            <v>63.56</v>
          </cell>
          <cell r="F5246">
            <v>11.440799999999999</v>
          </cell>
          <cell r="G5246">
            <v>0</v>
          </cell>
          <cell r="H5246">
            <v>0</v>
          </cell>
        </row>
        <row r="5247">
          <cell r="A5247" t="str">
            <v>O05AY</v>
          </cell>
          <cell r="B5247" t="str">
            <v>Preparación superficie - Ayudante AY</v>
          </cell>
          <cell r="C5247">
            <v>0.1</v>
          </cell>
          <cell r="D5247" t="str">
            <v>DIA</v>
          </cell>
          <cell r="E5247">
            <v>847</v>
          </cell>
          <cell r="F5247">
            <v>0</v>
          </cell>
          <cell r="G5247">
            <v>84.7</v>
          </cell>
          <cell r="H5247">
            <v>0</v>
          </cell>
        </row>
        <row r="5248">
          <cell r="A5248">
            <v>1600.01</v>
          </cell>
          <cell r="B5248" t="str">
            <v>Mano de obra frotado y violinado</v>
          </cell>
          <cell r="C5248">
            <v>10</v>
          </cell>
          <cell r="D5248" t="str">
            <v>M2</v>
          </cell>
          <cell r="E5248">
            <v>174.73</v>
          </cell>
          <cell r="F5248">
            <v>0</v>
          </cell>
          <cell r="G5248">
            <v>1747.3</v>
          </cell>
          <cell r="H5248">
            <v>0</v>
          </cell>
        </row>
        <row r="5249">
          <cell r="A5249">
            <v>0</v>
          </cell>
          <cell r="B5249" t="str">
            <v>Total/UND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7998.0199999999995</v>
          </cell>
          <cell r="H5249">
            <v>1017.0899999999999</v>
          </cell>
          <cell r="I5249">
            <v>9015.1099999999988</v>
          </cell>
        </row>
        <row r="5250">
          <cell r="A5250">
            <v>0</v>
          </cell>
          <cell r="B5250" t="str">
            <v>Mano de Obra de colocación zócalos</v>
          </cell>
          <cell r="C5250">
            <v>1</v>
          </cell>
          <cell r="D5250">
            <v>0</v>
          </cell>
          <cell r="E5250">
            <v>104.51700000000001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</row>
        <row r="5251">
          <cell r="A5251">
            <v>120.02000000000001</v>
          </cell>
          <cell r="B5251" t="str">
            <v>ACERA EN HORMIGON VIOLINADA E=0.10m - HORMIGON INDUSTRIAL 180KG/CM2</v>
          </cell>
          <cell r="C5251">
            <v>1</v>
          </cell>
          <cell r="D5251" t="str">
            <v>M3</v>
          </cell>
          <cell r="E5251">
            <v>0</v>
          </cell>
          <cell r="F5251">
            <v>0</v>
          </cell>
          <cell r="G5251">
            <v>7792.98</v>
          </cell>
          <cell r="H5251">
            <v>1072.98</v>
          </cell>
          <cell r="I5251">
            <v>8865.9599999999991</v>
          </cell>
        </row>
        <row r="5252">
          <cell r="A5252">
            <v>0</v>
          </cell>
          <cell r="B5252">
            <v>0</v>
          </cell>
          <cell r="C5252">
            <v>1</v>
          </cell>
          <cell r="D5252" t="str">
            <v>M2</v>
          </cell>
          <cell r="E5252">
            <v>0</v>
          </cell>
          <cell r="F5252">
            <v>0</v>
          </cell>
          <cell r="G5252">
            <v>779.298</v>
          </cell>
          <cell r="H5252">
            <v>107.298</v>
          </cell>
          <cell r="I5252">
            <v>886.596</v>
          </cell>
        </row>
        <row r="5253">
          <cell r="A5253">
            <v>0</v>
          </cell>
          <cell r="B5253" t="str">
            <v xml:space="preserve">Acera en hormigón e=0.10m 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</row>
        <row r="5254">
          <cell r="A5254">
            <v>0</v>
          </cell>
          <cell r="B5254" t="str">
            <v>Volumen Análisis</v>
          </cell>
          <cell r="C5254">
            <v>1</v>
          </cell>
          <cell r="D5254" t="str">
            <v>M3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</row>
        <row r="5255">
          <cell r="A5255">
            <v>0</v>
          </cell>
          <cell r="B5255" t="str">
            <v>Materiales y Equipos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9.5238095238095237</v>
          </cell>
        </row>
        <row r="5256">
          <cell r="A5256">
            <v>0</v>
          </cell>
          <cell r="B5256" t="str">
            <v>Hormigón Industrial 180 Kg/cm2</v>
          </cell>
          <cell r="C5256">
            <v>1.1000000000000001</v>
          </cell>
          <cell r="D5256" t="str">
            <v>M3</v>
          </cell>
          <cell r="E5256">
            <v>5419.07</v>
          </cell>
          <cell r="F5256">
            <v>975.43259999999987</v>
          </cell>
          <cell r="G5256">
            <v>5960.98</v>
          </cell>
          <cell r="H5256">
            <v>1072.98</v>
          </cell>
          <cell r="I5256">
            <v>0</v>
          </cell>
        </row>
        <row r="5257">
          <cell r="A5257">
            <v>0</v>
          </cell>
          <cell r="B5257" t="str">
            <v>Mano de Obra</v>
          </cell>
          <cell r="C5257">
            <v>2.8E-3</v>
          </cell>
          <cell r="D5257">
            <v>0</v>
          </cell>
          <cell r="E5257">
            <v>3919.4300000000003</v>
          </cell>
          <cell r="F5257">
            <v>705.49739999999997</v>
          </cell>
          <cell r="G5257">
            <v>0</v>
          </cell>
          <cell r="H5257">
            <v>0</v>
          </cell>
          <cell r="I5257">
            <v>0</v>
          </cell>
        </row>
        <row r="5258">
          <cell r="A5258">
            <v>0</v>
          </cell>
          <cell r="B5258" t="str">
            <v>Preparación superficie - Ayudante AY</v>
          </cell>
          <cell r="C5258">
            <v>0.1</v>
          </cell>
          <cell r="D5258" t="str">
            <v>DIA</v>
          </cell>
          <cell r="E5258">
            <v>847</v>
          </cell>
          <cell r="F5258">
            <v>0</v>
          </cell>
          <cell r="G5258">
            <v>84.7</v>
          </cell>
          <cell r="H5258">
            <v>0</v>
          </cell>
          <cell r="I5258">
            <v>0</v>
          </cell>
          <cell r="J5258">
            <v>8.5543199315654406E-2</v>
          </cell>
        </row>
        <row r="5259">
          <cell r="A5259">
            <v>0</v>
          </cell>
          <cell r="B5259" t="str">
            <v>Mano de obra frotado y violinado</v>
          </cell>
          <cell r="C5259">
            <v>10</v>
          </cell>
          <cell r="D5259" t="str">
            <v>M2</v>
          </cell>
          <cell r="E5259">
            <v>174.73</v>
          </cell>
          <cell r="F5259">
            <v>0</v>
          </cell>
          <cell r="G5259">
            <v>1747.3</v>
          </cell>
          <cell r="H5259">
            <v>0</v>
          </cell>
        </row>
        <row r="5260">
          <cell r="A5260">
            <v>0</v>
          </cell>
          <cell r="B5260" t="str">
            <v>Total/UND</v>
          </cell>
          <cell r="C5260">
            <v>3.0000000000000001E-3</v>
          </cell>
          <cell r="D5260">
            <v>0</v>
          </cell>
          <cell r="E5260">
            <v>63.56</v>
          </cell>
          <cell r="F5260">
            <v>11.440799999999999</v>
          </cell>
          <cell r="G5260">
            <v>7792.98</v>
          </cell>
          <cell r="H5260">
            <v>1072.98</v>
          </cell>
          <cell r="I5260">
            <v>8865.9599999999991</v>
          </cell>
        </row>
        <row r="5261">
          <cell r="A5261">
            <v>0</v>
          </cell>
          <cell r="B5261" t="str">
            <v xml:space="preserve">Corte de Chazos </v>
          </cell>
          <cell r="C5261">
            <v>3.33</v>
          </cell>
          <cell r="D5261">
            <v>0</v>
          </cell>
          <cell r="E5261">
            <v>29.66</v>
          </cell>
          <cell r="F5261">
            <v>5.3388</v>
          </cell>
          <cell r="G5261">
            <v>0</v>
          </cell>
          <cell r="H5261">
            <v>0</v>
          </cell>
        </row>
        <row r="5262">
          <cell r="A5262">
            <v>0</v>
          </cell>
          <cell r="B5262" t="str">
            <v>ACERA EN HORMIGON VIOLINADA E=0.10m - HORMIGON INDUSTRIAL 210KG/CM2</v>
          </cell>
          <cell r="C5262">
            <v>1</v>
          </cell>
          <cell r="D5262" t="str">
            <v>M3</v>
          </cell>
          <cell r="E5262">
            <v>0</v>
          </cell>
          <cell r="F5262">
            <v>0</v>
          </cell>
          <cell r="G5262">
            <v>8049.8</v>
          </cell>
          <cell r="H5262">
            <v>1119.2</v>
          </cell>
          <cell r="I5262">
            <v>9169</v>
          </cell>
        </row>
        <row r="5263">
          <cell r="A5263">
            <v>120.03000000000002</v>
          </cell>
          <cell r="B5263">
            <v>0</v>
          </cell>
          <cell r="C5263">
            <v>1</v>
          </cell>
          <cell r="D5263" t="str">
            <v>M2</v>
          </cell>
          <cell r="E5263">
            <v>0</v>
          </cell>
          <cell r="F5263">
            <v>0</v>
          </cell>
          <cell r="G5263">
            <v>804.98</v>
          </cell>
          <cell r="H5263">
            <v>111.92</v>
          </cell>
          <cell r="I5263">
            <v>916.9</v>
          </cell>
        </row>
        <row r="5264">
          <cell r="A5264">
            <v>0</v>
          </cell>
          <cell r="B5264" t="str">
            <v xml:space="preserve">Acera en hormigón e=0.10m </v>
          </cell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</row>
        <row r="5265">
          <cell r="A5265">
            <v>0</v>
          </cell>
          <cell r="B5265" t="str">
            <v>Volumen Análisis</v>
          </cell>
          <cell r="C5265">
            <v>1</v>
          </cell>
          <cell r="D5265" t="str">
            <v>M3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</row>
        <row r="5266">
          <cell r="A5266">
            <v>0</v>
          </cell>
          <cell r="B5266" t="str">
            <v>Materiales y Equipos</v>
          </cell>
          <cell r="D5266">
            <v>0</v>
          </cell>
          <cell r="G5266">
            <v>0</v>
          </cell>
          <cell r="H5266">
            <v>0</v>
          </cell>
          <cell r="I5266">
            <v>0</v>
          </cell>
        </row>
        <row r="5267">
          <cell r="A5267" t="str">
            <v>HI002</v>
          </cell>
          <cell r="B5267" t="str">
            <v>Hormigón Industrial 210 Kg/cm2</v>
          </cell>
          <cell r="C5267">
            <v>1.1000000000000001</v>
          </cell>
          <cell r="D5267" t="str">
            <v>M3</v>
          </cell>
          <cell r="E5267">
            <v>5652.5423728813566</v>
          </cell>
          <cell r="F5267">
            <v>1017.4576271186442</v>
          </cell>
          <cell r="G5267">
            <v>6217.8</v>
          </cell>
          <cell r="H5267">
            <v>1119.2</v>
          </cell>
          <cell r="I5267">
            <v>445.72</v>
          </cell>
        </row>
        <row r="5268">
          <cell r="A5268">
            <v>0</v>
          </cell>
          <cell r="B5268" t="str">
            <v>Mano de Obra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</row>
        <row r="5269">
          <cell r="A5269" t="str">
            <v>O05AY</v>
          </cell>
          <cell r="B5269" t="str">
            <v>Preparación superficie - Ayudante AY</v>
          </cell>
          <cell r="C5269">
            <v>0.1</v>
          </cell>
          <cell r="D5269" t="str">
            <v>DIA</v>
          </cell>
          <cell r="E5269">
            <v>847</v>
          </cell>
          <cell r="F5269">
            <v>0</v>
          </cell>
          <cell r="G5269">
            <v>84.7</v>
          </cell>
          <cell r="H5269">
            <v>0</v>
          </cell>
          <cell r="I5269">
            <v>0</v>
          </cell>
        </row>
        <row r="5270">
          <cell r="A5270">
            <v>1600.01</v>
          </cell>
          <cell r="B5270" t="str">
            <v>Mano de obra frotado y violinado</v>
          </cell>
          <cell r="C5270">
            <v>10</v>
          </cell>
          <cell r="D5270" t="str">
            <v>M2</v>
          </cell>
          <cell r="E5270">
            <v>174.73</v>
          </cell>
          <cell r="F5270">
            <v>0</v>
          </cell>
          <cell r="G5270">
            <v>1747.3</v>
          </cell>
          <cell r="H5270">
            <v>0</v>
          </cell>
          <cell r="I5270">
            <v>0</v>
          </cell>
        </row>
        <row r="5271">
          <cell r="A5271">
            <v>0</v>
          </cell>
          <cell r="B5271" t="str">
            <v>Total/UND</v>
          </cell>
          <cell r="C5271">
            <v>2.8E-3</v>
          </cell>
          <cell r="D5271">
            <v>0</v>
          </cell>
          <cell r="E5271">
            <v>3919.4300000000003</v>
          </cell>
          <cell r="F5271">
            <v>705.49739999999997</v>
          </cell>
          <cell r="G5271">
            <v>8049.8</v>
          </cell>
          <cell r="H5271">
            <v>1119.2</v>
          </cell>
          <cell r="I5271">
            <v>9169</v>
          </cell>
        </row>
        <row r="5272">
          <cell r="A5272">
            <v>0</v>
          </cell>
          <cell r="B5272" t="str">
            <v>Mármol crema marfil 40x40 pulido + 10% desp.</v>
          </cell>
          <cell r="C5272">
            <v>0.08</v>
          </cell>
          <cell r="D5272">
            <v>0</v>
          </cell>
          <cell r="E5272">
            <v>1779.66</v>
          </cell>
          <cell r="F5272">
            <v>320.33879999999999</v>
          </cell>
          <cell r="G5272">
            <v>0</v>
          </cell>
          <cell r="H5272">
            <v>0</v>
          </cell>
          <cell r="I5272">
            <v>0</v>
          </cell>
        </row>
        <row r="5273">
          <cell r="A5273">
            <v>0</v>
          </cell>
          <cell r="B5273" t="str">
            <v xml:space="preserve">ACERA EN HORMIGON E=0.10m MALLA ELECTROSOLD. D2.3 15X15 - 1:2:4 CON LIGADORA </v>
          </cell>
          <cell r="C5273">
            <v>1</v>
          </cell>
          <cell r="D5273" t="str">
            <v>M3</v>
          </cell>
          <cell r="E5273">
            <v>0</v>
          </cell>
          <cell r="F5273">
            <v>0</v>
          </cell>
          <cell r="G5273">
            <v>9791.68</v>
          </cell>
          <cell r="H5273">
            <v>1270.6300000000001</v>
          </cell>
          <cell r="I5273">
            <v>11062.310000000001</v>
          </cell>
        </row>
        <row r="5274">
          <cell r="A5274">
            <v>120.04000000000002</v>
          </cell>
          <cell r="B5274">
            <v>0</v>
          </cell>
          <cell r="C5274">
            <v>1</v>
          </cell>
          <cell r="D5274" t="str">
            <v>M2</v>
          </cell>
          <cell r="E5274">
            <v>0</v>
          </cell>
          <cell r="F5274">
            <v>0</v>
          </cell>
          <cell r="G5274">
            <v>979.16800000000001</v>
          </cell>
          <cell r="H5274">
            <v>127.06300000000002</v>
          </cell>
          <cell r="I5274">
            <v>1106.231</v>
          </cell>
        </row>
        <row r="5275">
          <cell r="A5275">
            <v>0</v>
          </cell>
          <cell r="B5275" t="str">
            <v>Acera e=0.10m malla electrosold. D2.3 10x10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</row>
        <row r="5276">
          <cell r="A5276">
            <v>0</v>
          </cell>
          <cell r="B5276" t="str">
            <v>Volumen Análisis</v>
          </cell>
          <cell r="C5276">
            <v>1</v>
          </cell>
          <cell r="D5276" t="str">
            <v>M3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</row>
        <row r="5277">
          <cell r="A5277">
            <v>0</v>
          </cell>
          <cell r="B5277" t="str">
            <v>Materiales y Equipos</v>
          </cell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</row>
        <row r="5278">
          <cell r="A5278" t="str">
            <v>CARP036</v>
          </cell>
          <cell r="B5278" t="str">
            <v>Madera pino americano bruta</v>
          </cell>
          <cell r="C5278">
            <v>0.22</v>
          </cell>
          <cell r="D5278" t="str">
            <v>p2</v>
          </cell>
          <cell r="E5278">
            <v>80.508474576271198</v>
          </cell>
          <cell r="F5278">
            <v>14.491525423728815</v>
          </cell>
          <cell r="G5278">
            <v>17.71</v>
          </cell>
          <cell r="H5278">
            <v>3.19</v>
          </cell>
          <cell r="I5278">
            <v>0</v>
          </cell>
        </row>
        <row r="5279">
          <cell r="A5279" t="str">
            <v>AE006</v>
          </cell>
          <cell r="B5279" t="str">
            <v>Malla Electrosoldada D2.3 15x15mm + 10% desp.</v>
          </cell>
          <cell r="C5279">
            <v>0.11</v>
          </cell>
          <cell r="D5279" t="str">
            <v>ROLLO</v>
          </cell>
          <cell r="E5279">
            <v>12076.271186440679</v>
          </cell>
          <cell r="F5279">
            <v>2173.7288135593221</v>
          </cell>
          <cell r="G5279">
            <v>1328.39</v>
          </cell>
          <cell r="H5279">
            <v>239.11</v>
          </cell>
          <cell r="I5279">
            <v>445.72</v>
          </cell>
        </row>
        <row r="5280">
          <cell r="A5280">
            <v>102.05000000000003</v>
          </cell>
          <cell r="B5280" t="str">
            <v>Vaciado y ligado Hormigón 1:2:4 - 10% desp</v>
          </cell>
          <cell r="C5280">
            <v>1.1000000000000001</v>
          </cell>
          <cell r="D5280" t="str">
            <v>M3</v>
          </cell>
          <cell r="E5280">
            <v>5585.14</v>
          </cell>
          <cell r="F5280">
            <v>920.96</v>
          </cell>
          <cell r="G5280">
            <v>6143.65</v>
          </cell>
          <cell r="H5280">
            <v>1013.06</v>
          </cell>
          <cell r="I5280">
            <v>0</v>
          </cell>
        </row>
        <row r="5281">
          <cell r="A5281" t="str">
            <v>AE016</v>
          </cell>
          <cell r="B5281" t="str">
            <v>Alambre Dulce No. 18</v>
          </cell>
          <cell r="C5281">
            <v>1.1000000000000001</v>
          </cell>
          <cell r="D5281" t="str">
            <v>LB</v>
          </cell>
          <cell r="E5281">
            <v>93.220338983050851</v>
          </cell>
          <cell r="F5281">
            <v>16.779661016949152</v>
          </cell>
          <cell r="G5281">
            <v>102.54</v>
          </cell>
          <cell r="H5281">
            <v>18.46</v>
          </cell>
          <cell r="I5281">
            <v>524</v>
          </cell>
        </row>
        <row r="5282">
          <cell r="A5282">
            <v>0</v>
          </cell>
          <cell r="B5282" t="str">
            <v>Mano de Obra</v>
          </cell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</row>
        <row r="5283">
          <cell r="A5283" t="str">
            <v>O05AY</v>
          </cell>
          <cell r="B5283" t="str">
            <v>Preparación superficie - Ayudante AY</v>
          </cell>
          <cell r="C5283">
            <v>0.1</v>
          </cell>
          <cell r="D5283" t="str">
            <v>DIA</v>
          </cell>
          <cell r="E5283">
            <v>847</v>
          </cell>
          <cell r="F5283">
            <v>0</v>
          </cell>
          <cell r="G5283">
            <v>84.7</v>
          </cell>
          <cell r="H5283">
            <v>0</v>
          </cell>
          <cell r="I5283">
            <v>0</v>
          </cell>
        </row>
        <row r="5284">
          <cell r="A5284">
            <v>200.03999999999996</v>
          </cell>
          <cell r="B5284" t="str">
            <v>Mano de Obra colocación malla</v>
          </cell>
          <cell r="C5284">
            <v>10</v>
          </cell>
          <cell r="D5284" t="str">
            <v>M2</v>
          </cell>
          <cell r="E5284">
            <v>38.51</v>
          </cell>
          <cell r="F5284">
            <v>0</v>
          </cell>
          <cell r="G5284">
            <v>385.1</v>
          </cell>
          <cell r="H5284">
            <v>0</v>
          </cell>
          <cell r="I5284">
            <v>0</v>
          </cell>
        </row>
        <row r="5285">
          <cell r="A5285">
            <v>1600.01</v>
          </cell>
          <cell r="B5285" t="str">
            <v>Mano de obra frotado y violinado</v>
          </cell>
          <cell r="C5285">
            <v>10</v>
          </cell>
          <cell r="D5285" t="str">
            <v>M2</v>
          </cell>
          <cell r="E5285">
            <v>174.73</v>
          </cell>
          <cell r="F5285">
            <v>0</v>
          </cell>
          <cell r="G5285">
            <v>1747.3</v>
          </cell>
          <cell r="H5285">
            <v>0</v>
          </cell>
          <cell r="I5285">
            <v>0</v>
          </cell>
        </row>
        <row r="5286">
          <cell r="A5286">
            <v>0</v>
          </cell>
          <cell r="B5286" t="str">
            <v>Total/UND</v>
          </cell>
          <cell r="C5286">
            <v>0.08</v>
          </cell>
          <cell r="D5286">
            <v>0</v>
          </cell>
          <cell r="E5286">
            <v>2584.75</v>
          </cell>
          <cell r="F5286">
            <v>465.255</v>
          </cell>
          <cell r="G5286">
            <v>9791.68</v>
          </cell>
          <cell r="H5286">
            <v>1270.6300000000001</v>
          </cell>
          <cell r="I5286">
            <v>11062.310000000001</v>
          </cell>
        </row>
        <row r="5287">
          <cell r="A5287">
            <v>0</v>
          </cell>
          <cell r="B5287" t="str">
            <v>Derretido Keracolor 25 lbs + 10% desp.</v>
          </cell>
          <cell r="C5287">
            <v>3.0000000000000001E-3</v>
          </cell>
          <cell r="D5287">
            <v>0</v>
          </cell>
          <cell r="E5287">
            <v>1016.95</v>
          </cell>
          <cell r="F5287">
            <v>183.05099999999999</v>
          </cell>
          <cell r="G5287">
            <v>0</v>
          </cell>
          <cell r="H5287">
            <v>0</v>
          </cell>
          <cell r="I5287">
            <v>0</v>
          </cell>
        </row>
        <row r="5288">
          <cell r="A5288">
            <v>120.05000000000003</v>
          </cell>
          <cell r="B5288" t="str">
            <v>ACERA HORMIGON E=0.10m MALLA ELECTROSOL. D2.3 10X10 FROTADO - HORMIGON 180KG/CM2</v>
          </cell>
          <cell r="C5288">
            <v>1</v>
          </cell>
          <cell r="D5288" t="str">
            <v>M3</v>
          </cell>
          <cell r="E5288">
            <v>0</v>
          </cell>
          <cell r="F5288">
            <v>0</v>
          </cell>
          <cell r="G5288">
            <v>9678</v>
          </cell>
          <cell r="H5288">
            <v>1342.96</v>
          </cell>
          <cell r="I5288">
            <v>11020.96</v>
          </cell>
        </row>
        <row r="5289">
          <cell r="A5289">
            <v>0</v>
          </cell>
          <cell r="B5289">
            <v>0</v>
          </cell>
          <cell r="C5289">
            <v>1</v>
          </cell>
          <cell r="D5289" t="str">
            <v>M2</v>
          </cell>
          <cell r="E5289">
            <v>0</v>
          </cell>
          <cell r="F5289">
            <v>0</v>
          </cell>
          <cell r="G5289">
            <v>967.8</v>
          </cell>
          <cell r="H5289">
            <v>134.29599999999999</v>
          </cell>
          <cell r="I5289">
            <v>1102.096</v>
          </cell>
        </row>
        <row r="5290">
          <cell r="A5290">
            <v>0</v>
          </cell>
          <cell r="B5290" t="str">
            <v>Acera e=0.10m malla electrosold. D2.3 10x10</v>
          </cell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</row>
        <row r="5291">
          <cell r="A5291">
            <v>0</v>
          </cell>
          <cell r="B5291" t="str">
            <v>Volumen Análisis</v>
          </cell>
          <cell r="C5291">
            <v>1</v>
          </cell>
          <cell r="D5291" t="str">
            <v>M3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</row>
        <row r="5292">
          <cell r="A5292">
            <v>0</v>
          </cell>
          <cell r="B5292" t="str">
            <v>Materiales y Equipos</v>
          </cell>
          <cell r="C5292">
            <v>1</v>
          </cell>
          <cell r="D5292">
            <v>0</v>
          </cell>
          <cell r="E5292">
            <v>139.35599999999999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</row>
        <row r="5293">
          <cell r="A5293">
            <v>0</v>
          </cell>
          <cell r="B5293" t="str">
            <v>Malla Electrosoldada D2.3 10x10mm + 10% desp.</v>
          </cell>
          <cell r="C5293">
            <v>0.11</v>
          </cell>
          <cell r="D5293" t="str">
            <v>ROLLO</v>
          </cell>
          <cell r="E5293">
            <v>13144.07</v>
          </cell>
          <cell r="F5293">
            <v>2365.9325999999996</v>
          </cell>
          <cell r="G5293">
            <v>1445.85</v>
          </cell>
          <cell r="H5293">
            <v>260.25</v>
          </cell>
          <cell r="I5293">
            <v>524</v>
          </cell>
        </row>
        <row r="5294">
          <cell r="A5294">
            <v>0</v>
          </cell>
          <cell r="B5294" t="str">
            <v>Hormigón industrial 180Kg/cm2 - 10% desp</v>
          </cell>
          <cell r="C5294">
            <v>1.1000000000000001</v>
          </cell>
          <cell r="D5294" t="str">
            <v>M3</v>
          </cell>
          <cell r="E5294">
            <v>5419.07</v>
          </cell>
          <cell r="F5294">
            <v>975.43259999999987</v>
          </cell>
          <cell r="G5294">
            <v>5960.98</v>
          </cell>
          <cell r="H5294">
            <v>1072.98</v>
          </cell>
          <cell r="I5294">
            <v>0</v>
          </cell>
        </row>
        <row r="5295">
          <cell r="A5295">
            <v>0</v>
          </cell>
          <cell r="B5295" t="str">
            <v>Alambre Dulce No. 18</v>
          </cell>
          <cell r="C5295">
            <v>1.1000000000000001</v>
          </cell>
          <cell r="D5295" t="str">
            <v>LB</v>
          </cell>
          <cell r="E5295">
            <v>49.15</v>
          </cell>
          <cell r="F5295">
            <v>8.8469999999999995</v>
          </cell>
          <cell r="G5295">
            <v>54.07</v>
          </cell>
          <cell r="H5295">
            <v>9.73</v>
          </cell>
          <cell r="I5295">
            <v>111.95</v>
          </cell>
        </row>
        <row r="5296">
          <cell r="A5296">
            <v>0</v>
          </cell>
          <cell r="B5296" t="str">
            <v>Mano de Obra</v>
          </cell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</row>
        <row r="5297">
          <cell r="A5297">
            <v>0</v>
          </cell>
          <cell r="B5297" t="str">
            <v>Preparación superficie - Ayudante AY</v>
          </cell>
          <cell r="C5297">
            <v>0.1</v>
          </cell>
          <cell r="D5297" t="str">
            <v>DIA</v>
          </cell>
          <cell r="E5297">
            <v>847</v>
          </cell>
          <cell r="F5297">
            <v>0</v>
          </cell>
          <cell r="G5297">
            <v>84.7</v>
          </cell>
          <cell r="H5297">
            <v>0</v>
          </cell>
          <cell r="I5297">
            <v>0</v>
          </cell>
        </row>
        <row r="5298">
          <cell r="A5298">
            <v>0</v>
          </cell>
          <cell r="B5298" t="str">
            <v>Mano de Obra colocación malla</v>
          </cell>
          <cell r="C5298">
            <v>10</v>
          </cell>
          <cell r="D5298" t="str">
            <v>M2</v>
          </cell>
          <cell r="E5298">
            <v>38.51</v>
          </cell>
          <cell r="F5298">
            <v>0</v>
          </cell>
          <cell r="G5298">
            <v>385.1</v>
          </cell>
          <cell r="H5298">
            <v>0</v>
          </cell>
          <cell r="I5298">
            <v>0</v>
          </cell>
        </row>
        <row r="5299">
          <cell r="A5299">
            <v>0</v>
          </cell>
          <cell r="B5299" t="str">
            <v>Mano de obra frotado y violinado</v>
          </cell>
          <cell r="C5299">
            <v>10</v>
          </cell>
          <cell r="D5299" t="str">
            <v>M2</v>
          </cell>
          <cell r="E5299">
            <v>174.73</v>
          </cell>
          <cell r="F5299">
            <v>0</v>
          </cell>
          <cell r="G5299">
            <v>1747.3</v>
          </cell>
          <cell r="H5299">
            <v>0</v>
          </cell>
        </row>
        <row r="5300">
          <cell r="A5300">
            <v>0</v>
          </cell>
          <cell r="B5300" t="str">
            <v>Total/UND</v>
          </cell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G5300">
            <v>9678</v>
          </cell>
          <cell r="H5300">
            <v>1342.96</v>
          </cell>
          <cell r="I5300">
            <v>11020.96</v>
          </cell>
        </row>
        <row r="5301">
          <cell r="A5301">
            <v>0</v>
          </cell>
          <cell r="B5301">
            <v>0</v>
          </cell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</row>
        <row r="5302">
          <cell r="A5302">
            <v>120.06000000000003</v>
          </cell>
          <cell r="B5302" t="str">
            <v>ACERA HORMIGON E=0.10m MALLA ELECTROSOL. D2.3 10X10 FROTADO - HORMIGON 210KG/CM2</v>
          </cell>
          <cell r="C5302">
            <v>1</v>
          </cell>
          <cell r="D5302" t="str">
            <v>M3</v>
          </cell>
          <cell r="E5302">
            <v>0</v>
          </cell>
          <cell r="F5302">
            <v>0</v>
          </cell>
          <cell r="G5302">
            <v>9914.5400000000009</v>
          </cell>
          <cell r="H5302">
            <v>1385.53</v>
          </cell>
          <cell r="I5302">
            <v>11300.070000000002</v>
          </cell>
        </row>
        <row r="5303">
          <cell r="A5303">
            <v>0</v>
          </cell>
          <cell r="B5303">
            <v>0</v>
          </cell>
          <cell r="C5303">
            <v>1</v>
          </cell>
          <cell r="D5303" t="str">
            <v>M2</v>
          </cell>
          <cell r="E5303">
            <v>0</v>
          </cell>
          <cell r="F5303">
            <v>0</v>
          </cell>
          <cell r="G5303">
            <v>991.45400000000006</v>
          </cell>
          <cell r="H5303">
            <v>138.553</v>
          </cell>
          <cell r="I5303">
            <v>1130.0070000000001</v>
          </cell>
        </row>
        <row r="5304">
          <cell r="A5304">
            <v>0</v>
          </cell>
          <cell r="B5304" t="str">
            <v>Acera e=0.10m malla electrosold. D2.3 10x10</v>
          </cell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</row>
        <row r="5305">
          <cell r="A5305">
            <v>0</v>
          </cell>
          <cell r="B5305" t="str">
            <v>Volumen Análisis</v>
          </cell>
          <cell r="C5305">
            <v>1</v>
          </cell>
          <cell r="D5305" t="str">
            <v>M3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</row>
        <row r="5306">
          <cell r="A5306">
            <v>0</v>
          </cell>
          <cell r="B5306" t="str">
            <v>Materiales y Equipos</v>
          </cell>
          <cell r="C5306">
            <v>1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901.51099999999985</v>
          </cell>
        </row>
        <row r="5307">
          <cell r="A5307">
            <v>0</v>
          </cell>
          <cell r="B5307" t="str">
            <v>Malla Electrosoldada D2.3 10x10mm + 10% desp.</v>
          </cell>
          <cell r="C5307">
            <v>0.11</v>
          </cell>
          <cell r="D5307" t="str">
            <v>ROLLO</v>
          </cell>
          <cell r="E5307">
            <v>13144.07</v>
          </cell>
          <cell r="F5307">
            <v>2365.9325999999996</v>
          </cell>
          <cell r="G5307">
            <v>1445.85</v>
          </cell>
          <cell r="H5307">
            <v>260.25</v>
          </cell>
          <cell r="I5307">
            <v>0</v>
          </cell>
        </row>
        <row r="5308">
          <cell r="A5308">
            <v>0</v>
          </cell>
          <cell r="B5308" t="str">
            <v>Hormigón industrial 210Kg/cm2 - 10% desp</v>
          </cell>
          <cell r="C5308">
            <v>1.1000000000000001</v>
          </cell>
          <cell r="D5308" t="str">
            <v>M3</v>
          </cell>
          <cell r="E5308">
            <v>5634.11</v>
          </cell>
          <cell r="F5308">
            <v>1014.1397999999999</v>
          </cell>
          <cell r="G5308">
            <v>6197.52</v>
          </cell>
          <cell r="H5308">
            <v>1115.55</v>
          </cell>
          <cell r="I5308">
            <v>0</v>
          </cell>
        </row>
        <row r="5309">
          <cell r="A5309">
            <v>0</v>
          </cell>
          <cell r="B5309" t="str">
            <v>Alambre Dulce No. 18</v>
          </cell>
          <cell r="C5309">
            <v>1.1000000000000001</v>
          </cell>
          <cell r="D5309" t="str">
            <v>LB</v>
          </cell>
          <cell r="E5309">
            <v>49.15</v>
          </cell>
          <cell r="F5309">
            <v>8.8469999999999995</v>
          </cell>
          <cell r="G5309">
            <v>54.07</v>
          </cell>
          <cell r="H5309">
            <v>9.73</v>
          </cell>
        </row>
        <row r="5310">
          <cell r="A5310">
            <v>0</v>
          </cell>
          <cell r="B5310" t="str">
            <v>Mano de Obra</v>
          </cell>
          <cell r="C5310">
            <v>0.22</v>
          </cell>
          <cell r="D5310">
            <v>0</v>
          </cell>
          <cell r="E5310">
            <v>101.69491525423729</v>
          </cell>
          <cell r="F5310">
            <v>18.305084745762709</v>
          </cell>
          <cell r="G5310">
            <v>0</v>
          </cell>
          <cell r="H5310">
            <v>0</v>
          </cell>
        </row>
        <row r="5311">
          <cell r="A5311">
            <v>0</v>
          </cell>
          <cell r="B5311" t="str">
            <v>Preparación superficie - Ayudante AY</v>
          </cell>
          <cell r="C5311">
            <v>0.1</v>
          </cell>
          <cell r="D5311" t="str">
            <v>DIA</v>
          </cell>
          <cell r="E5311">
            <v>847</v>
          </cell>
          <cell r="F5311">
            <v>0</v>
          </cell>
          <cell r="G5311">
            <v>84.7</v>
          </cell>
          <cell r="H5311">
            <v>0</v>
          </cell>
        </row>
        <row r="5312">
          <cell r="A5312">
            <v>0</v>
          </cell>
          <cell r="B5312" t="str">
            <v>Mano de Obra colocación malla</v>
          </cell>
          <cell r="C5312">
            <v>10</v>
          </cell>
          <cell r="D5312" t="str">
            <v>M2</v>
          </cell>
          <cell r="E5312">
            <v>38.51</v>
          </cell>
          <cell r="F5312">
            <v>0</v>
          </cell>
          <cell r="G5312">
            <v>385.1</v>
          </cell>
          <cell r="H5312">
            <v>0</v>
          </cell>
        </row>
        <row r="5313">
          <cell r="A5313">
            <v>0</v>
          </cell>
          <cell r="B5313" t="str">
            <v>Mano de obra frotado y violinado</v>
          </cell>
          <cell r="C5313">
            <v>10</v>
          </cell>
          <cell r="D5313" t="str">
            <v>M2</v>
          </cell>
          <cell r="E5313">
            <v>174.73</v>
          </cell>
          <cell r="F5313">
            <v>0</v>
          </cell>
          <cell r="G5313">
            <v>1747.3</v>
          </cell>
          <cell r="H5313">
            <v>0</v>
          </cell>
          <cell r="I5313">
            <v>0</v>
          </cell>
        </row>
        <row r="5314">
          <cell r="A5314">
            <v>0</v>
          </cell>
          <cell r="B5314" t="str">
            <v>Total/UND</v>
          </cell>
          <cell r="C5314">
            <v>10</v>
          </cell>
          <cell r="D5314">
            <v>0</v>
          </cell>
          <cell r="E5314">
            <v>174.73</v>
          </cell>
          <cell r="F5314">
            <v>0</v>
          </cell>
          <cell r="G5314">
            <v>9914.5400000000009</v>
          </cell>
          <cell r="H5314">
            <v>1385.53</v>
          </cell>
          <cell r="I5314">
            <v>11300.070000000002</v>
          </cell>
        </row>
        <row r="5315">
          <cell r="A5315">
            <v>0</v>
          </cell>
          <cell r="B5315" t="str">
            <v>Total/UND</v>
          </cell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9015.1099999999988</v>
          </cell>
        </row>
        <row r="5316">
          <cell r="A5316">
            <v>120.07</v>
          </cell>
          <cell r="B5316" t="str">
            <v xml:space="preserve">PLANTILLAS PARA CONTEN EN PLYWOOD 3/4"  </v>
          </cell>
          <cell r="C5316">
            <v>1</v>
          </cell>
          <cell r="D5316" t="str">
            <v>UND</v>
          </cell>
          <cell r="E5316">
            <v>0</v>
          </cell>
          <cell r="F5316">
            <v>0</v>
          </cell>
          <cell r="G5316">
            <v>227.49249999999998</v>
          </cell>
          <cell r="H5316">
            <v>26.774166666666662</v>
          </cell>
          <cell r="I5316">
            <v>254.26666666666665</v>
          </cell>
        </row>
        <row r="5317">
          <cell r="A5317">
            <v>0</v>
          </cell>
          <cell r="B5317" t="str">
            <v>Plantillas en plywood para contén b=0.50m h=0.40m tope=0.20m - sección 0.14m2</v>
          </cell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</row>
        <row r="5318">
          <cell r="A5318">
            <v>0</v>
          </cell>
          <cell r="B5318" t="str">
            <v>Volumen Análisis</v>
          </cell>
          <cell r="C5318">
            <v>12</v>
          </cell>
          <cell r="D5318" t="str">
            <v>UND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</row>
        <row r="5319">
          <cell r="A5319">
            <v>0</v>
          </cell>
          <cell r="B5319" t="str">
            <v>Materiales y Equipos</v>
          </cell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</row>
        <row r="5320">
          <cell r="A5320" t="str">
            <v>CARP032</v>
          </cell>
          <cell r="B5320" t="str">
            <v>Plancha Plywood 3/4" americano</v>
          </cell>
          <cell r="C5320">
            <v>1</v>
          </cell>
          <cell r="D5320" t="str">
            <v>UND</v>
          </cell>
          <cell r="E5320">
            <v>1779.66</v>
          </cell>
          <cell r="F5320">
            <v>320.33879999999999</v>
          </cell>
          <cell r="G5320">
            <v>1779.66</v>
          </cell>
          <cell r="H5320">
            <v>320.33999999999997</v>
          </cell>
          <cell r="I5320">
            <v>0</v>
          </cell>
        </row>
        <row r="5321">
          <cell r="A5321">
            <v>0</v>
          </cell>
          <cell r="B5321" t="str">
            <v>Transporte plywood y plantillas - 5%</v>
          </cell>
          <cell r="C5321">
            <v>0.05</v>
          </cell>
          <cell r="D5321">
            <v>0</v>
          </cell>
          <cell r="E5321">
            <v>105</v>
          </cell>
          <cell r="F5321">
            <v>18.899999999999999</v>
          </cell>
          <cell r="G5321">
            <v>5.25</v>
          </cell>
          <cell r="H5321">
            <v>0.95</v>
          </cell>
          <cell r="I5321">
            <v>0</v>
          </cell>
        </row>
        <row r="5322">
          <cell r="A5322">
            <v>0</v>
          </cell>
          <cell r="B5322" t="str">
            <v>Mano de Obra</v>
          </cell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</row>
        <row r="5323">
          <cell r="A5323">
            <v>1600.05</v>
          </cell>
          <cell r="B5323" t="str">
            <v>Corte de plantillas con sierra</v>
          </cell>
          <cell r="C5323">
            <v>12</v>
          </cell>
          <cell r="D5323" t="str">
            <v>UND</v>
          </cell>
          <cell r="E5323">
            <v>78.75</v>
          </cell>
          <cell r="F5323">
            <v>0</v>
          </cell>
          <cell r="G5323">
            <v>945</v>
          </cell>
          <cell r="H5323">
            <v>0</v>
          </cell>
        </row>
        <row r="5324">
          <cell r="A5324">
            <v>0</v>
          </cell>
          <cell r="B5324" t="str">
            <v>Total/UND</v>
          </cell>
          <cell r="C5324">
            <v>0.1</v>
          </cell>
          <cell r="D5324">
            <v>0</v>
          </cell>
          <cell r="E5324">
            <v>847</v>
          </cell>
          <cell r="F5324">
            <v>0</v>
          </cell>
          <cell r="G5324">
            <v>2729.91</v>
          </cell>
          <cell r="H5324">
            <v>321.28999999999996</v>
          </cell>
          <cell r="I5324">
            <v>3051.2</v>
          </cell>
        </row>
        <row r="5325">
          <cell r="A5325">
            <v>0</v>
          </cell>
          <cell r="B5325" t="str">
            <v>Mano de obra frotado y violinado</v>
          </cell>
          <cell r="C5325">
            <v>10</v>
          </cell>
          <cell r="D5325">
            <v>0</v>
          </cell>
          <cell r="E5325">
            <v>174.73</v>
          </cell>
          <cell r="F5325">
            <v>0</v>
          </cell>
          <cell r="G5325">
            <v>0</v>
          </cell>
          <cell r="H5325">
            <v>0</v>
          </cell>
        </row>
        <row r="5326">
          <cell r="A5326">
            <v>120.08</v>
          </cell>
          <cell r="B5326" t="str">
            <v>CONTEN PULIDO DE h=0.40m - HORMIGON 1:2:4 CON LIGADORA</v>
          </cell>
          <cell r="C5326">
            <v>1</v>
          </cell>
          <cell r="D5326" t="str">
            <v>M3</v>
          </cell>
          <cell r="E5326">
            <v>0</v>
          </cell>
          <cell r="F5326">
            <v>0</v>
          </cell>
          <cell r="G5326">
            <v>8785.32</v>
          </cell>
          <cell r="H5326">
            <v>1101.71</v>
          </cell>
          <cell r="I5326">
            <v>9887.0299999999988</v>
          </cell>
        </row>
        <row r="5327">
          <cell r="A5327">
            <v>0</v>
          </cell>
          <cell r="B5327">
            <v>0</v>
          </cell>
          <cell r="C5327">
            <v>1</v>
          </cell>
          <cell r="D5327" t="str">
            <v>ML</v>
          </cell>
          <cell r="E5327">
            <v>0</v>
          </cell>
          <cell r="F5327">
            <v>0</v>
          </cell>
          <cell r="G5327">
            <v>1185.6032388663966</v>
          </cell>
          <cell r="H5327">
            <v>148.67881241565453</v>
          </cell>
          <cell r="I5327">
            <v>1334.2820512820513</v>
          </cell>
        </row>
        <row r="5328">
          <cell r="A5328">
            <v>0</v>
          </cell>
          <cell r="B5328" t="str">
            <v>Contén pulido b=0.50 h=0.40m - sección 0.14m2</v>
          </cell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</row>
        <row r="5329">
          <cell r="A5329">
            <v>0</v>
          </cell>
          <cell r="B5329" t="str">
            <v>Volumen Análisis</v>
          </cell>
          <cell r="C5329">
            <v>1</v>
          </cell>
          <cell r="D5329" t="str">
            <v>M3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</row>
        <row r="5330">
          <cell r="A5330">
            <v>0</v>
          </cell>
          <cell r="B5330" t="str">
            <v>Materiales y Equipos</v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</row>
        <row r="5331">
          <cell r="A5331">
            <v>120.07</v>
          </cell>
          <cell r="B5331" t="str">
            <v>Plantillas en plywood 3/4" sum. y confección</v>
          </cell>
          <cell r="C5331">
            <v>2.4700000000000002</v>
          </cell>
          <cell r="D5331" t="str">
            <v>UND</v>
          </cell>
          <cell r="E5331">
            <v>227.49249999999998</v>
          </cell>
          <cell r="F5331">
            <v>26.774166666666662</v>
          </cell>
          <cell r="G5331">
            <v>561.91</v>
          </cell>
          <cell r="H5331">
            <v>66.13</v>
          </cell>
          <cell r="I5331">
            <v>0</v>
          </cell>
        </row>
        <row r="5332">
          <cell r="A5332" t="str">
            <v>CARP002</v>
          </cell>
          <cell r="B5332" t="str">
            <v>Madera pino americ. cepillado 10"x1"/20 usos</v>
          </cell>
          <cell r="C5332">
            <v>1.23</v>
          </cell>
          <cell r="D5332" t="str">
            <v>PT</v>
          </cell>
          <cell r="E5332">
            <v>101.69491525423729</v>
          </cell>
          <cell r="F5332">
            <v>18.305084745762709</v>
          </cell>
          <cell r="G5332">
            <v>125.08</v>
          </cell>
          <cell r="H5332">
            <v>22.52</v>
          </cell>
        </row>
        <row r="5333">
          <cell r="A5333">
            <v>102.05000000000003</v>
          </cell>
          <cell r="B5333" t="str">
            <v>Vaciado y ligado Hormigón 1:2:4 - 10% desp</v>
          </cell>
          <cell r="C5333">
            <v>1.1000000000000001</v>
          </cell>
          <cell r="D5333" t="str">
            <v>M3</v>
          </cell>
          <cell r="E5333">
            <v>5585.14</v>
          </cell>
          <cell r="F5333">
            <v>920.96</v>
          </cell>
          <cell r="G5333">
            <v>6143.65</v>
          </cell>
          <cell r="H5333">
            <v>1013.06</v>
          </cell>
        </row>
        <row r="5334">
          <cell r="A5334">
            <v>0</v>
          </cell>
          <cell r="B5334" t="str">
            <v>Mano de Obra</v>
          </cell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</row>
        <row r="5335">
          <cell r="A5335">
            <v>0</v>
          </cell>
          <cell r="B5335" t="str">
            <v>Mano de obra contenes (madera y pulido)</v>
          </cell>
          <cell r="C5335">
            <v>7.41</v>
          </cell>
          <cell r="D5335" t="str">
            <v>ML</v>
          </cell>
          <cell r="E5335">
            <v>263.79000000000002</v>
          </cell>
          <cell r="F5335">
            <v>0</v>
          </cell>
          <cell r="G5335">
            <v>1954.68</v>
          </cell>
          <cell r="H5335">
            <v>0</v>
          </cell>
        </row>
        <row r="5336">
          <cell r="A5336">
            <v>0</v>
          </cell>
          <cell r="B5336" t="str">
            <v>Total/UND</v>
          </cell>
          <cell r="C5336">
            <v>10</v>
          </cell>
          <cell r="D5336">
            <v>0</v>
          </cell>
          <cell r="E5336">
            <v>174.73</v>
          </cell>
          <cell r="F5336">
            <v>0</v>
          </cell>
          <cell r="G5336">
            <v>8785.32</v>
          </cell>
          <cell r="H5336">
            <v>1101.71</v>
          </cell>
          <cell r="I5336">
            <v>9887.0299999999988</v>
          </cell>
        </row>
        <row r="5337">
          <cell r="A5337">
            <v>0</v>
          </cell>
          <cell r="B5337" t="str">
            <v>Total/UND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9169</v>
          </cell>
        </row>
        <row r="5338">
          <cell r="A5338">
            <v>0</v>
          </cell>
          <cell r="B5338" t="str">
            <v>CONTEN PULIDO DE h=0.30m - HORMIGON 1:2:4 CON LIGADORA</v>
          </cell>
          <cell r="C5338">
            <v>1</v>
          </cell>
          <cell r="D5338" t="str">
            <v>M3</v>
          </cell>
          <cell r="E5338">
            <v>0</v>
          </cell>
          <cell r="F5338">
            <v>0</v>
          </cell>
          <cell r="G5338">
            <v>8729.65</v>
          </cell>
          <cell r="H5338">
            <v>1105.99</v>
          </cell>
          <cell r="I5338">
            <v>9835.64</v>
          </cell>
        </row>
        <row r="5339">
          <cell r="A5339">
            <v>120.09</v>
          </cell>
          <cell r="B5339">
            <v>0</v>
          </cell>
          <cell r="C5339">
            <v>1</v>
          </cell>
          <cell r="D5339" t="str">
            <v>ML</v>
          </cell>
          <cell r="E5339">
            <v>0</v>
          </cell>
          <cell r="F5339">
            <v>0</v>
          </cell>
          <cell r="G5339">
            <v>916.98004201680669</v>
          </cell>
          <cell r="H5339">
            <v>116.17542016806723</v>
          </cell>
          <cell r="I5339">
            <v>1033.1554621848738</v>
          </cell>
        </row>
        <row r="5340">
          <cell r="A5340">
            <v>0</v>
          </cell>
          <cell r="B5340" t="str">
            <v>Contén pulido b=0.50 h=0.30m - sección 0.105m2</v>
          </cell>
          <cell r="C5340">
            <v>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</row>
        <row r="5341">
          <cell r="A5341">
            <v>0</v>
          </cell>
          <cell r="B5341" t="str">
            <v>Volumen Análisis</v>
          </cell>
          <cell r="C5341">
            <v>1</v>
          </cell>
          <cell r="D5341" t="str">
            <v>M3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</row>
        <row r="5342">
          <cell r="A5342">
            <v>0</v>
          </cell>
          <cell r="B5342" t="str">
            <v>Materiales y Equipos</v>
          </cell>
          <cell r="C5342">
            <v>1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</row>
        <row r="5343">
          <cell r="A5343">
            <v>120.07</v>
          </cell>
          <cell r="B5343" t="str">
            <v>Plantillas en plywood 3/4" sum. y confección</v>
          </cell>
          <cell r="C5343">
            <v>2.4700000000000002</v>
          </cell>
          <cell r="D5343" t="str">
            <v>UND</v>
          </cell>
          <cell r="E5343">
            <v>227.49249999999998</v>
          </cell>
          <cell r="F5343">
            <v>26.774166666666662</v>
          </cell>
          <cell r="G5343">
            <v>561.91</v>
          </cell>
          <cell r="H5343">
            <v>66.13</v>
          </cell>
          <cell r="I5343">
            <v>0</v>
          </cell>
        </row>
        <row r="5344">
          <cell r="A5344" t="str">
            <v>CARP002</v>
          </cell>
          <cell r="B5344" t="str">
            <v>Madera pino americ. cepillado 10"x1"/20 usos</v>
          </cell>
          <cell r="C5344">
            <v>1.23</v>
          </cell>
          <cell r="D5344" t="str">
            <v>PT</v>
          </cell>
          <cell r="E5344">
            <v>101.69491525423729</v>
          </cell>
          <cell r="F5344">
            <v>18.305084745762709</v>
          </cell>
          <cell r="G5344">
            <v>125.08</v>
          </cell>
          <cell r="H5344">
            <v>22.52</v>
          </cell>
          <cell r="I5344">
            <v>0</v>
          </cell>
        </row>
        <row r="5345">
          <cell r="A5345" t="str">
            <v>CARP034</v>
          </cell>
          <cell r="B5345" t="str">
            <v>Clavos corriente con cabez 2"</v>
          </cell>
          <cell r="C5345">
            <v>0.54</v>
          </cell>
          <cell r="D5345" t="str">
            <v>lb</v>
          </cell>
          <cell r="E5345">
            <v>44.067796610169495</v>
          </cell>
          <cell r="F5345">
            <v>7.9322033898305087</v>
          </cell>
          <cell r="G5345">
            <v>23.8</v>
          </cell>
          <cell r="H5345">
            <v>4.28</v>
          </cell>
        </row>
        <row r="5346">
          <cell r="A5346">
            <v>102.05000000000003</v>
          </cell>
          <cell r="B5346" t="str">
            <v>Vaciado y ligado Hormigón 1:2:4 - 10% desp</v>
          </cell>
          <cell r="C5346">
            <v>1.1000000000000001</v>
          </cell>
          <cell r="D5346" t="str">
            <v>M3</v>
          </cell>
          <cell r="E5346">
            <v>5585.14</v>
          </cell>
          <cell r="F5346">
            <v>920.96</v>
          </cell>
          <cell r="G5346">
            <v>6143.65</v>
          </cell>
          <cell r="H5346">
            <v>1013.06</v>
          </cell>
        </row>
        <row r="5347">
          <cell r="A5347">
            <v>0</v>
          </cell>
          <cell r="B5347" t="str">
            <v>Herremientas-5%</v>
          </cell>
          <cell r="C5347">
            <v>0.05</v>
          </cell>
          <cell r="D5347">
            <v>0</v>
          </cell>
          <cell r="E5347">
            <v>7828.4114548022599</v>
          </cell>
          <cell r="F5347">
            <v>0</v>
          </cell>
          <cell r="G5347">
            <v>391.42</v>
          </cell>
          <cell r="H5347">
            <v>0</v>
          </cell>
        </row>
        <row r="5348">
          <cell r="A5348">
            <v>0</v>
          </cell>
          <cell r="B5348" t="str">
            <v>Mano de Obra</v>
          </cell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</row>
        <row r="5349">
          <cell r="A5349">
            <v>1600.07</v>
          </cell>
          <cell r="B5349" t="str">
            <v>Mano de obra contenes (madera y pulido)</v>
          </cell>
          <cell r="C5349">
            <v>9.52</v>
          </cell>
          <cell r="D5349" t="str">
            <v>ML</v>
          </cell>
          <cell r="E5349">
            <v>155.86000000000001</v>
          </cell>
          <cell r="F5349">
            <v>0</v>
          </cell>
          <cell r="G5349">
            <v>1483.79</v>
          </cell>
          <cell r="H5349">
            <v>0</v>
          </cell>
          <cell r="I5349">
            <v>0</v>
          </cell>
        </row>
        <row r="5350">
          <cell r="A5350">
            <v>0</v>
          </cell>
          <cell r="B5350" t="str">
            <v>Total/UND</v>
          </cell>
          <cell r="C5350">
            <v>10</v>
          </cell>
          <cell r="D5350">
            <v>0</v>
          </cell>
          <cell r="E5350">
            <v>38.51</v>
          </cell>
          <cell r="F5350">
            <v>0</v>
          </cell>
          <cell r="G5350">
            <v>8729.65</v>
          </cell>
          <cell r="H5350">
            <v>1105.99</v>
          </cell>
          <cell r="I5350">
            <v>9835.64</v>
          </cell>
        </row>
        <row r="5351">
          <cell r="A5351">
            <v>0</v>
          </cell>
          <cell r="B5351" t="str">
            <v>Mano de obra frotado y violinado</v>
          </cell>
          <cell r="C5351">
            <v>10</v>
          </cell>
          <cell r="D5351">
            <v>0</v>
          </cell>
          <cell r="E5351">
            <v>174.73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>
            <v>0</v>
          </cell>
          <cell r="B5352" t="str">
            <v>CONTEN PULIDO DE h=0.40m - HORMIGON 1:2:4 CON LIGADORA</v>
          </cell>
          <cell r="C5352">
            <v>1</v>
          </cell>
          <cell r="D5352" t="str">
            <v>M3</v>
          </cell>
          <cell r="E5352">
            <v>0</v>
          </cell>
          <cell r="F5352">
            <v>0</v>
          </cell>
          <cell r="G5352">
            <v>8511.4</v>
          </cell>
          <cell r="H5352">
            <v>1135.31</v>
          </cell>
          <cell r="I5352">
            <v>9646.7099999999991</v>
          </cell>
        </row>
        <row r="5353">
          <cell r="A5353">
            <v>120.09100000000001</v>
          </cell>
          <cell r="B5353">
            <v>0</v>
          </cell>
          <cell r="C5353">
            <v>1</v>
          </cell>
          <cell r="D5353" t="str">
            <v>ML</v>
          </cell>
          <cell r="E5353">
            <v>0</v>
          </cell>
          <cell r="F5353">
            <v>0</v>
          </cell>
          <cell r="G5353">
            <v>1021.7767106842737</v>
          </cell>
          <cell r="H5353">
            <v>136.29171668667468</v>
          </cell>
          <cell r="I5353">
            <v>1158.0684273709483</v>
          </cell>
        </row>
        <row r="5354">
          <cell r="A5354">
            <v>0</v>
          </cell>
          <cell r="B5354" t="str">
            <v>Contén pulido b=0.50 h=0.40m - sección 0.12m2</v>
          </cell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</row>
        <row r="5355">
          <cell r="A5355">
            <v>0</v>
          </cell>
          <cell r="B5355" t="str">
            <v>Volumen Análisis</v>
          </cell>
          <cell r="C5355">
            <v>1</v>
          </cell>
          <cell r="D5355" t="str">
            <v>M3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</row>
        <row r="5356">
          <cell r="A5356">
            <v>0</v>
          </cell>
          <cell r="B5356" t="str">
            <v>Materiales y Equipos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</row>
        <row r="5357">
          <cell r="A5357">
            <v>120.07</v>
          </cell>
          <cell r="B5357" t="str">
            <v>Plantillas en plywood 3/4" sum. y confección</v>
          </cell>
          <cell r="C5357">
            <v>2.4700000000000002</v>
          </cell>
          <cell r="D5357" t="str">
            <v>UND</v>
          </cell>
          <cell r="E5357">
            <v>235.80499999999998</v>
          </cell>
          <cell r="F5357">
            <v>42.444899999999997</v>
          </cell>
          <cell r="G5357">
            <v>582.44000000000005</v>
          </cell>
          <cell r="H5357">
            <v>104.84</v>
          </cell>
          <cell r="I5357">
            <v>0</v>
          </cell>
        </row>
        <row r="5358">
          <cell r="A5358" t="str">
            <v>CARP002</v>
          </cell>
          <cell r="B5358" t="str">
            <v>Madera pino americ. cepillado 10"x1"/20 usos</v>
          </cell>
          <cell r="C5358">
            <v>1.23</v>
          </cell>
          <cell r="D5358" t="str">
            <v>PT</v>
          </cell>
          <cell r="E5358">
            <v>59.32</v>
          </cell>
          <cell r="F5358">
            <v>10.6776</v>
          </cell>
          <cell r="G5358">
            <v>72.959999999999994</v>
          </cell>
          <cell r="H5358">
            <v>13.13</v>
          </cell>
          <cell r="I5358">
            <v>0</v>
          </cell>
        </row>
        <row r="5359">
          <cell r="A5359" t="str">
            <v>CARP034</v>
          </cell>
          <cell r="B5359" t="str">
            <v>Clavos corriente con cabez 2"</v>
          </cell>
          <cell r="C5359">
            <v>0.54</v>
          </cell>
          <cell r="D5359" t="str">
            <v>lb</v>
          </cell>
          <cell r="E5359">
            <v>44.067796610169495</v>
          </cell>
          <cell r="F5359">
            <v>7.9322033898305087</v>
          </cell>
          <cell r="G5359">
            <v>23.8</v>
          </cell>
          <cell r="H5359">
            <v>4.28</v>
          </cell>
        </row>
        <row r="5360">
          <cell r="A5360">
            <v>102.05000000000003</v>
          </cell>
          <cell r="B5360" t="str">
            <v>Vaciado y ligado Hormigón 1:2:4 - 10% desp</v>
          </cell>
          <cell r="C5360">
            <v>1.1000000000000001</v>
          </cell>
          <cell r="D5360" t="str">
            <v>M3</v>
          </cell>
          <cell r="E5360">
            <v>5585.14</v>
          </cell>
          <cell r="F5360">
            <v>920.96</v>
          </cell>
          <cell r="G5360">
            <v>6143.65</v>
          </cell>
          <cell r="H5360">
            <v>1013.06</v>
          </cell>
        </row>
        <row r="5361">
          <cell r="A5361">
            <v>0</v>
          </cell>
          <cell r="B5361" t="str">
            <v>Herremientas-5%</v>
          </cell>
          <cell r="C5361">
            <v>0.05</v>
          </cell>
          <cell r="D5361">
            <v>0</v>
          </cell>
          <cell r="E5361">
            <v>7804.8647033898296</v>
          </cell>
          <cell r="F5361">
            <v>0</v>
          </cell>
          <cell r="G5361">
            <v>390.24</v>
          </cell>
          <cell r="H5361">
            <v>0</v>
          </cell>
        </row>
        <row r="5362">
          <cell r="A5362">
            <v>0</v>
          </cell>
          <cell r="B5362" t="str">
            <v>Mano de Obra</v>
          </cell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>
            <v>1600.07</v>
          </cell>
          <cell r="B5363" t="str">
            <v>Mano de obra contenes (madera y pulido)</v>
          </cell>
          <cell r="C5363">
            <v>8.33</v>
          </cell>
          <cell r="D5363" t="str">
            <v>ML</v>
          </cell>
          <cell r="E5363">
            <v>155.86000000000001</v>
          </cell>
          <cell r="F5363">
            <v>0</v>
          </cell>
          <cell r="G5363">
            <v>1298.31</v>
          </cell>
          <cell r="H5363">
            <v>0</v>
          </cell>
        </row>
        <row r="5364">
          <cell r="A5364">
            <v>0</v>
          </cell>
          <cell r="B5364" t="str">
            <v>Total/UND</v>
          </cell>
          <cell r="C5364">
            <v>10</v>
          </cell>
          <cell r="D5364">
            <v>0</v>
          </cell>
          <cell r="E5364">
            <v>38.51</v>
          </cell>
          <cell r="F5364">
            <v>0</v>
          </cell>
          <cell r="G5364">
            <v>8511.4</v>
          </cell>
          <cell r="H5364">
            <v>1135.31</v>
          </cell>
          <cell r="I5364">
            <v>9646.7099999999991</v>
          </cell>
        </row>
        <row r="5365">
          <cell r="A5365">
            <v>0</v>
          </cell>
          <cell r="B5365" t="str">
            <v>Mano de obra frotado y violinado</v>
          </cell>
          <cell r="C5365">
            <v>10</v>
          </cell>
          <cell r="D5365">
            <v>0</v>
          </cell>
          <cell r="E5365">
            <v>174.73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>
            <v>0</v>
          </cell>
          <cell r="B5366" t="str">
            <v>CONTEN PULIDO DE h=0.50m - HORMIGON 1:2:4 CON LIGADORA</v>
          </cell>
          <cell r="C5366">
            <v>1</v>
          </cell>
          <cell r="D5366" t="str">
            <v>M3</v>
          </cell>
          <cell r="E5366">
            <v>0</v>
          </cell>
          <cell r="F5366">
            <v>0</v>
          </cell>
          <cell r="G5366">
            <v>9167.7699999999986</v>
          </cell>
          <cell r="H5366">
            <v>1135.31</v>
          </cell>
          <cell r="I5366">
            <v>10303.079999999998</v>
          </cell>
        </row>
        <row r="5367">
          <cell r="A5367">
            <v>120.09200000000001</v>
          </cell>
          <cell r="B5367">
            <v>0</v>
          </cell>
          <cell r="C5367">
            <v>1</v>
          </cell>
          <cell r="D5367" t="str">
            <v>ML</v>
          </cell>
          <cell r="E5367">
            <v>0</v>
          </cell>
          <cell r="F5367">
            <v>0</v>
          </cell>
          <cell r="G5367">
            <v>1237.2159244264506</v>
          </cell>
          <cell r="H5367">
            <v>153.2132253711201</v>
          </cell>
          <cell r="I5367">
            <v>1390.4291497975707</v>
          </cell>
        </row>
        <row r="5368">
          <cell r="A5368">
            <v>0</v>
          </cell>
          <cell r="B5368" t="str">
            <v>Contén pulido b=0.50 h=0.40m - sección 0.135m2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</row>
        <row r="5369">
          <cell r="A5369">
            <v>0</v>
          </cell>
          <cell r="B5369" t="str">
            <v>Volumen Análisis</v>
          </cell>
          <cell r="C5369">
            <v>1</v>
          </cell>
          <cell r="D5369" t="str">
            <v>M3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</row>
        <row r="5370">
          <cell r="A5370">
            <v>0</v>
          </cell>
          <cell r="B5370" t="str">
            <v>Materiales y Equipos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</row>
        <row r="5371">
          <cell r="A5371">
            <v>120.07</v>
          </cell>
          <cell r="B5371" t="str">
            <v>Plantillas en plywood 3/4" sum. y confección</v>
          </cell>
          <cell r="C5371">
            <v>2.4700000000000002</v>
          </cell>
          <cell r="D5371" t="str">
            <v>UND</v>
          </cell>
          <cell r="E5371">
            <v>235.80499999999998</v>
          </cell>
          <cell r="F5371">
            <v>42.444899999999997</v>
          </cell>
          <cell r="G5371">
            <v>582.44000000000005</v>
          </cell>
          <cell r="H5371">
            <v>104.84</v>
          </cell>
          <cell r="I5371">
            <v>0</v>
          </cell>
        </row>
        <row r="5372">
          <cell r="A5372" t="str">
            <v>CARP002</v>
          </cell>
          <cell r="B5372" t="str">
            <v>Madera pino americ. cepillado 10"x1"/20 usos</v>
          </cell>
          <cell r="C5372">
            <v>1.23</v>
          </cell>
          <cell r="D5372" t="str">
            <v>PT</v>
          </cell>
          <cell r="E5372">
            <v>59.32</v>
          </cell>
          <cell r="F5372">
            <v>10.6776</v>
          </cell>
          <cell r="G5372">
            <v>72.959999999999994</v>
          </cell>
          <cell r="H5372">
            <v>13.13</v>
          </cell>
        </row>
        <row r="5373">
          <cell r="A5373" t="str">
            <v>CARP034</v>
          </cell>
          <cell r="B5373" t="str">
            <v>Clavos corriente con cabez 2"</v>
          </cell>
          <cell r="C5373">
            <v>0.54</v>
          </cell>
          <cell r="D5373" t="str">
            <v>lb</v>
          </cell>
          <cell r="E5373">
            <v>44.067796610169495</v>
          </cell>
          <cell r="F5373">
            <v>7.9322033898305087</v>
          </cell>
          <cell r="G5373">
            <v>23.8</v>
          </cell>
          <cell r="H5373">
            <v>4.28</v>
          </cell>
        </row>
        <row r="5374">
          <cell r="A5374">
            <v>102.05000000000003</v>
          </cell>
          <cell r="B5374" t="str">
            <v>Vaciado y ligado Hormigón 1:2:4 - 10% desp</v>
          </cell>
          <cell r="C5374">
            <v>1.1000000000000001</v>
          </cell>
          <cell r="D5374" t="str">
            <v>M3</v>
          </cell>
          <cell r="E5374">
            <v>5585.14</v>
          </cell>
          <cell r="F5374">
            <v>920.96</v>
          </cell>
          <cell r="G5374">
            <v>6143.65</v>
          </cell>
          <cell r="H5374">
            <v>1013.06</v>
          </cell>
        </row>
        <row r="5375">
          <cell r="A5375">
            <v>0</v>
          </cell>
          <cell r="B5375" t="str">
            <v>Herremientas-5%</v>
          </cell>
          <cell r="C5375">
            <v>0.05</v>
          </cell>
          <cell r="D5375">
            <v>0</v>
          </cell>
          <cell r="E5375">
            <v>7804.8647033898296</v>
          </cell>
          <cell r="F5375">
            <v>0</v>
          </cell>
          <cell r="G5375">
            <v>390.24</v>
          </cell>
          <cell r="H5375">
            <v>0</v>
          </cell>
          <cell r="I5375">
            <v>0</v>
          </cell>
        </row>
        <row r="5376">
          <cell r="A5376">
            <v>0</v>
          </cell>
          <cell r="B5376" t="str">
            <v>Mano de Obra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>
            <v>1600.06</v>
          </cell>
          <cell r="B5377" t="str">
            <v>Mano de obra contenes (madera y pulido)</v>
          </cell>
          <cell r="C5377">
            <v>7.41</v>
          </cell>
          <cell r="D5377" t="str">
            <v>ML</v>
          </cell>
          <cell r="E5377">
            <v>263.79000000000002</v>
          </cell>
          <cell r="F5377">
            <v>0</v>
          </cell>
          <cell r="G5377">
            <v>1954.68</v>
          </cell>
          <cell r="H5377">
            <v>0</v>
          </cell>
          <cell r="I5377">
            <v>0</v>
          </cell>
        </row>
        <row r="5378">
          <cell r="A5378">
            <v>0</v>
          </cell>
          <cell r="B5378" t="str">
            <v>Total/UND</v>
          </cell>
          <cell r="C5378">
            <v>10</v>
          </cell>
          <cell r="D5378">
            <v>0</v>
          </cell>
          <cell r="E5378">
            <v>38.51</v>
          </cell>
          <cell r="F5378">
            <v>0</v>
          </cell>
          <cell r="G5378">
            <v>9167.7699999999986</v>
          </cell>
          <cell r="H5378">
            <v>1135.31</v>
          </cell>
          <cell r="I5378">
            <v>10303.079999999998</v>
          </cell>
        </row>
        <row r="5379">
          <cell r="A5379">
            <v>0</v>
          </cell>
          <cell r="B5379" t="str">
            <v>Mano de obra frotado y violinado</v>
          </cell>
          <cell r="C5379">
            <v>10</v>
          </cell>
          <cell r="D5379">
            <v>0</v>
          </cell>
          <cell r="E5379">
            <v>174.73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</row>
        <row r="5380">
          <cell r="A5380">
            <v>120.10100000000001</v>
          </cell>
          <cell r="B5380" t="str">
            <v>CONTEN PULIDO DE h=0.40m - HORMIGON INDUSTRIAL 210KG/CM2</v>
          </cell>
          <cell r="C5380">
            <v>1</v>
          </cell>
          <cell r="D5380" t="str">
            <v>M3</v>
          </cell>
          <cell r="E5380">
            <v>0</v>
          </cell>
          <cell r="F5380">
            <v>0</v>
          </cell>
          <cell r="G5380">
            <v>10768.51</v>
          </cell>
          <cell r="H5380">
            <v>1233.52</v>
          </cell>
          <cell r="I5380">
            <v>12002.03</v>
          </cell>
        </row>
        <row r="5381">
          <cell r="A5381">
            <v>0</v>
          </cell>
          <cell r="B5381">
            <v>0</v>
          </cell>
          <cell r="C5381">
            <v>1</v>
          </cell>
          <cell r="D5381" t="str">
            <v>ML</v>
          </cell>
          <cell r="E5381">
            <v>0</v>
          </cell>
          <cell r="F5381">
            <v>0</v>
          </cell>
          <cell r="G5381">
            <v>1453.2402159244264</v>
          </cell>
          <cell r="H5381">
            <v>166.46693657219973</v>
          </cell>
          <cell r="I5381">
            <v>1619.7071524966261</v>
          </cell>
        </row>
        <row r="5382">
          <cell r="A5382">
            <v>0</v>
          </cell>
          <cell r="B5382" t="str">
            <v>Contén pulido b=0.50 h=0.40m - sección 0.14m2</v>
          </cell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</row>
        <row r="5383">
          <cell r="A5383">
            <v>0</v>
          </cell>
          <cell r="B5383" t="str">
            <v>Volumen Análisis</v>
          </cell>
          <cell r="C5383">
            <v>1</v>
          </cell>
          <cell r="D5383" t="str">
            <v>M3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</row>
        <row r="5384">
          <cell r="A5384">
            <v>0</v>
          </cell>
          <cell r="B5384" t="str">
            <v>Materiales y Equipos</v>
          </cell>
          <cell r="C5384">
            <v>12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</row>
        <row r="5385">
          <cell r="A5385">
            <v>0</v>
          </cell>
          <cell r="B5385" t="str">
            <v>Bote de material a mano camión 6m3</v>
          </cell>
          <cell r="C5385">
            <v>1.9266000000000003</v>
          </cell>
          <cell r="D5385" t="str">
            <v>M3E</v>
          </cell>
          <cell r="E5385">
            <v>577.31958762886597</v>
          </cell>
          <cell r="F5385">
            <v>0</v>
          </cell>
          <cell r="G5385">
            <v>1112.26</v>
          </cell>
          <cell r="H5385">
            <v>0</v>
          </cell>
        </row>
        <row r="5386">
          <cell r="A5386">
            <v>0</v>
          </cell>
          <cell r="B5386" t="str">
            <v>Plantillas en plywood 3/4" sum. y confección</v>
          </cell>
          <cell r="C5386">
            <v>2.4700000000000002</v>
          </cell>
          <cell r="D5386" t="str">
            <v>UND</v>
          </cell>
          <cell r="E5386">
            <v>235.80499999999998</v>
          </cell>
          <cell r="F5386">
            <v>42.444899999999997</v>
          </cell>
          <cell r="G5386">
            <v>582.44000000000005</v>
          </cell>
          <cell r="H5386">
            <v>104.84</v>
          </cell>
        </row>
        <row r="5387">
          <cell r="A5387">
            <v>0</v>
          </cell>
          <cell r="B5387" t="str">
            <v>Madera pino americ. cepillado 10"x1"/20 usos</v>
          </cell>
          <cell r="C5387">
            <v>1.23</v>
          </cell>
          <cell r="D5387" t="str">
            <v>PT</v>
          </cell>
          <cell r="E5387">
            <v>59.32</v>
          </cell>
          <cell r="F5387">
            <v>10.6776</v>
          </cell>
          <cell r="G5387">
            <v>72.959999999999994</v>
          </cell>
          <cell r="H5387">
            <v>13.13</v>
          </cell>
          <cell r="I5387">
            <v>0</v>
          </cell>
        </row>
        <row r="5388">
          <cell r="A5388">
            <v>0</v>
          </cell>
          <cell r="B5388" t="str">
            <v>Hormigón Industrial 210Kg/cm2 - 10% desp</v>
          </cell>
          <cell r="C5388">
            <v>1.1000000000000001</v>
          </cell>
          <cell r="D5388" t="str">
            <v>M3</v>
          </cell>
          <cell r="E5388">
            <v>5634.11</v>
          </cell>
          <cell r="F5388">
            <v>1014.1397999999999</v>
          </cell>
          <cell r="G5388">
            <v>6197.52</v>
          </cell>
          <cell r="H5388">
            <v>1115.55</v>
          </cell>
          <cell r="I5388">
            <v>0</v>
          </cell>
        </row>
        <row r="5389">
          <cell r="A5389">
            <v>0</v>
          </cell>
          <cell r="B5389" t="str">
            <v>Mano de Obra</v>
          </cell>
          <cell r="C5389">
            <v>12</v>
          </cell>
          <cell r="D5389">
            <v>0</v>
          </cell>
          <cell r="E5389">
            <v>78.75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</row>
        <row r="5390">
          <cell r="A5390">
            <v>0</v>
          </cell>
          <cell r="B5390" t="str">
            <v>Excavación a mano caliche</v>
          </cell>
          <cell r="C5390">
            <v>1.4820000000000002</v>
          </cell>
          <cell r="D5390" t="str">
            <v>M3</v>
          </cell>
          <cell r="E5390">
            <v>572.64</v>
          </cell>
          <cell r="F5390">
            <v>0</v>
          </cell>
          <cell r="G5390">
            <v>848.65</v>
          </cell>
          <cell r="H5390">
            <v>0</v>
          </cell>
          <cell r="I5390">
            <v>3051.2</v>
          </cell>
        </row>
        <row r="5391">
          <cell r="A5391">
            <v>0</v>
          </cell>
          <cell r="B5391" t="str">
            <v>Mano de obra contenes (madera y pulido)</v>
          </cell>
          <cell r="C5391">
            <v>7.41</v>
          </cell>
          <cell r="D5391" t="str">
            <v>ML</v>
          </cell>
          <cell r="E5391">
            <v>263.79000000000002</v>
          </cell>
          <cell r="F5391">
            <v>0</v>
          </cell>
          <cell r="G5391">
            <v>1954.68</v>
          </cell>
          <cell r="H5391">
            <v>0</v>
          </cell>
          <cell r="I5391">
            <v>0</v>
          </cell>
        </row>
        <row r="5392">
          <cell r="A5392">
            <v>0</v>
          </cell>
          <cell r="B5392" t="str">
            <v>Total/UND</v>
          </cell>
          <cell r="C5392">
            <v>1</v>
          </cell>
          <cell r="D5392">
            <v>0</v>
          </cell>
          <cell r="E5392">
            <v>0</v>
          </cell>
          <cell r="F5392">
            <v>0</v>
          </cell>
          <cell r="G5392">
            <v>10768.51</v>
          </cell>
          <cell r="H5392">
            <v>1233.52</v>
          </cell>
          <cell r="I5392">
            <v>12002.03</v>
          </cell>
        </row>
        <row r="5393">
          <cell r="A5393">
            <v>0</v>
          </cell>
          <cell r="B5393">
            <v>0</v>
          </cell>
          <cell r="C5393">
            <v>1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1334.2820512820513</v>
          </cell>
        </row>
        <row r="5394">
          <cell r="A5394">
            <v>121</v>
          </cell>
          <cell r="B5394" t="str">
            <v>ESCALONES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</row>
        <row r="5395">
          <cell r="A5395">
            <v>121.01</v>
          </cell>
          <cell r="B5395" t="str">
            <v>ESCALON  GRANITO  FONDO GRIS</v>
          </cell>
          <cell r="C5395">
            <v>1</v>
          </cell>
          <cell r="D5395" t="str">
            <v>ML</v>
          </cell>
          <cell r="E5395">
            <v>0</v>
          </cell>
          <cell r="F5395">
            <v>0</v>
          </cell>
          <cell r="G5395">
            <v>1716.9892</v>
          </cell>
          <cell r="H5395">
            <v>239.88</v>
          </cell>
          <cell r="I5395">
            <v>1956.8692000000001</v>
          </cell>
        </row>
        <row r="5396">
          <cell r="A5396">
            <v>0</v>
          </cell>
          <cell r="B5396" t="str">
            <v>Escalón Granito fondo gris</v>
          </cell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</row>
        <row r="5397">
          <cell r="A5397">
            <v>0</v>
          </cell>
          <cell r="B5397" t="str">
            <v>Volumen Análisis</v>
          </cell>
          <cell r="C5397">
            <v>1</v>
          </cell>
          <cell r="D5397" t="str">
            <v>ML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</row>
        <row r="5398">
          <cell r="A5398">
            <v>0</v>
          </cell>
          <cell r="B5398" t="str">
            <v>Materiales y Equipos</v>
          </cell>
          <cell r="C5398">
            <v>1.23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</row>
        <row r="5399">
          <cell r="A5399">
            <v>112.04000000000002</v>
          </cell>
          <cell r="B5399" t="str">
            <v>Mortero 1:10 pisos + 10% desp.</v>
          </cell>
          <cell r="C5399">
            <v>1.7999999999999999E-2</v>
          </cell>
          <cell r="D5399" t="str">
            <v>M3</v>
          </cell>
          <cell r="E5399">
            <v>4305.3500000000004</v>
          </cell>
          <cell r="F5399">
            <v>715.65</v>
          </cell>
          <cell r="G5399">
            <v>77.5</v>
          </cell>
          <cell r="H5399">
            <v>12.88</v>
          </cell>
          <cell r="I5399">
            <v>0</v>
          </cell>
        </row>
        <row r="5400">
          <cell r="A5400" t="str">
            <v>ESC001</v>
          </cell>
          <cell r="B5400" t="str">
            <v>Huella redondeada de 0.30m en granito + 10%</v>
          </cell>
          <cell r="C5400">
            <v>1.1000000000000001</v>
          </cell>
          <cell r="D5400" t="str">
            <v>ML</v>
          </cell>
          <cell r="E5400">
            <v>632</v>
          </cell>
          <cell r="F5400">
            <v>113.75999999999999</v>
          </cell>
          <cell r="G5400">
            <v>695.2</v>
          </cell>
          <cell r="H5400">
            <v>125.14</v>
          </cell>
          <cell r="I5400">
            <v>0</v>
          </cell>
        </row>
        <row r="5401">
          <cell r="A5401" t="str">
            <v>ESC004</v>
          </cell>
          <cell r="B5401" t="str">
            <v>Contrahuella de 0.17m en granito + 10% desp</v>
          </cell>
          <cell r="C5401">
            <v>1.1000000000000001</v>
          </cell>
          <cell r="D5401" t="str">
            <v>ML</v>
          </cell>
          <cell r="E5401">
            <v>350</v>
          </cell>
          <cell r="F5401">
            <v>63</v>
          </cell>
          <cell r="G5401">
            <v>385</v>
          </cell>
          <cell r="H5401">
            <v>69.3</v>
          </cell>
          <cell r="I5401">
            <v>0</v>
          </cell>
        </row>
        <row r="5402">
          <cell r="A5402" t="str">
            <v>PISO025</v>
          </cell>
          <cell r="B5402" t="str">
            <v>Derretido Keracolor 25 lbs + 10% desp.</v>
          </cell>
          <cell r="C5402">
            <v>2.3E-2</v>
          </cell>
          <cell r="D5402" t="str">
            <v>FDA</v>
          </cell>
          <cell r="E5402">
            <v>1016.949152542373</v>
          </cell>
          <cell r="F5402">
            <v>183.05084745762713</v>
          </cell>
          <cell r="G5402">
            <v>23.39</v>
          </cell>
          <cell r="H5402">
            <v>4.21</v>
          </cell>
          <cell r="I5402">
            <v>9887.0299999999988</v>
          </cell>
        </row>
        <row r="5403">
          <cell r="A5403" t="str">
            <v>PISO021</v>
          </cell>
          <cell r="B5403" t="str">
            <v>Estopa</v>
          </cell>
          <cell r="C5403">
            <v>2.5999999999999999E-2</v>
          </cell>
          <cell r="D5403" t="str">
            <v>LB</v>
          </cell>
          <cell r="E5403">
            <v>127.11864406779662</v>
          </cell>
          <cell r="F5403">
            <v>22.881355932203391</v>
          </cell>
          <cell r="G5403">
            <v>3.31</v>
          </cell>
          <cell r="H5403">
            <v>0.59</v>
          </cell>
          <cell r="I5403">
            <v>0</v>
          </cell>
        </row>
        <row r="5404">
          <cell r="A5404" t="str">
            <v>PISO023</v>
          </cell>
          <cell r="B5404" t="str">
            <v>Pulido y cristalizado de pisos</v>
          </cell>
          <cell r="C5404">
            <v>0.52</v>
          </cell>
          <cell r="D5404" t="str">
            <v>M2</v>
          </cell>
          <cell r="E5404">
            <v>296.61016949152543</v>
          </cell>
          <cell r="F5404">
            <v>53.389830508474574</v>
          </cell>
          <cell r="G5404">
            <v>154.24</v>
          </cell>
          <cell r="H5404">
            <v>27.76</v>
          </cell>
          <cell r="I5404">
            <v>9835.64</v>
          </cell>
        </row>
        <row r="5405">
          <cell r="A5405">
            <v>0</v>
          </cell>
          <cell r="B5405" t="str">
            <v>Transporte de pisos (3%)</v>
          </cell>
          <cell r="C5405">
            <v>0.03</v>
          </cell>
          <cell r="D5405">
            <v>0</v>
          </cell>
          <cell r="E5405">
            <v>1274.6400000000001</v>
          </cell>
          <cell r="F5405">
            <v>0</v>
          </cell>
          <cell r="G5405">
            <v>38.239200000000004</v>
          </cell>
          <cell r="H5405">
            <v>0</v>
          </cell>
          <cell r="I5405">
            <v>1033.1554621848738</v>
          </cell>
        </row>
        <row r="5406">
          <cell r="A5406">
            <v>0</v>
          </cell>
          <cell r="B5406" t="str">
            <v>Mano de obra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</row>
        <row r="5407">
          <cell r="A5407">
            <v>1100.05</v>
          </cell>
          <cell r="B5407" t="str">
            <v>Mano de Obra de colocación escalón</v>
          </cell>
          <cell r="C5407">
            <v>1</v>
          </cell>
          <cell r="D5407" t="str">
            <v>ML</v>
          </cell>
          <cell r="E5407">
            <v>340.11</v>
          </cell>
          <cell r="F5407">
            <v>0</v>
          </cell>
          <cell r="G5407">
            <v>340.11</v>
          </cell>
          <cell r="H5407">
            <v>0</v>
          </cell>
          <cell r="I5407">
            <v>0</v>
          </cell>
        </row>
        <row r="5408">
          <cell r="A5408">
            <v>0</v>
          </cell>
          <cell r="B5408" t="str">
            <v>Total/UND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G5408">
            <v>1716.9892</v>
          </cell>
          <cell r="H5408">
            <v>239.88</v>
          </cell>
          <cell r="I5408">
            <v>1956.8692000000001</v>
          </cell>
        </row>
        <row r="5409">
          <cell r="A5409">
            <v>120.07</v>
          </cell>
          <cell r="B5409" t="str">
            <v>Plantillas en plywood 3/4" sum. y confección</v>
          </cell>
          <cell r="C5409">
            <v>2.4700000000000002</v>
          </cell>
          <cell r="D5409" t="str">
            <v>UND</v>
          </cell>
          <cell r="E5409">
            <v>227.49249999999998</v>
          </cell>
          <cell r="F5409">
            <v>26.774166666666662</v>
          </cell>
          <cell r="G5409">
            <v>561.91</v>
          </cell>
          <cell r="H5409">
            <v>66.13</v>
          </cell>
        </row>
        <row r="5410">
          <cell r="A5410">
            <v>121.02000000000001</v>
          </cell>
          <cell r="B5410" t="str">
            <v>ESCALON  GRANITO  FONDO BLANCO</v>
          </cell>
          <cell r="C5410">
            <v>1</v>
          </cell>
          <cell r="D5410" t="str">
            <v>ML</v>
          </cell>
          <cell r="E5410">
            <v>0</v>
          </cell>
          <cell r="F5410">
            <v>0</v>
          </cell>
          <cell r="G5410">
            <v>1841.6399999999999</v>
          </cell>
          <cell r="H5410">
            <v>262.57000000000005</v>
          </cell>
          <cell r="I5410">
            <v>2104.21</v>
          </cell>
        </row>
        <row r="5411">
          <cell r="A5411">
            <v>0</v>
          </cell>
          <cell r="B5411" t="str">
            <v>Escalón Granito fondo blanco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</row>
        <row r="5412">
          <cell r="A5412">
            <v>0</v>
          </cell>
          <cell r="B5412" t="str">
            <v>Volumen Análisis</v>
          </cell>
          <cell r="C5412">
            <v>1</v>
          </cell>
          <cell r="D5412" t="str">
            <v>ML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</row>
        <row r="5413">
          <cell r="A5413">
            <v>0</v>
          </cell>
          <cell r="B5413" t="str">
            <v>Materiales y Equipos</v>
          </cell>
          <cell r="C5413">
            <v>0.05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</row>
        <row r="5414">
          <cell r="A5414">
            <v>0</v>
          </cell>
          <cell r="B5414" t="str">
            <v>Mortero 1:10 pisos + 10% desp.</v>
          </cell>
          <cell r="C5414">
            <v>1.7999999999999999E-2</v>
          </cell>
          <cell r="D5414" t="str">
            <v>M3</v>
          </cell>
          <cell r="E5414">
            <v>3919.4300000000003</v>
          </cell>
          <cell r="F5414">
            <v>705.49739999999997</v>
          </cell>
          <cell r="G5414">
            <v>70.55</v>
          </cell>
          <cell r="H5414">
            <v>12.7</v>
          </cell>
          <cell r="I5414">
            <v>0</v>
          </cell>
        </row>
        <row r="5415">
          <cell r="A5415">
            <v>0</v>
          </cell>
          <cell r="B5415" t="str">
            <v>Huella redondeada de 0.30m en granito + 10%</v>
          </cell>
          <cell r="C5415">
            <v>1.1000000000000001</v>
          </cell>
          <cell r="D5415" t="str">
            <v>ML</v>
          </cell>
          <cell r="E5415">
            <v>749</v>
          </cell>
          <cell r="F5415">
            <v>134.82</v>
          </cell>
          <cell r="G5415">
            <v>823.9</v>
          </cell>
          <cell r="H5415">
            <v>148.30000000000001</v>
          </cell>
        </row>
        <row r="5416">
          <cell r="A5416">
            <v>0</v>
          </cell>
          <cell r="B5416" t="str">
            <v>Contrahuella de 0.17m en granito + 10% desp</v>
          </cell>
          <cell r="C5416">
            <v>1.1000000000000001</v>
          </cell>
          <cell r="D5416" t="str">
            <v>ML</v>
          </cell>
          <cell r="E5416">
            <v>350</v>
          </cell>
          <cell r="F5416">
            <v>63</v>
          </cell>
          <cell r="G5416">
            <v>385</v>
          </cell>
          <cell r="H5416">
            <v>69.3</v>
          </cell>
          <cell r="I5416">
            <v>9835.64</v>
          </cell>
        </row>
        <row r="5417">
          <cell r="A5417">
            <v>0</v>
          </cell>
          <cell r="B5417" t="str">
            <v>Derretido Keracolor 25 lbs + 10% desp.</v>
          </cell>
          <cell r="C5417">
            <v>2.3E-2</v>
          </cell>
          <cell r="D5417" t="str">
            <v>FDA</v>
          </cell>
          <cell r="E5417">
            <v>1016.95</v>
          </cell>
          <cell r="F5417">
            <v>183.05099999999999</v>
          </cell>
          <cell r="G5417">
            <v>23.39</v>
          </cell>
          <cell r="H5417">
            <v>4.21</v>
          </cell>
          <cell r="I5417">
            <v>0</v>
          </cell>
        </row>
        <row r="5418">
          <cell r="A5418">
            <v>0</v>
          </cell>
          <cell r="B5418" t="str">
            <v>Estopa</v>
          </cell>
          <cell r="C5418">
            <v>2.5999999999999999E-2</v>
          </cell>
          <cell r="D5418" t="str">
            <v>LB</v>
          </cell>
          <cell r="E5418">
            <v>63.56</v>
          </cell>
          <cell r="F5418">
            <v>11.440799999999999</v>
          </cell>
          <cell r="G5418">
            <v>1.65</v>
          </cell>
          <cell r="H5418">
            <v>0.3</v>
          </cell>
          <cell r="I5418">
            <v>9646.7099999999991</v>
          </cell>
        </row>
        <row r="5419">
          <cell r="A5419">
            <v>0</v>
          </cell>
          <cell r="B5419" t="str">
            <v>Pulido y cristalizado de pisos</v>
          </cell>
          <cell r="C5419">
            <v>0.52</v>
          </cell>
          <cell r="D5419" t="str">
            <v>M2</v>
          </cell>
          <cell r="E5419">
            <v>296.61</v>
          </cell>
          <cell r="F5419">
            <v>53.389800000000001</v>
          </cell>
          <cell r="G5419">
            <v>154.24</v>
          </cell>
          <cell r="H5419">
            <v>27.76</v>
          </cell>
          <cell r="I5419">
            <v>1158.0684273709483</v>
          </cell>
        </row>
        <row r="5420">
          <cell r="A5420">
            <v>0</v>
          </cell>
          <cell r="B5420" t="str">
            <v>Transporte de pisos (3%)</v>
          </cell>
          <cell r="C5420">
            <v>1</v>
          </cell>
          <cell r="D5420" t="str">
            <v>PA</v>
          </cell>
          <cell r="E5420">
            <v>42.8</v>
          </cell>
          <cell r="F5420">
            <v>0</v>
          </cell>
          <cell r="G5420">
            <v>42.8</v>
          </cell>
          <cell r="H5420">
            <v>0</v>
          </cell>
          <cell r="I5420">
            <v>0</v>
          </cell>
        </row>
        <row r="5421">
          <cell r="A5421">
            <v>0</v>
          </cell>
          <cell r="B5421" t="str">
            <v>Mano de obra</v>
          </cell>
          <cell r="C5421">
            <v>1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3.3000000000000003</v>
          </cell>
        </row>
        <row r="5422">
          <cell r="A5422">
            <v>0</v>
          </cell>
          <cell r="B5422" t="str">
            <v>Mano de Obra de colocación escalón</v>
          </cell>
          <cell r="C5422">
            <v>1</v>
          </cell>
          <cell r="D5422" t="str">
            <v>ML</v>
          </cell>
          <cell r="E5422">
            <v>340.11</v>
          </cell>
          <cell r="F5422">
            <v>0</v>
          </cell>
          <cell r="G5422">
            <v>340.11</v>
          </cell>
          <cell r="H5422">
            <v>0</v>
          </cell>
          <cell r="I5422">
            <v>0</v>
          </cell>
          <cell r="J5422">
            <v>13.200000000000001</v>
          </cell>
        </row>
        <row r="5423">
          <cell r="A5423">
            <v>0</v>
          </cell>
          <cell r="B5423" t="str">
            <v>Total/UND</v>
          </cell>
          <cell r="C5423">
            <v>2.4700000000000002</v>
          </cell>
          <cell r="D5423">
            <v>0</v>
          </cell>
          <cell r="E5423">
            <v>235.80499999999998</v>
          </cell>
          <cell r="F5423">
            <v>42.444899999999997</v>
          </cell>
          <cell r="G5423">
            <v>1841.6399999999999</v>
          </cell>
          <cell r="H5423">
            <v>262.57000000000005</v>
          </cell>
          <cell r="I5423">
            <v>2104.21</v>
          </cell>
          <cell r="J5423">
            <v>141.9</v>
          </cell>
        </row>
        <row r="5424">
          <cell r="A5424" t="str">
            <v>CARP002</v>
          </cell>
          <cell r="B5424" t="str">
            <v>Madera pino americ. cepillado 10"x1"/20 usos</v>
          </cell>
          <cell r="C5424">
            <v>1.23</v>
          </cell>
          <cell r="D5424" t="str">
            <v>PT</v>
          </cell>
          <cell r="E5424">
            <v>59.32</v>
          </cell>
          <cell r="F5424">
            <v>10.6776</v>
          </cell>
          <cell r="G5424">
            <v>72.959999999999994</v>
          </cell>
          <cell r="H5424">
            <v>13.13</v>
          </cell>
          <cell r="J5424">
            <v>2.5</v>
          </cell>
        </row>
        <row r="5425">
          <cell r="A5425">
            <v>121.03000000000002</v>
          </cell>
          <cell r="B5425" t="str">
            <v>ESCALON  PORCELANATO ORIENTAL</v>
          </cell>
          <cell r="C5425">
            <v>1</v>
          </cell>
          <cell r="D5425" t="str">
            <v>ML</v>
          </cell>
          <cell r="E5425">
            <v>0</v>
          </cell>
          <cell r="F5425">
            <v>0</v>
          </cell>
          <cell r="G5425">
            <v>1747.7500000000002</v>
          </cell>
          <cell r="H5425">
            <v>201.04000000000002</v>
          </cell>
          <cell r="I5425">
            <v>1948.7900000000002</v>
          </cell>
          <cell r="J5425">
            <v>30</v>
          </cell>
        </row>
        <row r="5426">
          <cell r="A5426">
            <v>0</v>
          </cell>
          <cell r="B5426" t="str">
            <v>Escalón porcelanato oriental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31</v>
          </cell>
          <cell r="K5426">
            <v>6.2</v>
          </cell>
        </row>
        <row r="5427">
          <cell r="A5427">
            <v>0</v>
          </cell>
          <cell r="B5427" t="str">
            <v>Volumen Análisis</v>
          </cell>
          <cell r="C5427">
            <v>1</v>
          </cell>
          <cell r="D5427" t="str">
            <v>ML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5.545454545454545</v>
          </cell>
          <cell r="K5427">
            <v>8.6999999999999993</v>
          </cell>
        </row>
        <row r="5428">
          <cell r="A5428">
            <v>0</v>
          </cell>
          <cell r="B5428" t="str">
            <v>Materiales y Equipos</v>
          </cell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K5428">
            <v>9</v>
          </cell>
        </row>
        <row r="5429">
          <cell r="A5429">
            <v>0</v>
          </cell>
          <cell r="B5429" t="str">
            <v>Mortero 1:10 pisos + 10% desp.</v>
          </cell>
          <cell r="C5429">
            <v>1.7999999999999999E-2</v>
          </cell>
          <cell r="D5429" t="str">
            <v>M3</v>
          </cell>
          <cell r="E5429">
            <v>3919.4300000000003</v>
          </cell>
          <cell r="F5429">
            <v>705.49739999999997</v>
          </cell>
          <cell r="G5429">
            <v>70.55</v>
          </cell>
          <cell r="H5429">
            <v>12.7</v>
          </cell>
          <cell r="I5429">
            <v>0</v>
          </cell>
        </row>
        <row r="5430">
          <cell r="A5430">
            <v>0</v>
          </cell>
          <cell r="B5430" t="str">
            <v>Huella de 0.30m en porcelanato + 10%</v>
          </cell>
          <cell r="C5430">
            <v>1.1000000000000001</v>
          </cell>
          <cell r="D5430" t="str">
            <v>ML</v>
          </cell>
          <cell r="E5430">
            <v>580.76</v>
          </cell>
          <cell r="F5430">
            <v>104.5368</v>
          </cell>
          <cell r="G5430">
            <v>638.84</v>
          </cell>
          <cell r="H5430">
            <v>114.99</v>
          </cell>
          <cell r="I5430">
            <v>9646.7099999999991</v>
          </cell>
        </row>
        <row r="5431">
          <cell r="A5431">
            <v>0</v>
          </cell>
          <cell r="B5431" t="str">
            <v>Contrahuella de 0.17m en porcelanato + 10%</v>
          </cell>
          <cell r="C5431">
            <v>1.1000000000000001</v>
          </cell>
          <cell r="D5431" t="str">
            <v>ML</v>
          </cell>
          <cell r="E5431">
            <v>347.67</v>
          </cell>
          <cell r="F5431">
            <v>62.580600000000004</v>
          </cell>
          <cell r="G5431">
            <v>382.44</v>
          </cell>
          <cell r="H5431">
            <v>68.84</v>
          </cell>
          <cell r="I5431">
            <v>0</v>
          </cell>
        </row>
        <row r="5432">
          <cell r="A5432">
            <v>0</v>
          </cell>
          <cell r="B5432" t="str">
            <v>Derretido Keracolor 25 lbs + 10% desp.</v>
          </cell>
          <cell r="C5432">
            <v>2.3E-2</v>
          </cell>
          <cell r="D5432" t="str">
            <v>FDA</v>
          </cell>
          <cell r="E5432">
            <v>1016.95</v>
          </cell>
          <cell r="F5432">
            <v>183.05099999999999</v>
          </cell>
          <cell r="G5432">
            <v>23.39</v>
          </cell>
          <cell r="H5432">
            <v>4.21</v>
          </cell>
          <cell r="I5432">
            <v>10303.079999999998</v>
          </cell>
        </row>
        <row r="5433">
          <cell r="A5433">
            <v>0</v>
          </cell>
          <cell r="B5433" t="str">
            <v>Estopa</v>
          </cell>
          <cell r="C5433">
            <v>2.5999999999999999E-2</v>
          </cell>
          <cell r="D5433" t="str">
            <v>LB</v>
          </cell>
          <cell r="E5433">
            <v>63.56</v>
          </cell>
          <cell r="F5433">
            <v>11.440799999999999</v>
          </cell>
          <cell r="G5433">
            <v>1.65</v>
          </cell>
          <cell r="H5433">
            <v>0.3</v>
          </cell>
          <cell r="I5433">
            <v>1390.4291497975707</v>
          </cell>
        </row>
        <row r="5434">
          <cell r="A5434">
            <v>0</v>
          </cell>
          <cell r="B5434" t="str">
            <v>Transporte de pisos (3%)</v>
          </cell>
          <cell r="C5434">
            <v>1</v>
          </cell>
          <cell r="D5434" t="str">
            <v>PA</v>
          </cell>
          <cell r="E5434">
            <v>36.15</v>
          </cell>
          <cell r="F5434">
            <v>0</v>
          </cell>
          <cell r="G5434">
            <v>36.15</v>
          </cell>
          <cell r="H5434">
            <v>0</v>
          </cell>
          <cell r="I5434">
            <v>0</v>
          </cell>
        </row>
        <row r="5435">
          <cell r="A5435">
            <v>0</v>
          </cell>
          <cell r="B5435" t="str">
            <v>Mano de obra</v>
          </cell>
          <cell r="C5435">
            <v>1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</row>
        <row r="5436">
          <cell r="A5436">
            <v>0</v>
          </cell>
          <cell r="B5436" t="str">
            <v>Mano de Obra de colocación escalón</v>
          </cell>
          <cell r="C5436">
            <v>1</v>
          </cell>
          <cell r="D5436" t="str">
            <v>ML</v>
          </cell>
          <cell r="E5436">
            <v>594.73</v>
          </cell>
          <cell r="F5436">
            <v>0</v>
          </cell>
          <cell r="G5436">
            <v>594.73</v>
          </cell>
          <cell r="H5436">
            <v>0</v>
          </cell>
          <cell r="I5436">
            <v>0</v>
          </cell>
          <cell r="J5436">
            <v>3.3000000000000003</v>
          </cell>
        </row>
        <row r="5437">
          <cell r="A5437">
            <v>0</v>
          </cell>
          <cell r="B5437" t="str">
            <v>Total/UND</v>
          </cell>
          <cell r="C5437">
            <v>2.4700000000000002</v>
          </cell>
          <cell r="D5437">
            <v>0</v>
          </cell>
          <cell r="E5437">
            <v>235.80499999999998</v>
          </cell>
          <cell r="F5437">
            <v>42.444899999999997</v>
          </cell>
          <cell r="G5437">
            <v>1747.7500000000002</v>
          </cell>
          <cell r="H5437">
            <v>201.04000000000002</v>
          </cell>
          <cell r="I5437">
            <v>1948.7900000000002</v>
          </cell>
          <cell r="J5437">
            <v>13.200000000000001</v>
          </cell>
        </row>
        <row r="5438">
          <cell r="A5438" t="str">
            <v>CARP002</v>
          </cell>
          <cell r="B5438" t="str">
            <v>Madera pino americ. cepillado 10"x1"/20 usos</v>
          </cell>
          <cell r="C5438">
            <v>1.23</v>
          </cell>
          <cell r="D5438" t="str">
            <v>PT</v>
          </cell>
          <cell r="E5438">
            <v>59.32</v>
          </cell>
          <cell r="F5438">
            <v>10.6776</v>
          </cell>
          <cell r="G5438">
            <v>72.959999999999994</v>
          </cell>
          <cell r="H5438">
            <v>13.13</v>
          </cell>
          <cell r="J5438">
            <v>141.9</v>
          </cell>
        </row>
        <row r="5439">
          <cell r="A5439">
            <v>121.04000000000002</v>
          </cell>
          <cell r="B5439" t="str">
            <v>ESCALON  PORCELANATO ROMANO</v>
          </cell>
          <cell r="C5439">
            <v>1</v>
          </cell>
          <cell r="D5439" t="str">
            <v>ML</v>
          </cell>
          <cell r="E5439">
            <v>0</v>
          </cell>
          <cell r="F5439">
            <v>0</v>
          </cell>
          <cell r="G5439">
            <v>1760.92</v>
          </cell>
          <cell r="H5439">
            <v>203.33</v>
          </cell>
          <cell r="I5439">
            <v>1964.25</v>
          </cell>
          <cell r="J5439">
            <v>2.5</v>
          </cell>
        </row>
        <row r="5440">
          <cell r="A5440">
            <v>0</v>
          </cell>
          <cell r="B5440" t="str">
            <v>Escalón porcelanato romano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30</v>
          </cell>
        </row>
        <row r="5441">
          <cell r="A5441">
            <v>0</v>
          </cell>
          <cell r="B5441" t="str">
            <v>Volumen Análisis</v>
          </cell>
          <cell r="C5441">
            <v>1</v>
          </cell>
          <cell r="D5441" t="str">
            <v>ML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31</v>
          </cell>
          <cell r="K5441">
            <v>6.2</v>
          </cell>
        </row>
        <row r="5442">
          <cell r="A5442">
            <v>0</v>
          </cell>
          <cell r="B5442" t="str">
            <v>Materiales y Equipos</v>
          </cell>
          <cell r="D5442">
            <v>0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5.545454545454545</v>
          </cell>
          <cell r="K5442">
            <v>8.6999999999999993</v>
          </cell>
        </row>
        <row r="5443">
          <cell r="A5443">
            <v>0</v>
          </cell>
          <cell r="B5443" t="str">
            <v>Mortero 1:10 pisos + 10% desp.</v>
          </cell>
          <cell r="C5443">
            <v>1.7999999999999999E-2</v>
          </cell>
          <cell r="D5443" t="str">
            <v>M3</v>
          </cell>
          <cell r="E5443">
            <v>3919.4300000000003</v>
          </cell>
          <cell r="F5443">
            <v>705.49739999999997</v>
          </cell>
          <cell r="G5443">
            <v>70.55</v>
          </cell>
          <cell r="H5443">
            <v>12.7</v>
          </cell>
          <cell r="I5443">
            <v>0</v>
          </cell>
          <cell r="K5443">
            <v>9</v>
          </cell>
        </row>
        <row r="5444">
          <cell r="A5444">
            <v>0</v>
          </cell>
          <cell r="B5444" t="str">
            <v>Huella de 0.30m en porcelanato + 10%</v>
          </cell>
          <cell r="C5444">
            <v>1.1000000000000001</v>
          </cell>
          <cell r="D5444" t="str">
            <v>ML</v>
          </cell>
          <cell r="E5444">
            <v>610.16999999999996</v>
          </cell>
          <cell r="F5444">
            <v>109.83059999999999</v>
          </cell>
          <cell r="G5444">
            <v>671.19</v>
          </cell>
          <cell r="H5444">
            <v>120.81</v>
          </cell>
          <cell r="I5444">
            <v>10303.079999999998</v>
          </cell>
        </row>
        <row r="5445">
          <cell r="A5445">
            <v>0</v>
          </cell>
          <cell r="B5445" t="str">
            <v>Contrahuella de 0.17m en porcelanato + 10%</v>
          </cell>
          <cell r="C5445">
            <v>1.1000000000000001</v>
          </cell>
          <cell r="D5445" t="str">
            <v>ML</v>
          </cell>
          <cell r="E5445">
            <v>329.83</v>
          </cell>
          <cell r="F5445">
            <v>59.369399999999992</v>
          </cell>
          <cell r="G5445">
            <v>362.81</v>
          </cell>
          <cell r="H5445">
            <v>65.31</v>
          </cell>
          <cell r="I5445">
            <v>0</v>
          </cell>
        </row>
        <row r="5446">
          <cell r="A5446">
            <v>0</v>
          </cell>
          <cell r="B5446" t="str">
            <v>Derretido Keracolor 25 lbs + 10% desp.</v>
          </cell>
          <cell r="C5446">
            <v>2.3E-2</v>
          </cell>
          <cell r="D5446" t="str">
            <v>FDA</v>
          </cell>
          <cell r="E5446">
            <v>1016.95</v>
          </cell>
          <cell r="F5446">
            <v>183.05099999999999</v>
          </cell>
          <cell r="G5446">
            <v>23.39</v>
          </cell>
          <cell r="H5446">
            <v>4.21</v>
          </cell>
          <cell r="I5446">
            <v>12002.03</v>
          </cell>
        </row>
        <row r="5447">
          <cell r="A5447">
            <v>0</v>
          </cell>
          <cell r="B5447" t="str">
            <v>Estopa</v>
          </cell>
          <cell r="C5447">
            <v>2.5999999999999999E-2</v>
          </cell>
          <cell r="D5447" t="str">
            <v>LB</v>
          </cell>
          <cell r="E5447">
            <v>63.56</v>
          </cell>
          <cell r="F5447">
            <v>11.440799999999999</v>
          </cell>
          <cell r="G5447">
            <v>1.65</v>
          </cell>
          <cell r="H5447">
            <v>0.3</v>
          </cell>
          <cell r="I5447">
            <v>1619.7071524966261</v>
          </cell>
        </row>
        <row r="5448">
          <cell r="A5448">
            <v>0</v>
          </cell>
          <cell r="B5448" t="str">
            <v>Transporte de pisos (3%)</v>
          </cell>
          <cell r="C5448">
            <v>1</v>
          </cell>
          <cell r="D5448" t="str">
            <v>PA</v>
          </cell>
          <cell r="E5448">
            <v>36.6</v>
          </cell>
          <cell r="F5448">
            <v>0</v>
          </cell>
          <cell r="G5448">
            <v>36.6</v>
          </cell>
          <cell r="H5448">
            <v>0</v>
          </cell>
          <cell r="I5448">
            <v>0</v>
          </cell>
        </row>
        <row r="5449">
          <cell r="A5449">
            <v>0</v>
          </cell>
          <cell r="B5449" t="str">
            <v>Mano de obra</v>
          </cell>
          <cell r="C5449">
            <v>1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</row>
        <row r="5450">
          <cell r="A5450">
            <v>0</v>
          </cell>
          <cell r="B5450" t="str">
            <v>Mano de Obra de colocación escalón</v>
          </cell>
          <cell r="C5450">
            <v>1</v>
          </cell>
          <cell r="D5450" t="str">
            <v>ML</v>
          </cell>
          <cell r="E5450">
            <v>594.73</v>
          </cell>
          <cell r="F5450">
            <v>0</v>
          </cell>
          <cell r="G5450">
            <v>594.73</v>
          </cell>
          <cell r="H5450">
            <v>0</v>
          </cell>
          <cell r="I5450">
            <v>0</v>
          </cell>
        </row>
        <row r="5451">
          <cell r="A5451">
            <v>0</v>
          </cell>
          <cell r="B5451" t="str">
            <v>Total/UND</v>
          </cell>
          <cell r="C5451">
            <v>1.9266000000000003</v>
          </cell>
          <cell r="D5451">
            <v>0</v>
          </cell>
          <cell r="E5451">
            <v>577.31958762886597</v>
          </cell>
          <cell r="F5451">
            <v>0</v>
          </cell>
          <cell r="G5451">
            <v>1760.92</v>
          </cell>
          <cell r="H5451">
            <v>203.33</v>
          </cell>
          <cell r="I5451">
            <v>1964.25</v>
          </cell>
        </row>
        <row r="5452">
          <cell r="A5452">
            <v>0</v>
          </cell>
          <cell r="B5452" t="str">
            <v>Plantillas en plywood 3/4" sum. y confección</v>
          </cell>
          <cell r="C5452">
            <v>2.4700000000000002</v>
          </cell>
          <cell r="D5452" t="str">
            <v>UND</v>
          </cell>
          <cell r="E5452">
            <v>235.80499999999998</v>
          </cell>
          <cell r="F5452">
            <v>42.444899999999997</v>
          </cell>
          <cell r="G5452">
            <v>582.44000000000005</v>
          </cell>
          <cell r="H5452">
            <v>104.84</v>
          </cell>
          <cell r="I5452">
            <v>0</v>
          </cell>
        </row>
        <row r="5453">
          <cell r="A5453">
            <v>121.05000000000003</v>
          </cell>
          <cell r="B5453" t="str">
            <v xml:space="preserve">ESCALON H. S. </v>
          </cell>
          <cell r="C5453">
            <v>1</v>
          </cell>
          <cell r="D5453" t="str">
            <v>ML</v>
          </cell>
          <cell r="E5453">
            <v>0</v>
          </cell>
          <cell r="F5453">
            <v>0</v>
          </cell>
          <cell r="G5453">
            <v>597.72</v>
          </cell>
          <cell r="H5453">
            <v>31.75</v>
          </cell>
          <cell r="I5453">
            <v>629.47</v>
          </cell>
        </row>
        <row r="5454">
          <cell r="A5454">
            <v>0</v>
          </cell>
          <cell r="B5454">
            <v>0</v>
          </cell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</row>
        <row r="5455">
          <cell r="A5455">
            <v>0</v>
          </cell>
          <cell r="B5455" t="str">
            <v>Volumen Análisis</v>
          </cell>
          <cell r="C5455">
            <v>1</v>
          </cell>
          <cell r="D5455" t="str">
            <v>ML</v>
          </cell>
          <cell r="E5455">
            <v>0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</row>
        <row r="5456">
          <cell r="A5456">
            <v>0</v>
          </cell>
          <cell r="B5456" t="str">
            <v>Materiales y Equipos</v>
          </cell>
          <cell r="C5456">
            <v>1.4820000000000002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</row>
        <row r="5457">
          <cell r="A5457">
            <v>102.05000000000003</v>
          </cell>
          <cell r="B5457" t="str">
            <v xml:space="preserve">Hormigón en Ligadora 1:2:4 </v>
          </cell>
          <cell r="C5457">
            <v>2.7E-2</v>
          </cell>
          <cell r="D5457" t="str">
            <v>M3</v>
          </cell>
          <cell r="E5457">
            <v>5585.14</v>
          </cell>
          <cell r="F5457">
            <v>920.96</v>
          </cell>
          <cell r="G5457">
            <v>150.80000000000001</v>
          </cell>
          <cell r="H5457">
            <v>24.87</v>
          </cell>
        </row>
        <row r="5458">
          <cell r="A5458" t="str">
            <v>CE003</v>
          </cell>
          <cell r="B5458" t="str">
            <v>Cemento gris</v>
          </cell>
          <cell r="C5458">
            <v>9.6000000000000002E-2</v>
          </cell>
          <cell r="D5458" t="str">
            <v>FDA</v>
          </cell>
          <cell r="E5458">
            <v>398.30508474576271</v>
          </cell>
          <cell r="F5458">
            <v>71.694915254237287</v>
          </cell>
          <cell r="G5458">
            <v>38.24</v>
          </cell>
          <cell r="H5458">
            <v>6.88</v>
          </cell>
          <cell r="I5458">
            <v>12002.03</v>
          </cell>
        </row>
        <row r="5459">
          <cell r="A5459">
            <v>0</v>
          </cell>
          <cell r="B5459" t="str">
            <v>Mano de obra</v>
          </cell>
          <cell r="D5459">
            <v>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</row>
        <row r="5460">
          <cell r="A5460">
            <v>1100.01</v>
          </cell>
          <cell r="B5460" t="str">
            <v>M.O. confeccion de escalones de acceso</v>
          </cell>
          <cell r="C5460">
            <v>1</v>
          </cell>
          <cell r="D5460" t="str">
            <v>ML</v>
          </cell>
          <cell r="E5460">
            <v>256.64999999999998</v>
          </cell>
          <cell r="F5460">
            <v>0</v>
          </cell>
          <cell r="G5460">
            <v>256.64999999999998</v>
          </cell>
          <cell r="H5460">
            <v>0</v>
          </cell>
          <cell r="I5460">
            <v>0</v>
          </cell>
        </row>
        <row r="5461">
          <cell r="A5461">
            <v>1100.02</v>
          </cell>
          <cell r="B5461" t="str">
            <v>M.O. terminación escalones de cemento</v>
          </cell>
          <cell r="C5461">
            <v>1</v>
          </cell>
          <cell r="D5461" t="str">
            <v>ML</v>
          </cell>
          <cell r="E5461">
            <v>152.03</v>
          </cell>
          <cell r="F5461">
            <v>0</v>
          </cell>
          <cell r="G5461">
            <v>152.03</v>
          </cell>
          <cell r="H5461">
            <v>0</v>
          </cell>
          <cell r="I5461">
            <v>1956.8692000000001</v>
          </cell>
        </row>
        <row r="5462">
          <cell r="A5462">
            <v>0</v>
          </cell>
          <cell r="B5462" t="str">
            <v>Total/UND</v>
          </cell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G5462">
            <v>597.72</v>
          </cell>
          <cell r="H5462">
            <v>31.75</v>
          </cell>
          <cell r="I5462">
            <v>629.47</v>
          </cell>
        </row>
        <row r="5463">
          <cell r="A5463">
            <v>0</v>
          </cell>
          <cell r="B5463" t="str">
            <v>Volumen Análisis</v>
          </cell>
          <cell r="C5463">
            <v>1</v>
          </cell>
          <cell r="D5463" t="str">
            <v>ML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</row>
        <row r="5464">
          <cell r="A5464">
            <v>121.06000000000003</v>
          </cell>
          <cell r="B5464" t="str">
            <v>ESCALON H. S. C/ CONFINAMIENTO</v>
          </cell>
          <cell r="C5464">
            <v>1</v>
          </cell>
          <cell r="D5464" t="str">
            <v>ML</v>
          </cell>
          <cell r="E5464">
            <v>0</v>
          </cell>
          <cell r="F5464">
            <v>0</v>
          </cell>
          <cell r="G5464">
            <v>3003.14</v>
          </cell>
          <cell r="H5464">
            <v>317.47000000000003</v>
          </cell>
          <cell r="I5464">
            <v>3320.6099999999997</v>
          </cell>
        </row>
        <row r="5465">
          <cell r="A5465">
            <v>0</v>
          </cell>
          <cell r="B5465">
            <v>0</v>
          </cell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</row>
        <row r="5466">
          <cell r="A5466">
            <v>0</v>
          </cell>
          <cell r="B5466" t="str">
            <v>Volumen Análisis</v>
          </cell>
          <cell r="C5466">
            <v>1</v>
          </cell>
          <cell r="D5466" t="str">
            <v>ML</v>
          </cell>
          <cell r="E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</row>
        <row r="5467">
          <cell r="A5467">
            <v>0</v>
          </cell>
          <cell r="B5467" t="str">
            <v>Materiales y Equipos</v>
          </cell>
          <cell r="C5467">
            <v>1.1000000000000001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</row>
        <row r="5468">
          <cell r="A5468">
            <v>2.0199999999999996</v>
          </cell>
          <cell r="B5468" t="str">
            <v>Excavación en Tierra</v>
          </cell>
          <cell r="C5468">
            <v>0.57999999999999996</v>
          </cell>
          <cell r="D5468" t="str">
            <v>M3</v>
          </cell>
          <cell r="E5468">
            <v>362.42500000000001</v>
          </cell>
          <cell r="F5468">
            <v>3.1065</v>
          </cell>
          <cell r="G5468">
            <v>210.21</v>
          </cell>
          <cell r="H5468">
            <v>1.8</v>
          </cell>
        </row>
        <row r="5469">
          <cell r="A5469">
            <v>2.1599999999999966</v>
          </cell>
          <cell r="B5469" t="str">
            <v>CARGA A MANO Y BOTE A CAMION 6M3</v>
          </cell>
          <cell r="C5469">
            <v>0.69599999999999995</v>
          </cell>
          <cell r="D5469" t="str">
            <v>M3</v>
          </cell>
          <cell r="E5469">
            <v>366.55876288659795</v>
          </cell>
          <cell r="F5469">
            <v>0.49072164948453612</v>
          </cell>
          <cell r="G5469">
            <v>255.12</v>
          </cell>
          <cell r="H5469">
            <v>0.34</v>
          </cell>
          <cell r="I5469">
            <v>0</v>
          </cell>
        </row>
        <row r="5470">
          <cell r="A5470">
            <v>103.09000000000003</v>
          </cell>
          <cell r="B5470" t="str">
            <v>Zapata Muro de 6" (0.45*0.20)3Ø3/8"L@40T</v>
          </cell>
          <cell r="C5470">
            <v>0.13</v>
          </cell>
          <cell r="D5470" t="str">
            <v>M3</v>
          </cell>
          <cell r="E5470">
            <v>9002.73</v>
          </cell>
          <cell r="F5470">
            <v>1359.3200000000002</v>
          </cell>
          <cell r="G5470">
            <v>1170.3499999999999</v>
          </cell>
          <cell r="H5470">
            <v>176.71</v>
          </cell>
        </row>
        <row r="5471">
          <cell r="A5471">
            <v>113.05000000000003</v>
          </cell>
          <cell r="B5471" t="str">
            <v>Bloques en Muros de 6"   B.N.P.</v>
          </cell>
          <cell r="C5471">
            <v>0.55000000000000004</v>
          </cell>
          <cell r="D5471" t="str">
            <v>M2</v>
          </cell>
          <cell r="E5471">
            <v>1341.43</v>
          </cell>
          <cell r="F5471">
            <v>184.31</v>
          </cell>
          <cell r="G5471">
            <v>737.79</v>
          </cell>
          <cell r="H5471">
            <v>101.37</v>
          </cell>
        </row>
        <row r="5472">
          <cell r="A5472">
            <v>112.01</v>
          </cell>
          <cell r="B5472" t="str">
            <v>Mortero 1:3</v>
          </cell>
          <cell r="C5472">
            <v>7.0000000000000001E-3</v>
          </cell>
          <cell r="D5472" t="str">
            <v>M3</v>
          </cell>
          <cell r="E5472">
            <v>6160.0100000000011</v>
          </cell>
          <cell r="F5472">
            <v>1049.49</v>
          </cell>
          <cell r="G5472">
            <v>43.12</v>
          </cell>
          <cell r="H5472">
            <v>7.35</v>
          </cell>
          <cell r="I5472">
            <v>0</v>
          </cell>
        </row>
        <row r="5473">
          <cell r="A5473">
            <v>102.05000000000003</v>
          </cell>
          <cell r="B5473" t="str">
            <v>Hormigón en Ligadora 1:2:4</v>
          </cell>
          <cell r="C5473">
            <v>2.5000000000000001E-2</v>
          </cell>
          <cell r="D5473" t="str">
            <v>M3</v>
          </cell>
          <cell r="E5473">
            <v>5585.14</v>
          </cell>
          <cell r="F5473">
            <v>920.96</v>
          </cell>
          <cell r="G5473">
            <v>139.63</v>
          </cell>
          <cell r="H5473">
            <v>23.02</v>
          </cell>
        </row>
        <row r="5474">
          <cell r="A5474" t="str">
            <v>CE003</v>
          </cell>
          <cell r="B5474" t="str">
            <v>Cemento gris</v>
          </cell>
          <cell r="C5474">
            <v>9.6000000000000002E-2</v>
          </cell>
          <cell r="D5474" t="str">
            <v>FDA</v>
          </cell>
          <cell r="E5474">
            <v>398.30508474576271</v>
          </cell>
          <cell r="F5474">
            <v>71.694915254237287</v>
          </cell>
          <cell r="G5474">
            <v>38.24</v>
          </cell>
          <cell r="H5474">
            <v>6.88</v>
          </cell>
          <cell r="I5474">
            <v>1956.8692000000001</v>
          </cell>
          <cell r="J5474">
            <v>0</v>
          </cell>
        </row>
        <row r="5475">
          <cell r="A5475">
            <v>0</v>
          </cell>
          <cell r="B5475" t="str">
            <v>Mano de obra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</row>
        <row r="5476">
          <cell r="A5476">
            <v>1100.01</v>
          </cell>
          <cell r="B5476" t="str">
            <v>M.O. confeccion de escalones de acceso</v>
          </cell>
          <cell r="C5476">
            <v>1</v>
          </cell>
          <cell r="D5476" t="str">
            <v>ML</v>
          </cell>
          <cell r="E5476">
            <v>256.64999999999998</v>
          </cell>
          <cell r="F5476">
            <v>0</v>
          </cell>
          <cell r="G5476">
            <v>256.64999999999998</v>
          </cell>
          <cell r="H5476">
            <v>0</v>
          </cell>
          <cell r="I5476">
            <v>2104.21</v>
          </cell>
          <cell r="J5476">
            <v>0</v>
          </cell>
        </row>
        <row r="5477">
          <cell r="A5477">
            <v>1100.02</v>
          </cell>
          <cell r="B5477" t="str">
            <v>M.O. terminación escalones de cemento</v>
          </cell>
          <cell r="C5477">
            <v>1</v>
          </cell>
          <cell r="D5477" t="str">
            <v>ML</v>
          </cell>
          <cell r="E5477">
            <v>152.03</v>
          </cell>
          <cell r="F5477">
            <v>0</v>
          </cell>
          <cell r="G5477">
            <v>152.03</v>
          </cell>
          <cell r="H5477">
            <v>0</v>
          </cell>
          <cell r="I5477">
            <v>0</v>
          </cell>
          <cell r="J5477">
            <v>0</v>
          </cell>
        </row>
        <row r="5478">
          <cell r="A5478">
            <v>0</v>
          </cell>
          <cell r="B5478" t="str">
            <v>Total/UND</v>
          </cell>
          <cell r="C5478">
            <v>1</v>
          </cell>
          <cell r="D5478">
            <v>0</v>
          </cell>
          <cell r="E5478">
            <v>0</v>
          </cell>
          <cell r="F5478">
            <v>0</v>
          </cell>
          <cell r="G5478">
            <v>3003.14</v>
          </cell>
          <cell r="H5478">
            <v>317.47000000000003</v>
          </cell>
          <cell r="I5478">
            <v>3320.6099999999997</v>
          </cell>
          <cell r="J5478">
            <v>0</v>
          </cell>
        </row>
        <row r="5479">
          <cell r="A5479">
            <v>0</v>
          </cell>
          <cell r="B5479" t="str">
            <v>Materiales y Equipos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</row>
        <row r="5480">
          <cell r="A5480">
            <v>121.07000000000004</v>
          </cell>
          <cell r="B5480" t="str">
            <v>ESCALON H. S. REVESTIDO EN CERÁMICA</v>
          </cell>
          <cell r="C5480">
            <v>1</v>
          </cell>
          <cell r="D5480" t="str">
            <v>ML</v>
          </cell>
          <cell r="E5480">
            <v>0</v>
          </cell>
          <cell r="F5480">
            <v>0</v>
          </cell>
          <cell r="G5480">
            <v>1220.1300000000001</v>
          </cell>
          <cell r="H5480">
            <v>139.57999999999998</v>
          </cell>
          <cell r="I5480">
            <v>1359.71</v>
          </cell>
          <cell r="J5480">
            <v>0</v>
          </cell>
          <cell r="K5480">
            <v>0</v>
          </cell>
        </row>
        <row r="5481">
          <cell r="A5481">
            <v>0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K5481">
            <v>0</v>
          </cell>
        </row>
        <row r="5482">
          <cell r="A5482">
            <v>0</v>
          </cell>
          <cell r="B5482" t="str">
            <v>Volumen Análisis</v>
          </cell>
          <cell r="C5482">
            <v>1</v>
          </cell>
          <cell r="D5482" t="str">
            <v>ML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</row>
        <row r="5483">
          <cell r="A5483">
            <v>0</v>
          </cell>
          <cell r="B5483" t="str">
            <v>Materiales y Equipos</v>
          </cell>
          <cell r="C5483">
            <v>2.3E-2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</row>
        <row r="5484">
          <cell r="A5484">
            <v>102.05000000000003</v>
          </cell>
          <cell r="B5484" t="str">
            <v xml:space="preserve">Hormigón en Ligadora 1:2:4 </v>
          </cell>
          <cell r="C5484">
            <v>2.7E-2</v>
          </cell>
          <cell r="D5484" t="str">
            <v>M3</v>
          </cell>
          <cell r="E5484">
            <v>5585.14</v>
          </cell>
          <cell r="F5484">
            <v>920.96</v>
          </cell>
          <cell r="G5484">
            <v>150.80000000000001</v>
          </cell>
          <cell r="H5484">
            <v>24.87</v>
          </cell>
        </row>
        <row r="5485">
          <cell r="A5485" t="str">
            <v>CE003</v>
          </cell>
          <cell r="B5485" t="str">
            <v>Cemento gris</v>
          </cell>
          <cell r="C5485">
            <v>9.6000000000000002E-2</v>
          </cell>
          <cell r="D5485" t="str">
            <v>FDA</v>
          </cell>
          <cell r="E5485">
            <v>398.30508474576271</v>
          </cell>
          <cell r="F5485">
            <v>71.694915254237287</v>
          </cell>
          <cell r="G5485">
            <v>38.24</v>
          </cell>
          <cell r="H5485">
            <v>6.88</v>
          </cell>
        </row>
        <row r="5486">
          <cell r="A5486">
            <v>118.02000000000001</v>
          </cell>
          <cell r="B5486" t="str">
            <v>Piso en cerámica</v>
          </cell>
          <cell r="C5486">
            <v>0.47499999999999998</v>
          </cell>
          <cell r="D5486" t="str">
            <v>M2</v>
          </cell>
          <cell r="E5486">
            <v>1630.3999999999999</v>
          </cell>
          <cell r="F5486">
            <v>227.00000000000003</v>
          </cell>
          <cell r="G5486">
            <v>774.44</v>
          </cell>
          <cell r="H5486">
            <v>107.83</v>
          </cell>
        </row>
        <row r="5487">
          <cell r="A5487">
            <v>0</v>
          </cell>
          <cell r="B5487" t="str">
            <v>Mano de obra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3.3000000000000003</v>
          </cell>
        </row>
        <row r="5488">
          <cell r="A5488">
            <v>1100.01</v>
          </cell>
          <cell r="B5488" t="str">
            <v>M.O. confeccion de escalones de acceso</v>
          </cell>
          <cell r="C5488">
            <v>1</v>
          </cell>
          <cell r="D5488" t="str">
            <v>ML</v>
          </cell>
          <cell r="E5488">
            <v>256.64999999999998</v>
          </cell>
          <cell r="F5488">
            <v>0</v>
          </cell>
          <cell r="G5488">
            <v>256.64999999999998</v>
          </cell>
          <cell r="H5488">
            <v>0</v>
          </cell>
          <cell r="I5488">
            <v>0</v>
          </cell>
          <cell r="J5488">
            <v>13.200000000000001</v>
          </cell>
        </row>
        <row r="5489">
          <cell r="A5489">
            <v>1100.02</v>
          </cell>
          <cell r="B5489" t="str">
            <v>M.O. terminación escalones de cemento</v>
          </cell>
          <cell r="C5489">
            <v>0</v>
          </cell>
          <cell r="D5489" t="str">
            <v>ML</v>
          </cell>
          <cell r="E5489">
            <v>152.03</v>
          </cell>
          <cell r="F5489">
            <v>0</v>
          </cell>
          <cell r="G5489">
            <v>0</v>
          </cell>
          <cell r="H5489">
            <v>0</v>
          </cell>
          <cell r="I5489">
            <v>2104.21</v>
          </cell>
          <cell r="J5489">
            <v>141.9</v>
          </cell>
        </row>
        <row r="5490">
          <cell r="A5490">
            <v>0</v>
          </cell>
          <cell r="B5490" t="str">
            <v>Total/UND</v>
          </cell>
          <cell r="D5490">
            <v>0</v>
          </cell>
          <cell r="G5490">
            <v>1220.1300000000001</v>
          </cell>
          <cell r="H5490">
            <v>139.57999999999998</v>
          </cell>
          <cell r="I5490">
            <v>1359.71</v>
          </cell>
          <cell r="J5490">
            <v>2.5</v>
          </cell>
        </row>
        <row r="5491">
          <cell r="A5491">
            <v>0</v>
          </cell>
          <cell r="B5491" t="str">
            <v>ESCALON  PORCELANATO ORIENTAL</v>
          </cell>
          <cell r="C5491">
            <v>1</v>
          </cell>
          <cell r="D5491" t="str">
            <v>ML</v>
          </cell>
          <cell r="E5491">
            <v>0</v>
          </cell>
          <cell r="F5491">
            <v>0</v>
          </cell>
          <cell r="G5491">
            <v>1747.7500000000002</v>
          </cell>
          <cell r="H5491">
            <v>201.04000000000002</v>
          </cell>
          <cell r="I5491">
            <v>1948.7900000000002</v>
          </cell>
          <cell r="J5491">
            <v>30</v>
          </cell>
        </row>
        <row r="5492">
          <cell r="A5492">
            <v>122</v>
          </cell>
          <cell r="B5492" t="str">
            <v>PORTAJE</v>
          </cell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31</v>
          </cell>
          <cell r="K5492">
            <v>6.2</v>
          </cell>
        </row>
        <row r="5493">
          <cell r="A5493">
            <v>122.01</v>
          </cell>
          <cell r="B5493" t="str">
            <v>PUERTA POLIMETALICA 0.70-090 X 2.10m</v>
          </cell>
          <cell r="C5493">
            <v>1</v>
          </cell>
          <cell r="D5493" t="str">
            <v>UND</v>
          </cell>
          <cell r="E5493">
            <v>0</v>
          </cell>
          <cell r="F5493">
            <v>0</v>
          </cell>
          <cell r="G5493">
            <v>8938.2900000000009</v>
          </cell>
          <cell r="H5493">
            <v>1327.5</v>
          </cell>
          <cell r="I5493">
            <v>10265.790000000001</v>
          </cell>
          <cell r="J5493">
            <v>5.545454545454545</v>
          </cell>
          <cell r="K5493">
            <v>8.6999999999999993</v>
          </cell>
        </row>
        <row r="5494">
          <cell r="A5494">
            <v>0</v>
          </cell>
          <cell r="B5494" t="str">
            <v>Puerta Polimetálica 0.70-0.90 x 2.10m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9</v>
          </cell>
        </row>
        <row r="5495">
          <cell r="A5495">
            <v>0</v>
          </cell>
          <cell r="B5495" t="str">
            <v>Volumen Análisis</v>
          </cell>
          <cell r="C5495">
            <v>1</v>
          </cell>
          <cell r="D5495" t="str">
            <v>UND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</row>
        <row r="5496">
          <cell r="A5496">
            <v>0</v>
          </cell>
          <cell r="B5496" t="str">
            <v>Materiales y Equipos</v>
          </cell>
          <cell r="C5496">
            <v>1.1000000000000001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K5496">
            <v>0</v>
          </cell>
        </row>
        <row r="5497">
          <cell r="A5497" t="str">
            <v>PUERT001</v>
          </cell>
          <cell r="B5497" t="str">
            <v>Panel Polimetálico 0.70-0.90 x 2.10</v>
          </cell>
          <cell r="C5497">
            <v>1</v>
          </cell>
          <cell r="D5497" t="str">
            <v>UND</v>
          </cell>
          <cell r="E5497">
            <v>5700</v>
          </cell>
          <cell r="F5497">
            <v>1026</v>
          </cell>
          <cell r="G5497">
            <v>5700</v>
          </cell>
          <cell r="H5497">
            <v>1026</v>
          </cell>
        </row>
        <row r="5498">
          <cell r="A5498" t="str">
            <v>PUERT016</v>
          </cell>
          <cell r="B5498" t="str">
            <v xml:space="preserve">Llavín Stanley </v>
          </cell>
          <cell r="C5498">
            <v>1</v>
          </cell>
          <cell r="D5498" t="str">
            <v>UND</v>
          </cell>
          <cell r="E5498">
            <v>1675</v>
          </cell>
          <cell r="F5498">
            <v>301.5</v>
          </cell>
          <cell r="G5498">
            <v>1675</v>
          </cell>
          <cell r="H5498">
            <v>301.5</v>
          </cell>
        </row>
        <row r="5499">
          <cell r="A5499">
            <v>0</v>
          </cell>
          <cell r="B5499" t="str">
            <v>Transporte de Puerta (3%)</v>
          </cell>
          <cell r="C5499">
            <v>1</v>
          </cell>
          <cell r="D5499" t="str">
            <v>UND</v>
          </cell>
          <cell r="E5499">
            <v>21.97</v>
          </cell>
          <cell r="F5499">
            <v>0</v>
          </cell>
          <cell r="G5499">
            <v>21.97</v>
          </cell>
          <cell r="H5499">
            <v>0</v>
          </cell>
        </row>
        <row r="5500">
          <cell r="A5500">
            <v>0</v>
          </cell>
          <cell r="B5500" t="str">
            <v>Mano de obra</v>
          </cell>
          <cell r="C5500">
            <v>1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</row>
        <row r="5501">
          <cell r="A5501">
            <v>0</v>
          </cell>
          <cell r="B5501" t="str">
            <v>Mano de obra Inst. de Puerta incluye Llavín</v>
          </cell>
          <cell r="C5501">
            <v>1</v>
          </cell>
          <cell r="D5501" t="str">
            <v>UND</v>
          </cell>
          <cell r="E5501">
            <v>1541.32</v>
          </cell>
          <cell r="F5501">
            <v>0</v>
          </cell>
          <cell r="G5501">
            <v>1541.32</v>
          </cell>
          <cell r="H5501">
            <v>0</v>
          </cell>
          <cell r="I5501">
            <v>0</v>
          </cell>
        </row>
        <row r="5502">
          <cell r="A5502">
            <v>0</v>
          </cell>
          <cell r="B5502" t="str">
            <v>Total/UND</v>
          </cell>
          <cell r="C5502">
            <v>1</v>
          </cell>
          <cell r="D5502">
            <v>0</v>
          </cell>
          <cell r="E5502">
            <v>594.73</v>
          </cell>
          <cell r="F5502">
            <v>0</v>
          </cell>
          <cell r="G5502">
            <v>8938.2900000000009</v>
          </cell>
          <cell r="H5502">
            <v>1327.5</v>
          </cell>
          <cell r="I5502">
            <v>10265.790000000001</v>
          </cell>
          <cell r="J5502">
            <v>3.3000000000000003</v>
          </cell>
        </row>
        <row r="5503">
          <cell r="A5503">
            <v>0</v>
          </cell>
          <cell r="B5503" t="str">
            <v>Total/UND</v>
          </cell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G5503">
            <v>1747.7500000000002</v>
          </cell>
          <cell r="H5503">
            <v>201.04000000000002</v>
          </cell>
          <cell r="I5503">
            <v>1948.7900000000002</v>
          </cell>
          <cell r="J5503">
            <v>13.200000000000001</v>
          </cell>
        </row>
        <row r="5504">
          <cell r="A5504">
            <v>122.02000000000001</v>
          </cell>
          <cell r="B5504" t="str">
            <v>PUERTA POLIMETALICA 0.95-1.10 X 2.10m</v>
          </cell>
          <cell r="C5504">
            <v>1</v>
          </cell>
          <cell r="D5504" t="str">
            <v>UND</v>
          </cell>
          <cell r="E5504">
            <v>0</v>
          </cell>
          <cell r="F5504">
            <v>0</v>
          </cell>
          <cell r="G5504">
            <v>7050.58</v>
          </cell>
          <cell r="H5504">
            <v>987.71</v>
          </cell>
          <cell r="I5504">
            <v>8038.29</v>
          </cell>
          <cell r="J5504">
            <v>141.9</v>
          </cell>
        </row>
        <row r="5505">
          <cell r="A5505">
            <v>0</v>
          </cell>
          <cell r="B5505" t="str">
            <v>Puerta Polimetálica 0.95-1.10 x 2.10m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2.5</v>
          </cell>
        </row>
        <row r="5506">
          <cell r="A5506">
            <v>0</v>
          </cell>
          <cell r="B5506" t="str">
            <v>Volumen Análisis</v>
          </cell>
          <cell r="C5506">
            <v>1</v>
          </cell>
          <cell r="D5506" t="str">
            <v>UND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30</v>
          </cell>
        </row>
        <row r="5507">
          <cell r="A5507">
            <v>0</v>
          </cell>
          <cell r="B5507" t="str">
            <v>Materiales y Equipos</v>
          </cell>
          <cell r="C5507">
            <v>1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31</v>
          </cell>
          <cell r="K5507">
            <v>6.2</v>
          </cell>
        </row>
        <row r="5508">
          <cell r="A5508">
            <v>0</v>
          </cell>
          <cell r="B5508" t="str">
            <v>Panel Polimetálico 0.95-1.10 x 2.10</v>
          </cell>
          <cell r="C5508">
            <v>1</v>
          </cell>
          <cell r="D5508" t="str">
            <v>UND</v>
          </cell>
          <cell r="E5508">
            <v>4067.8</v>
          </cell>
          <cell r="F5508">
            <v>732.20399999999995</v>
          </cell>
          <cell r="G5508">
            <v>4067.8</v>
          </cell>
          <cell r="H5508">
            <v>732.2</v>
          </cell>
          <cell r="I5508">
            <v>0</v>
          </cell>
          <cell r="J5508">
            <v>5.545454545454545</v>
          </cell>
          <cell r="K5508">
            <v>8.6999999999999993</v>
          </cell>
        </row>
        <row r="5509">
          <cell r="A5509">
            <v>0</v>
          </cell>
          <cell r="B5509" t="str">
            <v xml:space="preserve">Llavín Stanley </v>
          </cell>
          <cell r="C5509">
            <v>1</v>
          </cell>
          <cell r="D5509" t="str">
            <v>UND</v>
          </cell>
          <cell r="E5509">
            <v>1419.49</v>
          </cell>
          <cell r="F5509">
            <v>255.50819999999999</v>
          </cell>
          <cell r="G5509">
            <v>1419.49</v>
          </cell>
          <cell r="H5509">
            <v>255.51</v>
          </cell>
          <cell r="I5509">
            <v>0</v>
          </cell>
          <cell r="K5509">
            <v>9</v>
          </cell>
        </row>
        <row r="5510">
          <cell r="A5510">
            <v>0</v>
          </cell>
          <cell r="B5510" t="str">
            <v>Transporte de Puerta (3%)</v>
          </cell>
          <cell r="C5510">
            <v>1</v>
          </cell>
          <cell r="D5510" t="str">
            <v>UND</v>
          </cell>
          <cell r="E5510">
            <v>21.97</v>
          </cell>
          <cell r="F5510">
            <v>0</v>
          </cell>
          <cell r="G5510">
            <v>21.97</v>
          </cell>
          <cell r="H5510">
            <v>0</v>
          </cell>
          <cell r="I5510">
            <v>0</v>
          </cell>
        </row>
        <row r="5511">
          <cell r="A5511">
            <v>0</v>
          </cell>
          <cell r="B5511" t="str">
            <v>Mano de obra</v>
          </cell>
          <cell r="C5511">
            <v>1.1000000000000001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</row>
        <row r="5512">
          <cell r="A5512">
            <v>0</v>
          </cell>
          <cell r="B5512" t="str">
            <v>Mano de obra Inst. de Puerta incluye Llavín</v>
          </cell>
          <cell r="C5512">
            <v>1</v>
          </cell>
          <cell r="D5512" t="str">
            <v>UND</v>
          </cell>
          <cell r="E5512">
            <v>1541.32</v>
          </cell>
          <cell r="F5512">
            <v>0</v>
          </cell>
          <cell r="G5512">
            <v>1541.32</v>
          </cell>
          <cell r="H5512">
            <v>0</v>
          </cell>
          <cell r="I5512">
            <v>0</v>
          </cell>
        </row>
        <row r="5513">
          <cell r="A5513">
            <v>0</v>
          </cell>
          <cell r="B5513" t="str">
            <v>Total/UND</v>
          </cell>
          <cell r="C5513">
            <v>2.5999999999999999E-2</v>
          </cell>
          <cell r="D5513">
            <v>0</v>
          </cell>
          <cell r="E5513">
            <v>63.56</v>
          </cell>
          <cell r="F5513">
            <v>11.440799999999999</v>
          </cell>
          <cell r="G5513">
            <v>7050.58</v>
          </cell>
          <cell r="H5513">
            <v>987.71</v>
          </cell>
          <cell r="I5513">
            <v>8038.29</v>
          </cell>
        </row>
        <row r="5514">
          <cell r="A5514">
            <v>0</v>
          </cell>
          <cell r="B5514" t="str">
            <v>Transporte de pisos (3%)</v>
          </cell>
          <cell r="C5514">
            <v>1</v>
          </cell>
          <cell r="D5514" t="str">
            <v>PA</v>
          </cell>
          <cell r="E5514">
            <v>36.6</v>
          </cell>
          <cell r="F5514">
            <v>0</v>
          </cell>
          <cell r="G5514">
            <v>36.6</v>
          </cell>
          <cell r="H5514">
            <v>0</v>
          </cell>
        </row>
        <row r="5515">
          <cell r="A5515">
            <v>122.03000000000002</v>
          </cell>
          <cell r="B5515" t="str">
            <v>PUERTA PVC BLANCO 0.70-0.90 X 2.10m</v>
          </cell>
          <cell r="C5515">
            <v>1</v>
          </cell>
          <cell r="D5515" t="str">
            <v>UND</v>
          </cell>
          <cell r="E5515">
            <v>0</v>
          </cell>
          <cell r="F5515">
            <v>0</v>
          </cell>
          <cell r="G5515">
            <v>7446.59</v>
          </cell>
          <cell r="H5515">
            <v>1112.7900000000002</v>
          </cell>
          <cell r="I5515">
            <v>8559.380000000001</v>
          </cell>
        </row>
        <row r="5516">
          <cell r="A5516">
            <v>0</v>
          </cell>
          <cell r="B5516" t="str">
            <v>Puerta PVC blanco 0.70-0.90 x 2.10m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</row>
        <row r="5517">
          <cell r="A5517">
            <v>0</v>
          </cell>
          <cell r="B5517" t="str">
            <v>Volumen Análisis</v>
          </cell>
          <cell r="C5517">
            <v>1</v>
          </cell>
          <cell r="D5517" t="str">
            <v>UND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</row>
        <row r="5518">
          <cell r="A5518">
            <v>0</v>
          </cell>
          <cell r="B5518">
            <v>0</v>
          </cell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</row>
        <row r="5519">
          <cell r="A5519">
            <v>0</v>
          </cell>
          <cell r="B5519" t="str">
            <v>Puerta PVC Blanco 0.70 a 0.90 x2.10m con marco y bisag.</v>
          </cell>
          <cell r="C5519">
            <v>1</v>
          </cell>
          <cell r="D5519" t="str">
            <v>UND</v>
          </cell>
          <cell r="E5519">
            <v>5800.85</v>
          </cell>
          <cell r="F5519">
            <v>1044.153</v>
          </cell>
          <cell r="G5519">
            <v>5800.85</v>
          </cell>
          <cell r="H5519">
            <v>1044.1500000000001</v>
          </cell>
          <cell r="I5519">
            <v>629.47</v>
          </cell>
        </row>
        <row r="5520">
          <cell r="A5520">
            <v>0</v>
          </cell>
          <cell r="B5520" t="str">
            <v>Llavín para puertas PVC</v>
          </cell>
          <cell r="C5520">
            <v>1</v>
          </cell>
          <cell r="D5520" t="str">
            <v>UND</v>
          </cell>
          <cell r="E5520">
            <v>381.36</v>
          </cell>
          <cell r="F5520">
            <v>68.644800000000004</v>
          </cell>
          <cell r="G5520">
            <v>381.36</v>
          </cell>
          <cell r="H5520">
            <v>68.64</v>
          </cell>
          <cell r="I5520">
            <v>0</v>
          </cell>
        </row>
        <row r="5521">
          <cell r="A5521">
            <v>0</v>
          </cell>
          <cell r="B5521" t="str">
            <v>Transporte de Puerta (3%)</v>
          </cell>
          <cell r="C5521">
            <v>1</v>
          </cell>
          <cell r="D5521" t="str">
            <v>UND</v>
          </cell>
          <cell r="E5521">
            <v>31.32</v>
          </cell>
          <cell r="F5521">
            <v>0</v>
          </cell>
          <cell r="G5521">
            <v>31.32</v>
          </cell>
          <cell r="H5521">
            <v>0</v>
          </cell>
          <cell r="I5521">
            <v>0</v>
          </cell>
        </row>
        <row r="5522">
          <cell r="A5522">
            <v>0</v>
          </cell>
          <cell r="B5522" t="str">
            <v>Mano de obra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</row>
        <row r="5523">
          <cell r="A5523">
            <v>0</v>
          </cell>
          <cell r="B5523" t="str">
            <v>Mano de obra Inst. de Puerta incluye Llavín</v>
          </cell>
          <cell r="C5523">
            <v>1</v>
          </cell>
          <cell r="D5523" t="str">
            <v>UND</v>
          </cell>
          <cell r="E5523">
            <v>1233.06</v>
          </cell>
          <cell r="F5523">
            <v>0</v>
          </cell>
          <cell r="G5523">
            <v>1233.06</v>
          </cell>
          <cell r="H5523">
            <v>0</v>
          </cell>
        </row>
        <row r="5524">
          <cell r="A5524">
            <v>0</v>
          </cell>
          <cell r="B5524" t="str">
            <v>Total/UND</v>
          </cell>
          <cell r="C5524">
            <v>9.6000000000000002E-2</v>
          </cell>
          <cell r="D5524">
            <v>0</v>
          </cell>
          <cell r="E5524">
            <v>398.30508474576271</v>
          </cell>
          <cell r="F5524">
            <v>71.694915254237287</v>
          </cell>
          <cell r="G5524">
            <v>7446.59</v>
          </cell>
          <cell r="H5524">
            <v>1112.7900000000002</v>
          </cell>
          <cell r="I5524">
            <v>8559.380000000001</v>
          </cell>
        </row>
        <row r="5525">
          <cell r="A5525">
            <v>0</v>
          </cell>
          <cell r="B5525" t="str">
            <v>Mano de obra</v>
          </cell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</row>
        <row r="5526">
          <cell r="A5526">
            <v>122.04000000000002</v>
          </cell>
          <cell r="B5526" t="str">
            <v xml:space="preserve">PUERTA PINO TRATADO 0.80-0.90x2.10m </v>
          </cell>
          <cell r="C5526">
            <v>1</v>
          </cell>
          <cell r="D5526" t="str">
            <v>UND</v>
          </cell>
          <cell r="E5526">
            <v>0</v>
          </cell>
          <cell r="F5526">
            <v>0</v>
          </cell>
          <cell r="G5526">
            <v>8527.7199999999993</v>
          </cell>
          <cell r="H5526">
            <v>1183.55</v>
          </cell>
          <cell r="I5526">
            <v>9711.2699999999986</v>
          </cell>
        </row>
        <row r="5527">
          <cell r="A5527">
            <v>0</v>
          </cell>
          <cell r="B5527" t="str">
            <v>Puerta Pino tratado 0.80-0.90 x 2.10m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</row>
        <row r="5528">
          <cell r="A5528">
            <v>0</v>
          </cell>
          <cell r="B5528" t="str">
            <v>Volumen Análisis</v>
          </cell>
          <cell r="C5528">
            <v>1</v>
          </cell>
          <cell r="D5528" t="str">
            <v>UND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</row>
        <row r="5529">
          <cell r="A5529">
            <v>0</v>
          </cell>
          <cell r="B5529" t="str">
            <v>Materiales y Equipos</v>
          </cell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</row>
        <row r="5530">
          <cell r="A5530">
            <v>0</v>
          </cell>
          <cell r="B5530" t="str">
            <v>Puerta panel de pino tratado con marco</v>
          </cell>
          <cell r="C5530">
            <v>1</v>
          </cell>
          <cell r="D5530" t="str">
            <v>UND</v>
          </cell>
          <cell r="E5530">
            <v>4788.1400000000003</v>
          </cell>
          <cell r="F5530">
            <v>861.86520000000007</v>
          </cell>
          <cell r="G5530">
            <v>4788.1400000000003</v>
          </cell>
          <cell r="H5530">
            <v>861.87</v>
          </cell>
          <cell r="I5530">
            <v>3320.6099999999997</v>
          </cell>
        </row>
        <row r="5531">
          <cell r="A5531">
            <v>0</v>
          </cell>
          <cell r="B5531" t="str">
            <v>Bisagras 3-1/2" x 3-1/2"</v>
          </cell>
          <cell r="C5531">
            <v>1.5</v>
          </cell>
          <cell r="D5531" t="str">
            <v>UND</v>
          </cell>
          <cell r="E5531">
            <v>165.25</v>
          </cell>
          <cell r="F5531">
            <v>29.744999999999997</v>
          </cell>
          <cell r="G5531">
            <v>247.88</v>
          </cell>
          <cell r="H5531">
            <v>44.62</v>
          </cell>
          <cell r="I5531">
            <v>0</v>
          </cell>
        </row>
        <row r="5532">
          <cell r="A5532">
            <v>0</v>
          </cell>
          <cell r="B5532" t="str">
            <v>Tornillos tirafondo 3"</v>
          </cell>
          <cell r="C5532">
            <v>18</v>
          </cell>
          <cell r="D5532" t="str">
            <v>UND</v>
          </cell>
          <cell r="E5532">
            <v>5.57</v>
          </cell>
          <cell r="F5532">
            <v>1.0025999999999999</v>
          </cell>
          <cell r="G5532">
            <v>100.26</v>
          </cell>
          <cell r="H5532">
            <v>18.05</v>
          </cell>
          <cell r="I5532">
            <v>0</v>
          </cell>
        </row>
        <row r="5533">
          <cell r="A5533">
            <v>0</v>
          </cell>
          <cell r="B5533" t="str">
            <v>Tarugos plástico 3/8"</v>
          </cell>
          <cell r="C5533">
            <v>18</v>
          </cell>
          <cell r="D5533" t="str">
            <v>UND</v>
          </cell>
          <cell r="E5533">
            <v>1.08</v>
          </cell>
          <cell r="F5533">
            <v>0.19440000000000002</v>
          </cell>
          <cell r="G5533">
            <v>19.440000000000001</v>
          </cell>
          <cell r="H5533">
            <v>3.5</v>
          </cell>
          <cell r="I5533">
            <v>0</v>
          </cell>
        </row>
        <row r="5534">
          <cell r="A5534">
            <v>0</v>
          </cell>
          <cell r="B5534" t="str">
            <v>Llavín Stanley</v>
          </cell>
          <cell r="C5534">
            <v>1</v>
          </cell>
          <cell r="D5534" t="str">
            <v>UND</v>
          </cell>
          <cell r="E5534">
            <v>1419.49</v>
          </cell>
          <cell r="F5534">
            <v>255.50819999999999</v>
          </cell>
          <cell r="G5534">
            <v>1419.49</v>
          </cell>
          <cell r="H5534">
            <v>255.51</v>
          </cell>
          <cell r="I5534">
            <v>0</v>
          </cell>
        </row>
        <row r="5535">
          <cell r="A5535">
            <v>0</v>
          </cell>
          <cell r="B5535" t="str">
            <v>Transporte de Puerta (3%)</v>
          </cell>
          <cell r="C5535">
            <v>1</v>
          </cell>
          <cell r="D5535" t="str">
            <v>UND</v>
          </cell>
          <cell r="E5535">
            <v>25.86</v>
          </cell>
          <cell r="F5535">
            <v>0</v>
          </cell>
          <cell r="G5535">
            <v>25.86</v>
          </cell>
          <cell r="H5535">
            <v>0</v>
          </cell>
          <cell r="I5535">
            <v>0</v>
          </cell>
        </row>
        <row r="5536">
          <cell r="A5536">
            <v>0</v>
          </cell>
          <cell r="B5536" t="str">
            <v>Mano de obra</v>
          </cell>
          <cell r="C5536">
            <v>0.13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</row>
        <row r="5537">
          <cell r="A5537">
            <v>0</v>
          </cell>
          <cell r="B5537" t="str">
            <v>Mano de obra Inst. de Puerta incluye Llavín</v>
          </cell>
          <cell r="C5537">
            <v>1</v>
          </cell>
          <cell r="D5537" t="str">
            <v>UND</v>
          </cell>
          <cell r="E5537">
            <v>1926.65</v>
          </cell>
          <cell r="F5537">
            <v>0</v>
          </cell>
          <cell r="G5537">
            <v>1926.65</v>
          </cell>
          <cell r="H5537">
            <v>0</v>
          </cell>
        </row>
        <row r="5538">
          <cell r="A5538">
            <v>0</v>
          </cell>
          <cell r="B5538" t="str">
            <v>Total/UND</v>
          </cell>
          <cell r="C5538">
            <v>7.0000000000000001E-3</v>
          </cell>
          <cell r="D5538">
            <v>0</v>
          </cell>
          <cell r="E5538">
            <v>6160.0100000000011</v>
          </cell>
          <cell r="F5538">
            <v>1049.49</v>
          </cell>
          <cell r="G5538">
            <v>8527.7199999999993</v>
          </cell>
          <cell r="H5538">
            <v>1183.55</v>
          </cell>
          <cell r="I5538">
            <v>9711.2699999999986</v>
          </cell>
        </row>
        <row r="5539">
          <cell r="A5539">
            <v>102.05000000000003</v>
          </cell>
          <cell r="B5539" t="str">
            <v>Hormigón en Ligadora 1:2:4</v>
          </cell>
          <cell r="C5539">
            <v>2.5000000000000001E-2</v>
          </cell>
          <cell r="D5539" t="str">
            <v>M3</v>
          </cell>
          <cell r="E5539">
            <v>5585.14</v>
          </cell>
          <cell r="F5539">
            <v>920.96</v>
          </cell>
          <cell r="G5539">
            <v>139.63</v>
          </cell>
          <cell r="H5539">
            <v>23.02</v>
          </cell>
        </row>
        <row r="5540">
          <cell r="A5540">
            <v>122.05000000000003</v>
          </cell>
          <cell r="B5540" t="str">
            <v>PUERTA ANDIROBA 0.80-0.90 X 2.10m INTERIOR</v>
          </cell>
          <cell r="C5540">
            <v>1</v>
          </cell>
          <cell r="D5540" t="str">
            <v>UND</v>
          </cell>
          <cell r="E5540">
            <v>0</v>
          </cell>
          <cell r="F5540">
            <v>0</v>
          </cell>
          <cell r="G5540">
            <v>15556.99</v>
          </cell>
          <cell r="H5540">
            <v>2442.0200000000004</v>
          </cell>
          <cell r="I5540">
            <v>17999.010000000002</v>
          </cell>
        </row>
        <row r="5541">
          <cell r="A5541">
            <v>0</v>
          </cell>
          <cell r="B5541" t="str">
            <v xml:space="preserve">Puerta Andiroba 0.80-0.90 x 2.10m Interior 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</row>
        <row r="5542">
          <cell r="A5542">
            <v>0</v>
          </cell>
          <cell r="B5542" t="str">
            <v>Volumen Análisis</v>
          </cell>
          <cell r="C5542">
            <v>1</v>
          </cell>
          <cell r="D5542" t="str">
            <v>UND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</row>
        <row r="5543">
          <cell r="A5543">
            <v>0</v>
          </cell>
          <cell r="B5543" t="str">
            <v>Materiales y Equipos</v>
          </cell>
          <cell r="C5543">
            <v>1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</row>
        <row r="5544">
          <cell r="A5544">
            <v>0</v>
          </cell>
          <cell r="B5544" t="str">
            <v>Puerta panel de andiroba con marco</v>
          </cell>
          <cell r="C5544">
            <v>1</v>
          </cell>
          <cell r="D5544" t="str">
            <v>UND</v>
          </cell>
          <cell r="E5544">
            <v>11779.66</v>
          </cell>
          <cell r="F5544">
            <v>2120.3388</v>
          </cell>
          <cell r="G5544">
            <v>11779.66</v>
          </cell>
          <cell r="H5544">
            <v>2120.34</v>
          </cell>
          <cell r="I5544">
            <v>3320.6099999999997</v>
          </cell>
        </row>
        <row r="5545">
          <cell r="A5545">
            <v>0</v>
          </cell>
          <cell r="B5545" t="str">
            <v>Bisagras 3-1/2" x 3-1/2"</v>
          </cell>
          <cell r="C5545">
            <v>1.5</v>
          </cell>
          <cell r="D5545" t="str">
            <v>UND</v>
          </cell>
          <cell r="E5545">
            <v>165.25</v>
          </cell>
          <cell r="F5545">
            <v>29.744999999999997</v>
          </cell>
          <cell r="G5545">
            <v>247.88</v>
          </cell>
          <cell r="H5545">
            <v>44.62</v>
          </cell>
          <cell r="I5545">
            <v>0</v>
          </cell>
        </row>
        <row r="5546">
          <cell r="A5546">
            <v>0</v>
          </cell>
          <cell r="B5546" t="str">
            <v>Tornillos tirafondo 3"</v>
          </cell>
          <cell r="C5546">
            <v>18</v>
          </cell>
          <cell r="D5546" t="str">
            <v>UND</v>
          </cell>
          <cell r="E5546">
            <v>5.57</v>
          </cell>
          <cell r="F5546">
            <v>1.0025999999999999</v>
          </cell>
          <cell r="G5546">
            <v>100.26</v>
          </cell>
          <cell r="H5546">
            <v>18.05</v>
          </cell>
          <cell r="I5546">
            <v>1359.71</v>
          </cell>
        </row>
        <row r="5547">
          <cell r="A5547">
            <v>0</v>
          </cell>
          <cell r="B5547" t="str">
            <v>Tarugos plástico 3/8"</v>
          </cell>
          <cell r="C5547">
            <v>18</v>
          </cell>
          <cell r="D5547" t="str">
            <v>UND</v>
          </cell>
          <cell r="E5547">
            <v>1.08</v>
          </cell>
          <cell r="F5547">
            <v>0.19440000000000002</v>
          </cell>
          <cell r="G5547">
            <v>19.440000000000001</v>
          </cell>
          <cell r="H5547">
            <v>3.5</v>
          </cell>
          <cell r="I5547">
            <v>0</v>
          </cell>
        </row>
        <row r="5548">
          <cell r="A5548">
            <v>0</v>
          </cell>
          <cell r="B5548" t="str">
            <v>Llavín Stanley</v>
          </cell>
          <cell r="C5548">
            <v>1</v>
          </cell>
          <cell r="D5548" t="str">
            <v>UND</v>
          </cell>
          <cell r="E5548">
            <v>1419.49</v>
          </cell>
          <cell r="F5548">
            <v>255.50819999999999</v>
          </cell>
          <cell r="G5548">
            <v>1419.49</v>
          </cell>
          <cell r="H5548">
            <v>255.51</v>
          </cell>
          <cell r="I5548">
            <v>0</v>
          </cell>
        </row>
        <row r="5549">
          <cell r="A5549">
            <v>0</v>
          </cell>
          <cell r="B5549" t="str">
            <v>Transporte de Puerta (3%)</v>
          </cell>
          <cell r="C5549">
            <v>1</v>
          </cell>
          <cell r="D5549" t="str">
            <v>UND</v>
          </cell>
          <cell r="E5549">
            <v>63.61</v>
          </cell>
          <cell r="F5549">
            <v>0</v>
          </cell>
          <cell r="G5549">
            <v>63.61</v>
          </cell>
          <cell r="H5549">
            <v>0</v>
          </cell>
          <cell r="I5549">
            <v>0</v>
          </cell>
        </row>
        <row r="5550">
          <cell r="A5550">
            <v>0</v>
          </cell>
          <cell r="B5550" t="str">
            <v>Mano de obra</v>
          </cell>
          <cell r="C5550">
            <v>2.7E-2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</row>
        <row r="5551">
          <cell r="A5551">
            <v>0</v>
          </cell>
          <cell r="B5551" t="str">
            <v>Mano de obra Inst. de Puerta incluye Llavín</v>
          </cell>
          <cell r="C5551">
            <v>1</v>
          </cell>
          <cell r="D5551" t="str">
            <v>UND</v>
          </cell>
          <cell r="E5551">
            <v>1926.65</v>
          </cell>
          <cell r="F5551">
            <v>0</v>
          </cell>
          <cell r="G5551">
            <v>1926.65</v>
          </cell>
          <cell r="H5551">
            <v>0</v>
          </cell>
        </row>
        <row r="5552">
          <cell r="A5552">
            <v>0</v>
          </cell>
          <cell r="B5552" t="str">
            <v>Total/UND</v>
          </cell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G5552">
            <v>15556.99</v>
          </cell>
          <cell r="H5552">
            <v>2442.0200000000004</v>
          </cell>
          <cell r="I5552">
            <v>17999.010000000002</v>
          </cell>
        </row>
        <row r="5553">
          <cell r="A5553">
            <v>0</v>
          </cell>
          <cell r="B5553" t="str">
            <v>Mano de obra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</row>
        <row r="5554">
          <cell r="A5554">
            <v>122.06000000000003</v>
          </cell>
          <cell r="B5554" t="str">
            <v>PUERTA CAOBA 0.80-0.90 X 2.10m INTERIOR</v>
          </cell>
          <cell r="C5554">
            <v>1</v>
          </cell>
          <cell r="D5554" t="str">
            <v>UND</v>
          </cell>
          <cell r="E5554">
            <v>0</v>
          </cell>
          <cell r="F5554">
            <v>0</v>
          </cell>
          <cell r="G5554">
            <v>17601.87</v>
          </cell>
          <cell r="H5554">
            <v>2808.12</v>
          </cell>
          <cell r="I5554">
            <v>20409.989999999998</v>
          </cell>
        </row>
        <row r="5555">
          <cell r="A5555">
            <v>0</v>
          </cell>
          <cell r="B5555" t="str">
            <v xml:space="preserve">Puerta Caoba 0.80-0.90 x 2.10m Interior </v>
          </cell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</row>
        <row r="5556">
          <cell r="A5556">
            <v>0</v>
          </cell>
          <cell r="B5556" t="str">
            <v>Volumen Análisis</v>
          </cell>
          <cell r="C5556">
            <v>1</v>
          </cell>
          <cell r="D5556" t="str">
            <v>UND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</row>
        <row r="5557">
          <cell r="A5557">
            <v>0</v>
          </cell>
          <cell r="B5557" t="str">
            <v>Materiales y Equipos</v>
          </cell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</row>
        <row r="5558">
          <cell r="A5558">
            <v>0</v>
          </cell>
          <cell r="B5558" t="str">
            <v>Puerta panel de caoba con marco</v>
          </cell>
          <cell r="C5558">
            <v>1</v>
          </cell>
          <cell r="D5558" t="str">
            <v>UND</v>
          </cell>
          <cell r="E5558">
            <v>13813.56</v>
          </cell>
          <cell r="F5558">
            <v>2486.4407999999999</v>
          </cell>
          <cell r="G5558">
            <v>13813.56</v>
          </cell>
          <cell r="H5558">
            <v>2486.44</v>
          </cell>
          <cell r="I5558">
            <v>0</v>
          </cell>
        </row>
        <row r="5559">
          <cell r="A5559">
            <v>0</v>
          </cell>
          <cell r="B5559" t="str">
            <v>Bisagras 3-1/2" x 3-1/2"</v>
          </cell>
          <cell r="C5559">
            <v>1.5</v>
          </cell>
          <cell r="D5559" t="str">
            <v>UND</v>
          </cell>
          <cell r="E5559">
            <v>165.25</v>
          </cell>
          <cell r="F5559">
            <v>29.744999999999997</v>
          </cell>
          <cell r="G5559">
            <v>247.88</v>
          </cell>
          <cell r="H5559">
            <v>44.62</v>
          </cell>
          <cell r="I5559">
            <v>0</v>
          </cell>
        </row>
        <row r="5560">
          <cell r="A5560">
            <v>0</v>
          </cell>
          <cell r="B5560" t="str">
            <v>Tornillos tirafondo 3"</v>
          </cell>
          <cell r="C5560">
            <v>18</v>
          </cell>
          <cell r="D5560" t="str">
            <v>UND</v>
          </cell>
          <cell r="E5560">
            <v>5.57</v>
          </cell>
          <cell r="F5560">
            <v>1.0025999999999999</v>
          </cell>
          <cell r="G5560">
            <v>100.26</v>
          </cell>
          <cell r="H5560">
            <v>18.05</v>
          </cell>
          <cell r="I5560">
            <v>0</v>
          </cell>
        </row>
        <row r="5561">
          <cell r="A5561">
            <v>0</v>
          </cell>
          <cell r="B5561" t="str">
            <v>Tarugos plástico 3/8"</v>
          </cell>
          <cell r="C5561">
            <v>18</v>
          </cell>
          <cell r="D5561" t="str">
            <v>UND</v>
          </cell>
          <cell r="E5561">
            <v>1.08</v>
          </cell>
          <cell r="F5561">
            <v>0.19440000000000002</v>
          </cell>
          <cell r="G5561">
            <v>19.440000000000001</v>
          </cell>
          <cell r="H5561">
            <v>3.5</v>
          </cell>
          <cell r="I5561">
            <v>0</v>
          </cell>
        </row>
        <row r="5562">
          <cell r="A5562">
            <v>0</v>
          </cell>
          <cell r="B5562" t="str">
            <v>Llavín Stanley</v>
          </cell>
          <cell r="C5562">
            <v>1</v>
          </cell>
          <cell r="D5562" t="str">
            <v>UND</v>
          </cell>
          <cell r="E5562">
            <v>1419.49</v>
          </cell>
          <cell r="F5562">
            <v>255.50819999999999</v>
          </cell>
          <cell r="G5562">
            <v>1419.49</v>
          </cell>
          <cell r="H5562">
            <v>255.51</v>
          </cell>
          <cell r="I5562">
            <v>0</v>
          </cell>
        </row>
        <row r="5563">
          <cell r="A5563">
            <v>0</v>
          </cell>
          <cell r="B5563" t="str">
            <v>Transporte de Puerta (3%)</v>
          </cell>
          <cell r="C5563">
            <v>1</v>
          </cell>
          <cell r="D5563" t="str">
            <v>UND</v>
          </cell>
          <cell r="E5563">
            <v>74.59</v>
          </cell>
          <cell r="F5563">
            <v>0</v>
          </cell>
          <cell r="G5563">
            <v>74.59</v>
          </cell>
          <cell r="H5563">
            <v>0</v>
          </cell>
          <cell r="I5563">
            <v>0</v>
          </cell>
        </row>
        <row r="5564">
          <cell r="A5564">
            <v>0</v>
          </cell>
          <cell r="B5564" t="str">
            <v>Mano de obra</v>
          </cell>
          <cell r="C5564">
            <v>1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</row>
        <row r="5565">
          <cell r="A5565">
            <v>0</v>
          </cell>
          <cell r="B5565" t="str">
            <v>Mano de obra Inst. de Puerta incluye Llavín</v>
          </cell>
          <cell r="C5565">
            <v>1</v>
          </cell>
          <cell r="D5565" t="str">
            <v>UND</v>
          </cell>
          <cell r="E5565">
            <v>1926.65</v>
          </cell>
          <cell r="F5565">
            <v>0</v>
          </cell>
          <cell r="G5565">
            <v>1926.65</v>
          </cell>
          <cell r="H5565">
            <v>0</v>
          </cell>
        </row>
        <row r="5566">
          <cell r="A5566">
            <v>0</v>
          </cell>
          <cell r="B5566" t="str">
            <v>Total/UND</v>
          </cell>
          <cell r="D5566">
            <v>0</v>
          </cell>
          <cell r="E5566">
            <v>0</v>
          </cell>
          <cell r="F5566">
            <v>0</v>
          </cell>
          <cell r="G5566">
            <v>17601.87</v>
          </cell>
          <cell r="H5566">
            <v>2808.12</v>
          </cell>
          <cell r="I5566">
            <v>20409.989999999998</v>
          </cell>
        </row>
        <row r="5567">
          <cell r="A5567">
            <v>0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</row>
        <row r="5568">
          <cell r="A5568">
            <v>122.07000000000004</v>
          </cell>
          <cell r="B5568" t="str">
            <v>PUERTA ROBLE ALEMAN 0.80-0.90x2.10 INTERIOR</v>
          </cell>
          <cell r="C5568">
            <v>1</v>
          </cell>
          <cell r="D5568" t="str">
            <v>UND</v>
          </cell>
          <cell r="E5568">
            <v>0</v>
          </cell>
          <cell r="F5568">
            <v>0</v>
          </cell>
          <cell r="G5568">
            <v>18198.3</v>
          </cell>
          <cell r="H5568">
            <v>2914.8999999999996</v>
          </cell>
          <cell r="I5568">
            <v>21113.199999999997</v>
          </cell>
        </row>
        <row r="5569">
          <cell r="A5569">
            <v>0</v>
          </cell>
          <cell r="B5569" t="str">
            <v xml:space="preserve">Puerta Roble Alemán 0.80-0.90 x 2.10m Interior </v>
          </cell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</row>
        <row r="5570">
          <cell r="A5570">
            <v>0</v>
          </cell>
          <cell r="B5570" t="str">
            <v>Volumen Análisis</v>
          </cell>
          <cell r="C5570">
            <v>1</v>
          </cell>
          <cell r="D5570" t="str">
            <v>UND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</row>
        <row r="5571">
          <cell r="A5571">
            <v>0</v>
          </cell>
          <cell r="B5571" t="str">
            <v>Materiales y Equipos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</row>
        <row r="5572">
          <cell r="A5572">
            <v>0</v>
          </cell>
          <cell r="B5572" t="str">
            <v>Puerta panel de roble alemán con marco</v>
          </cell>
          <cell r="C5572">
            <v>1</v>
          </cell>
          <cell r="D5572" t="str">
            <v>UND</v>
          </cell>
          <cell r="E5572">
            <v>14406.78</v>
          </cell>
          <cell r="F5572">
            <v>2593.2204000000002</v>
          </cell>
          <cell r="G5572">
            <v>14406.78</v>
          </cell>
          <cell r="H5572">
            <v>2593.2199999999998</v>
          </cell>
          <cell r="I5572">
            <v>0</v>
          </cell>
        </row>
        <row r="5573">
          <cell r="A5573">
            <v>0</v>
          </cell>
          <cell r="B5573" t="str">
            <v>Bisagras 3-1/2" x 3-1/2"</v>
          </cell>
          <cell r="C5573">
            <v>1.5</v>
          </cell>
          <cell r="D5573" t="str">
            <v>UND</v>
          </cell>
          <cell r="E5573">
            <v>165.25</v>
          </cell>
          <cell r="F5573">
            <v>29.744999999999997</v>
          </cell>
          <cell r="G5573">
            <v>247.88</v>
          </cell>
          <cell r="H5573">
            <v>44.62</v>
          </cell>
          <cell r="I5573">
            <v>0</v>
          </cell>
        </row>
        <row r="5574">
          <cell r="A5574">
            <v>0</v>
          </cell>
          <cell r="B5574" t="str">
            <v>Tornillos tirafondo 3"</v>
          </cell>
          <cell r="C5574">
            <v>18</v>
          </cell>
          <cell r="D5574" t="str">
            <v>UND</v>
          </cell>
          <cell r="E5574">
            <v>5.57</v>
          </cell>
          <cell r="F5574">
            <v>1.0025999999999999</v>
          </cell>
          <cell r="G5574">
            <v>100.26</v>
          </cell>
          <cell r="H5574">
            <v>18.05</v>
          </cell>
          <cell r="I5574">
            <v>0</v>
          </cell>
        </row>
        <row r="5575">
          <cell r="A5575">
            <v>0</v>
          </cell>
          <cell r="B5575" t="str">
            <v>Tarugos plástico 3/8"</v>
          </cell>
          <cell r="C5575">
            <v>18</v>
          </cell>
          <cell r="D5575" t="str">
            <v>UND</v>
          </cell>
          <cell r="E5575">
            <v>1.08</v>
          </cell>
          <cell r="F5575">
            <v>0.19440000000000002</v>
          </cell>
          <cell r="G5575">
            <v>19.440000000000001</v>
          </cell>
          <cell r="H5575">
            <v>3.5</v>
          </cell>
          <cell r="I5575">
            <v>0</v>
          </cell>
        </row>
        <row r="5576">
          <cell r="A5576">
            <v>0</v>
          </cell>
          <cell r="B5576" t="str">
            <v>Llavín Stanley</v>
          </cell>
          <cell r="C5576">
            <v>1</v>
          </cell>
          <cell r="D5576" t="str">
            <v>UND</v>
          </cell>
          <cell r="E5576">
            <v>1419.49</v>
          </cell>
          <cell r="F5576">
            <v>255.50819999999999</v>
          </cell>
          <cell r="G5576">
            <v>1419.49</v>
          </cell>
          <cell r="H5576">
            <v>255.51</v>
          </cell>
          <cell r="I5576">
            <v>0</v>
          </cell>
        </row>
        <row r="5577">
          <cell r="A5577">
            <v>0</v>
          </cell>
          <cell r="B5577" t="str">
            <v>Transporte de Puerta (3%)</v>
          </cell>
          <cell r="C5577">
            <v>1</v>
          </cell>
          <cell r="D5577" t="str">
            <v>UND</v>
          </cell>
          <cell r="E5577">
            <v>77.8</v>
          </cell>
          <cell r="F5577">
            <v>0</v>
          </cell>
          <cell r="G5577">
            <v>77.8</v>
          </cell>
          <cell r="H5577">
            <v>0</v>
          </cell>
          <cell r="I5577">
            <v>0</v>
          </cell>
        </row>
        <row r="5578">
          <cell r="A5578">
            <v>0</v>
          </cell>
          <cell r="B5578" t="str">
            <v>Mano de obra</v>
          </cell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</row>
        <row r="5579">
          <cell r="A5579">
            <v>0</v>
          </cell>
          <cell r="B5579" t="str">
            <v>Mano de obra Inst. de Puerta incluye Llavín</v>
          </cell>
          <cell r="C5579">
            <v>1</v>
          </cell>
          <cell r="D5579" t="str">
            <v>UND</v>
          </cell>
          <cell r="E5579">
            <v>1926.65</v>
          </cell>
          <cell r="F5579">
            <v>0</v>
          </cell>
          <cell r="G5579">
            <v>1926.65</v>
          </cell>
          <cell r="H5579">
            <v>0</v>
          </cell>
          <cell r="I5579">
            <v>8038.29</v>
          </cell>
        </row>
        <row r="5580">
          <cell r="A5580">
            <v>0</v>
          </cell>
          <cell r="B5580" t="str">
            <v>Total/UND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18198.3</v>
          </cell>
          <cell r="H5580">
            <v>2914.8999999999996</v>
          </cell>
          <cell r="I5580">
            <v>21113.199999999997</v>
          </cell>
        </row>
        <row r="5581">
          <cell r="A5581">
            <v>0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</row>
        <row r="5582">
          <cell r="A5582">
            <v>122.08000000000004</v>
          </cell>
          <cell r="B5582" t="str">
            <v>PUERTA ROBLE 0.80-0.90 X 2.10m INTERIOR</v>
          </cell>
          <cell r="C5582">
            <v>1</v>
          </cell>
          <cell r="D5582" t="str">
            <v>UND</v>
          </cell>
          <cell r="E5582">
            <v>0</v>
          </cell>
          <cell r="F5582">
            <v>0</v>
          </cell>
          <cell r="G5582">
            <v>22714.080000000002</v>
          </cell>
          <cell r="H5582">
            <v>3723.38</v>
          </cell>
          <cell r="I5582">
            <v>26437.460000000003</v>
          </cell>
        </row>
        <row r="5583">
          <cell r="A5583">
            <v>0</v>
          </cell>
          <cell r="B5583" t="str">
            <v xml:space="preserve">Puerta Roble 0.80-0.90 x 2.10m Interior </v>
          </cell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</row>
        <row r="5584">
          <cell r="A5584">
            <v>0</v>
          </cell>
          <cell r="B5584" t="str">
            <v>Volumen Análisis</v>
          </cell>
          <cell r="C5584">
            <v>1</v>
          </cell>
          <cell r="D5584" t="str">
            <v>UND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</row>
        <row r="5585">
          <cell r="A5585">
            <v>0</v>
          </cell>
          <cell r="B5585" t="str">
            <v>Materiales y Equipos</v>
          </cell>
          <cell r="C5585">
            <v>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</row>
        <row r="5586">
          <cell r="A5586">
            <v>0</v>
          </cell>
          <cell r="B5586" t="str">
            <v>Puerta panel de Roble con marco</v>
          </cell>
          <cell r="C5586">
            <v>1</v>
          </cell>
          <cell r="D5586" t="str">
            <v>UND</v>
          </cell>
          <cell r="E5586">
            <v>18898.310000000001</v>
          </cell>
          <cell r="F5586">
            <v>3401.6958</v>
          </cell>
          <cell r="G5586">
            <v>18898.310000000001</v>
          </cell>
          <cell r="H5586">
            <v>3401.7</v>
          </cell>
        </row>
        <row r="5587">
          <cell r="A5587">
            <v>0</v>
          </cell>
          <cell r="B5587" t="str">
            <v>Bisagras 3-1/2" x 3-1/2"</v>
          </cell>
          <cell r="C5587">
            <v>1.5</v>
          </cell>
          <cell r="D5587" t="str">
            <v>UND</v>
          </cell>
          <cell r="E5587">
            <v>165.25</v>
          </cell>
          <cell r="F5587">
            <v>29.744999999999997</v>
          </cell>
          <cell r="G5587">
            <v>247.88</v>
          </cell>
          <cell r="H5587">
            <v>44.62</v>
          </cell>
          <cell r="I5587">
            <v>0</v>
          </cell>
        </row>
        <row r="5588">
          <cell r="A5588">
            <v>0</v>
          </cell>
          <cell r="B5588" t="str">
            <v>Tornillos tirafondo 3"</v>
          </cell>
          <cell r="C5588">
            <v>18</v>
          </cell>
          <cell r="D5588" t="str">
            <v>UND</v>
          </cell>
          <cell r="E5588">
            <v>5.57</v>
          </cell>
          <cell r="F5588">
            <v>1.0025999999999999</v>
          </cell>
          <cell r="G5588">
            <v>100.26</v>
          </cell>
          <cell r="H5588">
            <v>18.05</v>
          </cell>
          <cell r="I5588">
            <v>0</v>
          </cell>
        </row>
        <row r="5589">
          <cell r="A5589">
            <v>0</v>
          </cell>
          <cell r="B5589" t="str">
            <v>Tarugos plástico 3/8"</v>
          </cell>
          <cell r="C5589">
            <v>18</v>
          </cell>
          <cell r="D5589" t="str">
            <v>UND</v>
          </cell>
          <cell r="E5589">
            <v>1.08</v>
          </cell>
          <cell r="F5589">
            <v>0.19440000000000002</v>
          </cell>
          <cell r="G5589">
            <v>19.440000000000001</v>
          </cell>
          <cell r="H5589">
            <v>3.5</v>
          </cell>
          <cell r="I5589">
            <v>0</v>
          </cell>
        </row>
        <row r="5590">
          <cell r="A5590">
            <v>0</v>
          </cell>
          <cell r="B5590" t="str">
            <v>Llavín Stanley</v>
          </cell>
          <cell r="C5590">
            <v>1</v>
          </cell>
          <cell r="D5590" t="str">
            <v>UND</v>
          </cell>
          <cell r="E5590">
            <v>1419.49</v>
          </cell>
          <cell r="F5590">
            <v>255.50819999999999</v>
          </cell>
          <cell r="G5590">
            <v>1419.49</v>
          </cell>
          <cell r="H5590">
            <v>255.51</v>
          </cell>
          <cell r="I5590">
            <v>8559.380000000001</v>
          </cell>
        </row>
        <row r="5591">
          <cell r="A5591">
            <v>0</v>
          </cell>
          <cell r="B5591" t="str">
            <v>Transporte de Puerta (3%)</v>
          </cell>
          <cell r="C5591">
            <v>1</v>
          </cell>
          <cell r="D5591" t="str">
            <v>UND</v>
          </cell>
          <cell r="E5591">
            <v>102.05</v>
          </cell>
          <cell r="F5591">
            <v>0</v>
          </cell>
          <cell r="G5591">
            <v>102.05</v>
          </cell>
          <cell r="H5591">
            <v>0</v>
          </cell>
          <cell r="I5591">
            <v>0</v>
          </cell>
        </row>
        <row r="5592">
          <cell r="A5592">
            <v>0</v>
          </cell>
          <cell r="B5592" t="str">
            <v>Mano de obra</v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</row>
        <row r="5593">
          <cell r="A5593">
            <v>0</v>
          </cell>
          <cell r="B5593" t="str">
            <v>Mano de obra Inst. de Puerta incluye Llavín</v>
          </cell>
          <cell r="C5593">
            <v>1</v>
          </cell>
          <cell r="D5593" t="str">
            <v>UND</v>
          </cell>
          <cell r="E5593">
            <v>1926.65</v>
          </cell>
          <cell r="F5593">
            <v>0</v>
          </cell>
          <cell r="G5593">
            <v>1926.65</v>
          </cell>
          <cell r="H5593">
            <v>0</v>
          </cell>
          <cell r="I5593">
            <v>0</v>
          </cell>
        </row>
        <row r="5594">
          <cell r="A5594">
            <v>0</v>
          </cell>
          <cell r="B5594" t="str">
            <v>Total/UND</v>
          </cell>
          <cell r="C5594">
            <v>1</v>
          </cell>
          <cell r="D5594">
            <v>0</v>
          </cell>
          <cell r="E5594">
            <v>0</v>
          </cell>
          <cell r="F5594">
            <v>0</v>
          </cell>
          <cell r="G5594">
            <v>22714.080000000002</v>
          </cell>
          <cell r="H5594">
            <v>3723.38</v>
          </cell>
          <cell r="I5594">
            <v>26437.460000000003</v>
          </cell>
        </row>
        <row r="5595">
          <cell r="A5595">
            <v>0</v>
          </cell>
          <cell r="B5595" t="str">
            <v>Materiales y Equipos</v>
          </cell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</row>
        <row r="5596">
          <cell r="A5596">
            <v>122.09000000000005</v>
          </cell>
          <cell r="B5596" t="str">
            <v>PUERTA ANDIROBA 0.90-1.00 X 2.10m PRINCIPAL</v>
          </cell>
          <cell r="C5596">
            <v>1</v>
          </cell>
          <cell r="D5596" t="str">
            <v>UND</v>
          </cell>
          <cell r="E5596">
            <v>0</v>
          </cell>
          <cell r="F5596">
            <v>0</v>
          </cell>
          <cell r="G5596">
            <v>18752.750000000004</v>
          </cell>
          <cell r="H5596">
            <v>2991.17</v>
          </cell>
          <cell r="I5596">
            <v>21743.920000000006</v>
          </cell>
        </row>
        <row r="5597">
          <cell r="A5597">
            <v>0</v>
          </cell>
          <cell r="B5597" t="str">
            <v xml:space="preserve">Puerta Andiroba 0.90-1.00 x 2.10m Principal 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</row>
        <row r="5598">
          <cell r="A5598">
            <v>0</v>
          </cell>
          <cell r="B5598" t="str">
            <v>Volumen Análisis</v>
          </cell>
          <cell r="C5598">
            <v>1</v>
          </cell>
          <cell r="D5598" t="str">
            <v>UND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</row>
        <row r="5599">
          <cell r="A5599">
            <v>0</v>
          </cell>
          <cell r="B5599" t="str">
            <v>Materiales y Equipos</v>
          </cell>
          <cell r="C5599">
            <v>18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</row>
        <row r="5600">
          <cell r="A5600">
            <v>0</v>
          </cell>
          <cell r="B5600" t="str">
            <v>Puerta panel de andiroba con marco</v>
          </cell>
          <cell r="C5600">
            <v>1</v>
          </cell>
          <cell r="D5600" t="str">
            <v>UND</v>
          </cell>
          <cell r="E5600">
            <v>14830.51</v>
          </cell>
          <cell r="F5600">
            <v>2669.4917999999998</v>
          </cell>
          <cell r="G5600">
            <v>14830.51</v>
          </cell>
          <cell r="H5600">
            <v>2669.49</v>
          </cell>
        </row>
        <row r="5601">
          <cell r="A5601">
            <v>0</v>
          </cell>
          <cell r="B5601" t="str">
            <v>Bisagras 3-1/2" x 3-1/2"</v>
          </cell>
          <cell r="C5601">
            <v>1.5</v>
          </cell>
          <cell r="D5601" t="str">
            <v>UND</v>
          </cell>
          <cell r="E5601">
            <v>165.25</v>
          </cell>
          <cell r="F5601">
            <v>29.744999999999997</v>
          </cell>
          <cell r="G5601">
            <v>247.88</v>
          </cell>
          <cell r="H5601">
            <v>44.62</v>
          </cell>
        </row>
        <row r="5602">
          <cell r="A5602">
            <v>0</v>
          </cell>
          <cell r="B5602" t="str">
            <v>Tornillos tirafondo 3"</v>
          </cell>
          <cell r="C5602">
            <v>18</v>
          </cell>
          <cell r="D5602" t="str">
            <v>UND</v>
          </cell>
          <cell r="E5602">
            <v>5.57</v>
          </cell>
          <cell r="F5602">
            <v>1.0025999999999999</v>
          </cell>
          <cell r="G5602">
            <v>100.26</v>
          </cell>
          <cell r="H5602">
            <v>18.05</v>
          </cell>
          <cell r="I5602">
            <v>0</v>
          </cell>
        </row>
        <row r="5603">
          <cell r="A5603">
            <v>0</v>
          </cell>
          <cell r="B5603" t="str">
            <v>Tarugos plástico 3/8"</v>
          </cell>
          <cell r="C5603">
            <v>18</v>
          </cell>
          <cell r="D5603" t="str">
            <v>UND</v>
          </cell>
          <cell r="E5603">
            <v>1.08</v>
          </cell>
          <cell r="F5603">
            <v>0.19440000000000002</v>
          </cell>
          <cell r="G5603">
            <v>19.440000000000001</v>
          </cell>
          <cell r="H5603">
            <v>3.5</v>
          </cell>
          <cell r="I5603">
            <v>0</v>
          </cell>
        </row>
        <row r="5604">
          <cell r="A5604">
            <v>0</v>
          </cell>
          <cell r="B5604" t="str">
            <v>Llavín Stanley</v>
          </cell>
          <cell r="C5604">
            <v>1</v>
          </cell>
          <cell r="D5604" t="str">
            <v>UND</v>
          </cell>
          <cell r="E5604">
            <v>1419.49</v>
          </cell>
          <cell r="F5604">
            <v>255.50819999999999</v>
          </cell>
          <cell r="G5604">
            <v>1419.49</v>
          </cell>
          <cell r="H5604">
            <v>255.51</v>
          </cell>
          <cell r="I5604">
            <v>0</v>
          </cell>
        </row>
        <row r="5605">
          <cell r="A5605">
            <v>0</v>
          </cell>
          <cell r="B5605" t="str">
            <v>Transporte de Puerta (3%)</v>
          </cell>
          <cell r="C5605">
            <v>1</v>
          </cell>
          <cell r="D5605" t="str">
            <v>UND</v>
          </cell>
          <cell r="E5605">
            <v>80.08</v>
          </cell>
          <cell r="F5605">
            <v>0</v>
          </cell>
          <cell r="G5605">
            <v>80.08</v>
          </cell>
          <cell r="H5605">
            <v>0</v>
          </cell>
          <cell r="I5605">
            <v>0</v>
          </cell>
        </row>
        <row r="5606">
          <cell r="A5606">
            <v>0</v>
          </cell>
          <cell r="B5606" t="str">
            <v>Mano de obra</v>
          </cell>
          <cell r="C5606">
            <v>1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</row>
        <row r="5607">
          <cell r="A5607">
            <v>0</v>
          </cell>
          <cell r="B5607" t="str">
            <v>Mano de obra Inst. de Puerta incluye Llavín</v>
          </cell>
          <cell r="C5607">
            <v>1</v>
          </cell>
          <cell r="D5607" t="str">
            <v>UND</v>
          </cell>
          <cell r="E5607">
            <v>2055.09</v>
          </cell>
          <cell r="F5607">
            <v>0</v>
          </cell>
          <cell r="G5607">
            <v>2055.09</v>
          </cell>
          <cell r="H5607">
            <v>0</v>
          </cell>
          <cell r="I5607">
            <v>0</v>
          </cell>
        </row>
        <row r="5608">
          <cell r="A5608">
            <v>0</v>
          </cell>
          <cell r="B5608" t="str">
            <v>Total/UND</v>
          </cell>
          <cell r="C5608">
            <v>1</v>
          </cell>
          <cell r="D5608">
            <v>0</v>
          </cell>
          <cell r="E5608">
            <v>0</v>
          </cell>
          <cell r="F5608">
            <v>0</v>
          </cell>
          <cell r="G5608">
            <v>18752.750000000004</v>
          </cell>
          <cell r="H5608">
            <v>2991.17</v>
          </cell>
          <cell r="I5608">
            <v>21743.920000000006</v>
          </cell>
        </row>
        <row r="5609">
          <cell r="A5609">
            <v>0</v>
          </cell>
          <cell r="B5609" t="str">
            <v>Materiales y Equipos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</row>
        <row r="5610">
          <cell r="A5610">
            <v>122.10000000000005</v>
          </cell>
          <cell r="B5610" t="str">
            <v>PUERTA CAOBA 0.90-1.00 X 2.10m PRINCIPAL</v>
          </cell>
          <cell r="C5610">
            <v>1</v>
          </cell>
          <cell r="D5610" t="str">
            <v>UND</v>
          </cell>
          <cell r="E5610">
            <v>0</v>
          </cell>
          <cell r="F5610">
            <v>0</v>
          </cell>
          <cell r="G5610">
            <v>20968.04</v>
          </cell>
          <cell r="H5610">
            <v>3387.7799999999997</v>
          </cell>
          <cell r="I5610">
            <v>24355.82</v>
          </cell>
        </row>
        <row r="5611">
          <cell r="A5611">
            <v>0</v>
          </cell>
          <cell r="B5611" t="str">
            <v xml:space="preserve">Puerta Caoba 0.90-1.00 x 2.10m Principal </v>
          </cell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</row>
        <row r="5612">
          <cell r="A5612">
            <v>0</v>
          </cell>
          <cell r="B5612" t="str">
            <v>Volumen Análisis</v>
          </cell>
          <cell r="C5612">
            <v>1</v>
          </cell>
          <cell r="D5612" t="str">
            <v>UND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</row>
        <row r="5613">
          <cell r="A5613">
            <v>0</v>
          </cell>
          <cell r="B5613" t="str">
            <v>Materiales y Equipos</v>
          </cell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</row>
        <row r="5614">
          <cell r="A5614">
            <v>0</v>
          </cell>
          <cell r="B5614" t="str">
            <v>Puerta panel de caoba con marco</v>
          </cell>
          <cell r="C5614">
            <v>1</v>
          </cell>
          <cell r="D5614" t="str">
            <v>UND</v>
          </cell>
          <cell r="E5614">
            <v>17033.900000000001</v>
          </cell>
          <cell r="F5614">
            <v>3066.1020000000003</v>
          </cell>
          <cell r="G5614">
            <v>17033.900000000001</v>
          </cell>
          <cell r="H5614">
            <v>3066.1</v>
          </cell>
        </row>
        <row r="5615">
          <cell r="A5615">
            <v>0</v>
          </cell>
          <cell r="B5615" t="str">
            <v>Bisagras 3-1/2" x 3-1/2"</v>
          </cell>
          <cell r="C5615">
            <v>1.5</v>
          </cell>
          <cell r="D5615" t="str">
            <v>UND</v>
          </cell>
          <cell r="E5615">
            <v>165.25</v>
          </cell>
          <cell r="F5615">
            <v>29.744999999999997</v>
          </cell>
          <cell r="G5615">
            <v>247.88</v>
          </cell>
          <cell r="H5615">
            <v>44.62</v>
          </cell>
        </row>
        <row r="5616">
          <cell r="A5616">
            <v>0</v>
          </cell>
          <cell r="B5616" t="str">
            <v>Tornillos tirafondo 3"</v>
          </cell>
          <cell r="C5616">
            <v>18</v>
          </cell>
          <cell r="D5616" t="str">
            <v>UND</v>
          </cell>
          <cell r="E5616">
            <v>5.57</v>
          </cell>
          <cell r="F5616">
            <v>1.0025999999999999</v>
          </cell>
          <cell r="G5616">
            <v>100.26</v>
          </cell>
          <cell r="H5616">
            <v>18.05</v>
          </cell>
          <cell r="I5616">
            <v>0</v>
          </cell>
        </row>
        <row r="5617">
          <cell r="A5617">
            <v>0</v>
          </cell>
          <cell r="B5617" t="str">
            <v>Tarugos plástico 3/8"</v>
          </cell>
          <cell r="C5617">
            <v>18</v>
          </cell>
          <cell r="D5617" t="str">
            <v>UND</v>
          </cell>
          <cell r="E5617">
            <v>1.08</v>
          </cell>
          <cell r="F5617">
            <v>0.19440000000000002</v>
          </cell>
          <cell r="G5617">
            <v>19.440000000000001</v>
          </cell>
          <cell r="H5617">
            <v>3.5</v>
          </cell>
          <cell r="I5617">
            <v>0</v>
          </cell>
        </row>
        <row r="5618">
          <cell r="A5618">
            <v>0</v>
          </cell>
          <cell r="B5618" t="str">
            <v>Llavín Stanley</v>
          </cell>
          <cell r="C5618">
            <v>1</v>
          </cell>
          <cell r="D5618" t="str">
            <v>UND</v>
          </cell>
          <cell r="E5618">
            <v>1419.49</v>
          </cell>
          <cell r="F5618">
            <v>255.50819999999999</v>
          </cell>
          <cell r="G5618">
            <v>1419.49</v>
          </cell>
          <cell r="H5618">
            <v>255.51</v>
          </cell>
          <cell r="I5618">
            <v>17999.010000000002</v>
          </cell>
        </row>
        <row r="5619">
          <cell r="A5619">
            <v>0</v>
          </cell>
          <cell r="B5619" t="str">
            <v>Transporte de Puerta (3%)</v>
          </cell>
          <cell r="C5619">
            <v>1</v>
          </cell>
          <cell r="D5619" t="str">
            <v>UND</v>
          </cell>
          <cell r="E5619">
            <v>91.98</v>
          </cell>
          <cell r="F5619">
            <v>0</v>
          </cell>
          <cell r="G5619">
            <v>91.98</v>
          </cell>
          <cell r="H5619">
            <v>0</v>
          </cell>
          <cell r="I5619">
            <v>0</v>
          </cell>
        </row>
        <row r="5620">
          <cell r="A5620">
            <v>0</v>
          </cell>
          <cell r="B5620" t="str">
            <v>Mano de obra</v>
          </cell>
          <cell r="C5620">
            <v>1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</row>
        <row r="5621">
          <cell r="A5621">
            <v>0</v>
          </cell>
          <cell r="B5621" t="str">
            <v>Mano de obra Inst. de Puerta incluye Llavín</v>
          </cell>
          <cell r="C5621">
            <v>1</v>
          </cell>
          <cell r="D5621" t="str">
            <v>UND</v>
          </cell>
          <cell r="E5621">
            <v>2055.09</v>
          </cell>
          <cell r="F5621">
            <v>0</v>
          </cell>
          <cell r="G5621">
            <v>2055.09</v>
          </cell>
          <cell r="H5621">
            <v>0</v>
          </cell>
          <cell r="I5621">
            <v>0</v>
          </cell>
        </row>
        <row r="5622">
          <cell r="A5622">
            <v>0</v>
          </cell>
          <cell r="B5622" t="str">
            <v>Total/UND</v>
          </cell>
          <cell r="C5622">
            <v>1</v>
          </cell>
          <cell r="D5622">
            <v>0</v>
          </cell>
          <cell r="E5622">
            <v>0</v>
          </cell>
          <cell r="F5622">
            <v>0</v>
          </cell>
          <cell r="G5622">
            <v>20968.04</v>
          </cell>
          <cell r="H5622">
            <v>3387.7799999999997</v>
          </cell>
          <cell r="I5622">
            <v>24355.82</v>
          </cell>
        </row>
        <row r="5623">
          <cell r="A5623">
            <v>0</v>
          </cell>
          <cell r="B5623" t="str">
            <v>Materiales y Equipos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</row>
        <row r="5624">
          <cell r="A5624">
            <v>122.11000000000006</v>
          </cell>
          <cell r="B5624" t="str">
            <v>PUERTA ROBLE 0.90-1.00 X 2.10m PRINCIPAL</v>
          </cell>
          <cell r="C5624">
            <v>1</v>
          </cell>
          <cell r="D5624" t="str">
            <v>UND</v>
          </cell>
          <cell r="E5624">
            <v>0</v>
          </cell>
          <cell r="F5624">
            <v>0</v>
          </cell>
          <cell r="G5624">
            <v>24290.97</v>
          </cell>
          <cell r="H5624">
            <v>3982.7</v>
          </cell>
          <cell r="I5624">
            <v>28273.670000000002</v>
          </cell>
        </row>
        <row r="5625">
          <cell r="A5625">
            <v>0</v>
          </cell>
          <cell r="B5625" t="str">
            <v xml:space="preserve">Puerta Roble 0.90-1.00 x 2.10m Principal </v>
          </cell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</row>
        <row r="5626">
          <cell r="A5626">
            <v>0</v>
          </cell>
          <cell r="B5626" t="str">
            <v>Volumen Análisis</v>
          </cell>
          <cell r="C5626">
            <v>1</v>
          </cell>
          <cell r="D5626" t="str">
            <v>UND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</row>
        <row r="5627">
          <cell r="A5627">
            <v>0</v>
          </cell>
          <cell r="B5627" t="str">
            <v>Materiales y Equipos</v>
          </cell>
          <cell r="C5627">
            <v>18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</row>
        <row r="5628">
          <cell r="A5628">
            <v>0</v>
          </cell>
          <cell r="B5628" t="str">
            <v>Puerta panel de Roble con marco</v>
          </cell>
          <cell r="C5628">
            <v>1</v>
          </cell>
          <cell r="D5628" t="str">
            <v>UND</v>
          </cell>
          <cell r="E5628">
            <v>20338.98</v>
          </cell>
          <cell r="F5628">
            <v>3661.0164</v>
          </cell>
          <cell r="G5628">
            <v>20338.98</v>
          </cell>
          <cell r="H5628">
            <v>3661.02</v>
          </cell>
        </row>
        <row r="5629">
          <cell r="A5629">
            <v>0</v>
          </cell>
          <cell r="B5629" t="str">
            <v>Bisagras 3 1/2 x 3 1/2</v>
          </cell>
          <cell r="C5629">
            <v>1.5</v>
          </cell>
          <cell r="D5629" t="str">
            <v>UND</v>
          </cell>
          <cell r="E5629">
            <v>165.25</v>
          </cell>
          <cell r="F5629">
            <v>29.744999999999997</v>
          </cell>
          <cell r="G5629">
            <v>247.88</v>
          </cell>
          <cell r="H5629">
            <v>44.62</v>
          </cell>
        </row>
        <row r="5630">
          <cell r="A5630">
            <v>0</v>
          </cell>
          <cell r="B5630" t="str">
            <v>Tornillos tirafondo 3"</v>
          </cell>
          <cell r="C5630">
            <v>18</v>
          </cell>
          <cell r="D5630" t="str">
            <v>UND</v>
          </cell>
          <cell r="E5630">
            <v>5.57</v>
          </cell>
          <cell r="F5630">
            <v>1.0025999999999999</v>
          </cell>
          <cell r="G5630">
            <v>100.26</v>
          </cell>
          <cell r="H5630">
            <v>18.05</v>
          </cell>
          <cell r="I5630">
            <v>0</v>
          </cell>
        </row>
        <row r="5631">
          <cell r="A5631">
            <v>0</v>
          </cell>
          <cell r="B5631" t="str">
            <v>Tarugos plástico 3/8"</v>
          </cell>
          <cell r="C5631">
            <v>18</v>
          </cell>
          <cell r="D5631" t="str">
            <v>UND</v>
          </cell>
          <cell r="E5631">
            <v>1.08</v>
          </cell>
          <cell r="F5631">
            <v>0.19440000000000002</v>
          </cell>
          <cell r="G5631">
            <v>19.440000000000001</v>
          </cell>
          <cell r="H5631">
            <v>3.5</v>
          </cell>
          <cell r="I5631">
            <v>0</v>
          </cell>
        </row>
        <row r="5632">
          <cell r="A5632">
            <v>0</v>
          </cell>
          <cell r="B5632" t="str">
            <v>Llavín Stanley</v>
          </cell>
          <cell r="C5632">
            <v>1</v>
          </cell>
          <cell r="D5632" t="str">
            <v>UND</v>
          </cell>
          <cell r="E5632">
            <v>1419.49</v>
          </cell>
          <cell r="F5632">
            <v>255.50819999999999</v>
          </cell>
          <cell r="G5632">
            <v>1419.49</v>
          </cell>
          <cell r="H5632">
            <v>255.51</v>
          </cell>
          <cell r="I5632">
            <v>20409.989999999998</v>
          </cell>
        </row>
        <row r="5633">
          <cell r="A5633">
            <v>0</v>
          </cell>
          <cell r="B5633" t="str">
            <v>Transporte de Puerta (3%)</v>
          </cell>
          <cell r="C5633">
            <v>1</v>
          </cell>
          <cell r="D5633" t="str">
            <v>UND</v>
          </cell>
          <cell r="E5633">
            <v>109.83</v>
          </cell>
          <cell r="F5633">
            <v>0</v>
          </cell>
          <cell r="G5633">
            <v>109.83</v>
          </cell>
          <cell r="H5633">
            <v>0</v>
          </cell>
          <cell r="I5633">
            <v>0</v>
          </cell>
        </row>
        <row r="5634">
          <cell r="A5634">
            <v>0</v>
          </cell>
          <cell r="B5634" t="str">
            <v>Mano de obra</v>
          </cell>
          <cell r="C5634">
            <v>1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</row>
        <row r="5635">
          <cell r="A5635">
            <v>0</v>
          </cell>
          <cell r="B5635" t="str">
            <v>Mano de obra Inst. de Puerta incluye Llavín</v>
          </cell>
          <cell r="C5635">
            <v>1</v>
          </cell>
          <cell r="D5635" t="str">
            <v>UND</v>
          </cell>
          <cell r="E5635">
            <v>2055.09</v>
          </cell>
          <cell r="F5635">
            <v>0</v>
          </cell>
          <cell r="G5635">
            <v>2055.09</v>
          </cell>
          <cell r="H5635">
            <v>0</v>
          </cell>
          <cell r="I5635">
            <v>0</v>
          </cell>
        </row>
        <row r="5636">
          <cell r="A5636">
            <v>0</v>
          </cell>
          <cell r="B5636" t="str">
            <v>Total/UND</v>
          </cell>
          <cell r="C5636">
            <v>1</v>
          </cell>
          <cell r="D5636">
            <v>0</v>
          </cell>
          <cell r="E5636">
            <v>0</v>
          </cell>
          <cell r="F5636">
            <v>0</v>
          </cell>
          <cell r="G5636">
            <v>24290.97</v>
          </cell>
          <cell r="H5636">
            <v>3982.7</v>
          </cell>
          <cell r="I5636">
            <v>28273.670000000002</v>
          </cell>
        </row>
        <row r="5637">
          <cell r="A5637">
            <v>0</v>
          </cell>
          <cell r="B5637" t="str">
            <v>Materiales y Equipos</v>
          </cell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</row>
        <row r="5638">
          <cell r="A5638">
            <v>122.12000000000006</v>
          </cell>
          <cell r="B5638" t="str">
            <v>PUERTAS CLOSET EN ANDIROBA</v>
          </cell>
          <cell r="C5638">
            <v>1</v>
          </cell>
          <cell r="D5638" t="str">
            <v>P2</v>
          </cell>
          <cell r="E5638">
            <v>0</v>
          </cell>
          <cell r="F5638">
            <v>0</v>
          </cell>
          <cell r="G5638">
            <v>613.85002373042255</v>
          </cell>
          <cell r="H5638">
            <v>100.73390286347096</v>
          </cell>
          <cell r="I5638">
            <v>714.58392659389347</v>
          </cell>
        </row>
        <row r="5639">
          <cell r="A5639">
            <v>0</v>
          </cell>
          <cell r="B5639" t="str">
            <v>Puertas closet en Andiroba 2.80x2.10m</v>
          </cell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</row>
        <row r="5640">
          <cell r="A5640">
            <v>0</v>
          </cell>
          <cell r="B5640" t="str">
            <v>Volumen Análisis</v>
          </cell>
          <cell r="C5640">
            <v>63.21</v>
          </cell>
          <cell r="D5640" t="str">
            <v>P2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</row>
        <row r="5641">
          <cell r="A5641">
            <v>0</v>
          </cell>
          <cell r="B5641" t="str">
            <v>Materiales y Equipos</v>
          </cell>
          <cell r="C5641">
            <v>18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</row>
        <row r="5642">
          <cell r="A5642">
            <v>0</v>
          </cell>
          <cell r="B5642" t="str">
            <v>Puerta apanelada para closet en Andiroba</v>
          </cell>
          <cell r="C5642">
            <v>63.21</v>
          </cell>
          <cell r="D5642" t="str">
            <v>P2</v>
          </cell>
          <cell r="E5642">
            <v>525.41999999999996</v>
          </cell>
          <cell r="F5642">
            <v>94.575599999999994</v>
          </cell>
          <cell r="G5642">
            <v>33211.800000000003</v>
          </cell>
          <cell r="H5642">
            <v>5978.12</v>
          </cell>
        </row>
        <row r="5643">
          <cell r="A5643">
            <v>0</v>
          </cell>
          <cell r="B5643" t="str">
            <v>Bisagras 2-1/2" x 2-1/2"</v>
          </cell>
          <cell r="C5643">
            <v>9</v>
          </cell>
          <cell r="D5643" t="str">
            <v>UND</v>
          </cell>
          <cell r="E5643">
            <v>135.59</v>
          </cell>
          <cell r="F5643">
            <v>24.406199999999998</v>
          </cell>
          <cell r="G5643">
            <v>1220.31</v>
          </cell>
          <cell r="H5643">
            <v>219.66</v>
          </cell>
        </row>
        <row r="5644">
          <cell r="A5644">
            <v>0</v>
          </cell>
          <cell r="B5644" t="str">
            <v>Tornillos tirafondo 3"</v>
          </cell>
          <cell r="C5644">
            <v>27</v>
          </cell>
          <cell r="D5644" t="str">
            <v>UND</v>
          </cell>
          <cell r="E5644">
            <v>5.57</v>
          </cell>
          <cell r="F5644">
            <v>1.0025999999999999</v>
          </cell>
          <cell r="G5644">
            <v>150.38999999999999</v>
          </cell>
          <cell r="H5644">
            <v>27.07</v>
          </cell>
          <cell r="I5644">
            <v>0</v>
          </cell>
        </row>
        <row r="5645">
          <cell r="A5645">
            <v>0</v>
          </cell>
          <cell r="B5645" t="str">
            <v>Tarugos plástico 3/8"</v>
          </cell>
          <cell r="C5645">
            <v>27</v>
          </cell>
          <cell r="D5645" t="str">
            <v>UND</v>
          </cell>
          <cell r="E5645">
            <v>1.08</v>
          </cell>
          <cell r="F5645">
            <v>0.19440000000000002</v>
          </cell>
          <cell r="G5645">
            <v>29.16</v>
          </cell>
          <cell r="H5645">
            <v>5.25</v>
          </cell>
          <cell r="I5645">
            <v>0</v>
          </cell>
        </row>
        <row r="5646">
          <cell r="A5646">
            <v>0</v>
          </cell>
          <cell r="B5646" t="str">
            <v>Tiradores</v>
          </cell>
          <cell r="C5646">
            <v>6</v>
          </cell>
          <cell r="D5646" t="str">
            <v>UND</v>
          </cell>
          <cell r="E5646">
            <v>127.12</v>
          </cell>
          <cell r="F5646">
            <v>22.881599999999999</v>
          </cell>
          <cell r="G5646">
            <v>762.72</v>
          </cell>
          <cell r="H5646">
            <v>137.29</v>
          </cell>
          <cell r="I5646">
            <v>21113.199999999997</v>
          </cell>
        </row>
        <row r="5647">
          <cell r="A5647">
            <v>0</v>
          </cell>
          <cell r="B5647" t="str">
            <v>Transporte de Puerta (3%)</v>
          </cell>
          <cell r="C5647">
            <v>1</v>
          </cell>
          <cell r="D5647" t="str">
            <v>UND</v>
          </cell>
          <cell r="E5647">
            <v>179.35</v>
          </cell>
          <cell r="F5647">
            <v>0</v>
          </cell>
          <cell r="G5647">
            <v>179.35</v>
          </cell>
          <cell r="H5647">
            <v>0</v>
          </cell>
          <cell r="I5647">
            <v>0</v>
          </cell>
        </row>
        <row r="5648">
          <cell r="A5648">
            <v>0</v>
          </cell>
          <cell r="B5648" t="str">
            <v>Mano de obra</v>
          </cell>
          <cell r="C5648">
            <v>1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</row>
        <row r="5649">
          <cell r="A5649">
            <v>0</v>
          </cell>
          <cell r="B5649" t="str">
            <v>Mano de obra Inst. puertas closets</v>
          </cell>
          <cell r="C5649">
            <v>63.21</v>
          </cell>
          <cell r="D5649" t="str">
            <v>P2</v>
          </cell>
          <cell r="E5649">
            <v>51.38</v>
          </cell>
          <cell r="F5649">
            <v>0</v>
          </cell>
          <cell r="G5649">
            <v>3247.73</v>
          </cell>
          <cell r="H5649">
            <v>0</v>
          </cell>
          <cell r="I5649">
            <v>0</v>
          </cell>
        </row>
        <row r="5650">
          <cell r="A5650">
            <v>0</v>
          </cell>
          <cell r="B5650" t="str">
            <v>Total/UND</v>
          </cell>
          <cell r="C5650">
            <v>1</v>
          </cell>
          <cell r="D5650">
            <v>0</v>
          </cell>
          <cell r="E5650">
            <v>0</v>
          </cell>
          <cell r="F5650">
            <v>0</v>
          </cell>
          <cell r="G5650">
            <v>38801.460000000006</v>
          </cell>
          <cell r="H5650">
            <v>6367.3899999999994</v>
          </cell>
          <cell r="I5650">
            <v>45168.850000000006</v>
          </cell>
        </row>
        <row r="5651">
          <cell r="A5651">
            <v>0</v>
          </cell>
          <cell r="B5651" t="str">
            <v>Materiales y Equipos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</row>
        <row r="5652">
          <cell r="A5652">
            <v>122.13000000000007</v>
          </cell>
          <cell r="B5652" t="str">
            <v xml:space="preserve">PUERTAS CLOSET EN CAOBA </v>
          </cell>
          <cell r="C5652">
            <v>1</v>
          </cell>
          <cell r="D5652" t="str">
            <v>P2</v>
          </cell>
          <cell r="E5652">
            <v>0</v>
          </cell>
          <cell r="F5652">
            <v>0</v>
          </cell>
          <cell r="G5652">
            <v>660.71175446922962</v>
          </cell>
          <cell r="H5652">
            <v>109.1237146021199</v>
          </cell>
          <cell r="I5652">
            <v>769.83546907134951</v>
          </cell>
        </row>
        <row r="5653">
          <cell r="A5653">
            <v>0</v>
          </cell>
          <cell r="B5653" t="str">
            <v>Puertas closet en caoba 2.80x2.10m</v>
          </cell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</row>
        <row r="5654">
          <cell r="A5654">
            <v>0</v>
          </cell>
          <cell r="B5654" t="str">
            <v>Volumen Análisis</v>
          </cell>
          <cell r="C5654">
            <v>63.21</v>
          </cell>
          <cell r="D5654" t="str">
            <v>P2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</row>
        <row r="5655">
          <cell r="A5655">
            <v>0</v>
          </cell>
          <cell r="B5655" t="str">
            <v>Materiales y Equipos</v>
          </cell>
          <cell r="C5655">
            <v>18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</row>
        <row r="5656">
          <cell r="A5656">
            <v>0</v>
          </cell>
          <cell r="B5656" t="str">
            <v>Puerta apanelada para closet en caoba</v>
          </cell>
          <cell r="C5656">
            <v>63.21</v>
          </cell>
          <cell r="D5656" t="str">
            <v>P2</v>
          </cell>
          <cell r="E5656">
            <v>572.03</v>
          </cell>
          <cell r="F5656">
            <v>102.96539999999999</v>
          </cell>
          <cell r="G5656">
            <v>36158.019999999997</v>
          </cell>
          <cell r="H5656">
            <v>6508.44</v>
          </cell>
          <cell r="I5656">
            <v>0</v>
          </cell>
        </row>
        <row r="5657">
          <cell r="A5657">
            <v>0</v>
          </cell>
          <cell r="B5657" t="str">
            <v>Bisagras 2-1/2" x 2-1/2"</v>
          </cell>
          <cell r="C5657">
            <v>9</v>
          </cell>
          <cell r="D5657" t="str">
            <v>UND</v>
          </cell>
          <cell r="E5657">
            <v>135.59</v>
          </cell>
          <cell r="F5657">
            <v>24.406199999999998</v>
          </cell>
          <cell r="G5657">
            <v>1220.31</v>
          </cell>
          <cell r="H5657">
            <v>219.66</v>
          </cell>
          <cell r="I5657">
            <v>0</v>
          </cell>
        </row>
        <row r="5658">
          <cell r="A5658">
            <v>0</v>
          </cell>
          <cell r="B5658" t="str">
            <v>Tornillos tirafondo 3"</v>
          </cell>
          <cell r="C5658">
            <v>27</v>
          </cell>
          <cell r="D5658" t="str">
            <v>UND</v>
          </cell>
          <cell r="E5658">
            <v>5.57</v>
          </cell>
          <cell r="F5658">
            <v>1.0025999999999999</v>
          </cell>
          <cell r="G5658">
            <v>150.38999999999999</v>
          </cell>
          <cell r="H5658">
            <v>27.07</v>
          </cell>
          <cell r="I5658">
            <v>0</v>
          </cell>
        </row>
        <row r="5659">
          <cell r="A5659">
            <v>0</v>
          </cell>
          <cell r="B5659" t="str">
            <v>Tarugos plástico 3/8"</v>
          </cell>
          <cell r="C5659">
            <v>27</v>
          </cell>
          <cell r="D5659" t="str">
            <v>UND</v>
          </cell>
          <cell r="E5659">
            <v>1.08</v>
          </cell>
          <cell r="F5659">
            <v>0.19440000000000002</v>
          </cell>
          <cell r="G5659">
            <v>29.16</v>
          </cell>
          <cell r="H5659">
            <v>5.25</v>
          </cell>
          <cell r="I5659">
            <v>0</v>
          </cell>
        </row>
        <row r="5660">
          <cell r="A5660">
            <v>0</v>
          </cell>
          <cell r="B5660" t="str">
            <v>Tiradores</v>
          </cell>
          <cell r="C5660">
            <v>6</v>
          </cell>
          <cell r="D5660" t="str">
            <v>UND</v>
          </cell>
          <cell r="E5660">
            <v>127.12</v>
          </cell>
          <cell r="F5660">
            <v>22.881599999999999</v>
          </cell>
          <cell r="G5660">
            <v>762.72</v>
          </cell>
          <cell r="H5660">
            <v>137.29</v>
          </cell>
          <cell r="I5660">
            <v>26437.460000000003</v>
          </cell>
        </row>
        <row r="5661">
          <cell r="A5661">
            <v>0</v>
          </cell>
          <cell r="B5661" t="str">
            <v>Transporte de Puerta (3%)</v>
          </cell>
          <cell r="C5661">
            <v>1</v>
          </cell>
          <cell r="D5661" t="str">
            <v>UND</v>
          </cell>
          <cell r="E5661">
            <v>195.26</v>
          </cell>
          <cell r="F5661">
            <v>0</v>
          </cell>
          <cell r="G5661">
            <v>195.26</v>
          </cell>
          <cell r="H5661">
            <v>0</v>
          </cell>
          <cell r="I5661">
            <v>0</v>
          </cell>
        </row>
        <row r="5662">
          <cell r="A5662">
            <v>0</v>
          </cell>
          <cell r="B5662" t="str">
            <v>Mano de obra</v>
          </cell>
          <cell r="C5662">
            <v>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</row>
        <row r="5663">
          <cell r="A5663">
            <v>0</v>
          </cell>
          <cell r="B5663" t="str">
            <v>Mano de obra Inst. puertas closets</v>
          </cell>
          <cell r="C5663">
            <v>63.21</v>
          </cell>
          <cell r="D5663" t="str">
            <v>P2</v>
          </cell>
          <cell r="E5663">
            <v>51.38</v>
          </cell>
          <cell r="F5663">
            <v>0</v>
          </cell>
          <cell r="G5663">
            <v>3247.73</v>
          </cell>
          <cell r="H5663">
            <v>0</v>
          </cell>
          <cell r="I5663">
            <v>0</v>
          </cell>
        </row>
        <row r="5664">
          <cell r="A5664">
            <v>0</v>
          </cell>
          <cell r="B5664" t="str">
            <v>Total/UND</v>
          </cell>
          <cell r="C5664">
            <v>1</v>
          </cell>
          <cell r="D5664">
            <v>0</v>
          </cell>
          <cell r="E5664">
            <v>0</v>
          </cell>
          <cell r="F5664">
            <v>0</v>
          </cell>
          <cell r="G5664">
            <v>41763.590000000004</v>
          </cell>
          <cell r="H5664">
            <v>6897.7099999999991</v>
          </cell>
          <cell r="I5664">
            <v>48661.3</v>
          </cell>
        </row>
        <row r="5665">
          <cell r="A5665">
            <v>0</v>
          </cell>
          <cell r="B5665" t="str">
            <v>Materiales y Equipos</v>
          </cell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</row>
        <row r="5666">
          <cell r="A5666">
            <v>123</v>
          </cell>
          <cell r="B5666" t="str">
            <v>REVESTIMIENTOS DE SUPERFICIES</v>
          </cell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</row>
        <row r="5667">
          <cell r="A5667">
            <v>123.01</v>
          </cell>
          <cell r="B5667" t="str">
            <v>REVESTIMIENTO CERAMICA EUROPEA ECONOMICA 0.30x0.60m</v>
          </cell>
          <cell r="C5667">
            <v>1</v>
          </cell>
          <cell r="D5667" t="str">
            <v>M2</v>
          </cell>
          <cell r="E5667">
            <v>0</v>
          </cell>
          <cell r="F5667">
            <v>0</v>
          </cell>
          <cell r="G5667">
            <v>1428.3199999999997</v>
          </cell>
          <cell r="H5667">
            <v>170.78000000000003</v>
          </cell>
          <cell r="I5667">
            <v>1599.0999999999997</v>
          </cell>
        </row>
        <row r="5668">
          <cell r="A5668">
            <v>0</v>
          </cell>
          <cell r="B5668" t="str">
            <v>Cerámica europea económica 0.30x0.60m</v>
          </cell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</row>
        <row r="5669">
          <cell r="A5669">
            <v>0</v>
          </cell>
          <cell r="B5669" t="str">
            <v>Volumen Análisis</v>
          </cell>
          <cell r="C5669">
            <v>1</v>
          </cell>
          <cell r="D5669" t="str">
            <v>M2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</row>
        <row r="5670">
          <cell r="A5670">
            <v>0</v>
          </cell>
          <cell r="B5670" t="str">
            <v>Materiales y Equipos</v>
          </cell>
          <cell r="C5670">
            <v>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</row>
        <row r="5671">
          <cell r="A5671" t="str">
            <v>REVEST001</v>
          </cell>
          <cell r="B5671" t="str">
            <v>Cerámica + 10% desperdicio</v>
          </cell>
          <cell r="C5671">
            <v>1.1000000000000001</v>
          </cell>
          <cell r="D5671" t="str">
            <v>M2</v>
          </cell>
          <cell r="E5671">
            <v>677.96610169491532</v>
          </cell>
          <cell r="F5671">
            <v>122.03389830508475</v>
          </cell>
          <cell r="G5671">
            <v>745.76</v>
          </cell>
          <cell r="H5671">
            <v>134.24</v>
          </cell>
        </row>
        <row r="5672">
          <cell r="A5672" t="str">
            <v>CE007</v>
          </cell>
          <cell r="B5672" t="str">
            <v>Pegamento de cerámica Pegatod</v>
          </cell>
          <cell r="C5672">
            <v>0.14000000000000001</v>
          </cell>
          <cell r="D5672" t="str">
            <v>FDA</v>
          </cell>
          <cell r="E5672">
            <v>555.08474576271192</v>
          </cell>
          <cell r="F5672">
            <v>99.915254237288138</v>
          </cell>
          <cell r="G5672">
            <v>77.709999999999994</v>
          </cell>
          <cell r="H5672">
            <v>13.99</v>
          </cell>
          <cell r="I5672">
            <v>0</v>
          </cell>
        </row>
        <row r="5673">
          <cell r="A5673" t="str">
            <v>CE003</v>
          </cell>
          <cell r="B5673" t="str">
            <v>Cemento Gris 94 lbs. Tipo Portland</v>
          </cell>
          <cell r="C5673">
            <v>0.05</v>
          </cell>
          <cell r="D5673" t="str">
            <v>FDA</v>
          </cell>
          <cell r="E5673">
            <v>398.30508474576271</v>
          </cell>
          <cell r="F5673">
            <v>71.694915254237287</v>
          </cell>
          <cell r="G5673">
            <v>19.920000000000002</v>
          </cell>
          <cell r="H5673">
            <v>3.58</v>
          </cell>
          <cell r="I5673">
            <v>0</v>
          </cell>
        </row>
        <row r="5674">
          <cell r="A5674" t="str">
            <v>PISO025</v>
          </cell>
          <cell r="B5674" t="str">
            <v>Derretido Keracolor 25 lbs + 10% desp.</v>
          </cell>
          <cell r="C5674">
            <v>3.0000000000000001E-3</v>
          </cell>
          <cell r="D5674" t="str">
            <v>FDA</v>
          </cell>
          <cell r="E5674">
            <v>1016.949152542373</v>
          </cell>
          <cell r="F5674">
            <v>183.05084745762713</v>
          </cell>
          <cell r="G5674">
            <v>3.05</v>
          </cell>
          <cell r="H5674">
            <v>0.55000000000000004</v>
          </cell>
          <cell r="I5674">
            <v>21743.920000000006</v>
          </cell>
        </row>
        <row r="5675">
          <cell r="A5675" t="str">
            <v>PISO021</v>
          </cell>
          <cell r="B5675" t="str">
            <v xml:space="preserve">Estopa </v>
          </cell>
          <cell r="C5675">
            <v>0.05</v>
          </cell>
          <cell r="D5675" t="str">
            <v>LB</v>
          </cell>
          <cell r="E5675">
            <v>127.11864406779662</v>
          </cell>
          <cell r="F5675">
            <v>22.881355932203391</v>
          </cell>
          <cell r="G5675">
            <v>6.36</v>
          </cell>
          <cell r="H5675">
            <v>1.1399999999999999</v>
          </cell>
          <cell r="I5675">
            <v>0</v>
          </cell>
        </row>
        <row r="5676">
          <cell r="A5676" t="str">
            <v>REVEST005</v>
          </cell>
          <cell r="B5676" t="str">
            <v>Separadores de cerámica</v>
          </cell>
          <cell r="C5676">
            <v>0.05</v>
          </cell>
          <cell r="D5676" t="str">
            <v>FDA</v>
          </cell>
          <cell r="E5676">
            <v>271.18644067796612</v>
          </cell>
          <cell r="F5676">
            <v>48.813559322033896</v>
          </cell>
          <cell r="G5676">
            <v>13.56</v>
          </cell>
          <cell r="H5676">
            <v>2.44</v>
          </cell>
          <cell r="I5676">
            <v>24355.82</v>
          </cell>
        </row>
        <row r="5677">
          <cell r="A5677">
            <v>0</v>
          </cell>
          <cell r="B5677" t="str">
            <v>Transporte de cerámicas (3%)</v>
          </cell>
          <cell r="C5677">
            <v>0.03</v>
          </cell>
          <cell r="D5677">
            <v>0</v>
          </cell>
          <cell r="E5677">
            <v>880</v>
          </cell>
          <cell r="F5677">
            <v>0</v>
          </cell>
          <cell r="G5677">
            <v>26.4</v>
          </cell>
          <cell r="H5677">
            <v>0</v>
          </cell>
          <cell r="I5677">
            <v>0</v>
          </cell>
        </row>
        <row r="5678">
          <cell r="A5678">
            <v>0</v>
          </cell>
          <cell r="B5678" t="str">
            <v>Mano de obra</v>
          </cell>
          <cell r="C5678">
            <v>1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</row>
        <row r="5679">
          <cell r="A5679">
            <v>900.02</v>
          </cell>
          <cell r="B5679" t="str">
            <v xml:space="preserve">Corte de Chazos </v>
          </cell>
          <cell r="C5679">
            <v>4.5</v>
          </cell>
          <cell r="D5679" t="str">
            <v>UND</v>
          </cell>
          <cell r="E5679">
            <v>18.32</v>
          </cell>
          <cell r="F5679">
            <v>3.2976000000000001</v>
          </cell>
          <cell r="G5679">
            <v>82.44</v>
          </cell>
          <cell r="H5679">
            <v>14.84</v>
          </cell>
          <cell r="I5679">
            <v>0</v>
          </cell>
        </row>
        <row r="5680">
          <cell r="A5680">
            <v>1300.01</v>
          </cell>
          <cell r="B5680" t="str">
            <v>Mano de Obra de colocación de Cerámica</v>
          </cell>
          <cell r="C5680">
            <v>1</v>
          </cell>
          <cell r="D5680" t="str">
            <v>M2</v>
          </cell>
          <cell r="E5680">
            <v>453.12</v>
          </cell>
          <cell r="F5680">
            <v>0</v>
          </cell>
          <cell r="G5680">
            <v>453.12</v>
          </cell>
          <cell r="H5680">
            <v>0</v>
          </cell>
          <cell r="I5680">
            <v>0</v>
          </cell>
        </row>
        <row r="5681">
          <cell r="A5681">
            <v>0</v>
          </cell>
          <cell r="B5681" t="str">
            <v>Total/UND</v>
          </cell>
          <cell r="C5681">
            <v>1.5</v>
          </cell>
          <cell r="D5681">
            <v>0</v>
          </cell>
          <cell r="E5681">
            <v>165.25</v>
          </cell>
          <cell r="F5681">
            <v>29.744999999999997</v>
          </cell>
          <cell r="G5681">
            <v>1428.3199999999997</v>
          </cell>
          <cell r="H5681">
            <v>170.78000000000003</v>
          </cell>
          <cell r="I5681">
            <v>1599.0999999999997</v>
          </cell>
        </row>
        <row r="5682">
          <cell r="A5682">
            <v>0</v>
          </cell>
          <cell r="B5682" t="str">
            <v>Tornillos tirafondo 3"</v>
          </cell>
          <cell r="C5682">
            <v>18</v>
          </cell>
          <cell r="D5682" t="str">
            <v>UND</v>
          </cell>
          <cell r="E5682">
            <v>5.57</v>
          </cell>
          <cell r="F5682">
            <v>1.0025999999999999</v>
          </cell>
          <cell r="G5682">
            <v>100.26</v>
          </cell>
          <cell r="H5682">
            <v>18.05</v>
          </cell>
        </row>
        <row r="5683">
          <cell r="A5683">
            <v>123.02000000000001</v>
          </cell>
          <cell r="B5683" t="str">
            <v>REVESTIMIENTO CERAMICA EUROPEA INTERMEDIA 0.30x0.60m</v>
          </cell>
          <cell r="C5683">
            <v>1</v>
          </cell>
          <cell r="D5683" t="str">
            <v>M2</v>
          </cell>
          <cell r="E5683">
            <v>0</v>
          </cell>
          <cell r="F5683">
            <v>0</v>
          </cell>
          <cell r="G5683">
            <v>1501.1999999999998</v>
          </cell>
          <cell r="H5683">
            <v>183.48000000000005</v>
          </cell>
          <cell r="I5683">
            <v>1684.6799999999998</v>
          </cell>
        </row>
        <row r="5684">
          <cell r="A5684">
            <v>0</v>
          </cell>
          <cell r="B5684" t="str">
            <v>Cerámica europea intermedia 0.30x0.60m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</row>
        <row r="5685">
          <cell r="A5685">
            <v>0</v>
          </cell>
          <cell r="B5685" t="str">
            <v>Volumen Análisis</v>
          </cell>
          <cell r="C5685">
            <v>1</v>
          </cell>
          <cell r="D5685" t="str">
            <v>M2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</row>
        <row r="5686">
          <cell r="A5686">
            <v>0</v>
          </cell>
          <cell r="B5686" t="str">
            <v>Materiales y Equipos</v>
          </cell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</row>
        <row r="5687">
          <cell r="A5687">
            <v>0</v>
          </cell>
          <cell r="B5687" t="str">
            <v>Cerámica + 10% desperdicio</v>
          </cell>
          <cell r="C5687">
            <v>1.1200000000000001</v>
          </cell>
          <cell r="D5687" t="str">
            <v>M2</v>
          </cell>
          <cell r="E5687">
            <v>724.58</v>
          </cell>
          <cell r="F5687">
            <v>130.42439999999999</v>
          </cell>
          <cell r="G5687">
            <v>811.53</v>
          </cell>
          <cell r="H5687">
            <v>146.08000000000001</v>
          </cell>
          <cell r="I5687">
            <v>0</v>
          </cell>
        </row>
        <row r="5688">
          <cell r="A5688">
            <v>0</v>
          </cell>
          <cell r="B5688" t="str">
            <v>Pegamento de cerámica Pegatod</v>
          </cell>
          <cell r="C5688">
            <v>0.14000000000000001</v>
          </cell>
          <cell r="D5688" t="str">
            <v>FDA</v>
          </cell>
          <cell r="E5688">
            <v>255</v>
          </cell>
          <cell r="F5688">
            <v>45.9</v>
          </cell>
          <cell r="G5688">
            <v>35.700000000000003</v>
          </cell>
          <cell r="H5688">
            <v>6.43</v>
          </cell>
          <cell r="I5688">
            <v>0</v>
          </cell>
        </row>
        <row r="5689">
          <cell r="A5689" t="str">
            <v>CE003</v>
          </cell>
          <cell r="B5689" t="str">
            <v>Cemento Gris 94 lbs. Tipo Portland</v>
          </cell>
          <cell r="C5689">
            <v>0.05</v>
          </cell>
          <cell r="D5689" t="str">
            <v>FDA</v>
          </cell>
          <cell r="E5689">
            <v>398.30508474576271</v>
          </cell>
          <cell r="F5689">
            <v>71.694915254237287</v>
          </cell>
          <cell r="G5689">
            <v>19.920000000000002</v>
          </cell>
          <cell r="H5689">
            <v>3.58</v>
          </cell>
          <cell r="I5689">
            <v>0</v>
          </cell>
        </row>
        <row r="5690">
          <cell r="A5690">
            <v>0</v>
          </cell>
          <cell r="B5690" t="str">
            <v>Derretido Keracolor 25 lbs + 10% desp.</v>
          </cell>
          <cell r="C5690">
            <v>3.0000000000000001E-3</v>
          </cell>
          <cell r="D5690" t="str">
            <v>FDA</v>
          </cell>
          <cell r="E5690">
            <v>1016.95</v>
          </cell>
          <cell r="F5690">
            <v>183.05099999999999</v>
          </cell>
          <cell r="G5690">
            <v>3.05</v>
          </cell>
          <cell r="H5690">
            <v>0.55000000000000004</v>
          </cell>
          <cell r="I5690">
            <v>28273.670000000002</v>
          </cell>
        </row>
        <row r="5691">
          <cell r="A5691">
            <v>0</v>
          </cell>
          <cell r="B5691" t="str">
            <v xml:space="preserve">Estopa </v>
          </cell>
          <cell r="C5691">
            <v>0.05</v>
          </cell>
          <cell r="D5691" t="str">
            <v>LB</v>
          </cell>
          <cell r="E5691">
            <v>63.56</v>
          </cell>
          <cell r="F5691">
            <v>11.440799999999999</v>
          </cell>
          <cell r="G5691">
            <v>3.18</v>
          </cell>
          <cell r="H5691">
            <v>0.56999999999999995</v>
          </cell>
          <cell r="I5691">
            <v>0</v>
          </cell>
        </row>
        <row r="5692">
          <cell r="A5692">
            <v>0</v>
          </cell>
          <cell r="B5692" t="str">
            <v xml:space="preserve">Corte de Chazos </v>
          </cell>
          <cell r="C5692">
            <v>4.5</v>
          </cell>
          <cell r="D5692" t="str">
            <v>UND</v>
          </cell>
          <cell r="E5692">
            <v>29.66</v>
          </cell>
          <cell r="F5692">
            <v>5.3388</v>
          </cell>
          <cell r="G5692">
            <v>133.47</v>
          </cell>
          <cell r="H5692">
            <v>24.02</v>
          </cell>
          <cell r="I5692">
            <v>0</v>
          </cell>
        </row>
        <row r="5693">
          <cell r="A5693">
            <v>0</v>
          </cell>
          <cell r="B5693" t="str">
            <v>Separadores de cerámica</v>
          </cell>
          <cell r="C5693">
            <v>0.05</v>
          </cell>
          <cell r="D5693" t="str">
            <v>FDA</v>
          </cell>
          <cell r="E5693">
            <v>250</v>
          </cell>
          <cell r="F5693">
            <v>45</v>
          </cell>
          <cell r="G5693">
            <v>12.5</v>
          </cell>
          <cell r="H5693">
            <v>2.25</v>
          </cell>
          <cell r="I5693">
            <v>0</v>
          </cell>
        </row>
        <row r="5694">
          <cell r="A5694">
            <v>0</v>
          </cell>
          <cell r="B5694" t="str">
            <v>Transporte de cerámicas (3%)</v>
          </cell>
          <cell r="C5694">
            <v>1</v>
          </cell>
          <cell r="D5694" t="str">
            <v>PA</v>
          </cell>
          <cell r="E5694">
            <v>28.73</v>
          </cell>
          <cell r="F5694">
            <v>0</v>
          </cell>
          <cell r="G5694">
            <v>28.73</v>
          </cell>
          <cell r="H5694">
            <v>0</v>
          </cell>
          <cell r="I5694">
            <v>0</v>
          </cell>
        </row>
        <row r="5695">
          <cell r="A5695">
            <v>0</v>
          </cell>
          <cell r="B5695" t="str">
            <v>Mano de obra</v>
          </cell>
          <cell r="C5695">
            <v>1.5</v>
          </cell>
          <cell r="D5695">
            <v>0</v>
          </cell>
          <cell r="E5695">
            <v>165.25</v>
          </cell>
          <cell r="F5695">
            <v>29.744999999999997</v>
          </cell>
          <cell r="G5695">
            <v>0</v>
          </cell>
          <cell r="H5695">
            <v>0</v>
          </cell>
        </row>
        <row r="5696">
          <cell r="A5696">
            <v>0</v>
          </cell>
          <cell r="B5696" t="str">
            <v>Mano de Obra de colocación de Cerámica</v>
          </cell>
          <cell r="C5696">
            <v>1</v>
          </cell>
          <cell r="D5696" t="str">
            <v>M2</v>
          </cell>
          <cell r="E5696">
            <v>453.12</v>
          </cell>
          <cell r="F5696">
            <v>0</v>
          </cell>
          <cell r="G5696">
            <v>453.12</v>
          </cell>
          <cell r="H5696">
            <v>0</v>
          </cell>
        </row>
        <row r="5697">
          <cell r="A5697">
            <v>0</v>
          </cell>
          <cell r="B5697" t="str">
            <v>Total/UND</v>
          </cell>
          <cell r="C5697">
            <v>18</v>
          </cell>
          <cell r="D5697">
            <v>0</v>
          </cell>
          <cell r="E5697">
            <v>1.08</v>
          </cell>
          <cell r="F5697">
            <v>0.19440000000000002</v>
          </cell>
          <cell r="G5697">
            <v>1501.1999999999998</v>
          </cell>
          <cell r="H5697">
            <v>183.48000000000005</v>
          </cell>
          <cell r="I5697">
            <v>1684.6799999999998</v>
          </cell>
        </row>
        <row r="5698">
          <cell r="A5698">
            <v>0</v>
          </cell>
          <cell r="B5698" t="str">
            <v>Llavín Stanley</v>
          </cell>
          <cell r="C5698">
            <v>1</v>
          </cell>
          <cell r="D5698" t="str">
            <v>UND</v>
          </cell>
          <cell r="E5698">
            <v>1419.49</v>
          </cell>
          <cell r="F5698">
            <v>255.50819999999999</v>
          </cell>
          <cell r="G5698">
            <v>1419.49</v>
          </cell>
          <cell r="H5698">
            <v>255.51</v>
          </cell>
        </row>
        <row r="5699">
          <cell r="A5699">
            <v>123.03000000000002</v>
          </cell>
          <cell r="B5699" t="str">
            <v>REVESTIMIENTO CERAMICA EUROPEA BUENA CALIDAD 0.30x0.60m</v>
          </cell>
          <cell r="C5699">
            <v>1</v>
          </cell>
          <cell r="D5699" t="str">
            <v>M2</v>
          </cell>
          <cell r="E5699">
            <v>0</v>
          </cell>
          <cell r="F5699">
            <v>0</v>
          </cell>
          <cell r="G5699">
            <v>1933.42</v>
          </cell>
          <cell r="H5699">
            <v>258.58</v>
          </cell>
          <cell r="I5699">
            <v>2192</v>
          </cell>
        </row>
        <row r="5700">
          <cell r="A5700">
            <v>0</v>
          </cell>
          <cell r="B5700" t="str">
            <v>Cerámica europea buena calidad 0.30x0.60m</v>
          </cell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</row>
        <row r="5701">
          <cell r="A5701">
            <v>0</v>
          </cell>
          <cell r="B5701" t="str">
            <v>Volumen Análisis</v>
          </cell>
          <cell r="C5701">
            <v>1</v>
          </cell>
          <cell r="D5701" t="str">
            <v>M2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</row>
        <row r="5702">
          <cell r="A5702">
            <v>0</v>
          </cell>
          <cell r="B5702" t="str">
            <v>Materiales y Equipos</v>
          </cell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</row>
        <row r="5703">
          <cell r="A5703">
            <v>0</v>
          </cell>
          <cell r="B5703" t="str">
            <v>Cerámica + 10% desperdicio</v>
          </cell>
          <cell r="C5703">
            <v>1.1200000000000001</v>
          </cell>
          <cell r="D5703" t="str">
            <v>M2</v>
          </cell>
          <cell r="E5703">
            <v>1101.69</v>
          </cell>
          <cell r="F5703">
            <v>198.30420000000001</v>
          </cell>
          <cell r="G5703">
            <v>1233.8900000000001</v>
          </cell>
          <cell r="H5703">
            <v>222.1</v>
          </cell>
          <cell r="I5703">
            <v>0</v>
          </cell>
        </row>
        <row r="5704">
          <cell r="A5704">
            <v>0</v>
          </cell>
          <cell r="B5704" t="str">
            <v>Pegamento de cerámica Pegatod</v>
          </cell>
          <cell r="C5704">
            <v>0.14000000000000001</v>
          </cell>
          <cell r="D5704" t="str">
            <v>FDA</v>
          </cell>
          <cell r="E5704">
            <v>218.64</v>
          </cell>
          <cell r="F5704">
            <v>39.355199999999996</v>
          </cell>
          <cell r="G5704">
            <v>30.61</v>
          </cell>
          <cell r="H5704">
            <v>5.51</v>
          </cell>
          <cell r="I5704">
            <v>0</v>
          </cell>
        </row>
        <row r="5705">
          <cell r="A5705" t="str">
            <v>CE003</v>
          </cell>
          <cell r="B5705" t="str">
            <v>Cemento Gris 94 lbs. Tipo Portland</v>
          </cell>
          <cell r="C5705">
            <v>0.05</v>
          </cell>
          <cell r="D5705" t="str">
            <v>FDA</v>
          </cell>
          <cell r="E5705">
            <v>398.30508474576271</v>
          </cell>
          <cell r="F5705">
            <v>71.694915254237287</v>
          </cell>
          <cell r="G5705">
            <v>19.920000000000002</v>
          </cell>
          <cell r="H5705">
            <v>3.58</v>
          </cell>
          <cell r="I5705">
            <v>0</v>
          </cell>
        </row>
        <row r="5706">
          <cell r="A5706">
            <v>0</v>
          </cell>
          <cell r="B5706" t="str">
            <v>Derretido Keracolor 25 lbs + 10% desp.</v>
          </cell>
          <cell r="C5706">
            <v>3.0000000000000001E-3</v>
          </cell>
          <cell r="D5706" t="str">
            <v>FDA</v>
          </cell>
          <cell r="E5706">
            <v>1016.95</v>
          </cell>
          <cell r="F5706">
            <v>183.05099999999999</v>
          </cell>
          <cell r="G5706">
            <v>3.05</v>
          </cell>
          <cell r="H5706">
            <v>0.55000000000000004</v>
          </cell>
          <cell r="I5706">
            <v>0</v>
          </cell>
        </row>
        <row r="5707">
          <cell r="A5707">
            <v>0</v>
          </cell>
          <cell r="B5707" t="str">
            <v xml:space="preserve">Estopa </v>
          </cell>
          <cell r="C5707">
            <v>0.05</v>
          </cell>
          <cell r="D5707" t="str">
            <v>LB</v>
          </cell>
          <cell r="E5707">
            <v>63.56</v>
          </cell>
          <cell r="F5707">
            <v>11.440799999999999</v>
          </cell>
          <cell r="G5707">
            <v>3.18</v>
          </cell>
          <cell r="H5707">
            <v>0.56999999999999995</v>
          </cell>
          <cell r="I5707">
            <v>0</v>
          </cell>
        </row>
        <row r="5708">
          <cell r="A5708">
            <v>0</v>
          </cell>
          <cell r="B5708" t="str">
            <v xml:space="preserve">Corte de Chazos </v>
          </cell>
          <cell r="C5708">
            <v>4.5</v>
          </cell>
          <cell r="D5708" t="str">
            <v>UND</v>
          </cell>
          <cell r="E5708">
            <v>29.66</v>
          </cell>
          <cell r="F5708">
            <v>5.3388</v>
          </cell>
          <cell r="G5708">
            <v>133.47</v>
          </cell>
          <cell r="H5708">
            <v>24.02</v>
          </cell>
          <cell r="I5708">
            <v>0</v>
          </cell>
        </row>
        <row r="5709">
          <cell r="A5709">
            <v>0</v>
          </cell>
          <cell r="B5709" t="str">
            <v>Separadores de cerámica</v>
          </cell>
          <cell r="C5709">
            <v>0.05</v>
          </cell>
          <cell r="D5709" t="str">
            <v>FDA</v>
          </cell>
          <cell r="E5709">
            <v>250</v>
          </cell>
          <cell r="F5709">
            <v>45</v>
          </cell>
          <cell r="G5709">
            <v>12.5</v>
          </cell>
          <cell r="H5709">
            <v>2.25</v>
          </cell>
          <cell r="I5709">
            <v>0</v>
          </cell>
        </row>
        <row r="5710">
          <cell r="A5710">
            <v>0</v>
          </cell>
          <cell r="B5710" t="str">
            <v>Transporte de cerámicas (3%)</v>
          </cell>
          <cell r="C5710">
            <v>1</v>
          </cell>
          <cell r="D5710" t="str">
            <v>PA</v>
          </cell>
          <cell r="E5710">
            <v>43.68</v>
          </cell>
          <cell r="F5710">
            <v>0</v>
          </cell>
          <cell r="G5710">
            <v>43.68</v>
          </cell>
          <cell r="H5710">
            <v>0</v>
          </cell>
        </row>
        <row r="5711">
          <cell r="A5711">
            <v>0</v>
          </cell>
          <cell r="B5711" t="str">
            <v>Mano de obra</v>
          </cell>
          <cell r="C5711">
            <v>27</v>
          </cell>
          <cell r="D5711">
            <v>0</v>
          </cell>
          <cell r="E5711">
            <v>1.08</v>
          </cell>
          <cell r="F5711">
            <v>0.19440000000000002</v>
          </cell>
          <cell r="G5711">
            <v>0</v>
          </cell>
          <cell r="H5711">
            <v>0</v>
          </cell>
        </row>
        <row r="5712">
          <cell r="A5712">
            <v>0</v>
          </cell>
          <cell r="B5712" t="str">
            <v>Mano de Obra de colocación de Cerámica</v>
          </cell>
          <cell r="C5712">
            <v>1</v>
          </cell>
          <cell r="D5712" t="str">
            <v>M2</v>
          </cell>
          <cell r="E5712">
            <v>453.12</v>
          </cell>
          <cell r="F5712">
            <v>0</v>
          </cell>
          <cell r="G5712">
            <v>453.12</v>
          </cell>
          <cell r="H5712">
            <v>0</v>
          </cell>
        </row>
        <row r="5713">
          <cell r="A5713">
            <v>0</v>
          </cell>
          <cell r="B5713" t="str">
            <v>Total/UND</v>
          </cell>
          <cell r="C5713">
            <v>1</v>
          </cell>
          <cell r="D5713">
            <v>0</v>
          </cell>
          <cell r="E5713">
            <v>179.35</v>
          </cell>
          <cell r="F5713">
            <v>0</v>
          </cell>
          <cell r="G5713">
            <v>1933.42</v>
          </cell>
          <cell r="H5713">
            <v>258.58</v>
          </cell>
          <cell r="I5713">
            <v>2192</v>
          </cell>
        </row>
        <row r="5714">
          <cell r="A5714">
            <v>0</v>
          </cell>
          <cell r="B5714" t="str">
            <v>Mano de obra</v>
          </cell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</row>
        <row r="5715">
          <cell r="A5715">
            <v>123.04000000000002</v>
          </cell>
          <cell r="B5715" t="str">
            <v>REVESTIMIENTO PIEDRA CORALINA BICELADA</v>
          </cell>
          <cell r="C5715">
            <v>1</v>
          </cell>
          <cell r="D5715" t="str">
            <v>M2</v>
          </cell>
          <cell r="E5715">
            <v>0</v>
          </cell>
          <cell r="F5715">
            <v>0</v>
          </cell>
          <cell r="G5715">
            <v>2159.16</v>
          </cell>
          <cell r="H5715">
            <v>277.72000000000003</v>
          </cell>
          <cell r="I5715">
            <v>2436.88</v>
          </cell>
        </row>
        <row r="5716">
          <cell r="A5716">
            <v>0</v>
          </cell>
          <cell r="B5716" t="str">
            <v>Revestimiento piedra coralina bicelada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</row>
        <row r="5717">
          <cell r="A5717">
            <v>0</v>
          </cell>
          <cell r="B5717" t="str">
            <v>Volumen Análisis</v>
          </cell>
          <cell r="C5717">
            <v>1</v>
          </cell>
          <cell r="D5717" t="str">
            <v>M2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</row>
        <row r="5718">
          <cell r="A5718">
            <v>0</v>
          </cell>
          <cell r="B5718" t="str">
            <v>Materiales y Equipos</v>
          </cell>
          <cell r="C5718">
            <v>1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</row>
        <row r="5719">
          <cell r="A5719">
            <v>0</v>
          </cell>
          <cell r="B5719" t="str">
            <v>Piedra coralina bicelada + 10% desperdicio</v>
          </cell>
          <cell r="C5719">
            <v>1.1200000000000001</v>
          </cell>
          <cell r="D5719" t="str">
            <v>M2</v>
          </cell>
          <cell r="E5719">
            <v>1196.6099999999999</v>
          </cell>
          <cell r="F5719">
            <v>215.38979999999998</v>
          </cell>
          <cell r="G5719">
            <v>1340.2</v>
          </cell>
          <cell r="H5719">
            <v>241.24</v>
          </cell>
          <cell r="I5719">
            <v>0</v>
          </cell>
        </row>
        <row r="5720">
          <cell r="A5720">
            <v>0</v>
          </cell>
          <cell r="B5720" t="str">
            <v>Pegamento de cerámica Pegatod</v>
          </cell>
          <cell r="C5720">
            <v>0.14000000000000001</v>
          </cell>
          <cell r="D5720" t="str">
            <v>FDA</v>
          </cell>
          <cell r="E5720">
            <v>218.64</v>
          </cell>
          <cell r="F5720">
            <v>39.355199999999996</v>
          </cell>
          <cell r="G5720">
            <v>30.61</v>
          </cell>
          <cell r="H5720">
            <v>5.51</v>
          </cell>
          <cell r="I5720">
            <v>0</v>
          </cell>
        </row>
        <row r="5721">
          <cell r="A5721" t="str">
            <v>CE003</v>
          </cell>
          <cell r="B5721" t="str">
            <v>Cemento Gris 94 lbs. Tipo Portland</v>
          </cell>
          <cell r="C5721">
            <v>0.05</v>
          </cell>
          <cell r="D5721" t="str">
            <v>FDA</v>
          </cell>
          <cell r="E5721">
            <v>398.30508474576271</v>
          </cell>
          <cell r="F5721">
            <v>71.694915254237287</v>
          </cell>
          <cell r="G5721">
            <v>19.920000000000002</v>
          </cell>
          <cell r="H5721">
            <v>3.58</v>
          </cell>
          <cell r="I5721">
            <v>0</v>
          </cell>
        </row>
        <row r="5722">
          <cell r="A5722">
            <v>0</v>
          </cell>
          <cell r="B5722" t="str">
            <v>Derretido Keracolor 25 lbs + 10% desp.</v>
          </cell>
          <cell r="C5722">
            <v>3.0000000000000001E-3</v>
          </cell>
          <cell r="D5722" t="str">
            <v>FDA</v>
          </cell>
          <cell r="E5722">
            <v>1016.95</v>
          </cell>
          <cell r="F5722">
            <v>183.05099999999999</v>
          </cell>
          <cell r="G5722">
            <v>3.05</v>
          </cell>
          <cell r="H5722">
            <v>0.55000000000000004</v>
          </cell>
          <cell r="I5722">
            <v>0</v>
          </cell>
        </row>
        <row r="5723">
          <cell r="A5723">
            <v>0</v>
          </cell>
          <cell r="B5723" t="str">
            <v xml:space="preserve">Estopa </v>
          </cell>
          <cell r="C5723">
            <v>0.05</v>
          </cell>
          <cell r="D5723" t="str">
            <v>LB</v>
          </cell>
          <cell r="E5723">
            <v>63.56</v>
          </cell>
          <cell r="F5723">
            <v>11.440799999999999</v>
          </cell>
          <cell r="G5723">
            <v>3.18</v>
          </cell>
          <cell r="H5723">
            <v>0.56999999999999995</v>
          </cell>
          <cell r="I5723">
            <v>0</v>
          </cell>
        </row>
        <row r="5724">
          <cell r="A5724">
            <v>0</v>
          </cell>
          <cell r="B5724" t="str">
            <v xml:space="preserve">Corte de Chazos </v>
          </cell>
          <cell r="C5724">
            <v>4.5</v>
          </cell>
          <cell r="D5724" t="str">
            <v>UND</v>
          </cell>
          <cell r="E5724">
            <v>29.66</v>
          </cell>
          <cell r="F5724">
            <v>5.3388</v>
          </cell>
          <cell r="G5724">
            <v>133.47</v>
          </cell>
          <cell r="H5724">
            <v>24.02</v>
          </cell>
        </row>
        <row r="5725">
          <cell r="A5725">
            <v>0</v>
          </cell>
          <cell r="B5725" t="str">
            <v>Separadores de cerámica</v>
          </cell>
          <cell r="C5725">
            <v>0.05</v>
          </cell>
          <cell r="D5725" t="str">
            <v>FDA</v>
          </cell>
          <cell r="E5725">
            <v>250</v>
          </cell>
          <cell r="F5725">
            <v>45</v>
          </cell>
          <cell r="G5725">
            <v>12.5</v>
          </cell>
          <cell r="H5725">
            <v>2.25</v>
          </cell>
          <cell r="I5725">
            <v>0</v>
          </cell>
        </row>
        <row r="5726">
          <cell r="A5726">
            <v>0</v>
          </cell>
          <cell r="B5726" t="str">
            <v>Transporte de cerámicas (3%)</v>
          </cell>
          <cell r="C5726">
            <v>1</v>
          </cell>
          <cell r="D5726" t="str">
            <v>PA</v>
          </cell>
          <cell r="E5726">
            <v>47.44</v>
          </cell>
          <cell r="F5726">
            <v>0</v>
          </cell>
          <cell r="G5726">
            <v>47.44</v>
          </cell>
          <cell r="H5726">
            <v>0</v>
          </cell>
          <cell r="I5726">
            <v>0</v>
          </cell>
        </row>
        <row r="5727">
          <cell r="A5727">
            <v>0</v>
          </cell>
          <cell r="B5727" t="str">
            <v>Mano de obra</v>
          </cell>
          <cell r="C5727">
            <v>1</v>
          </cell>
          <cell r="D5727">
            <v>0</v>
          </cell>
          <cell r="E5727">
            <v>195.26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>
            <v>0</v>
          </cell>
          <cell r="B5728" t="str">
            <v>Mano de Obra de colocación piedra coralina</v>
          </cell>
          <cell r="C5728">
            <v>1</v>
          </cell>
          <cell r="D5728" t="str">
            <v>M2</v>
          </cell>
          <cell r="E5728">
            <v>568.79</v>
          </cell>
          <cell r="F5728">
            <v>0</v>
          </cell>
          <cell r="G5728">
            <v>568.79</v>
          </cell>
          <cell r="H5728">
            <v>0</v>
          </cell>
          <cell r="I5728">
            <v>0</v>
          </cell>
        </row>
        <row r="5729">
          <cell r="A5729">
            <v>0</v>
          </cell>
          <cell r="B5729" t="str">
            <v>Total/UND</v>
          </cell>
          <cell r="C5729">
            <v>63.21</v>
          </cell>
          <cell r="D5729">
            <v>0</v>
          </cell>
          <cell r="E5729">
            <v>51.38</v>
          </cell>
          <cell r="F5729">
            <v>0</v>
          </cell>
          <cell r="G5729">
            <v>2159.16</v>
          </cell>
          <cell r="H5729">
            <v>277.72000000000003</v>
          </cell>
          <cell r="I5729">
            <v>2436.88</v>
          </cell>
        </row>
        <row r="5730">
          <cell r="A5730">
            <v>0</v>
          </cell>
          <cell r="B5730" t="str">
            <v>Total/UND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41763.590000000004</v>
          </cell>
          <cell r="H5730">
            <v>6897.7099999999991</v>
          </cell>
          <cell r="I5730">
            <v>48661.3</v>
          </cell>
        </row>
        <row r="5731">
          <cell r="A5731">
            <v>124</v>
          </cell>
          <cell r="B5731" t="str">
            <v>TERMINACION DE TECHOS</v>
          </cell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</row>
        <row r="5732">
          <cell r="A5732">
            <v>124.01</v>
          </cell>
          <cell r="B5732" t="str">
            <v>FINO TECHO PLANO</v>
          </cell>
          <cell r="C5732">
            <v>1</v>
          </cell>
          <cell r="D5732" t="str">
            <v>M2</v>
          </cell>
          <cell r="E5732">
            <v>0</v>
          </cell>
          <cell r="F5732">
            <v>0</v>
          </cell>
          <cell r="G5732">
            <v>579.77</v>
          </cell>
          <cell r="H5732">
            <v>61.28</v>
          </cell>
          <cell r="I5732">
            <v>641.04999999999995</v>
          </cell>
        </row>
        <row r="5733">
          <cell r="A5733">
            <v>0</v>
          </cell>
          <cell r="B5733" t="str">
            <v>Fino Techo Plano Eprom=0.05m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</row>
        <row r="5734">
          <cell r="A5734">
            <v>0</v>
          </cell>
          <cell r="B5734" t="str">
            <v>Volumen Análisis</v>
          </cell>
          <cell r="C5734">
            <v>1</v>
          </cell>
          <cell r="D5734" t="str">
            <v>M2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</row>
        <row r="5735">
          <cell r="A5735">
            <v>0</v>
          </cell>
          <cell r="B5735" t="str">
            <v>Materiales y Equipos</v>
          </cell>
          <cell r="C5735">
            <v>1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</row>
        <row r="5736">
          <cell r="A5736">
            <v>112.01</v>
          </cell>
          <cell r="B5736" t="str">
            <v>Mortero 1:3 + 10% desp., 5 cm espesor</v>
          </cell>
          <cell r="C5736">
            <v>5.5E-2</v>
          </cell>
          <cell r="D5736" t="str">
            <v>M3</v>
          </cell>
          <cell r="E5736">
            <v>6160.0100000000011</v>
          </cell>
          <cell r="F5736">
            <v>1049.49</v>
          </cell>
          <cell r="G5736">
            <v>338.8</v>
          </cell>
          <cell r="H5736">
            <v>57.72</v>
          </cell>
          <cell r="I5736">
            <v>0</v>
          </cell>
        </row>
        <row r="5737">
          <cell r="A5737">
            <v>0</v>
          </cell>
          <cell r="B5737" t="str">
            <v>Pino americano cepillado 1"x4"x10' - 10 usos</v>
          </cell>
          <cell r="C5737">
            <v>0.33329999999999999</v>
          </cell>
          <cell r="D5737" t="str">
            <v>PT</v>
          </cell>
          <cell r="E5737">
            <v>59.32</v>
          </cell>
          <cell r="F5737">
            <v>10.6776</v>
          </cell>
          <cell r="G5737">
            <v>19.77</v>
          </cell>
          <cell r="H5737">
            <v>3.56</v>
          </cell>
          <cell r="I5737">
            <v>0</v>
          </cell>
        </row>
        <row r="5738">
          <cell r="A5738">
            <v>0</v>
          </cell>
          <cell r="B5738" t="str">
            <v xml:space="preserve">Mano de obra  </v>
          </cell>
          <cell r="C5738">
            <v>0.14000000000000001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</row>
        <row r="5739">
          <cell r="A5739">
            <v>0</v>
          </cell>
          <cell r="B5739" t="str">
            <v>Mano de obra Fino de mezcla</v>
          </cell>
          <cell r="C5739">
            <v>1</v>
          </cell>
          <cell r="D5739" t="str">
            <v>M2</v>
          </cell>
          <cell r="E5739">
            <v>136.5</v>
          </cell>
          <cell r="F5739">
            <v>0</v>
          </cell>
          <cell r="G5739">
            <v>136.5</v>
          </cell>
          <cell r="H5739">
            <v>0</v>
          </cell>
          <cell r="I5739">
            <v>0</v>
          </cell>
        </row>
        <row r="5740">
          <cell r="A5740">
            <v>0</v>
          </cell>
          <cell r="B5740" t="str">
            <v>Mano de Obra Subida materiales - Ayudante AY</v>
          </cell>
          <cell r="C5740">
            <v>0.1</v>
          </cell>
          <cell r="D5740" t="str">
            <v>DIA</v>
          </cell>
          <cell r="E5740">
            <v>847</v>
          </cell>
          <cell r="F5740">
            <v>0</v>
          </cell>
          <cell r="G5740">
            <v>84.7</v>
          </cell>
          <cell r="H5740">
            <v>0</v>
          </cell>
        </row>
        <row r="5741">
          <cell r="A5741">
            <v>0</v>
          </cell>
          <cell r="B5741" t="str">
            <v>Total/UND</v>
          </cell>
          <cell r="C5741">
            <v>0.05</v>
          </cell>
          <cell r="D5741">
            <v>0</v>
          </cell>
          <cell r="E5741">
            <v>127.11864406779662</v>
          </cell>
          <cell r="F5741">
            <v>22.881355932203391</v>
          </cell>
          <cell r="G5741">
            <v>579.77</v>
          </cell>
          <cell r="H5741">
            <v>61.28</v>
          </cell>
          <cell r="I5741">
            <v>641.04999999999995</v>
          </cell>
        </row>
        <row r="5742">
          <cell r="A5742">
            <v>0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</row>
        <row r="5743">
          <cell r="A5743">
            <v>124.02000000000001</v>
          </cell>
          <cell r="B5743" t="str">
            <v>FINO TECHO INCLINADO</v>
          </cell>
          <cell r="C5743">
            <v>1</v>
          </cell>
          <cell r="D5743" t="str">
            <v>M2</v>
          </cell>
          <cell r="E5743">
            <v>0</v>
          </cell>
          <cell r="F5743">
            <v>0</v>
          </cell>
          <cell r="G5743">
            <v>444.25</v>
          </cell>
          <cell r="H5743">
            <v>38.190000000000005</v>
          </cell>
          <cell r="I5743">
            <v>482.44</v>
          </cell>
        </row>
        <row r="5744">
          <cell r="A5744">
            <v>0</v>
          </cell>
          <cell r="B5744" t="str">
            <v>Fino Techo Inclinado Eprom=0.03m</v>
          </cell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</row>
        <row r="5745">
          <cell r="A5745">
            <v>0</v>
          </cell>
          <cell r="B5745" t="str">
            <v>Volumen Análisis</v>
          </cell>
          <cell r="C5745">
            <v>1</v>
          </cell>
          <cell r="D5745" t="str">
            <v>M2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</row>
        <row r="5746">
          <cell r="A5746">
            <v>0</v>
          </cell>
          <cell r="B5746" t="str">
            <v>Materiales y Equipos</v>
          </cell>
          <cell r="C5746">
            <v>1</v>
          </cell>
          <cell r="D5746">
            <v>0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</row>
        <row r="5747">
          <cell r="A5747">
            <v>112.01</v>
          </cell>
          <cell r="B5747" t="str">
            <v>Mortero 1:3 + 10% desp. 3 cm espesor</v>
          </cell>
          <cell r="C5747">
            <v>3.3000000000000002E-2</v>
          </cell>
          <cell r="D5747" t="str">
            <v>M3</v>
          </cell>
          <cell r="E5747">
            <v>6160.0100000000011</v>
          </cell>
          <cell r="F5747">
            <v>1049.49</v>
          </cell>
          <cell r="G5747">
            <v>203.28</v>
          </cell>
          <cell r="H5747">
            <v>34.630000000000003</v>
          </cell>
          <cell r="I5747">
            <v>0</v>
          </cell>
        </row>
        <row r="5748">
          <cell r="A5748">
            <v>0</v>
          </cell>
          <cell r="B5748" t="str">
            <v>Pino americano cepillado 1"x4"x10' - 10 usos</v>
          </cell>
          <cell r="C5748">
            <v>0.33329999999999999</v>
          </cell>
          <cell r="D5748" t="str">
            <v>PT</v>
          </cell>
          <cell r="E5748">
            <v>59.32</v>
          </cell>
          <cell r="F5748">
            <v>10.6776</v>
          </cell>
          <cell r="G5748">
            <v>19.77</v>
          </cell>
          <cell r="H5748">
            <v>3.56</v>
          </cell>
        </row>
        <row r="5749">
          <cell r="A5749">
            <v>0</v>
          </cell>
          <cell r="B5749" t="str">
            <v xml:space="preserve">Mano de obra  </v>
          </cell>
          <cell r="C5749">
            <v>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</row>
        <row r="5750">
          <cell r="A5750">
            <v>0</v>
          </cell>
          <cell r="B5750" t="str">
            <v>Mano de obra Fino de mezcla</v>
          </cell>
          <cell r="C5750">
            <v>1</v>
          </cell>
          <cell r="D5750" t="str">
            <v>M2</v>
          </cell>
          <cell r="E5750">
            <v>136.5</v>
          </cell>
          <cell r="F5750">
            <v>0</v>
          </cell>
          <cell r="G5750">
            <v>136.5</v>
          </cell>
          <cell r="H5750">
            <v>0</v>
          </cell>
          <cell r="I5750">
            <v>0</v>
          </cell>
        </row>
        <row r="5751">
          <cell r="A5751">
            <v>0</v>
          </cell>
          <cell r="B5751" t="str">
            <v>Mano de Obra Subida materiales - Ayudante AY</v>
          </cell>
          <cell r="C5751">
            <v>0.1</v>
          </cell>
          <cell r="D5751" t="str">
            <v>DIA</v>
          </cell>
          <cell r="E5751">
            <v>847</v>
          </cell>
          <cell r="F5751">
            <v>0</v>
          </cell>
          <cell r="G5751">
            <v>84.7</v>
          </cell>
          <cell r="H5751">
            <v>0</v>
          </cell>
          <cell r="I5751">
            <v>0</v>
          </cell>
        </row>
        <row r="5752">
          <cell r="A5752">
            <v>0</v>
          </cell>
          <cell r="B5752" t="str">
            <v>Total/UND</v>
          </cell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G5752">
            <v>444.25</v>
          </cell>
          <cell r="H5752">
            <v>38.190000000000005</v>
          </cell>
          <cell r="I5752">
            <v>482.44</v>
          </cell>
        </row>
        <row r="5753">
          <cell r="A5753">
            <v>0</v>
          </cell>
          <cell r="B5753" t="str">
            <v>Cerámica + 10% desperdicio</v>
          </cell>
          <cell r="C5753">
            <v>1.1200000000000001</v>
          </cell>
          <cell r="D5753" t="str">
            <v>M2</v>
          </cell>
          <cell r="E5753">
            <v>724.58</v>
          </cell>
          <cell r="F5753">
            <v>130.42439999999999</v>
          </cell>
          <cell r="G5753">
            <v>811.53</v>
          </cell>
          <cell r="H5753">
            <v>146.08000000000001</v>
          </cell>
          <cell r="I5753">
            <v>0</v>
          </cell>
        </row>
        <row r="5754">
          <cell r="A5754">
            <v>124.03000000000002</v>
          </cell>
          <cell r="B5754" t="str">
            <v>ZABALETA DE TECHO</v>
          </cell>
          <cell r="C5754">
            <v>1</v>
          </cell>
          <cell r="D5754" t="str">
            <v>ML</v>
          </cell>
          <cell r="E5754">
            <v>0</v>
          </cell>
          <cell r="F5754">
            <v>0</v>
          </cell>
          <cell r="G5754">
            <v>154.44</v>
          </cell>
          <cell r="H5754">
            <v>11.02</v>
          </cell>
          <cell r="I5754">
            <v>165.46</v>
          </cell>
        </row>
        <row r="5755">
          <cell r="A5755">
            <v>0</v>
          </cell>
          <cell r="B5755" t="str">
            <v>Zabaleta de Techo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</row>
        <row r="5756">
          <cell r="A5756">
            <v>0</v>
          </cell>
          <cell r="B5756" t="str">
            <v>Volumen Análisis</v>
          </cell>
          <cell r="C5756">
            <v>1</v>
          </cell>
          <cell r="D5756" t="str">
            <v>ML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</row>
        <row r="5757">
          <cell r="A5757">
            <v>0</v>
          </cell>
          <cell r="B5757" t="str">
            <v>Materiales y Equipos</v>
          </cell>
          <cell r="C5757">
            <v>0.05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</row>
        <row r="5758">
          <cell r="A5758">
            <v>112.01</v>
          </cell>
          <cell r="B5758" t="str">
            <v>Mortero 1:3 + 10% desperdicio</v>
          </cell>
          <cell r="C5758">
            <v>1.0500000000000001E-2</v>
          </cell>
          <cell r="D5758" t="str">
            <v>M3</v>
          </cell>
          <cell r="E5758">
            <v>6160.0100000000011</v>
          </cell>
          <cell r="F5758">
            <v>1049.49</v>
          </cell>
          <cell r="G5758">
            <v>64.680000000000007</v>
          </cell>
          <cell r="H5758">
            <v>11.02</v>
          </cell>
          <cell r="I5758">
            <v>0</v>
          </cell>
        </row>
        <row r="5759">
          <cell r="A5759">
            <v>0</v>
          </cell>
          <cell r="B5759" t="str">
            <v xml:space="preserve">Mano de obra  </v>
          </cell>
          <cell r="C5759">
            <v>0.05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</row>
        <row r="5760">
          <cell r="A5760">
            <v>0</v>
          </cell>
          <cell r="B5760" t="str">
            <v>Mano de obra zabaleta</v>
          </cell>
          <cell r="C5760">
            <v>1</v>
          </cell>
          <cell r="D5760" t="str">
            <v>ML</v>
          </cell>
          <cell r="E5760">
            <v>72.819999999999993</v>
          </cell>
          <cell r="F5760">
            <v>0</v>
          </cell>
          <cell r="G5760">
            <v>72.819999999999993</v>
          </cell>
          <cell r="H5760">
            <v>0</v>
          </cell>
        </row>
        <row r="5761">
          <cell r="A5761">
            <v>0</v>
          </cell>
          <cell r="B5761" t="str">
            <v>Mano de Obra Subida materiales - Ayudante AY</v>
          </cell>
          <cell r="C5761">
            <v>0.02</v>
          </cell>
          <cell r="D5761" t="str">
            <v>DIA</v>
          </cell>
          <cell r="E5761">
            <v>847</v>
          </cell>
          <cell r="F5761">
            <v>0</v>
          </cell>
          <cell r="G5761">
            <v>16.940000000000001</v>
          </cell>
          <cell r="H5761">
            <v>0</v>
          </cell>
        </row>
        <row r="5762">
          <cell r="A5762">
            <v>0</v>
          </cell>
          <cell r="B5762" t="str">
            <v>Total/UND</v>
          </cell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G5762">
            <v>154.44</v>
          </cell>
          <cell r="H5762">
            <v>11.02</v>
          </cell>
          <cell r="I5762">
            <v>165.46</v>
          </cell>
        </row>
        <row r="5763">
          <cell r="A5763">
            <v>0</v>
          </cell>
          <cell r="B5763" t="str">
            <v>Total/UND</v>
          </cell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G5763">
            <v>1501.1999999999998</v>
          </cell>
          <cell r="H5763">
            <v>183.48000000000005</v>
          </cell>
          <cell r="I5763">
            <v>1684.6799999999998</v>
          </cell>
        </row>
        <row r="5764">
          <cell r="A5764">
            <v>124.04</v>
          </cell>
          <cell r="B5764" t="str">
            <v>TECHO EN ZINC ACANALADO CAL. 34 Y MADERA PINO TRATADO AMER.</v>
          </cell>
          <cell r="C5764">
            <v>1</v>
          </cell>
          <cell r="D5764" t="str">
            <v>M2</v>
          </cell>
          <cell r="E5764">
            <v>0</v>
          </cell>
          <cell r="F5764">
            <v>0</v>
          </cell>
          <cell r="G5764">
            <v>1461.3000000000002</v>
          </cell>
          <cell r="H5764">
            <v>163.29999999999998</v>
          </cell>
          <cell r="I5764">
            <v>1624.6000000000001</v>
          </cell>
        </row>
        <row r="5765">
          <cell r="A5765">
            <v>0</v>
          </cell>
          <cell r="B5765" t="str">
            <v>Zinc acanalado caliblre 34 y madera pino americano tratado</v>
          </cell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</row>
        <row r="5766">
          <cell r="A5766">
            <v>0</v>
          </cell>
          <cell r="B5766" t="str">
            <v>Volumen Análisis</v>
          </cell>
          <cell r="C5766">
            <v>1</v>
          </cell>
          <cell r="D5766" t="str">
            <v>M2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</row>
        <row r="5767">
          <cell r="A5767">
            <v>0</v>
          </cell>
          <cell r="B5767" t="str">
            <v>Materiales y Equipos</v>
          </cell>
          <cell r="C5767">
            <v>1</v>
          </cell>
          <cell r="D5767">
            <v>0</v>
          </cell>
          <cell r="E5767">
            <v>0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</row>
        <row r="5768">
          <cell r="A5768">
            <v>0</v>
          </cell>
          <cell r="B5768" t="str">
            <v>Madera bruta pino americano tratado</v>
          </cell>
          <cell r="C5768">
            <v>8.7200000000000006</v>
          </cell>
          <cell r="D5768" t="str">
            <v>PT</v>
          </cell>
          <cell r="E5768">
            <v>64.41</v>
          </cell>
          <cell r="F5768">
            <v>11.593799999999998</v>
          </cell>
          <cell r="G5768">
            <v>561.66</v>
          </cell>
          <cell r="H5768">
            <v>101.1</v>
          </cell>
          <cell r="I5768">
            <v>0</v>
          </cell>
        </row>
        <row r="5769">
          <cell r="A5769">
            <v>0</v>
          </cell>
          <cell r="B5769" t="str">
            <v>Zinc acanalado calibre 34 - Plancha 6 x 3 pies</v>
          </cell>
          <cell r="C5769">
            <v>1.0900000000000001</v>
          </cell>
          <cell r="D5769" t="str">
            <v>UND</v>
          </cell>
          <cell r="E5769">
            <v>275.42</v>
          </cell>
          <cell r="F5769">
            <v>49.575600000000001</v>
          </cell>
          <cell r="G5769">
            <v>300.20999999999998</v>
          </cell>
          <cell r="H5769">
            <v>54.04</v>
          </cell>
          <cell r="I5769">
            <v>0</v>
          </cell>
        </row>
        <row r="5770">
          <cell r="A5770">
            <v>0</v>
          </cell>
          <cell r="B5770" t="str">
            <v>Caballeta zinc calibre 34 - 6 pies</v>
          </cell>
          <cell r="C5770">
            <v>0.09</v>
          </cell>
          <cell r="D5770" t="str">
            <v>UND</v>
          </cell>
          <cell r="E5770">
            <v>127.12</v>
          </cell>
          <cell r="F5770">
            <v>22.881599999999999</v>
          </cell>
          <cell r="G5770">
            <v>11.44</v>
          </cell>
          <cell r="H5770">
            <v>2.06</v>
          </cell>
          <cell r="I5770">
            <v>0</v>
          </cell>
        </row>
        <row r="5771">
          <cell r="A5771">
            <v>0</v>
          </cell>
          <cell r="B5771" t="str">
            <v>Clavos corriente</v>
          </cell>
          <cell r="C5771">
            <v>0.54</v>
          </cell>
          <cell r="D5771" t="str">
            <v>LB</v>
          </cell>
          <cell r="E5771">
            <v>38.14</v>
          </cell>
          <cell r="F5771">
            <v>6.8651999999999997</v>
          </cell>
          <cell r="G5771">
            <v>20.6</v>
          </cell>
          <cell r="H5771">
            <v>3.71</v>
          </cell>
          <cell r="I5771">
            <v>0</v>
          </cell>
        </row>
        <row r="5772">
          <cell r="A5772">
            <v>0</v>
          </cell>
          <cell r="B5772" t="str">
            <v>Clavos de zinc</v>
          </cell>
          <cell r="C5772">
            <v>0.27</v>
          </cell>
          <cell r="D5772" t="str">
            <v>LB</v>
          </cell>
          <cell r="E5772">
            <v>49.15</v>
          </cell>
          <cell r="F5772">
            <v>8.8469999999999995</v>
          </cell>
          <cell r="G5772">
            <v>13.27</v>
          </cell>
          <cell r="H5772">
            <v>2.39</v>
          </cell>
          <cell r="I5772">
            <v>0</v>
          </cell>
        </row>
        <row r="5773">
          <cell r="A5773">
            <v>0</v>
          </cell>
          <cell r="B5773" t="str">
            <v xml:space="preserve">Mano de obra  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</row>
        <row r="5774">
          <cell r="A5774">
            <v>0</v>
          </cell>
          <cell r="B5774" t="str">
            <v>Confección estructura soporte madera</v>
          </cell>
          <cell r="C5774">
            <v>8.7200000000000006</v>
          </cell>
          <cell r="D5774" t="str">
            <v>PT</v>
          </cell>
          <cell r="E5774">
            <v>57.43</v>
          </cell>
          <cell r="F5774">
            <v>0</v>
          </cell>
          <cell r="G5774">
            <v>500.79</v>
          </cell>
          <cell r="H5774">
            <v>0</v>
          </cell>
          <cell r="I5774">
            <v>0</v>
          </cell>
        </row>
        <row r="5775">
          <cell r="A5775">
            <v>0</v>
          </cell>
          <cell r="B5775" t="str">
            <v>Instalación planchas de zinc sin enlatado</v>
          </cell>
          <cell r="C5775">
            <v>1.0900000000000001</v>
          </cell>
          <cell r="D5775" t="str">
            <v>UND</v>
          </cell>
          <cell r="E5775">
            <v>44.18</v>
          </cell>
          <cell r="F5775">
            <v>0</v>
          </cell>
          <cell r="G5775">
            <v>48.16</v>
          </cell>
          <cell r="H5775">
            <v>0</v>
          </cell>
        </row>
        <row r="5776">
          <cell r="A5776">
            <v>0</v>
          </cell>
          <cell r="B5776" t="str">
            <v>Instalación caballetes</v>
          </cell>
          <cell r="C5776">
            <v>0.09</v>
          </cell>
          <cell r="D5776" t="str">
            <v>UND</v>
          </cell>
          <cell r="E5776">
            <v>57.43</v>
          </cell>
          <cell r="F5776">
            <v>0</v>
          </cell>
          <cell r="G5776">
            <v>5.17</v>
          </cell>
          <cell r="H5776">
            <v>0</v>
          </cell>
        </row>
        <row r="5777">
          <cell r="A5777">
            <v>0</v>
          </cell>
          <cell r="B5777" t="str">
            <v>Total/UND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G5777">
            <v>1461.3000000000002</v>
          </cell>
          <cell r="H5777">
            <v>163.29999999999998</v>
          </cell>
          <cell r="I5777">
            <v>1624.6000000000001</v>
          </cell>
        </row>
        <row r="5778">
          <cell r="A5778">
            <v>0</v>
          </cell>
          <cell r="B5778" t="str">
            <v>Mano de Obra de colocación de Cerámica</v>
          </cell>
          <cell r="C5778">
            <v>1</v>
          </cell>
          <cell r="D5778" t="str">
            <v>M2</v>
          </cell>
          <cell r="E5778">
            <v>453.12</v>
          </cell>
          <cell r="F5778">
            <v>0</v>
          </cell>
          <cell r="G5778">
            <v>453.12</v>
          </cell>
          <cell r="H5778">
            <v>0</v>
          </cell>
        </row>
        <row r="5779">
          <cell r="A5779">
            <v>124.05</v>
          </cell>
          <cell r="B5779" t="str">
            <v>TECHO EN ZINC ACANALADO CAL. 29 Y MADERA PINO TRATADO AMER.</v>
          </cell>
          <cell r="C5779">
            <v>1</v>
          </cell>
          <cell r="D5779" t="str">
            <v>M2</v>
          </cell>
          <cell r="E5779">
            <v>0</v>
          </cell>
          <cell r="F5779">
            <v>0</v>
          </cell>
          <cell r="G5779">
            <v>1488.2000000000003</v>
          </cell>
          <cell r="H5779">
            <v>168.14</v>
          </cell>
          <cell r="I5779">
            <v>1656.3400000000001</v>
          </cell>
        </row>
        <row r="5780">
          <cell r="A5780">
            <v>0</v>
          </cell>
          <cell r="B5780" t="str">
            <v>Zinc acanalado caliblre 34 y madera pino americano tratado</v>
          </cell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</row>
        <row r="5781">
          <cell r="A5781">
            <v>0</v>
          </cell>
          <cell r="B5781" t="str">
            <v>Volumen Análisis</v>
          </cell>
          <cell r="C5781">
            <v>1</v>
          </cell>
          <cell r="D5781" t="str">
            <v>M2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</row>
        <row r="5782">
          <cell r="A5782">
            <v>0</v>
          </cell>
          <cell r="B5782" t="str">
            <v>Materiales y Equipos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</row>
        <row r="5783">
          <cell r="A5783">
            <v>0</v>
          </cell>
          <cell r="B5783" t="str">
            <v>Madera bruta pino americano tratado</v>
          </cell>
          <cell r="C5783">
            <v>8.7200000000000006</v>
          </cell>
          <cell r="D5783" t="str">
            <v>PT</v>
          </cell>
          <cell r="E5783">
            <v>64.41</v>
          </cell>
          <cell r="F5783">
            <v>11.593799999999998</v>
          </cell>
          <cell r="G5783">
            <v>561.66</v>
          </cell>
          <cell r="H5783">
            <v>101.1</v>
          </cell>
          <cell r="I5783">
            <v>0</v>
          </cell>
        </row>
        <row r="5784">
          <cell r="A5784">
            <v>0</v>
          </cell>
          <cell r="B5784" t="str">
            <v>Zinc acanalado calibre 29 - Plancha 6 x 3 pies</v>
          </cell>
          <cell r="C5784">
            <v>1.0900000000000001</v>
          </cell>
          <cell r="D5784" t="str">
            <v>UND</v>
          </cell>
          <cell r="E5784">
            <v>296.61</v>
          </cell>
          <cell r="F5784">
            <v>53.389800000000001</v>
          </cell>
          <cell r="G5784">
            <v>323.3</v>
          </cell>
          <cell r="H5784">
            <v>58.19</v>
          </cell>
          <cell r="I5784">
            <v>0</v>
          </cell>
        </row>
        <row r="5785">
          <cell r="A5785">
            <v>0</v>
          </cell>
          <cell r="B5785" t="str">
            <v>Caballeta zinc calibre 29 - 6 pies</v>
          </cell>
          <cell r="C5785">
            <v>0.09</v>
          </cell>
          <cell r="D5785" t="str">
            <v>UND</v>
          </cell>
          <cell r="E5785">
            <v>169.49</v>
          </cell>
          <cell r="F5785">
            <v>30.508200000000002</v>
          </cell>
          <cell r="G5785">
            <v>15.25</v>
          </cell>
          <cell r="H5785">
            <v>2.75</v>
          </cell>
          <cell r="I5785">
            <v>0</v>
          </cell>
        </row>
        <row r="5786">
          <cell r="A5786">
            <v>0</v>
          </cell>
          <cell r="B5786" t="str">
            <v>Clavos corriente</v>
          </cell>
          <cell r="C5786">
            <v>0.54</v>
          </cell>
          <cell r="D5786" t="str">
            <v>LB</v>
          </cell>
          <cell r="E5786">
            <v>38.14</v>
          </cell>
          <cell r="F5786">
            <v>6.8651999999999997</v>
          </cell>
          <cell r="G5786">
            <v>20.6</v>
          </cell>
          <cell r="H5786">
            <v>3.71</v>
          </cell>
          <cell r="I5786">
            <v>0</v>
          </cell>
        </row>
        <row r="5787">
          <cell r="A5787">
            <v>0</v>
          </cell>
          <cell r="B5787" t="str">
            <v>Clavos de zinc</v>
          </cell>
          <cell r="C5787">
            <v>0.27</v>
          </cell>
          <cell r="D5787" t="str">
            <v>LB</v>
          </cell>
          <cell r="E5787">
            <v>49.15</v>
          </cell>
          <cell r="F5787">
            <v>8.8469999999999995</v>
          </cell>
          <cell r="G5787">
            <v>13.27</v>
          </cell>
          <cell r="H5787">
            <v>2.39</v>
          </cell>
          <cell r="I5787">
            <v>0</v>
          </cell>
        </row>
        <row r="5788">
          <cell r="A5788">
            <v>0</v>
          </cell>
          <cell r="B5788" t="str">
            <v xml:space="preserve">Mano de obra  </v>
          </cell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</row>
        <row r="5789">
          <cell r="A5789">
            <v>0</v>
          </cell>
          <cell r="B5789" t="str">
            <v>Confección estructura soporte madera</v>
          </cell>
          <cell r="C5789">
            <v>8.7200000000000006</v>
          </cell>
          <cell r="D5789" t="str">
            <v>PT</v>
          </cell>
          <cell r="E5789">
            <v>57.43</v>
          </cell>
          <cell r="F5789">
            <v>0</v>
          </cell>
          <cell r="G5789">
            <v>500.79</v>
          </cell>
          <cell r="H5789">
            <v>0</v>
          </cell>
          <cell r="I5789">
            <v>0</v>
          </cell>
        </row>
        <row r="5790">
          <cell r="A5790">
            <v>0</v>
          </cell>
          <cell r="B5790" t="str">
            <v>Instalación planchas de zinc sin enlatado</v>
          </cell>
          <cell r="C5790">
            <v>1.0900000000000001</v>
          </cell>
          <cell r="D5790" t="str">
            <v>UND</v>
          </cell>
          <cell r="E5790">
            <v>44.18</v>
          </cell>
          <cell r="F5790">
            <v>0</v>
          </cell>
          <cell r="G5790">
            <v>48.16</v>
          </cell>
          <cell r="H5790">
            <v>0</v>
          </cell>
        </row>
        <row r="5791">
          <cell r="A5791">
            <v>0</v>
          </cell>
          <cell r="B5791" t="str">
            <v>Instalación caballetes</v>
          </cell>
          <cell r="C5791">
            <v>0.09</v>
          </cell>
          <cell r="D5791" t="str">
            <v>UND</v>
          </cell>
          <cell r="E5791">
            <v>57.43</v>
          </cell>
          <cell r="F5791">
            <v>0</v>
          </cell>
          <cell r="G5791">
            <v>5.17</v>
          </cell>
          <cell r="H5791">
            <v>0</v>
          </cell>
          <cell r="I5791">
            <v>0</v>
          </cell>
        </row>
        <row r="5792">
          <cell r="A5792">
            <v>0</v>
          </cell>
          <cell r="B5792" t="str">
            <v>Total/UND</v>
          </cell>
          <cell r="C5792">
            <v>1</v>
          </cell>
          <cell r="D5792">
            <v>0</v>
          </cell>
          <cell r="E5792">
            <v>47.44</v>
          </cell>
          <cell r="F5792">
            <v>0</v>
          </cell>
          <cell r="G5792">
            <v>1488.2000000000003</v>
          </cell>
          <cell r="H5792">
            <v>168.14</v>
          </cell>
          <cell r="I5792">
            <v>1656.3400000000001</v>
          </cell>
        </row>
        <row r="5793">
          <cell r="A5793">
            <v>0</v>
          </cell>
          <cell r="B5793" t="str">
            <v>Mano de obra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>
            <v>125</v>
          </cell>
          <cell r="B5794" t="str">
            <v>MALLA CICLONICA</v>
          </cell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</row>
        <row r="5795">
          <cell r="A5795">
            <v>125.01</v>
          </cell>
          <cell r="B5795" t="str">
            <v>MALLA CICLONICA 6 PIES</v>
          </cell>
          <cell r="C5795">
            <v>1</v>
          </cell>
          <cell r="D5795" t="str">
            <v>ML</v>
          </cell>
          <cell r="E5795">
            <v>0</v>
          </cell>
          <cell r="F5795">
            <v>0</v>
          </cell>
          <cell r="G5795">
            <v>1310.5223999999998</v>
          </cell>
          <cell r="H5795">
            <v>167.15719999999999</v>
          </cell>
          <cell r="I5795">
            <v>1477.6795999999999</v>
          </cell>
        </row>
        <row r="5796">
          <cell r="A5796">
            <v>0</v>
          </cell>
          <cell r="B5796" t="str">
            <v xml:space="preserve">Malla ciclónica de 6 pies de altura 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</row>
        <row r="5797">
          <cell r="A5797">
            <v>0</v>
          </cell>
          <cell r="B5797" t="str">
            <v>Volumen Análisis</v>
          </cell>
          <cell r="C5797">
            <v>25</v>
          </cell>
          <cell r="D5797" t="str">
            <v>ML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</row>
        <row r="5798">
          <cell r="A5798">
            <v>0</v>
          </cell>
          <cell r="B5798" t="str">
            <v>Materiales y Equipos</v>
          </cell>
          <cell r="C5798">
            <v>1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</row>
        <row r="5799">
          <cell r="A5799">
            <v>0</v>
          </cell>
          <cell r="B5799" t="str">
            <v>Malla ciclónica 6 pies cal. 9 + 5% desp.</v>
          </cell>
          <cell r="C5799">
            <v>80.06</v>
          </cell>
          <cell r="D5799" t="str">
            <v>PL</v>
          </cell>
          <cell r="E5799">
            <v>111.86</v>
          </cell>
          <cell r="F5799">
            <v>20.134799999999998</v>
          </cell>
          <cell r="G5799">
            <v>8955.51</v>
          </cell>
          <cell r="H5799">
            <v>1611.99</v>
          </cell>
          <cell r="I5799">
            <v>0</v>
          </cell>
        </row>
        <row r="5800">
          <cell r="A5800">
            <v>0</v>
          </cell>
          <cell r="B5800" t="str">
            <v>Tubo Hierro Galvanizado Ligero 1-1/2" x 15pies</v>
          </cell>
          <cell r="C5800">
            <v>5</v>
          </cell>
          <cell r="D5800" t="str">
            <v>UND</v>
          </cell>
          <cell r="E5800">
            <v>576.86</v>
          </cell>
          <cell r="F5800">
            <v>103.8348</v>
          </cell>
          <cell r="G5800">
            <v>2884.3</v>
          </cell>
          <cell r="H5800">
            <v>519.16999999999996</v>
          </cell>
          <cell r="I5800">
            <v>0</v>
          </cell>
        </row>
        <row r="5801">
          <cell r="A5801">
            <v>0</v>
          </cell>
          <cell r="B5801" t="str">
            <v>Tubo Hierro Galvanizado Ligero 1-1/4" x 20pies</v>
          </cell>
          <cell r="C5801">
            <v>5</v>
          </cell>
          <cell r="D5801" t="str">
            <v>UND</v>
          </cell>
          <cell r="E5801">
            <v>601.17999999999995</v>
          </cell>
          <cell r="F5801">
            <v>108.21239999999999</v>
          </cell>
          <cell r="G5801">
            <v>3005.9</v>
          </cell>
          <cell r="H5801">
            <v>541.05999999999995</v>
          </cell>
          <cell r="I5801">
            <v>0</v>
          </cell>
        </row>
        <row r="5802">
          <cell r="A5802">
            <v>0</v>
          </cell>
          <cell r="B5802" t="str">
            <v>Copa en H.G. 1/2"</v>
          </cell>
          <cell r="C5802">
            <v>2</v>
          </cell>
          <cell r="D5802" t="str">
            <v>UND</v>
          </cell>
          <cell r="E5802">
            <v>30.32</v>
          </cell>
          <cell r="F5802">
            <v>5.4576000000000002</v>
          </cell>
          <cell r="G5802">
            <v>60.64</v>
          </cell>
          <cell r="H5802">
            <v>10.92</v>
          </cell>
          <cell r="I5802">
            <v>0</v>
          </cell>
        </row>
        <row r="5803">
          <cell r="A5803">
            <v>0</v>
          </cell>
          <cell r="B5803" t="str">
            <v>Abrazaderas de 1-1/2"</v>
          </cell>
          <cell r="C5803">
            <v>10</v>
          </cell>
          <cell r="D5803" t="str">
            <v>UND</v>
          </cell>
          <cell r="E5803">
            <v>13.99</v>
          </cell>
          <cell r="F5803">
            <v>2.5181999999999998</v>
          </cell>
          <cell r="G5803">
            <v>139.9</v>
          </cell>
          <cell r="H5803">
            <v>25.18</v>
          </cell>
        </row>
        <row r="5804">
          <cell r="A5804">
            <v>0</v>
          </cell>
          <cell r="B5804" t="str">
            <v>Alambre galvanizado no. 14</v>
          </cell>
          <cell r="C5804">
            <v>12.009</v>
          </cell>
          <cell r="D5804" t="str">
            <v>LBS</v>
          </cell>
          <cell r="E5804">
            <v>49.15</v>
          </cell>
          <cell r="F5804">
            <v>8.8469999999999995</v>
          </cell>
          <cell r="G5804">
            <v>590.24</v>
          </cell>
          <cell r="H5804">
            <v>106.24</v>
          </cell>
          <cell r="I5804">
            <v>0</v>
          </cell>
        </row>
        <row r="5805">
          <cell r="A5805">
            <v>0</v>
          </cell>
          <cell r="B5805" t="str">
            <v>Zabaleta doble</v>
          </cell>
          <cell r="C5805">
            <v>50</v>
          </cell>
          <cell r="D5805" t="str">
            <v>ML</v>
          </cell>
          <cell r="E5805">
            <v>147.19</v>
          </cell>
          <cell r="F5805">
            <v>26.494199999999999</v>
          </cell>
          <cell r="G5805">
            <v>7359.5</v>
          </cell>
          <cell r="H5805">
            <v>1324.71</v>
          </cell>
          <cell r="I5805">
            <v>0</v>
          </cell>
        </row>
        <row r="5806">
          <cell r="A5806">
            <v>0</v>
          </cell>
          <cell r="B5806" t="str">
            <v>Hojas de segueta</v>
          </cell>
          <cell r="C5806">
            <v>4</v>
          </cell>
          <cell r="D5806" t="str">
            <v>UND</v>
          </cell>
          <cell r="E5806">
            <v>55.08</v>
          </cell>
          <cell r="F5806">
            <v>9.9143999999999988</v>
          </cell>
          <cell r="G5806">
            <v>220.32</v>
          </cell>
          <cell r="H5806">
            <v>39.659999999999997</v>
          </cell>
        </row>
        <row r="5807">
          <cell r="A5807">
            <v>0</v>
          </cell>
          <cell r="B5807" t="str">
            <v xml:space="preserve">Mano de obra  </v>
          </cell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</row>
        <row r="5808">
          <cell r="A5808">
            <v>0</v>
          </cell>
          <cell r="B5808" t="str">
            <v>Mano de obra malla ciclónica</v>
          </cell>
          <cell r="C5808">
            <v>25</v>
          </cell>
          <cell r="D5808" t="str">
            <v>ML</v>
          </cell>
          <cell r="E5808">
            <v>381.87</v>
          </cell>
          <cell r="F5808">
            <v>0</v>
          </cell>
          <cell r="G5808">
            <v>9546.75</v>
          </cell>
          <cell r="H5808">
            <v>0</v>
          </cell>
          <cell r="I5808">
            <v>0</v>
          </cell>
        </row>
        <row r="5809">
          <cell r="A5809">
            <v>0</v>
          </cell>
          <cell r="B5809" t="str">
            <v>Total/UND</v>
          </cell>
          <cell r="C5809">
            <v>1</v>
          </cell>
          <cell r="D5809">
            <v>0</v>
          </cell>
          <cell r="E5809">
            <v>0</v>
          </cell>
          <cell r="F5809">
            <v>0</v>
          </cell>
          <cell r="G5809">
            <v>32763.059999999998</v>
          </cell>
          <cell r="H5809">
            <v>4178.9299999999994</v>
          </cell>
          <cell r="I5809">
            <v>36941.99</v>
          </cell>
        </row>
        <row r="5810">
          <cell r="A5810">
            <v>0</v>
          </cell>
          <cell r="B5810" t="str">
            <v>Fino Techo Inclinado Eprom=0.03m</v>
          </cell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</row>
        <row r="5811">
          <cell r="A5811">
            <v>125.02000000000001</v>
          </cell>
          <cell r="B5811" t="str">
            <v>MALLA CICLONICA 6 PIES CON ALAMBRE PUAS - 3 LINEAS</v>
          </cell>
          <cell r="C5811">
            <v>1</v>
          </cell>
          <cell r="D5811" t="str">
            <v>ML</v>
          </cell>
          <cell r="E5811">
            <v>0</v>
          </cell>
          <cell r="F5811">
            <v>0</v>
          </cell>
          <cell r="G5811">
            <v>1457.5023999999999</v>
          </cell>
          <cell r="H5811">
            <v>176.08519999999996</v>
          </cell>
          <cell r="I5811">
            <v>1633.5875999999998</v>
          </cell>
        </row>
        <row r="5812">
          <cell r="A5812">
            <v>0</v>
          </cell>
          <cell r="B5812" t="str">
            <v>Malla ciclónica 6 pies con 3 líneas alambre púas</v>
          </cell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</row>
        <row r="5813">
          <cell r="A5813">
            <v>0</v>
          </cell>
          <cell r="B5813" t="str">
            <v>Volumen Análisis</v>
          </cell>
          <cell r="C5813">
            <v>25</v>
          </cell>
          <cell r="D5813" t="str">
            <v>ML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</row>
        <row r="5814">
          <cell r="A5814">
            <v>0</v>
          </cell>
          <cell r="B5814" t="str">
            <v>Materiales y Equipos</v>
          </cell>
          <cell r="C5814">
            <v>0.33329999999999999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</row>
        <row r="5815">
          <cell r="A5815">
            <v>0</v>
          </cell>
          <cell r="B5815" t="str">
            <v>Malla ciclónica 6 pies cal. 9 + 5% desp.</v>
          </cell>
          <cell r="C5815">
            <v>80.06</v>
          </cell>
          <cell r="D5815" t="str">
            <v>PL</v>
          </cell>
          <cell r="E5815">
            <v>111.86</v>
          </cell>
          <cell r="F5815">
            <v>20.134799999999998</v>
          </cell>
          <cell r="G5815">
            <v>8955.51</v>
          </cell>
          <cell r="H5815">
            <v>1611.99</v>
          </cell>
          <cell r="I5815">
            <v>0</v>
          </cell>
        </row>
        <row r="5816">
          <cell r="A5816">
            <v>0</v>
          </cell>
          <cell r="B5816" t="str">
            <v>Tubo Hierro Galvanizado Ligero 1-1/2" x 15pies</v>
          </cell>
          <cell r="C5816">
            <v>5</v>
          </cell>
          <cell r="D5816" t="str">
            <v>UND</v>
          </cell>
          <cell r="E5816">
            <v>576.86</v>
          </cell>
          <cell r="F5816">
            <v>103.8348</v>
          </cell>
          <cell r="G5816">
            <v>2884.3</v>
          </cell>
          <cell r="H5816">
            <v>519.16999999999996</v>
          </cell>
        </row>
        <row r="5817">
          <cell r="A5817">
            <v>0</v>
          </cell>
          <cell r="B5817" t="str">
            <v>Tubo Hierro Galvanizado Ligero 1-1/4" x 20pies</v>
          </cell>
          <cell r="C5817">
            <v>5</v>
          </cell>
          <cell r="D5817" t="str">
            <v>UND</v>
          </cell>
          <cell r="E5817">
            <v>601.17999999999995</v>
          </cell>
          <cell r="F5817">
            <v>108.21239999999999</v>
          </cell>
          <cell r="G5817">
            <v>3005.9</v>
          </cell>
          <cell r="H5817">
            <v>541.05999999999995</v>
          </cell>
          <cell r="I5817">
            <v>0</v>
          </cell>
        </row>
        <row r="5818">
          <cell r="A5818">
            <v>0</v>
          </cell>
          <cell r="B5818" t="str">
            <v>Copa en H.G. 1/2"</v>
          </cell>
          <cell r="C5818">
            <v>2</v>
          </cell>
          <cell r="D5818" t="str">
            <v>UND</v>
          </cell>
          <cell r="E5818">
            <v>30.32</v>
          </cell>
          <cell r="F5818">
            <v>5.4576000000000002</v>
          </cell>
          <cell r="G5818">
            <v>60.64</v>
          </cell>
          <cell r="H5818">
            <v>10.92</v>
          </cell>
          <cell r="I5818">
            <v>482.44</v>
          </cell>
        </row>
        <row r="5819">
          <cell r="A5819">
            <v>0</v>
          </cell>
          <cell r="B5819" t="str">
            <v>Abrazaderas de 1-1/2"</v>
          </cell>
          <cell r="C5819">
            <v>10</v>
          </cell>
          <cell r="D5819" t="str">
            <v>UND</v>
          </cell>
          <cell r="E5819">
            <v>13.99</v>
          </cell>
          <cell r="F5819">
            <v>2.5181999999999998</v>
          </cell>
          <cell r="G5819">
            <v>139.9</v>
          </cell>
          <cell r="H5819">
            <v>25.18</v>
          </cell>
          <cell r="I5819">
            <v>0</v>
          </cell>
        </row>
        <row r="5820">
          <cell r="A5820">
            <v>0</v>
          </cell>
          <cell r="B5820" t="str">
            <v>Alambre galvanizado no. 14</v>
          </cell>
          <cell r="C5820">
            <v>12.009</v>
          </cell>
          <cell r="D5820" t="str">
            <v>LBS</v>
          </cell>
          <cell r="E5820">
            <v>49.15</v>
          </cell>
          <cell r="F5820">
            <v>8.8469999999999995</v>
          </cell>
          <cell r="G5820">
            <v>590.24</v>
          </cell>
          <cell r="H5820">
            <v>106.24</v>
          </cell>
          <cell r="I5820">
            <v>165.46</v>
          </cell>
        </row>
        <row r="5821">
          <cell r="A5821">
            <v>0</v>
          </cell>
          <cell r="B5821" t="str">
            <v>Palometas sencillas</v>
          </cell>
          <cell r="C5821">
            <v>10</v>
          </cell>
          <cell r="D5821" t="str">
            <v>UND</v>
          </cell>
          <cell r="E5821">
            <v>86.2</v>
          </cell>
          <cell r="F5821">
            <v>15.516</v>
          </cell>
          <cell r="G5821">
            <v>862</v>
          </cell>
          <cell r="H5821">
            <v>155.16</v>
          </cell>
          <cell r="I5821">
            <v>0</v>
          </cell>
        </row>
        <row r="5822">
          <cell r="A5822">
            <v>0</v>
          </cell>
          <cell r="B5822" t="str">
            <v>Alambre de púas - Rollo 250m</v>
          </cell>
          <cell r="C5822">
            <v>0.3</v>
          </cell>
          <cell r="D5822" t="str">
            <v>UND</v>
          </cell>
          <cell r="E5822">
            <v>1260</v>
          </cell>
          <cell r="F5822">
            <v>226.79999999999998</v>
          </cell>
          <cell r="G5822">
            <v>378</v>
          </cell>
          <cell r="H5822">
            <v>68.040000000000006</v>
          </cell>
          <cell r="I5822">
            <v>0</v>
          </cell>
        </row>
        <row r="5823">
          <cell r="A5823">
            <v>0</v>
          </cell>
          <cell r="B5823" t="str">
            <v>Zabaleta doble</v>
          </cell>
          <cell r="C5823">
            <v>50</v>
          </cell>
          <cell r="D5823" t="str">
            <v>ML</v>
          </cell>
          <cell r="E5823">
            <v>147.19</v>
          </cell>
          <cell r="F5823">
            <v>26.494199999999999</v>
          </cell>
          <cell r="G5823">
            <v>7359.5</v>
          </cell>
          <cell r="H5823">
            <v>1324.71</v>
          </cell>
          <cell r="I5823">
            <v>0</v>
          </cell>
        </row>
        <row r="5824">
          <cell r="A5824">
            <v>0</v>
          </cell>
          <cell r="B5824" t="str">
            <v>Hojas de segueta</v>
          </cell>
          <cell r="C5824">
            <v>4</v>
          </cell>
          <cell r="D5824" t="str">
            <v>UND</v>
          </cell>
          <cell r="E5824">
            <v>55.08</v>
          </cell>
          <cell r="F5824">
            <v>9.9143999999999988</v>
          </cell>
          <cell r="G5824">
            <v>220.32</v>
          </cell>
          <cell r="H5824">
            <v>39.659999999999997</v>
          </cell>
          <cell r="I5824">
            <v>0</v>
          </cell>
        </row>
        <row r="5825">
          <cell r="A5825">
            <v>0</v>
          </cell>
          <cell r="B5825" t="str">
            <v xml:space="preserve">Mano de obra  </v>
          </cell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</row>
        <row r="5826">
          <cell r="A5826">
            <v>0</v>
          </cell>
          <cell r="B5826" t="str">
            <v>Mano de obra alambre de púas</v>
          </cell>
          <cell r="C5826">
            <v>75</v>
          </cell>
          <cell r="D5826" t="str">
            <v>ML</v>
          </cell>
          <cell r="E5826">
            <v>32.46</v>
          </cell>
          <cell r="F5826">
            <v>0</v>
          </cell>
          <cell r="G5826">
            <v>2434.5</v>
          </cell>
          <cell r="H5826">
            <v>0</v>
          </cell>
          <cell r="I5826">
            <v>0</v>
          </cell>
        </row>
        <row r="5827">
          <cell r="A5827">
            <v>0</v>
          </cell>
          <cell r="B5827" t="str">
            <v>Mano de obra malla ciclónica</v>
          </cell>
          <cell r="C5827">
            <v>25</v>
          </cell>
          <cell r="D5827" t="str">
            <v>ML</v>
          </cell>
          <cell r="E5827">
            <v>381.87</v>
          </cell>
          <cell r="F5827">
            <v>0</v>
          </cell>
          <cell r="G5827">
            <v>9546.75</v>
          </cell>
          <cell r="H5827">
            <v>0</v>
          </cell>
        </row>
        <row r="5828">
          <cell r="A5828">
            <v>0</v>
          </cell>
          <cell r="B5828" t="str">
            <v>Total/UND</v>
          </cell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G5828">
            <v>36437.56</v>
          </cell>
          <cell r="H5828">
            <v>4402.1299999999992</v>
          </cell>
          <cell r="I5828">
            <v>40839.689999999995</v>
          </cell>
        </row>
        <row r="5829">
          <cell r="A5829">
            <v>0</v>
          </cell>
          <cell r="B5829">
            <v>0</v>
          </cell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>
            <v>125.03000000000002</v>
          </cell>
          <cell r="B5830" t="str">
            <v>MALLA CICLONICA 6 PIES + ALAMBRE TRINCHERA</v>
          </cell>
          <cell r="C5830">
            <v>1</v>
          </cell>
          <cell r="D5830" t="str">
            <v>ML</v>
          </cell>
          <cell r="E5830">
            <v>0</v>
          </cell>
          <cell r="F5830">
            <v>0</v>
          </cell>
          <cell r="G5830">
            <v>1714.0608</v>
          </cell>
          <cell r="H5830">
            <v>204.3844</v>
          </cell>
          <cell r="I5830">
            <v>1918.4451999999999</v>
          </cell>
        </row>
        <row r="5831">
          <cell r="A5831">
            <v>0</v>
          </cell>
          <cell r="B5831" t="str">
            <v>Malla ciclónica 6 pies con alambre trinchera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</row>
        <row r="5832">
          <cell r="A5832">
            <v>0</v>
          </cell>
          <cell r="B5832" t="str">
            <v>Volumen Análisis</v>
          </cell>
          <cell r="C5832">
            <v>25</v>
          </cell>
          <cell r="D5832" t="str">
            <v>ML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</row>
        <row r="5833">
          <cell r="A5833">
            <v>0</v>
          </cell>
          <cell r="B5833" t="str">
            <v>Materiales y Equipos</v>
          </cell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</row>
        <row r="5834">
          <cell r="A5834">
            <v>0</v>
          </cell>
          <cell r="B5834" t="str">
            <v>Malla ciclónica 6 pies cal. 9 + 5% desp.</v>
          </cell>
          <cell r="C5834">
            <v>80.06</v>
          </cell>
          <cell r="D5834" t="str">
            <v>PL</v>
          </cell>
          <cell r="E5834">
            <v>111.86</v>
          </cell>
          <cell r="F5834">
            <v>20.134799999999998</v>
          </cell>
          <cell r="G5834">
            <v>8955.51</v>
          </cell>
          <cell r="H5834">
            <v>1611.99</v>
          </cell>
          <cell r="I5834">
            <v>0</v>
          </cell>
        </row>
        <row r="5835">
          <cell r="A5835">
            <v>0</v>
          </cell>
          <cell r="B5835" t="str">
            <v>Tubo Hierro Galvanizado Ligero 1-1/2" x 15pies</v>
          </cell>
          <cell r="C5835">
            <v>5</v>
          </cell>
          <cell r="D5835" t="str">
            <v>UND</v>
          </cell>
          <cell r="E5835">
            <v>576.86</v>
          </cell>
          <cell r="F5835">
            <v>103.8348</v>
          </cell>
          <cell r="G5835">
            <v>2884.3</v>
          </cell>
          <cell r="H5835">
            <v>519.16999999999996</v>
          </cell>
          <cell r="I5835">
            <v>0</v>
          </cell>
        </row>
        <row r="5836">
          <cell r="A5836">
            <v>0</v>
          </cell>
          <cell r="B5836" t="str">
            <v>Tubo Hierro Galvanizado Ligero 1-1/4" x 20pies</v>
          </cell>
          <cell r="C5836">
            <v>5</v>
          </cell>
          <cell r="D5836" t="str">
            <v>UND</v>
          </cell>
          <cell r="E5836">
            <v>601.17999999999995</v>
          </cell>
          <cell r="F5836">
            <v>108.21239999999999</v>
          </cell>
          <cell r="G5836">
            <v>3005.9</v>
          </cell>
          <cell r="H5836">
            <v>541.05999999999995</v>
          </cell>
          <cell r="I5836">
            <v>0</v>
          </cell>
        </row>
        <row r="5837">
          <cell r="A5837">
            <v>0</v>
          </cell>
          <cell r="B5837" t="str">
            <v>Copa en H.G. 1/2"</v>
          </cell>
          <cell r="C5837">
            <v>2</v>
          </cell>
          <cell r="D5837" t="str">
            <v>UND</v>
          </cell>
          <cell r="E5837">
            <v>30.32</v>
          </cell>
          <cell r="F5837">
            <v>5.4576000000000002</v>
          </cell>
          <cell r="G5837">
            <v>60.64</v>
          </cell>
          <cell r="H5837">
            <v>10.92</v>
          </cell>
          <cell r="I5837">
            <v>0</v>
          </cell>
        </row>
        <row r="5838">
          <cell r="A5838">
            <v>0</v>
          </cell>
          <cell r="B5838" t="str">
            <v>Abrazaderas de 1-1/2"</v>
          </cell>
          <cell r="C5838">
            <v>10</v>
          </cell>
          <cell r="D5838" t="str">
            <v>UND</v>
          </cell>
          <cell r="E5838">
            <v>13.99</v>
          </cell>
          <cell r="F5838">
            <v>2.5181999999999998</v>
          </cell>
          <cell r="G5838">
            <v>139.9</v>
          </cell>
          <cell r="H5838">
            <v>25.18</v>
          </cell>
          <cell r="I5838">
            <v>0</v>
          </cell>
        </row>
        <row r="5839">
          <cell r="A5839">
            <v>0</v>
          </cell>
          <cell r="B5839" t="str">
            <v>Alambre galvanizado no. 14</v>
          </cell>
          <cell r="C5839">
            <v>12.009</v>
          </cell>
          <cell r="D5839" t="str">
            <v>LBS</v>
          </cell>
          <cell r="E5839">
            <v>49.15</v>
          </cell>
          <cell r="F5839">
            <v>8.8469999999999995</v>
          </cell>
          <cell r="G5839">
            <v>590.24</v>
          </cell>
          <cell r="H5839">
            <v>106.24</v>
          </cell>
          <cell r="I5839">
            <v>0</v>
          </cell>
        </row>
        <row r="5840">
          <cell r="A5840">
            <v>0</v>
          </cell>
          <cell r="B5840" t="str">
            <v>Palometas dobles</v>
          </cell>
          <cell r="C5840">
            <v>10</v>
          </cell>
          <cell r="D5840" t="str">
            <v>UND</v>
          </cell>
          <cell r="E5840">
            <v>146.65</v>
          </cell>
          <cell r="F5840">
            <v>26.396999999999998</v>
          </cell>
          <cell r="G5840">
            <v>1466.5</v>
          </cell>
          <cell r="H5840">
            <v>263.97000000000003</v>
          </cell>
          <cell r="I5840">
            <v>0</v>
          </cell>
        </row>
        <row r="5841">
          <cell r="A5841">
            <v>0</v>
          </cell>
          <cell r="B5841" t="str">
            <v>Alambre de trinchera Galv. 17" - Rollo</v>
          </cell>
          <cell r="C5841">
            <v>5.55</v>
          </cell>
          <cell r="D5841" t="str">
            <v>UND</v>
          </cell>
          <cell r="E5841">
            <v>667.38</v>
          </cell>
          <cell r="F5841">
            <v>120.1284</v>
          </cell>
          <cell r="G5841">
            <v>3703.96</v>
          </cell>
          <cell r="H5841">
            <v>666.71</v>
          </cell>
          <cell r="I5841">
            <v>0</v>
          </cell>
        </row>
        <row r="5842">
          <cell r="A5842">
            <v>0</v>
          </cell>
          <cell r="B5842" t="str">
            <v>Zabaleta doble</v>
          </cell>
          <cell r="C5842">
            <v>50</v>
          </cell>
          <cell r="D5842" t="str">
            <v>ML</v>
          </cell>
          <cell r="E5842">
            <v>147.19</v>
          </cell>
          <cell r="F5842">
            <v>26.494199999999999</v>
          </cell>
          <cell r="G5842">
            <v>7359.5</v>
          </cell>
          <cell r="H5842">
            <v>1324.71</v>
          </cell>
        </row>
        <row r="5843">
          <cell r="A5843">
            <v>0</v>
          </cell>
          <cell r="B5843" t="str">
            <v>Hojas de segueta</v>
          </cell>
          <cell r="C5843">
            <v>4</v>
          </cell>
          <cell r="D5843" t="str">
            <v>UND</v>
          </cell>
          <cell r="E5843">
            <v>55.08</v>
          </cell>
          <cell r="F5843">
            <v>9.9143999999999988</v>
          </cell>
          <cell r="G5843">
            <v>220.32</v>
          </cell>
          <cell r="H5843">
            <v>39.659999999999997</v>
          </cell>
          <cell r="I5843">
            <v>1624.6000000000001</v>
          </cell>
        </row>
        <row r="5844">
          <cell r="A5844">
            <v>0</v>
          </cell>
          <cell r="B5844" t="str">
            <v xml:space="preserve">Mano de obra  </v>
          </cell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</row>
        <row r="5845">
          <cell r="A5845">
            <v>0</v>
          </cell>
          <cell r="B5845" t="str">
            <v>Mano de obra alambre de trincheras</v>
          </cell>
          <cell r="C5845">
            <v>25</v>
          </cell>
          <cell r="D5845" t="str">
            <v>ML</v>
          </cell>
          <cell r="E5845">
            <v>196.72</v>
          </cell>
          <cell r="F5845">
            <v>0</v>
          </cell>
          <cell r="G5845">
            <v>4918</v>
          </cell>
          <cell r="H5845">
            <v>0</v>
          </cell>
          <cell r="I5845">
            <v>0</v>
          </cell>
        </row>
        <row r="5846">
          <cell r="A5846">
            <v>0</v>
          </cell>
          <cell r="B5846" t="str">
            <v>Mano de obra malla ciclónica</v>
          </cell>
          <cell r="C5846">
            <v>25</v>
          </cell>
          <cell r="D5846" t="str">
            <v>ML</v>
          </cell>
          <cell r="E5846">
            <v>381.87</v>
          </cell>
          <cell r="F5846">
            <v>0</v>
          </cell>
          <cell r="G5846">
            <v>9546.75</v>
          </cell>
          <cell r="H5846">
            <v>0</v>
          </cell>
          <cell r="I5846">
            <v>0</v>
          </cell>
        </row>
        <row r="5847">
          <cell r="A5847">
            <v>0</v>
          </cell>
          <cell r="B5847" t="str">
            <v>Total/UND</v>
          </cell>
          <cell r="C5847">
            <v>1</v>
          </cell>
          <cell r="D5847">
            <v>0</v>
          </cell>
          <cell r="E5847">
            <v>0</v>
          </cell>
          <cell r="F5847">
            <v>0</v>
          </cell>
          <cell r="G5847">
            <v>42851.519999999997</v>
          </cell>
          <cell r="H5847">
            <v>5109.6099999999997</v>
          </cell>
          <cell r="I5847">
            <v>47961.13</v>
          </cell>
        </row>
        <row r="5848">
          <cell r="A5848">
            <v>0</v>
          </cell>
          <cell r="B5848" t="str">
            <v>Materiales y Equipos</v>
          </cell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</row>
        <row r="5849">
          <cell r="A5849">
            <v>125.04000000000002</v>
          </cell>
          <cell r="B5849" t="str">
            <v>MALLA CICLONICA 4 PIES</v>
          </cell>
          <cell r="C5849">
            <v>1</v>
          </cell>
          <cell r="D5849" t="str">
            <v>ML</v>
          </cell>
          <cell r="E5849">
            <v>0</v>
          </cell>
          <cell r="F5849">
            <v>0</v>
          </cell>
          <cell r="G5849">
            <v>1310.5223999999998</v>
          </cell>
          <cell r="H5849">
            <v>110.75879999999999</v>
          </cell>
          <cell r="I5849">
            <v>1421.2811999999999</v>
          </cell>
        </row>
        <row r="5850">
          <cell r="A5850">
            <v>0</v>
          </cell>
          <cell r="B5850" t="str">
            <v xml:space="preserve">Malla ciclónica de 4 pies de altura 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</row>
        <row r="5851">
          <cell r="A5851">
            <v>0</v>
          </cell>
          <cell r="B5851" t="str">
            <v>Volumen Análisis</v>
          </cell>
          <cell r="C5851">
            <v>25</v>
          </cell>
          <cell r="D5851" t="str">
            <v>ML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</row>
        <row r="5852">
          <cell r="A5852">
            <v>0</v>
          </cell>
          <cell r="B5852" t="str">
            <v>Materiales y Equipos</v>
          </cell>
          <cell r="C5852">
            <v>0.54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</row>
        <row r="5853">
          <cell r="A5853" t="str">
            <v>MC002</v>
          </cell>
          <cell r="B5853" t="str">
            <v>Malla ciclónica 4 pies cal. 9 + 5% desp.</v>
          </cell>
          <cell r="C5853">
            <v>80.06</v>
          </cell>
          <cell r="D5853" t="str">
            <v>PL</v>
          </cell>
          <cell r="E5853">
            <v>105.93220338983052</v>
          </cell>
          <cell r="F5853">
            <v>19.07</v>
          </cell>
          <cell r="G5853">
            <v>8480.93</v>
          </cell>
          <cell r="H5853">
            <v>1526.74</v>
          </cell>
          <cell r="I5853">
            <v>0</v>
          </cell>
        </row>
        <row r="5854">
          <cell r="A5854">
            <v>0</v>
          </cell>
          <cell r="B5854" t="str">
            <v>Tubo Hierro Galvanizado Ligero 1-1/2" x 15pies</v>
          </cell>
          <cell r="C5854">
            <v>5</v>
          </cell>
          <cell r="D5854" t="str">
            <v>UND</v>
          </cell>
          <cell r="E5854">
            <v>576.86</v>
          </cell>
          <cell r="F5854">
            <v>103.8348</v>
          </cell>
          <cell r="G5854">
            <v>2884.3</v>
          </cell>
          <cell r="H5854">
            <v>519.16999999999996</v>
          </cell>
          <cell r="I5854">
            <v>0</v>
          </cell>
        </row>
        <row r="5855">
          <cell r="A5855">
            <v>0</v>
          </cell>
          <cell r="B5855" t="str">
            <v>Tubo Hierro Galvanizado Ligero 1-1/4" x 20pies</v>
          </cell>
          <cell r="C5855">
            <v>5</v>
          </cell>
          <cell r="D5855" t="str">
            <v>UND</v>
          </cell>
          <cell r="E5855">
            <v>601.17999999999995</v>
          </cell>
          <cell r="F5855">
            <v>108.21239999999999</v>
          </cell>
          <cell r="G5855">
            <v>3005.9</v>
          </cell>
          <cell r="H5855">
            <v>541.05999999999995</v>
          </cell>
        </row>
        <row r="5856">
          <cell r="A5856">
            <v>0</v>
          </cell>
          <cell r="B5856" t="str">
            <v>Copa en H.G. 1/2"</v>
          </cell>
          <cell r="C5856">
            <v>2</v>
          </cell>
          <cell r="D5856" t="str">
            <v>UND</v>
          </cell>
          <cell r="E5856">
            <v>30.32</v>
          </cell>
          <cell r="F5856">
            <v>5.4576000000000002</v>
          </cell>
          <cell r="G5856">
            <v>60.64</v>
          </cell>
          <cell r="H5856">
            <v>10.92</v>
          </cell>
        </row>
        <row r="5857">
          <cell r="A5857">
            <v>0</v>
          </cell>
          <cell r="B5857" t="str">
            <v>Abrazaderas de 1-1/2"</v>
          </cell>
          <cell r="C5857">
            <v>10</v>
          </cell>
          <cell r="D5857" t="str">
            <v>UND</v>
          </cell>
          <cell r="E5857">
            <v>13.99</v>
          </cell>
          <cell r="F5857">
            <v>2.5181999999999998</v>
          </cell>
          <cell r="G5857">
            <v>139.9</v>
          </cell>
          <cell r="H5857">
            <v>25.18</v>
          </cell>
          <cell r="I5857">
            <v>0</v>
          </cell>
        </row>
        <row r="5858">
          <cell r="A5858">
            <v>0</v>
          </cell>
          <cell r="B5858" t="str">
            <v>Alambre galvanizado no. 14</v>
          </cell>
          <cell r="C5858">
            <v>12.009</v>
          </cell>
          <cell r="D5858" t="str">
            <v>LBS</v>
          </cell>
          <cell r="E5858">
            <v>49.15</v>
          </cell>
          <cell r="F5858">
            <v>8.8469999999999995</v>
          </cell>
          <cell r="G5858">
            <v>590.24</v>
          </cell>
          <cell r="H5858">
            <v>106.24</v>
          </cell>
          <cell r="I5858">
            <v>1656.3400000000001</v>
          </cell>
        </row>
        <row r="5859">
          <cell r="A5859">
            <v>0</v>
          </cell>
          <cell r="B5859" t="str">
            <v>Hojas de segueta</v>
          </cell>
          <cell r="C5859">
            <v>4</v>
          </cell>
          <cell r="D5859" t="str">
            <v>UND</v>
          </cell>
          <cell r="E5859">
            <v>55.08</v>
          </cell>
          <cell r="F5859">
            <v>9.9143999999999988</v>
          </cell>
          <cell r="G5859">
            <v>220.32</v>
          </cell>
          <cell r="H5859">
            <v>39.659999999999997</v>
          </cell>
        </row>
        <row r="5860">
          <cell r="A5860">
            <v>0</v>
          </cell>
          <cell r="B5860" t="str">
            <v xml:space="preserve">Mano de obra  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</row>
        <row r="5861">
          <cell r="A5861">
            <v>0</v>
          </cell>
          <cell r="B5861" t="str">
            <v>Mano de obra malla ciclónica</v>
          </cell>
          <cell r="C5861">
            <v>25</v>
          </cell>
          <cell r="D5861" t="str">
            <v>ML</v>
          </cell>
          <cell r="E5861">
            <v>381.87</v>
          </cell>
          <cell r="F5861">
            <v>0</v>
          </cell>
          <cell r="G5861">
            <v>9546.75</v>
          </cell>
          <cell r="H5861">
            <v>0</v>
          </cell>
          <cell r="I5861">
            <v>1477.6795999999999</v>
          </cell>
        </row>
        <row r="5862">
          <cell r="A5862">
            <v>0</v>
          </cell>
          <cell r="B5862" t="str">
            <v>Total/UND</v>
          </cell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G5862">
            <v>32763.059999999998</v>
          </cell>
          <cell r="H5862">
            <v>2768.97</v>
          </cell>
          <cell r="I5862">
            <v>35532.03</v>
          </cell>
        </row>
        <row r="5863">
          <cell r="A5863">
            <v>0</v>
          </cell>
          <cell r="B5863" t="str">
            <v>Volumen Análisis</v>
          </cell>
          <cell r="C5863">
            <v>25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</row>
        <row r="5864">
          <cell r="A5864">
            <v>125.05000000000003</v>
          </cell>
          <cell r="B5864" t="str">
            <v xml:space="preserve">TENSADO DE MALLA CICLONICA </v>
          </cell>
          <cell r="C5864">
            <v>1</v>
          </cell>
          <cell r="D5864" t="str">
            <v>ML</v>
          </cell>
          <cell r="E5864">
            <v>0</v>
          </cell>
          <cell r="F5864">
            <v>0</v>
          </cell>
          <cell r="G5864">
            <v>416.39839999999998</v>
          </cell>
          <cell r="H5864">
            <v>6.2151999999999994</v>
          </cell>
          <cell r="I5864">
            <v>422.61359999999996</v>
          </cell>
        </row>
        <row r="5865">
          <cell r="A5865">
            <v>0</v>
          </cell>
          <cell r="B5865" t="str">
            <v xml:space="preserve">Malla ciclónica de 4 pies de altura </v>
          </cell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</row>
        <row r="5866">
          <cell r="A5866">
            <v>0</v>
          </cell>
          <cell r="B5866" t="str">
            <v>Volumen Análisis</v>
          </cell>
          <cell r="C5866">
            <v>25</v>
          </cell>
          <cell r="D5866" t="str">
            <v>ML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</row>
        <row r="5867">
          <cell r="A5867">
            <v>0</v>
          </cell>
          <cell r="B5867" t="str">
            <v>Materiales y Equipos</v>
          </cell>
          <cell r="C5867">
            <v>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</row>
        <row r="5868">
          <cell r="A5868">
            <v>0</v>
          </cell>
          <cell r="B5868" t="str">
            <v>Copa en H.G. 1/2"</v>
          </cell>
          <cell r="C5868">
            <v>2</v>
          </cell>
          <cell r="D5868" t="str">
            <v>UND</v>
          </cell>
          <cell r="E5868">
            <v>30.32</v>
          </cell>
          <cell r="F5868">
            <v>5.4576000000000002</v>
          </cell>
          <cell r="G5868">
            <v>60.64</v>
          </cell>
          <cell r="H5868">
            <v>10.92</v>
          </cell>
        </row>
        <row r="5869">
          <cell r="A5869">
            <v>0</v>
          </cell>
          <cell r="B5869" t="str">
            <v>Abrazaderas de 1-1/2"</v>
          </cell>
          <cell r="C5869">
            <v>10</v>
          </cell>
          <cell r="D5869" t="str">
            <v>UND</v>
          </cell>
          <cell r="E5869">
            <v>13.99</v>
          </cell>
          <cell r="F5869">
            <v>2.5181999999999998</v>
          </cell>
          <cell r="G5869">
            <v>139.9</v>
          </cell>
          <cell r="H5869">
            <v>25.18</v>
          </cell>
        </row>
        <row r="5870">
          <cell r="A5870">
            <v>0</v>
          </cell>
          <cell r="B5870" t="str">
            <v>Alambre galvanizado no. 14</v>
          </cell>
          <cell r="C5870">
            <v>9</v>
          </cell>
          <cell r="D5870" t="str">
            <v>LBS</v>
          </cell>
          <cell r="E5870">
            <v>49.15</v>
          </cell>
          <cell r="F5870">
            <v>8.8469999999999995</v>
          </cell>
          <cell r="G5870">
            <v>442.35</v>
          </cell>
          <cell r="H5870">
            <v>79.62</v>
          </cell>
        </row>
        <row r="5871">
          <cell r="A5871">
            <v>0</v>
          </cell>
          <cell r="B5871" t="str">
            <v>Hojas de segueta</v>
          </cell>
          <cell r="C5871">
            <v>4</v>
          </cell>
          <cell r="D5871" t="str">
            <v>UND</v>
          </cell>
          <cell r="E5871">
            <v>55.08</v>
          </cell>
          <cell r="F5871">
            <v>9.9143999999999988</v>
          </cell>
          <cell r="G5871">
            <v>220.32</v>
          </cell>
          <cell r="H5871">
            <v>39.659999999999997</v>
          </cell>
        </row>
        <row r="5872">
          <cell r="A5872">
            <v>0</v>
          </cell>
          <cell r="B5872" t="str">
            <v>Mano de obra malla ciclónica</v>
          </cell>
          <cell r="C5872">
            <v>25</v>
          </cell>
          <cell r="D5872" t="str">
            <v>ML</v>
          </cell>
          <cell r="E5872">
            <v>381.87</v>
          </cell>
          <cell r="F5872">
            <v>0</v>
          </cell>
          <cell r="G5872">
            <v>9546.75</v>
          </cell>
          <cell r="H5872">
            <v>0</v>
          </cell>
          <cell r="I5872">
            <v>0</v>
          </cell>
        </row>
        <row r="5873">
          <cell r="A5873">
            <v>0</v>
          </cell>
          <cell r="B5873" t="str">
            <v>Total/UND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G5873">
            <v>10409.959999999999</v>
          </cell>
          <cell r="H5873">
            <v>155.38</v>
          </cell>
          <cell r="I5873">
            <v>10565.34</v>
          </cell>
        </row>
        <row r="5874">
          <cell r="A5874">
            <v>0</v>
          </cell>
          <cell r="B5874" t="str">
            <v>Mano de obra malla ciclónica</v>
          </cell>
          <cell r="C5874">
            <v>25</v>
          </cell>
          <cell r="D5874">
            <v>0</v>
          </cell>
          <cell r="E5874">
            <v>381.87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>
            <v>125.06000000000003</v>
          </cell>
          <cell r="B5875" t="str">
            <v>PUERTA EN MALLA CICLONICA 6 PIES -2.85x2.40</v>
          </cell>
          <cell r="C5875">
            <v>1</v>
          </cell>
          <cell r="D5875" t="str">
            <v>ML</v>
          </cell>
          <cell r="E5875">
            <v>0</v>
          </cell>
          <cell r="F5875">
            <v>0</v>
          </cell>
          <cell r="G5875">
            <v>1345.0807017543859</v>
          </cell>
          <cell r="H5875">
            <v>173.37894736842105</v>
          </cell>
          <cell r="I5875">
            <v>1518.4596491228069</v>
          </cell>
        </row>
        <row r="5876">
          <cell r="A5876">
            <v>0</v>
          </cell>
          <cell r="B5876" t="str">
            <v xml:space="preserve">Malla ciclónica de 6 pies de altura 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</row>
        <row r="5877">
          <cell r="A5877">
            <v>0</v>
          </cell>
          <cell r="B5877" t="str">
            <v>Volumen Análisis</v>
          </cell>
          <cell r="C5877">
            <v>2.85</v>
          </cell>
          <cell r="D5877" t="str">
            <v>ML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</row>
        <row r="5878">
          <cell r="A5878">
            <v>0</v>
          </cell>
          <cell r="B5878" t="str">
            <v>Materiales y Equipos</v>
          </cell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</row>
        <row r="5879">
          <cell r="A5879">
            <v>0</v>
          </cell>
          <cell r="B5879" t="str">
            <v>Malla ciclónica 6 pies cal. 9 + 5% desp.</v>
          </cell>
          <cell r="C5879">
            <v>9.8175000000000008</v>
          </cell>
          <cell r="D5879" t="str">
            <v>PL</v>
          </cell>
          <cell r="E5879">
            <v>111.86</v>
          </cell>
          <cell r="F5879">
            <v>20.134799999999998</v>
          </cell>
          <cell r="G5879">
            <v>1098.19</v>
          </cell>
          <cell r="H5879">
            <v>197.67</v>
          </cell>
          <cell r="I5879">
            <v>0</v>
          </cell>
        </row>
        <row r="5880">
          <cell r="A5880">
            <v>0</v>
          </cell>
          <cell r="B5880" t="str">
            <v>Tubo Hierro Galvanizado Ligero 1-1/2" x 15pies</v>
          </cell>
          <cell r="C5880">
            <v>2</v>
          </cell>
          <cell r="D5880" t="str">
            <v>UND</v>
          </cell>
          <cell r="E5880">
            <v>576.86</v>
          </cell>
          <cell r="F5880">
            <v>103.8348</v>
          </cell>
          <cell r="G5880">
            <v>1153.72</v>
          </cell>
          <cell r="H5880">
            <v>207.67</v>
          </cell>
          <cell r="I5880">
            <v>0</v>
          </cell>
          <cell r="K5880">
            <v>0</v>
          </cell>
        </row>
        <row r="5881">
          <cell r="A5881">
            <v>0</v>
          </cell>
          <cell r="B5881" t="str">
            <v>Copa en H.G. 1/2"</v>
          </cell>
          <cell r="C5881">
            <v>2</v>
          </cell>
          <cell r="D5881" t="str">
            <v>UND</v>
          </cell>
          <cell r="E5881">
            <v>30.32</v>
          </cell>
          <cell r="F5881">
            <v>5.4576000000000002</v>
          </cell>
          <cell r="G5881">
            <v>60.64</v>
          </cell>
          <cell r="H5881">
            <v>10.92</v>
          </cell>
          <cell r="I5881">
            <v>0</v>
          </cell>
        </row>
        <row r="5882">
          <cell r="A5882">
            <v>0</v>
          </cell>
          <cell r="B5882" t="str">
            <v>Abrazaderas de 1-1/2"</v>
          </cell>
          <cell r="C5882">
            <v>10</v>
          </cell>
          <cell r="D5882" t="str">
            <v>UND</v>
          </cell>
          <cell r="E5882">
            <v>13.99</v>
          </cell>
          <cell r="F5882">
            <v>2.5181999999999998</v>
          </cell>
          <cell r="G5882">
            <v>139.9</v>
          </cell>
          <cell r="H5882">
            <v>25.18</v>
          </cell>
          <cell r="I5882">
            <v>0</v>
          </cell>
        </row>
        <row r="5883">
          <cell r="A5883">
            <v>0</v>
          </cell>
          <cell r="B5883" t="str">
            <v>Alambre galvanizado no. 14</v>
          </cell>
          <cell r="C5883">
            <v>1.4726250000000001</v>
          </cell>
          <cell r="D5883" t="str">
            <v>LBS</v>
          </cell>
          <cell r="E5883">
            <v>49.15</v>
          </cell>
          <cell r="F5883">
            <v>8.8469999999999995</v>
          </cell>
          <cell r="G5883">
            <v>72.38</v>
          </cell>
          <cell r="H5883">
            <v>13.03</v>
          </cell>
          <cell r="I5883">
            <v>0</v>
          </cell>
        </row>
        <row r="5884">
          <cell r="A5884">
            <v>0</v>
          </cell>
          <cell r="B5884" t="str">
            <v>Hojas de segueta</v>
          </cell>
          <cell r="C5884">
            <v>4</v>
          </cell>
          <cell r="D5884" t="str">
            <v>UND</v>
          </cell>
          <cell r="E5884">
            <v>55.08</v>
          </cell>
          <cell r="F5884">
            <v>9.9143999999999988</v>
          </cell>
          <cell r="G5884">
            <v>220.32</v>
          </cell>
          <cell r="H5884">
            <v>39.659999999999997</v>
          </cell>
          <cell r="I5884">
            <v>0</v>
          </cell>
        </row>
        <row r="5885">
          <cell r="A5885">
            <v>0</v>
          </cell>
          <cell r="B5885" t="str">
            <v xml:space="preserve">Mano de obra  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</row>
        <row r="5886">
          <cell r="A5886">
            <v>0</v>
          </cell>
          <cell r="B5886" t="str">
            <v>Mano de obra malla ciclónica</v>
          </cell>
          <cell r="C5886">
            <v>2.85</v>
          </cell>
          <cell r="D5886" t="str">
            <v>ML</v>
          </cell>
          <cell r="E5886">
            <v>381.87</v>
          </cell>
          <cell r="F5886">
            <v>0</v>
          </cell>
          <cell r="G5886">
            <v>1088.33</v>
          </cell>
          <cell r="H5886">
            <v>0</v>
          </cell>
          <cell r="I5886">
            <v>0</v>
          </cell>
        </row>
        <row r="5887">
          <cell r="A5887">
            <v>0</v>
          </cell>
          <cell r="B5887" t="str">
            <v>Total/UND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G5887">
            <v>3833.48</v>
          </cell>
          <cell r="H5887">
            <v>494.13</v>
          </cell>
          <cell r="I5887">
            <v>4327.6099999999997</v>
          </cell>
        </row>
        <row r="5888">
          <cell r="A5888">
            <v>0</v>
          </cell>
          <cell r="B5888">
            <v>0</v>
          </cell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</row>
        <row r="5889">
          <cell r="A5889">
            <v>0</v>
          </cell>
          <cell r="B5889">
            <v>0</v>
          </cell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L5889">
            <v>20.460000000000004</v>
          </cell>
        </row>
        <row r="5890">
          <cell r="A5890">
            <v>126</v>
          </cell>
          <cell r="B5890" t="str">
            <v>MURO DE GAVIONES</v>
          </cell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</row>
        <row r="5891">
          <cell r="A5891">
            <v>126.01</v>
          </cell>
          <cell r="B5891" t="str">
            <v>MURO DE GAVIONES</v>
          </cell>
          <cell r="C5891">
            <v>1</v>
          </cell>
          <cell r="D5891" t="str">
            <v>M3</v>
          </cell>
          <cell r="E5891">
            <v>0</v>
          </cell>
          <cell r="F5891">
            <v>0</v>
          </cell>
          <cell r="G5891">
            <v>3629.590555555556</v>
          </cell>
          <cell r="H5891">
            <v>413.49055555555555</v>
          </cell>
          <cell r="I5891">
            <v>4043.0811111111116</v>
          </cell>
        </row>
        <row r="5892">
          <cell r="A5892">
            <v>0</v>
          </cell>
          <cell r="B5892" t="str">
            <v>Muro de gaviones</v>
          </cell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</row>
        <row r="5893">
          <cell r="A5893">
            <v>0</v>
          </cell>
          <cell r="B5893" t="str">
            <v>Volumen Análisis</v>
          </cell>
          <cell r="C5893">
            <v>18</v>
          </cell>
          <cell r="D5893" t="str">
            <v>M3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</row>
        <row r="5894">
          <cell r="A5894">
            <v>0</v>
          </cell>
          <cell r="B5894" t="str">
            <v>Materiales y Equipos</v>
          </cell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</row>
        <row r="5895">
          <cell r="A5895">
            <v>0</v>
          </cell>
          <cell r="B5895" t="str">
            <v>Rollo para muro de gaviones 2x50m 2.4mm</v>
          </cell>
          <cell r="C5895">
            <v>1</v>
          </cell>
          <cell r="D5895" t="str">
            <v>UND</v>
          </cell>
          <cell r="E5895">
            <v>23469.39</v>
          </cell>
          <cell r="F5895">
            <v>4224.4902000000002</v>
          </cell>
          <cell r="G5895">
            <v>23469.39</v>
          </cell>
          <cell r="H5895">
            <v>4224.49</v>
          </cell>
        </row>
        <row r="5896">
          <cell r="A5896">
            <v>0</v>
          </cell>
          <cell r="B5896" t="str">
            <v>Alambre galvanizado No. 14</v>
          </cell>
          <cell r="C5896">
            <v>14.5</v>
          </cell>
          <cell r="D5896" t="str">
            <v>LBS</v>
          </cell>
          <cell r="E5896">
            <v>49.15</v>
          </cell>
          <cell r="F5896">
            <v>8.8469999999999995</v>
          </cell>
          <cell r="G5896">
            <v>712.68</v>
          </cell>
          <cell r="H5896">
            <v>128.28</v>
          </cell>
          <cell r="I5896">
            <v>0</v>
          </cell>
        </row>
        <row r="5897">
          <cell r="A5897">
            <v>0</v>
          </cell>
          <cell r="B5897" t="str">
            <v>Madera pino bruto 1" x 4"</v>
          </cell>
          <cell r="C5897">
            <v>0.05</v>
          </cell>
          <cell r="D5897" t="str">
            <v>PT</v>
          </cell>
          <cell r="E5897">
            <v>59.32</v>
          </cell>
          <cell r="F5897">
            <v>10.6776</v>
          </cell>
          <cell r="G5897">
            <v>2.97</v>
          </cell>
          <cell r="H5897">
            <v>0.53</v>
          </cell>
          <cell r="I5897">
            <v>0</v>
          </cell>
        </row>
        <row r="5898">
          <cell r="A5898">
            <v>0</v>
          </cell>
          <cell r="B5898" t="str">
            <v>Clavos dulce 2"</v>
          </cell>
          <cell r="C5898">
            <v>0.08</v>
          </cell>
          <cell r="D5898" t="str">
            <v>LBS</v>
          </cell>
          <cell r="E5898">
            <v>38.14</v>
          </cell>
          <cell r="F5898">
            <v>6.8651999999999997</v>
          </cell>
          <cell r="G5898">
            <v>3.05</v>
          </cell>
          <cell r="H5898">
            <v>0.55000000000000004</v>
          </cell>
          <cell r="I5898">
            <v>0</v>
          </cell>
        </row>
        <row r="5899">
          <cell r="A5899">
            <v>0</v>
          </cell>
          <cell r="B5899" t="str">
            <v>Piedra para gaviones</v>
          </cell>
          <cell r="C5899">
            <v>22.5</v>
          </cell>
          <cell r="D5899" t="str">
            <v>M3E</v>
          </cell>
          <cell r="E5899">
            <v>762.71</v>
          </cell>
          <cell r="F5899">
            <v>137.2878</v>
          </cell>
          <cell r="G5899">
            <v>17160.98</v>
          </cell>
          <cell r="H5899">
            <v>3088.98</v>
          </cell>
          <cell r="I5899">
            <v>0</v>
          </cell>
        </row>
        <row r="5900">
          <cell r="A5900">
            <v>0</v>
          </cell>
          <cell r="B5900" t="str">
            <v>Tranporte piedra gaviones (arranque)</v>
          </cell>
          <cell r="C5900">
            <v>22.5</v>
          </cell>
          <cell r="D5900" t="str">
            <v>M3E</v>
          </cell>
          <cell r="E5900">
            <v>110</v>
          </cell>
          <cell r="F5900">
            <v>0</v>
          </cell>
          <cell r="G5900">
            <v>2475</v>
          </cell>
          <cell r="H5900">
            <v>0</v>
          </cell>
          <cell r="I5900">
            <v>0</v>
          </cell>
        </row>
        <row r="5901">
          <cell r="A5901">
            <v>0</v>
          </cell>
          <cell r="B5901" t="str">
            <v>Tranporte piedra gaviones (20 kms)</v>
          </cell>
          <cell r="C5901">
            <v>450</v>
          </cell>
          <cell r="D5901" t="str">
            <v>M3*KM</v>
          </cell>
          <cell r="E5901">
            <v>18</v>
          </cell>
          <cell r="F5901">
            <v>0</v>
          </cell>
          <cell r="G5901">
            <v>8100</v>
          </cell>
          <cell r="H5901">
            <v>0</v>
          </cell>
        </row>
        <row r="5902">
          <cell r="A5902">
            <v>0</v>
          </cell>
          <cell r="B5902" t="str">
            <v xml:space="preserve">Mano de obra  </v>
          </cell>
          <cell r="C5902">
            <v>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</row>
        <row r="5903">
          <cell r="A5903">
            <v>0</v>
          </cell>
          <cell r="B5903" t="str">
            <v>Mano de obra cajas malla gaviones</v>
          </cell>
          <cell r="C5903">
            <v>18</v>
          </cell>
          <cell r="D5903" t="str">
            <v>M3</v>
          </cell>
          <cell r="E5903">
            <v>532.09</v>
          </cell>
          <cell r="F5903">
            <v>0</v>
          </cell>
          <cell r="G5903">
            <v>9577.6200000000008</v>
          </cell>
          <cell r="H5903">
            <v>0</v>
          </cell>
          <cell r="I5903">
            <v>0</v>
          </cell>
        </row>
        <row r="5904">
          <cell r="A5904">
            <v>0</v>
          </cell>
          <cell r="B5904" t="str">
            <v>Mano de obra llenado cajas con piedras</v>
          </cell>
          <cell r="C5904">
            <v>18</v>
          </cell>
          <cell r="D5904" t="str">
            <v>M3</v>
          </cell>
          <cell r="E5904">
            <v>212.83</v>
          </cell>
          <cell r="F5904">
            <v>0</v>
          </cell>
          <cell r="G5904">
            <v>3830.94</v>
          </cell>
          <cell r="H5904">
            <v>0</v>
          </cell>
          <cell r="I5904">
            <v>0</v>
          </cell>
        </row>
        <row r="5905">
          <cell r="A5905">
            <v>0</v>
          </cell>
          <cell r="B5905" t="str">
            <v>Total/UND</v>
          </cell>
          <cell r="C5905">
            <v>12.009</v>
          </cell>
          <cell r="D5905">
            <v>0</v>
          </cell>
          <cell r="E5905">
            <v>49.15</v>
          </cell>
          <cell r="F5905">
            <v>8.8469999999999995</v>
          </cell>
          <cell r="G5905">
            <v>65332.630000000005</v>
          </cell>
          <cell r="H5905">
            <v>7442.83</v>
          </cell>
          <cell r="I5905">
            <v>72775.460000000006</v>
          </cell>
        </row>
        <row r="5906">
          <cell r="A5906">
            <v>0</v>
          </cell>
          <cell r="B5906" t="str">
            <v>Palometas dobles</v>
          </cell>
          <cell r="C5906">
            <v>10</v>
          </cell>
          <cell r="D5906">
            <v>0</v>
          </cell>
          <cell r="E5906">
            <v>146.65</v>
          </cell>
          <cell r="F5906">
            <v>26.396999999999998</v>
          </cell>
          <cell r="G5906">
            <v>0</v>
          </cell>
          <cell r="H5906">
            <v>0</v>
          </cell>
        </row>
        <row r="5907">
          <cell r="A5907">
            <v>127</v>
          </cell>
          <cell r="B5907" t="str">
            <v>HERRERIA</v>
          </cell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</row>
        <row r="5908">
          <cell r="A5908">
            <v>127.01</v>
          </cell>
          <cell r="B5908" t="str">
            <v>PROTECTORES DE VENTANAS BARRAS 1/2"</v>
          </cell>
          <cell r="C5908">
            <v>1</v>
          </cell>
          <cell r="D5908" t="str">
            <v>P2</v>
          </cell>
          <cell r="E5908">
            <v>0</v>
          </cell>
          <cell r="F5908">
            <v>0</v>
          </cell>
          <cell r="G5908">
            <v>146.83523608174769</v>
          </cell>
          <cell r="H5908">
            <v>9.1267089499647636</v>
          </cell>
          <cell r="I5908">
            <v>155.96194503171245</v>
          </cell>
        </row>
        <row r="5909">
          <cell r="A5909">
            <v>0</v>
          </cell>
          <cell r="B5909" t="str">
            <v>Protectores de ventanas en hierro negro en barras 1/2"</v>
          </cell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</row>
        <row r="5910">
          <cell r="A5910">
            <v>0</v>
          </cell>
          <cell r="B5910" t="str">
            <v>Volumen Análisis</v>
          </cell>
          <cell r="C5910">
            <v>141.9</v>
          </cell>
          <cell r="D5910" t="str">
            <v>P2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</row>
        <row r="5911">
          <cell r="A5911">
            <v>0</v>
          </cell>
          <cell r="B5911" t="str">
            <v>Materiales y Equipos</v>
          </cell>
          <cell r="C5911">
            <v>25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</row>
        <row r="5912">
          <cell r="A5912" t="str">
            <v>METAL001</v>
          </cell>
          <cell r="B5912" t="str">
            <v>Barras hierro negro 1/2" x 20 pies</v>
          </cell>
          <cell r="C5912">
            <v>10</v>
          </cell>
          <cell r="D5912" t="str">
            <v>UND</v>
          </cell>
          <cell r="E5912">
            <v>529.66101694915255</v>
          </cell>
          <cell r="F5912">
            <v>95.33898305084746</v>
          </cell>
          <cell r="G5912">
            <v>5296.61</v>
          </cell>
          <cell r="H5912">
            <v>953.39</v>
          </cell>
        </row>
        <row r="5913">
          <cell r="A5913" t="str">
            <v>METAL028</v>
          </cell>
          <cell r="B5913" t="str">
            <v>Soldadura universal 5/32"</v>
          </cell>
          <cell r="C5913">
            <v>5</v>
          </cell>
          <cell r="D5913" t="str">
            <v>LBS</v>
          </cell>
          <cell r="E5913">
            <v>66.101694915254242</v>
          </cell>
          <cell r="F5913">
            <v>11.898305084745763</v>
          </cell>
          <cell r="G5913">
            <v>330.51</v>
          </cell>
          <cell r="H5913">
            <v>59.49</v>
          </cell>
          <cell r="I5913">
            <v>47961.13</v>
          </cell>
        </row>
        <row r="5914">
          <cell r="A5914" t="str">
            <v>PTRA023</v>
          </cell>
          <cell r="B5914" t="str">
            <v>Pintura Anticorrosivo color negro</v>
          </cell>
          <cell r="C5914">
            <v>0.25</v>
          </cell>
          <cell r="D5914" t="str">
            <v>GL</v>
          </cell>
          <cell r="E5914">
            <v>686.4406779661017</v>
          </cell>
          <cell r="F5914">
            <v>123.5593220338983</v>
          </cell>
          <cell r="G5914">
            <v>171.61</v>
          </cell>
          <cell r="H5914">
            <v>30.89</v>
          </cell>
          <cell r="I5914">
            <v>0</v>
          </cell>
        </row>
        <row r="5915">
          <cell r="A5915" t="str">
            <v>PTRA030</v>
          </cell>
          <cell r="B5915" t="str">
            <v>Thinner</v>
          </cell>
          <cell r="C5915">
            <v>0.25</v>
          </cell>
          <cell r="D5915" t="str">
            <v>GL</v>
          </cell>
          <cell r="E5915">
            <v>372.88135593220341</v>
          </cell>
          <cell r="F5915">
            <v>67.118644067796609</v>
          </cell>
          <cell r="G5915">
            <v>93.22</v>
          </cell>
          <cell r="H5915">
            <v>16.78</v>
          </cell>
          <cell r="I5915">
            <v>1421.2811999999999</v>
          </cell>
        </row>
        <row r="5916">
          <cell r="A5916" t="str">
            <v>METAL026</v>
          </cell>
          <cell r="B5916" t="str">
            <v>Discos de corte fino 7"</v>
          </cell>
          <cell r="C5916">
            <v>7.5</v>
          </cell>
          <cell r="D5916" t="str">
            <v>UND</v>
          </cell>
          <cell r="E5916">
            <v>173.72881355932205</v>
          </cell>
          <cell r="F5916">
            <v>31.271186440677969</v>
          </cell>
          <cell r="G5916">
            <v>1302.97</v>
          </cell>
          <cell r="H5916">
            <v>234.53</v>
          </cell>
          <cell r="I5916">
            <v>0</v>
          </cell>
        </row>
        <row r="5917">
          <cell r="A5917">
            <v>0</v>
          </cell>
          <cell r="B5917" t="str">
            <v xml:space="preserve">Trasnporte a obra </v>
          </cell>
          <cell r="C5917">
            <v>1</v>
          </cell>
          <cell r="D5917" t="str">
            <v>UND</v>
          </cell>
          <cell r="E5917">
            <v>1500</v>
          </cell>
          <cell r="F5917">
            <v>0</v>
          </cell>
          <cell r="G5917">
            <v>1500</v>
          </cell>
          <cell r="H5917">
            <v>0</v>
          </cell>
          <cell r="I5917">
            <v>0</v>
          </cell>
        </row>
        <row r="5918">
          <cell r="A5918">
            <v>0</v>
          </cell>
          <cell r="B5918" t="str">
            <v xml:space="preserve">Mano de obra  </v>
          </cell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</row>
        <row r="5919">
          <cell r="A5919">
            <v>0</v>
          </cell>
          <cell r="B5919" t="str">
            <v>Mano de obra herrería</v>
          </cell>
          <cell r="C5919">
            <v>141.9</v>
          </cell>
          <cell r="D5919" t="str">
            <v>P2</v>
          </cell>
          <cell r="E5919">
            <v>75</v>
          </cell>
          <cell r="F5919">
            <v>0</v>
          </cell>
          <cell r="G5919">
            <v>10642.5</v>
          </cell>
          <cell r="H5919">
            <v>0</v>
          </cell>
          <cell r="I5919">
            <v>0</v>
          </cell>
        </row>
        <row r="5920">
          <cell r="A5920">
            <v>0</v>
          </cell>
          <cell r="B5920" t="str">
            <v>Gastos indirectos contratista herrería</v>
          </cell>
          <cell r="C5920">
            <v>0.15</v>
          </cell>
          <cell r="D5920">
            <v>0</v>
          </cell>
          <cell r="E5920">
            <v>9990</v>
          </cell>
          <cell r="F5920">
            <v>0</v>
          </cell>
          <cell r="G5920">
            <v>1498.5</v>
          </cell>
          <cell r="H5920">
            <v>0</v>
          </cell>
          <cell r="I5920">
            <v>0</v>
          </cell>
        </row>
        <row r="5921">
          <cell r="A5921">
            <v>0</v>
          </cell>
          <cell r="B5921" t="str">
            <v>Total/UND</v>
          </cell>
          <cell r="C5921">
            <v>5</v>
          </cell>
          <cell r="D5921">
            <v>0</v>
          </cell>
          <cell r="E5921">
            <v>601.17999999999995</v>
          </cell>
          <cell r="F5921">
            <v>108.21239999999999</v>
          </cell>
          <cell r="G5921">
            <v>20835.919999999998</v>
          </cell>
          <cell r="H5921">
            <v>1295.08</v>
          </cell>
          <cell r="I5921">
            <v>22131</v>
          </cell>
        </row>
        <row r="5922">
          <cell r="A5922">
            <v>0</v>
          </cell>
          <cell r="B5922" t="str">
            <v>Copa en H.G. 1/2"</v>
          </cell>
          <cell r="C5922">
            <v>2</v>
          </cell>
          <cell r="D5922">
            <v>0</v>
          </cell>
          <cell r="E5922">
            <v>30.32</v>
          </cell>
          <cell r="F5922">
            <v>5.4576000000000002</v>
          </cell>
          <cell r="G5922">
            <v>0</v>
          </cell>
          <cell r="H5922">
            <v>0</v>
          </cell>
        </row>
        <row r="5923">
          <cell r="A5923">
            <v>127.02000000000001</v>
          </cell>
          <cell r="B5923" t="str">
            <v>PROTECTORES DE VENTANAS BARRAS 5/8"</v>
          </cell>
          <cell r="C5923">
            <v>1</v>
          </cell>
          <cell r="D5923" t="str">
            <v>P2</v>
          </cell>
          <cell r="E5923">
            <v>0</v>
          </cell>
          <cell r="F5923">
            <v>0</v>
          </cell>
          <cell r="G5923">
            <v>153.08033826638479</v>
          </cell>
          <cell r="H5923">
            <v>9.702325581395348</v>
          </cell>
          <cell r="I5923">
            <v>162.78266384778013</v>
          </cell>
        </row>
        <row r="5924">
          <cell r="A5924">
            <v>0</v>
          </cell>
          <cell r="B5924" t="str">
            <v>Protectores de ventanas en hierro negro en barras 5/8"</v>
          </cell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</row>
        <row r="5925">
          <cell r="A5925">
            <v>0</v>
          </cell>
          <cell r="B5925" t="str">
            <v>Volumen Análisis</v>
          </cell>
          <cell r="C5925">
            <v>141.9</v>
          </cell>
          <cell r="D5925" t="str">
            <v>P2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</row>
        <row r="5926">
          <cell r="A5926">
            <v>0</v>
          </cell>
          <cell r="B5926" t="str">
            <v>Materiales y Equipos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0</v>
          </cell>
        </row>
        <row r="5927">
          <cell r="A5927">
            <v>0</v>
          </cell>
          <cell r="B5927" t="str">
            <v>Barras hierro negro 5/8" x 20 pies</v>
          </cell>
          <cell r="C5927">
            <v>10</v>
          </cell>
          <cell r="D5927" t="str">
            <v>UND</v>
          </cell>
          <cell r="E5927">
            <v>601.69000000000005</v>
          </cell>
          <cell r="F5927">
            <v>108.30420000000001</v>
          </cell>
          <cell r="G5927">
            <v>6016.9</v>
          </cell>
          <cell r="H5927">
            <v>1083.04</v>
          </cell>
          <cell r="I5927">
            <v>709.99420000000009</v>
          </cell>
        </row>
        <row r="5928">
          <cell r="A5928" t="str">
            <v>TCHOS003</v>
          </cell>
          <cell r="B5928" t="str">
            <v>Soldadura universal 5/32"</v>
          </cell>
          <cell r="C5928">
            <v>5</v>
          </cell>
          <cell r="D5928" t="str">
            <v>LBS</v>
          </cell>
          <cell r="E5928">
            <v>66.099999999999994</v>
          </cell>
          <cell r="F5928">
            <v>11.897999999999998</v>
          </cell>
          <cell r="G5928">
            <v>330.5</v>
          </cell>
          <cell r="H5928">
            <v>59.49</v>
          </cell>
          <cell r="I5928">
            <v>77.99799999999999</v>
          </cell>
        </row>
        <row r="5929">
          <cell r="A5929" t="str">
            <v>PTRA038</v>
          </cell>
          <cell r="B5929" t="str">
            <v>Pintura Anticorrosivo color negro</v>
          </cell>
          <cell r="C5929">
            <v>0.25</v>
          </cell>
          <cell r="D5929" t="str">
            <v>GL</v>
          </cell>
          <cell r="E5929">
            <v>570.34</v>
          </cell>
          <cell r="F5929">
            <v>102.66120000000001</v>
          </cell>
          <cell r="G5929">
            <v>142.59</v>
          </cell>
          <cell r="H5929">
            <v>25.67</v>
          </cell>
          <cell r="I5929">
            <v>673.00120000000004</v>
          </cell>
        </row>
        <row r="5930">
          <cell r="A5930" t="str">
            <v>PTRA045</v>
          </cell>
          <cell r="B5930" t="str">
            <v>Thinner</v>
          </cell>
          <cell r="C5930">
            <v>0.25</v>
          </cell>
          <cell r="D5930" t="str">
            <v>GL</v>
          </cell>
          <cell r="E5930">
            <v>312.70999999999998</v>
          </cell>
          <cell r="F5930">
            <v>56.287799999999997</v>
          </cell>
          <cell r="G5930">
            <v>78.180000000000007</v>
          </cell>
          <cell r="H5930">
            <v>14.07</v>
          </cell>
          <cell r="I5930">
            <v>368.99779999999998</v>
          </cell>
        </row>
        <row r="5931">
          <cell r="A5931" t="str">
            <v>TCHOS001</v>
          </cell>
          <cell r="B5931" t="str">
            <v>Discos de corte fino 7"</v>
          </cell>
          <cell r="C5931">
            <v>7.5</v>
          </cell>
          <cell r="D5931" t="str">
            <v>UND</v>
          </cell>
          <cell r="E5931">
            <v>144.07</v>
          </cell>
          <cell r="F5931">
            <v>25.932599999999997</v>
          </cell>
          <cell r="G5931">
            <v>1080.53</v>
          </cell>
          <cell r="H5931">
            <v>194.49</v>
          </cell>
          <cell r="I5931">
            <v>170.0026</v>
          </cell>
        </row>
        <row r="5932">
          <cell r="A5932">
            <v>0</v>
          </cell>
          <cell r="B5932" t="str">
            <v xml:space="preserve">Trasnporte a obra </v>
          </cell>
          <cell r="C5932">
            <v>1</v>
          </cell>
          <cell r="D5932" t="str">
            <v>UND</v>
          </cell>
          <cell r="E5932">
            <v>1500</v>
          </cell>
          <cell r="F5932">
            <v>0</v>
          </cell>
          <cell r="G5932">
            <v>1500</v>
          </cell>
          <cell r="H5932">
            <v>0</v>
          </cell>
          <cell r="I5932">
            <v>1500</v>
          </cell>
        </row>
        <row r="5933">
          <cell r="A5933">
            <v>0</v>
          </cell>
          <cell r="B5933" t="str">
            <v xml:space="preserve">Mano de obra  </v>
          </cell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K5933">
            <v>0</v>
          </cell>
        </row>
        <row r="5934">
          <cell r="A5934">
            <v>0</v>
          </cell>
          <cell r="B5934" t="str">
            <v>Mano de obra herrería</v>
          </cell>
          <cell r="C5934">
            <v>141.9</v>
          </cell>
          <cell r="D5934" t="str">
            <v>P2</v>
          </cell>
          <cell r="E5934">
            <v>75</v>
          </cell>
          <cell r="F5934">
            <v>0</v>
          </cell>
          <cell r="G5934">
            <v>10642.5</v>
          </cell>
          <cell r="H5934">
            <v>0</v>
          </cell>
          <cell r="I5934">
            <v>0</v>
          </cell>
        </row>
        <row r="5935">
          <cell r="A5935">
            <v>0</v>
          </cell>
          <cell r="B5935" t="str">
            <v>Gastos indirectos contratista herrería</v>
          </cell>
          <cell r="C5935">
            <v>15</v>
          </cell>
          <cell r="D5935" t="str">
            <v>%</v>
          </cell>
          <cell r="E5935">
            <v>3175.19</v>
          </cell>
          <cell r="F5935">
            <v>0</v>
          </cell>
          <cell r="G5935">
            <v>1930.9</v>
          </cell>
          <cell r="H5935">
            <v>0</v>
          </cell>
          <cell r="I5935">
            <v>0</v>
          </cell>
        </row>
        <row r="5936">
          <cell r="A5936">
            <v>0</v>
          </cell>
          <cell r="B5936" t="str">
            <v>Total/UND</v>
          </cell>
          <cell r="C5936">
            <v>9</v>
          </cell>
          <cell r="D5936">
            <v>0</v>
          </cell>
          <cell r="E5936">
            <v>49.15</v>
          </cell>
          <cell r="F5936">
            <v>8.8469999999999995</v>
          </cell>
          <cell r="G5936">
            <v>21722.100000000002</v>
          </cell>
          <cell r="H5936">
            <v>1376.76</v>
          </cell>
          <cell r="I5936">
            <v>23098.86</v>
          </cell>
        </row>
        <row r="5937">
          <cell r="A5937">
            <v>0</v>
          </cell>
          <cell r="B5937" t="str">
            <v>Hojas de segueta</v>
          </cell>
          <cell r="C5937">
            <v>4</v>
          </cell>
          <cell r="D5937">
            <v>0</v>
          </cell>
          <cell r="E5937">
            <v>55.08</v>
          </cell>
          <cell r="F5937">
            <v>9.9143999999999988</v>
          </cell>
          <cell r="G5937">
            <v>0</v>
          </cell>
          <cell r="H5937">
            <v>0</v>
          </cell>
          <cell r="I5937">
            <v>0</v>
          </cell>
        </row>
        <row r="5938">
          <cell r="A5938">
            <v>127.03000000000002</v>
          </cell>
          <cell r="B5938" t="str">
            <v>PORTÓN DE TOLA</v>
          </cell>
          <cell r="C5938">
            <v>1</v>
          </cell>
          <cell r="D5938" t="str">
            <v>P2</v>
          </cell>
          <cell r="E5938">
            <v>0</v>
          </cell>
          <cell r="F5938">
            <v>0</v>
          </cell>
          <cell r="G5938">
            <v>590.61695496337859</v>
          </cell>
          <cell r="H5938">
            <v>48.3588904472495</v>
          </cell>
          <cell r="I5938">
            <v>638.97584541062804</v>
          </cell>
        </row>
        <row r="5939">
          <cell r="A5939">
            <v>0</v>
          </cell>
          <cell r="B5939" t="str">
            <v>Volumen Análisis</v>
          </cell>
          <cell r="C5939">
            <v>64.17</v>
          </cell>
          <cell r="D5939" t="str">
            <v>P2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  <cell r="I5939">
            <v>0</v>
          </cell>
        </row>
        <row r="5940">
          <cell r="A5940">
            <v>0</v>
          </cell>
          <cell r="B5940" t="str">
            <v>Materiales y Equipos</v>
          </cell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0</v>
          </cell>
        </row>
        <row r="5941">
          <cell r="A5941" t="str">
            <v>METAL001</v>
          </cell>
          <cell r="B5941" t="str">
            <v>Barras hierro negro 1/2" x 20 pies</v>
          </cell>
          <cell r="C5941">
            <v>1.5</v>
          </cell>
          <cell r="D5941" t="str">
            <v>UND</v>
          </cell>
          <cell r="E5941">
            <v>529.66101694915255</v>
          </cell>
          <cell r="F5941">
            <v>95.33898305084746</v>
          </cell>
          <cell r="G5941">
            <v>794.49</v>
          </cell>
          <cell r="H5941">
            <v>143.01</v>
          </cell>
          <cell r="I5941">
            <v>1518.4596491228069</v>
          </cell>
        </row>
        <row r="5942">
          <cell r="A5942" t="str">
            <v>METAL003</v>
          </cell>
          <cell r="B5942" t="str">
            <v>Perfil hierro negro 2"x4"x20' pies</v>
          </cell>
          <cell r="C5942">
            <v>4</v>
          </cell>
          <cell r="D5942" t="str">
            <v>UND</v>
          </cell>
          <cell r="E5942">
            <v>1885.5932203389832</v>
          </cell>
          <cell r="F5942">
            <v>339.40677966101697</v>
          </cell>
          <cell r="G5942">
            <v>7542.37</v>
          </cell>
          <cell r="H5942">
            <v>1357.63</v>
          </cell>
          <cell r="I5942">
            <v>0</v>
          </cell>
          <cell r="L5942">
            <v>0</v>
          </cell>
        </row>
        <row r="5943">
          <cell r="A5943" t="str">
            <v>METAL024</v>
          </cell>
          <cell r="B5943" t="str">
            <v>Tola hierro negro 4"x8"x1/16" A36</v>
          </cell>
          <cell r="C5943">
            <v>2.2000000000000002</v>
          </cell>
          <cell r="D5943" t="str">
            <v>UND</v>
          </cell>
          <cell r="E5943">
            <v>2389.8305084745766</v>
          </cell>
          <cell r="F5943">
            <v>430.16949152542378</v>
          </cell>
          <cell r="G5943">
            <v>5257.63</v>
          </cell>
          <cell r="H5943">
            <v>946.37</v>
          </cell>
          <cell r="I5943">
            <v>0</v>
          </cell>
        </row>
        <row r="5944">
          <cell r="A5944">
            <v>0</v>
          </cell>
          <cell r="B5944" t="str">
            <v>Acccesorios para cierre y bisagras</v>
          </cell>
          <cell r="C5944">
            <v>6</v>
          </cell>
          <cell r="D5944" t="str">
            <v>UND</v>
          </cell>
          <cell r="E5944">
            <v>195</v>
          </cell>
          <cell r="F5944">
            <v>35.1</v>
          </cell>
          <cell r="G5944">
            <v>1170</v>
          </cell>
          <cell r="H5944">
            <v>210.6</v>
          </cell>
          <cell r="I5944">
            <v>0</v>
          </cell>
        </row>
        <row r="5945">
          <cell r="A5945" t="str">
            <v>METAL028</v>
          </cell>
          <cell r="B5945" t="str">
            <v>Soldadura universal 5/32"</v>
          </cell>
          <cell r="C5945">
            <v>7</v>
          </cell>
          <cell r="D5945" t="str">
            <v>LBS</v>
          </cell>
          <cell r="E5945">
            <v>66.101694915254242</v>
          </cell>
          <cell r="F5945">
            <v>11.898305084745763</v>
          </cell>
          <cell r="G5945">
            <v>462.71</v>
          </cell>
          <cell r="H5945">
            <v>83.29</v>
          </cell>
          <cell r="I5945">
            <v>0</v>
          </cell>
        </row>
        <row r="5946">
          <cell r="A5946" t="str">
            <v>PTRA023</v>
          </cell>
          <cell r="B5946" t="str">
            <v>Pintura Anticorrosivo color negro</v>
          </cell>
          <cell r="C5946">
            <v>0.29818773234200746</v>
          </cell>
          <cell r="D5946" t="str">
            <v>GL</v>
          </cell>
          <cell r="E5946">
            <v>686.4406779661017</v>
          </cell>
          <cell r="F5946">
            <v>123.5593220338983</v>
          </cell>
          <cell r="G5946">
            <v>204.69</v>
          </cell>
          <cell r="H5946">
            <v>36.840000000000003</v>
          </cell>
          <cell r="I5946">
            <v>0</v>
          </cell>
          <cell r="K5946">
            <v>0</v>
          </cell>
        </row>
        <row r="5947">
          <cell r="A5947" t="str">
            <v>PTRA015</v>
          </cell>
          <cell r="B5947" t="str">
            <v>Pintura mantenimiento</v>
          </cell>
          <cell r="C5947">
            <v>0.29818773234200746</v>
          </cell>
          <cell r="D5947" t="str">
            <v>GL</v>
          </cell>
          <cell r="E5947">
            <v>1381.35593220339</v>
          </cell>
          <cell r="F5947">
            <v>248.64406779661019</v>
          </cell>
          <cell r="G5947">
            <v>411.9</v>
          </cell>
          <cell r="H5947">
            <v>74.14</v>
          </cell>
          <cell r="I5947">
            <v>0</v>
          </cell>
        </row>
        <row r="5948">
          <cell r="A5948" t="str">
            <v>PTRA030</v>
          </cell>
          <cell r="B5948" t="str">
            <v>Thinner</v>
          </cell>
          <cell r="C5948">
            <v>0.25</v>
          </cell>
          <cell r="D5948" t="str">
            <v>GL</v>
          </cell>
          <cell r="E5948">
            <v>372.88135593220341</v>
          </cell>
          <cell r="F5948">
            <v>67.118644067796609</v>
          </cell>
          <cell r="G5948">
            <v>93.22</v>
          </cell>
          <cell r="H5948">
            <v>16.78</v>
          </cell>
          <cell r="I5948">
            <v>0</v>
          </cell>
        </row>
        <row r="5949">
          <cell r="A5949" t="str">
            <v>METAL026</v>
          </cell>
          <cell r="B5949" t="str">
            <v>Discos de corte fino 7"</v>
          </cell>
          <cell r="C5949">
            <v>7.5</v>
          </cell>
          <cell r="D5949" t="str">
            <v>UND</v>
          </cell>
          <cell r="E5949">
            <v>173.72881355932205</v>
          </cell>
          <cell r="F5949">
            <v>31.271186440677969</v>
          </cell>
          <cell r="G5949">
            <v>1302.97</v>
          </cell>
          <cell r="H5949">
            <v>234.53</v>
          </cell>
          <cell r="I5949">
            <v>0</v>
          </cell>
        </row>
        <row r="5950">
          <cell r="A5950">
            <v>0</v>
          </cell>
          <cell r="B5950" t="str">
            <v xml:space="preserve">Trasnporte a obra </v>
          </cell>
          <cell r="C5950">
            <v>1</v>
          </cell>
          <cell r="D5950" t="str">
            <v>UND</v>
          </cell>
          <cell r="E5950">
            <v>2500</v>
          </cell>
          <cell r="F5950">
            <v>0</v>
          </cell>
          <cell r="G5950">
            <v>2500</v>
          </cell>
          <cell r="H5950">
            <v>0</v>
          </cell>
          <cell r="I5950">
            <v>0</v>
          </cell>
        </row>
        <row r="5951">
          <cell r="A5951">
            <v>0</v>
          </cell>
          <cell r="B5951" t="str">
            <v xml:space="preserve">Mano de obra  </v>
          </cell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</row>
        <row r="5952">
          <cell r="A5952">
            <v>0</v>
          </cell>
          <cell r="B5952" t="str">
            <v>Mano de obra herrería</v>
          </cell>
          <cell r="C5952">
            <v>64.17</v>
          </cell>
          <cell r="D5952" t="str">
            <v>P2</v>
          </cell>
          <cell r="E5952">
            <v>229.6</v>
          </cell>
          <cell r="F5952">
            <v>0</v>
          </cell>
          <cell r="G5952">
            <v>14733.43</v>
          </cell>
          <cell r="H5952">
            <v>0</v>
          </cell>
          <cell r="I5952">
            <v>0</v>
          </cell>
        </row>
        <row r="5953">
          <cell r="A5953">
            <v>0</v>
          </cell>
          <cell r="B5953" t="str">
            <v>Gastos indirectos contratista herrería</v>
          </cell>
          <cell r="C5953">
            <v>0.15</v>
          </cell>
          <cell r="D5953">
            <v>0</v>
          </cell>
          <cell r="E5953">
            <v>22843.17</v>
          </cell>
          <cell r="F5953">
            <v>0</v>
          </cell>
          <cell r="G5953">
            <v>3426.48</v>
          </cell>
          <cell r="H5953">
            <v>0</v>
          </cell>
          <cell r="I5953">
            <v>4327.6099999999997</v>
          </cell>
        </row>
        <row r="5954">
          <cell r="A5954">
            <v>0</v>
          </cell>
          <cell r="B5954" t="str">
            <v>Total/UND</v>
          </cell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G5954">
            <v>37899.890000000007</v>
          </cell>
          <cell r="H5954">
            <v>3103.1900000000005</v>
          </cell>
          <cell r="I5954">
            <v>41003.080000000009</v>
          </cell>
        </row>
        <row r="5955">
          <cell r="A5955">
            <v>0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L5955">
            <v>20.460000000000004</v>
          </cell>
        </row>
        <row r="5956">
          <cell r="A5956">
            <v>127.04000000000002</v>
          </cell>
          <cell r="B5956" t="str">
            <v>PUERTA EN BARRAS CUADRADAS 1/2"</v>
          </cell>
          <cell r="C5956">
            <v>1</v>
          </cell>
          <cell r="D5956" t="str">
            <v>P2</v>
          </cell>
          <cell r="E5956">
            <v>0</v>
          </cell>
          <cell r="F5956">
            <v>0</v>
          </cell>
          <cell r="G5956">
            <v>443.0353982300885</v>
          </cell>
          <cell r="H5956">
            <v>44.281219272369711</v>
          </cell>
          <cell r="I5956">
            <v>487.3166175024582</v>
          </cell>
        </row>
        <row r="5957">
          <cell r="A5957">
            <v>0</v>
          </cell>
          <cell r="B5957" t="str">
            <v>Protectores de ventanas en hierro negro en barras 1/2"</v>
          </cell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</row>
        <row r="5958">
          <cell r="A5958">
            <v>0</v>
          </cell>
          <cell r="B5958" t="str">
            <v>Volumen Análisis</v>
          </cell>
          <cell r="C5958">
            <v>20.34</v>
          </cell>
          <cell r="D5958" t="str">
            <v>P2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</row>
        <row r="5959">
          <cell r="A5959">
            <v>0</v>
          </cell>
          <cell r="B5959" t="str">
            <v>Materiales y Equipos</v>
          </cell>
          <cell r="C5959">
            <v>18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</row>
        <row r="5960">
          <cell r="A5960" t="str">
            <v>METAL042</v>
          </cell>
          <cell r="B5960" t="str">
            <v>Perfil hierro negro 1-1/2"x1-1/2"x20' pies</v>
          </cell>
          <cell r="C5960">
            <v>1</v>
          </cell>
          <cell r="D5960" t="str">
            <v>UND</v>
          </cell>
          <cell r="E5960">
            <v>921.18644067796617</v>
          </cell>
          <cell r="F5960">
            <v>165.81355932203391</v>
          </cell>
          <cell r="G5960">
            <v>921.19</v>
          </cell>
          <cell r="H5960">
            <v>165.81</v>
          </cell>
          <cell r="I5960">
            <v>0</v>
          </cell>
        </row>
        <row r="5961">
          <cell r="A5961" t="str">
            <v>METAL001</v>
          </cell>
          <cell r="B5961" t="str">
            <v>Barras hierro negro 1/2" x 20 pies</v>
          </cell>
          <cell r="C5961">
            <v>3.5</v>
          </cell>
          <cell r="D5961" t="str">
            <v>UND</v>
          </cell>
          <cell r="E5961">
            <v>529.66101694915255</v>
          </cell>
          <cell r="F5961">
            <v>95.33898305084746</v>
          </cell>
          <cell r="G5961">
            <v>1853.81</v>
          </cell>
          <cell r="H5961">
            <v>333.69</v>
          </cell>
          <cell r="I5961">
            <v>0</v>
          </cell>
        </row>
        <row r="5962">
          <cell r="A5962" t="str">
            <v>METAL028</v>
          </cell>
          <cell r="B5962" t="str">
            <v>Soldadura universal 5/32"</v>
          </cell>
          <cell r="C5962">
            <v>10</v>
          </cell>
          <cell r="D5962" t="str">
            <v>LBS</v>
          </cell>
          <cell r="E5962">
            <v>66.101694915254242</v>
          </cell>
          <cell r="F5962">
            <v>11.898305084745763</v>
          </cell>
          <cell r="G5962">
            <v>661.02</v>
          </cell>
          <cell r="H5962">
            <v>118.98</v>
          </cell>
          <cell r="I5962">
            <v>0</v>
          </cell>
        </row>
        <row r="5963">
          <cell r="A5963" t="str">
            <v>PTRA023</v>
          </cell>
          <cell r="B5963" t="str">
            <v>Pintura Anticorrosivo color negro</v>
          </cell>
          <cell r="C5963">
            <v>0.25</v>
          </cell>
          <cell r="D5963" t="str">
            <v>GL</v>
          </cell>
          <cell r="E5963">
            <v>686.4406779661017</v>
          </cell>
          <cell r="F5963">
            <v>123.5593220338983</v>
          </cell>
          <cell r="G5963">
            <v>171.61</v>
          </cell>
          <cell r="H5963">
            <v>30.89</v>
          </cell>
          <cell r="I5963">
            <v>0</v>
          </cell>
        </row>
        <row r="5964">
          <cell r="A5964" t="str">
            <v>PTRA030</v>
          </cell>
          <cell r="B5964" t="str">
            <v>Thinner</v>
          </cell>
          <cell r="C5964">
            <v>0.25</v>
          </cell>
          <cell r="D5964" t="str">
            <v>GL</v>
          </cell>
          <cell r="E5964">
            <v>372.88135593220341</v>
          </cell>
          <cell r="F5964">
            <v>67.118644067796609</v>
          </cell>
          <cell r="G5964">
            <v>93.22</v>
          </cell>
          <cell r="H5964">
            <v>16.78</v>
          </cell>
          <cell r="I5964">
            <v>0</v>
          </cell>
        </row>
        <row r="5965">
          <cell r="A5965" t="str">
            <v>METAL026</v>
          </cell>
          <cell r="B5965" t="str">
            <v>Discos de corte fino 7"</v>
          </cell>
          <cell r="C5965">
            <v>7.5</v>
          </cell>
          <cell r="D5965" t="str">
            <v>UND</v>
          </cell>
          <cell r="E5965">
            <v>173.72881355932205</v>
          </cell>
          <cell r="F5965">
            <v>31.271186440677969</v>
          </cell>
          <cell r="G5965">
            <v>1302.97</v>
          </cell>
          <cell r="H5965">
            <v>234.53</v>
          </cell>
        </row>
        <row r="5966">
          <cell r="A5966">
            <v>0</v>
          </cell>
          <cell r="B5966" t="str">
            <v xml:space="preserve">Trasnporte a obra </v>
          </cell>
          <cell r="C5966">
            <v>0.12</v>
          </cell>
          <cell r="D5966">
            <v>0</v>
          </cell>
          <cell r="E5966">
            <v>3274.5</v>
          </cell>
          <cell r="F5966">
            <v>0</v>
          </cell>
          <cell r="G5966">
            <v>392.94</v>
          </cell>
          <cell r="H5966">
            <v>0</v>
          </cell>
        </row>
        <row r="5967">
          <cell r="A5967">
            <v>0</v>
          </cell>
          <cell r="B5967" t="str">
            <v>Alquiler de soldadora</v>
          </cell>
          <cell r="C5967">
            <v>0.5</v>
          </cell>
          <cell r="D5967" t="str">
            <v>DÍA</v>
          </cell>
          <cell r="E5967">
            <v>2000</v>
          </cell>
          <cell r="F5967">
            <v>0</v>
          </cell>
          <cell r="G5967">
            <v>1000</v>
          </cell>
          <cell r="H5967">
            <v>0</v>
          </cell>
          <cell r="I5967">
            <v>0</v>
          </cell>
        </row>
        <row r="5968">
          <cell r="A5968">
            <v>0</v>
          </cell>
          <cell r="B5968" t="str">
            <v xml:space="preserve">Mano de obra  </v>
          </cell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</row>
        <row r="5969">
          <cell r="A5969">
            <v>0</v>
          </cell>
          <cell r="B5969" t="str">
            <v>Mano de obra herrería</v>
          </cell>
          <cell r="C5969">
            <v>20.34</v>
          </cell>
          <cell r="D5969" t="str">
            <v>P2</v>
          </cell>
          <cell r="E5969">
            <v>85</v>
          </cell>
          <cell r="F5969">
            <v>0</v>
          </cell>
          <cell r="G5969">
            <v>1728.9</v>
          </cell>
          <cell r="H5969">
            <v>0</v>
          </cell>
          <cell r="I5969">
            <v>0</v>
          </cell>
        </row>
        <row r="5970">
          <cell r="A5970">
            <v>0</v>
          </cell>
          <cell r="B5970" t="str">
            <v>Gastos indirectos contratista herrería</v>
          </cell>
          <cell r="C5970">
            <v>0.15</v>
          </cell>
          <cell r="D5970">
            <v>0</v>
          </cell>
          <cell r="E5970">
            <v>5904.5</v>
          </cell>
          <cell r="F5970">
            <v>0</v>
          </cell>
          <cell r="G5970">
            <v>885.68</v>
          </cell>
          <cell r="H5970">
            <v>0</v>
          </cell>
        </row>
        <row r="5971">
          <cell r="A5971">
            <v>0</v>
          </cell>
          <cell r="B5971" t="str">
            <v>Total/UND</v>
          </cell>
          <cell r="D5971">
            <v>0</v>
          </cell>
          <cell r="E5971">
            <v>0</v>
          </cell>
          <cell r="F5971">
            <v>0</v>
          </cell>
          <cell r="G5971">
            <v>9011.34</v>
          </cell>
          <cell r="H5971">
            <v>900.68</v>
          </cell>
          <cell r="I5971">
            <v>9912.02</v>
          </cell>
        </row>
        <row r="5972">
          <cell r="A5972">
            <v>0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</row>
        <row r="5973">
          <cell r="A5973">
            <v>128</v>
          </cell>
          <cell r="B5973" t="str">
            <v>FORMALETAS</v>
          </cell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</row>
        <row r="5974">
          <cell r="A5974">
            <v>128.01</v>
          </cell>
          <cell r="B5974" t="str">
            <v>MUROS 0.10m Fc=210 KG/CM2 EN FORMALETAS ALUMINIO - TODO COSTO MALLA D2.5</v>
          </cell>
          <cell r="C5974">
            <v>1</v>
          </cell>
          <cell r="D5974" t="str">
            <v>M3</v>
          </cell>
          <cell r="E5974">
            <v>0</v>
          </cell>
          <cell r="F5974">
            <v>0</v>
          </cell>
          <cell r="G5974">
            <v>13289.720000000001</v>
          </cell>
          <cell r="H5974">
            <v>2392.14</v>
          </cell>
          <cell r="I5974">
            <v>15681.86</v>
          </cell>
        </row>
        <row r="5975">
          <cell r="A5975">
            <v>0</v>
          </cell>
          <cell r="B5975" t="str">
            <v>Muros 0.10m Fc=210Kg/cm2 Form. todo costo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</row>
        <row r="5976">
          <cell r="A5976">
            <v>0</v>
          </cell>
          <cell r="B5976" t="str">
            <v>Volumen Análisis</v>
          </cell>
          <cell r="C5976">
            <v>1</v>
          </cell>
          <cell r="D5976" t="str">
            <v>M3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</row>
        <row r="5977">
          <cell r="A5977">
            <v>0</v>
          </cell>
          <cell r="B5977" t="str">
            <v>Materiales y Equipos</v>
          </cell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</row>
        <row r="5978">
          <cell r="A5978">
            <v>0</v>
          </cell>
          <cell r="B5978" t="str">
            <v>Sistema Formaleta Aluminio Todo Costo</v>
          </cell>
          <cell r="C5978">
            <v>4</v>
          </cell>
          <cell r="D5978" t="str">
            <v>M2</v>
          </cell>
          <cell r="E5978">
            <v>1310</v>
          </cell>
          <cell r="F5978">
            <v>235.79999999999998</v>
          </cell>
          <cell r="G5978">
            <v>5240</v>
          </cell>
          <cell r="H5978">
            <v>943.2</v>
          </cell>
          <cell r="I5978">
            <v>0</v>
          </cell>
        </row>
        <row r="5979">
          <cell r="A5979">
            <v>0</v>
          </cell>
          <cell r="B5979" t="str">
            <v>Malla Electrosoldada D2.5 10x10mm</v>
          </cell>
          <cell r="C5979">
            <v>0.10999999999999999</v>
          </cell>
          <cell r="D5979" t="str">
            <v>ROLLO</v>
          </cell>
          <cell r="E5979">
            <v>13656.78</v>
          </cell>
          <cell r="F5979">
            <v>2458.2204000000002</v>
          </cell>
          <cell r="G5979">
            <v>1502.25</v>
          </cell>
          <cell r="H5979">
            <v>270.39999999999998</v>
          </cell>
          <cell r="I5979">
            <v>0</v>
          </cell>
        </row>
        <row r="5980">
          <cell r="A5980">
            <v>0</v>
          </cell>
          <cell r="B5980" t="str">
            <v>Alambre No. 18</v>
          </cell>
          <cell r="C5980">
            <v>1.18</v>
          </cell>
          <cell r="D5980" t="str">
            <v>LBS</v>
          </cell>
          <cell r="E5980">
            <v>49.15</v>
          </cell>
          <cell r="F5980">
            <v>8.8469999999999995</v>
          </cell>
          <cell r="G5980">
            <v>58</v>
          </cell>
          <cell r="H5980">
            <v>10.44</v>
          </cell>
          <cell r="I5980">
            <v>0</v>
          </cell>
        </row>
        <row r="5981">
          <cell r="A5981">
            <v>0</v>
          </cell>
          <cell r="B5981" t="str">
            <v>Acero 3/8" p/refuerzos huecos puertas/ventanas</v>
          </cell>
          <cell r="C5981">
            <v>0.13</v>
          </cell>
          <cell r="D5981" t="str">
            <v>QQ</v>
          </cell>
          <cell r="E5981">
            <v>2245.7600000000002</v>
          </cell>
          <cell r="F5981">
            <v>404.23680000000002</v>
          </cell>
          <cell r="G5981">
            <v>291.95</v>
          </cell>
          <cell r="H5981">
            <v>52.55</v>
          </cell>
          <cell r="I5981">
            <v>0</v>
          </cell>
        </row>
        <row r="5982">
          <cell r="A5982">
            <v>0</v>
          </cell>
          <cell r="B5982" t="str">
            <v>Hormigón Fc=210 Kg/cm2 + 10% Desp.</v>
          </cell>
          <cell r="C5982">
            <v>1.1000000000000001</v>
          </cell>
          <cell r="D5982" t="str">
            <v>M3</v>
          </cell>
          <cell r="E5982">
            <v>5634.11</v>
          </cell>
          <cell r="F5982">
            <v>1014.1397999999999</v>
          </cell>
          <cell r="G5982">
            <v>6197.52</v>
          </cell>
          <cell r="H5982">
            <v>1115.55</v>
          </cell>
          <cell r="I5982">
            <v>0</v>
          </cell>
        </row>
        <row r="5983">
          <cell r="A5983">
            <v>0</v>
          </cell>
          <cell r="B5983" t="str">
            <v>Total/UND</v>
          </cell>
          <cell r="C5983">
            <v>1</v>
          </cell>
          <cell r="D5983">
            <v>0</v>
          </cell>
          <cell r="E5983">
            <v>1500</v>
          </cell>
          <cell r="F5983">
            <v>0</v>
          </cell>
          <cell r="G5983">
            <v>13289.720000000001</v>
          </cell>
          <cell r="H5983">
            <v>2392.14</v>
          </cell>
          <cell r="I5983">
            <v>15681.86</v>
          </cell>
        </row>
        <row r="5984">
          <cell r="A5984">
            <v>0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</row>
        <row r="5985">
          <cell r="A5985">
            <v>128.01999999999998</v>
          </cell>
          <cell r="B5985" t="str">
            <v>MUROS 0.10m Fc=210 KG/CM2 EN FORMALETAS ACERO-MADERA RENTADAS MALLA D2.5</v>
          </cell>
          <cell r="C5985">
            <v>1</v>
          </cell>
          <cell r="D5985" t="str">
            <v>M3</v>
          </cell>
          <cell r="E5985">
            <v>0</v>
          </cell>
          <cell r="F5985">
            <v>0</v>
          </cell>
          <cell r="G5985">
            <v>12365.029999999999</v>
          </cell>
          <cell r="H5985">
            <v>1730.41</v>
          </cell>
          <cell r="I5985">
            <v>14095.439999999999</v>
          </cell>
        </row>
        <row r="5986">
          <cell r="A5986">
            <v>0</v>
          </cell>
          <cell r="B5986" t="str">
            <v>Muros 0.10m Fc=210Kg/cm2 Formaletas rentadas</v>
          </cell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</row>
        <row r="5987">
          <cell r="A5987">
            <v>0</v>
          </cell>
          <cell r="B5987" t="str">
            <v>Volumen Análisis</v>
          </cell>
          <cell r="C5987">
            <v>1</v>
          </cell>
          <cell r="D5987" t="str">
            <v>M3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</row>
        <row r="5988">
          <cell r="A5988">
            <v>0</v>
          </cell>
          <cell r="B5988" t="str">
            <v>Materiales y Equipos</v>
          </cell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</row>
        <row r="5989">
          <cell r="A5989">
            <v>0</v>
          </cell>
          <cell r="B5989" t="str">
            <v xml:space="preserve">Alquiler Sistema Formaleta Acero-Madera </v>
          </cell>
          <cell r="C5989">
            <v>20</v>
          </cell>
          <cell r="D5989" t="str">
            <v>M2/USO</v>
          </cell>
          <cell r="E5989">
            <v>38.909999999999997</v>
          </cell>
          <cell r="F5989">
            <v>7.0037999999999991</v>
          </cell>
          <cell r="G5989">
            <v>778.2</v>
          </cell>
          <cell r="H5989">
            <v>140.08000000000001</v>
          </cell>
          <cell r="I5989">
            <v>162.78266384778013</v>
          </cell>
        </row>
        <row r="5990">
          <cell r="A5990">
            <v>0</v>
          </cell>
          <cell r="B5990" t="str">
            <v>Malla Electrosoldada D2.5 10x10mm</v>
          </cell>
          <cell r="C5990">
            <v>0.10999999999999999</v>
          </cell>
          <cell r="D5990" t="str">
            <v>ROLLO</v>
          </cell>
          <cell r="E5990">
            <v>13656.78</v>
          </cell>
          <cell r="F5990">
            <v>2458.2204000000002</v>
          </cell>
          <cell r="G5990">
            <v>1502.25</v>
          </cell>
          <cell r="H5990">
            <v>270.39999999999998</v>
          </cell>
          <cell r="I5990">
            <v>0</v>
          </cell>
        </row>
        <row r="5991">
          <cell r="A5991">
            <v>0</v>
          </cell>
          <cell r="B5991" t="str">
            <v>Alambre No. 18</v>
          </cell>
          <cell r="C5991">
            <v>1.18</v>
          </cell>
          <cell r="D5991" t="str">
            <v>LBS</v>
          </cell>
          <cell r="E5991">
            <v>49.15</v>
          </cell>
          <cell r="F5991">
            <v>8.8469999999999995</v>
          </cell>
          <cell r="G5991">
            <v>58</v>
          </cell>
          <cell r="H5991">
            <v>10.44</v>
          </cell>
          <cell r="I5991">
            <v>0</v>
          </cell>
        </row>
        <row r="5992">
          <cell r="A5992">
            <v>0</v>
          </cell>
          <cell r="B5992" t="str">
            <v>Acero 3/8" p/refuerzos huecos puertas/ventanas</v>
          </cell>
          <cell r="C5992">
            <v>0.13</v>
          </cell>
          <cell r="D5992" t="str">
            <v>QQ</v>
          </cell>
          <cell r="E5992">
            <v>2245.7600000000002</v>
          </cell>
          <cell r="F5992">
            <v>404.23680000000002</v>
          </cell>
          <cell r="G5992">
            <v>291.95</v>
          </cell>
          <cell r="H5992">
            <v>52.55</v>
          </cell>
          <cell r="I5992">
            <v>0</v>
          </cell>
        </row>
        <row r="5993">
          <cell r="A5993">
            <v>0</v>
          </cell>
          <cell r="B5993" t="str">
            <v>Desmoldante base aceite - Tanque 55gls</v>
          </cell>
          <cell r="C5993">
            <v>6.8999999999999999E-3</v>
          </cell>
          <cell r="D5993" t="str">
            <v>UND</v>
          </cell>
          <cell r="E5993">
            <v>10500</v>
          </cell>
          <cell r="F5993">
            <v>1890</v>
          </cell>
          <cell r="G5993">
            <v>72.45</v>
          </cell>
          <cell r="H5993">
            <v>13.04</v>
          </cell>
          <cell r="I5993">
            <v>709.99420000000009</v>
          </cell>
        </row>
        <row r="5994">
          <cell r="A5994">
            <v>0</v>
          </cell>
          <cell r="B5994" t="str">
            <v>Porta corbatas - Rollos 250m</v>
          </cell>
          <cell r="C5994">
            <v>3.3999999999999996E-2</v>
          </cell>
          <cell r="D5994" t="str">
            <v>UND</v>
          </cell>
          <cell r="E5994">
            <v>2300</v>
          </cell>
          <cell r="F5994">
            <v>414</v>
          </cell>
          <cell r="G5994">
            <v>78.2</v>
          </cell>
          <cell r="H5994">
            <v>14.08</v>
          </cell>
          <cell r="I5994">
            <v>0</v>
          </cell>
        </row>
        <row r="5995">
          <cell r="A5995">
            <v>0</v>
          </cell>
          <cell r="B5995" t="str">
            <v>Soporta mallas - Separadores</v>
          </cell>
          <cell r="C5995">
            <v>15</v>
          </cell>
          <cell r="D5995" t="str">
            <v>UND</v>
          </cell>
          <cell r="E5995">
            <v>6.6</v>
          </cell>
          <cell r="F5995">
            <v>1.1879999999999999</v>
          </cell>
          <cell r="G5995">
            <v>99</v>
          </cell>
          <cell r="H5995">
            <v>17.82</v>
          </cell>
          <cell r="I5995">
            <v>673.00120000000004</v>
          </cell>
        </row>
        <row r="5996">
          <cell r="A5996">
            <v>0</v>
          </cell>
          <cell r="B5996" t="str">
            <v>Hormigón Fc=210 Kg/cm2 + 10% Desp.</v>
          </cell>
          <cell r="C5996">
            <v>1.1000000000000001</v>
          </cell>
          <cell r="D5996" t="str">
            <v>M3</v>
          </cell>
          <cell r="E5996">
            <v>5634.11</v>
          </cell>
          <cell r="F5996">
            <v>1014.1397999999999</v>
          </cell>
          <cell r="G5996">
            <v>6197.52</v>
          </cell>
          <cell r="H5996">
            <v>1115.55</v>
          </cell>
          <cell r="I5996">
            <v>368.99779999999998</v>
          </cell>
        </row>
        <row r="5997">
          <cell r="A5997">
            <v>0</v>
          </cell>
          <cell r="B5997" t="str">
            <v>Tablones 2" x 12" x 16pies en pasarelas</v>
          </cell>
          <cell r="C5997">
            <v>2.5</v>
          </cell>
          <cell r="D5997" t="str">
            <v>PT</v>
          </cell>
          <cell r="E5997">
            <v>59.32</v>
          </cell>
          <cell r="F5997">
            <v>10.6776</v>
          </cell>
          <cell r="G5997">
            <v>148.30000000000001</v>
          </cell>
          <cell r="H5997">
            <v>26.69</v>
          </cell>
          <cell r="I5997">
            <v>170.0026</v>
          </cell>
        </row>
        <row r="5998">
          <cell r="A5998">
            <v>0</v>
          </cell>
          <cell r="B5998" t="str">
            <v>Resane en huecos corbatas y juntas pisos</v>
          </cell>
          <cell r="C5998">
            <v>2</v>
          </cell>
          <cell r="D5998" t="str">
            <v>M2</v>
          </cell>
          <cell r="E5998">
            <v>103.9</v>
          </cell>
          <cell r="F5998">
            <v>18.702000000000002</v>
          </cell>
          <cell r="G5998">
            <v>207.8</v>
          </cell>
          <cell r="H5998">
            <v>37.4</v>
          </cell>
          <cell r="I5998">
            <v>1500</v>
          </cell>
        </row>
        <row r="5999">
          <cell r="A5999">
            <v>0</v>
          </cell>
          <cell r="B5999" t="str">
            <v>Transporte sistema formaletas</v>
          </cell>
          <cell r="C5999">
            <v>20</v>
          </cell>
          <cell r="D5999" t="str">
            <v>M2</v>
          </cell>
          <cell r="E5999">
            <v>8.99</v>
          </cell>
          <cell r="F5999">
            <v>1.6182000000000001</v>
          </cell>
          <cell r="G5999">
            <v>179.8</v>
          </cell>
          <cell r="H5999">
            <v>32.36</v>
          </cell>
          <cell r="I5999">
            <v>0</v>
          </cell>
        </row>
        <row r="6000">
          <cell r="A6000">
            <v>0</v>
          </cell>
          <cell r="B6000" t="str">
            <v xml:space="preserve">Mano de obra  </v>
          </cell>
          <cell r="C6000">
            <v>141.9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</row>
        <row r="6001">
          <cell r="A6001">
            <v>0</v>
          </cell>
          <cell r="B6001" t="str">
            <v>Mano de obra colocación formaletas y mallas</v>
          </cell>
          <cell r="C6001">
            <v>4</v>
          </cell>
          <cell r="D6001" t="str">
            <v>M2</v>
          </cell>
          <cell r="E6001">
            <v>667.59</v>
          </cell>
          <cell r="F6001">
            <v>0</v>
          </cell>
          <cell r="G6001">
            <v>2670.36</v>
          </cell>
          <cell r="H6001">
            <v>0</v>
          </cell>
          <cell r="I6001">
            <v>0</v>
          </cell>
        </row>
        <row r="6002">
          <cell r="A6002">
            <v>0</v>
          </cell>
          <cell r="B6002" t="str">
            <v>Mano de obra subida de formaletas y mallas</v>
          </cell>
          <cell r="C6002">
            <v>20</v>
          </cell>
          <cell r="D6002" t="str">
            <v>M2</v>
          </cell>
          <cell r="E6002">
            <v>4.0599999999999996</v>
          </cell>
          <cell r="F6002">
            <v>0</v>
          </cell>
          <cell r="G6002">
            <v>81.2</v>
          </cell>
          <cell r="H6002">
            <v>0</v>
          </cell>
          <cell r="I6002">
            <v>0</v>
          </cell>
        </row>
        <row r="6003">
          <cell r="A6003">
            <v>0</v>
          </cell>
          <cell r="B6003" t="str">
            <v>Total/UND</v>
          </cell>
          <cell r="C6003">
            <v>0</v>
          </cell>
          <cell r="D6003">
            <v>0</v>
          </cell>
          <cell r="E6003">
            <v>0</v>
          </cell>
          <cell r="F6003">
            <v>0</v>
          </cell>
          <cell r="G6003">
            <v>12365.029999999999</v>
          </cell>
          <cell r="H6003">
            <v>1730.41</v>
          </cell>
          <cell r="I6003">
            <v>14095.439999999999</v>
          </cell>
        </row>
        <row r="6004">
          <cell r="A6004">
            <v>0</v>
          </cell>
          <cell r="B6004" t="str">
            <v>PORTÓN DE TOLA</v>
          </cell>
          <cell r="C6004">
            <v>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638.97584541062804</v>
          </cell>
        </row>
        <row r="6005">
          <cell r="A6005">
            <v>128.02999999999997</v>
          </cell>
          <cell r="B6005" t="str">
            <v>MUROS 0.10m Fc=210 KG/CM2 EN FORMALETAS ACERO-MADERA PROPIOS MALLA D2.5</v>
          </cell>
          <cell r="C6005">
            <v>1</v>
          </cell>
          <cell r="D6005" t="str">
            <v>M3</v>
          </cell>
          <cell r="E6005">
            <v>0</v>
          </cell>
          <cell r="F6005">
            <v>0</v>
          </cell>
          <cell r="G6005">
            <v>12189.63</v>
          </cell>
          <cell r="H6005">
            <v>1698.83</v>
          </cell>
          <cell r="I6005">
            <v>13888.46</v>
          </cell>
        </row>
        <row r="6006">
          <cell r="A6006">
            <v>0</v>
          </cell>
          <cell r="B6006" t="str">
            <v>Muros 0.10m Fc=210Kg/cm2 Formaletas Propias</v>
          </cell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</row>
        <row r="6007">
          <cell r="A6007">
            <v>0</v>
          </cell>
          <cell r="B6007" t="str">
            <v>Volumen Análisis</v>
          </cell>
          <cell r="C6007">
            <v>1</v>
          </cell>
          <cell r="D6007" t="str">
            <v>M3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</row>
        <row r="6008">
          <cell r="A6008">
            <v>0</v>
          </cell>
          <cell r="B6008" t="str">
            <v>Materiales y Equipos</v>
          </cell>
          <cell r="C6008">
            <v>4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</row>
        <row r="6009">
          <cell r="A6009">
            <v>0</v>
          </cell>
          <cell r="B6009" t="str">
            <v>Sistema Formaleta Acero-Madera</v>
          </cell>
          <cell r="C6009">
            <v>20</v>
          </cell>
          <cell r="D6009" t="str">
            <v>M2/USO</v>
          </cell>
          <cell r="E6009">
            <v>30.14</v>
          </cell>
          <cell r="F6009">
            <v>5.4252000000000002</v>
          </cell>
          <cell r="G6009">
            <v>602.79999999999995</v>
          </cell>
          <cell r="H6009">
            <v>108.5</v>
          </cell>
          <cell r="I6009">
            <v>0</v>
          </cell>
        </row>
        <row r="6010">
          <cell r="A6010">
            <v>0</v>
          </cell>
          <cell r="B6010" t="str">
            <v>Malla Electrosoldada D2.5 10x10mm</v>
          </cell>
          <cell r="C6010">
            <v>0.10999999999999999</v>
          </cell>
          <cell r="D6010" t="str">
            <v>ROLLO</v>
          </cell>
          <cell r="E6010">
            <v>13656.78</v>
          </cell>
          <cell r="F6010">
            <v>2458.2204000000002</v>
          </cell>
          <cell r="G6010">
            <v>1502.25</v>
          </cell>
          <cell r="H6010">
            <v>270.39999999999998</v>
          </cell>
          <cell r="I6010">
            <v>0</v>
          </cell>
        </row>
        <row r="6011">
          <cell r="A6011">
            <v>0</v>
          </cell>
          <cell r="B6011" t="str">
            <v>Alambre No. 18</v>
          </cell>
          <cell r="C6011">
            <v>1.18</v>
          </cell>
          <cell r="D6011" t="str">
            <v>LBS</v>
          </cell>
          <cell r="E6011">
            <v>49.15</v>
          </cell>
          <cell r="F6011">
            <v>8.8469999999999995</v>
          </cell>
          <cell r="G6011">
            <v>58</v>
          </cell>
          <cell r="H6011">
            <v>10.44</v>
          </cell>
          <cell r="I6011">
            <v>0</v>
          </cell>
        </row>
        <row r="6012">
          <cell r="A6012">
            <v>0</v>
          </cell>
          <cell r="B6012" t="str">
            <v>Acero 3/8" p/refuerzos huecos puertas/ventanas</v>
          </cell>
          <cell r="C6012">
            <v>0.13</v>
          </cell>
          <cell r="D6012" t="str">
            <v>QQ</v>
          </cell>
          <cell r="E6012">
            <v>2245.7600000000002</v>
          </cell>
          <cell r="F6012">
            <v>404.23680000000002</v>
          </cell>
          <cell r="G6012">
            <v>291.95</v>
          </cell>
          <cell r="H6012">
            <v>52.55</v>
          </cell>
          <cell r="I6012">
            <v>0</v>
          </cell>
        </row>
        <row r="6013">
          <cell r="A6013">
            <v>0</v>
          </cell>
          <cell r="B6013" t="str">
            <v>Desmoldante base aceite - Tanque 55gls</v>
          </cell>
          <cell r="C6013">
            <v>6.8999999999999999E-3</v>
          </cell>
          <cell r="D6013" t="str">
            <v>UND</v>
          </cell>
          <cell r="E6013">
            <v>10500</v>
          </cell>
          <cell r="F6013">
            <v>1890</v>
          </cell>
          <cell r="G6013">
            <v>72.45</v>
          </cell>
          <cell r="H6013">
            <v>13.04</v>
          </cell>
          <cell r="I6013">
            <v>0</v>
          </cell>
        </row>
        <row r="6014">
          <cell r="A6014">
            <v>0</v>
          </cell>
          <cell r="B6014" t="str">
            <v>Porta corbatas - Rollos 250m</v>
          </cell>
          <cell r="C6014">
            <v>3.3999999999999996E-2</v>
          </cell>
          <cell r="D6014" t="str">
            <v>UND</v>
          </cell>
          <cell r="E6014">
            <v>2300</v>
          </cell>
          <cell r="F6014">
            <v>414</v>
          </cell>
          <cell r="G6014">
            <v>78.2</v>
          </cell>
          <cell r="H6014">
            <v>14.08</v>
          </cell>
        </row>
        <row r="6015">
          <cell r="A6015">
            <v>0</v>
          </cell>
          <cell r="B6015" t="str">
            <v>Soporta mallas - Separadores</v>
          </cell>
          <cell r="C6015">
            <v>15</v>
          </cell>
          <cell r="D6015" t="str">
            <v>UND</v>
          </cell>
          <cell r="E6015">
            <v>6.6</v>
          </cell>
          <cell r="F6015">
            <v>1.1879999999999999</v>
          </cell>
          <cell r="G6015">
            <v>99</v>
          </cell>
          <cell r="H6015">
            <v>17.82</v>
          </cell>
        </row>
        <row r="6016">
          <cell r="A6016">
            <v>0</v>
          </cell>
          <cell r="B6016" t="str">
            <v>Hormigón Fc=210 Kg/cm2 + 10% Desp.</v>
          </cell>
          <cell r="C6016">
            <v>1.1000000000000001</v>
          </cell>
          <cell r="D6016" t="str">
            <v>M3</v>
          </cell>
          <cell r="E6016">
            <v>5634.11</v>
          </cell>
          <cell r="F6016">
            <v>1014.1397999999999</v>
          </cell>
          <cell r="G6016">
            <v>6197.52</v>
          </cell>
          <cell r="H6016">
            <v>1115.55</v>
          </cell>
          <cell r="I6016">
            <v>0</v>
          </cell>
        </row>
        <row r="6017">
          <cell r="A6017">
            <v>0</v>
          </cell>
          <cell r="B6017" t="str">
            <v>Tablones 2" x 12" x 16pies en pasarelas</v>
          </cell>
          <cell r="C6017">
            <v>2.5</v>
          </cell>
          <cell r="D6017" t="str">
            <v>PT</v>
          </cell>
          <cell r="E6017">
            <v>59.32</v>
          </cell>
          <cell r="F6017">
            <v>10.6776</v>
          </cell>
          <cell r="G6017">
            <v>148.30000000000001</v>
          </cell>
          <cell r="H6017">
            <v>26.69</v>
          </cell>
          <cell r="I6017">
            <v>0</v>
          </cell>
        </row>
        <row r="6018">
          <cell r="A6018">
            <v>0</v>
          </cell>
          <cell r="B6018" t="str">
            <v>Resane en huecos corbatas y juntas pisos</v>
          </cell>
          <cell r="C6018">
            <v>2</v>
          </cell>
          <cell r="D6018" t="str">
            <v>M2</v>
          </cell>
          <cell r="E6018">
            <v>103.9</v>
          </cell>
          <cell r="F6018">
            <v>18.702000000000002</v>
          </cell>
          <cell r="G6018">
            <v>207.8</v>
          </cell>
          <cell r="H6018">
            <v>37.4</v>
          </cell>
          <cell r="I6018">
            <v>0</v>
          </cell>
        </row>
        <row r="6019">
          <cell r="A6019">
            <v>0</v>
          </cell>
          <cell r="B6019" t="str">
            <v>Transporte sistema formaletas</v>
          </cell>
          <cell r="C6019">
            <v>20</v>
          </cell>
          <cell r="D6019" t="str">
            <v>M2</v>
          </cell>
          <cell r="E6019">
            <v>8.99</v>
          </cell>
          <cell r="F6019">
            <v>1.6182000000000001</v>
          </cell>
          <cell r="G6019">
            <v>179.8</v>
          </cell>
          <cell r="H6019">
            <v>32.36</v>
          </cell>
        </row>
        <row r="6020">
          <cell r="A6020">
            <v>0</v>
          </cell>
          <cell r="B6020" t="str">
            <v xml:space="preserve">Mano de obra  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</row>
        <row r="6021">
          <cell r="A6021">
            <v>0</v>
          </cell>
          <cell r="B6021" t="str">
            <v>Mano de obra colocación formaletas y mallas</v>
          </cell>
          <cell r="C6021">
            <v>4</v>
          </cell>
          <cell r="D6021" t="str">
            <v>M2</v>
          </cell>
          <cell r="E6021">
            <v>667.59</v>
          </cell>
          <cell r="F6021">
            <v>0</v>
          </cell>
          <cell r="G6021">
            <v>2670.36</v>
          </cell>
          <cell r="H6021">
            <v>0</v>
          </cell>
          <cell r="I6021">
            <v>0</v>
          </cell>
        </row>
        <row r="6022">
          <cell r="A6022">
            <v>0</v>
          </cell>
          <cell r="B6022" t="str">
            <v>Mano de obra subida de formaletas y mallas</v>
          </cell>
          <cell r="C6022">
            <v>20</v>
          </cell>
          <cell r="D6022" t="str">
            <v>M2</v>
          </cell>
          <cell r="E6022">
            <v>4.0599999999999996</v>
          </cell>
          <cell r="F6022">
            <v>0</v>
          </cell>
          <cell r="G6022">
            <v>81.2</v>
          </cell>
          <cell r="H6022">
            <v>0</v>
          </cell>
          <cell r="I6022">
            <v>0</v>
          </cell>
        </row>
        <row r="6023">
          <cell r="A6023">
            <v>0</v>
          </cell>
          <cell r="B6023" t="str">
            <v>Total/UND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G6023">
            <v>12189.63</v>
          </cell>
          <cell r="H6023">
            <v>1698.83</v>
          </cell>
          <cell r="I6023">
            <v>13888.46</v>
          </cell>
        </row>
        <row r="6024">
          <cell r="A6024">
            <v>0</v>
          </cell>
          <cell r="B6024" t="str">
            <v>Volumen Análisis</v>
          </cell>
          <cell r="C6024">
            <v>20.34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</row>
        <row r="6025">
          <cell r="A6025">
            <v>128.03999999999996</v>
          </cell>
          <cell r="B6025" t="str">
            <v>MUROS DE 0.10m Fc=210 KG/CM2 EN FORMALETAS ALUMINIO PROPIO MALLA D2.5</v>
          </cell>
          <cell r="C6025">
            <v>1</v>
          </cell>
          <cell r="D6025" t="str">
            <v>M3</v>
          </cell>
          <cell r="E6025">
            <v>0</v>
          </cell>
          <cell r="F6025">
            <v>0</v>
          </cell>
          <cell r="G6025">
            <v>11896.55</v>
          </cell>
          <cell r="H6025">
            <v>1646.07</v>
          </cell>
          <cell r="I6025">
            <v>13542.619999999999</v>
          </cell>
        </row>
        <row r="6026">
          <cell r="A6026">
            <v>0</v>
          </cell>
          <cell r="B6026" t="str">
            <v>Muros 0.10m Fc=210Kg/cm2 Formaletas Propias</v>
          </cell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</row>
        <row r="6027">
          <cell r="A6027">
            <v>0</v>
          </cell>
          <cell r="B6027" t="str">
            <v>Volumen Análisis</v>
          </cell>
          <cell r="C6027">
            <v>1</v>
          </cell>
          <cell r="D6027" t="str">
            <v>M3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</row>
        <row r="6028">
          <cell r="A6028">
            <v>0</v>
          </cell>
          <cell r="B6028" t="str">
            <v>Materiales y Equipos</v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</row>
        <row r="6029">
          <cell r="A6029">
            <v>0</v>
          </cell>
          <cell r="B6029" t="str">
            <v>Sistema Formaleta Aluminio</v>
          </cell>
          <cell r="C6029">
            <v>20</v>
          </cell>
          <cell r="D6029" t="str">
            <v>M2/USO</v>
          </cell>
          <cell r="E6029">
            <v>15.24</v>
          </cell>
          <cell r="F6029">
            <v>2.7431999999999999</v>
          </cell>
          <cell r="G6029">
            <v>304.8</v>
          </cell>
          <cell r="H6029">
            <v>54.86</v>
          </cell>
          <cell r="I6029">
            <v>0</v>
          </cell>
        </row>
        <row r="6030">
          <cell r="A6030">
            <v>0</v>
          </cell>
          <cell r="B6030" t="str">
            <v>Malla Electrosoldada D2.5 10x10mm</v>
          </cell>
          <cell r="C6030">
            <v>0.10999999999999999</v>
          </cell>
          <cell r="D6030" t="str">
            <v>ROLLO</v>
          </cell>
          <cell r="E6030">
            <v>13656.78</v>
          </cell>
          <cell r="F6030">
            <v>2458.2204000000002</v>
          </cell>
          <cell r="G6030">
            <v>1502.25</v>
          </cell>
          <cell r="H6030">
            <v>270.39999999999998</v>
          </cell>
          <cell r="I6030">
            <v>0</v>
          </cell>
        </row>
        <row r="6031">
          <cell r="A6031">
            <v>0</v>
          </cell>
          <cell r="B6031" t="str">
            <v>Alambre No. 18</v>
          </cell>
          <cell r="C6031">
            <v>1.18</v>
          </cell>
          <cell r="D6031" t="str">
            <v>LBS</v>
          </cell>
          <cell r="E6031">
            <v>49.15</v>
          </cell>
          <cell r="F6031">
            <v>8.8469999999999995</v>
          </cell>
          <cell r="G6031">
            <v>58</v>
          </cell>
          <cell r="H6031">
            <v>10.44</v>
          </cell>
        </row>
        <row r="6032">
          <cell r="A6032">
            <v>0</v>
          </cell>
          <cell r="B6032" t="str">
            <v>Acero 3/8" p/refuerzos huecos puertas/ventanas</v>
          </cell>
          <cell r="C6032">
            <v>0.13</v>
          </cell>
          <cell r="D6032" t="str">
            <v>QQ</v>
          </cell>
          <cell r="E6032">
            <v>2245.7600000000002</v>
          </cell>
          <cell r="F6032">
            <v>404.23680000000002</v>
          </cell>
          <cell r="G6032">
            <v>291.95</v>
          </cell>
          <cell r="H6032">
            <v>52.55</v>
          </cell>
        </row>
        <row r="6033">
          <cell r="A6033">
            <v>0</v>
          </cell>
          <cell r="B6033" t="str">
            <v>Desmoldante base aceite - Tanque 55gls</v>
          </cell>
          <cell r="C6033">
            <v>6.8999999999999999E-3</v>
          </cell>
          <cell r="D6033" t="str">
            <v>UND</v>
          </cell>
          <cell r="E6033">
            <v>10500</v>
          </cell>
          <cell r="F6033">
            <v>1890</v>
          </cell>
          <cell r="G6033">
            <v>72.45</v>
          </cell>
          <cell r="H6033">
            <v>13.04</v>
          </cell>
        </row>
        <row r="6034">
          <cell r="A6034">
            <v>0</v>
          </cell>
          <cell r="B6034" t="str">
            <v>Porta corbatas - Rollos 550m</v>
          </cell>
          <cell r="C6034">
            <v>1.4999999999999999E-2</v>
          </cell>
          <cell r="D6034" t="str">
            <v>UND</v>
          </cell>
          <cell r="E6034">
            <v>5541</v>
          </cell>
          <cell r="F6034">
            <v>997.38</v>
          </cell>
          <cell r="G6034">
            <v>83.12</v>
          </cell>
          <cell r="H6034">
            <v>14.96</v>
          </cell>
          <cell r="I6034">
            <v>0</v>
          </cell>
        </row>
        <row r="6035">
          <cell r="A6035">
            <v>0</v>
          </cell>
          <cell r="B6035" t="str">
            <v>Soporta mallas - Separadores</v>
          </cell>
          <cell r="C6035">
            <v>15</v>
          </cell>
          <cell r="D6035" t="str">
            <v>UND</v>
          </cell>
          <cell r="E6035">
            <v>6.6</v>
          </cell>
          <cell r="F6035">
            <v>1.1879999999999999</v>
          </cell>
          <cell r="G6035">
            <v>99</v>
          </cell>
          <cell r="H6035">
            <v>17.82</v>
          </cell>
          <cell r="I6035">
            <v>0</v>
          </cell>
        </row>
        <row r="6036">
          <cell r="A6036">
            <v>0</v>
          </cell>
          <cell r="B6036" t="str">
            <v>Hormigón Fc=210 Kg/cm2 + 10% Desp.</v>
          </cell>
          <cell r="C6036">
            <v>1.1000000000000001</v>
          </cell>
          <cell r="D6036" t="str">
            <v>M3</v>
          </cell>
          <cell r="E6036">
            <v>5634.11</v>
          </cell>
          <cell r="F6036">
            <v>1014.1397999999999</v>
          </cell>
          <cell r="G6036">
            <v>6197.52</v>
          </cell>
          <cell r="H6036">
            <v>1115.55</v>
          </cell>
          <cell r="I6036">
            <v>0</v>
          </cell>
        </row>
        <row r="6037">
          <cell r="A6037">
            <v>0</v>
          </cell>
          <cell r="B6037" t="str">
            <v>Tablones 2" x 12" x 16pies en pasarelas</v>
          </cell>
          <cell r="C6037">
            <v>2.5</v>
          </cell>
          <cell r="D6037" t="str">
            <v>PT</v>
          </cell>
          <cell r="E6037">
            <v>59.32</v>
          </cell>
          <cell r="F6037">
            <v>10.6776</v>
          </cell>
          <cell r="G6037">
            <v>148.30000000000001</v>
          </cell>
          <cell r="H6037">
            <v>26.69</v>
          </cell>
          <cell r="I6037">
            <v>9912.02</v>
          </cell>
        </row>
        <row r="6038">
          <cell r="A6038">
            <v>0</v>
          </cell>
          <cell r="B6038" t="str">
            <v>Resane en huecos corbatas y juntas pisos</v>
          </cell>
          <cell r="C6038">
            <v>2</v>
          </cell>
          <cell r="D6038" t="str">
            <v>M2</v>
          </cell>
          <cell r="E6038">
            <v>103.9</v>
          </cell>
          <cell r="F6038">
            <v>18.702000000000002</v>
          </cell>
          <cell r="G6038">
            <v>207.8</v>
          </cell>
          <cell r="H6038">
            <v>37.4</v>
          </cell>
          <cell r="I6038">
            <v>0</v>
          </cell>
        </row>
        <row r="6039">
          <cell r="A6039">
            <v>0</v>
          </cell>
          <cell r="B6039" t="str">
            <v>Transporte sistema formaletas</v>
          </cell>
          <cell r="C6039">
            <v>20</v>
          </cell>
          <cell r="D6039" t="str">
            <v>M2</v>
          </cell>
          <cell r="E6039">
            <v>8.99</v>
          </cell>
          <cell r="F6039">
            <v>1.6182000000000001</v>
          </cell>
          <cell r="G6039">
            <v>179.8</v>
          </cell>
          <cell r="H6039">
            <v>32.36</v>
          </cell>
          <cell r="I6039">
            <v>0</v>
          </cell>
        </row>
        <row r="6040">
          <cell r="A6040">
            <v>0</v>
          </cell>
          <cell r="B6040" t="str">
            <v xml:space="preserve">Mano de obra  </v>
          </cell>
          <cell r="C6040">
            <v>1</v>
          </cell>
          <cell r="D6040">
            <v>0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</row>
        <row r="6041">
          <cell r="A6041">
            <v>0</v>
          </cell>
          <cell r="B6041" t="str">
            <v>Mano de obra colocación formaletas y mallas</v>
          </cell>
          <cell r="C6041">
            <v>4</v>
          </cell>
          <cell r="D6041" t="str">
            <v>M2</v>
          </cell>
          <cell r="E6041">
            <v>667.59</v>
          </cell>
          <cell r="F6041">
            <v>0</v>
          </cell>
          <cell r="G6041">
            <v>2670.36</v>
          </cell>
          <cell r="H6041">
            <v>0</v>
          </cell>
          <cell r="I6041">
            <v>0</v>
          </cell>
        </row>
        <row r="6042">
          <cell r="A6042">
            <v>0</v>
          </cell>
          <cell r="B6042" t="str">
            <v>Mano de obra subida de formaletas y mallas</v>
          </cell>
          <cell r="C6042">
            <v>20</v>
          </cell>
          <cell r="D6042" t="str">
            <v>M2</v>
          </cell>
          <cell r="E6042">
            <v>4.0599999999999996</v>
          </cell>
          <cell r="F6042">
            <v>0</v>
          </cell>
          <cell r="G6042">
            <v>81.2</v>
          </cell>
          <cell r="H6042">
            <v>0</v>
          </cell>
          <cell r="I6042">
            <v>0</v>
          </cell>
        </row>
        <row r="6043">
          <cell r="A6043">
            <v>0</v>
          </cell>
          <cell r="B6043" t="str">
            <v>Total/UND</v>
          </cell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G6043">
            <v>11896.55</v>
          </cell>
          <cell r="H6043">
            <v>1646.07</v>
          </cell>
          <cell r="I6043">
            <v>13542.619999999999</v>
          </cell>
        </row>
        <row r="6044">
          <cell r="A6044">
            <v>0</v>
          </cell>
          <cell r="B6044" t="str">
            <v>Sistema Formaleta Aluminio Todo Costo</v>
          </cell>
          <cell r="C6044">
            <v>4</v>
          </cell>
          <cell r="D6044">
            <v>0</v>
          </cell>
          <cell r="E6044">
            <v>1310</v>
          </cell>
          <cell r="F6044">
            <v>235.79999999999998</v>
          </cell>
          <cell r="G6044">
            <v>0</v>
          </cell>
          <cell r="H6044">
            <v>0</v>
          </cell>
        </row>
        <row r="6045">
          <cell r="A6045">
            <v>128.04999999999995</v>
          </cell>
          <cell r="B6045" t="str">
            <v>MUROS 0.10m Fc=210 KG/CM2 EN FORMALETAS ALUMINIO - TODO COSTO MALLA D2.7</v>
          </cell>
          <cell r="C6045">
            <v>1</v>
          </cell>
          <cell r="D6045" t="str">
            <v>M3</v>
          </cell>
          <cell r="E6045">
            <v>0</v>
          </cell>
          <cell r="F6045">
            <v>0</v>
          </cell>
          <cell r="G6045">
            <v>13466.66</v>
          </cell>
          <cell r="H6045">
            <v>2423.9899999999998</v>
          </cell>
          <cell r="I6045">
            <v>15890.65</v>
          </cell>
        </row>
        <row r="6046">
          <cell r="A6046">
            <v>0</v>
          </cell>
          <cell r="B6046" t="str">
            <v>Muros 0.10m Fc=210Kg/cm2 Form. todo costo</v>
          </cell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</row>
        <row r="6047">
          <cell r="A6047">
            <v>0</v>
          </cell>
          <cell r="B6047" t="str">
            <v>Volumen Análisis</v>
          </cell>
          <cell r="C6047">
            <v>1</v>
          </cell>
          <cell r="D6047" t="str">
            <v>M3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</row>
        <row r="6048">
          <cell r="A6048">
            <v>0</v>
          </cell>
          <cell r="B6048" t="str">
            <v>Materiales y Equipos</v>
          </cell>
          <cell r="C6048">
            <v>1.1000000000000001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</row>
        <row r="6049">
          <cell r="A6049">
            <v>0</v>
          </cell>
          <cell r="B6049" t="str">
            <v>Sistema Formaleta Aluminio Todo Costo</v>
          </cell>
          <cell r="C6049">
            <v>4</v>
          </cell>
          <cell r="D6049" t="str">
            <v>M2</v>
          </cell>
          <cell r="E6049">
            <v>1310</v>
          </cell>
          <cell r="F6049">
            <v>235.79999999999998</v>
          </cell>
          <cell r="G6049">
            <v>5240</v>
          </cell>
          <cell r="H6049">
            <v>943.2</v>
          </cell>
          <cell r="I6049">
            <v>15681.86</v>
          </cell>
        </row>
        <row r="6050">
          <cell r="A6050">
            <v>0</v>
          </cell>
          <cell r="B6050" t="str">
            <v>Malla Electrosoldada D2.7 10x10mm</v>
          </cell>
          <cell r="C6050">
            <v>0.10999999999999999</v>
          </cell>
          <cell r="D6050" t="str">
            <v>ROLLO</v>
          </cell>
          <cell r="E6050">
            <v>15211.69</v>
          </cell>
          <cell r="F6050">
            <v>2738.1041999999998</v>
          </cell>
          <cell r="G6050">
            <v>1673.29</v>
          </cell>
          <cell r="H6050">
            <v>301.19</v>
          </cell>
          <cell r="I6050">
            <v>0</v>
          </cell>
        </row>
        <row r="6051">
          <cell r="A6051">
            <v>0</v>
          </cell>
          <cell r="B6051" t="str">
            <v>Alambre No. 18</v>
          </cell>
          <cell r="C6051">
            <v>1.3</v>
          </cell>
          <cell r="D6051" t="str">
            <v>LBS</v>
          </cell>
          <cell r="E6051">
            <v>49.15</v>
          </cell>
          <cell r="F6051">
            <v>8.8469999999999995</v>
          </cell>
          <cell r="G6051">
            <v>63.9</v>
          </cell>
          <cell r="H6051">
            <v>11.5</v>
          </cell>
          <cell r="I6051">
            <v>14095.439999999999</v>
          </cell>
        </row>
        <row r="6052">
          <cell r="A6052">
            <v>0</v>
          </cell>
          <cell r="B6052" t="str">
            <v>Acero 3/8" p/refuerzos huecos puertas/ventanas</v>
          </cell>
          <cell r="C6052">
            <v>0.13</v>
          </cell>
          <cell r="D6052" t="str">
            <v>QQ</v>
          </cell>
          <cell r="E6052">
            <v>2245.7600000000002</v>
          </cell>
          <cell r="F6052">
            <v>404.23680000000002</v>
          </cell>
          <cell r="G6052">
            <v>291.95</v>
          </cell>
          <cell r="H6052">
            <v>52.55</v>
          </cell>
          <cell r="I6052">
            <v>0</v>
          </cell>
        </row>
        <row r="6053">
          <cell r="A6053">
            <v>0</v>
          </cell>
          <cell r="B6053" t="str">
            <v>Hormigón Fc=210 Kg/cm2 + 10% Desp.</v>
          </cell>
          <cell r="C6053">
            <v>1.1000000000000001</v>
          </cell>
          <cell r="D6053" t="str">
            <v>M3</v>
          </cell>
          <cell r="E6053">
            <v>5634.11</v>
          </cell>
          <cell r="F6053">
            <v>1014.1397999999999</v>
          </cell>
          <cell r="G6053">
            <v>6197.52</v>
          </cell>
          <cell r="H6053">
            <v>1115.55</v>
          </cell>
          <cell r="I6053">
            <v>0</v>
          </cell>
        </row>
        <row r="6054">
          <cell r="A6054">
            <v>0</v>
          </cell>
          <cell r="B6054" t="str">
            <v>Total/UND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G6054">
            <v>13466.66</v>
          </cell>
          <cell r="H6054">
            <v>2423.9899999999998</v>
          </cell>
          <cell r="I6054">
            <v>31134.500000000007</v>
          </cell>
        </row>
        <row r="6055">
          <cell r="A6055">
            <v>0</v>
          </cell>
          <cell r="B6055" t="str">
            <v xml:space="preserve">Alquiler Sistema Formaleta Acero-Madera </v>
          </cell>
          <cell r="C6055">
            <v>20</v>
          </cell>
          <cell r="D6055">
            <v>0</v>
          </cell>
          <cell r="E6055">
            <v>38.909999999999997</v>
          </cell>
          <cell r="F6055">
            <v>7.0037999999999991</v>
          </cell>
          <cell r="G6055">
            <v>0</v>
          </cell>
          <cell r="H6055">
            <v>0</v>
          </cell>
          <cell r="I6055">
            <v>0</v>
          </cell>
        </row>
        <row r="6056">
          <cell r="A6056">
            <v>128.05999999999995</v>
          </cell>
          <cell r="B6056" t="str">
            <v>MUROS 0.10m Fc=210 KG/CM2 EN FORMALETAS ACERO-MADERA RENTADAS MALLA D2.7</v>
          </cell>
          <cell r="C6056">
            <v>1</v>
          </cell>
          <cell r="D6056" t="str">
            <v>M3</v>
          </cell>
          <cell r="E6056">
            <v>0</v>
          </cell>
          <cell r="F6056">
            <v>0</v>
          </cell>
          <cell r="G6056">
            <v>12541.97</v>
          </cell>
          <cell r="H6056">
            <v>1762.26</v>
          </cell>
          <cell r="I6056">
            <v>14304.23</v>
          </cell>
        </row>
        <row r="6057">
          <cell r="A6057">
            <v>0</v>
          </cell>
          <cell r="B6057" t="str">
            <v>Muros 0.10m Fc=210Kg/cm2 Formaletas rentadas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</row>
        <row r="6058">
          <cell r="A6058">
            <v>0</v>
          </cell>
          <cell r="B6058" t="str">
            <v>Volumen Análisis</v>
          </cell>
          <cell r="C6058">
            <v>1</v>
          </cell>
          <cell r="D6058" t="str">
            <v>M3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</row>
        <row r="6059">
          <cell r="A6059">
            <v>0</v>
          </cell>
          <cell r="B6059" t="str">
            <v>Materiales y Equipos</v>
          </cell>
          <cell r="C6059">
            <v>6.8999999999999999E-3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</row>
        <row r="6060">
          <cell r="A6060">
            <v>0</v>
          </cell>
          <cell r="B6060" t="str">
            <v xml:space="preserve">Alquiler Sistema Formaleta Acero-Madera </v>
          </cell>
          <cell r="C6060">
            <v>20</v>
          </cell>
          <cell r="D6060" t="str">
            <v>M2/USO</v>
          </cell>
          <cell r="E6060">
            <v>38.909999999999997</v>
          </cell>
          <cell r="F6060">
            <v>7.0037999999999991</v>
          </cell>
          <cell r="G6060">
            <v>778.2</v>
          </cell>
          <cell r="H6060">
            <v>140.08000000000001</v>
          </cell>
          <cell r="I6060">
            <v>0</v>
          </cell>
        </row>
        <row r="6061">
          <cell r="A6061">
            <v>0</v>
          </cell>
          <cell r="B6061" t="str">
            <v>Malla Electrosoldada D2.7 10x10mm</v>
          </cell>
          <cell r="C6061">
            <v>0.10999999999999999</v>
          </cell>
          <cell r="D6061" t="str">
            <v>ROLLO</v>
          </cell>
          <cell r="E6061">
            <v>15211.69</v>
          </cell>
          <cell r="F6061">
            <v>2738.1041999999998</v>
          </cell>
          <cell r="G6061">
            <v>1673.29</v>
          </cell>
          <cell r="H6061">
            <v>301.19</v>
          </cell>
          <cell r="I6061">
            <v>0</v>
          </cell>
        </row>
        <row r="6062">
          <cell r="A6062">
            <v>0</v>
          </cell>
          <cell r="B6062" t="str">
            <v>Alambre No. 18</v>
          </cell>
          <cell r="C6062">
            <v>1.3</v>
          </cell>
          <cell r="D6062" t="str">
            <v>LBS</v>
          </cell>
          <cell r="E6062">
            <v>49.15</v>
          </cell>
          <cell r="F6062">
            <v>8.8469999999999995</v>
          </cell>
          <cell r="G6062">
            <v>63.9</v>
          </cell>
          <cell r="H6062">
            <v>11.5</v>
          </cell>
        </row>
        <row r="6063">
          <cell r="A6063">
            <v>0</v>
          </cell>
          <cell r="B6063" t="str">
            <v>Acero 3/8" p/refuerzos huecos puertas/ventanas</v>
          </cell>
          <cell r="C6063">
            <v>0.13</v>
          </cell>
          <cell r="D6063" t="str">
            <v>QQ</v>
          </cell>
          <cell r="E6063">
            <v>2245.7600000000002</v>
          </cell>
          <cell r="F6063">
            <v>404.23680000000002</v>
          </cell>
          <cell r="G6063">
            <v>291.95</v>
          </cell>
          <cell r="H6063">
            <v>52.55</v>
          </cell>
        </row>
        <row r="6064">
          <cell r="A6064">
            <v>0</v>
          </cell>
          <cell r="B6064" t="str">
            <v>Desmoldante base aceite - Tanque 55gls</v>
          </cell>
          <cell r="C6064">
            <v>6.8999999999999999E-3</v>
          </cell>
          <cell r="D6064" t="str">
            <v>UND</v>
          </cell>
          <cell r="E6064">
            <v>10500</v>
          </cell>
          <cell r="F6064">
            <v>1890</v>
          </cell>
          <cell r="G6064">
            <v>72.45</v>
          </cell>
          <cell r="H6064">
            <v>13.04</v>
          </cell>
        </row>
        <row r="6065">
          <cell r="A6065">
            <v>0</v>
          </cell>
          <cell r="B6065" t="str">
            <v>Porta corbatas - Rollos 250m</v>
          </cell>
          <cell r="C6065">
            <v>3.3999999999999996E-2</v>
          </cell>
          <cell r="D6065" t="str">
            <v>UND</v>
          </cell>
          <cell r="E6065">
            <v>2300</v>
          </cell>
          <cell r="F6065">
            <v>414</v>
          </cell>
          <cell r="G6065">
            <v>78.2</v>
          </cell>
          <cell r="H6065">
            <v>14.08</v>
          </cell>
        </row>
        <row r="6066">
          <cell r="A6066">
            <v>0</v>
          </cell>
          <cell r="B6066" t="str">
            <v>Soporta mallas - Separadores</v>
          </cell>
          <cell r="C6066">
            <v>15</v>
          </cell>
          <cell r="D6066" t="str">
            <v>UND</v>
          </cell>
          <cell r="E6066">
            <v>6.6</v>
          </cell>
          <cell r="F6066">
            <v>1.1879999999999999</v>
          </cell>
          <cell r="G6066">
            <v>99</v>
          </cell>
          <cell r="H6066">
            <v>17.82</v>
          </cell>
          <cell r="I6066">
            <v>0</v>
          </cell>
        </row>
        <row r="6067">
          <cell r="A6067">
            <v>0</v>
          </cell>
          <cell r="B6067" t="str">
            <v>Hormigón Fc=210 Kg/cm2 + 10% Desp.</v>
          </cell>
          <cell r="C6067">
            <v>1.1000000000000001</v>
          </cell>
          <cell r="D6067" t="str">
            <v>M3</v>
          </cell>
          <cell r="E6067">
            <v>5634.11</v>
          </cell>
          <cell r="F6067">
            <v>1014.1397999999999</v>
          </cell>
          <cell r="G6067">
            <v>6197.52</v>
          </cell>
          <cell r="H6067">
            <v>1115.55</v>
          </cell>
          <cell r="I6067">
            <v>0</v>
          </cell>
        </row>
        <row r="6068">
          <cell r="A6068">
            <v>0</v>
          </cell>
          <cell r="B6068" t="str">
            <v>Tablones 2" x 12" x 16pies en pasarelas</v>
          </cell>
          <cell r="C6068">
            <v>2.5</v>
          </cell>
          <cell r="D6068" t="str">
            <v>PT</v>
          </cell>
          <cell r="E6068">
            <v>59.32</v>
          </cell>
          <cell r="F6068">
            <v>10.6776</v>
          </cell>
          <cell r="G6068">
            <v>148.30000000000001</v>
          </cell>
          <cell r="H6068">
            <v>26.69</v>
          </cell>
          <cell r="I6068">
            <v>0</v>
          </cell>
        </row>
        <row r="6069">
          <cell r="A6069">
            <v>0</v>
          </cell>
          <cell r="B6069" t="str">
            <v>Resane en huecos corbatas y juntas pisos</v>
          </cell>
          <cell r="C6069">
            <v>2</v>
          </cell>
          <cell r="D6069" t="str">
            <v>M2</v>
          </cell>
          <cell r="E6069">
            <v>103.9</v>
          </cell>
          <cell r="F6069">
            <v>18.702000000000002</v>
          </cell>
          <cell r="G6069">
            <v>207.8</v>
          </cell>
          <cell r="H6069">
            <v>37.4</v>
          </cell>
          <cell r="I6069">
            <v>14095.439999999999</v>
          </cell>
        </row>
        <row r="6070">
          <cell r="A6070">
            <v>0</v>
          </cell>
          <cell r="B6070" t="str">
            <v>Transporte sistema formaletas</v>
          </cell>
          <cell r="C6070">
            <v>20</v>
          </cell>
          <cell r="D6070" t="str">
            <v>M2</v>
          </cell>
          <cell r="E6070">
            <v>8.99</v>
          </cell>
          <cell r="F6070">
            <v>1.6182000000000001</v>
          </cell>
          <cell r="G6070">
            <v>179.8</v>
          </cell>
          <cell r="H6070">
            <v>32.36</v>
          </cell>
        </row>
        <row r="6071">
          <cell r="A6071">
            <v>0</v>
          </cell>
          <cell r="B6071" t="str">
            <v xml:space="preserve">Mano de obra  </v>
          </cell>
          <cell r="C6071">
            <v>1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</row>
        <row r="6072">
          <cell r="A6072">
            <v>0</v>
          </cell>
          <cell r="B6072" t="str">
            <v>Mano de obra colocación formaletas y mallas</v>
          </cell>
          <cell r="C6072">
            <v>4</v>
          </cell>
          <cell r="D6072" t="str">
            <v>M2</v>
          </cell>
          <cell r="E6072">
            <v>667.59</v>
          </cell>
          <cell r="F6072">
            <v>0</v>
          </cell>
          <cell r="G6072">
            <v>2670.36</v>
          </cell>
          <cell r="H6072">
            <v>0</v>
          </cell>
          <cell r="I6072">
            <v>0</v>
          </cell>
        </row>
        <row r="6073">
          <cell r="A6073">
            <v>0</v>
          </cell>
          <cell r="B6073" t="str">
            <v>Mano de obra subida de formaletas y mallas</v>
          </cell>
          <cell r="C6073">
            <v>20</v>
          </cell>
          <cell r="D6073" t="str">
            <v>M2</v>
          </cell>
          <cell r="E6073">
            <v>4.0599999999999996</v>
          </cell>
          <cell r="F6073">
            <v>0</v>
          </cell>
          <cell r="G6073">
            <v>81.2</v>
          </cell>
          <cell r="H6073">
            <v>0</v>
          </cell>
          <cell r="I6073">
            <v>0</v>
          </cell>
        </row>
        <row r="6074">
          <cell r="A6074">
            <v>0</v>
          </cell>
          <cell r="B6074" t="str">
            <v>Total/UND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G6074">
            <v>12541.97</v>
          </cell>
          <cell r="H6074">
            <v>1762.26</v>
          </cell>
          <cell r="I6074">
            <v>14304.23</v>
          </cell>
        </row>
        <row r="6075">
          <cell r="A6075">
            <v>0</v>
          </cell>
          <cell r="B6075" t="str">
            <v>Sistema Formaleta Acero-Madera</v>
          </cell>
          <cell r="C6075">
            <v>20</v>
          </cell>
          <cell r="D6075">
            <v>0</v>
          </cell>
          <cell r="E6075">
            <v>30.14</v>
          </cell>
          <cell r="F6075">
            <v>5.4252000000000002</v>
          </cell>
          <cell r="G6075">
            <v>0</v>
          </cell>
          <cell r="H6075">
            <v>0</v>
          </cell>
          <cell r="I6075">
            <v>0</v>
          </cell>
        </row>
        <row r="6076">
          <cell r="A6076">
            <v>128.06999999999994</v>
          </cell>
          <cell r="B6076" t="str">
            <v>MUROS 0.10m Fc=210 KG/CM2 EN FORMALETAS ACERO-MADERA PROPIOS MALLA D2.7</v>
          </cell>
          <cell r="C6076">
            <v>1</v>
          </cell>
          <cell r="D6076" t="str">
            <v>M3</v>
          </cell>
          <cell r="E6076">
            <v>0</v>
          </cell>
          <cell r="F6076">
            <v>0</v>
          </cell>
          <cell r="G6076">
            <v>12366.57</v>
          </cell>
          <cell r="H6076">
            <v>1730.68</v>
          </cell>
          <cell r="I6076">
            <v>14097.25</v>
          </cell>
        </row>
        <row r="6077">
          <cell r="A6077">
            <v>0</v>
          </cell>
          <cell r="B6077" t="str">
            <v>Muros 0.10m Fc=210Kg/cm2 Formaletas Propias</v>
          </cell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</row>
        <row r="6078">
          <cell r="A6078">
            <v>0</v>
          </cell>
          <cell r="B6078" t="str">
            <v>Volumen Análisis</v>
          </cell>
          <cell r="C6078">
            <v>1</v>
          </cell>
          <cell r="D6078" t="str">
            <v>M3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</row>
        <row r="6079">
          <cell r="A6079">
            <v>0</v>
          </cell>
          <cell r="B6079" t="str">
            <v>Materiales y Equipos</v>
          </cell>
          <cell r="C6079">
            <v>6.8999999999999999E-3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</row>
        <row r="6080">
          <cell r="A6080">
            <v>0</v>
          </cell>
          <cell r="B6080" t="str">
            <v>Sistema Formaleta Acero-Madera</v>
          </cell>
          <cell r="C6080">
            <v>20</v>
          </cell>
          <cell r="D6080" t="str">
            <v>M2/USO</v>
          </cell>
          <cell r="E6080">
            <v>30.14</v>
          </cell>
          <cell r="F6080">
            <v>5.4252000000000002</v>
          </cell>
          <cell r="G6080">
            <v>602.79999999999995</v>
          </cell>
          <cell r="H6080">
            <v>108.5</v>
          </cell>
          <cell r="I6080">
            <v>0</v>
          </cell>
        </row>
        <row r="6081">
          <cell r="A6081">
            <v>0</v>
          </cell>
          <cell r="B6081" t="str">
            <v>Malla Electrosoldada D2.7 10x10mm</v>
          </cell>
          <cell r="C6081">
            <v>0.10999999999999999</v>
          </cell>
          <cell r="D6081" t="str">
            <v>ROLLO</v>
          </cell>
          <cell r="E6081">
            <v>15211.69</v>
          </cell>
          <cell r="F6081">
            <v>2738.1041999999998</v>
          </cell>
          <cell r="G6081">
            <v>1673.29</v>
          </cell>
          <cell r="H6081">
            <v>301.19</v>
          </cell>
          <cell r="I6081">
            <v>0</v>
          </cell>
        </row>
        <row r="6082">
          <cell r="A6082">
            <v>0</v>
          </cell>
          <cell r="B6082" t="str">
            <v>Alambre No. 18</v>
          </cell>
          <cell r="C6082">
            <v>1.3</v>
          </cell>
          <cell r="D6082" t="str">
            <v>LBS</v>
          </cell>
          <cell r="E6082">
            <v>49.15</v>
          </cell>
          <cell r="F6082">
            <v>8.8469999999999995</v>
          </cell>
          <cell r="G6082">
            <v>63.9</v>
          </cell>
          <cell r="H6082">
            <v>11.5</v>
          </cell>
          <cell r="I6082">
            <v>0</v>
          </cell>
        </row>
        <row r="6083">
          <cell r="A6083">
            <v>0</v>
          </cell>
          <cell r="B6083" t="str">
            <v>Acero 3/8" p/refuerzos huecos puertas/ventanas</v>
          </cell>
          <cell r="C6083">
            <v>0.13</v>
          </cell>
          <cell r="D6083" t="str">
            <v>QQ</v>
          </cell>
          <cell r="E6083">
            <v>2245.7600000000002</v>
          </cell>
          <cell r="F6083">
            <v>404.23680000000002</v>
          </cell>
          <cell r="G6083">
            <v>291.95</v>
          </cell>
          <cell r="H6083">
            <v>52.55</v>
          </cell>
        </row>
        <row r="6084">
          <cell r="A6084">
            <v>0</v>
          </cell>
          <cell r="B6084" t="str">
            <v>Desmoldante base aceite - Tanque 55gls</v>
          </cell>
          <cell r="C6084">
            <v>6.8999999999999999E-3</v>
          </cell>
          <cell r="D6084" t="str">
            <v>UND</v>
          </cell>
          <cell r="E6084">
            <v>10500</v>
          </cell>
          <cell r="F6084">
            <v>1890</v>
          </cell>
          <cell r="G6084">
            <v>72.45</v>
          </cell>
          <cell r="H6084">
            <v>13.04</v>
          </cell>
        </row>
        <row r="6085">
          <cell r="A6085">
            <v>0</v>
          </cell>
          <cell r="B6085" t="str">
            <v>Porta corbatas - Rollos 250m</v>
          </cell>
          <cell r="C6085">
            <v>3.3999999999999996E-2</v>
          </cell>
          <cell r="D6085" t="str">
            <v>UND</v>
          </cell>
          <cell r="E6085">
            <v>2300</v>
          </cell>
          <cell r="F6085">
            <v>414</v>
          </cell>
          <cell r="G6085">
            <v>78.2</v>
          </cell>
          <cell r="H6085">
            <v>14.08</v>
          </cell>
        </row>
        <row r="6086">
          <cell r="A6086">
            <v>0</v>
          </cell>
          <cell r="B6086" t="str">
            <v>Soporta mallas - Separadores</v>
          </cell>
          <cell r="C6086">
            <v>15</v>
          </cell>
          <cell r="D6086" t="str">
            <v>UND</v>
          </cell>
          <cell r="E6086">
            <v>6.6</v>
          </cell>
          <cell r="F6086">
            <v>1.1879999999999999</v>
          </cell>
          <cell r="G6086">
            <v>99</v>
          </cell>
          <cell r="H6086">
            <v>17.82</v>
          </cell>
          <cell r="I6086">
            <v>0</v>
          </cell>
        </row>
        <row r="6087">
          <cell r="A6087">
            <v>0</v>
          </cell>
          <cell r="B6087" t="str">
            <v>Hormigón Fc=210 Kg/cm2 + 10% Desp.</v>
          </cell>
          <cell r="C6087">
            <v>1.1000000000000001</v>
          </cell>
          <cell r="D6087" t="str">
            <v>M3</v>
          </cell>
          <cell r="E6087">
            <v>5634.11</v>
          </cell>
          <cell r="F6087">
            <v>1014.1397999999999</v>
          </cell>
          <cell r="G6087">
            <v>6197.52</v>
          </cell>
          <cell r="H6087">
            <v>1115.55</v>
          </cell>
          <cell r="I6087">
            <v>0</v>
          </cell>
        </row>
        <row r="6088">
          <cell r="A6088">
            <v>0</v>
          </cell>
          <cell r="B6088" t="str">
            <v>Tablones 2" x 12" x 16pies en pasarelas</v>
          </cell>
          <cell r="C6088">
            <v>2.5</v>
          </cell>
          <cell r="D6088" t="str">
            <v>PT</v>
          </cell>
          <cell r="E6088">
            <v>59.32</v>
          </cell>
          <cell r="F6088">
            <v>10.6776</v>
          </cell>
          <cell r="G6088">
            <v>148.30000000000001</v>
          </cell>
          <cell r="H6088">
            <v>26.69</v>
          </cell>
          <cell r="I6088">
            <v>0</v>
          </cell>
        </row>
        <row r="6089">
          <cell r="A6089">
            <v>0</v>
          </cell>
          <cell r="B6089" t="str">
            <v>Resane en huecos corbatas y juntas pisos</v>
          </cell>
          <cell r="C6089">
            <v>2</v>
          </cell>
          <cell r="D6089" t="str">
            <v>M2</v>
          </cell>
          <cell r="E6089">
            <v>103.9</v>
          </cell>
          <cell r="F6089">
            <v>18.702000000000002</v>
          </cell>
          <cell r="G6089">
            <v>207.8</v>
          </cell>
          <cell r="H6089">
            <v>37.4</v>
          </cell>
          <cell r="I6089">
            <v>13888.46</v>
          </cell>
        </row>
        <row r="6090">
          <cell r="A6090">
            <v>0</v>
          </cell>
          <cell r="B6090" t="str">
            <v>Transporte sistema formaletas</v>
          </cell>
          <cell r="C6090">
            <v>20</v>
          </cell>
          <cell r="D6090" t="str">
            <v>M2</v>
          </cell>
          <cell r="E6090">
            <v>8.99</v>
          </cell>
          <cell r="F6090">
            <v>1.6182000000000001</v>
          </cell>
          <cell r="G6090">
            <v>179.8</v>
          </cell>
          <cell r="H6090">
            <v>32.36</v>
          </cell>
        </row>
        <row r="6091">
          <cell r="A6091">
            <v>0</v>
          </cell>
          <cell r="B6091" t="str">
            <v xml:space="preserve">Mano de obra  </v>
          </cell>
          <cell r="C6091">
            <v>1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</row>
        <row r="6092">
          <cell r="A6092">
            <v>0</v>
          </cell>
          <cell r="B6092" t="str">
            <v>Mano de obra colocación formaletas y mallas</v>
          </cell>
          <cell r="C6092">
            <v>4</v>
          </cell>
          <cell r="D6092" t="str">
            <v>M2</v>
          </cell>
          <cell r="E6092">
            <v>667.59</v>
          </cell>
          <cell r="F6092">
            <v>0</v>
          </cell>
          <cell r="G6092">
            <v>2670.36</v>
          </cell>
          <cell r="H6092">
            <v>0</v>
          </cell>
          <cell r="I6092">
            <v>0</v>
          </cell>
        </row>
        <row r="6093">
          <cell r="A6093">
            <v>0</v>
          </cell>
          <cell r="B6093" t="str">
            <v>Mano de obra subida de formaletas y mallas</v>
          </cell>
          <cell r="C6093">
            <v>20</v>
          </cell>
          <cell r="D6093" t="str">
            <v>M2</v>
          </cell>
          <cell r="E6093">
            <v>4.0599999999999996</v>
          </cell>
          <cell r="F6093">
            <v>0</v>
          </cell>
          <cell r="G6093">
            <v>81.2</v>
          </cell>
          <cell r="H6093">
            <v>0</v>
          </cell>
          <cell r="I6093">
            <v>0</v>
          </cell>
        </row>
        <row r="6094">
          <cell r="A6094">
            <v>0</v>
          </cell>
          <cell r="B6094" t="str">
            <v>Total/UND</v>
          </cell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G6094">
            <v>12366.57</v>
          </cell>
          <cell r="H6094">
            <v>1730.68</v>
          </cell>
          <cell r="I6094">
            <v>14097.25</v>
          </cell>
        </row>
        <row r="6095">
          <cell r="A6095">
            <v>0</v>
          </cell>
          <cell r="B6095" t="str">
            <v>Sistema Formaleta Aluminio</v>
          </cell>
          <cell r="C6095">
            <v>20</v>
          </cell>
          <cell r="D6095">
            <v>0</v>
          </cell>
          <cell r="E6095">
            <v>15.24</v>
          </cell>
          <cell r="F6095">
            <v>2.7431999999999999</v>
          </cell>
          <cell r="G6095">
            <v>0</v>
          </cell>
          <cell r="H6095">
            <v>0</v>
          </cell>
          <cell r="I6095">
            <v>0</v>
          </cell>
        </row>
        <row r="6096">
          <cell r="A6096">
            <v>128.07999999999993</v>
          </cell>
          <cell r="B6096" t="str">
            <v>MUROS DE 0.10m Fc=210 KG/CM2 EN FORMALETAS ALUMINIO PROPIO MALLA D2.7</v>
          </cell>
          <cell r="C6096">
            <v>1</v>
          </cell>
          <cell r="D6096" t="str">
            <v>M3</v>
          </cell>
          <cell r="E6096">
            <v>0</v>
          </cell>
          <cell r="F6096">
            <v>0</v>
          </cell>
          <cell r="G6096">
            <v>12073.49</v>
          </cell>
          <cell r="H6096">
            <v>1677.92</v>
          </cell>
          <cell r="I6096">
            <v>13751.41</v>
          </cell>
        </row>
        <row r="6097">
          <cell r="A6097">
            <v>0</v>
          </cell>
          <cell r="B6097" t="str">
            <v>Muros 0.10m Fc=210Kg/cm2 Formaletas Propias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</row>
        <row r="6098">
          <cell r="A6098">
            <v>0</v>
          </cell>
          <cell r="B6098" t="str">
            <v>Volumen Análisis</v>
          </cell>
          <cell r="C6098">
            <v>1</v>
          </cell>
          <cell r="D6098" t="str">
            <v>M3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</row>
        <row r="6099">
          <cell r="A6099">
            <v>0</v>
          </cell>
          <cell r="B6099" t="str">
            <v>Materiales y Equipos</v>
          </cell>
          <cell r="C6099">
            <v>6.8999999999999999E-3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</row>
        <row r="6100">
          <cell r="A6100">
            <v>0</v>
          </cell>
          <cell r="B6100" t="str">
            <v>Sistema Formaleta Aluminio</v>
          </cell>
          <cell r="C6100">
            <v>20</v>
          </cell>
          <cell r="D6100" t="str">
            <v>M2/USO</v>
          </cell>
          <cell r="E6100">
            <v>15.24</v>
          </cell>
          <cell r="F6100">
            <v>2.7431999999999999</v>
          </cell>
          <cell r="G6100">
            <v>304.8</v>
          </cell>
          <cell r="H6100">
            <v>54.86</v>
          </cell>
          <cell r="I6100">
            <v>0</v>
          </cell>
        </row>
        <row r="6101">
          <cell r="A6101">
            <v>0</v>
          </cell>
          <cell r="B6101" t="str">
            <v>Malla Electrosoldada D2.7 10x10mm</v>
          </cell>
          <cell r="C6101">
            <v>0.10999999999999999</v>
          </cell>
          <cell r="D6101" t="str">
            <v>ROLLO</v>
          </cell>
          <cell r="E6101">
            <v>15211.69</v>
          </cell>
          <cell r="F6101">
            <v>2738.1041999999998</v>
          </cell>
          <cell r="G6101">
            <v>1673.29</v>
          </cell>
          <cell r="H6101">
            <v>301.19</v>
          </cell>
          <cell r="I6101">
            <v>0</v>
          </cell>
        </row>
        <row r="6102">
          <cell r="A6102">
            <v>0</v>
          </cell>
          <cell r="B6102" t="str">
            <v>Alambre No. 18</v>
          </cell>
          <cell r="C6102">
            <v>1.3</v>
          </cell>
          <cell r="D6102" t="str">
            <v>LBS</v>
          </cell>
          <cell r="E6102">
            <v>49.15</v>
          </cell>
          <cell r="F6102">
            <v>8.8469999999999995</v>
          </cell>
          <cell r="G6102">
            <v>63.9</v>
          </cell>
          <cell r="H6102">
            <v>11.5</v>
          </cell>
        </row>
        <row r="6103">
          <cell r="A6103">
            <v>0</v>
          </cell>
          <cell r="B6103" t="str">
            <v>Acero 3/8" p/refuerzos huecos puertas/ventanas</v>
          </cell>
          <cell r="C6103">
            <v>0.13</v>
          </cell>
          <cell r="D6103" t="str">
            <v>QQ</v>
          </cell>
          <cell r="E6103">
            <v>2245.7600000000002</v>
          </cell>
          <cell r="F6103">
            <v>404.23680000000002</v>
          </cell>
          <cell r="G6103">
            <v>291.95</v>
          </cell>
          <cell r="H6103">
            <v>52.55</v>
          </cell>
        </row>
        <row r="6104">
          <cell r="A6104">
            <v>0</v>
          </cell>
          <cell r="B6104" t="str">
            <v>Desmoldante base aceite - Tanque 55gls</v>
          </cell>
          <cell r="C6104">
            <v>6.8999999999999999E-3</v>
          </cell>
          <cell r="D6104" t="str">
            <v>UND</v>
          </cell>
          <cell r="E6104">
            <v>10500</v>
          </cell>
          <cell r="F6104">
            <v>1890</v>
          </cell>
          <cell r="G6104">
            <v>72.45</v>
          </cell>
          <cell r="H6104">
            <v>13.04</v>
          </cell>
        </row>
        <row r="6105">
          <cell r="A6105">
            <v>0</v>
          </cell>
          <cell r="B6105" t="str">
            <v>Porta corbatas - Rollos 550m</v>
          </cell>
          <cell r="C6105">
            <v>1.4999999999999999E-2</v>
          </cell>
          <cell r="D6105" t="str">
            <v>UND</v>
          </cell>
          <cell r="E6105">
            <v>5541</v>
          </cell>
          <cell r="F6105">
            <v>997.38</v>
          </cell>
          <cell r="G6105">
            <v>83.12</v>
          </cell>
          <cell r="H6105">
            <v>14.96</v>
          </cell>
        </row>
        <row r="6106">
          <cell r="A6106">
            <v>0</v>
          </cell>
          <cell r="B6106" t="str">
            <v>Soporta mallas - Separadores</v>
          </cell>
          <cell r="C6106">
            <v>15</v>
          </cell>
          <cell r="D6106" t="str">
            <v>UND</v>
          </cell>
          <cell r="E6106">
            <v>6.6</v>
          </cell>
          <cell r="F6106">
            <v>1.1879999999999999</v>
          </cell>
          <cell r="G6106">
            <v>99</v>
          </cell>
          <cell r="H6106">
            <v>17.82</v>
          </cell>
          <cell r="I6106">
            <v>0</v>
          </cell>
        </row>
        <row r="6107">
          <cell r="A6107">
            <v>0</v>
          </cell>
          <cell r="B6107" t="str">
            <v>Hormigón Fc=210 Kg/cm2 + 10% Desp.</v>
          </cell>
          <cell r="C6107">
            <v>1.1000000000000001</v>
          </cell>
          <cell r="D6107" t="str">
            <v>M3</v>
          </cell>
          <cell r="E6107">
            <v>5634.11</v>
          </cell>
          <cell r="F6107">
            <v>1014.1397999999999</v>
          </cell>
          <cell r="G6107">
            <v>6197.52</v>
          </cell>
          <cell r="H6107">
            <v>1115.55</v>
          </cell>
          <cell r="I6107">
            <v>0</v>
          </cell>
        </row>
        <row r="6108">
          <cell r="A6108">
            <v>0</v>
          </cell>
          <cell r="B6108" t="str">
            <v>Tablones 2" x 12" x 16pies en pasarelas</v>
          </cell>
          <cell r="C6108">
            <v>2.5</v>
          </cell>
          <cell r="D6108" t="str">
            <v>PT</v>
          </cell>
          <cell r="E6108">
            <v>59.32</v>
          </cell>
          <cell r="F6108">
            <v>10.6776</v>
          </cell>
          <cell r="G6108">
            <v>148.30000000000001</v>
          </cell>
          <cell r="H6108">
            <v>26.69</v>
          </cell>
          <cell r="I6108">
            <v>0</v>
          </cell>
        </row>
        <row r="6109">
          <cell r="A6109">
            <v>0</v>
          </cell>
          <cell r="B6109" t="str">
            <v>Resane en huecos corbatas y juntas pisos</v>
          </cell>
          <cell r="C6109">
            <v>2</v>
          </cell>
          <cell r="D6109" t="str">
            <v>M2</v>
          </cell>
          <cell r="E6109">
            <v>103.9</v>
          </cell>
          <cell r="F6109">
            <v>18.702000000000002</v>
          </cell>
          <cell r="G6109">
            <v>207.8</v>
          </cell>
          <cell r="H6109">
            <v>37.4</v>
          </cell>
          <cell r="I6109">
            <v>13542.619999999999</v>
          </cell>
        </row>
        <row r="6110">
          <cell r="A6110">
            <v>0</v>
          </cell>
          <cell r="B6110" t="str">
            <v>Transporte sistema formaletas</v>
          </cell>
          <cell r="C6110">
            <v>20</v>
          </cell>
          <cell r="D6110" t="str">
            <v>M2</v>
          </cell>
          <cell r="E6110">
            <v>8.99</v>
          </cell>
          <cell r="F6110">
            <v>1.6182000000000001</v>
          </cell>
          <cell r="G6110">
            <v>179.8</v>
          </cell>
          <cell r="H6110">
            <v>32.36</v>
          </cell>
          <cell r="I6110">
            <v>0</v>
          </cell>
        </row>
        <row r="6111">
          <cell r="A6111">
            <v>0</v>
          </cell>
          <cell r="B6111" t="str">
            <v xml:space="preserve">Mano de obra  </v>
          </cell>
          <cell r="C6111">
            <v>1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</row>
        <row r="6112">
          <cell r="A6112">
            <v>0</v>
          </cell>
          <cell r="B6112" t="str">
            <v>Mano de obra colocación formaletas y mallas</v>
          </cell>
          <cell r="C6112">
            <v>4</v>
          </cell>
          <cell r="D6112" t="str">
            <v>M2</v>
          </cell>
          <cell r="E6112">
            <v>667.59</v>
          </cell>
          <cell r="F6112">
            <v>0</v>
          </cell>
          <cell r="G6112">
            <v>2670.36</v>
          </cell>
          <cell r="H6112">
            <v>0</v>
          </cell>
          <cell r="I6112">
            <v>0</v>
          </cell>
        </row>
        <row r="6113">
          <cell r="A6113">
            <v>0</v>
          </cell>
          <cell r="B6113" t="str">
            <v>Mano de obra subida de formaletas y mallas</v>
          </cell>
          <cell r="C6113">
            <v>20</v>
          </cell>
          <cell r="D6113" t="str">
            <v>M2</v>
          </cell>
          <cell r="E6113">
            <v>4.0599999999999996</v>
          </cell>
          <cell r="F6113">
            <v>0</v>
          </cell>
          <cell r="G6113">
            <v>81.2</v>
          </cell>
          <cell r="H6113">
            <v>0</v>
          </cell>
          <cell r="I6113">
            <v>0</v>
          </cell>
        </row>
        <row r="6114">
          <cell r="A6114">
            <v>0</v>
          </cell>
          <cell r="B6114" t="str">
            <v>Total/UND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G6114">
            <v>12073.49</v>
          </cell>
          <cell r="H6114">
            <v>1677.92</v>
          </cell>
          <cell r="I6114">
            <v>13751.41</v>
          </cell>
        </row>
        <row r="6115">
          <cell r="A6115">
            <v>0</v>
          </cell>
          <cell r="B6115" t="str">
            <v>Sistema Formaleta Aluminio Todo Costo</v>
          </cell>
          <cell r="C6115">
            <v>4</v>
          </cell>
          <cell r="D6115">
            <v>0</v>
          </cell>
          <cell r="E6115">
            <v>1310</v>
          </cell>
          <cell r="F6115">
            <v>235.79999999999998</v>
          </cell>
          <cell r="G6115">
            <v>0</v>
          </cell>
          <cell r="H6115">
            <v>0</v>
          </cell>
        </row>
        <row r="6116">
          <cell r="A6116">
            <v>128.08999999999992</v>
          </cell>
          <cell r="B6116" t="str">
            <v>MUROS 0.10m Fc=210 KG/CM2 EN FORMALETAS ALUMINIO - TODO COSTO MALLA D2.9</v>
          </cell>
          <cell r="C6116">
            <v>1</v>
          </cell>
          <cell r="D6116" t="str">
            <v>M3</v>
          </cell>
          <cell r="E6116">
            <v>0</v>
          </cell>
          <cell r="F6116">
            <v>0</v>
          </cell>
          <cell r="G6116">
            <v>13529.84</v>
          </cell>
          <cell r="H6116">
            <v>2435.37</v>
          </cell>
          <cell r="I6116">
            <v>15965.21</v>
          </cell>
        </row>
        <row r="6117">
          <cell r="A6117">
            <v>0</v>
          </cell>
          <cell r="B6117" t="str">
            <v>Muros 0.10m Fc=210Kg/cm2 Form. todo costo</v>
          </cell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</row>
        <row r="6118">
          <cell r="A6118">
            <v>0</v>
          </cell>
          <cell r="B6118" t="str">
            <v>Volumen Análisis</v>
          </cell>
          <cell r="C6118">
            <v>1</v>
          </cell>
          <cell r="D6118" t="str">
            <v>M3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</row>
        <row r="6119">
          <cell r="A6119">
            <v>0</v>
          </cell>
          <cell r="B6119" t="str">
            <v>Materiales y Equipos</v>
          </cell>
          <cell r="C6119">
            <v>1.1000000000000001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</row>
        <row r="6120">
          <cell r="A6120">
            <v>0</v>
          </cell>
          <cell r="B6120" t="str">
            <v>Sistema Formaleta Aluminio Todo Costo</v>
          </cell>
          <cell r="C6120">
            <v>4</v>
          </cell>
          <cell r="D6120" t="str">
            <v>M2</v>
          </cell>
          <cell r="E6120">
            <v>1310</v>
          </cell>
          <cell r="F6120">
            <v>235.79999999999998</v>
          </cell>
          <cell r="G6120">
            <v>5240</v>
          </cell>
          <cell r="H6120">
            <v>943.2</v>
          </cell>
          <cell r="I6120">
            <v>31134.500000000007</v>
          </cell>
        </row>
        <row r="6121">
          <cell r="A6121">
            <v>0</v>
          </cell>
          <cell r="B6121" t="str">
            <v>Malla Electrosoldada D2.9 10x10mm</v>
          </cell>
          <cell r="C6121">
            <v>0.10999999999999999</v>
          </cell>
          <cell r="D6121" t="str">
            <v>ROLLO</v>
          </cell>
          <cell r="E6121">
            <v>15754.85</v>
          </cell>
          <cell r="F6121">
            <v>2835.873</v>
          </cell>
          <cell r="G6121">
            <v>1733.03</v>
          </cell>
          <cell r="H6121">
            <v>311.95</v>
          </cell>
        </row>
        <row r="6122">
          <cell r="A6122">
            <v>0</v>
          </cell>
          <cell r="B6122" t="str">
            <v>Alambre No. 18</v>
          </cell>
          <cell r="C6122">
            <v>1.37</v>
          </cell>
          <cell r="D6122" t="str">
            <v>LBS</v>
          </cell>
          <cell r="E6122">
            <v>49.15</v>
          </cell>
          <cell r="F6122">
            <v>8.8469999999999995</v>
          </cell>
          <cell r="G6122">
            <v>67.34</v>
          </cell>
          <cell r="H6122">
            <v>12.12</v>
          </cell>
          <cell r="I6122">
            <v>14304.23</v>
          </cell>
        </row>
        <row r="6123">
          <cell r="A6123">
            <v>0</v>
          </cell>
          <cell r="B6123" t="str">
            <v>Acero 3/8" p/refuerzos huecos puertas/ventanas</v>
          </cell>
          <cell r="C6123">
            <v>0.13</v>
          </cell>
          <cell r="D6123" t="str">
            <v>QQ</v>
          </cell>
          <cell r="E6123">
            <v>2245.7600000000002</v>
          </cell>
          <cell r="F6123">
            <v>404.23680000000002</v>
          </cell>
          <cell r="G6123">
            <v>291.95</v>
          </cell>
          <cell r="H6123">
            <v>52.55</v>
          </cell>
          <cell r="I6123">
            <v>0</v>
          </cell>
        </row>
        <row r="6124">
          <cell r="A6124">
            <v>0</v>
          </cell>
          <cell r="B6124" t="str">
            <v>Hormigón Fc=210 Kg/cm2 + 10% Desp.</v>
          </cell>
          <cell r="C6124">
            <v>1.1000000000000001</v>
          </cell>
          <cell r="D6124" t="str">
            <v>M3</v>
          </cell>
          <cell r="E6124">
            <v>5634.11</v>
          </cell>
          <cell r="F6124">
            <v>1014.1397999999999</v>
          </cell>
          <cell r="G6124">
            <v>6197.52</v>
          </cell>
          <cell r="H6124">
            <v>1115.55</v>
          </cell>
          <cell r="I6124">
            <v>0</v>
          </cell>
        </row>
        <row r="6125">
          <cell r="A6125">
            <v>0</v>
          </cell>
          <cell r="B6125" t="str">
            <v>Total/UND</v>
          </cell>
          <cell r="C6125">
            <v>0</v>
          </cell>
          <cell r="D6125">
            <v>0</v>
          </cell>
          <cell r="E6125">
            <v>0</v>
          </cell>
          <cell r="F6125">
            <v>0</v>
          </cell>
          <cell r="G6125">
            <v>13529.84</v>
          </cell>
          <cell r="H6125">
            <v>2435.37</v>
          </cell>
          <cell r="I6125">
            <v>15965.21</v>
          </cell>
        </row>
        <row r="6126">
          <cell r="A6126">
            <v>0</v>
          </cell>
          <cell r="B6126" t="str">
            <v xml:space="preserve">Alquiler Sistema Formaleta Acero-Madera </v>
          </cell>
          <cell r="C6126">
            <v>20</v>
          </cell>
          <cell r="D6126">
            <v>0</v>
          </cell>
          <cell r="E6126">
            <v>38.909999999999997</v>
          </cell>
          <cell r="F6126">
            <v>7.0037999999999991</v>
          </cell>
          <cell r="G6126">
            <v>0</v>
          </cell>
          <cell r="H6126">
            <v>0</v>
          </cell>
          <cell r="I6126">
            <v>0</v>
          </cell>
        </row>
        <row r="6127">
          <cell r="A6127">
            <v>128.09999999999991</v>
          </cell>
          <cell r="B6127" t="str">
            <v>MUROS 0.10m Fc=210 KG/CM2 EN FORMALETAS ACERO-MADERA RENTADAS MALLA D2.9</v>
          </cell>
          <cell r="C6127">
            <v>1</v>
          </cell>
          <cell r="D6127" t="str">
            <v>M3</v>
          </cell>
          <cell r="E6127">
            <v>0</v>
          </cell>
          <cell r="F6127">
            <v>0</v>
          </cell>
          <cell r="G6127">
            <v>12605.15</v>
          </cell>
          <cell r="H6127">
            <v>1773.64</v>
          </cell>
          <cell r="I6127">
            <v>14378.789999999999</v>
          </cell>
        </row>
        <row r="6128">
          <cell r="A6128">
            <v>0</v>
          </cell>
          <cell r="B6128" t="str">
            <v>Muros 0.10m Fc=210Kg/cm2 Formaletas rentadas</v>
          </cell>
          <cell r="C6128">
            <v>0</v>
          </cell>
          <cell r="D6128">
            <v>0</v>
          </cell>
          <cell r="E6128">
            <v>0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</row>
        <row r="6129">
          <cell r="A6129">
            <v>0</v>
          </cell>
          <cell r="B6129" t="str">
            <v>Volumen Análisis</v>
          </cell>
          <cell r="C6129">
            <v>1</v>
          </cell>
          <cell r="D6129" t="str">
            <v>M3</v>
          </cell>
          <cell r="E6129">
            <v>0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</row>
        <row r="6130">
          <cell r="A6130">
            <v>0</v>
          </cell>
          <cell r="B6130" t="str">
            <v>Materiales y Equipos</v>
          </cell>
          <cell r="C6130">
            <v>6.8999999999999999E-3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</row>
        <row r="6131">
          <cell r="A6131">
            <v>0</v>
          </cell>
          <cell r="B6131" t="str">
            <v xml:space="preserve">Alquiler Sistema Formaleta Acero-Madera </v>
          </cell>
          <cell r="C6131">
            <v>20</v>
          </cell>
          <cell r="D6131" t="str">
            <v>M2/USO</v>
          </cell>
          <cell r="E6131">
            <v>38.909999999999997</v>
          </cell>
          <cell r="F6131">
            <v>7.0037999999999991</v>
          </cell>
          <cell r="G6131">
            <v>778.2</v>
          </cell>
          <cell r="H6131">
            <v>140.08000000000001</v>
          </cell>
          <cell r="I6131">
            <v>0</v>
          </cell>
        </row>
        <row r="6132">
          <cell r="A6132">
            <v>0</v>
          </cell>
          <cell r="B6132" t="str">
            <v>Malla Electrosoldada D2.9 10x10mm</v>
          </cell>
          <cell r="C6132">
            <v>0.10999999999999999</v>
          </cell>
          <cell r="D6132" t="str">
            <v>ROLLO</v>
          </cell>
          <cell r="E6132">
            <v>15754.85</v>
          </cell>
          <cell r="F6132">
            <v>2835.873</v>
          </cell>
          <cell r="G6132">
            <v>1733.03</v>
          </cell>
          <cell r="H6132">
            <v>311.95</v>
          </cell>
          <cell r="I6132">
            <v>0</v>
          </cell>
        </row>
        <row r="6133">
          <cell r="A6133">
            <v>0</v>
          </cell>
          <cell r="B6133" t="str">
            <v>Alambre No. 18</v>
          </cell>
          <cell r="C6133">
            <v>1.37</v>
          </cell>
          <cell r="D6133" t="str">
            <v>LBS</v>
          </cell>
          <cell r="E6133">
            <v>49.15</v>
          </cell>
          <cell r="F6133">
            <v>8.8469999999999995</v>
          </cell>
          <cell r="G6133">
            <v>67.34</v>
          </cell>
          <cell r="H6133">
            <v>12.12</v>
          </cell>
        </row>
        <row r="6134">
          <cell r="A6134">
            <v>0</v>
          </cell>
          <cell r="B6134" t="str">
            <v>Acero 3/8" p/refuerzos huecos puertas/ventanas</v>
          </cell>
          <cell r="C6134">
            <v>0.13</v>
          </cell>
          <cell r="D6134" t="str">
            <v>QQ</v>
          </cell>
          <cell r="E6134">
            <v>2245.7600000000002</v>
          </cell>
          <cell r="F6134">
            <v>404.23680000000002</v>
          </cell>
          <cell r="G6134">
            <v>291.95</v>
          </cell>
          <cell r="H6134">
            <v>52.55</v>
          </cell>
        </row>
        <row r="6135">
          <cell r="A6135">
            <v>0</v>
          </cell>
          <cell r="B6135" t="str">
            <v>Desmoldante base aceite - Tanque 55gls</v>
          </cell>
          <cell r="C6135">
            <v>6.8999999999999999E-3</v>
          </cell>
          <cell r="D6135" t="str">
            <v>UND</v>
          </cell>
          <cell r="E6135">
            <v>10500</v>
          </cell>
          <cell r="F6135">
            <v>1890</v>
          </cell>
          <cell r="G6135">
            <v>72.45</v>
          </cell>
          <cell r="H6135">
            <v>13.04</v>
          </cell>
        </row>
        <row r="6136">
          <cell r="A6136">
            <v>0</v>
          </cell>
          <cell r="B6136" t="str">
            <v>Porta corbatas - Rollos 250m</v>
          </cell>
          <cell r="C6136">
            <v>3.3999999999999996E-2</v>
          </cell>
          <cell r="D6136" t="str">
            <v>UND</v>
          </cell>
          <cell r="E6136">
            <v>2300</v>
          </cell>
          <cell r="F6136">
            <v>414</v>
          </cell>
          <cell r="G6136">
            <v>78.2</v>
          </cell>
          <cell r="H6136">
            <v>14.08</v>
          </cell>
        </row>
        <row r="6137">
          <cell r="A6137">
            <v>0</v>
          </cell>
          <cell r="B6137" t="str">
            <v>Soporta mallas - Separadores</v>
          </cell>
          <cell r="C6137">
            <v>15</v>
          </cell>
          <cell r="D6137" t="str">
            <v>UND</v>
          </cell>
          <cell r="E6137">
            <v>6.6</v>
          </cell>
          <cell r="F6137">
            <v>1.1879999999999999</v>
          </cell>
          <cell r="G6137">
            <v>99</v>
          </cell>
          <cell r="H6137">
            <v>17.82</v>
          </cell>
          <cell r="I6137">
            <v>0</v>
          </cell>
        </row>
        <row r="6138">
          <cell r="A6138">
            <v>0</v>
          </cell>
          <cell r="B6138" t="str">
            <v>Hormigón Fc=210 Kg/cm2 + 10% Desp.</v>
          </cell>
          <cell r="C6138">
            <v>1.1000000000000001</v>
          </cell>
          <cell r="D6138" t="str">
            <v>M3</v>
          </cell>
          <cell r="E6138">
            <v>5634.11</v>
          </cell>
          <cell r="F6138">
            <v>1014.1397999999999</v>
          </cell>
          <cell r="G6138">
            <v>6197.52</v>
          </cell>
          <cell r="H6138">
            <v>1115.55</v>
          </cell>
          <cell r="I6138">
            <v>0</v>
          </cell>
        </row>
        <row r="6139">
          <cell r="A6139">
            <v>0</v>
          </cell>
          <cell r="B6139" t="str">
            <v>Tablones 2" x 12" x 16pies en pasarelas</v>
          </cell>
          <cell r="C6139">
            <v>2.5</v>
          </cell>
          <cell r="D6139" t="str">
            <v>PT</v>
          </cell>
          <cell r="E6139">
            <v>59.32</v>
          </cell>
          <cell r="F6139">
            <v>10.6776</v>
          </cell>
          <cell r="G6139">
            <v>148.30000000000001</v>
          </cell>
          <cell r="H6139">
            <v>26.69</v>
          </cell>
          <cell r="I6139">
            <v>0</v>
          </cell>
        </row>
        <row r="6140">
          <cell r="A6140">
            <v>0</v>
          </cell>
          <cell r="B6140" t="str">
            <v>Resane en huecos corbatas y juntas pisos</v>
          </cell>
          <cell r="C6140">
            <v>2</v>
          </cell>
          <cell r="D6140" t="str">
            <v>M2</v>
          </cell>
          <cell r="E6140">
            <v>103.9</v>
          </cell>
          <cell r="F6140">
            <v>18.702000000000002</v>
          </cell>
          <cell r="G6140">
            <v>207.8</v>
          </cell>
          <cell r="H6140">
            <v>37.4</v>
          </cell>
          <cell r="I6140">
            <v>14304.23</v>
          </cell>
        </row>
        <row r="6141">
          <cell r="A6141">
            <v>0</v>
          </cell>
          <cell r="B6141" t="str">
            <v>Transporte sistema formaletas</v>
          </cell>
          <cell r="C6141">
            <v>20</v>
          </cell>
          <cell r="D6141" t="str">
            <v>M2</v>
          </cell>
          <cell r="E6141">
            <v>8.99</v>
          </cell>
          <cell r="F6141">
            <v>1.6182000000000001</v>
          </cell>
          <cell r="G6141">
            <v>179.8</v>
          </cell>
          <cell r="H6141">
            <v>32.36</v>
          </cell>
        </row>
        <row r="6142">
          <cell r="A6142">
            <v>0</v>
          </cell>
          <cell r="B6142" t="str">
            <v xml:space="preserve">Mano de obra  </v>
          </cell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</row>
        <row r="6143">
          <cell r="A6143">
            <v>0</v>
          </cell>
          <cell r="B6143" t="str">
            <v>Mano de obra colocación formaletas y mallas</v>
          </cell>
          <cell r="C6143">
            <v>4</v>
          </cell>
          <cell r="D6143" t="str">
            <v>M2</v>
          </cell>
          <cell r="E6143">
            <v>667.59</v>
          </cell>
          <cell r="F6143">
            <v>0</v>
          </cell>
          <cell r="G6143">
            <v>2670.36</v>
          </cell>
          <cell r="H6143">
            <v>0</v>
          </cell>
          <cell r="I6143">
            <v>0</v>
          </cell>
        </row>
        <row r="6144">
          <cell r="A6144">
            <v>0</v>
          </cell>
          <cell r="B6144" t="str">
            <v>Mano de obra subida de formaletas y mallas</v>
          </cell>
          <cell r="C6144">
            <v>20</v>
          </cell>
          <cell r="D6144" t="str">
            <v>M2</v>
          </cell>
          <cell r="E6144">
            <v>4.0599999999999996</v>
          </cell>
          <cell r="F6144">
            <v>0</v>
          </cell>
          <cell r="G6144">
            <v>81.2</v>
          </cell>
          <cell r="H6144">
            <v>0</v>
          </cell>
          <cell r="I6144">
            <v>0</v>
          </cell>
        </row>
        <row r="6145">
          <cell r="A6145">
            <v>0</v>
          </cell>
          <cell r="B6145" t="str">
            <v>Total/UND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G6145">
            <v>12605.15</v>
          </cell>
          <cell r="H6145">
            <v>1773.64</v>
          </cell>
          <cell r="I6145">
            <v>14378.789999999999</v>
          </cell>
        </row>
        <row r="6146">
          <cell r="A6146">
            <v>0</v>
          </cell>
          <cell r="B6146" t="str">
            <v>Sistema Formaleta Acero-Madera</v>
          </cell>
          <cell r="C6146">
            <v>20</v>
          </cell>
          <cell r="D6146">
            <v>0</v>
          </cell>
          <cell r="E6146">
            <v>30.14</v>
          </cell>
          <cell r="F6146">
            <v>5.4252000000000002</v>
          </cell>
          <cell r="G6146">
            <v>0</v>
          </cell>
          <cell r="H6146">
            <v>0</v>
          </cell>
          <cell r="I6146">
            <v>0</v>
          </cell>
        </row>
        <row r="6147">
          <cell r="A6147">
            <v>128.1099999999999</v>
          </cell>
          <cell r="B6147" t="str">
            <v>MUROS 0.10m Fc=210 KG/CM2 EN FORMALETAS ACERO-MADERA PROPIOS MALLA D2.9</v>
          </cell>
          <cell r="C6147">
            <v>1</v>
          </cell>
          <cell r="D6147" t="str">
            <v>M3</v>
          </cell>
          <cell r="E6147">
            <v>0</v>
          </cell>
          <cell r="F6147">
            <v>0</v>
          </cell>
          <cell r="G6147">
            <v>12429.75</v>
          </cell>
          <cell r="H6147">
            <v>1742.0600000000002</v>
          </cell>
          <cell r="I6147">
            <v>14171.81</v>
          </cell>
        </row>
        <row r="6148">
          <cell r="A6148">
            <v>0</v>
          </cell>
          <cell r="B6148" t="str">
            <v>Muros 0.10m Fc=210Kg/cm2 Formaletas Propias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</row>
        <row r="6149">
          <cell r="A6149">
            <v>0</v>
          </cell>
          <cell r="B6149" t="str">
            <v>Volumen Análisis</v>
          </cell>
          <cell r="C6149">
            <v>1</v>
          </cell>
          <cell r="D6149" t="str">
            <v>M3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</row>
        <row r="6150">
          <cell r="A6150">
            <v>0</v>
          </cell>
          <cell r="B6150" t="str">
            <v>Materiales y Equipos</v>
          </cell>
          <cell r="C6150">
            <v>6.8999999999999999E-3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</row>
        <row r="6151">
          <cell r="A6151">
            <v>0</v>
          </cell>
          <cell r="B6151" t="str">
            <v>Sistema Formaleta Acero-Madera</v>
          </cell>
          <cell r="C6151">
            <v>20</v>
          </cell>
          <cell r="D6151" t="str">
            <v>M2/USO</v>
          </cell>
          <cell r="E6151">
            <v>30.14</v>
          </cell>
          <cell r="F6151">
            <v>5.4252000000000002</v>
          </cell>
          <cell r="G6151">
            <v>602.79999999999995</v>
          </cell>
          <cell r="H6151">
            <v>108.5</v>
          </cell>
          <cell r="I6151">
            <v>0</v>
          </cell>
        </row>
        <row r="6152">
          <cell r="A6152">
            <v>0</v>
          </cell>
          <cell r="B6152" t="str">
            <v>Malla Electrosoldada D2.9 10x10mm</v>
          </cell>
          <cell r="C6152">
            <v>0.10999999999999999</v>
          </cell>
          <cell r="D6152" t="str">
            <v>ROLLO</v>
          </cell>
          <cell r="E6152">
            <v>15754.85</v>
          </cell>
          <cell r="F6152">
            <v>2835.873</v>
          </cell>
          <cell r="G6152">
            <v>1733.03</v>
          </cell>
          <cell r="H6152">
            <v>311.95</v>
          </cell>
          <cell r="I6152">
            <v>0</v>
          </cell>
        </row>
        <row r="6153">
          <cell r="A6153">
            <v>0</v>
          </cell>
          <cell r="B6153" t="str">
            <v>Alambre No. 18</v>
          </cell>
          <cell r="C6153">
            <v>1.37</v>
          </cell>
          <cell r="D6153" t="str">
            <v>LBS</v>
          </cell>
          <cell r="E6153">
            <v>49.15</v>
          </cell>
          <cell r="F6153">
            <v>8.8469999999999995</v>
          </cell>
          <cell r="G6153">
            <v>67.34</v>
          </cell>
          <cell r="H6153">
            <v>12.12</v>
          </cell>
        </row>
        <row r="6154">
          <cell r="A6154">
            <v>0</v>
          </cell>
          <cell r="B6154" t="str">
            <v>Acero 3/8" p/refuerzos huecos puertas/ventanas</v>
          </cell>
          <cell r="C6154">
            <v>0.13</v>
          </cell>
          <cell r="D6154" t="str">
            <v>QQ</v>
          </cell>
          <cell r="E6154">
            <v>2245.7600000000002</v>
          </cell>
          <cell r="F6154">
            <v>404.23680000000002</v>
          </cell>
          <cell r="G6154">
            <v>291.95</v>
          </cell>
          <cell r="H6154">
            <v>52.55</v>
          </cell>
        </row>
        <row r="6155">
          <cell r="A6155">
            <v>0</v>
          </cell>
          <cell r="B6155" t="str">
            <v>Desmoldante base aceite - Tanque 55gls</v>
          </cell>
          <cell r="C6155">
            <v>6.8999999999999999E-3</v>
          </cell>
          <cell r="D6155" t="str">
            <v>UND</v>
          </cell>
          <cell r="E6155">
            <v>10500</v>
          </cell>
          <cell r="F6155">
            <v>1890</v>
          </cell>
          <cell r="G6155">
            <v>72.45</v>
          </cell>
          <cell r="H6155">
            <v>13.04</v>
          </cell>
        </row>
        <row r="6156">
          <cell r="A6156">
            <v>0</v>
          </cell>
          <cell r="B6156" t="str">
            <v>Porta corbatas - Rollos 250m</v>
          </cell>
          <cell r="C6156">
            <v>3.3999999999999996E-2</v>
          </cell>
          <cell r="D6156" t="str">
            <v>UND</v>
          </cell>
          <cell r="E6156">
            <v>2300</v>
          </cell>
          <cell r="F6156">
            <v>414</v>
          </cell>
          <cell r="G6156">
            <v>78.2</v>
          </cell>
          <cell r="H6156">
            <v>14.08</v>
          </cell>
        </row>
        <row r="6157">
          <cell r="A6157">
            <v>0</v>
          </cell>
          <cell r="B6157" t="str">
            <v>Soporta mallas - Separadores</v>
          </cell>
          <cell r="C6157">
            <v>15</v>
          </cell>
          <cell r="D6157" t="str">
            <v>UND</v>
          </cell>
          <cell r="E6157">
            <v>6.6</v>
          </cell>
          <cell r="F6157">
            <v>1.1879999999999999</v>
          </cell>
          <cell r="G6157">
            <v>99</v>
          </cell>
          <cell r="H6157">
            <v>17.82</v>
          </cell>
          <cell r="I6157">
            <v>0</v>
          </cell>
        </row>
        <row r="6158">
          <cell r="A6158">
            <v>0</v>
          </cell>
          <cell r="B6158" t="str">
            <v>Hormigón Fc=210 Kg/cm2 + 10% Desp.</v>
          </cell>
          <cell r="C6158">
            <v>1.1000000000000001</v>
          </cell>
          <cell r="D6158" t="str">
            <v>M3</v>
          </cell>
          <cell r="E6158">
            <v>5634.11</v>
          </cell>
          <cell r="F6158">
            <v>1014.1397999999999</v>
          </cell>
          <cell r="G6158">
            <v>6197.52</v>
          </cell>
          <cell r="H6158">
            <v>1115.55</v>
          </cell>
          <cell r="I6158">
            <v>0</v>
          </cell>
        </row>
        <row r="6159">
          <cell r="A6159">
            <v>0</v>
          </cell>
          <cell r="B6159" t="str">
            <v>Tablones 2" x 12" x 16pies en pasarelas</v>
          </cell>
          <cell r="C6159">
            <v>2.5</v>
          </cell>
          <cell r="D6159" t="str">
            <v>PT</v>
          </cell>
          <cell r="E6159">
            <v>59.32</v>
          </cell>
          <cell r="F6159">
            <v>10.6776</v>
          </cell>
          <cell r="G6159">
            <v>148.30000000000001</v>
          </cell>
          <cell r="H6159">
            <v>26.69</v>
          </cell>
          <cell r="I6159">
            <v>0</v>
          </cell>
        </row>
        <row r="6160">
          <cell r="A6160">
            <v>0</v>
          </cell>
          <cell r="B6160" t="str">
            <v>Resane en huecos corbatas y juntas pisos</v>
          </cell>
          <cell r="C6160">
            <v>2</v>
          </cell>
          <cell r="D6160" t="str">
            <v>M2</v>
          </cell>
          <cell r="E6160">
            <v>103.9</v>
          </cell>
          <cell r="F6160">
            <v>18.702000000000002</v>
          </cell>
          <cell r="G6160">
            <v>207.8</v>
          </cell>
          <cell r="H6160">
            <v>37.4</v>
          </cell>
          <cell r="I6160">
            <v>14097.25</v>
          </cell>
        </row>
        <row r="6161">
          <cell r="A6161">
            <v>0</v>
          </cell>
          <cell r="B6161" t="str">
            <v>Transporte sistema formaletas</v>
          </cell>
          <cell r="C6161">
            <v>20</v>
          </cell>
          <cell r="D6161" t="str">
            <v>M2</v>
          </cell>
          <cell r="E6161">
            <v>8.99</v>
          </cell>
          <cell r="F6161">
            <v>1.6182000000000001</v>
          </cell>
          <cell r="G6161">
            <v>179.8</v>
          </cell>
          <cell r="H6161">
            <v>32.36</v>
          </cell>
        </row>
        <row r="6162">
          <cell r="A6162">
            <v>0</v>
          </cell>
          <cell r="B6162" t="str">
            <v xml:space="preserve">Mano de obra  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</row>
        <row r="6163">
          <cell r="A6163">
            <v>0</v>
          </cell>
          <cell r="B6163" t="str">
            <v>Mano de obra colocación formaletas y mallas</v>
          </cell>
          <cell r="C6163">
            <v>4</v>
          </cell>
          <cell r="D6163" t="str">
            <v>M2</v>
          </cell>
          <cell r="E6163">
            <v>667.59</v>
          </cell>
          <cell r="F6163">
            <v>0</v>
          </cell>
          <cell r="G6163">
            <v>2670.36</v>
          </cell>
          <cell r="H6163">
            <v>0</v>
          </cell>
          <cell r="I6163">
            <v>0</v>
          </cell>
        </row>
        <row r="6164">
          <cell r="A6164">
            <v>0</v>
          </cell>
          <cell r="B6164" t="str">
            <v>Mano de obra subida de formaletas y mallas</v>
          </cell>
          <cell r="C6164">
            <v>20</v>
          </cell>
          <cell r="D6164" t="str">
            <v>M2</v>
          </cell>
          <cell r="E6164">
            <v>4.0599999999999996</v>
          </cell>
          <cell r="F6164">
            <v>0</v>
          </cell>
          <cell r="G6164">
            <v>81.2</v>
          </cell>
          <cell r="H6164">
            <v>0</v>
          </cell>
          <cell r="I6164">
            <v>0</v>
          </cell>
        </row>
        <row r="6165">
          <cell r="A6165">
            <v>0</v>
          </cell>
          <cell r="B6165" t="str">
            <v>Total/UND</v>
          </cell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G6165">
            <v>12429.75</v>
          </cell>
          <cell r="H6165">
            <v>1742.0600000000002</v>
          </cell>
          <cell r="I6165">
            <v>14171.81</v>
          </cell>
        </row>
        <row r="6166">
          <cell r="A6166">
            <v>0</v>
          </cell>
          <cell r="B6166" t="str">
            <v>Sistema Formaleta Aluminio</v>
          </cell>
          <cell r="C6166">
            <v>20</v>
          </cell>
          <cell r="D6166">
            <v>0</v>
          </cell>
          <cell r="E6166">
            <v>15.24</v>
          </cell>
          <cell r="F6166">
            <v>2.7431999999999999</v>
          </cell>
          <cell r="G6166">
            <v>0</v>
          </cell>
          <cell r="H6166">
            <v>0</v>
          </cell>
          <cell r="I6166">
            <v>0</v>
          </cell>
        </row>
        <row r="6167">
          <cell r="A6167">
            <v>128.11999999999989</v>
          </cell>
          <cell r="B6167" t="str">
            <v>MUROS DE 0.10m Fc=210 KG/CM2 EN FORMALETAS ALUMINIO PROPIO MALLA D2.9</v>
          </cell>
          <cell r="C6167">
            <v>1</v>
          </cell>
          <cell r="D6167" t="str">
            <v>M3</v>
          </cell>
          <cell r="E6167">
            <v>0</v>
          </cell>
          <cell r="F6167">
            <v>0</v>
          </cell>
          <cell r="G6167">
            <v>12136.669999999998</v>
          </cell>
          <cell r="H6167">
            <v>1689.3</v>
          </cell>
          <cell r="I6167">
            <v>13825.969999999998</v>
          </cell>
        </row>
        <row r="6168">
          <cell r="A6168">
            <v>0</v>
          </cell>
          <cell r="B6168" t="str">
            <v>Muros 0.10m Fc=210Kg/cm2 Formaletas Propias</v>
          </cell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</row>
        <row r="6169">
          <cell r="A6169">
            <v>0</v>
          </cell>
          <cell r="B6169" t="str">
            <v>Volumen Análisis</v>
          </cell>
          <cell r="C6169">
            <v>1</v>
          </cell>
          <cell r="D6169" t="str">
            <v>M3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</row>
        <row r="6170">
          <cell r="A6170">
            <v>0</v>
          </cell>
          <cell r="B6170" t="str">
            <v>Materiales y Equipos</v>
          </cell>
          <cell r="C6170">
            <v>6.8999999999999999E-3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</row>
        <row r="6171">
          <cell r="A6171">
            <v>0</v>
          </cell>
          <cell r="B6171" t="str">
            <v>Sistema Formaleta Aluminio</v>
          </cell>
          <cell r="C6171">
            <v>20</v>
          </cell>
          <cell r="D6171" t="str">
            <v>M2/USO</v>
          </cell>
          <cell r="E6171">
            <v>15.24</v>
          </cell>
          <cell r="F6171">
            <v>2.7431999999999999</v>
          </cell>
          <cell r="G6171">
            <v>304.8</v>
          </cell>
          <cell r="H6171">
            <v>54.86</v>
          </cell>
          <cell r="I6171">
            <v>0</v>
          </cell>
        </row>
        <row r="6172">
          <cell r="A6172">
            <v>0</v>
          </cell>
          <cell r="B6172" t="str">
            <v>Malla Electrosoldada D2.9 10x10mm</v>
          </cell>
          <cell r="C6172">
            <v>0.10999999999999999</v>
          </cell>
          <cell r="D6172" t="str">
            <v>ROLLO</v>
          </cell>
          <cell r="E6172">
            <v>15754.85</v>
          </cell>
          <cell r="F6172">
            <v>2835.873</v>
          </cell>
          <cell r="G6172">
            <v>1733.03</v>
          </cell>
          <cell r="H6172">
            <v>311.95</v>
          </cell>
          <cell r="I6172">
            <v>0</v>
          </cell>
        </row>
        <row r="6173">
          <cell r="A6173">
            <v>0</v>
          </cell>
          <cell r="B6173" t="str">
            <v>Alambre No. 18</v>
          </cell>
          <cell r="C6173">
            <v>1.37</v>
          </cell>
          <cell r="D6173" t="str">
            <v>LBS</v>
          </cell>
          <cell r="E6173">
            <v>49.15</v>
          </cell>
          <cell r="F6173">
            <v>8.8469999999999995</v>
          </cell>
          <cell r="G6173">
            <v>67.34</v>
          </cell>
          <cell r="H6173">
            <v>12.12</v>
          </cell>
          <cell r="I6173">
            <v>0</v>
          </cell>
        </row>
        <row r="6174">
          <cell r="A6174">
            <v>0</v>
          </cell>
          <cell r="B6174" t="str">
            <v>Acero 3/8" p/refuerzos huecos puertas/ventanas</v>
          </cell>
          <cell r="C6174">
            <v>0.13</v>
          </cell>
          <cell r="D6174" t="str">
            <v>QQ</v>
          </cell>
          <cell r="E6174">
            <v>2245.7600000000002</v>
          </cell>
          <cell r="F6174">
            <v>404.23680000000002</v>
          </cell>
          <cell r="G6174">
            <v>291.95</v>
          </cell>
          <cell r="H6174">
            <v>52.55</v>
          </cell>
        </row>
        <row r="6175">
          <cell r="A6175">
            <v>0</v>
          </cell>
          <cell r="B6175" t="str">
            <v>Desmoldante base aceite - Tanque 55gls</v>
          </cell>
          <cell r="C6175">
            <v>6.8999999999999999E-3</v>
          </cell>
          <cell r="D6175" t="str">
            <v>UND</v>
          </cell>
          <cell r="E6175">
            <v>10500</v>
          </cell>
          <cell r="F6175">
            <v>1890</v>
          </cell>
          <cell r="G6175">
            <v>72.45</v>
          </cell>
          <cell r="H6175">
            <v>13.04</v>
          </cell>
        </row>
        <row r="6176">
          <cell r="A6176">
            <v>0</v>
          </cell>
          <cell r="B6176" t="str">
            <v>Porta corbatas - Rollos 550m</v>
          </cell>
          <cell r="C6176">
            <v>1.4999999999999999E-2</v>
          </cell>
          <cell r="D6176" t="str">
            <v>UND</v>
          </cell>
          <cell r="E6176">
            <v>5541</v>
          </cell>
          <cell r="F6176">
            <v>997.38</v>
          </cell>
          <cell r="G6176">
            <v>83.12</v>
          </cell>
          <cell r="H6176">
            <v>14.96</v>
          </cell>
        </row>
        <row r="6177">
          <cell r="A6177">
            <v>0</v>
          </cell>
          <cell r="B6177" t="str">
            <v>Soporta mallas - Separadores</v>
          </cell>
          <cell r="C6177">
            <v>15</v>
          </cell>
          <cell r="D6177" t="str">
            <v>UND</v>
          </cell>
          <cell r="E6177">
            <v>6.6</v>
          </cell>
          <cell r="F6177">
            <v>1.1879999999999999</v>
          </cell>
          <cell r="G6177">
            <v>99</v>
          </cell>
          <cell r="H6177">
            <v>17.82</v>
          </cell>
          <cell r="I6177">
            <v>0</v>
          </cell>
        </row>
        <row r="6178">
          <cell r="A6178">
            <v>0</v>
          </cell>
          <cell r="B6178" t="str">
            <v>Hormigón Fc=210 Kg/cm2 + 10% Desp.</v>
          </cell>
          <cell r="C6178">
            <v>1.1000000000000001</v>
          </cell>
          <cell r="D6178" t="str">
            <v>M3</v>
          </cell>
          <cell r="E6178">
            <v>5634.11</v>
          </cell>
          <cell r="F6178">
            <v>1014.1397999999999</v>
          </cell>
          <cell r="G6178">
            <v>6197.52</v>
          </cell>
          <cell r="H6178">
            <v>1115.55</v>
          </cell>
          <cell r="I6178">
            <v>0</v>
          </cell>
        </row>
        <row r="6179">
          <cell r="A6179">
            <v>0</v>
          </cell>
          <cell r="B6179" t="str">
            <v>Tablones 2" x 12" x 16pies en pasarelas</v>
          </cell>
          <cell r="C6179">
            <v>2.5</v>
          </cell>
          <cell r="D6179" t="str">
            <v>PT</v>
          </cell>
          <cell r="E6179">
            <v>59.32</v>
          </cell>
          <cell r="F6179">
            <v>10.6776</v>
          </cell>
          <cell r="G6179">
            <v>148.30000000000001</v>
          </cell>
          <cell r="H6179">
            <v>26.69</v>
          </cell>
          <cell r="I6179">
            <v>0</v>
          </cell>
        </row>
        <row r="6180">
          <cell r="A6180">
            <v>0</v>
          </cell>
          <cell r="B6180" t="str">
            <v>Resane en huecos corbatas y juntas pisos</v>
          </cell>
          <cell r="C6180">
            <v>2</v>
          </cell>
          <cell r="D6180" t="str">
            <v>M2</v>
          </cell>
          <cell r="E6180">
            <v>103.9</v>
          </cell>
          <cell r="F6180">
            <v>18.702000000000002</v>
          </cell>
          <cell r="G6180">
            <v>207.8</v>
          </cell>
          <cell r="H6180">
            <v>37.4</v>
          </cell>
          <cell r="I6180">
            <v>13751.41</v>
          </cell>
        </row>
        <row r="6181">
          <cell r="A6181">
            <v>0</v>
          </cell>
          <cell r="B6181" t="str">
            <v>Transporte sistema formaletas</v>
          </cell>
          <cell r="C6181">
            <v>20</v>
          </cell>
          <cell r="D6181" t="str">
            <v>M2</v>
          </cell>
          <cell r="E6181">
            <v>8.99</v>
          </cell>
          <cell r="F6181">
            <v>1.6182000000000001</v>
          </cell>
          <cell r="G6181">
            <v>179.8</v>
          </cell>
          <cell r="H6181">
            <v>32.36</v>
          </cell>
          <cell r="I6181">
            <v>0</v>
          </cell>
        </row>
        <row r="6182">
          <cell r="A6182">
            <v>0</v>
          </cell>
          <cell r="B6182" t="str">
            <v xml:space="preserve">Mano de obra  </v>
          </cell>
          <cell r="C6182">
            <v>1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</row>
        <row r="6183">
          <cell r="A6183">
            <v>0</v>
          </cell>
          <cell r="B6183" t="str">
            <v>Mano de obra colocación formaletas y mallas</v>
          </cell>
          <cell r="C6183">
            <v>4</v>
          </cell>
          <cell r="D6183" t="str">
            <v>M2</v>
          </cell>
          <cell r="E6183">
            <v>667.59</v>
          </cell>
          <cell r="F6183">
            <v>0</v>
          </cell>
          <cell r="G6183">
            <v>2670.36</v>
          </cell>
          <cell r="H6183">
            <v>0</v>
          </cell>
          <cell r="I6183">
            <v>0</v>
          </cell>
        </row>
        <row r="6184">
          <cell r="A6184">
            <v>0</v>
          </cell>
          <cell r="B6184" t="str">
            <v>Mano de obra subida de formaletas y mallas</v>
          </cell>
          <cell r="C6184">
            <v>20</v>
          </cell>
          <cell r="D6184" t="str">
            <v>M2</v>
          </cell>
          <cell r="E6184">
            <v>4.0599999999999996</v>
          </cell>
          <cell r="F6184">
            <v>0</v>
          </cell>
          <cell r="G6184">
            <v>81.2</v>
          </cell>
          <cell r="H6184">
            <v>0</v>
          </cell>
          <cell r="I6184">
            <v>0</v>
          </cell>
        </row>
        <row r="6185">
          <cell r="A6185">
            <v>0</v>
          </cell>
          <cell r="B6185" t="str">
            <v>Total/UND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G6185">
            <v>12136.669999999998</v>
          </cell>
          <cell r="H6185">
            <v>1689.3</v>
          </cell>
          <cell r="I6185">
            <v>13825.969999999998</v>
          </cell>
        </row>
        <row r="6186">
          <cell r="A6186">
            <v>0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</row>
        <row r="6187">
          <cell r="A6187">
            <v>128.12999999999988</v>
          </cell>
          <cell r="B6187" t="str">
            <v>LOSA 0.10m Fc=210 KG/CM2 EN FORMALETAS ALUMINIO - TODO COSTO MALLA D2.5</v>
          </cell>
          <cell r="C6187">
            <v>1</v>
          </cell>
          <cell r="D6187" t="str">
            <v>M3</v>
          </cell>
          <cell r="E6187">
            <v>0</v>
          </cell>
          <cell r="F6187">
            <v>0</v>
          </cell>
          <cell r="G6187">
            <v>12521.9</v>
          </cell>
          <cell r="H6187">
            <v>2253.9399999999996</v>
          </cell>
          <cell r="I6187">
            <v>14775.84</v>
          </cell>
        </row>
        <row r="6188">
          <cell r="A6188">
            <v>0</v>
          </cell>
          <cell r="B6188" t="str">
            <v>Losa 0.10m Fc=210Kg/cm2 Form. todo costo</v>
          </cell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</row>
        <row r="6189">
          <cell r="A6189">
            <v>0</v>
          </cell>
          <cell r="B6189" t="str">
            <v>Volumen Análisis</v>
          </cell>
          <cell r="C6189">
            <v>1</v>
          </cell>
          <cell r="D6189" t="str">
            <v>M3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</row>
        <row r="6190">
          <cell r="A6190">
            <v>0</v>
          </cell>
          <cell r="B6190" t="str">
            <v>Materiales y Equipos</v>
          </cell>
          <cell r="C6190">
            <v>1.1000000000000001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</row>
        <row r="6191">
          <cell r="A6191">
            <v>0</v>
          </cell>
          <cell r="B6191" t="str">
            <v>Sistema Formaleta Aluminio Todo Costo</v>
          </cell>
          <cell r="C6191">
            <v>2</v>
          </cell>
          <cell r="D6191" t="str">
            <v>M2</v>
          </cell>
          <cell r="E6191">
            <v>1310</v>
          </cell>
          <cell r="F6191">
            <v>235.79999999999998</v>
          </cell>
          <cell r="G6191">
            <v>2620</v>
          </cell>
          <cell r="H6191">
            <v>471.6</v>
          </cell>
          <cell r="I6191">
            <v>15965.21</v>
          </cell>
        </row>
        <row r="6192">
          <cell r="A6192">
            <v>0</v>
          </cell>
          <cell r="B6192" t="str">
            <v>Malla Electrosoldada D2.5 10x10mm</v>
          </cell>
          <cell r="C6192">
            <v>0.22</v>
          </cell>
          <cell r="D6192" t="str">
            <v>ROLLO</v>
          </cell>
          <cell r="E6192">
            <v>13656.78</v>
          </cell>
          <cell r="F6192">
            <v>2458.2204000000002</v>
          </cell>
          <cell r="G6192">
            <v>3004.49</v>
          </cell>
          <cell r="H6192">
            <v>540.80999999999995</v>
          </cell>
        </row>
        <row r="6193">
          <cell r="A6193">
            <v>0</v>
          </cell>
          <cell r="B6193" t="str">
            <v>Alambre No. 18</v>
          </cell>
          <cell r="C6193">
            <v>2.36</v>
          </cell>
          <cell r="D6193" t="str">
            <v>LBS</v>
          </cell>
          <cell r="E6193">
            <v>49.15</v>
          </cell>
          <cell r="F6193">
            <v>8.8469999999999995</v>
          </cell>
          <cell r="G6193">
            <v>115.99</v>
          </cell>
          <cell r="H6193">
            <v>20.88</v>
          </cell>
          <cell r="I6193">
            <v>14378.789999999999</v>
          </cell>
        </row>
        <row r="6194">
          <cell r="A6194">
            <v>0</v>
          </cell>
          <cell r="B6194" t="str">
            <v xml:space="preserve">Acero 3/8" p/refuerzos </v>
          </cell>
          <cell r="C6194">
            <v>0.26</v>
          </cell>
          <cell r="D6194" t="str">
            <v>QQ</v>
          </cell>
          <cell r="E6194">
            <v>2245.7600000000002</v>
          </cell>
          <cell r="F6194">
            <v>404.23680000000002</v>
          </cell>
          <cell r="G6194">
            <v>583.9</v>
          </cell>
          <cell r="H6194">
            <v>105.1</v>
          </cell>
          <cell r="I6194">
            <v>0</v>
          </cell>
        </row>
        <row r="6195">
          <cell r="A6195">
            <v>0</v>
          </cell>
          <cell r="B6195" t="str">
            <v>Hormigón Fc=210 Kg/cm2 + 10% Desp.</v>
          </cell>
          <cell r="C6195">
            <v>1.1000000000000001</v>
          </cell>
          <cell r="D6195" t="str">
            <v>M3</v>
          </cell>
          <cell r="E6195">
            <v>5634.11</v>
          </cell>
          <cell r="F6195">
            <v>1014.1397999999999</v>
          </cell>
          <cell r="G6195">
            <v>6197.52</v>
          </cell>
          <cell r="H6195">
            <v>1115.55</v>
          </cell>
          <cell r="I6195">
            <v>0</v>
          </cell>
        </row>
        <row r="6196">
          <cell r="A6196">
            <v>0</v>
          </cell>
          <cell r="B6196" t="str">
            <v>Total/UND</v>
          </cell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G6196">
            <v>12521.9</v>
          </cell>
          <cell r="H6196">
            <v>2253.9399999999996</v>
          </cell>
          <cell r="I6196">
            <v>14775.84</v>
          </cell>
        </row>
        <row r="6197">
          <cell r="A6197">
            <v>0</v>
          </cell>
          <cell r="B6197" t="str">
            <v xml:space="preserve">Alquiler Sistema Formaleta Acero-Madera </v>
          </cell>
          <cell r="C6197">
            <v>20</v>
          </cell>
          <cell r="D6197">
            <v>0</v>
          </cell>
          <cell r="E6197">
            <v>38.909999999999997</v>
          </cell>
          <cell r="F6197">
            <v>7.0037999999999991</v>
          </cell>
          <cell r="G6197">
            <v>0</v>
          </cell>
          <cell r="H6197">
            <v>0</v>
          </cell>
          <cell r="I6197">
            <v>0</v>
          </cell>
        </row>
        <row r="6198">
          <cell r="A6198">
            <v>128.13999999999987</v>
          </cell>
          <cell r="B6198" t="str">
            <v>LOSA 0.10m Fc=210 KG/CM2 EN FORMALETAS ACERO-MADERA RENTADAS MALLA D2.5</v>
          </cell>
          <cell r="C6198">
            <v>1</v>
          </cell>
          <cell r="D6198" t="str">
            <v>M3</v>
          </cell>
          <cell r="E6198">
            <v>0</v>
          </cell>
          <cell r="F6198">
            <v>0</v>
          </cell>
          <cell r="G6198">
            <v>11891.91</v>
          </cell>
          <cell r="H6198">
            <v>1892.8999999999999</v>
          </cell>
          <cell r="I6198">
            <v>13784.81</v>
          </cell>
        </row>
        <row r="6199">
          <cell r="A6199">
            <v>0</v>
          </cell>
          <cell r="B6199" t="str">
            <v>Losa 0.10m Fc=210Kg/cm2 Formaletas rentadas</v>
          </cell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</row>
        <row r="6200">
          <cell r="A6200">
            <v>0</v>
          </cell>
          <cell r="B6200" t="str">
            <v>Volumen Análisis</v>
          </cell>
          <cell r="C6200">
            <v>1</v>
          </cell>
          <cell r="D6200" t="str">
            <v>M3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</row>
        <row r="6201">
          <cell r="A6201">
            <v>0</v>
          </cell>
          <cell r="B6201" t="str">
            <v>Materiales y Equipos</v>
          </cell>
          <cell r="C6201">
            <v>6.8999999999999999E-3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</row>
        <row r="6202">
          <cell r="A6202">
            <v>0</v>
          </cell>
          <cell r="B6202" t="str">
            <v xml:space="preserve">Alquiler Sistema Formaleta Acero-Madera </v>
          </cell>
          <cell r="C6202">
            <v>10</v>
          </cell>
          <cell r="D6202" t="str">
            <v>M2/USO</v>
          </cell>
          <cell r="E6202">
            <v>38.909999999999997</v>
          </cell>
          <cell r="F6202">
            <v>7.0037999999999991</v>
          </cell>
          <cell r="G6202">
            <v>389.1</v>
          </cell>
          <cell r="H6202">
            <v>70.040000000000006</v>
          </cell>
          <cell r="I6202">
            <v>0</v>
          </cell>
        </row>
        <row r="6203">
          <cell r="A6203">
            <v>0</v>
          </cell>
          <cell r="B6203" t="str">
            <v>Malla Electrosoldada D2.5 10x10mm</v>
          </cell>
          <cell r="C6203">
            <v>0.22</v>
          </cell>
          <cell r="D6203" t="str">
            <v>ROLLO</v>
          </cell>
          <cell r="E6203">
            <v>13656.78</v>
          </cell>
          <cell r="F6203">
            <v>2458.2204000000002</v>
          </cell>
          <cell r="G6203">
            <v>3004.49</v>
          </cell>
          <cell r="H6203">
            <v>540.80999999999995</v>
          </cell>
          <cell r="I6203">
            <v>0</v>
          </cell>
        </row>
        <row r="6204">
          <cell r="A6204">
            <v>0</v>
          </cell>
          <cell r="B6204" t="str">
            <v>Alambre No. 18</v>
          </cell>
          <cell r="C6204">
            <v>2.36</v>
          </cell>
          <cell r="D6204" t="str">
            <v>LBS</v>
          </cell>
          <cell r="E6204">
            <v>49.15</v>
          </cell>
          <cell r="F6204">
            <v>8.8469999999999995</v>
          </cell>
          <cell r="G6204">
            <v>115.99</v>
          </cell>
          <cell r="H6204">
            <v>20.88</v>
          </cell>
        </row>
        <row r="6205">
          <cell r="A6205">
            <v>0</v>
          </cell>
          <cell r="B6205" t="str">
            <v xml:space="preserve">Acero 3/8" p/refuerzos </v>
          </cell>
          <cell r="C6205">
            <v>0.26</v>
          </cell>
          <cell r="D6205" t="str">
            <v>QQ</v>
          </cell>
          <cell r="E6205">
            <v>2245.7600000000002</v>
          </cell>
          <cell r="F6205">
            <v>404.23680000000002</v>
          </cell>
          <cell r="G6205">
            <v>583.9</v>
          </cell>
          <cell r="H6205">
            <v>105.1</v>
          </cell>
        </row>
        <row r="6206">
          <cell r="A6206">
            <v>0</v>
          </cell>
          <cell r="B6206" t="str">
            <v>Desmoldante base aceite - Tanque 55gls</v>
          </cell>
          <cell r="C6206">
            <v>3.4499999999999999E-3</v>
          </cell>
          <cell r="D6206" t="str">
            <v>UND</v>
          </cell>
          <cell r="E6206">
            <v>10500</v>
          </cell>
          <cell r="F6206">
            <v>1890</v>
          </cell>
          <cell r="G6206">
            <v>36.229999999999997</v>
          </cell>
          <cell r="H6206">
            <v>6.52</v>
          </cell>
          <cell r="I6206">
            <v>0</v>
          </cell>
        </row>
        <row r="6207">
          <cell r="A6207">
            <v>0</v>
          </cell>
          <cell r="B6207" t="str">
            <v>Soporta mallas - Separadores</v>
          </cell>
          <cell r="C6207">
            <v>15</v>
          </cell>
          <cell r="D6207" t="str">
            <v>UND</v>
          </cell>
          <cell r="E6207">
            <v>6.6</v>
          </cell>
          <cell r="F6207">
            <v>1.1879999999999999</v>
          </cell>
          <cell r="G6207">
            <v>99</v>
          </cell>
          <cell r="H6207">
            <v>17.82</v>
          </cell>
        </row>
        <row r="6208">
          <cell r="A6208">
            <v>0</v>
          </cell>
          <cell r="B6208" t="str">
            <v>Hormigón Fc=210 Kg/cm2 + 10% Desp.</v>
          </cell>
          <cell r="C6208">
            <v>1.1000000000000001</v>
          </cell>
          <cell r="D6208" t="str">
            <v>M3</v>
          </cell>
          <cell r="E6208">
            <v>5634.11</v>
          </cell>
          <cell r="F6208">
            <v>1014.1397999999999</v>
          </cell>
          <cell r="G6208">
            <v>6197.52</v>
          </cell>
          <cell r="H6208">
            <v>1115.55</v>
          </cell>
          <cell r="I6208">
            <v>0</v>
          </cell>
        </row>
        <row r="6209">
          <cell r="A6209">
            <v>0</v>
          </cell>
          <cell r="B6209" t="str">
            <v>Transporte sistema formaletas</v>
          </cell>
          <cell r="C6209">
            <v>10</v>
          </cell>
          <cell r="D6209" t="str">
            <v>M2</v>
          </cell>
          <cell r="E6209">
            <v>8.99</v>
          </cell>
          <cell r="F6209">
            <v>1.6182000000000001</v>
          </cell>
          <cell r="G6209">
            <v>89.9</v>
          </cell>
          <cell r="H6209">
            <v>16.18</v>
          </cell>
          <cell r="I6209">
            <v>0</v>
          </cell>
        </row>
        <row r="6210">
          <cell r="A6210">
            <v>0</v>
          </cell>
          <cell r="B6210" t="str">
            <v xml:space="preserve">Mano de obra  </v>
          </cell>
          <cell r="C6210">
            <v>20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</row>
        <row r="6211">
          <cell r="A6211">
            <v>0</v>
          </cell>
          <cell r="B6211" t="str">
            <v>Mano de obra colocación formaletas y mallas</v>
          </cell>
          <cell r="C6211">
            <v>2</v>
          </cell>
          <cell r="D6211" t="str">
            <v>M2</v>
          </cell>
          <cell r="E6211">
            <v>667.59</v>
          </cell>
          <cell r="F6211">
            <v>0</v>
          </cell>
          <cell r="G6211">
            <v>1335.18</v>
          </cell>
          <cell r="H6211">
            <v>0</v>
          </cell>
          <cell r="I6211">
            <v>0</v>
          </cell>
        </row>
        <row r="6212">
          <cell r="A6212">
            <v>0</v>
          </cell>
          <cell r="B6212" t="str">
            <v>Mano de obra subida de formaletas y mallas</v>
          </cell>
          <cell r="C6212">
            <v>10</v>
          </cell>
          <cell r="D6212" t="str">
            <v>M2</v>
          </cell>
          <cell r="E6212">
            <v>4.0599999999999996</v>
          </cell>
          <cell r="F6212">
            <v>0</v>
          </cell>
          <cell r="G6212">
            <v>40.6</v>
          </cell>
          <cell r="H6212">
            <v>0</v>
          </cell>
          <cell r="I6212">
            <v>0</v>
          </cell>
        </row>
        <row r="6213">
          <cell r="A6213">
            <v>0</v>
          </cell>
          <cell r="B6213" t="str">
            <v>Total/UND</v>
          </cell>
          <cell r="C6213">
            <v>0</v>
          </cell>
          <cell r="D6213">
            <v>0</v>
          </cell>
          <cell r="E6213">
            <v>0</v>
          </cell>
          <cell r="F6213">
            <v>0</v>
          </cell>
          <cell r="G6213">
            <v>11891.91</v>
          </cell>
          <cell r="H6213">
            <v>1892.8999999999999</v>
          </cell>
          <cell r="I6213">
            <v>13784.81</v>
          </cell>
        </row>
        <row r="6214">
          <cell r="A6214">
            <v>0</v>
          </cell>
          <cell r="B6214" t="str">
            <v>Muros 0.10m Fc=210Kg/cm2 Formaletas Propias</v>
          </cell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</row>
        <row r="6215">
          <cell r="A6215">
            <v>128.14999999999986</v>
          </cell>
          <cell r="B6215" t="str">
            <v>LOSA 0.10m Fc=210 KG/CM2 EN FORMALETAS ACERO-MADERA PROPIOS MALLA D2.5</v>
          </cell>
          <cell r="C6215">
            <v>1</v>
          </cell>
          <cell r="D6215" t="str">
            <v>M3</v>
          </cell>
          <cell r="E6215">
            <v>0</v>
          </cell>
          <cell r="F6215">
            <v>0</v>
          </cell>
          <cell r="G6215">
            <v>11804.73</v>
          </cell>
          <cell r="H6215">
            <v>1877.21</v>
          </cell>
          <cell r="I6215">
            <v>13681.939999999999</v>
          </cell>
        </row>
        <row r="6216">
          <cell r="A6216">
            <v>0</v>
          </cell>
          <cell r="B6216" t="str">
            <v>Losa 0.10m Fc=210Kg/cm2 Formaletas Propias</v>
          </cell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</row>
        <row r="6217">
          <cell r="A6217">
            <v>0</v>
          </cell>
          <cell r="B6217" t="str">
            <v>Volumen Análisis</v>
          </cell>
          <cell r="C6217">
            <v>1</v>
          </cell>
          <cell r="D6217" t="str">
            <v>M3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</row>
        <row r="6218">
          <cell r="A6218">
            <v>0</v>
          </cell>
          <cell r="B6218" t="str">
            <v>Materiales y Equipos</v>
          </cell>
          <cell r="C6218">
            <v>0.10999999999999999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</row>
        <row r="6219">
          <cell r="A6219">
            <v>0</v>
          </cell>
          <cell r="B6219" t="str">
            <v>Sistema Formaleta Acero-Madera</v>
          </cell>
          <cell r="C6219">
            <v>10</v>
          </cell>
          <cell r="D6219" t="str">
            <v>M2/USO</v>
          </cell>
          <cell r="E6219">
            <v>30.14</v>
          </cell>
          <cell r="F6219">
            <v>5.4252000000000002</v>
          </cell>
          <cell r="G6219">
            <v>301.39999999999998</v>
          </cell>
          <cell r="H6219">
            <v>54.25</v>
          </cell>
        </row>
        <row r="6220">
          <cell r="A6220">
            <v>0</v>
          </cell>
          <cell r="B6220" t="str">
            <v>Malla Electrosoldada D2.5 10x10mm</v>
          </cell>
          <cell r="C6220">
            <v>0.22</v>
          </cell>
          <cell r="D6220" t="str">
            <v>ROLLO</v>
          </cell>
          <cell r="E6220">
            <v>13656.78</v>
          </cell>
          <cell r="F6220">
            <v>2458.2204000000002</v>
          </cell>
          <cell r="G6220">
            <v>3004.49</v>
          </cell>
          <cell r="H6220">
            <v>540.80999999999995</v>
          </cell>
          <cell r="I6220">
            <v>0</v>
          </cell>
        </row>
        <row r="6221">
          <cell r="A6221">
            <v>0</v>
          </cell>
          <cell r="B6221" t="str">
            <v>Alambre No. 18</v>
          </cell>
          <cell r="C6221">
            <v>2.36</v>
          </cell>
          <cell r="D6221" t="str">
            <v>LBS</v>
          </cell>
          <cell r="E6221">
            <v>49.15</v>
          </cell>
          <cell r="F6221">
            <v>8.8469999999999995</v>
          </cell>
          <cell r="G6221">
            <v>115.99</v>
          </cell>
          <cell r="H6221">
            <v>20.88</v>
          </cell>
          <cell r="I6221">
            <v>0</v>
          </cell>
        </row>
        <row r="6222">
          <cell r="A6222">
            <v>0</v>
          </cell>
          <cell r="B6222" t="str">
            <v xml:space="preserve">Acero 3/8" p/refuerzos </v>
          </cell>
          <cell r="C6222">
            <v>0.26</v>
          </cell>
          <cell r="D6222" t="str">
            <v>QQ</v>
          </cell>
          <cell r="E6222">
            <v>2245.7600000000002</v>
          </cell>
          <cell r="F6222">
            <v>404.23680000000002</v>
          </cell>
          <cell r="G6222">
            <v>583.9</v>
          </cell>
          <cell r="H6222">
            <v>105.1</v>
          </cell>
          <cell r="I6222">
            <v>0</v>
          </cell>
        </row>
        <row r="6223">
          <cell r="A6223">
            <v>0</v>
          </cell>
          <cell r="B6223" t="str">
            <v>Desmoldante base aceite - Tanque 55gls</v>
          </cell>
          <cell r="C6223">
            <v>3.5000000000000001E-3</v>
          </cell>
          <cell r="D6223" t="str">
            <v>UND</v>
          </cell>
          <cell r="E6223">
            <v>10500</v>
          </cell>
          <cell r="F6223">
            <v>1890</v>
          </cell>
          <cell r="G6223">
            <v>36.75</v>
          </cell>
          <cell r="H6223">
            <v>6.62</v>
          </cell>
          <cell r="I6223">
            <v>0</v>
          </cell>
        </row>
        <row r="6224">
          <cell r="A6224">
            <v>0</v>
          </cell>
          <cell r="B6224" t="str">
            <v>Soporta mallas - Separadores</v>
          </cell>
          <cell r="C6224">
            <v>15</v>
          </cell>
          <cell r="D6224" t="str">
            <v>UND</v>
          </cell>
          <cell r="E6224">
            <v>6.6</v>
          </cell>
          <cell r="F6224">
            <v>1.1879999999999999</v>
          </cell>
          <cell r="G6224">
            <v>99</v>
          </cell>
          <cell r="H6224">
            <v>17.82</v>
          </cell>
        </row>
        <row r="6225">
          <cell r="A6225">
            <v>0</v>
          </cell>
          <cell r="B6225" t="str">
            <v>Hormigón Fc=210 Kg/cm2 + 10% Desp.</v>
          </cell>
          <cell r="C6225">
            <v>1.1000000000000001</v>
          </cell>
          <cell r="D6225" t="str">
            <v>M3</v>
          </cell>
          <cell r="E6225">
            <v>5634.11</v>
          </cell>
          <cell r="F6225">
            <v>1014.1397999999999</v>
          </cell>
          <cell r="G6225">
            <v>6197.52</v>
          </cell>
          <cell r="H6225">
            <v>1115.55</v>
          </cell>
          <cell r="I6225">
            <v>0</v>
          </cell>
        </row>
        <row r="6226">
          <cell r="A6226">
            <v>0</v>
          </cell>
          <cell r="B6226" t="str">
            <v>Transporte sistema formaletas</v>
          </cell>
          <cell r="C6226">
            <v>10</v>
          </cell>
          <cell r="D6226" t="str">
            <v>M2</v>
          </cell>
          <cell r="E6226">
            <v>8.99</v>
          </cell>
          <cell r="F6226">
            <v>1.6182000000000001</v>
          </cell>
          <cell r="G6226">
            <v>89.9</v>
          </cell>
          <cell r="H6226">
            <v>16.18</v>
          </cell>
          <cell r="I6226">
            <v>0</v>
          </cell>
        </row>
        <row r="6227">
          <cell r="A6227">
            <v>0</v>
          </cell>
          <cell r="B6227" t="str">
            <v xml:space="preserve">Mano de obra  </v>
          </cell>
          <cell r="C6227">
            <v>20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</row>
        <row r="6228">
          <cell r="A6228">
            <v>0</v>
          </cell>
          <cell r="B6228" t="str">
            <v>Mano de obra colocación formaletas y mallas</v>
          </cell>
          <cell r="C6228">
            <v>2</v>
          </cell>
          <cell r="D6228" t="str">
            <v>M2</v>
          </cell>
          <cell r="E6228">
            <v>667.59</v>
          </cell>
          <cell r="F6228">
            <v>0</v>
          </cell>
          <cell r="G6228">
            <v>1335.18</v>
          </cell>
          <cell r="H6228">
            <v>0</v>
          </cell>
          <cell r="I6228">
            <v>0</v>
          </cell>
        </row>
        <row r="6229">
          <cell r="A6229">
            <v>0</v>
          </cell>
          <cell r="B6229" t="str">
            <v>Mano de obra subida de formaletas y mallas</v>
          </cell>
          <cell r="C6229">
            <v>10</v>
          </cell>
          <cell r="D6229" t="str">
            <v>M2</v>
          </cell>
          <cell r="E6229">
            <v>4.0599999999999996</v>
          </cell>
          <cell r="F6229">
            <v>0</v>
          </cell>
          <cell r="G6229">
            <v>40.6</v>
          </cell>
          <cell r="H6229">
            <v>0</v>
          </cell>
          <cell r="I6229">
            <v>0</v>
          </cell>
        </row>
        <row r="6230">
          <cell r="A6230">
            <v>0</v>
          </cell>
          <cell r="B6230" t="str">
            <v>Total/UND</v>
          </cell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G6230">
            <v>11804.73</v>
          </cell>
          <cell r="H6230">
            <v>1877.21</v>
          </cell>
          <cell r="I6230">
            <v>13681.939999999999</v>
          </cell>
        </row>
        <row r="6231">
          <cell r="A6231">
            <v>0</v>
          </cell>
          <cell r="B6231" t="str">
            <v>Total/UND</v>
          </cell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  <cell r="I6231">
            <v>14171.81</v>
          </cell>
        </row>
        <row r="6232">
          <cell r="A6232">
            <v>128.15999999999985</v>
          </cell>
          <cell r="B6232" t="str">
            <v>LOSA DE 0.10m Fc=210 KG/CM2 EN FORMALETAS ALUMINIO PROPIO MALLA D2.5</v>
          </cell>
          <cell r="C6232">
            <v>1</v>
          </cell>
          <cell r="D6232" t="str">
            <v>M3</v>
          </cell>
          <cell r="E6232">
            <v>0</v>
          </cell>
          <cell r="F6232">
            <v>0</v>
          </cell>
          <cell r="G6232">
            <v>11655.73</v>
          </cell>
          <cell r="H6232">
            <v>1850.39</v>
          </cell>
          <cell r="I6232">
            <v>13506.119999999999</v>
          </cell>
        </row>
        <row r="6233">
          <cell r="A6233">
            <v>0</v>
          </cell>
          <cell r="B6233" t="str">
            <v>Losa 0.10m Fc=210Kg/cm2 Formaletas Propias</v>
          </cell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</row>
        <row r="6234">
          <cell r="A6234">
            <v>0</v>
          </cell>
          <cell r="B6234" t="str">
            <v>Volumen Análisis</v>
          </cell>
          <cell r="C6234">
            <v>1</v>
          </cell>
          <cell r="D6234" t="str">
            <v>M3</v>
          </cell>
          <cell r="E6234">
            <v>0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</row>
        <row r="6235">
          <cell r="A6235">
            <v>0</v>
          </cell>
          <cell r="B6235" t="str">
            <v>Materiales y Equipos</v>
          </cell>
          <cell r="C6235">
            <v>1</v>
          </cell>
          <cell r="D6235">
            <v>0</v>
          </cell>
          <cell r="E6235">
            <v>0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</row>
        <row r="6236">
          <cell r="A6236">
            <v>0</v>
          </cell>
          <cell r="B6236" t="str">
            <v>Sistema Formaleta Aluminio</v>
          </cell>
          <cell r="C6236">
            <v>10</v>
          </cell>
          <cell r="D6236" t="str">
            <v>M2/USO</v>
          </cell>
          <cell r="E6236">
            <v>15.24</v>
          </cell>
          <cell r="F6236">
            <v>2.7431999999999999</v>
          </cell>
          <cell r="G6236">
            <v>152.4</v>
          </cell>
          <cell r="H6236">
            <v>27.43</v>
          </cell>
          <cell r="I6236">
            <v>0</v>
          </cell>
        </row>
        <row r="6237">
          <cell r="A6237">
            <v>0</v>
          </cell>
          <cell r="B6237" t="str">
            <v>Malla Electrosoldada D2.5 10x10mm</v>
          </cell>
          <cell r="C6237">
            <v>0.22</v>
          </cell>
          <cell r="D6237" t="str">
            <v>ROLLO</v>
          </cell>
          <cell r="E6237">
            <v>13656.78</v>
          </cell>
          <cell r="F6237">
            <v>2458.2204000000002</v>
          </cell>
          <cell r="G6237">
            <v>3004.49</v>
          </cell>
          <cell r="H6237">
            <v>540.80999999999995</v>
          </cell>
          <cell r="I6237">
            <v>0</v>
          </cell>
        </row>
        <row r="6238">
          <cell r="A6238">
            <v>0</v>
          </cell>
          <cell r="B6238" t="str">
            <v>Alambre No. 18</v>
          </cell>
          <cell r="C6238">
            <v>2.36</v>
          </cell>
          <cell r="D6238" t="str">
            <v>LBS</v>
          </cell>
          <cell r="E6238">
            <v>49.15</v>
          </cell>
          <cell r="F6238">
            <v>8.8469999999999995</v>
          </cell>
          <cell r="G6238">
            <v>115.99</v>
          </cell>
          <cell r="H6238">
            <v>20.88</v>
          </cell>
          <cell r="I6238">
            <v>0</v>
          </cell>
        </row>
        <row r="6239">
          <cell r="A6239">
            <v>0</v>
          </cell>
          <cell r="B6239" t="str">
            <v xml:space="preserve">Acero 3/8" p/refuerzos </v>
          </cell>
          <cell r="C6239">
            <v>0.26</v>
          </cell>
          <cell r="D6239" t="str">
            <v>QQ</v>
          </cell>
          <cell r="E6239">
            <v>2245.7600000000002</v>
          </cell>
          <cell r="F6239">
            <v>404.23680000000002</v>
          </cell>
          <cell r="G6239">
            <v>583.9</v>
          </cell>
          <cell r="H6239">
            <v>105.1</v>
          </cell>
          <cell r="I6239">
            <v>0</v>
          </cell>
        </row>
        <row r="6240">
          <cell r="A6240">
            <v>0</v>
          </cell>
          <cell r="B6240" t="str">
            <v>Desmoldante base aceite - Tanque 55gls</v>
          </cell>
          <cell r="C6240">
            <v>3.5000000000000001E-3</v>
          </cell>
          <cell r="D6240" t="str">
            <v>UND</v>
          </cell>
          <cell r="E6240">
            <v>10500</v>
          </cell>
          <cell r="F6240">
            <v>1890</v>
          </cell>
          <cell r="G6240">
            <v>36.75</v>
          </cell>
          <cell r="H6240">
            <v>6.62</v>
          </cell>
          <cell r="I6240">
            <v>0</v>
          </cell>
        </row>
        <row r="6241">
          <cell r="A6241">
            <v>0</v>
          </cell>
          <cell r="B6241" t="str">
            <v>Soporta mallas - Separadores</v>
          </cell>
          <cell r="C6241">
            <v>15</v>
          </cell>
          <cell r="D6241" t="str">
            <v>UND</v>
          </cell>
          <cell r="E6241">
            <v>6.6</v>
          </cell>
          <cell r="F6241">
            <v>1.1879999999999999</v>
          </cell>
          <cell r="G6241">
            <v>99</v>
          </cell>
          <cell r="H6241">
            <v>17.82</v>
          </cell>
          <cell r="I6241">
            <v>0</v>
          </cell>
        </row>
        <row r="6242">
          <cell r="A6242">
            <v>0</v>
          </cell>
          <cell r="B6242" t="str">
            <v>Hormigón Fc=210 Kg/cm2 + 10% Desp.</v>
          </cell>
          <cell r="C6242">
            <v>1.1000000000000001</v>
          </cell>
          <cell r="D6242" t="str">
            <v>M3</v>
          </cell>
          <cell r="E6242">
            <v>5634.11</v>
          </cell>
          <cell r="F6242">
            <v>1014.1397999999999</v>
          </cell>
          <cell r="G6242">
            <v>6197.52</v>
          </cell>
          <cell r="H6242">
            <v>1115.55</v>
          </cell>
          <cell r="I6242">
            <v>0</v>
          </cell>
        </row>
        <row r="6243">
          <cell r="A6243">
            <v>0</v>
          </cell>
          <cell r="B6243" t="str">
            <v>Transporte sistema formaletas</v>
          </cell>
          <cell r="C6243">
            <v>10</v>
          </cell>
          <cell r="D6243" t="str">
            <v>M2</v>
          </cell>
          <cell r="E6243">
            <v>8.99</v>
          </cell>
          <cell r="F6243">
            <v>1.6182000000000001</v>
          </cell>
          <cell r="G6243">
            <v>89.9</v>
          </cell>
          <cell r="H6243">
            <v>16.18</v>
          </cell>
          <cell r="I6243">
            <v>0</v>
          </cell>
        </row>
        <row r="6244">
          <cell r="A6244">
            <v>0</v>
          </cell>
          <cell r="B6244" t="str">
            <v xml:space="preserve">Mano de obra  </v>
          </cell>
          <cell r="C6244">
            <v>1.1000000000000001</v>
          </cell>
          <cell r="D6244">
            <v>0</v>
          </cell>
          <cell r="E6244">
            <v>0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</row>
        <row r="6245">
          <cell r="A6245">
            <v>0</v>
          </cell>
          <cell r="B6245" t="str">
            <v>Mano de obra colocación formaletas y mallas</v>
          </cell>
          <cell r="C6245">
            <v>2</v>
          </cell>
          <cell r="D6245" t="str">
            <v>M2</v>
          </cell>
          <cell r="E6245">
            <v>667.59</v>
          </cell>
          <cell r="F6245">
            <v>0</v>
          </cell>
          <cell r="G6245">
            <v>1335.18</v>
          </cell>
          <cell r="H6245">
            <v>0</v>
          </cell>
          <cell r="I6245">
            <v>0</v>
          </cell>
        </row>
        <row r="6246">
          <cell r="A6246">
            <v>0</v>
          </cell>
          <cell r="B6246" t="str">
            <v>Mano de obra subida de formaletas y mallas</v>
          </cell>
          <cell r="C6246">
            <v>10</v>
          </cell>
          <cell r="D6246" t="str">
            <v>M2</v>
          </cell>
          <cell r="E6246">
            <v>4.0599999999999996</v>
          </cell>
          <cell r="F6246">
            <v>0</v>
          </cell>
          <cell r="G6246">
            <v>40.6</v>
          </cell>
          <cell r="H6246">
            <v>0</v>
          </cell>
          <cell r="I6246">
            <v>0</v>
          </cell>
        </row>
        <row r="6247">
          <cell r="A6247">
            <v>0</v>
          </cell>
          <cell r="B6247" t="str">
            <v>Total/UND</v>
          </cell>
          <cell r="C6247">
            <v>20</v>
          </cell>
          <cell r="D6247">
            <v>0</v>
          </cell>
          <cell r="E6247">
            <v>8.99</v>
          </cell>
          <cell r="F6247">
            <v>1.6182000000000001</v>
          </cell>
          <cell r="G6247">
            <v>11655.73</v>
          </cell>
          <cell r="H6247">
            <v>1850.39</v>
          </cell>
          <cell r="I6247">
            <v>13506.119999999999</v>
          </cell>
        </row>
        <row r="6248">
          <cell r="A6248">
            <v>0</v>
          </cell>
          <cell r="B6248" t="str">
            <v xml:space="preserve">Mano de obra  </v>
          </cell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</row>
        <row r="6249">
          <cell r="A6249">
            <v>128.16999999999985</v>
          </cell>
          <cell r="B6249" t="str">
            <v>LOSA 0.10m Fc=210 KG/CM2 EN FORMALETAS ALUMINIO - TODO COSTO MALLA D2.7</v>
          </cell>
          <cell r="C6249">
            <v>1</v>
          </cell>
          <cell r="D6249" t="str">
            <v>M3</v>
          </cell>
          <cell r="E6249">
            <v>0</v>
          </cell>
          <cell r="F6249">
            <v>0</v>
          </cell>
          <cell r="G6249">
            <v>12873.32</v>
          </cell>
          <cell r="H6249">
            <v>2317.1899999999996</v>
          </cell>
          <cell r="I6249">
            <v>15190.509999999998</v>
          </cell>
        </row>
        <row r="6250">
          <cell r="A6250">
            <v>0</v>
          </cell>
          <cell r="B6250" t="str">
            <v>Losa 0.10m Fc=210Kg/cm2 Form. todo costo</v>
          </cell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</row>
        <row r="6251">
          <cell r="A6251">
            <v>0</v>
          </cell>
          <cell r="B6251" t="str">
            <v>Volumen Análisis</v>
          </cell>
          <cell r="C6251">
            <v>1</v>
          </cell>
          <cell r="D6251" t="str">
            <v>M3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</row>
        <row r="6252">
          <cell r="A6252">
            <v>0</v>
          </cell>
          <cell r="B6252" t="str">
            <v>Materiales y Equipos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  <cell r="I6252">
            <v>0</v>
          </cell>
        </row>
        <row r="6253">
          <cell r="A6253">
            <v>0</v>
          </cell>
          <cell r="B6253" t="str">
            <v>Sistema Formaleta Aluminio Todo Costo</v>
          </cell>
          <cell r="C6253">
            <v>2</v>
          </cell>
          <cell r="D6253" t="str">
            <v>M2</v>
          </cell>
          <cell r="E6253">
            <v>1310</v>
          </cell>
          <cell r="F6253">
            <v>235.79999999999998</v>
          </cell>
          <cell r="G6253">
            <v>2620</v>
          </cell>
          <cell r="H6253">
            <v>471.6</v>
          </cell>
          <cell r="I6253">
            <v>14775.84</v>
          </cell>
        </row>
        <row r="6254">
          <cell r="A6254">
            <v>0</v>
          </cell>
          <cell r="B6254" t="str">
            <v>Malla Electrosoldada D2.7 10x10mm</v>
          </cell>
          <cell r="C6254">
            <v>0.22</v>
          </cell>
          <cell r="D6254" t="str">
            <v>ROLLO</v>
          </cell>
          <cell r="E6254">
            <v>15211.69</v>
          </cell>
          <cell r="F6254">
            <v>2738.1041999999998</v>
          </cell>
          <cell r="G6254">
            <v>3346.57</v>
          </cell>
          <cell r="H6254">
            <v>602.38</v>
          </cell>
          <cell r="I6254">
            <v>0</v>
          </cell>
        </row>
        <row r="6255">
          <cell r="A6255">
            <v>0</v>
          </cell>
          <cell r="B6255" t="str">
            <v>Alambre No. 18</v>
          </cell>
          <cell r="C6255">
            <v>2.5499999999999998</v>
          </cell>
          <cell r="D6255" t="str">
            <v>LBS</v>
          </cell>
          <cell r="E6255">
            <v>49.15</v>
          </cell>
          <cell r="F6255">
            <v>8.8469999999999995</v>
          </cell>
          <cell r="G6255">
            <v>125.33</v>
          </cell>
          <cell r="H6255">
            <v>22.56</v>
          </cell>
          <cell r="I6255">
            <v>0</v>
          </cell>
        </row>
        <row r="6256">
          <cell r="A6256">
            <v>0</v>
          </cell>
          <cell r="B6256" t="str">
            <v xml:space="preserve">Acero 3/8" p/refuerzos </v>
          </cell>
          <cell r="C6256">
            <v>0.26</v>
          </cell>
          <cell r="D6256" t="str">
            <v>QQ</v>
          </cell>
          <cell r="E6256">
            <v>2245.7600000000002</v>
          </cell>
          <cell r="F6256">
            <v>404.23680000000002</v>
          </cell>
          <cell r="G6256">
            <v>583.9</v>
          </cell>
          <cell r="H6256">
            <v>105.1</v>
          </cell>
          <cell r="I6256">
            <v>0</v>
          </cell>
        </row>
        <row r="6257">
          <cell r="A6257">
            <v>0</v>
          </cell>
          <cell r="B6257" t="str">
            <v>Hormigón Fc=210 Kg/cm2 + 10% Desp.</v>
          </cell>
          <cell r="C6257">
            <v>1.1000000000000001</v>
          </cell>
          <cell r="D6257" t="str">
            <v>M3</v>
          </cell>
          <cell r="E6257">
            <v>5634.11</v>
          </cell>
          <cell r="F6257">
            <v>1014.1397999999999</v>
          </cell>
          <cell r="G6257">
            <v>6197.52</v>
          </cell>
          <cell r="H6257">
            <v>1115.55</v>
          </cell>
        </row>
        <row r="6258">
          <cell r="A6258">
            <v>0</v>
          </cell>
          <cell r="B6258" t="str">
            <v>Total/UND</v>
          </cell>
          <cell r="C6258">
            <v>0.22</v>
          </cell>
          <cell r="D6258">
            <v>0</v>
          </cell>
          <cell r="E6258">
            <v>13656.78</v>
          </cell>
          <cell r="F6258">
            <v>2458.2204000000002</v>
          </cell>
          <cell r="G6258">
            <v>12873.32</v>
          </cell>
          <cell r="H6258">
            <v>2317.1899999999996</v>
          </cell>
          <cell r="I6258">
            <v>15190.509999999998</v>
          </cell>
        </row>
        <row r="6259">
          <cell r="A6259">
            <v>0</v>
          </cell>
          <cell r="B6259" t="str">
            <v>Alambre No. 18</v>
          </cell>
          <cell r="C6259">
            <v>2.36</v>
          </cell>
          <cell r="D6259">
            <v>0</v>
          </cell>
          <cell r="E6259">
            <v>49.15</v>
          </cell>
          <cell r="F6259">
            <v>8.8469999999999995</v>
          </cell>
          <cell r="G6259">
            <v>0</v>
          </cell>
          <cell r="H6259">
            <v>0</v>
          </cell>
          <cell r="I6259">
            <v>0</v>
          </cell>
        </row>
        <row r="6260">
          <cell r="A6260">
            <v>128.17999999999984</v>
          </cell>
          <cell r="B6260" t="str">
            <v>LOSA 0.10m Fc=210 KG/CM2 EN FORMALETAS ACERO-MADERA RENTADAS MALLA D2.7</v>
          </cell>
          <cell r="C6260">
            <v>1</v>
          </cell>
          <cell r="D6260" t="str">
            <v>M3</v>
          </cell>
          <cell r="E6260">
            <v>0</v>
          </cell>
          <cell r="F6260">
            <v>0</v>
          </cell>
          <cell r="G6260">
            <v>12243.33</v>
          </cell>
          <cell r="H6260">
            <v>1956.1499999999999</v>
          </cell>
          <cell r="I6260">
            <v>14199.48</v>
          </cell>
        </row>
        <row r="6261">
          <cell r="A6261">
            <v>0</v>
          </cell>
          <cell r="B6261" t="str">
            <v>Losa 0.10m Fc=210Kg/cm2 Formaletas rentadas</v>
          </cell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</row>
        <row r="6262">
          <cell r="A6262">
            <v>0</v>
          </cell>
          <cell r="B6262" t="str">
            <v>Volumen Análisis</v>
          </cell>
          <cell r="C6262">
            <v>1</v>
          </cell>
          <cell r="D6262" t="str">
            <v>M3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</row>
        <row r="6263">
          <cell r="A6263">
            <v>0</v>
          </cell>
          <cell r="B6263" t="str">
            <v>Materiales y Equipos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</row>
        <row r="6264">
          <cell r="A6264">
            <v>0</v>
          </cell>
          <cell r="B6264" t="str">
            <v xml:space="preserve">Alquiler Sistema Formaleta Acero-Madera </v>
          </cell>
          <cell r="C6264">
            <v>10</v>
          </cell>
          <cell r="D6264" t="str">
            <v>M2/USO</v>
          </cell>
          <cell r="E6264">
            <v>38.909999999999997</v>
          </cell>
          <cell r="F6264">
            <v>7.0037999999999991</v>
          </cell>
          <cell r="G6264">
            <v>389.1</v>
          </cell>
          <cell r="H6264">
            <v>70.040000000000006</v>
          </cell>
          <cell r="I6264">
            <v>13784.81</v>
          </cell>
        </row>
        <row r="6265">
          <cell r="A6265">
            <v>0</v>
          </cell>
          <cell r="B6265" t="str">
            <v>Malla Electrosoldada D2.7 10x10mm</v>
          </cell>
          <cell r="C6265">
            <v>0.22</v>
          </cell>
          <cell r="D6265" t="str">
            <v>ROLLO</v>
          </cell>
          <cell r="E6265">
            <v>15211.69</v>
          </cell>
          <cell r="F6265">
            <v>2738.1041999999998</v>
          </cell>
          <cell r="G6265">
            <v>3346.57</v>
          </cell>
          <cell r="H6265">
            <v>602.38</v>
          </cell>
          <cell r="I6265">
            <v>0</v>
          </cell>
        </row>
        <row r="6266">
          <cell r="A6266">
            <v>0</v>
          </cell>
          <cell r="B6266" t="str">
            <v>Alambre No. 18</v>
          </cell>
          <cell r="C6266">
            <v>2.5499999999999998</v>
          </cell>
          <cell r="D6266" t="str">
            <v>LBS</v>
          </cell>
          <cell r="E6266">
            <v>49.15</v>
          </cell>
          <cell r="F6266">
            <v>8.8469999999999995</v>
          </cell>
          <cell r="G6266">
            <v>125.33</v>
          </cell>
          <cell r="H6266">
            <v>22.56</v>
          </cell>
          <cell r="I6266">
            <v>0</v>
          </cell>
        </row>
        <row r="6267">
          <cell r="A6267">
            <v>0</v>
          </cell>
          <cell r="B6267" t="str">
            <v xml:space="preserve">Acero 3/8" p/refuerzos </v>
          </cell>
          <cell r="C6267">
            <v>0.26</v>
          </cell>
          <cell r="D6267" t="str">
            <v>QQ</v>
          </cell>
          <cell r="E6267">
            <v>2245.7600000000002</v>
          </cell>
          <cell r="F6267">
            <v>404.23680000000002</v>
          </cell>
          <cell r="G6267">
            <v>583.9</v>
          </cell>
          <cell r="H6267">
            <v>105.1</v>
          </cell>
          <cell r="I6267">
            <v>0</v>
          </cell>
        </row>
        <row r="6268">
          <cell r="A6268">
            <v>0</v>
          </cell>
          <cell r="B6268" t="str">
            <v>Desmoldante base aceite - Tanque 55gls</v>
          </cell>
          <cell r="C6268">
            <v>3.4499999999999999E-3</v>
          </cell>
          <cell r="D6268" t="str">
            <v>UND</v>
          </cell>
          <cell r="E6268">
            <v>10500</v>
          </cell>
          <cell r="F6268">
            <v>1890</v>
          </cell>
          <cell r="G6268">
            <v>36.229999999999997</v>
          </cell>
          <cell r="H6268">
            <v>6.52</v>
          </cell>
          <cell r="I6268">
            <v>0</v>
          </cell>
        </row>
        <row r="6269">
          <cell r="A6269">
            <v>0</v>
          </cell>
          <cell r="B6269" t="str">
            <v>Soporta mallas - Separadores</v>
          </cell>
          <cell r="C6269">
            <v>15</v>
          </cell>
          <cell r="D6269" t="str">
            <v>UND</v>
          </cell>
          <cell r="E6269">
            <v>6.6</v>
          </cell>
          <cell r="F6269">
            <v>1.1879999999999999</v>
          </cell>
          <cell r="G6269">
            <v>99</v>
          </cell>
          <cell r="H6269">
            <v>17.82</v>
          </cell>
          <cell r="I6269">
            <v>0</v>
          </cell>
        </row>
        <row r="6270">
          <cell r="A6270">
            <v>0</v>
          </cell>
          <cell r="B6270" t="str">
            <v>Hormigón Fc=210 Kg/cm2 + 10% Desp.</v>
          </cell>
          <cell r="C6270">
            <v>1.1000000000000001</v>
          </cell>
          <cell r="D6270" t="str">
            <v>M3</v>
          </cell>
          <cell r="E6270">
            <v>5634.11</v>
          </cell>
          <cell r="F6270">
            <v>1014.1397999999999</v>
          </cell>
          <cell r="G6270">
            <v>6197.52</v>
          </cell>
          <cell r="H6270">
            <v>1115.55</v>
          </cell>
          <cell r="I6270">
            <v>0</v>
          </cell>
        </row>
        <row r="6271">
          <cell r="A6271">
            <v>0</v>
          </cell>
          <cell r="B6271" t="str">
            <v>Transporte sistema formaletas</v>
          </cell>
          <cell r="C6271">
            <v>10</v>
          </cell>
          <cell r="D6271" t="str">
            <v>M2</v>
          </cell>
          <cell r="E6271">
            <v>8.99</v>
          </cell>
          <cell r="F6271">
            <v>1.6182000000000001</v>
          </cell>
          <cell r="G6271">
            <v>89.9</v>
          </cell>
          <cell r="H6271">
            <v>16.18</v>
          </cell>
          <cell r="I6271">
            <v>0</v>
          </cell>
        </row>
        <row r="6272">
          <cell r="A6272">
            <v>0</v>
          </cell>
          <cell r="B6272" t="str">
            <v xml:space="preserve">Mano de obra  </v>
          </cell>
          <cell r="C6272">
            <v>3.4499999999999999E-3</v>
          </cell>
          <cell r="D6272">
            <v>0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</row>
        <row r="6273">
          <cell r="A6273">
            <v>0</v>
          </cell>
          <cell r="B6273" t="str">
            <v>Mano de obra colocación formaletas y mallas</v>
          </cell>
          <cell r="C6273">
            <v>2</v>
          </cell>
          <cell r="D6273" t="str">
            <v>M2</v>
          </cell>
          <cell r="E6273">
            <v>667.59</v>
          </cell>
          <cell r="F6273">
            <v>0</v>
          </cell>
          <cell r="G6273">
            <v>1335.18</v>
          </cell>
          <cell r="H6273">
            <v>0</v>
          </cell>
          <cell r="I6273">
            <v>0</v>
          </cell>
        </row>
        <row r="6274">
          <cell r="A6274">
            <v>0</v>
          </cell>
          <cell r="B6274" t="str">
            <v>Mano de obra subida de formaletas y mallas</v>
          </cell>
          <cell r="C6274">
            <v>10</v>
          </cell>
          <cell r="D6274" t="str">
            <v>M2</v>
          </cell>
          <cell r="E6274">
            <v>4.0599999999999996</v>
          </cell>
          <cell r="F6274">
            <v>0</v>
          </cell>
          <cell r="G6274">
            <v>40.6</v>
          </cell>
          <cell r="H6274">
            <v>0</v>
          </cell>
          <cell r="I6274">
            <v>0</v>
          </cell>
        </row>
        <row r="6275">
          <cell r="A6275">
            <v>0</v>
          </cell>
          <cell r="B6275" t="str">
            <v>Total/UND</v>
          </cell>
          <cell r="C6275">
            <v>10</v>
          </cell>
          <cell r="D6275">
            <v>0</v>
          </cell>
          <cell r="E6275">
            <v>8.99</v>
          </cell>
          <cell r="F6275">
            <v>1.6182000000000001</v>
          </cell>
          <cell r="G6275">
            <v>12243.33</v>
          </cell>
          <cell r="H6275">
            <v>1956.1499999999999</v>
          </cell>
          <cell r="I6275">
            <v>14199.48</v>
          </cell>
        </row>
        <row r="6276">
          <cell r="A6276">
            <v>0</v>
          </cell>
          <cell r="B6276" t="str">
            <v xml:space="preserve">Mano de obra  </v>
          </cell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</row>
        <row r="6277">
          <cell r="A6277">
            <v>128.18999999999983</v>
          </cell>
          <cell r="B6277" t="str">
            <v>LOSA 0.10m Fc=210 KG/CM2 EN FORMALETAS ACERO-MADERA PROPIOS MALLA D2.7</v>
          </cell>
          <cell r="C6277">
            <v>1</v>
          </cell>
          <cell r="D6277" t="str">
            <v>M3</v>
          </cell>
          <cell r="E6277">
            <v>0</v>
          </cell>
          <cell r="F6277">
            <v>0</v>
          </cell>
          <cell r="G6277">
            <v>12156.150000000001</v>
          </cell>
          <cell r="H6277">
            <v>1940.46</v>
          </cell>
          <cell r="I6277">
            <v>14096.61</v>
          </cell>
        </row>
        <row r="6278">
          <cell r="A6278">
            <v>0</v>
          </cell>
          <cell r="B6278" t="str">
            <v>Losa 0.10m Fc=210Kg/cm2 Formaletas Propias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</row>
        <row r="6279">
          <cell r="A6279">
            <v>0</v>
          </cell>
          <cell r="B6279" t="str">
            <v>Volumen Análisis</v>
          </cell>
          <cell r="C6279">
            <v>1</v>
          </cell>
          <cell r="D6279" t="str">
            <v>M3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</row>
        <row r="6280">
          <cell r="A6280">
            <v>0</v>
          </cell>
          <cell r="B6280" t="str">
            <v>Materiales y Equipos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</row>
        <row r="6281">
          <cell r="A6281">
            <v>0</v>
          </cell>
          <cell r="B6281" t="str">
            <v>Sistema Formaleta Acero-Madera</v>
          </cell>
          <cell r="C6281">
            <v>10</v>
          </cell>
          <cell r="D6281" t="str">
            <v>M2/USO</v>
          </cell>
          <cell r="E6281">
            <v>30.14</v>
          </cell>
          <cell r="F6281">
            <v>5.4252000000000002</v>
          </cell>
          <cell r="G6281">
            <v>301.39999999999998</v>
          </cell>
          <cell r="H6281">
            <v>54.25</v>
          </cell>
          <cell r="I6281">
            <v>13681.939999999999</v>
          </cell>
        </row>
        <row r="6282">
          <cell r="A6282">
            <v>0</v>
          </cell>
          <cell r="B6282" t="str">
            <v>Malla Electrosoldada D2.7 10x10mm</v>
          </cell>
          <cell r="C6282">
            <v>0.22</v>
          </cell>
          <cell r="D6282" t="str">
            <v>ROLLO</v>
          </cell>
          <cell r="E6282">
            <v>15211.69</v>
          </cell>
          <cell r="F6282">
            <v>2738.1041999999998</v>
          </cell>
          <cell r="G6282">
            <v>3346.57</v>
          </cell>
          <cell r="H6282">
            <v>602.38</v>
          </cell>
          <cell r="I6282">
            <v>0</v>
          </cell>
        </row>
        <row r="6283">
          <cell r="A6283">
            <v>0</v>
          </cell>
          <cell r="B6283" t="str">
            <v>Alambre No. 18</v>
          </cell>
          <cell r="C6283">
            <v>2.5499999999999998</v>
          </cell>
          <cell r="D6283" t="str">
            <v>LBS</v>
          </cell>
          <cell r="E6283">
            <v>49.15</v>
          </cell>
          <cell r="F6283">
            <v>8.8469999999999995</v>
          </cell>
          <cell r="G6283">
            <v>125.33</v>
          </cell>
          <cell r="H6283">
            <v>22.56</v>
          </cell>
          <cell r="I6283">
            <v>0</v>
          </cell>
        </row>
        <row r="6284">
          <cell r="A6284">
            <v>0</v>
          </cell>
          <cell r="B6284" t="str">
            <v xml:space="preserve">Acero 3/8" p/refuerzos </v>
          </cell>
          <cell r="C6284">
            <v>0.26</v>
          </cell>
          <cell r="D6284" t="str">
            <v>QQ</v>
          </cell>
          <cell r="E6284">
            <v>2245.7600000000002</v>
          </cell>
          <cell r="F6284">
            <v>404.23680000000002</v>
          </cell>
          <cell r="G6284">
            <v>583.9</v>
          </cell>
          <cell r="H6284">
            <v>105.1</v>
          </cell>
          <cell r="I6284">
            <v>0</v>
          </cell>
        </row>
        <row r="6285">
          <cell r="A6285">
            <v>0</v>
          </cell>
          <cell r="B6285" t="str">
            <v>Desmoldante base aceite - Tanque 55gls</v>
          </cell>
          <cell r="C6285">
            <v>3.5000000000000001E-3</v>
          </cell>
          <cell r="D6285" t="str">
            <v>UND</v>
          </cell>
          <cell r="E6285">
            <v>10500</v>
          </cell>
          <cell r="F6285">
            <v>1890</v>
          </cell>
          <cell r="G6285">
            <v>36.75</v>
          </cell>
          <cell r="H6285">
            <v>6.62</v>
          </cell>
          <cell r="I6285">
            <v>0</v>
          </cell>
        </row>
        <row r="6286">
          <cell r="A6286">
            <v>0</v>
          </cell>
          <cell r="B6286" t="str">
            <v>Soporta mallas - Separadores</v>
          </cell>
          <cell r="C6286">
            <v>15</v>
          </cell>
          <cell r="D6286" t="str">
            <v>UND</v>
          </cell>
          <cell r="E6286">
            <v>6.6</v>
          </cell>
          <cell r="F6286">
            <v>1.1879999999999999</v>
          </cell>
          <cell r="G6286">
            <v>99</v>
          </cell>
          <cell r="H6286">
            <v>17.82</v>
          </cell>
          <cell r="I6286">
            <v>0</v>
          </cell>
        </row>
        <row r="6287">
          <cell r="A6287">
            <v>0</v>
          </cell>
          <cell r="B6287" t="str">
            <v>Hormigón Fc=210 Kg/cm2 + 10% Desp.</v>
          </cell>
          <cell r="C6287">
            <v>1.1000000000000001</v>
          </cell>
          <cell r="D6287" t="str">
            <v>M3</v>
          </cell>
          <cell r="E6287">
            <v>5634.11</v>
          </cell>
          <cell r="F6287">
            <v>1014.1397999999999</v>
          </cell>
          <cell r="G6287">
            <v>6197.52</v>
          </cell>
          <cell r="H6287">
            <v>1115.55</v>
          </cell>
          <cell r="I6287">
            <v>0</v>
          </cell>
        </row>
        <row r="6288">
          <cell r="A6288">
            <v>0</v>
          </cell>
          <cell r="B6288" t="str">
            <v>Transporte sistema formaletas</v>
          </cell>
          <cell r="C6288">
            <v>10</v>
          </cell>
          <cell r="D6288" t="str">
            <v>M2</v>
          </cell>
          <cell r="E6288">
            <v>8.99</v>
          </cell>
          <cell r="F6288">
            <v>1.6182000000000001</v>
          </cell>
          <cell r="G6288">
            <v>89.9</v>
          </cell>
          <cell r="H6288">
            <v>16.18</v>
          </cell>
          <cell r="I6288">
            <v>0</v>
          </cell>
        </row>
        <row r="6289">
          <cell r="A6289">
            <v>0</v>
          </cell>
          <cell r="B6289" t="str">
            <v xml:space="preserve">Mano de obra  </v>
          </cell>
          <cell r="C6289">
            <v>3.5000000000000001E-3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</row>
        <row r="6290">
          <cell r="A6290">
            <v>0</v>
          </cell>
          <cell r="B6290" t="str">
            <v>Mano de obra colocación formaletas y mallas</v>
          </cell>
          <cell r="C6290">
            <v>2</v>
          </cell>
          <cell r="D6290" t="str">
            <v>M2</v>
          </cell>
          <cell r="E6290">
            <v>667.59</v>
          </cell>
          <cell r="F6290">
            <v>0</v>
          </cell>
          <cell r="G6290">
            <v>1335.18</v>
          </cell>
          <cell r="H6290">
            <v>0</v>
          </cell>
          <cell r="I6290">
            <v>0</v>
          </cell>
        </row>
        <row r="6291">
          <cell r="A6291">
            <v>0</v>
          </cell>
          <cell r="B6291" t="str">
            <v>Mano de obra subida de formaletas y mallas</v>
          </cell>
          <cell r="C6291">
            <v>10</v>
          </cell>
          <cell r="D6291" t="str">
            <v>M2</v>
          </cell>
          <cell r="E6291">
            <v>4.0599999999999996</v>
          </cell>
          <cell r="F6291">
            <v>0</v>
          </cell>
          <cell r="G6291">
            <v>40.6</v>
          </cell>
          <cell r="H6291">
            <v>0</v>
          </cell>
          <cell r="I6291">
            <v>0</v>
          </cell>
        </row>
        <row r="6292">
          <cell r="A6292">
            <v>0</v>
          </cell>
          <cell r="B6292" t="str">
            <v>Total/UND</v>
          </cell>
          <cell r="C6292">
            <v>10</v>
          </cell>
          <cell r="D6292">
            <v>0</v>
          </cell>
          <cell r="E6292">
            <v>8.99</v>
          </cell>
          <cell r="F6292">
            <v>1.6182000000000001</v>
          </cell>
          <cell r="G6292">
            <v>12156.150000000001</v>
          </cell>
          <cell r="H6292">
            <v>1940.46</v>
          </cell>
          <cell r="I6292">
            <v>14096.61</v>
          </cell>
        </row>
        <row r="6293">
          <cell r="A6293">
            <v>0</v>
          </cell>
          <cell r="B6293" t="str">
            <v xml:space="preserve">Mano de obra  </v>
          </cell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</row>
        <row r="6294">
          <cell r="A6294">
            <v>128.19999999999982</v>
          </cell>
          <cell r="B6294" t="str">
            <v>LOSA DE 0.10m Fc=210 KG/CM2 EN FORMALETAS ALUMINIO PROPIO MALLA D2.7</v>
          </cell>
          <cell r="C6294">
            <v>1</v>
          </cell>
          <cell r="D6294" t="str">
            <v>M3</v>
          </cell>
          <cell r="E6294">
            <v>0</v>
          </cell>
          <cell r="F6294">
            <v>0</v>
          </cell>
          <cell r="G6294">
            <v>12007.150000000001</v>
          </cell>
          <cell r="H6294">
            <v>1913.64</v>
          </cell>
          <cell r="I6294">
            <v>13920.79</v>
          </cell>
        </row>
        <row r="6295">
          <cell r="A6295">
            <v>0</v>
          </cell>
          <cell r="B6295" t="str">
            <v>Losa 0.10m Fc=210Kg/cm2 Formaletas Propias</v>
          </cell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</row>
        <row r="6296">
          <cell r="A6296">
            <v>0</v>
          </cell>
          <cell r="B6296" t="str">
            <v>Volumen Análisis</v>
          </cell>
          <cell r="C6296">
            <v>1</v>
          </cell>
          <cell r="D6296" t="str">
            <v>M3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</row>
        <row r="6297">
          <cell r="A6297">
            <v>0</v>
          </cell>
          <cell r="B6297" t="str">
            <v>Materiales y Equipos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</row>
        <row r="6298">
          <cell r="A6298">
            <v>0</v>
          </cell>
          <cell r="B6298" t="str">
            <v>Sistema Formaleta Aluminio</v>
          </cell>
          <cell r="C6298">
            <v>10</v>
          </cell>
          <cell r="D6298" t="str">
            <v>M2/USO</v>
          </cell>
          <cell r="E6298">
            <v>15.24</v>
          </cell>
          <cell r="F6298">
            <v>2.7431999999999999</v>
          </cell>
          <cell r="G6298">
            <v>152.4</v>
          </cell>
          <cell r="H6298">
            <v>27.43</v>
          </cell>
          <cell r="I6298">
            <v>13506.119999999999</v>
          </cell>
        </row>
        <row r="6299">
          <cell r="A6299">
            <v>0</v>
          </cell>
          <cell r="B6299" t="str">
            <v>Malla Electrosoldada D2.7 10x10mm</v>
          </cell>
          <cell r="C6299">
            <v>0.22</v>
          </cell>
          <cell r="D6299" t="str">
            <v>ROLLO</v>
          </cell>
          <cell r="E6299">
            <v>15211.69</v>
          </cell>
          <cell r="F6299">
            <v>2738.1041999999998</v>
          </cell>
          <cell r="G6299">
            <v>3346.57</v>
          </cell>
          <cell r="H6299">
            <v>602.38</v>
          </cell>
          <cell r="I6299">
            <v>0</v>
          </cell>
        </row>
        <row r="6300">
          <cell r="A6300">
            <v>0</v>
          </cell>
          <cell r="B6300" t="str">
            <v>Alambre No. 18</v>
          </cell>
          <cell r="C6300">
            <v>2.5499999999999998</v>
          </cell>
          <cell r="D6300" t="str">
            <v>LBS</v>
          </cell>
          <cell r="E6300">
            <v>49.15</v>
          </cell>
          <cell r="F6300">
            <v>8.8469999999999995</v>
          </cell>
          <cell r="G6300">
            <v>125.33</v>
          </cell>
          <cell r="H6300">
            <v>22.56</v>
          </cell>
          <cell r="I6300">
            <v>0</v>
          </cell>
        </row>
        <row r="6301">
          <cell r="A6301">
            <v>0</v>
          </cell>
          <cell r="B6301" t="str">
            <v xml:space="preserve">Acero 3/8" p/refuerzos </v>
          </cell>
          <cell r="C6301">
            <v>0.26</v>
          </cell>
          <cell r="D6301" t="str">
            <v>QQ</v>
          </cell>
          <cell r="E6301">
            <v>2245.7600000000002</v>
          </cell>
          <cell r="F6301">
            <v>404.23680000000002</v>
          </cell>
          <cell r="G6301">
            <v>583.9</v>
          </cell>
          <cell r="H6301">
            <v>105.1</v>
          </cell>
          <cell r="I6301">
            <v>0</v>
          </cell>
        </row>
        <row r="6302">
          <cell r="A6302">
            <v>0</v>
          </cell>
          <cell r="B6302" t="str">
            <v>Desmoldante base aceite - Tanque 55gls</v>
          </cell>
          <cell r="C6302">
            <v>3.5000000000000001E-3</v>
          </cell>
          <cell r="D6302" t="str">
            <v>UND</v>
          </cell>
          <cell r="E6302">
            <v>10500</v>
          </cell>
          <cell r="F6302">
            <v>1890</v>
          </cell>
          <cell r="G6302">
            <v>36.75</v>
          </cell>
          <cell r="H6302">
            <v>6.62</v>
          </cell>
          <cell r="I6302">
            <v>0</v>
          </cell>
        </row>
        <row r="6303">
          <cell r="A6303">
            <v>0</v>
          </cell>
          <cell r="B6303" t="str">
            <v>Soporta mallas - Separadores</v>
          </cell>
          <cell r="C6303">
            <v>15</v>
          </cell>
          <cell r="D6303" t="str">
            <v>UND</v>
          </cell>
          <cell r="E6303">
            <v>6.6</v>
          </cell>
          <cell r="F6303">
            <v>1.1879999999999999</v>
          </cell>
          <cell r="G6303">
            <v>99</v>
          </cell>
          <cell r="H6303">
            <v>17.82</v>
          </cell>
          <cell r="I6303">
            <v>0</v>
          </cell>
        </row>
        <row r="6304">
          <cell r="A6304">
            <v>0</v>
          </cell>
          <cell r="B6304" t="str">
            <v>Hormigón Fc=210 Kg/cm2 + 10% Desp.</v>
          </cell>
          <cell r="C6304">
            <v>1.1000000000000001</v>
          </cell>
          <cell r="D6304" t="str">
            <v>M3</v>
          </cell>
          <cell r="E6304">
            <v>5634.11</v>
          </cell>
          <cell r="F6304">
            <v>1014.1397999999999</v>
          </cell>
          <cell r="G6304">
            <v>6197.52</v>
          </cell>
          <cell r="H6304">
            <v>1115.55</v>
          </cell>
          <cell r="I6304">
            <v>0</v>
          </cell>
        </row>
        <row r="6305">
          <cell r="A6305">
            <v>0</v>
          </cell>
          <cell r="B6305" t="str">
            <v>Transporte sistema formaletas</v>
          </cell>
          <cell r="C6305">
            <v>10</v>
          </cell>
          <cell r="D6305" t="str">
            <v>M2</v>
          </cell>
          <cell r="E6305">
            <v>8.99</v>
          </cell>
          <cell r="F6305">
            <v>1.6182000000000001</v>
          </cell>
          <cell r="G6305">
            <v>89.9</v>
          </cell>
          <cell r="H6305">
            <v>16.18</v>
          </cell>
          <cell r="I6305">
            <v>0</v>
          </cell>
        </row>
        <row r="6306">
          <cell r="A6306">
            <v>0</v>
          </cell>
          <cell r="B6306" t="str">
            <v xml:space="preserve">Mano de obra  </v>
          </cell>
          <cell r="C6306">
            <v>3.5000000000000001E-3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</row>
        <row r="6307">
          <cell r="A6307">
            <v>0</v>
          </cell>
          <cell r="B6307" t="str">
            <v>Mano de obra colocación formaletas y mallas</v>
          </cell>
          <cell r="C6307">
            <v>2</v>
          </cell>
          <cell r="D6307" t="str">
            <v>M2</v>
          </cell>
          <cell r="E6307">
            <v>667.59</v>
          </cell>
          <cell r="F6307">
            <v>0</v>
          </cell>
          <cell r="G6307">
            <v>1335.18</v>
          </cell>
          <cell r="H6307">
            <v>0</v>
          </cell>
          <cell r="I6307">
            <v>0</v>
          </cell>
        </row>
        <row r="6308">
          <cell r="A6308">
            <v>0</v>
          </cell>
          <cell r="B6308" t="str">
            <v>Mano de obra subida de formaletas y mallas</v>
          </cell>
          <cell r="C6308">
            <v>10</v>
          </cell>
          <cell r="D6308" t="str">
            <v>M2</v>
          </cell>
          <cell r="E6308">
            <v>4.0599999999999996</v>
          </cell>
          <cell r="F6308">
            <v>0</v>
          </cell>
          <cell r="G6308">
            <v>40.6</v>
          </cell>
          <cell r="H6308">
            <v>0</v>
          </cell>
          <cell r="I6308">
            <v>0</v>
          </cell>
        </row>
        <row r="6309">
          <cell r="A6309">
            <v>0</v>
          </cell>
          <cell r="B6309" t="str">
            <v>Total/UND</v>
          </cell>
          <cell r="C6309">
            <v>10</v>
          </cell>
          <cell r="D6309">
            <v>0</v>
          </cell>
          <cell r="E6309">
            <v>8.99</v>
          </cell>
          <cell r="F6309">
            <v>1.6182000000000001</v>
          </cell>
          <cell r="G6309">
            <v>12007.150000000001</v>
          </cell>
          <cell r="H6309">
            <v>1913.64</v>
          </cell>
          <cell r="I6309">
            <v>13920.79</v>
          </cell>
        </row>
        <row r="6310">
          <cell r="A6310">
            <v>0</v>
          </cell>
          <cell r="B6310" t="str">
            <v xml:space="preserve">Mano de obra  </v>
          </cell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</row>
        <row r="6311">
          <cell r="A6311">
            <v>128.20999999999981</v>
          </cell>
          <cell r="B6311" t="str">
            <v>LOSA 0.10m Fc=210 KG/CM2 EN FORMALETAS ALUMINIO - TODO COSTO MALLA D2.9</v>
          </cell>
          <cell r="C6311">
            <v>1</v>
          </cell>
          <cell r="D6311" t="str">
            <v>M3</v>
          </cell>
          <cell r="E6311">
            <v>0</v>
          </cell>
          <cell r="F6311">
            <v>0</v>
          </cell>
          <cell r="G6311">
            <v>13002.16</v>
          </cell>
          <cell r="H6311">
            <v>2340.38</v>
          </cell>
          <cell r="I6311">
            <v>15342.54</v>
          </cell>
        </row>
        <row r="6312">
          <cell r="A6312">
            <v>0</v>
          </cell>
          <cell r="B6312" t="str">
            <v>Losa 0.10m Fc=210Kg/cm2 Form. todo costo</v>
          </cell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</row>
        <row r="6313">
          <cell r="A6313">
            <v>0</v>
          </cell>
          <cell r="B6313" t="str">
            <v>Volumen Análisis</v>
          </cell>
          <cell r="C6313">
            <v>1</v>
          </cell>
          <cell r="D6313" t="str">
            <v>M3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</row>
        <row r="6314">
          <cell r="A6314">
            <v>0</v>
          </cell>
          <cell r="B6314" t="str">
            <v>Materiales y Equipos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</row>
        <row r="6315">
          <cell r="A6315">
            <v>0</v>
          </cell>
          <cell r="B6315" t="str">
            <v>Sistema Formaleta Aluminio Todo Costo</v>
          </cell>
          <cell r="C6315">
            <v>2</v>
          </cell>
          <cell r="D6315" t="str">
            <v>M2</v>
          </cell>
          <cell r="E6315">
            <v>1310</v>
          </cell>
          <cell r="F6315">
            <v>235.79999999999998</v>
          </cell>
          <cell r="G6315">
            <v>2620</v>
          </cell>
          <cell r="H6315">
            <v>471.6</v>
          </cell>
          <cell r="I6315">
            <v>15190.509999999998</v>
          </cell>
        </row>
        <row r="6316">
          <cell r="A6316">
            <v>0</v>
          </cell>
          <cell r="B6316" t="str">
            <v>Malla Electrosoldada D2.9 10x10mm</v>
          </cell>
          <cell r="C6316">
            <v>0.22</v>
          </cell>
          <cell r="D6316" t="str">
            <v>ROLLO</v>
          </cell>
          <cell r="E6316">
            <v>15754.85</v>
          </cell>
          <cell r="F6316">
            <v>2835.873</v>
          </cell>
          <cell r="G6316">
            <v>3466.07</v>
          </cell>
          <cell r="H6316">
            <v>623.89</v>
          </cell>
          <cell r="I6316">
            <v>0</v>
          </cell>
        </row>
        <row r="6317">
          <cell r="A6317">
            <v>0</v>
          </cell>
          <cell r="B6317" t="str">
            <v>Alambre No. 18</v>
          </cell>
          <cell r="C6317">
            <v>2.74</v>
          </cell>
          <cell r="D6317" t="str">
            <v>LBS</v>
          </cell>
          <cell r="E6317">
            <v>49.15</v>
          </cell>
          <cell r="F6317">
            <v>8.8469999999999995</v>
          </cell>
          <cell r="G6317">
            <v>134.66999999999999</v>
          </cell>
          <cell r="H6317">
            <v>24.24</v>
          </cell>
          <cell r="I6317">
            <v>0</v>
          </cell>
        </row>
        <row r="6318">
          <cell r="A6318">
            <v>0</v>
          </cell>
          <cell r="B6318" t="str">
            <v xml:space="preserve">Acero 3/8" p/refuerzos </v>
          </cell>
          <cell r="C6318">
            <v>0.26</v>
          </cell>
          <cell r="D6318" t="str">
            <v>QQ</v>
          </cell>
          <cell r="E6318">
            <v>2245.7600000000002</v>
          </cell>
          <cell r="F6318">
            <v>404.23680000000002</v>
          </cell>
          <cell r="G6318">
            <v>583.9</v>
          </cell>
          <cell r="H6318">
            <v>105.1</v>
          </cell>
          <cell r="I6318">
            <v>0</v>
          </cell>
        </row>
        <row r="6319">
          <cell r="A6319">
            <v>0</v>
          </cell>
          <cell r="B6319" t="str">
            <v>Hormigón Fc=210 Kg/cm2 + 10% Desp.</v>
          </cell>
          <cell r="C6319">
            <v>1.1000000000000001</v>
          </cell>
          <cell r="D6319" t="str">
            <v>M3</v>
          </cell>
          <cell r="E6319">
            <v>5634.11</v>
          </cell>
          <cell r="F6319">
            <v>1014.1397999999999</v>
          </cell>
          <cell r="G6319">
            <v>6197.52</v>
          </cell>
          <cell r="H6319">
            <v>1115.55</v>
          </cell>
        </row>
        <row r="6320">
          <cell r="A6320">
            <v>0</v>
          </cell>
          <cell r="B6320" t="str">
            <v>Total/UND</v>
          </cell>
          <cell r="C6320">
            <v>0.22</v>
          </cell>
          <cell r="D6320">
            <v>0</v>
          </cell>
          <cell r="E6320">
            <v>15211.69</v>
          </cell>
          <cell r="F6320">
            <v>2738.1041999999998</v>
          </cell>
          <cell r="G6320">
            <v>13002.16</v>
          </cell>
          <cell r="H6320">
            <v>2340.38</v>
          </cell>
          <cell r="I6320">
            <v>15342.54</v>
          </cell>
        </row>
        <row r="6321">
          <cell r="A6321">
            <v>0</v>
          </cell>
          <cell r="B6321" t="str">
            <v>Alambre No. 18</v>
          </cell>
          <cell r="C6321">
            <v>2.5499999999999998</v>
          </cell>
          <cell r="D6321">
            <v>0</v>
          </cell>
          <cell r="E6321">
            <v>49.15</v>
          </cell>
          <cell r="F6321">
            <v>8.8469999999999995</v>
          </cell>
          <cell r="G6321">
            <v>0</v>
          </cell>
          <cell r="H6321">
            <v>0</v>
          </cell>
        </row>
        <row r="6322">
          <cell r="A6322">
            <v>128.2199999999998</v>
          </cell>
          <cell r="B6322" t="str">
            <v>LOSA 0.10m Fc=210 KG/CM2 EN FORMALETAS ACERO-MADERA RENTADAS MALLA D2.9</v>
          </cell>
          <cell r="C6322">
            <v>1</v>
          </cell>
          <cell r="D6322" t="str">
            <v>M3</v>
          </cell>
          <cell r="E6322">
            <v>0</v>
          </cell>
          <cell r="F6322">
            <v>0</v>
          </cell>
          <cell r="G6322">
            <v>12372.17</v>
          </cell>
          <cell r="H6322">
            <v>1979.34</v>
          </cell>
          <cell r="I6322">
            <v>14351.51</v>
          </cell>
        </row>
        <row r="6323">
          <cell r="A6323">
            <v>0</v>
          </cell>
          <cell r="B6323" t="str">
            <v>Losa 0.10m Fc=210Kg/cm2 Formaletas rentadas</v>
          </cell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</row>
        <row r="6324">
          <cell r="A6324">
            <v>0</v>
          </cell>
          <cell r="B6324" t="str">
            <v>Volumen Análisis</v>
          </cell>
          <cell r="C6324">
            <v>1</v>
          </cell>
          <cell r="D6324" t="str">
            <v>M3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</row>
        <row r="6325">
          <cell r="A6325">
            <v>0</v>
          </cell>
          <cell r="B6325" t="str">
            <v>Materiales y Equipos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</row>
        <row r="6326">
          <cell r="A6326">
            <v>0</v>
          </cell>
          <cell r="B6326" t="str">
            <v xml:space="preserve">Alquiler Sistema Formaleta Acero-Madera </v>
          </cell>
          <cell r="C6326">
            <v>10</v>
          </cell>
          <cell r="D6326" t="str">
            <v>M2/USO</v>
          </cell>
          <cell r="E6326">
            <v>38.909999999999997</v>
          </cell>
          <cell r="F6326">
            <v>7.0037999999999991</v>
          </cell>
          <cell r="G6326">
            <v>389.1</v>
          </cell>
          <cell r="H6326">
            <v>70.040000000000006</v>
          </cell>
          <cell r="I6326">
            <v>14199.48</v>
          </cell>
        </row>
        <row r="6327">
          <cell r="A6327">
            <v>0</v>
          </cell>
          <cell r="B6327" t="str">
            <v>Malla Electrosoldada D2.9 10x10mm</v>
          </cell>
          <cell r="C6327">
            <v>0.22</v>
          </cell>
          <cell r="D6327" t="str">
            <v>ROLLO</v>
          </cell>
          <cell r="E6327">
            <v>15754.85</v>
          </cell>
          <cell r="F6327">
            <v>2835.873</v>
          </cell>
          <cell r="G6327">
            <v>3466.07</v>
          </cell>
          <cell r="H6327">
            <v>623.89</v>
          </cell>
          <cell r="I6327">
            <v>0</v>
          </cell>
        </row>
        <row r="6328">
          <cell r="A6328">
            <v>0</v>
          </cell>
          <cell r="B6328" t="str">
            <v>Alambre No. 18</v>
          </cell>
          <cell r="C6328">
            <v>2.74</v>
          </cell>
          <cell r="D6328" t="str">
            <v>LBS</v>
          </cell>
          <cell r="E6328">
            <v>49.15</v>
          </cell>
          <cell r="F6328">
            <v>8.8469999999999995</v>
          </cell>
          <cell r="G6328">
            <v>134.66999999999999</v>
          </cell>
          <cell r="H6328">
            <v>24.24</v>
          </cell>
          <cell r="I6328">
            <v>0</v>
          </cell>
        </row>
        <row r="6329">
          <cell r="A6329">
            <v>0</v>
          </cell>
          <cell r="B6329" t="str">
            <v xml:space="preserve">Acero 3/8" p/refuerzos </v>
          </cell>
          <cell r="C6329">
            <v>0.26</v>
          </cell>
          <cell r="D6329" t="str">
            <v>QQ</v>
          </cell>
          <cell r="E6329">
            <v>2245.7600000000002</v>
          </cell>
          <cell r="F6329">
            <v>404.23680000000002</v>
          </cell>
          <cell r="G6329">
            <v>583.9</v>
          </cell>
          <cell r="H6329">
            <v>105.1</v>
          </cell>
          <cell r="I6329">
            <v>0</v>
          </cell>
        </row>
        <row r="6330">
          <cell r="A6330">
            <v>0</v>
          </cell>
          <cell r="B6330" t="str">
            <v>Desmoldante base aceite - Tanque 55gls</v>
          </cell>
          <cell r="C6330">
            <v>3.4499999999999999E-3</v>
          </cell>
          <cell r="D6330" t="str">
            <v>UND</v>
          </cell>
          <cell r="E6330">
            <v>10500</v>
          </cell>
          <cell r="F6330">
            <v>1890</v>
          </cell>
          <cell r="G6330">
            <v>36.229999999999997</v>
          </cell>
          <cell r="H6330">
            <v>6.52</v>
          </cell>
          <cell r="I6330">
            <v>0</v>
          </cell>
        </row>
        <row r="6331">
          <cell r="A6331">
            <v>0</v>
          </cell>
          <cell r="B6331" t="str">
            <v>Soporta mallas - Separadores</v>
          </cell>
          <cell r="C6331">
            <v>15</v>
          </cell>
          <cell r="D6331" t="str">
            <v>UND</v>
          </cell>
          <cell r="E6331">
            <v>6.6</v>
          </cell>
          <cell r="F6331">
            <v>1.1879999999999999</v>
          </cell>
          <cell r="G6331">
            <v>99</v>
          </cell>
          <cell r="H6331">
            <v>17.82</v>
          </cell>
          <cell r="I6331">
            <v>0</v>
          </cell>
        </row>
        <row r="6332">
          <cell r="A6332">
            <v>0</v>
          </cell>
          <cell r="B6332" t="str">
            <v>Hormigón Fc=210 Kg/cm2 + 10% Desp.</v>
          </cell>
          <cell r="C6332">
            <v>1.1000000000000001</v>
          </cell>
          <cell r="D6332" t="str">
            <v>M3</v>
          </cell>
          <cell r="E6332">
            <v>5634.11</v>
          </cell>
          <cell r="F6332">
            <v>1014.1397999999999</v>
          </cell>
          <cell r="G6332">
            <v>6197.52</v>
          </cell>
          <cell r="H6332">
            <v>1115.55</v>
          </cell>
          <cell r="I6332">
            <v>0</v>
          </cell>
        </row>
        <row r="6333">
          <cell r="A6333">
            <v>0</v>
          </cell>
          <cell r="B6333" t="str">
            <v>Transporte sistema formaletas</v>
          </cell>
          <cell r="C6333">
            <v>10</v>
          </cell>
          <cell r="D6333" t="str">
            <v>M2</v>
          </cell>
          <cell r="E6333">
            <v>8.99</v>
          </cell>
          <cell r="F6333">
            <v>1.6182000000000001</v>
          </cell>
          <cell r="G6333">
            <v>89.9</v>
          </cell>
          <cell r="H6333">
            <v>16.18</v>
          </cell>
          <cell r="I6333">
            <v>0</v>
          </cell>
        </row>
        <row r="6334">
          <cell r="A6334">
            <v>0</v>
          </cell>
          <cell r="B6334" t="str">
            <v xml:space="preserve">Mano de obra  </v>
          </cell>
          <cell r="C6334">
            <v>3.4499999999999999E-3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</row>
        <row r="6335">
          <cell r="A6335">
            <v>0</v>
          </cell>
          <cell r="B6335" t="str">
            <v>Mano de obra colocación formaletas y mallas</v>
          </cell>
          <cell r="C6335">
            <v>2</v>
          </cell>
          <cell r="D6335" t="str">
            <v>M2</v>
          </cell>
          <cell r="E6335">
            <v>667.59</v>
          </cell>
          <cell r="F6335">
            <v>0</v>
          </cell>
          <cell r="G6335">
            <v>1335.18</v>
          </cell>
          <cell r="H6335">
            <v>0</v>
          </cell>
          <cell r="I6335">
            <v>0</v>
          </cell>
        </row>
        <row r="6336">
          <cell r="A6336">
            <v>0</v>
          </cell>
          <cell r="B6336" t="str">
            <v>Mano de obra subida de formaletas y mallas</v>
          </cell>
          <cell r="C6336">
            <v>10</v>
          </cell>
          <cell r="D6336" t="str">
            <v>M2</v>
          </cell>
          <cell r="E6336">
            <v>4.0599999999999996</v>
          </cell>
          <cell r="F6336">
            <v>0</v>
          </cell>
          <cell r="G6336">
            <v>40.6</v>
          </cell>
          <cell r="H6336">
            <v>0</v>
          </cell>
          <cell r="I6336">
            <v>0</v>
          </cell>
        </row>
        <row r="6337">
          <cell r="A6337">
            <v>0</v>
          </cell>
          <cell r="B6337" t="str">
            <v>Total/UND</v>
          </cell>
          <cell r="C6337">
            <v>10</v>
          </cell>
          <cell r="D6337">
            <v>0</v>
          </cell>
          <cell r="E6337">
            <v>8.99</v>
          </cell>
          <cell r="F6337">
            <v>1.6182000000000001</v>
          </cell>
          <cell r="G6337">
            <v>12372.17</v>
          </cell>
          <cell r="H6337">
            <v>1979.34</v>
          </cell>
          <cell r="I6337">
            <v>14351.51</v>
          </cell>
        </row>
        <row r="6338">
          <cell r="A6338">
            <v>0</v>
          </cell>
          <cell r="B6338" t="str">
            <v xml:space="preserve">Mano de obra  </v>
          </cell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</row>
        <row r="6339">
          <cell r="A6339">
            <v>128.22999999999979</v>
          </cell>
          <cell r="B6339" t="str">
            <v>LOSA 0.10m Fc=210 KG/CM2 EN FORMALETAS ACERO-MADERA PROPIOS MALLA D2.9</v>
          </cell>
          <cell r="C6339">
            <v>1</v>
          </cell>
          <cell r="D6339" t="str">
            <v>M3</v>
          </cell>
          <cell r="E6339">
            <v>0</v>
          </cell>
          <cell r="F6339">
            <v>0</v>
          </cell>
          <cell r="G6339">
            <v>12284.990000000002</v>
          </cell>
          <cell r="H6339">
            <v>1963.65</v>
          </cell>
          <cell r="I6339">
            <v>14248.640000000001</v>
          </cell>
        </row>
        <row r="6340">
          <cell r="A6340">
            <v>0</v>
          </cell>
          <cell r="B6340" t="str">
            <v>Losa 0.10m Fc=210Kg/cm2 Formaletas Propias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</row>
        <row r="6341">
          <cell r="A6341">
            <v>0</v>
          </cell>
          <cell r="B6341" t="str">
            <v>Volumen Análisis</v>
          </cell>
          <cell r="C6341">
            <v>1</v>
          </cell>
          <cell r="D6341" t="str">
            <v>M3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</row>
        <row r="6342">
          <cell r="A6342">
            <v>0</v>
          </cell>
          <cell r="B6342" t="str">
            <v>Materiales y Equipos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</row>
        <row r="6343">
          <cell r="A6343">
            <v>0</v>
          </cell>
          <cell r="B6343" t="str">
            <v>Sistema Formaleta Acero-Madera</v>
          </cell>
          <cell r="C6343">
            <v>10</v>
          </cell>
          <cell r="D6343" t="str">
            <v>M2/USO</v>
          </cell>
          <cell r="E6343">
            <v>30.14</v>
          </cell>
          <cell r="F6343">
            <v>5.4252000000000002</v>
          </cell>
          <cell r="G6343">
            <v>301.39999999999998</v>
          </cell>
          <cell r="H6343">
            <v>54.25</v>
          </cell>
          <cell r="I6343">
            <v>14096.61</v>
          </cell>
        </row>
        <row r="6344">
          <cell r="A6344">
            <v>0</v>
          </cell>
          <cell r="B6344" t="str">
            <v>Malla Electrosoldada D2.9 10x10mm</v>
          </cell>
          <cell r="C6344">
            <v>0.22</v>
          </cell>
          <cell r="D6344" t="str">
            <v>ROLLO</v>
          </cell>
          <cell r="E6344">
            <v>15754.85</v>
          </cell>
          <cell r="F6344">
            <v>2835.873</v>
          </cell>
          <cell r="G6344">
            <v>3466.07</v>
          </cell>
          <cell r="H6344">
            <v>623.89</v>
          </cell>
          <cell r="I6344">
            <v>0</v>
          </cell>
        </row>
        <row r="6345">
          <cell r="A6345">
            <v>0</v>
          </cell>
          <cell r="B6345" t="str">
            <v>Alambre No. 18</v>
          </cell>
          <cell r="C6345">
            <v>2.74</v>
          </cell>
          <cell r="D6345" t="str">
            <v>LBS</v>
          </cell>
          <cell r="E6345">
            <v>49.15</v>
          </cell>
          <cell r="F6345">
            <v>8.8469999999999995</v>
          </cell>
          <cell r="G6345">
            <v>134.66999999999999</v>
          </cell>
          <cell r="H6345">
            <v>24.24</v>
          </cell>
          <cell r="I6345">
            <v>0</v>
          </cell>
        </row>
        <row r="6346">
          <cell r="A6346">
            <v>0</v>
          </cell>
          <cell r="B6346" t="str">
            <v xml:space="preserve">Acero 3/8" p/refuerzos </v>
          </cell>
          <cell r="C6346">
            <v>0.26</v>
          </cell>
          <cell r="D6346" t="str">
            <v>QQ</v>
          </cell>
          <cell r="E6346">
            <v>2245.7600000000002</v>
          </cell>
          <cell r="F6346">
            <v>404.23680000000002</v>
          </cell>
          <cell r="G6346">
            <v>583.9</v>
          </cell>
          <cell r="H6346">
            <v>105.1</v>
          </cell>
          <cell r="I6346">
            <v>0</v>
          </cell>
        </row>
        <row r="6347">
          <cell r="A6347">
            <v>0</v>
          </cell>
          <cell r="B6347" t="str">
            <v>Desmoldante base aceite - Tanque 55gls</v>
          </cell>
          <cell r="C6347">
            <v>3.5000000000000001E-3</v>
          </cell>
          <cell r="D6347" t="str">
            <v>UND</v>
          </cell>
          <cell r="E6347">
            <v>10500</v>
          </cell>
          <cell r="F6347">
            <v>1890</v>
          </cell>
          <cell r="G6347">
            <v>36.75</v>
          </cell>
          <cell r="H6347">
            <v>6.62</v>
          </cell>
          <cell r="I6347">
            <v>0</v>
          </cell>
        </row>
        <row r="6348">
          <cell r="A6348">
            <v>0</v>
          </cell>
          <cell r="B6348" t="str">
            <v>Soporta mallas - Separadores</v>
          </cell>
          <cell r="C6348">
            <v>15</v>
          </cell>
          <cell r="D6348" t="str">
            <v>UND</v>
          </cell>
          <cell r="E6348">
            <v>6.6</v>
          </cell>
          <cell r="F6348">
            <v>1.1879999999999999</v>
          </cell>
          <cell r="G6348">
            <v>99</v>
          </cell>
          <cell r="H6348">
            <v>17.82</v>
          </cell>
          <cell r="I6348">
            <v>0</v>
          </cell>
        </row>
        <row r="6349">
          <cell r="A6349">
            <v>0</v>
          </cell>
          <cell r="B6349" t="str">
            <v>Hormigón Fc=210 Kg/cm2 + 10% Desp.</v>
          </cell>
          <cell r="C6349">
            <v>1.1000000000000001</v>
          </cell>
          <cell r="D6349" t="str">
            <v>M3</v>
          </cell>
          <cell r="E6349">
            <v>5634.11</v>
          </cell>
          <cell r="F6349">
            <v>1014.1397999999999</v>
          </cell>
          <cell r="G6349">
            <v>6197.52</v>
          </cell>
          <cell r="H6349">
            <v>1115.55</v>
          </cell>
          <cell r="I6349">
            <v>0</v>
          </cell>
        </row>
        <row r="6350">
          <cell r="A6350">
            <v>0</v>
          </cell>
          <cell r="B6350" t="str">
            <v>Transporte sistema formaletas</v>
          </cell>
          <cell r="C6350">
            <v>10</v>
          </cell>
          <cell r="D6350" t="str">
            <v>M2</v>
          </cell>
          <cell r="E6350">
            <v>8.99</v>
          </cell>
          <cell r="F6350">
            <v>1.6182000000000001</v>
          </cell>
          <cell r="G6350">
            <v>89.9</v>
          </cell>
          <cell r="H6350">
            <v>16.18</v>
          </cell>
          <cell r="I6350">
            <v>0</v>
          </cell>
        </row>
        <row r="6351">
          <cell r="A6351">
            <v>0</v>
          </cell>
          <cell r="B6351" t="str">
            <v xml:space="preserve">Mano de obra  </v>
          </cell>
          <cell r="C6351">
            <v>3.5000000000000001E-3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</row>
        <row r="6352">
          <cell r="A6352">
            <v>0</v>
          </cell>
          <cell r="B6352" t="str">
            <v>Mano de obra colocación formaletas y mallas</v>
          </cell>
          <cell r="C6352">
            <v>2</v>
          </cell>
          <cell r="D6352" t="str">
            <v>M2</v>
          </cell>
          <cell r="E6352">
            <v>667.59</v>
          </cell>
          <cell r="F6352">
            <v>0</v>
          </cell>
          <cell r="G6352">
            <v>1335.18</v>
          </cell>
          <cell r="H6352">
            <v>0</v>
          </cell>
          <cell r="I6352">
            <v>0</v>
          </cell>
        </row>
        <row r="6353">
          <cell r="A6353">
            <v>0</v>
          </cell>
          <cell r="B6353" t="str">
            <v>Mano de obra subida de formaletas y mallas</v>
          </cell>
          <cell r="C6353">
            <v>10</v>
          </cell>
          <cell r="D6353" t="str">
            <v>M2</v>
          </cell>
          <cell r="E6353">
            <v>4.0599999999999996</v>
          </cell>
          <cell r="F6353">
            <v>0</v>
          </cell>
          <cell r="G6353">
            <v>40.6</v>
          </cell>
          <cell r="H6353">
            <v>0</v>
          </cell>
          <cell r="I6353">
            <v>0</v>
          </cell>
        </row>
        <row r="6354">
          <cell r="A6354">
            <v>0</v>
          </cell>
          <cell r="B6354" t="str">
            <v>Total/UND</v>
          </cell>
          <cell r="C6354">
            <v>10</v>
          </cell>
          <cell r="D6354">
            <v>0</v>
          </cell>
          <cell r="E6354">
            <v>8.99</v>
          </cell>
          <cell r="F6354">
            <v>1.6182000000000001</v>
          </cell>
          <cell r="G6354">
            <v>12284.990000000002</v>
          </cell>
          <cell r="H6354">
            <v>1963.65</v>
          </cell>
          <cell r="I6354">
            <v>14248.640000000001</v>
          </cell>
        </row>
        <row r="6355">
          <cell r="A6355">
            <v>0</v>
          </cell>
          <cell r="B6355">
            <v>0</v>
          </cell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</row>
        <row r="6356">
          <cell r="A6356">
            <v>128.23999999999978</v>
          </cell>
          <cell r="B6356" t="str">
            <v>LOSA DE 0.10m Fc=210 KG/CM2 EN FORMALETAS ALUMINIO PROPIO MALLA D2.9</v>
          </cell>
          <cell r="C6356">
            <v>1</v>
          </cell>
          <cell r="D6356" t="str">
            <v>M3</v>
          </cell>
          <cell r="E6356">
            <v>0</v>
          </cell>
          <cell r="F6356">
            <v>0</v>
          </cell>
          <cell r="G6356">
            <v>12135.990000000002</v>
          </cell>
          <cell r="H6356">
            <v>1936.8300000000002</v>
          </cell>
          <cell r="I6356">
            <v>14072.820000000002</v>
          </cell>
        </row>
        <row r="6357">
          <cell r="A6357">
            <v>0</v>
          </cell>
          <cell r="B6357" t="str">
            <v>Losa 0.10m Fc=210Kg/cm2 Formaletas Propias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</row>
        <row r="6358">
          <cell r="A6358">
            <v>0</v>
          </cell>
          <cell r="B6358" t="str">
            <v>Volumen Análisis</v>
          </cell>
          <cell r="C6358">
            <v>1</v>
          </cell>
          <cell r="D6358" t="str">
            <v>M3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</row>
        <row r="6359">
          <cell r="A6359">
            <v>0</v>
          </cell>
          <cell r="B6359" t="str">
            <v>Materiales y Equipos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</row>
        <row r="6360">
          <cell r="A6360">
            <v>0</v>
          </cell>
          <cell r="B6360" t="str">
            <v>Sistema Formaleta Aluminio</v>
          </cell>
          <cell r="C6360">
            <v>10</v>
          </cell>
          <cell r="D6360" t="str">
            <v>M2/USO</v>
          </cell>
          <cell r="E6360">
            <v>15.24</v>
          </cell>
          <cell r="F6360">
            <v>2.7431999999999999</v>
          </cell>
          <cell r="G6360">
            <v>152.4</v>
          </cell>
          <cell r="H6360">
            <v>27.43</v>
          </cell>
          <cell r="I6360">
            <v>13920.79</v>
          </cell>
        </row>
        <row r="6361">
          <cell r="A6361">
            <v>0</v>
          </cell>
          <cell r="B6361" t="str">
            <v>Malla Electrosoldada D2.9 10x10mm</v>
          </cell>
          <cell r="C6361">
            <v>0.22</v>
          </cell>
          <cell r="D6361" t="str">
            <v>ROLLO</v>
          </cell>
          <cell r="E6361">
            <v>15754.85</v>
          </cell>
          <cell r="F6361">
            <v>2835.873</v>
          </cell>
          <cell r="G6361">
            <v>3466.07</v>
          </cell>
          <cell r="H6361">
            <v>623.89</v>
          </cell>
          <cell r="I6361">
            <v>0</v>
          </cell>
        </row>
        <row r="6362">
          <cell r="A6362">
            <v>0</v>
          </cell>
          <cell r="B6362" t="str">
            <v>Alambre No. 18</v>
          </cell>
          <cell r="C6362">
            <v>2.74</v>
          </cell>
          <cell r="D6362" t="str">
            <v>LBS</v>
          </cell>
          <cell r="E6362">
            <v>49.15</v>
          </cell>
          <cell r="F6362">
            <v>8.8469999999999995</v>
          </cell>
          <cell r="G6362">
            <v>134.66999999999999</v>
          </cell>
          <cell r="H6362">
            <v>24.24</v>
          </cell>
          <cell r="I6362">
            <v>0</v>
          </cell>
        </row>
        <row r="6363">
          <cell r="A6363">
            <v>0</v>
          </cell>
          <cell r="B6363" t="str">
            <v xml:space="preserve">Acero 3/8" p/refuerzos </v>
          </cell>
          <cell r="C6363">
            <v>0.26</v>
          </cell>
          <cell r="D6363" t="str">
            <v>QQ</v>
          </cell>
          <cell r="E6363">
            <v>2245.7600000000002</v>
          </cell>
          <cell r="F6363">
            <v>404.23680000000002</v>
          </cell>
          <cell r="G6363">
            <v>583.9</v>
          </cell>
          <cell r="H6363">
            <v>105.1</v>
          </cell>
          <cell r="I6363">
            <v>0</v>
          </cell>
        </row>
        <row r="6364">
          <cell r="A6364">
            <v>0</v>
          </cell>
          <cell r="B6364" t="str">
            <v>Desmoldante base aceite - Tanque 55gls</v>
          </cell>
          <cell r="C6364">
            <v>3.5000000000000001E-3</v>
          </cell>
          <cell r="D6364" t="str">
            <v>UND</v>
          </cell>
          <cell r="E6364">
            <v>10500</v>
          </cell>
          <cell r="F6364">
            <v>1890</v>
          </cell>
          <cell r="G6364">
            <v>36.75</v>
          </cell>
          <cell r="H6364">
            <v>6.62</v>
          </cell>
          <cell r="I6364">
            <v>0</v>
          </cell>
        </row>
        <row r="6365">
          <cell r="A6365">
            <v>0</v>
          </cell>
          <cell r="B6365" t="str">
            <v>Soporta mallas - Separadores</v>
          </cell>
          <cell r="C6365">
            <v>15</v>
          </cell>
          <cell r="D6365" t="str">
            <v>UND</v>
          </cell>
          <cell r="E6365">
            <v>6.6</v>
          </cell>
          <cell r="F6365">
            <v>1.1879999999999999</v>
          </cell>
          <cell r="G6365">
            <v>99</v>
          </cell>
          <cell r="H6365">
            <v>17.82</v>
          </cell>
          <cell r="I6365">
            <v>0</v>
          </cell>
        </row>
        <row r="6366">
          <cell r="A6366">
            <v>0</v>
          </cell>
          <cell r="B6366" t="str">
            <v>Hormigón Fc=210 Kg/cm2 + 10% Desp.</v>
          </cell>
          <cell r="C6366">
            <v>1.1000000000000001</v>
          </cell>
          <cell r="D6366" t="str">
            <v>M3</v>
          </cell>
          <cell r="E6366">
            <v>5634.11</v>
          </cell>
          <cell r="F6366">
            <v>1014.1397999999999</v>
          </cell>
          <cell r="G6366">
            <v>6197.52</v>
          </cell>
          <cell r="H6366">
            <v>1115.55</v>
          </cell>
          <cell r="I6366">
            <v>0</v>
          </cell>
        </row>
        <row r="6367">
          <cell r="A6367">
            <v>0</v>
          </cell>
          <cell r="B6367" t="str">
            <v>Transporte sistema formaletas</v>
          </cell>
          <cell r="C6367">
            <v>10</v>
          </cell>
          <cell r="D6367" t="str">
            <v>M2</v>
          </cell>
          <cell r="E6367">
            <v>8.99</v>
          </cell>
          <cell r="F6367">
            <v>1.6182000000000001</v>
          </cell>
          <cell r="G6367">
            <v>89.9</v>
          </cell>
          <cell r="H6367">
            <v>16.18</v>
          </cell>
          <cell r="I6367">
            <v>0</v>
          </cell>
        </row>
        <row r="6368">
          <cell r="A6368">
            <v>0</v>
          </cell>
          <cell r="B6368" t="str">
            <v xml:space="preserve">Mano de obra  </v>
          </cell>
          <cell r="C6368">
            <v>3.5000000000000001E-3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</row>
        <row r="6369">
          <cell r="A6369">
            <v>0</v>
          </cell>
          <cell r="B6369" t="str">
            <v>Mano de obra colocación formaletas y mallas</v>
          </cell>
          <cell r="C6369">
            <v>2</v>
          </cell>
          <cell r="D6369" t="str">
            <v>M2</v>
          </cell>
          <cell r="E6369">
            <v>667.59</v>
          </cell>
          <cell r="F6369">
            <v>0</v>
          </cell>
          <cell r="G6369">
            <v>1335.18</v>
          </cell>
          <cell r="H6369">
            <v>0</v>
          </cell>
          <cell r="I6369">
            <v>0</v>
          </cell>
        </row>
        <row r="6370">
          <cell r="A6370">
            <v>0</v>
          </cell>
          <cell r="B6370" t="str">
            <v>Mano de obra subida de formaletas y mallas</v>
          </cell>
          <cell r="C6370">
            <v>10</v>
          </cell>
          <cell r="D6370" t="str">
            <v>M2</v>
          </cell>
          <cell r="E6370">
            <v>4.0599999999999996</v>
          </cell>
          <cell r="F6370">
            <v>0</v>
          </cell>
          <cell r="G6370">
            <v>40.6</v>
          </cell>
          <cell r="H6370">
            <v>0</v>
          </cell>
          <cell r="I6370">
            <v>0</v>
          </cell>
        </row>
        <row r="6371">
          <cell r="A6371">
            <v>0</v>
          </cell>
          <cell r="B6371" t="str">
            <v>Total/UND</v>
          </cell>
          <cell r="C6371">
            <v>10</v>
          </cell>
          <cell r="D6371">
            <v>0</v>
          </cell>
          <cell r="E6371">
            <v>8.99</v>
          </cell>
          <cell r="F6371">
            <v>1.6182000000000001</v>
          </cell>
          <cell r="G6371">
            <v>12135.990000000002</v>
          </cell>
          <cell r="H6371">
            <v>1936.8300000000002</v>
          </cell>
          <cell r="I6371">
            <v>14072.820000000002</v>
          </cell>
        </row>
        <row r="6372">
          <cell r="A6372">
            <v>0</v>
          </cell>
          <cell r="B6372" t="str">
            <v xml:space="preserve">Mano de obra  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</row>
        <row r="6373">
          <cell r="A6373">
            <v>128.24999999999977</v>
          </cell>
          <cell r="B6373" t="str">
            <v>LOSA 0.12m Fc=210 KG/CM2 EN FORMALETAS ALUMINIO - TODO COSTO MALLA D2.5</v>
          </cell>
          <cell r="C6373">
            <v>1</v>
          </cell>
          <cell r="D6373" t="str">
            <v>M3</v>
          </cell>
          <cell r="E6373">
            <v>0</v>
          </cell>
          <cell r="F6373">
            <v>0</v>
          </cell>
          <cell r="G6373">
            <v>11424.36</v>
          </cell>
          <cell r="H6373">
            <v>2056.38</v>
          </cell>
          <cell r="I6373">
            <v>13480.740000000002</v>
          </cell>
        </row>
        <row r="6374">
          <cell r="A6374">
            <v>0</v>
          </cell>
          <cell r="B6374" t="str">
            <v>Losa 0.12m Fc=210Kg/cm2 Form. todo costo</v>
          </cell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</row>
        <row r="6375">
          <cell r="A6375">
            <v>0</v>
          </cell>
          <cell r="B6375" t="str">
            <v>Volumen Análisis</v>
          </cell>
          <cell r="C6375">
            <v>1</v>
          </cell>
          <cell r="D6375" t="str">
            <v>M3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</row>
        <row r="6376">
          <cell r="A6376">
            <v>0</v>
          </cell>
          <cell r="B6376" t="str">
            <v>Materiales y Equipos</v>
          </cell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</row>
        <row r="6377">
          <cell r="A6377">
            <v>0</v>
          </cell>
          <cell r="B6377" t="str">
            <v>Sistema Formaleta Aluminio Todo Costo</v>
          </cell>
          <cell r="C6377">
            <v>1.67</v>
          </cell>
          <cell r="D6377" t="str">
            <v>M2</v>
          </cell>
          <cell r="E6377">
            <v>1310</v>
          </cell>
          <cell r="F6377">
            <v>235.79999999999998</v>
          </cell>
          <cell r="G6377">
            <v>2187.6999999999998</v>
          </cell>
          <cell r="H6377">
            <v>393.79</v>
          </cell>
          <cell r="I6377">
            <v>0</v>
          </cell>
        </row>
        <row r="6378">
          <cell r="A6378">
            <v>0</v>
          </cell>
          <cell r="B6378" t="str">
            <v>Malla Electrosoldada D2.5 10x10mm</v>
          </cell>
          <cell r="C6378">
            <v>0.18</v>
          </cell>
          <cell r="D6378" t="str">
            <v>ROLLO</v>
          </cell>
          <cell r="E6378">
            <v>13656.78</v>
          </cell>
          <cell r="F6378">
            <v>2458.2204000000002</v>
          </cell>
          <cell r="G6378">
            <v>2458.2199999999998</v>
          </cell>
          <cell r="H6378">
            <v>442.48</v>
          </cell>
          <cell r="I6378">
            <v>0</v>
          </cell>
        </row>
        <row r="6379">
          <cell r="A6379">
            <v>0</v>
          </cell>
          <cell r="B6379" t="str">
            <v>Alambre No. 18</v>
          </cell>
          <cell r="C6379">
            <v>1.9587999999999999</v>
          </cell>
          <cell r="D6379" t="str">
            <v>LBS</v>
          </cell>
          <cell r="E6379">
            <v>49.15</v>
          </cell>
          <cell r="F6379">
            <v>8.8469999999999995</v>
          </cell>
          <cell r="G6379">
            <v>96.28</v>
          </cell>
          <cell r="H6379">
            <v>17.329999999999998</v>
          </cell>
          <cell r="I6379">
            <v>0</v>
          </cell>
        </row>
        <row r="6380">
          <cell r="A6380">
            <v>0</v>
          </cell>
          <cell r="B6380" t="str">
            <v xml:space="preserve">Acero 3/8" p/refuerzos </v>
          </cell>
          <cell r="C6380">
            <v>0.21579999999999999</v>
          </cell>
          <cell r="D6380" t="str">
            <v>QQ</v>
          </cell>
          <cell r="E6380">
            <v>2245.7600000000002</v>
          </cell>
          <cell r="F6380">
            <v>404.23680000000002</v>
          </cell>
          <cell r="G6380">
            <v>484.64</v>
          </cell>
          <cell r="H6380">
            <v>87.23</v>
          </cell>
          <cell r="I6380">
            <v>0</v>
          </cell>
        </row>
        <row r="6381">
          <cell r="A6381">
            <v>0</v>
          </cell>
          <cell r="B6381" t="str">
            <v>Hormigón Fc=210 Kg/cm2 + 10% Desp.</v>
          </cell>
          <cell r="C6381">
            <v>1.1000000000000001</v>
          </cell>
          <cell r="D6381" t="str">
            <v>M3</v>
          </cell>
          <cell r="E6381">
            <v>5634.11</v>
          </cell>
          <cell r="F6381">
            <v>1014.1397999999999</v>
          </cell>
          <cell r="G6381">
            <v>6197.52</v>
          </cell>
          <cell r="H6381">
            <v>1115.55</v>
          </cell>
        </row>
        <row r="6382">
          <cell r="A6382">
            <v>0</v>
          </cell>
          <cell r="B6382" t="str">
            <v>Total/UND</v>
          </cell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G6382">
            <v>11424.36</v>
          </cell>
          <cell r="H6382">
            <v>2056.38</v>
          </cell>
          <cell r="I6382">
            <v>13480.740000000002</v>
          </cell>
        </row>
        <row r="6383">
          <cell r="A6383">
            <v>0</v>
          </cell>
          <cell r="B6383" t="str">
            <v>Alambre No. 18</v>
          </cell>
          <cell r="C6383">
            <v>2.74</v>
          </cell>
          <cell r="D6383">
            <v>0</v>
          </cell>
          <cell r="E6383">
            <v>49.15</v>
          </cell>
          <cell r="F6383">
            <v>8.8469999999999995</v>
          </cell>
          <cell r="G6383">
            <v>0</v>
          </cell>
          <cell r="H6383">
            <v>0</v>
          </cell>
        </row>
        <row r="6384">
          <cell r="A6384">
            <v>128.25999999999976</v>
          </cell>
          <cell r="B6384" t="str">
            <v>LOSA 0.12m Fc=210 KG/CM2 EN FORMALETAS ACERO-MADERA RENTADAS MALLA D2.5</v>
          </cell>
          <cell r="C6384">
            <v>1</v>
          </cell>
          <cell r="D6384" t="str">
            <v>M3</v>
          </cell>
          <cell r="E6384">
            <v>0</v>
          </cell>
          <cell r="F6384">
            <v>0</v>
          </cell>
          <cell r="G6384">
            <v>10936.669999999998</v>
          </cell>
          <cell r="H6384">
            <v>1761.8200000000002</v>
          </cell>
          <cell r="I6384">
            <v>12698.489999999998</v>
          </cell>
        </row>
        <row r="6385">
          <cell r="A6385">
            <v>0</v>
          </cell>
          <cell r="B6385" t="str">
            <v>Losa 0.12m Fc=210Kg/cm2 Formaletas rentadas</v>
          </cell>
          <cell r="C6385">
            <v>0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</row>
        <row r="6386">
          <cell r="A6386">
            <v>0</v>
          </cell>
          <cell r="B6386" t="str">
            <v>Volumen Análisis</v>
          </cell>
          <cell r="C6386">
            <v>1</v>
          </cell>
          <cell r="D6386" t="str">
            <v>M3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</row>
        <row r="6387">
          <cell r="A6387">
            <v>0</v>
          </cell>
          <cell r="B6387" t="str">
            <v>Materiales y Equipos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</row>
        <row r="6388">
          <cell r="A6388">
            <v>0</v>
          </cell>
          <cell r="B6388" t="str">
            <v xml:space="preserve">Alquiler Sistema Formaleta Acero-Madera </v>
          </cell>
          <cell r="C6388">
            <v>8.33</v>
          </cell>
          <cell r="D6388" t="str">
            <v>M2/USO</v>
          </cell>
          <cell r="E6388">
            <v>38.909999999999997</v>
          </cell>
          <cell r="F6388">
            <v>7.0037999999999991</v>
          </cell>
          <cell r="G6388">
            <v>324.12</v>
          </cell>
          <cell r="H6388">
            <v>58.34</v>
          </cell>
          <cell r="I6388">
            <v>0</v>
          </cell>
        </row>
        <row r="6389">
          <cell r="A6389">
            <v>0</v>
          </cell>
          <cell r="B6389" t="str">
            <v>Malla Electrosoldada D2.5 10x10mm</v>
          </cell>
          <cell r="C6389">
            <v>0.18</v>
          </cell>
          <cell r="D6389" t="str">
            <v>ROLLO</v>
          </cell>
          <cell r="E6389">
            <v>13656.78</v>
          </cell>
          <cell r="F6389">
            <v>2458.2204000000002</v>
          </cell>
          <cell r="G6389">
            <v>2458.2199999999998</v>
          </cell>
          <cell r="H6389">
            <v>442.48</v>
          </cell>
          <cell r="I6389">
            <v>0</v>
          </cell>
        </row>
        <row r="6390">
          <cell r="A6390">
            <v>0</v>
          </cell>
          <cell r="B6390" t="str">
            <v>Alambre No. 18</v>
          </cell>
          <cell r="C6390">
            <v>1.96</v>
          </cell>
          <cell r="D6390" t="str">
            <v>LBS</v>
          </cell>
          <cell r="E6390">
            <v>49.15</v>
          </cell>
          <cell r="F6390">
            <v>8.8469999999999995</v>
          </cell>
          <cell r="G6390">
            <v>96.33</v>
          </cell>
          <cell r="H6390">
            <v>17.34</v>
          </cell>
          <cell r="I6390">
            <v>0</v>
          </cell>
        </row>
        <row r="6391">
          <cell r="A6391">
            <v>0</v>
          </cell>
          <cell r="B6391" t="str">
            <v xml:space="preserve">Acero 3/8" p/refuerzos </v>
          </cell>
          <cell r="C6391">
            <v>0.22</v>
          </cell>
          <cell r="D6391" t="str">
            <v>QQ</v>
          </cell>
          <cell r="E6391">
            <v>2245.7600000000002</v>
          </cell>
          <cell r="F6391">
            <v>404.23680000000002</v>
          </cell>
          <cell r="G6391">
            <v>494.07</v>
          </cell>
          <cell r="H6391">
            <v>88.93</v>
          </cell>
          <cell r="I6391">
            <v>0</v>
          </cell>
        </row>
        <row r="6392">
          <cell r="A6392">
            <v>0</v>
          </cell>
          <cell r="B6392" t="str">
            <v>Desmoldante base aceite - Tanque 55gls</v>
          </cell>
          <cell r="C6392">
            <v>5.7476999999999997E-3</v>
          </cell>
          <cell r="D6392" t="str">
            <v>UND</v>
          </cell>
          <cell r="E6392">
            <v>10500</v>
          </cell>
          <cell r="F6392">
            <v>1890</v>
          </cell>
          <cell r="G6392">
            <v>60.35</v>
          </cell>
          <cell r="H6392">
            <v>10.86</v>
          </cell>
          <cell r="I6392">
            <v>0</v>
          </cell>
        </row>
        <row r="6393">
          <cell r="A6393">
            <v>0</v>
          </cell>
          <cell r="B6393" t="str">
            <v>Soporta mallas - Separadores</v>
          </cell>
          <cell r="C6393">
            <v>12.495000000000001</v>
          </cell>
          <cell r="D6393" t="str">
            <v>UND</v>
          </cell>
          <cell r="E6393">
            <v>6.6</v>
          </cell>
          <cell r="F6393">
            <v>1.1879999999999999</v>
          </cell>
          <cell r="G6393">
            <v>82.47</v>
          </cell>
          <cell r="H6393">
            <v>14.84</v>
          </cell>
          <cell r="I6393">
            <v>0</v>
          </cell>
        </row>
        <row r="6394">
          <cell r="A6394">
            <v>0</v>
          </cell>
          <cell r="B6394" t="str">
            <v>Hormigón Fc=210 Kg/cm2 + 10% Desp.</v>
          </cell>
          <cell r="C6394">
            <v>1.1000000000000001</v>
          </cell>
          <cell r="D6394" t="str">
            <v>M3</v>
          </cell>
          <cell r="E6394">
            <v>5634.11</v>
          </cell>
          <cell r="F6394">
            <v>1014.1397999999999</v>
          </cell>
          <cell r="G6394">
            <v>6197.52</v>
          </cell>
          <cell r="H6394">
            <v>1115.55</v>
          </cell>
          <cell r="I6394">
            <v>0</v>
          </cell>
        </row>
        <row r="6395">
          <cell r="A6395">
            <v>0</v>
          </cell>
          <cell r="B6395" t="str">
            <v>Transporte sistema formaletas</v>
          </cell>
          <cell r="C6395">
            <v>8.33</v>
          </cell>
          <cell r="D6395" t="str">
            <v>M2</v>
          </cell>
          <cell r="E6395">
            <v>8.99</v>
          </cell>
          <cell r="F6395">
            <v>1.6182000000000001</v>
          </cell>
          <cell r="G6395">
            <v>74.89</v>
          </cell>
          <cell r="H6395">
            <v>13.48</v>
          </cell>
          <cell r="I6395">
            <v>0</v>
          </cell>
        </row>
        <row r="6396">
          <cell r="A6396">
            <v>0</v>
          </cell>
          <cell r="B6396" t="str">
            <v xml:space="preserve">Mano de obra  </v>
          </cell>
          <cell r="C6396">
            <v>3.4499999999999999E-3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</row>
        <row r="6397">
          <cell r="A6397">
            <v>0</v>
          </cell>
          <cell r="B6397" t="str">
            <v>Mano de obra colocación formaletas y mallas</v>
          </cell>
          <cell r="C6397">
            <v>1.67</v>
          </cell>
          <cell r="D6397" t="str">
            <v>M2</v>
          </cell>
          <cell r="E6397">
            <v>667.59</v>
          </cell>
          <cell r="F6397">
            <v>0</v>
          </cell>
          <cell r="G6397">
            <v>1114.8800000000001</v>
          </cell>
          <cell r="H6397">
            <v>0</v>
          </cell>
          <cell r="I6397">
            <v>0</v>
          </cell>
        </row>
        <row r="6398">
          <cell r="A6398">
            <v>0</v>
          </cell>
          <cell r="B6398" t="str">
            <v>Mano de obra subida de formaletas y mallas</v>
          </cell>
          <cell r="C6398">
            <v>8.33</v>
          </cell>
          <cell r="D6398" t="str">
            <v>M2</v>
          </cell>
          <cell r="E6398">
            <v>4.0599999999999996</v>
          </cell>
          <cell r="F6398">
            <v>0</v>
          </cell>
          <cell r="G6398">
            <v>33.82</v>
          </cell>
          <cell r="H6398">
            <v>0</v>
          </cell>
          <cell r="I6398">
            <v>0</v>
          </cell>
        </row>
        <row r="6399">
          <cell r="A6399">
            <v>0</v>
          </cell>
          <cell r="B6399" t="str">
            <v>Total/UND</v>
          </cell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G6399">
            <v>10936.669999999998</v>
          </cell>
          <cell r="H6399">
            <v>1761.8200000000002</v>
          </cell>
          <cell r="I6399">
            <v>12698.489999999998</v>
          </cell>
        </row>
        <row r="6400">
          <cell r="A6400">
            <v>0</v>
          </cell>
          <cell r="B6400" t="str">
            <v xml:space="preserve">Mano de obra  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</row>
        <row r="6401">
          <cell r="A6401">
            <v>128.26999999999975</v>
          </cell>
          <cell r="B6401" t="str">
            <v>LOSA 0.12m Fc=210 KG/CM2 EN FORMALETAS ACERO-MADERA PROPIOS MALLA D2.5</v>
          </cell>
          <cell r="C6401">
            <v>1</v>
          </cell>
          <cell r="D6401" t="str">
            <v>M3</v>
          </cell>
          <cell r="E6401">
            <v>0</v>
          </cell>
          <cell r="F6401">
            <v>0</v>
          </cell>
          <cell r="G6401">
            <v>10863.150000000001</v>
          </cell>
          <cell r="H6401">
            <v>1748.5900000000001</v>
          </cell>
          <cell r="I6401">
            <v>12611.740000000002</v>
          </cell>
        </row>
        <row r="6402">
          <cell r="A6402">
            <v>0</v>
          </cell>
          <cell r="B6402" t="str">
            <v>Losa 0.12m Fc=210Kg/cm2 Formaletas Propias</v>
          </cell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</row>
        <row r="6403">
          <cell r="A6403">
            <v>0</v>
          </cell>
          <cell r="B6403" t="str">
            <v>Volumen Análisis</v>
          </cell>
          <cell r="C6403">
            <v>1</v>
          </cell>
          <cell r="D6403" t="str">
            <v>M3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</row>
        <row r="6404">
          <cell r="A6404">
            <v>0</v>
          </cell>
          <cell r="B6404" t="str">
            <v>Materiales y Equipos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</row>
        <row r="6405">
          <cell r="A6405">
            <v>0</v>
          </cell>
          <cell r="B6405" t="str">
            <v>Sistema Formaleta Acero-Madera</v>
          </cell>
          <cell r="C6405">
            <v>8.33</v>
          </cell>
          <cell r="D6405" t="str">
            <v>M2/USO</v>
          </cell>
          <cell r="E6405">
            <v>30.14</v>
          </cell>
          <cell r="F6405">
            <v>5.4252000000000002</v>
          </cell>
          <cell r="G6405">
            <v>251.07</v>
          </cell>
          <cell r="H6405">
            <v>45.19</v>
          </cell>
          <cell r="I6405">
            <v>14248.640000000001</v>
          </cell>
        </row>
        <row r="6406">
          <cell r="A6406">
            <v>0</v>
          </cell>
          <cell r="B6406" t="str">
            <v>Malla Electrosoldada D2.5 10x10mm</v>
          </cell>
          <cell r="C6406">
            <v>0.18</v>
          </cell>
          <cell r="D6406" t="str">
            <v>ROLLO</v>
          </cell>
          <cell r="E6406">
            <v>13656.78</v>
          </cell>
          <cell r="F6406">
            <v>2458.2204000000002</v>
          </cell>
          <cell r="G6406">
            <v>2458.2199999999998</v>
          </cell>
          <cell r="H6406">
            <v>442.48</v>
          </cell>
          <cell r="I6406">
            <v>0</v>
          </cell>
        </row>
        <row r="6407">
          <cell r="A6407">
            <v>0</v>
          </cell>
          <cell r="B6407" t="str">
            <v>Alambre No. 18</v>
          </cell>
          <cell r="C6407">
            <v>1.96</v>
          </cell>
          <cell r="D6407" t="str">
            <v>LBS</v>
          </cell>
          <cell r="E6407">
            <v>49.15</v>
          </cell>
          <cell r="F6407">
            <v>8.8469999999999995</v>
          </cell>
          <cell r="G6407">
            <v>96.33</v>
          </cell>
          <cell r="H6407">
            <v>17.34</v>
          </cell>
          <cell r="I6407">
            <v>0</v>
          </cell>
        </row>
        <row r="6408">
          <cell r="A6408">
            <v>0</v>
          </cell>
          <cell r="B6408" t="str">
            <v xml:space="preserve">Acero 3/8" p/refuerzos </v>
          </cell>
          <cell r="C6408">
            <v>0.22</v>
          </cell>
          <cell r="D6408" t="str">
            <v>QQ</v>
          </cell>
          <cell r="E6408">
            <v>2245.7600000000002</v>
          </cell>
          <cell r="F6408">
            <v>404.23680000000002</v>
          </cell>
          <cell r="G6408">
            <v>494.07</v>
          </cell>
          <cell r="H6408">
            <v>88.93</v>
          </cell>
          <cell r="I6408">
            <v>0</v>
          </cell>
        </row>
        <row r="6409">
          <cell r="A6409">
            <v>0</v>
          </cell>
          <cell r="B6409" t="str">
            <v>Desmoldante base aceite - Tanque 55gls</v>
          </cell>
          <cell r="C6409">
            <v>5.7000000000000002E-3</v>
          </cell>
          <cell r="D6409" t="str">
            <v>UND</v>
          </cell>
          <cell r="E6409">
            <v>10500</v>
          </cell>
          <cell r="F6409">
            <v>1890</v>
          </cell>
          <cell r="G6409">
            <v>59.85</v>
          </cell>
          <cell r="H6409">
            <v>10.77</v>
          </cell>
          <cell r="I6409">
            <v>0</v>
          </cell>
        </row>
        <row r="6410">
          <cell r="A6410">
            <v>0</v>
          </cell>
          <cell r="B6410" t="str">
            <v>Soporta mallas - Separadores</v>
          </cell>
          <cell r="C6410">
            <v>12.5</v>
          </cell>
          <cell r="D6410" t="str">
            <v>UND</v>
          </cell>
          <cell r="E6410">
            <v>6.6</v>
          </cell>
          <cell r="F6410">
            <v>1.1879999999999999</v>
          </cell>
          <cell r="G6410">
            <v>82.5</v>
          </cell>
          <cell r="H6410">
            <v>14.85</v>
          </cell>
          <cell r="I6410">
            <v>0</v>
          </cell>
        </row>
        <row r="6411">
          <cell r="A6411">
            <v>0</v>
          </cell>
          <cell r="B6411" t="str">
            <v>Hormigón Fc=210 Kg/cm2 + 10% Desp.</v>
          </cell>
          <cell r="C6411">
            <v>1.1000000000000001</v>
          </cell>
          <cell r="D6411" t="str">
            <v>M3</v>
          </cell>
          <cell r="E6411">
            <v>5634.11</v>
          </cell>
          <cell r="F6411">
            <v>1014.1397999999999</v>
          </cell>
          <cell r="G6411">
            <v>6197.52</v>
          </cell>
          <cell r="H6411">
            <v>1115.55</v>
          </cell>
          <cell r="I6411">
            <v>0</v>
          </cell>
        </row>
        <row r="6412">
          <cell r="A6412">
            <v>0</v>
          </cell>
          <cell r="B6412" t="str">
            <v>Transporte sistema formaletas</v>
          </cell>
          <cell r="C6412">
            <v>8.33</v>
          </cell>
          <cell r="D6412" t="str">
            <v>M2</v>
          </cell>
          <cell r="E6412">
            <v>8.99</v>
          </cell>
          <cell r="F6412">
            <v>1.6182000000000001</v>
          </cell>
          <cell r="G6412">
            <v>74.89</v>
          </cell>
          <cell r="H6412">
            <v>13.48</v>
          </cell>
          <cell r="I6412">
            <v>0</v>
          </cell>
        </row>
        <row r="6413">
          <cell r="A6413">
            <v>0</v>
          </cell>
          <cell r="B6413" t="str">
            <v xml:space="preserve">Mano de obra  </v>
          </cell>
          <cell r="C6413">
            <v>3.5000000000000001E-3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</row>
        <row r="6414">
          <cell r="A6414">
            <v>0</v>
          </cell>
          <cell r="B6414" t="str">
            <v>Mano de obra colocación formaletas y mallas</v>
          </cell>
          <cell r="C6414">
            <v>1.67</v>
          </cell>
          <cell r="D6414" t="str">
            <v>M2</v>
          </cell>
          <cell r="E6414">
            <v>667.59</v>
          </cell>
          <cell r="F6414">
            <v>0</v>
          </cell>
          <cell r="G6414">
            <v>1114.8800000000001</v>
          </cell>
          <cell r="H6414">
            <v>0</v>
          </cell>
          <cell r="I6414">
            <v>0</v>
          </cell>
        </row>
        <row r="6415">
          <cell r="A6415">
            <v>0</v>
          </cell>
          <cell r="B6415" t="str">
            <v>Mano de obra subida de formaletas y mallas</v>
          </cell>
          <cell r="C6415">
            <v>8.33</v>
          </cell>
          <cell r="D6415" t="str">
            <v>M2</v>
          </cell>
          <cell r="E6415">
            <v>4.0599999999999996</v>
          </cell>
          <cell r="F6415">
            <v>0</v>
          </cell>
          <cell r="G6415">
            <v>33.82</v>
          </cell>
          <cell r="H6415">
            <v>0</v>
          </cell>
          <cell r="I6415">
            <v>0</v>
          </cell>
        </row>
        <row r="6416">
          <cell r="A6416">
            <v>0</v>
          </cell>
          <cell r="B6416" t="str">
            <v>Total/UND</v>
          </cell>
          <cell r="C6416">
            <v>10</v>
          </cell>
          <cell r="D6416">
            <v>0</v>
          </cell>
          <cell r="E6416">
            <v>8.99</v>
          </cell>
          <cell r="F6416">
            <v>1.6182000000000001</v>
          </cell>
          <cell r="G6416">
            <v>10863.150000000001</v>
          </cell>
          <cell r="H6416">
            <v>1748.5900000000001</v>
          </cell>
          <cell r="I6416">
            <v>12611.740000000002</v>
          </cell>
        </row>
        <row r="6417">
          <cell r="A6417">
            <v>0</v>
          </cell>
          <cell r="B6417" t="str">
            <v xml:space="preserve">Mano de obra  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</row>
        <row r="6418">
          <cell r="A6418">
            <v>128.27999999999975</v>
          </cell>
          <cell r="B6418" t="str">
            <v>LOSA DE 0.12m Fc=210 KG/CM2 EN FORMALETAS ALUMINIO PROPIO MALLA D2.5</v>
          </cell>
          <cell r="C6418">
            <v>1</v>
          </cell>
          <cell r="D6418" t="str">
            <v>M3</v>
          </cell>
          <cell r="E6418">
            <v>0</v>
          </cell>
          <cell r="F6418">
            <v>0</v>
          </cell>
          <cell r="G6418">
            <v>10739.029999999999</v>
          </cell>
          <cell r="H6418">
            <v>1726.25</v>
          </cell>
          <cell r="I6418">
            <v>12465.279999999999</v>
          </cell>
        </row>
        <row r="6419">
          <cell r="A6419">
            <v>0</v>
          </cell>
          <cell r="B6419" t="str">
            <v>Losa 0.12m Fc=210Kg/cm2 Formaletas Propias</v>
          </cell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</row>
        <row r="6420">
          <cell r="A6420">
            <v>0</v>
          </cell>
          <cell r="B6420" t="str">
            <v>Volumen Análisis</v>
          </cell>
          <cell r="C6420">
            <v>1</v>
          </cell>
          <cell r="D6420" t="str">
            <v>M3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</row>
        <row r="6421">
          <cell r="A6421">
            <v>0</v>
          </cell>
          <cell r="B6421" t="str">
            <v>Materiales y Equipos</v>
          </cell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</row>
        <row r="6422">
          <cell r="A6422">
            <v>0</v>
          </cell>
          <cell r="B6422" t="str">
            <v>Sistema Formaleta Aluminio</v>
          </cell>
          <cell r="C6422">
            <v>8.33</v>
          </cell>
          <cell r="D6422" t="str">
            <v>M2/USO</v>
          </cell>
          <cell r="E6422">
            <v>15.24</v>
          </cell>
          <cell r="F6422">
            <v>2.7431999999999999</v>
          </cell>
          <cell r="G6422">
            <v>126.95</v>
          </cell>
          <cell r="H6422">
            <v>22.85</v>
          </cell>
          <cell r="I6422">
            <v>14072.820000000002</v>
          </cell>
        </row>
        <row r="6423">
          <cell r="A6423">
            <v>0</v>
          </cell>
          <cell r="B6423" t="str">
            <v>Malla Electrosoldada D2.5 10x10mm</v>
          </cell>
          <cell r="C6423">
            <v>0.18</v>
          </cell>
          <cell r="D6423" t="str">
            <v>ROLLO</v>
          </cell>
          <cell r="E6423">
            <v>13656.78</v>
          </cell>
          <cell r="F6423">
            <v>2458.2204000000002</v>
          </cell>
          <cell r="G6423">
            <v>2458.2199999999998</v>
          </cell>
          <cell r="H6423">
            <v>442.48</v>
          </cell>
          <cell r="I6423">
            <v>0</v>
          </cell>
        </row>
        <row r="6424">
          <cell r="A6424">
            <v>0</v>
          </cell>
          <cell r="B6424" t="str">
            <v>Alambre No. 18</v>
          </cell>
          <cell r="C6424">
            <v>1.96</v>
          </cell>
          <cell r="D6424" t="str">
            <v>LBS</v>
          </cell>
          <cell r="E6424">
            <v>49.15</v>
          </cell>
          <cell r="F6424">
            <v>8.8469999999999995</v>
          </cell>
          <cell r="G6424">
            <v>96.33</v>
          </cell>
          <cell r="H6424">
            <v>17.34</v>
          </cell>
          <cell r="I6424">
            <v>0</v>
          </cell>
        </row>
        <row r="6425">
          <cell r="A6425">
            <v>0</v>
          </cell>
          <cell r="B6425" t="str">
            <v xml:space="preserve">Acero 3/8" p/refuerzos </v>
          </cell>
          <cell r="C6425">
            <v>0.22</v>
          </cell>
          <cell r="D6425" t="str">
            <v>QQ</v>
          </cell>
          <cell r="E6425">
            <v>2245.7600000000002</v>
          </cell>
          <cell r="F6425">
            <v>404.23680000000002</v>
          </cell>
          <cell r="G6425">
            <v>494.07</v>
          </cell>
          <cell r="H6425">
            <v>88.93</v>
          </cell>
          <cell r="I6425">
            <v>0</v>
          </cell>
        </row>
        <row r="6426">
          <cell r="A6426">
            <v>0</v>
          </cell>
          <cell r="B6426" t="str">
            <v>Desmoldante base aceite - Tanque 55gls</v>
          </cell>
          <cell r="C6426">
            <v>5.7000000000000002E-3</v>
          </cell>
          <cell r="D6426" t="str">
            <v>UND</v>
          </cell>
          <cell r="E6426">
            <v>10500</v>
          </cell>
          <cell r="F6426">
            <v>1890</v>
          </cell>
          <cell r="G6426">
            <v>59.85</v>
          </cell>
          <cell r="H6426">
            <v>10.77</v>
          </cell>
          <cell r="I6426">
            <v>0</v>
          </cell>
        </row>
        <row r="6427">
          <cell r="A6427">
            <v>0</v>
          </cell>
          <cell r="B6427" t="str">
            <v>Soporta mallas - Separadores</v>
          </cell>
          <cell r="C6427">
            <v>12.5</v>
          </cell>
          <cell r="D6427" t="str">
            <v>UND</v>
          </cell>
          <cell r="E6427">
            <v>6.6</v>
          </cell>
          <cell r="F6427">
            <v>1.1879999999999999</v>
          </cell>
          <cell r="G6427">
            <v>82.5</v>
          </cell>
          <cell r="H6427">
            <v>14.85</v>
          </cell>
          <cell r="I6427">
            <v>0</v>
          </cell>
        </row>
        <row r="6428">
          <cell r="A6428">
            <v>0</v>
          </cell>
          <cell r="B6428" t="str">
            <v>Hormigón Fc=210 Kg/cm2 + 10% Desp.</v>
          </cell>
          <cell r="C6428">
            <v>1.1000000000000001</v>
          </cell>
          <cell r="D6428" t="str">
            <v>M3</v>
          </cell>
          <cell r="E6428">
            <v>5634.11</v>
          </cell>
          <cell r="F6428">
            <v>1014.1397999999999</v>
          </cell>
          <cell r="G6428">
            <v>6197.52</v>
          </cell>
          <cell r="H6428">
            <v>1115.55</v>
          </cell>
          <cell r="I6428">
            <v>0</v>
          </cell>
        </row>
        <row r="6429">
          <cell r="A6429">
            <v>0</v>
          </cell>
          <cell r="B6429" t="str">
            <v>Transporte sistema formaletas</v>
          </cell>
          <cell r="C6429">
            <v>8.33</v>
          </cell>
          <cell r="D6429" t="str">
            <v>M2</v>
          </cell>
          <cell r="E6429">
            <v>8.99</v>
          </cell>
          <cell r="F6429">
            <v>1.6182000000000001</v>
          </cell>
          <cell r="G6429">
            <v>74.89</v>
          </cell>
          <cell r="H6429">
            <v>13.48</v>
          </cell>
          <cell r="I6429">
            <v>0</v>
          </cell>
        </row>
        <row r="6430">
          <cell r="A6430">
            <v>0</v>
          </cell>
          <cell r="B6430" t="str">
            <v xml:space="preserve">Mano de obra  </v>
          </cell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</row>
        <row r="6431">
          <cell r="A6431">
            <v>0</v>
          </cell>
          <cell r="B6431" t="str">
            <v>Mano de obra colocación formaletas y mallas</v>
          </cell>
          <cell r="C6431">
            <v>1.67</v>
          </cell>
          <cell r="D6431" t="str">
            <v>M2</v>
          </cell>
          <cell r="E6431">
            <v>667.59</v>
          </cell>
          <cell r="F6431">
            <v>0</v>
          </cell>
          <cell r="G6431">
            <v>1114.8800000000001</v>
          </cell>
          <cell r="H6431">
            <v>0</v>
          </cell>
          <cell r="I6431">
            <v>0</v>
          </cell>
        </row>
        <row r="6432">
          <cell r="A6432">
            <v>0</v>
          </cell>
          <cell r="B6432" t="str">
            <v>Mano de obra subida de formaletas y mallas</v>
          </cell>
          <cell r="C6432">
            <v>8.33</v>
          </cell>
          <cell r="D6432" t="str">
            <v>M2</v>
          </cell>
          <cell r="E6432">
            <v>4.0599999999999996</v>
          </cell>
          <cell r="F6432">
            <v>0</v>
          </cell>
          <cell r="G6432">
            <v>33.82</v>
          </cell>
          <cell r="H6432">
            <v>0</v>
          </cell>
          <cell r="I6432">
            <v>0</v>
          </cell>
        </row>
        <row r="6433">
          <cell r="A6433">
            <v>0</v>
          </cell>
          <cell r="B6433" t="str">
            <v>Total/UND</v>
          </cell>
          <cell r="C6433">
            <v>10</v>
          </cell>
          <cell r="D6433">
            <v>0</v>
          </cell>
          <cell r="E6433">
            <v>8.99</v>
          </cell>
          <cell r="F6433">
            <v>1.6182000000000001</v>
          </cell>
          <cell r="G6433">
            <v>10739.029999999999</v>
          </cell>
          <cell r="H6433">
            <v>1726.25</v>
          </cell>
          <cell r="I6433">
            <v>12465.279999999999</v>
          </cell>
        </row>
        <row r="6434">
          <cell r="A6434">
            <v>0</v>
          </cell>
          <cell r="B6434" t="str">
            <v xml:space="preserve">Mano de obra  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</row>
        <row r="6435">
          <cell r="A6435">
            <v>128.28999999999974</v>
          </cell>
          <cell r="B6435" t="str">
            <v>LOSA 0.12m Fc=210 KG/CM2 EN FORMALETAS ALUMINIO - TODO COSTO MALLA D2.7</v>
          </cell>
          <cell r="C6435">
            <v>1</v>
          </cell>
          <cell r="D6435" t="str">
            <v>M3</v>
          </cell>
          <cell r="E6435">
            <v>0</v>
          </cell>
          <cell r="F6435">
            <v>0</v>
          </cell>
          <cell r="G6435">
            <v>11710.189999999999</v>
          </cell>
          <cell r="H6435">
            <v>2107.83</v>
          </cell>
          <cell r="I6435">
            <v>13818.019999999999</v>
          </cell>
        </row>
        <row r="6436">
          <cell r="A6436">
            <v>0</v>
          </cell>
          <cell r="B6436" t="str">
            <v>Losa 0.12m Fc=210Kg/cm2 Form. todo costo</v>
          </cell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</row>
        <row r="6437">
          <cell r="A6437">
            <v>0</v>
          </cell>
          <cell r="B6437" t="str">
            <v>Volumen Análisis</v>
          </cell>
          <cell r="C6437">
            <v>1</v>
          </cell>
          <cell r="D6437" t="str">
            <v>M3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</row>
        <row r="6438">
          <cell r="A6438">
            <v>0</v>
          </cell>
          <cell r="B6438" t="str">
            <v>Materiales y Equipos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</row>
        <row r="6439">
          <cell r="A6439">
            <v>0</v>
          </cell>
          <cell r="B6439" t="str">
            <v>Sistema Formaleta Aluminio Todo Costo</v>
          </cell>
          <cell r="C6439">
            <v>1.67</v>
          </cell>
          <cell r="D6439" t="str">
            <v>M2</v>
          </cell>
          <cell r="E6439">
            <v>1310</v>
          </cell>
          <cell r="F6439">
            <v>235.79999999999998</v>
          </cell>
          <cell r="G6439">
            <v>2187.6999999999998</v>
          </cell>
          <cell r="H6439">
            <v>393.79</v>
          </cell>
          <cell r="I6439">
            <v>13480.740000000002</v>
          </cell>
        </row>
        <row r="6440">
          <cell r="A6440">
            <v>0</v>
          </cell>
          <cell r="B6440" t="str">
            <v>Malla Electrosoldada D2.7 10x10mm</v>
          </cell>
          <cell r="C6440">
            <v>0.18</v>
          </cell>
          <cell r="D6440" t="str">
            <v>ROLLO</v>
          </cell>
          <cell r="E6440">
            <v>15211.69</v>
          </cell>
          <cell r="F6440">
            <v>2738.1041999999998</v>
          </cell>
          <cell r="G6440">
            <v>2738.1</v>
          </cell>
          <cell r="H6440">
            <v>492.86</v>
          </cell>
          <cell r="I6440">
            <v>0</v>
          </cell>
        </row>
        <row r="6441">
          <cell r="A6441">
            <v>0</v>
          </cell>
          <cell r="B6441" t="str">
            <v>Alambre No. 18</v>
          </cell>
          <cell r="C6441">
            <v>2.08</v>
          </cell>
          <cell r="D6441" t="str">
            <v>LBS</v>
          </cell>
          <cell r="E6441">
            <v>49.15</v>
          </cell>
          <cell r="F6441">
            <v>8.8469999999999995</v>
          </cell>
          <cell r="G6441">
            <v>102.23</v>
          </cell>
          <cell r="H6441">
            <v>18.399999999999999</v>
          </cell>
          <cell r="I6441">
            <v>0</v>
          </cell>
        </row>
        <row r="6442">
          <cell r="A6442">
            <v>0</v>
          </cell>
          <cell r="B6442" t="str">
            <v xml:space="preserve">Acero 3/8" p/refuerzos </v>
          </cell>
          <cell r="C6442">
            <v>0.21579999999999999</v>
          </cell>
          <cell r="D6442" t="str">
            <v>QQ</v>
          </cell>
          <cell r="E6442">
            <v>2245.7600000000002</v>
          </cell>
          <cell r="F6442">
            <v>404.23680000000002</v>
          </cell>
          <cell r="G6442">
            <v>484.64</v>
          </cell>
          <cell r="H6442">
            <v>87.23</v>
          </cell>
          <cell r="I6442">
            <v>0</v>
          </cell>
        </row>
        <row r="6443">
          <cell r="A6443">
            <v>0</v>
          </cell>
          <cell r="B6443" t="str">
            <v>Hormigón Fc=210 Kg/cm2 + 10% Desp.</v>
          </cell>
          <cell r="C6443">
            <v>1.1000000000000001</v>
          </cell>
          <cell r="D6443" t="str">
            <v>M3</v>
          </cell>
          <cell r="E6443">
            <v>5634.11</v>
          </cell>
          <cell r="F6443">
            <v>1014.1397999999999</v>
          </cell>
          <cell r="G6443">
            <v>6197.52</v>
          </cell>
          <cell r="H6443">
            <v>1115.55</v>
          </cell>
          <cell r="I6443">
            <v>0</v>
          </cell>
        </row>
        <row r="6444">
          <cell r="A6444">
            <v>0</v>
          </cell>
          <cell r="B6444" t="str">
            <v>Total/UND</v>
          </cell>
          <cell r="C6444">
            <v>0.18</v>
          </cell>
          <cell r="D6444">
            <v>0</v>
          </cell>
          <cell r="E6444">
            <v>13656.78</v>
          </cell>
          <cell r="F6444">
            <v>2458.2204000000002</v>
          </cell>
          <cell r="G6444">
            <v>11710.189999999999</v>
          </cell>
          <cell r="H6444">
            <v>2107.83</v>
          </cell>
          <cell r="I6444">
            <v>13818.019999999999</v>
          </cell>
        </row>
        <row r="6445">
          <cell r="A6445">
            <v>0</v>
          </cell>
          <cell r="B6445" t="str">
            <v>Alambre No. 18</v>
          </cell>
          <cell r="C6445">
            <v>1.9587999999999999</v>
          </cell>
          <cell r="D6445">
            <v>0</v>
          </cell>
          <cell r="E6445">
            <v>49.15</v>
          </cell>
          <cell r="F6445">
            <v>8.8469999999999995</v>
          </cell>
          <cell r="G6445">
            <v>0</v>
          </cell>
          <cell r="H6445">
            <v>0</v>
          </cell>
        </row>
        <row r="6446">
          <cell r="A6446">
            <v>128.29999999999973</v>
          </cell>
          <cell r="B6446" t="str">
            <v>LOSA 0.12m Fc=210 KG/CM2 EN FORMALETAS ACERO-MADERA RENTADAS MALLA D2.7</v>
          </cell>
          <cell r="C6446">
            <v>1</v>
          </cell>
          <cell r="D6446" t="str">
            <v>M3</v>
          </cell>
          <cell r="E6446">
            <v>0</v>
          </cell>
          <cell r="F6446">
            <v>0</v>
          </cell>
          <cell r="G6446">
            <v>11222.45</v>
          </cell>
          <cell r="H6446">
            <v>1813.26</v>
          </cell>
          <cell r="I6446">
            <v>13035.710000000001</v>
          </cell>
        </row>
        <row r="6447">
          <cell r="A6447">
            <v>0</v>
          </cell>
          <cell r="B6447" t="str">
            <v>Losa 0.12m Fc=210Kg/cm2 Formaletas rentadas</v>
          </cell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</row>
        <row r="6448">
          <cell r="A6448">
            <v>0</v>
          </cell>
          <cell r="B6448" t="str">
            <v>Volumen Análisis</v>
          </cell>
          <cell r="C6448">
            <v>1</v>
          </cell>
          <cell r="D6448" t="str">
            <v>M3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</row>
        <row r="6449">
          <cell r="A6449">
            <v>0</v>
          </cell>
          <cell r="B6449" t="str">
            <v>Materiales y Equipos</v>
          </cell>
          <cell r="D6449">
            <v>0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</row>
        <row r="6450">
          <cell r="A6450">
            <v>0</v>
          </cell>
          <cell r="B6450" t="str">
            <v xml:space="preserve">Alquiler Sistema Formaleta Acero-Madera </v>
          </cell>
          <cell r="C6450">
            <v>8.33</v>
          </cell>
          <cell r="D6450" t="str">
            <v>M2/USO</v>
          </cell>
          <cell r="E6450">
            <v>38.909999999999997</v>
          </cell>
          <cell r="F6450">
            <v>7.0037999999999991</v>
          </cell>
          <cell r="G6450">
            <v>324.12</v>
          </cell>
          <cell r="H6450">
            <v>58.34</v>
          </cell>
          <cell r="I6450">
            <v>12698.489999999998</v>
          </cell>
        </row>
        <row r="6451">
          <cell r="A6451">
            <v>0</v>
          </cell>
          <cell r="B6451" t="str">
            <v>Malla Electrosoldada D2.7 10x10mm</v>
          </cell>
          <cell r="C6451">
            <v>0.18</v>
          </cell>
          <cell r="D6451" t="str">
            <v>ROLLO</v>
          </cell>
          <cell r="E6451">
            <v>15211.69</v>
          </cell>
          <cell r="F6451">
            <v>2738.1041999999998</v>
          </cell>
          <cell r="G6451">
            <v>2738.1</v>
          </cell>
          <cell r="H6451">
            <v>492.86</v>
          </cell>
          <cell r="I6451">
            <v>0</v>
          </cell>
        </row>
        <row r="6452">
          <cell r="A6452">
            <v>0</v>
          </cell>
          <cell r="B6452" t="str">
            <v>Alambre No. 18</v>
          </cell>
          <cell r="C6452">
            <v>2.08</v>
          </cell>
          <cell r="D6452" t="str">
            <v>LBS</v>
          </cell>
          <cell r="E6452">
            <v>49.15</v>
          </cell>
          <cell r="F6452">
            <v>8.8469999999999995</v>
          </cell>
          <cell r="G6452">
            <v>102.23</v>
          </cell>
          <cell r="H6452">
            <v>18.399999999999999</v>
          </cell>
          <cell r="I6452">
            <v>0</v>
          </cell>
        </row>
        <row r="6453">
          <cell r="A6453">
            <v>0</v>
          </cell>
          <cell r="B6453" t="str">
            <v xml:space="preserve">Acero 3/8" p/refuerzos </v>
          </cell>
          <cell r="C6453">
            <v>0.22</v>
          </cell>
          <cell r="D6453" t="str">
            <v>QQ</v>
          </cell>
          <cell r="E6453">
            <v>2245.7600000000002</v>
          </cell>
          <cell r="F6453">
            <v>404.23680000000002</v>
          </cell>
          <cell r="G6453">
            <v>494.07</v>
          </cell>
          <cell r="H6453">
            <v>88.93</v>
          </cell>
          <cell r="I6453">
            <v>0</v>
          </cell>
        </row>
        <row r="6454">
          <cell r="A6454">
            <v>0</v>
          </cell>
          <cell r="B6454" t="str">
            <v>Desmoldante base aceite - Tanque 55gls</v>
          </cell>
          <cell r="C6454">
            <v>5.7476999999999997E-3</v>
          </cell>
          <cell r="D6454" t="str">
            <v>UND</v>
          </cell>
          <cell r="E6454">
            <v>10500</v>
          </cell>
          <cell r="F6454">
            <v>1890</v>
          </cell>
          <cell r="G6454">
            <v>60.35</v>
          </cell>
          <cell r="H6454">
            <v>10.86</v>
          </cell>
          <cell r="I6454">
            <v>0</v>
          </cell>
        </row>
        <row r="6455">
          <cell r="A6455">
            <v>0</v>
          </cell>
          <cell r="B6455" t="str">
            <v>Soporta mallas - Separadores</v>
          </cell>
          <cell r="C6455">
            <v>12.495000000000001</v>
          </cell>
          <cell r="D6455" t="str">
            <v>UND</v>
          </cell>
          <cell r="E6455">
            <v>6.6</v>
          </cell>
          <cell r="F6455">
            <v>1.1879999999999999</v>
          </cell>
          <cell r="G6455">
            <v>82.47</v>
          </cell>
          <cell r="H6455">
            <v>14.84</v>
          </cell>
          <cell r="I6455">
            <v>0</v>
          </cell>
        </row>
        <row r="6456">
          <cell r="A6456">
            <v>0</v>
          </cell>
          <cell r="B6456" t="str">
            <v>Hormigón Fc=210 Kg/cm2 + 10% Desp.</v>
          </cell>
          <cell r="C6456">
            <v>1.1000000000000001</v>
          </cell>
          <cell r="D6456" t="str">
            <v>M3</v>
          </cell>
          <cell r="E6456">
            <v>5634.11</v>
          </cell>
          <cell r="F6456">
            <v>1014.1397999999999</v>
          </cell>
          <cell r="G6456">
            <v>6197.52</v>
          </cell>
          <cell r="H6456">
            <v>1115.55</v>
          </cell>
          <cell r="I6456">
            <v>0</v>
          </cell>
        </row>
        <row r="6457">
          <cell r="A6457">
            <v>0</v>
          </cell>
          <cell r="B6457" t="str">
            <v>Transporte sistema formaletas</v>
          </cell>
          <cell r="C6457">
            <v>8.33</v>
          </cell>
          <cell r="D6457" t="str">
            <v>M2</v>
          </cell>
          <cell r="E6457">
            <v>8.99</v>
          </cell>
          <cell r="F6457">
            <v>1.6182000000000001</v>
          </cell>
          <cell r="G6457">
            <v>74.89</v>
          </cell>
          <cell r="H6457">
            <v>13.48</v>
          </cell>
          <cell r="I6457">
            <v>0</v>
          </cell>
        </row>
        <row r="6458">
          <cell r="A6458">
            <v>0</v>
          </cell>
          <cell r="B6458" t="str">
            <v xml:space="preserve">Mano de obra  </v>
          </cell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</row>
        <row r="6459">
          <cell r="A6459">
            <v>0</v>
          </cell>
          <cell r="B6459" t="str">
            <v>Mano de obra colocación formaletas y mallas</v>
          </cell>
          <cell r="C6459">
            <v>1.67</v>
          </cell>
          <cell r="D6459" t="str">
            <v>M2</v>
          </cell>
          <cell r="E6459">
            <v>667.59</v>
          </cell>
          <cell r="F6459">
            <v>0</v>
          </cell>
          <cell r="G6459">
            <v>1114.8800000000001</v>
          </cell>
          <cell r="H6459">
            <v>0</v>
          </cell>
          <cell r="I6459">
            <v>0</v>
          </cell>
        </row>
        <row r="6460">
          <cell r="A6460">
            <v>0</v>
          </cell>
          <cell r="B6460" t="str">
            <v>Mano de obra subida de formaletas y mallas</v>
          </cell>
          <cell r="C6460">
            <v>8.33</v>
          </cell>
          <cell r="D6460" t="str">
            <v>M2</v>
          </cell>
          <cell r="E6460">
            <v>4.0599999999999996</v>
          </cell>
          <cell r="F6460">
            <v>0</v>
          </cell>
          <cell r="G6460">
            <v>33.82</v>
          </cell>
          <cell r="H6460">
            <v>0</v>
          </cell>
          <cell r="I6460">
            <v>0</v>
          </cell>
        </row>
        <row r="6461">
          <cell r="A6461">
            <v>0</v>
          </cell>
          <cell r="B6461" t="str">
            <v>Total/UND</v>
          </cell>
          <cell r="C6461">
            <v>8.33</v>
          </cell>
          <cell r="D6461">
            <v>0</v>
          </cell>
          <cell r="E6461">
            <v>8.99</v>
          </cell>
          <cell r="F6461">
            <v>1.6182000000000001</v>
          </cell>
          <cell r="G6461">
            <v>11222.45</v>
          </cell>
          <cell r="H6461">
            <v>1813.26</v>
          </cell>
          <cell r="I6461">
            <v>13035.710000000001</v>
          </cell>
        </row>
        <row r="6462">
          <cell r="A6462">
            <v>0</v>
          </cell>
          <cell r="B6462" t="str">
            <v xml:space="preserve">Mano de obra  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</row>
        <row r="6463">
          <cell r="A6463">
            <v>128.30999999999972</v>
          </cell>
          <cell r="B6463" t="str">
            <v>LOSA 0.12m Fc=210 KG/CM2 EN FORMALETAS ACERO-MADERA PROPIOS MALLA D2.7</v>
          </cell>
          <cell r="C6463">
            <v>1</v>
          </cell>
          <cell r="D6463" t="str">
            <v>M3</v>
          </cell>
          <cell r="E6463">
            <v>0</v>
          </cell>
          <cell r="F6463">
            <v>0</v>
          </cell>
          <cell r="G6463">
            <v>11148.93</v>
          </cell>
          <cell r="H6463">
            <v>1800.0299999999997</v>
          </cell>
          <cell r="I6463">
            <v>12948.96</v>
          </cell>
        </row>
        <row r="6464">
          <cell r="A6464">
            <v>0</v>
          </cell>
          <cell r="B6464" t="str">
            <v>Losa 0.12m Fc=210Kg/cm2 Formaletas Propias</v>
          </cell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</row>
        <row r="6465">
          <cell r="A6465">
            <v>0</v>
          </cell>
          <cell r="B6465" t="str">
            <v>Volumen Análisis</v>
          </cell>
          <cell r="C6465">
            <v>1</v>
          </cell>
          <cell r="D6465" t="str">
            <v>M3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</row>
        <row r="6466">
          <cell r="A6466">
            <v>0</v>
          </cell>
          <cell r="B6466" t="str">
            <v>Materiales y Equipos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</row>
        <row r="6467">
          <cell r="A6467">
            <v>0</v>
          </cell>
          <cell r="B6467" t="str">
            <v>Sistema Formaleta Acero-Madera</v>
          </cell>
          <cell r="C6467">
            <v>8.33</v>
          </cell>
          <cell r="D6467" t="str">
            <v>M2/USO</v>
          </cell>
          <cell r="E6467">
            <v>30.14</v>
          </cell>
          <cell r="F6467">
            <v>5.4252000000000002</v>
          </cell>
          <cell r="G6467">
            <v>251.07</v>
          </cell>
          <cell r="H6467">
            <v>45.19</v>
          </cell>
          <cell r="I6467">
            <v>12611.740000000002</v>
          </cell>
        </row>
        <row r="6468">
          <cell r="A6468">
            <v>0</v>
          </cell>
          <cell r="B6468" t="str">
            <v>Malla Electrosoldada D2.7 10x10mm</v>
          </cell>
          <cell r="C6468">
            <v>0.18</v>
          </cell>
          <cell r="D6468" t="str">
            <v>ROLLO</v>
          </cell>
          <cell r="E6468">
            <v>15211.69</v>
          </cell>
          <cell r="F6468">
            <v>2738.1041999999998</v>
          </cell>
          <cell r="G6468">
            <v>2738.1</v>
          </cell>
          <cell r="H6468">
            <v>492.86</v>
          </cell>
          <cell r="I6468">
            <v>0</v>
          </cell>
        </row>
        <row r="6469">
          <cell r="A6469">
            <v>0</v>
          </cell>
          <cell r="B6469" t="str">
            <v>Alambre No. 18</v>
          </cell>
          <cell r="C6469">
            <v>2.08</v>
          </cell>
          <cell r="D6469" t="str">
            <v>LBS</v>
          </cell>
          <cell r="E6469">
            <v>49.15</v>
          </cell>
          <cell r="F6469">
            <v>8.8469999999999995</v>
          </cell>
          <cell r="G6469">
            <v>102.23</v>
          </cell>
          <cell r="H6469">
            <v>18.399999999999999</v>
          </cell>
          <cell r="I6469">
            <v>0</v>
          </cell>
        </row>
        <row r="6470">
          <cell r="A6470">
            <v>0</v>
          </cell>
          <cell r="B6470" t="str">
            <v xml:space="preserve">Acero 3/8" p/refuerzos </v>
          </cell>
          <cell r="C6470">
            <v>0.22</v>
          </cell>
          <cell r="D6470" t="str">
            <v>QQ</v>
          </cell>
          <cell r="E6470">
            <v>2245.7600000000002</v>
          </cell>
          <cell r="F6470">
            <v>404.23680000000002</v>
          </cell>
          <cell r="G6470">
            <v>494.07</v>
          </cell>
          <cell r="H6470">
            <v>88.93</v>
          </cell>
          <cell r="I6470">
            <v>0</v>
          </cell>
        </row>
        <row r="6471">
          <cell r="A6471">
            <v>0</v>
          </cell>
          <cell r="B6471" t="str">
            <v>Desmoldante base aceite - Tanque 55gls</v>
          </cell>
          <cell r="C6471">
            <v>5.7000000000000002E-3</v>
          </cell>
          <cell r="D6471" t="str">
            <v>UND</v>
          </cell>
          <cell r="E6471">
            <v>10500</v>
          </cell>
          <cell r="F6471">
            <v>1890</v>
          </cell>
          <cell r="G6471">
            <v>59.85</v>
          </cell>
          <cell r="H6471">
            <v>10.77</v>
          </cell>
          <cell r="I6471">
            <v>0</v>
          </cell>
        </row>
        <row r="6472">
          <cell r="A6472">
            <v>0</v>
          </cell>
          <cell r="B6472" t="str">
            <v>Soporta mallas - Separadores</v>
          </cell>
          <cell r="C6472">
            <v>12.5</v>
          </cell>
          <cell r="D6472" t="str">
            <v>UND</v>
          </cell>
          <cell r="E6472">
            <v>6.6</v>
          </cell>
          <cell r="F6472">
            <v>1.1879999999999999</v>
          </cell>
          <cell r="G6472">
            <v>82.5</v>
          </cell>
          <cell r="H6472">
            <v>14.85</v>
          </cell>
          <cell r="I6472">
            <v>0</v>
          </cell>
        </row>
        <row r="6473">
          <cell r="A6473">
            <v>0</v>
          </cell>
          <cell r="B6473" t="str">
            <v>Hormigón Fc=210 Kg/cm2 + 10% Desp.</v>
          </cell>
          <cell r="C6473">
            <v>1.1000000000000001</v>
          </cell>
          <cell r="D6473" t="str">
            <v>M3</v>
          </cell>
          <cell r="E6473">
            <v>5634.11</v>
          </cell>
          <cell r="F6473">
            <v>1014.1397999999999</v>
          </cell>
          <cell r="G6473">
            <v>6197.52</v>
          </cell>
          <cell r="H6473">
            <v>1115.55</v>
          </cell>
          <cell r="I6473">
            <v>0</v>
          </cell>
        </row>
        <row r="6474">
          <cell r="A6474">
            <v>0</v>
          </cell>
          <cell r="B6474" t="str">
            <v>Transporte sistema formaletas</v>
          </cell>
          <cell r="C6474">
            <v>8.33</v>
          </cell>
          <cell r="D6474" t="str">
            <v>M2</v>
          </cell>
          <cell r="E6474">
            <v>8.99</v>
          </cell>
          <cell r="F6474">
            <v>1.6182000000000001</v>
          </cell>
          <cell r="G6474">
            <v>74.89</v>
          </cell>
          <cell r="H6474">
            <v>13.48</v>
          </cell>
          <cell r="I6474">
            <v>0</v>
          </cell>
        </row>
        <row r="6475">
          <cell r="A6475">
            <v>0</v>
          </cell>
          <cell r="B6475" t="str">
            <v xml:space="preserve">Mano de obra  </v>
          </cell>
          <cell r="C6475">
            <v>5.7000000000000002E-3</v>
          </cell>
          <cell r="D6475">
            <v>0</v>
          </cell>
          <cell r="E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</row>
        <row r="6476">
          <cell r="A6476">
            <v>0</v>
          </cell>
          <cell r="B6476" t="str">
            <v>Mano de obra colocación formaletas y mallas</v>
          </cell>
          <cell r="C6476">
            <v>1.67</v>
          </cell>
          <cell r="D6476" t="str">
            <v>M2</v>
          </cell>
          <cell r="E6476">
            <v>667.59</v>
          </cell>
          <cell r="F6476">
            <v>0</v>
          </cell>
          <cell r="G6476">
            <v>1114.8800000000001</v>
          </cell>
          <cell r="H6476">
            <v>0</v>
          </cell>
          <cell r="I6476">
            <v>0</v>
          </cell>
        </row>
        <row r="6477">
          <cell r="A6477">
            <v>0</v>
          </cell>
          <cell r="B6477" t="str">
            <v>Mano de obra subida de formaletas y mallas</v>
          </cell>
          <cell r="C6477">
            <v>8.33</v>
          </cell>
          <cell r="D6477" t="str">
            <v>M2</v>
          </cell>
          <cell r="E6477">
            <v>4.0599999999999996</v>
          </cell>
          <cell r="F6477">
            <v>0</v>
          </cell>
          <cell r="G6477">
            <v>33.82</v>
          </cell>
          <cell r="H6477">
            <v>0</v>
          </cell>
          <cell r="I6477">
            <v>0</v>
          </cell>
        </row>
        <row r="6478">
          <cell r="A6478">
            <v>0</v>
          </cell>
          <cell r="B6478" t="str">
            <v>Total/UND</v>
          </cell>
          <cell r="C6478">
            <v>8.33</v>
          </cell>
          <cell r="D6478">
            <v>0</v>
          </cell>
          <cell r="E6478">
            <v>8.99</v>
          </cell>
          <cell r="F6478">
            <v>1.6182000000000001</v>
          </cell>
          <cell r="G6478">
            <v>11148.93</v>
          </cell>
          <cell r="H6478">
            <v>1800.0299999999997</v>
          </cell>
          <cell r="I6478">
            <v>12948.96</v>
          </cell>
        </row>
        <row r="6479">
          <cell r="A6479">
            <v>0</v>
          </cell>
          <cell r="B6479" t="str">
            <v xml:space="preserve">Mano de obra  </v>
          </cell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</row>
        <row r="6480">
          <cell r="A6480">
            <v>128.31999999999971</v>
          </cell>
          <cell r="B6480" t="str">
            <v>LOSA DE 0.12m Fc=210 KG/CM2 EN FORMALETAS ALUMINIO PROPIO MALLA D2.7</v>
          </cell>
          <cell r="C6480">
            <v>1</v>
          </cell>
          <cell r="D6480" t="str">
            <v>M3</v>
          </cell>
          <cell r="E6480">
            <v>0</v>
          </cell>
          <cell r="F6480">
            <v>0</v>
          </cell>
          <cell r="G6480">
            <v>11024.810000000001</v>
          </cell>
          <cell r="H6480">
            <v>1777.69</v>
          </cell>
          <cell r="I6480">
            <v>12802.500000000002</v>
          </cell>
        </row>
        <row r="6481">
          <cell r="A6481">
            <v>0</v>
          </cell>
          <cell r="B6481" t="str">
            <v>Losa 0.12m Fc=210Kg/cm2 Formaletas Propias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</row>
        <row r="6482">
          <cell r="A6482">
            <v>0</v>
          </cell>
          <cell r="B6482" t="str">
            <v>Volumen Análisis</v>
          </cell>
          <cell r="C6482">
            <v>1</v>
          </cell>
          <cell r="D6482" t="str">
            <v>M3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</row>
        <row r="6483">
          <cell r="A6483">
            <v>0</v>
          </cell>
          <cell r="B6483" t="str">
            <v>Materiales y Equipos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</row>
        <row r="6484">
          <cell r="A6484">
            <v>0</v>
          </cell>
          <cell r="B6484" t="str">
            <v>Sistema Formaleta Aluminio</v>
          </cell>
          <cell r="C6484">
            <v>8.33</v>
          </cell>
          <cell r="D6484" t="str">
            <v>M2/USO</v>
          </cell>
          <cell r="E6484">
            <v>15.24</v>
          </cell>
          <cell r="F6484">
            <v>2.7431999999999999</v>
          </cell>
          <cell r="G6484">
            <v>126.95</v>
          </cell>
          <cell r="H6484">
            <v>22.85</v>
          </cell>
          <cell r="I6484">
            <v>12465.279999999999</v>
          </cell>
        </row>
        <row r="6485">
          <cell r="A6485">
            <v>0</v>
          </cell>
          <cell r="B6485" t="str">
            <v>Malla Electrosoldada D2.7 10x10mm</v>
          </cell>
          <cell r="C6485">
            <v>0.18</v>
          </cell>
          <cell r="D6485" t="str">
            <v>ROLLO</v>
          </cell>
          <cell r="E6485">
            <v>15211.69</v>
          </cell>
          <cell r="F6485">
            <v>2738.1041999999998</v>
          </cell>
          <cell r="G6485">
            <v>2738.1</v>
          </cell>
          <cell r="H6485">
            <v>492.86</v>
          </cell>
          <cell r="I6485">
            <v>0</v>
          </cell>
        </row>
        <row r="6486">
          <cell r="A6486">
            <v>0</v>
          </cell>
          <cell r="B6486" t="str">
            <v>Alambre No. 18</v>
          </cell>
          <cell r="C6486">
            <v>2.08</v>
          </cell>
          <cell r="D6486" t="str">
            <v>LBS</v>
          </cell>
          <cell r="E6486">
            <v>49.15</v>
          </cell>
          <cell r="F6486">
            <v>8.8469999999999995</v>
          </cell>
          <cell r="G6486">
            <v>102.23</v>
          </cell>
          <cell r="H6486">
            <v>18.399999999999999</v>
          </cell>
          <cell r="I6486">
            <v>0</v>
          </cell>
        </row>
        <row r="6487">
          <cell r="A6487">
            <v>0</v>
          </cell>
          <cell r="B6487" t="str">
            <v xml:space="preserve">Acero 3/8" p/refuerzos </v>
          </cell>
          <cell r="C6487">
            <v>0.22</v>
          </cell>
          <cell r="D6487" t="str">
            <v>QQ</v>
          </cell>
          <cell r="E6487">
            <v>2245.7600000000002</v>
          </cell>
          <cell r="F6487">
            <v>404.23680000000002</v>
          </cell>
          <cell r="G6487">
            <v>494.07</v>
          </cell>
          <cell r="H6487">
            <v>88.93</v>
          </cell>
          <cell r="I6487">
            <v>0</v>
          </cell>
        </row>
        <row r="6488">
          <cell r="A6488">
            <v>0</v>
          </cell>
          <cell r="B6488" t="str">
            <v>Desmoldante base aceite - Tanque 55gls</v>
          </cell>
          <cell r="C6488">
            <v>5.7000000000000002E-3</v>
          </cell>
          <cell r="D6488" t="str">
            <v>UND</v>
          </cell>
          <cell r="E6488">
            <v>10500</v>
          </cell>
          <cell r="F6488">
            <v>1890</v>
          </cell>
          <cell r="G6488">
            <v>59.85</v>
          </cell>
          <cell r="H6488">
            <v>10.77</v>
          </cell>
          <cell r="I6488">
            <v>0</v>
          </cell>
        </row>
        <row r="6489">
          <cell r="A6489">
            <v>0</v>
          </cell>
          <cell r="B6489" t="str">
            <v>Soporta mallas - Separadores</v>
          </cell>
          <cell r="C6489">
            <v>12.5</v>
          </cell>
          <cell r="D6489" t="str">
            <v>UND</v>
          </cell>
          <cell r="E6489">
            <v>6.6</v>
          </cell>
          <cell r="F6489">
            <v>1.1879999999999999</v>
          </cell>
          <cell r="G6489">
            <v>82.5</v>
          </cell>
          <cell r="H6489">
            <v>14.85</v>
          </cell>
          <cell r="I6489">
            <v>0</v>
          </cell>
        </row>
        <row r="6490">
          <cell r="A6490">
            <v>0</v>
          </cell>
          <cell r="B6490" t="str">
            <v>Hormigón Fc=210 Kg/cm2 + 10% Desp.</v>
          </cell>
          <cell r="C6490">
            <v>1.1000000000000001</v>
          </cell>
          <cell r="D6490" t="str">
            <v>M3</v>
          </cell>
          <cell r="E6490">
            <v>5634.11</v>
          </cell>
          <cell r="F6490">
            <v>1014.1397999999999</v>
          </cell>
          <cell r="G6490">
            <v>6197.52</v>
          </cell>
          <cell r="H6490">
            <v>1115.55</v>
          </cell>
          <cell r="I6490">
            <v>0</v>
          </cell>
        </row>
        <row r="6491">
          <cell r="A6491">
            <v>0</v>
          </cell>
          <cell r="B6491" t="str">
            <v>Transporte sistema formaletas</v>
          </cell>
          <cell r="C6491">
            <v>8.33</v>
          </cell>
          <cell r="D6491" t="str">
            <v>M2</v>
          </cell>
          <cell r="E6491">
            <v>8.99</v>
          </cell>
          <cell r="F6491">
            <v>1.6182000000000001</v>
          </cell>
          <cell r="G6491">
            <v>74.89</v>
          </cell>
          <cell r="H6491">
            <v>13.48</v>
          </cell>
          <cell r="I6491">
            <v>0</v>
          </cell>
        </row>
        <row r="6492">
          <cell r="A6492">
            <v>0</v>
          </cell>
          <cell r="B6492" t="str">
            <v xml:space="preserve">Mano de obra  </v>
          </cell>
          <cell r="C6492">
            <v>5.7000000000000002E-3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  <cell r="I6492">
            <v>0</v>
          </cell>
        </row>
        <row r="6493">
          <cell r="A6493">
            <v>0</v>
          </cell>
          <cell r="B6493" t="str">
            <v>Mano de obra colocación formaletas y mallas</v>
          </cell>
          <cell r="C6493">
            <v>1.67</v>
          </cell>
          <cell r="D6493" t="str">
            <v>M2</v>
          </cell>
          <cell r="E6493">
            <v>667.59</v>
          </cell>
          <cell r="F6493">
            <v>0</v>
          </cell>
          <cell r="G6493">
            <v>1114.8800000000001</v>
          </cell>
          <cell r="H6493">
            <v>0</v>
          </cell>
          <cell r="I6493">
            <v>0</v>
          </cell>
        </row>
        <row r="6494">
          <cell r="A6494">
            <v>0</v>
          </cell>
          <cell r="B6494" t="str">
            <v>Mano de obra subida de formaletas y mallas</v>
          </cell>
          <cell r="C6494">
            <v>8.33</v>
          </cell>
          <cell r="D6494" t="str">
            <v>M2</v>
          </cell>
          <cell r="E6494">
            <v>4.0599999999999996</v>
          </cell>
          <cell r="F6494">
            <v>0</v>
          </cell>
          <cell r="G6494">
            <v>33.82</v>
          </cell>
          <cell r="H6494">
            <v>0</v>
          </cell>
          <cell r="I6494">
            <v>0</v>
          </cell>
        </row>
        <row r="6495">
          <cell r="A6495">
            <v>0</v>
          </cell>
          <cell r="B6495" t="str">
            <v>Total/UND</v>
          </cell>
          <cell r="C6495">
            <v>8.33</v>
          </cell>
          <cell r="D6495">
            <v>0</v>
          </cell>
          <cell r="E6495">
            <v>8.99</v>
          </cell>
          <cell r="F6495">
            <v>1.6182000000000001</v>
          </cell>
          <cell r="G6495">
            <v>11024.810000000001</v>
          </cell>
          <cell r="H6495">
            <v>1777.69</v>
          </cell>
          <cell r="I6495">
            <v>12802.500000000002</v>
          </cell>
        </row>
        <row r="6496">
          <cell r="A6496">
            <v>0</v>
          </cell>
          <cell r="B6496" t="str">
            <v xml:space="preserve">Mano de obra  </v>
          </cell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  <cell r="I6496">
            <v>0</v>
          </cell>
        </row>
        <row r="6497">
          <cell r="A6497">
            <v>128.3299999999997</v>
          </cell>
          <cell r="B6497" t="str">
            <v>LOSA 0.12m Fc=210 KG/CM2 EN FORMALETAS ALUMINIO - TODO COSTO MALLA D2.9</v>
          </cell>
          <cell r="C6497">
            <v>1</v>
          </cell>
          <cell r="D6497" t="str">
            <v>M3</v>
          </cell>
          <cell r="E6497">
            <v>0</v>
          </cell>
          <cell r="F6497">
            <v>0</v>
          </cell>
          <cell r="G6497">
            <v>11815.830000000002</v>
          </cell>
          <cell r="H6497">
            <v>2126.85</v>
          </cell>
          <cell r="I6497">
            <v>13942.680000000002</v>
          </cell>
        </row>
        <row r="6498">
          <cell r="A6498">
            <v>0</v>
          </cell>
          <cell r="B6498" t="str">
            <v>Losa 0.12m Fc=210Kg/cm2 Form. todo costo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</row>
        <row r="6499">
          <cell r="A6499">
            <v>0</v>
          </cell>
          <cell r="B6499" t="str">
            <v>Volumen Análisis</v>
          </cell>
          <cell r="C6499">
            <v>1</v>
          </cell>
          <cell r="D6499" t="str">
            <v>M3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  <cell r="I6499">
            <v>0</v>
          </cell>
        </row>
        <row r="6500">
          <cell r="A6500">
            <v>0</v>
          </cell>
          <cell r="B6500" t="str">
            <v>Materiales y Equipos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</row>
        <row r="6501">
          <cell r="A6501">
            <v>0</v>
          </cell>
          <cell r="B6501" t="str">
            <v>Sistema Formaleta Aluminio Todo Costo</v>
          </cell>
          <cell r="C6501">
            <v>1.67</v>
          </cell>
          <cell r="D6501" t="str">
            <v>M2</v>
          </cell>
          <cell r="E6501">
            <v>1310</v>
          </cell>
          <cell r="F6501">
            <v>235.79999999999998</v>
          </cell>
          <cell r="G6501">
            <v>2187.6999999999998</v>
          </cell>
          <cell r="H6501">
            <v>393.79</v>
          </cell>
          <cell r="I6501">
            <v>13818.019999999999</v>
          </cell>
        </row>
        <row r="6502">
          <cell r="A6502">
            <v>0</v>
          </cell>
          <cell r="B6502" t="str">
            <v>Malla Electrosoldada D2.9 10x10mm</v>
          </cell>
          <cell r="C6502">
            <v>0.18</v>
          </cell>
          <cell r="D6502" t="str">
            <v>ROLLO</v>
          </cell>
          <cell r="E6502">
            <v>15754.85</v>
          </cell>
          <cell r="F6502">
            <v>2835.873</v>
          </cell>
          <cell r="G6502">
            <v>2835.87</v>
          </cell>
          <cell r="H6502">
            <v>510.46</v>
          </cell>
          <cell r="I6502">
            <v>0</v>
          </cell>
        </row>
        <row r="6503">
          <cell r="A6503">
            <v>0</v>
          </cell>
          <cell r="B6503" t="str">
            <v>Alambre No. 18</v>
          </cell>
          <cell r="C6503">
            <v>2.2400000000000002</v>
          </cell>
          <cell r="D6503" t="str">
            <v>LBS</v>
          </cell>
          <cell r="E6503">
            <v>49.15</v>
          </cell>
          <cell r="F6503">
            <v>8.8469999999999995</v>
          </cell>
          <cell r="G6503">
            <v>110.1</v>
          </cell>
          <cell r="H6503">
            <v>19.82</v>
          </cell>
          <cell r="I6503">
            <v>0</v>
          </cell>
        </row>
        <row r="6504">
          <cell r="A6504">
            <v>0</v>
          </cell>
          <cell r="B6504" t="str">
            <v xml:space="preserve">Acero 3/8" p/refuerzos </v>
          </cell>
          <cell r="C6504">
            <v>0.21579999999999999</v>
          </cell>
          <cell r="D6504" t="str">
            <v>QQ</v>
          </cell>
          <cell r="E6504">
            <v>2245.7600000000002</v>
          </cell>
          <cell r="F6504">
            <v>404.23680000000002</v>
          </cell>
          <cell r="G6504">
            <v>484.64</v>
          </cell>
          <cell r="H6504">
            <v>87.23</v>
          </cell>
          <cell r="I6504">
            <v>0</v>
          </cell>
        </row>
        <row r="6505">
          <cell r="A6505">
            <v>0</v>
          </cell>
          <cell r="B6505" t="str">
            <v>Hormigón Fc=210 Kg/cm2 + 10% Desp.</v>
          </cell>
          <cell r="C6505">
            <v>1.1000000000000001</v>
          </cell>
          <cell r="D6505" t="str">
            <v>M3</v>
          </cell>
          <cell r="E6505">
            <v>5634.11</v>
          </cell>
          <cell r="F6505">
            <v>1014.1397999999999</v>
          </cell>
          <cell r="G6505">
            <v>6197.52</v>
          </cell>
          <cell r="H6505">
            <v>1115.55</v>
          </cell>
        </row>
        <row r="6506">
          <cell r="A6506">
            <v>0</v>
          </cell>
          <cell r="B6506" t="str">
            <v>Total/UND</v>
          </cell>
          <cell r="C6506">
            <v>0.18</v>
          </cell>
          <cell r="D6506">
            <v>0</v>
          </cell>
          <cell r="E6506">
            <v>15211.69</v>
          </cell>
          <cell r="F6506">
            <v>2738.1041999999998</v>
          </cell>
          <cell r="G6506">
            <v>11815.830000000002</v>
          </cell>
          <cell r="H6506">
            <v>2126.85</v>
          </cell>
          <cell r="I6506">
            <v>13942.680000000002</v>
          </cell>
        </row>
        <row r="6507">
          <cell r="A6507">
            <v>0</v>
          </cell>
          <cell r="B6507" t="str">
            <v>Alambre No. 18</v>
          </cell>
          <cell r="C6507">
            <v>2.08</v>
          </cell>
          <cell r="D6507">
            <v>0</v>
          </cell>
          <cell r="E6507">
            <v>49.15</v>
          </cell>
          <cell r="F6507">
            <v>8.8469999999999995</v>
          </cell>
          <cell r="G6507">
            <v>0</v>
          </cell>
          <cell r="H6507">
            <v>0</v>
          </cell>
        </row>
        <row r="6508">
          <cell r="A6508">
            <v>128.33999999999969</v>
          </cell>
          <cell r="B6508" t="str">
            <v>LOSA 0.12m Fc=210 KG/CM2 EN FORMALETAS ACERO-MADERA RENTADAS MALLA D2.9</v>
          </cell>
          <cell r="C6508">
            <v>1</v>
          </cell>
          <cell r="D6508" t="str">
            <v>M3</v>
          </cell>
          <cell r="E6508">
            <v>0</v>
          </cell>
          <cell r="F6508">
            <v>0</v>
          </cell>
          <cell r="G6508">
            <v>11328.09</v>
          </cell>
          <cell r="H6508">
            <v>1832.28</v>
          </cell>
          <cell r="I6508">
            <v>13160.37</v>
          </cell>
        </row>
        <row r="6509">
          <cell r="A6509">
            <v>0</v>
          </cell>
          <cell r="B6509" t="str">
            <v>Losa 0.12m Fc=210Kg/cm2 Formaletas rentadas</v>
          </cell>
          <cell r="C6509">
            <v>0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</row>
        <row r="6510">
          <cell r="A6510">
            <v>0</v>
          </cell>
          <cell r="B6510" t="str">
            <v>Volumen Análisis</v>
          </cell>
          <cell r="C6510">
            <v>1</v>
          </cell>
          <cell r="D6510" t="str">
            <v>M3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</row>
        <row r="6511">
          <cell r="A6511">
            <v>0</v>
          </cell>
          <cell r="B6511" t="str">
            <v>Materiales y Equipos</v>
          </cell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</row>
        <row r="6512">
          <cell r="A6512">
            <v>0</v>
          </cell>
          <cell r="B6512" t="str">
            <v xml:space="preserve">Alquiler Sistema Formaleta Acero-Madera </v>
          </cell>
          <cell r="C6512">
            <v>8.33</v>
          </cell>
          <cell r="D6512" t="str">
            <v>M2/USO</v>
          </cell>
          <cell r="E6512">
            <v>38.909999999999997</v>
          </cell>
          <cell r="F6512">
            <v>7.0037999999999991</v>
          </cell>
          <cell r="G6512">
            <v>324.12</v>
          </cell>
          <cell r="H6512">
            <v>58.34</v>
          </cell>
          <cell r="I6512">
            <v>13035.710000000001</v>
          </cell>
        </row>
        <row r="6513">
          <cell r="A6513">
            <v>0</v>
          </cell>
          <cell r="B6513" t="str">
            <v>Malla Electrosoldada D2.9 10x10mm</v>
          </cell>
          <cell r="C6513">
            <v>0.18</v>
          </cell>
          <cell r="D6513" t="str">
            <v>ROLLO</v>
          </cell>
          <cell r="E6513">
            <v>15754.85</v>
          </cell>
          <cell r="F6513">
            <v>2835.873</v>
          </cell>
          <cell r="G6513">
            <v>2835.87</v>
          </cell>
          <cell r="H6513">
            <v>510.46</v>
          </cell>
          <cell r="I6513">
            <v>0</v>
          </cell>
        </row>
        <row r="6514">
          <cell r="A6514">
            <v>0</v>
          </cell>
          <cell r="B6514" t="str">
            <v>Alambre No. 18</v>
          </cell>
          <cell r="C6514">
            <v>2.2400000000000002</v>
          </cell>
          <cell r="D6514" t="str">
            <v>LBS</v>
          </cell>
          <cell r="E6514">
            <v>49.15</v>
          </cell>
          <cell r="F6514">
            <v>8.8469999999999995</v>
          </cell>
          <cell r="G6514">
            <v>110.1</v>
          </cell>
          <cell r="H6514">
            <v>19.82</v>
          </cell>
          <cell r="I6514">
            <v>0</v>
          </cell>
        </row>
        <row r="6515">
          <cell r="A6515">
            <v>0</v>
          </cell>
          <cell r="B6515" t="str">
            <v xml:space="preserve">Acero 3/8" p/refuerzos </v>
          </cell>
          <cell r="C6515">
            <v>0.22</v>
          </cell>
          <cell r="D6515" t="str">
            <v>QQ</v>
          </cell>
          <cell r="E6515">
            <v>2245.7600000000002</v>
          </cell>
          <cell r="F6515">
            <v>404.23680000000002</v>
          </cell>
          <cell r="G6515">
            <v>494.07</v>
          </cell>
          <cell r="H6515">
            <v>88.93</v>
          </cell>
          <cell r="I6515">
            <v>0</v>
          </cell>
        </row>
        <row r="6516">
          <cell r="A6516">
            <v>0</v>
          </cell>
          <cell r="B6516" t="str">
            <v>Desmoldante base aceite - Tanque 55gls</v>
          </cell>
          <cell r="C6516">
            <v>5.7476999999999997E-3</v>
          </cell>
          <cell r="D6516" t="str">
            <v>UND</v>
          </cell>
          <cell r="E6516">
            <v>10500</v>
          </cell>
          <cell r="F6516">
            <v>1890</v>
          </cell>
          <cell r="G6516">
            <v>60.35</v>
          </cell>
          <cell r="H6516">
            <v>10.86</v>
          </cell>
          <cell r="I6516">
            <v>0</v>
          </cell>
        </row>
        <row r="6517">
          <cell r="A6517">
            <v>0</v>
          </cell>
          <cell r="B6517" t="str">
            <v>Soporta mallas - Separadores</v>
          </cell>
          <cell r="C6517">
            <v>12.495000000000001</v>
          </cell>
          <cell r="D6517" t="str">
            <v>UND</v>
          </cell>
          <cell r="E6517">
            <v>6.6</v>
          </cell>
          <cell r="F6517">
            <v>1.1879999999999999</v>
          </cell>
          <cell r="G6517">
            <v>82.47</v>
          </cell>
          <cell r="H6517">
            <v>14.84</v>
          </cell>
          <cell r="I6517">
            <v>0</v>
          </cell>
        </row>
        <row r="6518">
          <cell r="A6518">
            <v>0</v>
          </cell>
          <cell r="B6518" t="str">
            <v>Hormigón Fc=210 Kg/cm2 + 10% Desp.</v>
          </cell>
          <cell r="C6518">
            <v>1.1000000000000001</v>
          </cell>
          <cell r="D6518" t="str">
            <v>M3</v>
          </cell>
          <cell r="E6518">
            <v>5634.11</v>
          </cell>
          <cell r="F6518">
            <v>1014.1397999999999</v>
          </cell>
          <cell r="G6518">
            <v>6197.52</v>
          </cell>
          <cell r="H6518">
            <v>1115.55</v>
          </cell>
          <cell r="I6518">
            <v>0</v>
          </cell>
        </row>
        <row r="6519">
          <cell r="A6519">
            <v>0</v>
          </cell>
          <cell r="B6519" t="str">
            <v>Transporte sistema formaletas</v>
          </cell>
          <cell r="C6519">
            <v>8.33</v>
          </cell>
          <cell r="D6519" t="str">
            <v>M2</v>
          </cell>
          <cell r="E6519">
            <v>8.99</v>
          </cell>
          <cell r="F6519">
            <v>1.6182000000000001</v>
          </cell>
          <cell r="G6519">
            <v>74.89</v>
          </cell>
          <cell r="H6519">
            <v>13.48</v>
          </cell>
          <cell r="I6519">
            <v>0</v>
          </cell>
        </row>
        <row r="6520">
          <cell r="A6520">
            <v>0</v>
          </cell>
          <cell r="B6520" t="str">
            <v xml:space="preserve">Mano de obra  </v>
          </cell>
          <cell r="C6520">
            <v>5.7476999999999997E-3</v>
          </cell>
          <cell r="D6520">
            <v>0</v>
          </cell>
          <cell r="E6520">
            <v>0</v>
          </cell>
          <cell r="F6520">
            <v>0</v>
          </cell>
          <cell r="G6520">
            <v>0</v>
          </cell>
          <cell r="H6520">
            <v>0</v>
          </cell>
          <cell r="I6520">
            <v>0</v>
          </cell>
        </row>
        <row r="6521">
          <cell r="A6521">
            <v>0</v>
          </cell>
          <cell r="B6521" t="str">
            <v>Mano de obra colocación formaletas y mallas</v>
          </cell>
          <cell r="C6521">
            <v>1.67</v>
          </cell>
          <cell r="D6521" t="str">
            <v>M2</v>
          </cell>
          <cell r="E6521">
            <v>667.59</v>
          </cell>
          <cell r="F6521">
            <v>0</v>
          </cell>
          <cell r="G6521">
            <v>1114.8800000000001</v>
          </cell>
          <cell r="H6521">
            <v>0</v>
          </cell>
          <cell r="I6521">
            <v>0</v>
          </cell>
        </row>
        <row r="6522">
          <cell r="A6522">
            <v>0</v>
          </cell>
          <cell r="B6522" t="str">
            <v>Mano de obra subida de formaletas y mallas</v>
          </cell>
          <cell r="C6522">
            <v>8.33</v>
          </cell>
          <cell r="D6522" t="str">
            <v>M2</v>
          </cell>
          <cell r="E6522">
            <v>4.0599999999999996</v>
          </cell>
          <cell r="F6522">
            <v>0</v>
          </cell>
          <cell r="G6522">
            <v>33.82</v>
          </cell>
          <cell r="H6522">
            <v>0</v>
          </cell>
          <cell r="I6522">
            <v>0</v>
          </cell>
        </row>
        <row r="6523">
          <cell r="A6523">
            <v>0</v>
          </cell>
          <cell r="B6523" t="str">
            <v>Total/UND</v>
          </cell>
          <cell r="C6523">
            <v>8.33</v>
          </cell>
          <cell r="D6523">
            <v>0</v>
          </cell>
          <cell r="E6523">
            <v>8.99</v>
          </cell>
          <cell r="F6523">
            <v>1.6182000000000001</v>
          </cell>
          <cell r="G6523">
            <v>11328.09</v>
          </cell>
          <cell r="H6523">
            <v>1832.28</v>
          </cell>
          <cell r="I6523">
            <v>13160.37</v>
          </cell>
        </row>
        <row r="6524">
          <cell r="A6524">
            <v>0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  <cell r="I6524">
            <v>0</v>
          </cell>
        </row>
        <row r="6525">
          <cell r="A6525">
            <v>128.34999999999968</v>
          </cell>
          <cell r="B6525" t="str">
            <v>LOSA 0.12m Fc=210 KG/CM2 EN FORMALETAS ACERO-MADERA PROPIOS MALLA D2.9</v>
          </cell>
          <cell r="C6525">
            <v>1</v>
          </cell>
          <cell r="D6525" t="str">
            <v>M3</v>
          </cell>
          <cell r="E6525">
            <v>0</v>
          </cell>
          <cell r="F6525">
            <v>0</v>
          </cell>
          <cell r="G6525">
            <v>11254.57</v>
          </cell>
          <cell r="H6525">
            <v>1819.0500000000002</v>
          </cell>
          <cell r="I6525">
            <v>13073.619999999999</v>
          </cell>
        </row>
        <row r="6526">
          <cell r="A6526">
            <v>0</v>
          </cell>
          <cell r="B6526" t="str">
            <v>Losa 0.12m Fc=210Kg/cm2 Formaletas Propias</v>
          </cell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</row>
        <row r="6527">
          <cell r="A6527">
            <v>0</v>
          </cell>
          <cell r="B6527" t="str">
            <v>Volumen Análisis</v>
          </cell>
          <cell r="C6527">
            <v>1</v>
          </cell>
          <cell r="D6527" t="str">
            <v>M3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</row>
        <row r="6528">
          <cell r="A6528">
            <v>0</v>
          </cell>
          <cell r="B6528" t="str">
            <v>Materiales y Equipos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</row>
        <row r="6529">
          <cell r="A6529">
            <v>0</v>
          </cell>
          <cell r="B6529" t="str">
            <v>Sistema Formaleta Acero-Madera</v>
          </cell>
          <cell r="C6529">
            <v>8.33</v>
          </cell>
          <cell r="D6529" t="str">
            <v>M2/USO</v>
          </cell>
          <cell r="E6529">
            <v>30.14</v>
          </cell>
          <cell r="F6529">
            <v>5.4252000000000002</v>
          </cell>
          <cell r="G6529">
            <v>251.07</v>
          </cell>
          <cell r="H6529">
            <v>45.19</v>
          </cell>
          <cell r="I6529">
            <v>12948.96</v>
          </cell>
        </row>
        <row r="6530">
          <cell r="A6530">
            <v>0</v>
          </cell>
          <cell r="B6530" t="str">
            <v>Malla Electrosoldada D2.9 10x10mm</v>
          </cell>
          <cell r="C6530">
            <v>0.18</v>
          </cell>
          <cell r="D6530" t="str">
            <v>ROLLO</v>
          </cell>
          <cell r="E6530">
            <v>15754.85</v>
          </cell>
          <cell r="F6530">
            <v>2835.873</v>
          </cell>
          <cell r="G6530">
            <v>2835.87</v>
          </cell>
          <cell r="H6530">
            <v>510.46</v>
          </cell>
          <cell r="I6530">
            <v>0</v>
          </cell>
        </row>
        <row r="6531">
          <cell r="A6531">
            <v>0</v>
          </cell>
          <cell r="B6531" t="str">
            <v>Alambre No. 18</v>
          </cell>
          <cell r="C6531">
            <v>2.2400000000000002</v>
          </cell>
          <cell r="D6531" t="str">
            <v>LBS</v>
          </cell>
          <cell r="E6531">
            <v>49.15</v>
          </cell>
          <cell r="F6531">
            <v>8.8469999999999995</v>
          </cell>
          <cell r="G6531">
            <v>110.1</v>
          </cell>
          <cell r="H6531">
            <v>19.82</v>
          </cell>
          <cell r="I6531">
            <v>0</v>
          </cell>
        </row>
        <row r="6532">
          <cell r="A6532">
            <v>0</v>
          </cell>
          <cell r="B6532" t="str">
            <v xml:space="preserve">Acero 3/8" p/refuerzos </v>
          </cell>
          <cell r="C6532">
            <v>0.22</v>
          </cell>
          <cell r="D6532" t="str">
            <v>QQ</v>
          </cell>
          <cell r="E6532">
            <v>2245.7600000000002</v>
          </cell>
          <cell r="F6532">
            <v>404.23680000000002</v>
          </cell>
          <cell r="G6532">
            <v>494.07</v>
          </cell>
          <cell r="H6532">
            <v>88.93</v>
          </cell>
          <cell r="I6532">
            <v>0</v>
          </cell>
        </row>
        <row r="6533">
          <cell r="A6533">
            <v>0</v>
          </cell>
          <cell r="B6533" t="str">
            <v>Desmoldante base aceite - Tanque 55gls</v>
          </cell>
          <cell r="C6533">
            <v>5.7000000000000002E-3</v>
          </cell>
          <cell r="D6533" t="str">
            <v>UND</v>
          </cell>
          <cell r="E6533">
            <v>10500</v>
          </cell>
          <cell r="F6533">
            <v>1890</v>
          </cell>
          <cell r="G6533">
            <v>59.85</v>
          </cell>
          <cell r="H6533">
            <v>10.77</v>
          </cell>
          <cell r="I6533">
            <v>0</v>
          </cell>
        </row>
        <row r="6534">
          <cell r="A6534">
            <v>0</v>
          </cell>
          <cell r="B6534" t="str">
            <v>Soporta mallas - Separadores</v>
          </cell>
          <cell r="C6534">
            <v>12.5</v>
          </cell>
          <cell r="D6534" t="str">
            <v>UND</v>
          </cell>
          <cell r="E6534">
            <v>6.6</v>
          </cell>
          <cell r="F6534">
            <v>1.1879999999999999</v>
          </cell>
          <cell r="G6534">
            <v>82.5</v>
          </cell>
          <cell r="H6534">
            <v>14.85</v>
          </cell>
          <cell r="I6534">
            <v>0</v>
          </cell>
        </row>
        <row r="6535">
          <cell r="A6535">
            <v>0</v>
          </cell>
          <cell r="B6535" t="str">
            <v>Hormigón Fc=210 Kg/cm2 + 10% Desp.</v>
          </cell>
          <cell r="C6535">
            <v>1.1000000000000001</v>
          </cell>
          <cell r="D6535" t="str">
            <v>M3</v>
          </cell>
          <cell r="E6535">
            <v>5634.11</v>
          </cell>
          <cell r="F6535">
            <v>1014.1397999999999</v>
          </cell>
          <cell r="G6535">
            <v>6197.52</v>
          </cell>
          <cell r="H6535">
            <v>1115.55</v>
          </cell>
          <cell r="I6535">
            <v>0</v>
          </cell>
        </row>
        <row r="6536">
          <cell r="A6536">
            <v>0</v>
          </cell>
          <cell r="B6536" t="str">
            <v>Transporte sistema formaletas</v>
          </cell>
          <cell r="C6536">
            <v>8.33</v>
          </cell>
          <cell r="D6536" t="str">
            <v>M2</v>
          </cell>
          <cell r="E6536">
            <v>8.99</v>
          </cell>
          <cell r="F6536">
            <v>1.6182000000000001</v>
          </cell>
          <cell r="G6536">
            <v>74.89</v>
          </cell>
          <cell r="H6536">
            <v>13.48</v>
          </cell>
          <cell r="I6536">
            <v>0</v>
          </cell>
        </row>
        <row r="6537">
          <cell r="A6537">
            <v>0</v>
          </cell>
          <cell r="B6537" t="str">
            <v xml:space="preserve">Mano de obra  </v>
          </cell>
          <cell r="C6537">
            <v>5.7000000000000002E-3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</row>
        <row r="6538">
          <cell r="A6538">
            <v>0</v>
          </cell>
          <cell r="B6538" t="str">
            <v>Mano de obra colocación formaletas y mallas</v>
          </cell>
          <cell r="C6538">
            <v>1.67</v>
          </cell>
          <cell r="D6538" t="str">
            <v>M2</v>
          </cell>
          <cell r="E6538">
            <v>667.59</v>
          </cell>
          <cell r="F6538">
            <v>0</v>
          </cell>
          <cell r="G6538">
            <v>1114.8800000000001</v>
          </cell>
          <cell r="H6538">
            <v>0</v>
          </cell>
          <cell r="I6538">
            <v>0</v>
          </cell>
        </row>
        <row r="6539">
          <cell r="A6539">
            <v>0</v>
          </cell>
          <cell r="B6539" t="str">
            <v>Mano de obra subida de formaletas y mallas</v>
          </cell>
          <cell r="C6539">
            <v>8.33</v>
          </cell>
          <cell r="D6539" t="str">
            <v>M2</v>
          </cell>
          <cell r="E6539">
            <v>4.0599999999999996</v>
          </cell>
          <cell r="F6539">
            <v>0</v>
          </cell>
          <cell r="G6539">
            <v>33.82</v>
          </cell>
          <cell r="H6539">
            <v>0</v>
          </cell>
          <cell r="I6539">
            <v>0</v>
          </cell>
        </row>
        <row r="6540">
          <cell r="A6540">
            <v>0</v>
          </cell>
          <cell r="B6540" t="str">
            <v>Total/UND</v>
          </cell>
          <cell r="C6540">
            <v>8.33</v>
          </cell>
          <cell r="D6540">
            <v>0</v>
          </cell>
          <cell r="E6540">
            <v>8.99</v>
          </cell>
          <cell r="F6540">
            <v>1.6182000000000001</v>
          </cell>
          <cell r="G6540">
            <v>11254.57</v>
          </cell>
          <cell r="H6540">
            <v>1819.0500000000002</v>
          </cell>
          <cell r="I6540">
            <v>13073.619999999999</v>
          </cell>
        </row>
        <row r="6541">
          <cell r="A6541">
            <v>0</v>
          </cell>
          <cell r="B6541">
            <v>0</v>
          </cell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</row>
        <row r="6542">
          <cell r="A6542">
            <v>128.35999999999967</v>
          </cell>
          <cell r="B6542" t="str">
            <v>LOSA DE 0.12m Fc=210 KG/CM2 EN FORMALETAS ALUMINIO PROPIO MALLA D2.9</v>
          </cell>
          <cell r="C6542">
            <v>1</v>
          </cell>
          <cell r="D6542" t="str">
            <v>M3</v>
          </cell>
          <cell r="E6542">
            <v>0</v>
          </cell>
          <cell r="F6542">
            <v>0</v>
          </cell>
          <cell r="G6542">
            <v>11130.45</v>
          </cell>
          <cell r="H6542">
            <v>1796.71</v>
          </cell>
          <cell r="I6542">
            <v>12927.16</v>
          </cell>
        </row>
        <row r="6543">
          <cell r="A6543">
            <v>0</v>
          </cell>
          <cell r="B6543" t="str">
            <v>Losa 0.12m Fc=210Kg/cm2 Formaletas Propias</v>
          </cell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</row>
        <row r="6544">
          <cell r="A6544">
            <v>0</v>
          </cell>
          <cell r="B6544" t="str">
            <v>Volumen Análisis</v>
          </cell>
          <cell r="C6544">
            <v>1</v>
          </cell>
          <cell r="D6544" t="str">
            <v>M3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</row>
        <row r="6545">
          <cell r="A6545">
            <v>0</v>
          </cell>
          <cell r="B6545" t="str">
            <v>Materiales y Equipos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</row>
        <row r="6546">
          <cell r="A6546">
            <v>0</v>
          </cell>
          <cell r="B6546" t="str">
            <v>Sistema Formaleta Aluminio</v>
          </cell>
          <cell r="C6546">
            <v>8.33</v>
          </cell>
          <cell r="D6546" t="str">
            <v>M2/USO</v>
          </cell>
          <cell r="E6546">
            <v>15.24</v>
          </cell>
          <cell r="F6546">
            <v>2.7431999999999999</v>
          </cell>
          <cell r="G6546">
            <v>126.95</v>
          </cell>
          <cell r="H6546">
            <v>22.85</v>
          </cell>
          <cell r="I6546">
            <v>12802.500000000002</v>
          </cell>
        </row>
        <row r="6547">
          <cell r="A6547">
            <v>0</v>
          </cell>
          <cell r="B6547" t="str">
            <v>Malla Electrosoldada D2.9 10x10mm</v>
          </cell>
          <cell r="C6547">
            <v>0.18</v>
          </cell>
          <cell r="D6547" t="str">
            <v>ROLLO</v>
          </cell>
          <cell r="E6547">
            <v>15754.85</v>
          </cell>
          <cell r="F6547">
            <v>2835.873</v>
          </cell>
          <cell r="G6547">
            <v>2835.87</v>
          </cell>
          <cell r="H6547">
            <v>510.46</v>
          </cell>
          <cell r="I6547">
            <v>0</v>
          </cell>
        </row>
        <row r="6548">
          <cell r="A6548">
            <v>0</v>
          </cell>
          <cell r="B6548" t="str">
            <v>Alambre No. 18</v>
          </cell>
          <cell r="C6548">
            <v>2.2400000000000002</v>
          </cell>
          <cell r="D6548" t="str">
            <v>LBS</v>
          </cell>
          <cell r="E6548">
            <v>49.15</v>
          </cell>
          <cell r="F6548">
            <v>8.8469999999999995</v>
          </cell>
          <cell r="G6548">
            <v>110.1</v>
          </cell>
          <cell r="H6548">
            <v>19.82</v>
          </cell>
          <cell r="I6548">
            <v>0</v>
          </cell>
        </row>
        <row r="6549">
          <cell r="A6549">
            <v>0</v>
          </cell>
          <cell r="B6549" t="str">
            <v xml:space="preserve">Acero 3/8" p/refuerzos </v>
          </cell>
          <cell r="C6549">
            <v>0.22</v>
          </cell>
          <cell r="D6549" t="str">
            <v>QQ</v>
          </cell>
          <cell r="E6549">
            <v>2245.7600000000002</v>
          </cell>
          <cell r="F6549">
            <v>404.23680000000002</v>
          </cell>
          <cell r="G6549">
            <v>494.07</v>
          </cell>
          <cell r="H6549">
            <v>88.93</v>
          </cell>
          <cell r="I6549">
            <v>0</v>
          </cell>
        </row>
        <row r="6550">
          <cell r="A6550">
            <v>0</v>
          </cell>
          <cell r="B6550" t="str">
            <v>Desmoldante base aceite - Tanque 55gls</v>
          </cell>
          <cell r="C6550">
            <v>5.7000000000000002E-3</v>
          </cell>
          <cell r="D6550" t="str">
            <v>UND</v>
          </cell>
          <cell r="E6550">
            <v>10500</v>
          </cell>
          <cell r="F6550">
            <v>1890</v>
          </cell>
          <cell r="G6550">
            <v>59.85</v>
          </cell>
          <cell r="H6550">
            <v>10.77</v>
          </cell>
          <cell r="I6550">
            <v>0</v>
          </cell>
        </row>
        <row r="6551">
          <cell r="A6551">
            <v>0</v>
          </cell>
          <cell r="B6551" t="str">
            <v>Soporta mallas - Separadores</v>
          </cell>
          <cell r="C6551">
            <v>12.5</v>
          </cell>
          <cell r="D6551" t="str">
            <v>UND</v>
          </cell>
          <cell r="E6551">
            <v>6.6</v>
          </cell>
          <cell r="F6551">
            <v>1.1879999999999999</v>
          </cell>
          <cell r="G6551">
            <v>82.5</v>
          </cell>
          <cell r="H6551">
            <v>14.85</v>
          </cell>
          <cell r="I6551">
            <v>0</v>
          </cell>
        </row>
        <row r="6552">
          <cell r="A6552">
            <v>0</v>
          </cell>
          <cell r="B6552" t="str">
            <v>Hormigón Fc=210 Kg/cm2 + 10% Desp.</v>
          </cell>
          <cell r="C6552">
            <v>1.1000000000000001</v>
          </cell>
          <cell r="D6552" t="str">
            <v>M3</v>
          </cell>
          <cell r="E6552">
            <v>5634.11</v>
          </cell>
          <cell r="F6552">
            <v>1014.1397999999999</v>
          </cell>
          <cell r="G6552">
            <v>6197.52</v>
          </cell>
          <cell r="H6552">
            <v>1115.55</v>
          </cell>
          <cell r="I6552">
            <v>0</v>
          </cell>
        </row>
        <row r="6553">
          <cell r="A6553">
            <v>0</v>
          </cell>
          <cell r="B6553" t="str">
            <v>Transporte sistema formaletas</v>
          </cell>
          <cell r="C6553">
            <v>8.33</v>
          </cell>
          <cell r="D6553" t="str">
            <v>M2</v>
          </cell>
          <cell r="E6553">
            <v>8.99</v>
          </cell>
          <cell r="F6553">
            <v>1.6182000000000001</v>
          </cell>
          <cell r="G6553">
            <v>74.89</v>
          </cell>
          <cell r="H6553">
            <v>13.48</v>
          </cell>
          <cell r="I6553">
            <v>0</v>
          </cell>
        </row>
        <row r="6554">
          <cell r="A6554">
            <v>0</v>
          </cell>
          <cell r="B6554" t="str">
            <v xml:space="preserve">Mano de obra  </v>
          </cell>
          <cell r="C6554">
            <v>5.7000000000000002E-3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</row>
        <row r="6555">
          <cell r="A6555">
            <v>0</v>
          </cell>
          <cell r="B6555" t="str">
            <v>Mano de obra colocación formaletas y mallas</v>
          </cell>
          <cell r="C6555">
            <v>1.67</v>
          </cell>
          <cell r="D6555" t="str">
            <v>M2</v>
          </cell>
          <cell r="E6555">
            <v>667.59</v>
          </cell>
          <cell r="F6555">
            <v>0</v>
          </cell>
          <cell r="G6555">
            <v>1114.8800000000001</v>
          </cell>
          <cell r="H6555">
            <v>0</v>
          </cell>
          <cell r="I6555">
            <v>0</v>
          </cell>
        </row>
        <row r="6556">
          <cell r="A6556">
            <v>0</v>
          </cell>
          <cell r="B6556" t="str">
            <v>Mano de obra subida de formaletas y mallas</v>
          </cell>
          <cell r="C6556">
            <v>8.33</v>
          </cell>
          <cell r="D6556" t="str">
            <v>M2</v>
          </cell>
          <cell r="E6556">
            <v>4.0599999999999996</v>
          </cell>
          <cell r="F6556">
            <v>0</v>
          </cell>
          <cell r="G6556">
            <v>33.82</v>
          </cell>
          <cell r="H6556">
            <v>0</v>
          </cell>
          <cell r="I6556">
            <v>0</v>
          </cell>
        </row>
        <row r="6557">
          <cell r="A6557">
            <v>0</v>
          </cell>
          <cell r="B6557">
            <v>0</v>
          </cell>
          <cell r="C6557">
            <v>8.33</v>
          </cell>
          <cell r="D6557">
            <v>0</v>
          </cell>
          <cell r="E6557">
            <v>8.99</v>
          </cell>
          <cell r="F6557">
            <v>1.6182000000000001</v>
          </cell>
          <cell r="G6557">
            <v>0</v>
          </cell>
          <cell r="H6557">
            <v>0</v>
          </cell>
          <cell r="I6557">
            <v>0</v>
          </cell>
        </row>
        <row r="6558">
          <cell r="A6558">
            <v>0</v>
          </cell>
          <cell r="B6558" t="str">
            <v>Total/UND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11130.45</v>
          </cell>
          <cell r="H6558">
            <v>1796.71</v>
          </cell>
          <cell r="I6558">
            <v>12927.16</v>
          </cell>
        </row>
        <row r="6559">
          <cell r="A6559">
            <v>129</v>
          </cell>
          <cell r="B6559" t="str">
            <v>CONSTRUCCION LIGERA</v>
          </cell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</row>
        <row r="6560">
          <cell r="A6560">
            <v>129.01</v>
          </cell>
          <cell r="B6560" t="str">
            <v>PAREDES EN SHEETROCK</v>
          </cell>
          <cell r="C6560">
            <v>1</v>
          </cell>
          <cell r="D6560" t="str">
            <v>M2</v>
          </cell>
          <cell r="E6560">
            <v>0</v>
          </cell>
          <cell r="F6560">
            <v>0</v>
          </cell>
          <cell r="G6560">
            <v>1212.607979910714</v>
          </cell>
          <cell r="H6560">
            <v>167.1071428571428</v>
          </cell>
          <cell r="I6560">
            <v>1379.7151227678569</v>
          </cell>
        </row>
        <row r="6561">
          <cell r="A6561">
            <v>0</v>
          </cell>
          <cell r="B6561" t="str">
            <v>Paredes en sheetrock</v>
          </cell>
          <cell r="C6561">
            <v>0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</row>
        <row r="6562">
          <cell r="A6562">
            <v>0</v>
          </cell>
          <cell r="B6562" t="str">
            <v>Volumen Análisis</v>
          </cell>
          <cell r="C6562">
            <v>35.840000000000003</v>
          </cell>
          <cell r="D6562" t="str">
            <v>M2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</row>
        <row r="6563">
          <cell r="A6563">
            <v>0</v>
          </cell>
          <cell r="B6563" t="str">
            <v>Materiales y Equipos</v>
          </cell>
          <cell r="C6563">
            <v>1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</row>
        <row r="6564">
          <cell r="A6564" t="str">
            <v>LIGERO001</v>
          </cell>
          <cell r="B6564" t="str">
            <v>Planchas de yeso 1/2 x 4 x 8 pies</v>
          </cell>
          <cell r="C6564">
            <v>25</v>
          </cell>
          <cell r="D6564" t="str">
            <v>UND</v>
          </cell>
          <cell r="E6564">
            <v>581.40677966101691</v>
          </cell>
          <cell r="F6564">
            <v>104.65322033898305</v>
          </cell>
          <cell r="G6564">
            <v>14535.17</v>
          </cell>
          <cell r="H6564">
            <v>2616.33</v>
          </cell>
          <cell r="I6564">
            <v>0</v>
          </cell>
        </row>
        <row r="6565">
          <cell r="A6565" t="str">
            <v>LIGERO004</v>
          </cell>
          <cell r="B6565" t="str">
            <v>Parales - Studs 2-1/2" x 10 C25</v>
          </cell>
          <cell r="C6565">
            <v>39</v>
          </cell>
          <cell r="D6565" t="str">
            <v>UND</v>
          </cell>
          <cell r="E6565">
            <v>206.74576271186442</v>
          </cell>
          <cell r="F6565">
            <v>37.214237288135593</v>
          </cell>
          <cell r="G6565">
            <v>8063.08</v>
          </cell>
          <cell r="H6565">
            <v>1451.36</v>
          </cell>
          <cell r="I6565">
            <v>0</v>
          </cell>
        </row>
        <row r="6566">
          <cell r="A6566" t="str">
            <v>LIGERO005</v>
          </cell>
          <cell r="B6566" t="str">
            <v>Durmientes - Tracks 2-1/2" x 8 C25</v>
          </cell>
          <cell r="C6566">
            <v>13</v>
          </cell>
          <cell r="D6566" t="str">
            <v>UND</v>
          </cell>
          <cell r="E6566">
            <v>152.53389830508476</v>
          </cell>
          <cell r="F6566">
            <v>27.456101694915255</v>
          </cell>
          <cell r="G6566">
            <v>1982.94</v>
          </cell>
          <cell r="H6566">
            <v>356.93</v>
          </cell>
          <cell r="I6566">
            <v>0</v>
          </cell>
        </row>
        <row r="6567">
          <cell r="A6567" t="str">
            <v>LIGERO006</v>
          </cell>
          <cell r="B6567" t="str">
            <v>Cinta de yeso 250 PL</v>
          </cell>
          <cell r="C6567">
            <v>2</v>
          </cell>
          <cell r="D6567" t="str">
            <v>UND</v>
          </cell>
          <cell r="E6567">
            <v>134.47457627118646</v>
          </cell>
          <cell r="F6567">
            <v>24.205423728813564</v>
          </cell>
          <cell r="G6567">
            <v>268.95</v>
          </cell>
          <cell r="H6567">
            <v>48.41</v>
          </cell>
        </row>
        <row r="6568">
          <cell r="A6568" t="str">
            <v>LIGERO007</v>
          </cell>
          <cell r="B6568" t="str">
            <v>Masilla para sheetrock 5GL</v>
          </cell>
          <cell r="C6568">
            <v>4</v>
          </cell>
          <cell r="D6568" t="str">
            <v>UND</v>
          </cell>
          <cell r="E6568">
            <v>1284.5084745762713</v>
          </cell>
          <cell r="F6568">
            <v>231.21152542372883</v>
          </cell>
          <cell r="G6568">
            <v>5138.03</v>
          </cell>
          <cell r="H6568">
            <v>924.85</v>
          </cell>
        </row>
        <row r="6569">
          <cell r="A6569" t="str">
            <v>LIGERO008</v>
          </cell>
          <cell r="B6569" t="str">
            <v>Clavos 1-1/4" con arandelas Caja de 100unds</v>
          </cell>
          <cell r="C6569">
            <v>1</v>
          </cell>
          <cell r="D6569" t="str">
            <v>UND</v>
          </cell>
          <cell r="E6569">
            <v>378.67796610169489</v>
          </cell>
          <cell r="F6569">
            <v>68.162033898305083</v>
          </cell>
          <cell r="G6569">
            <v>378.68</v>
          </cell>
          <cell r="H6569">
            <v>68.16</v>
          </cell>
        </row>
        <row r="6570">
          <cell r="A6570" t="str">
            <v>LIGERO009</v>
          </cell>
          <cell r="B6570" t="str">
            <v>Fulminates - Green Shots Caja de 100unds</v>
          </cell>
          <cell r="C6570">
            <v>1</v>
          </cell>
          <cell r="D6570" t="str">
            <v>UND</v>
          </cell>
          <cell r="E6570">
            <v>622.21186440677968</v>
          </cell>
          <cell r="F6570">
            <v>111.99813559322034</v>
          </cell>
          <cell r="G6570">
            <v>622.21</v>
          </cell>
          <cell r="H6570">
            <v>112</v>
          </cell>
        </row>
        <row r="6571">
          <cell r="A6571" t="str">
            <v>LIGERO010</v>
          </cell>
          <cell r="B6571" t="str">
            <v>Tornillos 6 x 1-1/4" LBS 293 Torn/LB</v>
          </cell>
          <cell r="C6571">
            <v>3</v>
          </cell>
          <cell r="D6571" t="str">
            <v>LB</v>
          </cell>
          <cell r="E6571">
            <v>155.93220338983051</v>
          </cell>
          <cell r="F6571">
            <v>28.067796610169491</v>
          </cell>
          <cell r="G6571">
            <v>467.8</v>
          </cell>
          <cell r="H6571">
            <v>84.2</v>
          </cell>
        </row>
        <row r="6572">
          <cell r="A6572" t="str">
            <v>LIGERO011</v>
          </cell>
          <cell r="B6572" t="str">
            <v>Tornillos 7 x 7/16" LBS 354 Torn/LB</v>
          </cell>
          <cell r="C6572">
            <v>2</v>
          </cell>
          <cell r="D6572" t="str">
            <v>LB</v>
          </cell>
          <cell r="E6572">
            <v>175.42372881355934</v>
          </cell>
          <cell r="F6572">
            <v>31.576271186440678</v>
          </cell>
          <cell r="G6572">
            <v>350.85</v>
          </cell>
          <cell r="H6572">
            <v>63.15</v>
          </cell>
          <cell r="I6572">
            <v>13942.680000000002</v>
          </cell>
        </row>
        <row r="6573">
          <cell r="A6573" t="str">
            <v>LIGERO012</v>
          </cell>
          <cell r="B6573" t="str">
            <v>Esquinero metálico 10 pies</v>
          </cell>
          <cell r="C6573">
            <v>15</v>
          </cell>
          <cell r="D6573" t="str">
            <v>UND</v>
          </cell>
          <cell r="E6573">
            <v>97.677966101694921</v>
          </cell>
          <cell r="F6573">
            <v>17.582033898305085</v>
          </cell>
          <cell r="G6573">
            <v>1465.17</v>
          </cell>
          <cell r="H6573">
            <v>263.73</v>
          </cell>
          <cell r="I6573">
            <v>0</v>
          </cell>
        </row>
        <row r="6574">
          <cell r="A6574">
            <v>0</v>
          </cell>
          <cell r="B6574" t="str">
            <v xml:space="preserve">Mano de obra  </v>
          </cell>
          <cell r="C6574">
            <v>1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</row>
        <row r="6575">
          <cell r="A6575">
            <v>2200.0100000000002</v>
          </cell>
          <cell r="B6575" t="str">
            <v>Mano de obra paredes de sheetrock</v>
          </cell>
          <cell r="C6575">
            <v>35.840000000000003</v>
          </cell>
          <cell r="D6575" t="str">
            <v>M2</v>
          </cell>
          <cell r="E6575">
            <v>284.23529411764707</v>
          </cell>
          <cell r="F6575">
            <v>0</v>
          </cell>
          <cell r="G6575">
            <v>10186.99</v>
          </cell>
          <cell r="H6575">
            <v>0</v>
          </cell>
          <cell r="I6575">
            <v>0</v>
          </cell>
        </row>
        <row r="6576">
          <cell r="A6576">
            <v>0</v>
          </cell>
          <cell r="B6576" t="str">
            <v>Total/UND</v>
          </cell>
          <cell r="C6576">
            <v>1</v>
          </cell>
          <cell r="D6576">
            <v>0</v>
          </cell>
          <cell r="E6576">
            <v>0</v>
          </cell>
          <cell r="F6576">
            <v>0</v>
          </cell>
          <cell r="G6576">
            <v>43459.869999999995</v>
          </cell>
          <cell r="H6576">
            <v>5989.119999999999</v>
          </cell>
          <cell r="I6576">
            <v>49448.989999999991</v>
          </cell>
        </row>
        <row r="6577">
          <cell r="A6577">
            <v>0</v>
          </cell>
          <cell r="B6577" t="str">
            <v>Materiales y Equipos</v>
          </cell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</row>
        <row r="6578">
          <cell r="A6578">
            <v>129.01999999999998</v>
          </cell>
          <cell r="B6578" t="str">
            <v>PARED EXTERIOR EN DENGLASS - 1 CARA</v>
          </cell>
          <cell r="C6578">
            <v>1</v>
          </cell>
          <cell r="D6578" t="str">
            <v>M2</v>
          </cell>
          <cell r="E6578">
            <v>0</v>
          </cell>
          <cell r="F6578">
            <v>0</v>
          </cell>
          <cell r="G6578">
            <v>1799.9039548022602</v>
          </cell>
          <cell r="H6578">
            <v>260.96359070935347</v>
          </cell>
          <cell r="I6578">
            <v>2060.8675455116136</v>
          </cell>
        </row>
        <row r="6579">
          <cell r="A6579">
            <v>0</v>
          </cell>
          <cell r="B6579" t="str">
            <v>Pared Exterior en denglass - 1 cara</v>
          </cell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</row>
        <row r="6580">
          <cell r="A6580">
            <v>0</v>
          </cell>
          <cell r="B6580" t="str">
            <v>Volumen Análisis</v>
          </cell>
          <cell r="C6580">
            <v>15.93</v>
          </cell>
          <cell r="D6580" t="str">
            <v>M2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</row>
        <row r="6581">
          <cell r="A6581">
            <v>0</v>
          </cell>
          <cell r="B6581" t="str">
            <v>Materiales y Equipos</v>
          </cell>
          <cell r="C6581">
            <v>0.22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</row>
        <row r="6582">
          <cell r="A6582">
            <v>0</v>
          </cell>
          <cell r="B6582" t="str">
            <v>Plancha dens glass Gold 1/2" x 4 x 8 pies</v>
          </cell>
          <cell r="C6582">
            <v>12</v>
          </cell>
          <cell r="D6582" t="str">
            <v>UND</v>
          </cell>
          <cell r="E6582">
            <v>1247.46</v>
          </cell>
          <cell r="F6582">
            <v>224.5428</v>
          </cell>
          <cell r="G6582">
            <v>14969.52</v>
          </cell>
          <cell r="H6582">
            <v>2694.51</v>
          </cell>
        </row>
        <row r="6583">
          <cell r="A6583">
            <v>0</v>
          </cell>
          <cell r="B6583" t="str">
            <v>Parales - Studs 2-1/2" x 10 C22</v>
          </cell>
          <cell r="C6583">
            <v>18</v>
          </cell>
          <cell r="D6583" t="str">
            <v>UND</v>
          </cell>
          <cell r="E6583">
            <v>180.3</v>
          </cell>
          <cell r="F6583">
            <v>32.454000000000001</v>
          </cell>
          <cell r="G6583">
            <v>3245.4</v>
          </cell>
          <cell r="H6583">
            <v>584.16999999999996</v>
          </cell>
        </row>
        <row r="6584">
          <cell r="A6584">
            <v>0</v>
          </cell>
          <cell r="B6584" t="str">
            <v>Durmientes - Tracks 2-1/2" x 8 C20</v>
          </cell>
          <cell r="C6584">
            <v>6</v>
          </cell>
          <cell r="D6584" t="str">
            <v>UND</v>
          </cell>
          <cell r="E6584">
            <v>155.93</v>
          </cell>
          <cell r="F6584">
            <v>28.067399999999999</v>
          </cell>
          <cell r="G6584">
            <v>935.58</v>
          </cell>
          <cell r="H6584">
            <v>168.4</v>
          </cell>
        </row>
        <row r="6585">
          <cell r="A6585">
            <v>0</v>
          </cell>
          <cell r="B6585" t="str">
            <v>Cinta Durock 2" 300PL</v>
          </cell>
          <cell r="C6585">
            <v>1</v>
          </cell>
          <cell r="D6585" t="str">
            <v>UND</v>
          </cell>
          <cell r="E6585">
            <v>282.63</v>
          </cell>
          <cell r="F6585">
            <v>50.873399999999997</v>
          </cell>
          <cell r="G6585">
            <v>282.63</v>
          </cell>
          <cell r="H6585">
            <v>50.87</v>
          </cell>
        </row>
        <row r="6586">
          <cell r="A6586">
            <v>0</v>
          </cell>
          <cell r="B6586" t="str">
            <v>Mortero para empañete Cementín</v>
          </cell>
          <cell r="C6586">
            <v>2</v>
          </cell>
          <cell r="D6586" t="str">
            <v>UND</v>
          </cell>
          <cell r="E6586">
            <v>247.46</v>
          </cell>
          <cell r="F6586">
            <v>44.5428</v>
          </cell>
          <cell r="G6586">
            <v>494.92</v>
          </cell>
          <cell r="H6586">
            <v>89.09</v>
          </cell>
          <cell r="I6586">
            <v>0</v>
          </cell>
        </row>
        <row r="6587">
          <cell r="A6587">
            <v>0</v>
          </cell>
          <cell r="B6587" t="str">
            <v>Clavos 1-1/4" con arandelas Caja de 100unds</v>
          </cell>
          <cell r="C6587">
            <v>1</v>
          </cell>
          <cell r="D6587" t="str">
            <v>UND</v>
          </cell>
          <cell r="E6587">
            <v>380.08</v>
          </cell>
          <cell r="F6587">
            <v>68.414400000000001</v>
          </cell>
          <cell r="G6587">
            <v>380.08</v>
          </cell>
          <cell r="H6587">
            <v>68.41</v>
          </cell>
          <cell r="I6587">
            <v>0</v>
          </cell>
        </row>
        <row r="6588">
          <cell r="A6588">
            <v>0</v>
          </cell>
          <cell r="B6588" t="str">
            <v>Fulminates - Green Shots Caja de 100unds</v>
          </cell>
          <cell r="C6588">
            <v>1</v>
          </cell>
          <cell r="D6588" t="str">
            <v>UND</v>
          </cell>
          <cell r="E6588">
            <v>311.86</v>
          </cell>
          <cell r="F6588">
            <v>56.134799999999998</v>
          </cell>
          <cell r="G6588">
            <v>311.86</v>
          </cell>
          <cell r="H6588">
            <v>56.13</v>
          </cell>
          <cell r="I6588">
            <v>0</v>
          </cell>
        </row>
        <row r="6589">
          <cell r="A6589">
            <v>0</v>
          </cell>
          <cell r="B6589" t="str">
            <v>Tornillos 6 x 1-1/4" LBS 293 Torn/LB</v>
          </cell>
          <cell r="C6589">
            <v>2</v>
          </cell>
          <cell r="D6589" t="str">
            <v>LB</v>
          </cell>
          <cell r="E6589">
            <v>155.93</v>
          </cell>
          <cell r="F6589">
            <v>28.067399999999999</v>
          </cell>
          <cell r="G6589">
            <v>311.86</v>
          </cell>
          <cell r="H6589">
            <v>56.13</v>
          </cell>
          <cell r="I6589">
            <v>0</v>
          </cell>
        </row>
        <row r="6590">
          <cell r="A6590">
            <v>0</v>
          </cell>
          <cell r="B6590" t="str">
            <v>Tornillos 7 x 7/16" LBS 354 Torn/LB</v>
          </cell>
          <cell r="C6590">
            <v>1</v>
          </cell>
          <cell r="D6590" t="str">
            <v>LB</v>
          </cell>
          <cell r="E6590">
            <v>175.42</v>
          </cell>
          <cell r="F6590">
            <v>31.575599999999998</v>
          </cell>
          <cell r="G6590">
            <v>175.42</v>
          </cell>
          <cell r="H6590">
            <v>31.58</v>
          </cell>
          <cell r="I6590">
            <v>0</v>
          </cell>
        </row>
        <row r="6591">
          <cell r="A6591">
            <v>0</v>
          </cell>
          <cell r="B6591" t="str">
            <v>Esquinero en vinil 10 PL</v>
          </cell>
          <cell r="C6591">
            <v>5</v>
          </cell>
          <cell r="D6591" t="str">
            <v>UND</v>
          </cell>
          <cell r="E6591">
            <v>116.95</v>
          </cell>
          <cell r="F6591">
            <v>21.050999999999998</v>
          </cell>
          <cell r="G6591">
            <v>584.75</v>
          </cell>
          <cell r="H6591">
            <v>105.26</v>
          </cell>
          <cell r="I6591">
            <v>13073.619999999999</v>
          </cell>
        </row>
        <row r="6592">
          <cell r="A6592">
            <v>0</v>
          </cell>
          <cell r="B6592" t="str">
            <v>Andamios</v>
          </cell>
          <cell r="C6592">
            <v>16</v>
          </cell>
          <cell r="D6592" t="str">
            <v>UND</v>
          </cell>
          <cell r="E6592">
            <v>87.71</v>
          </cell>
          <cell r="F6592">
            <v>15.787799999999999</v>
          </cell>
          <cell r="G6592">
            <v>1403.36</v>
          </cell>
          <cell r="H6592">
            <v>252.6</v>
          </cell>
          <cell r="I6592">
            <v>0</v>
          </cell>
        </row>
        <row r="6593">
          <cell r="A6593">
            <v>0</v>
          </cell>
          <cell r="B6593" t="str">
            <v xml:space="preserve">Mano de obra  </v>
          </cell>
          <cell r="C6593">
            <v>1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</row>
        <row r="6594">
          <cell r="A6594">
            <v>0</v>
          </cell>
          <cell r="B6594" t="str">
            <v>Mano de obra pared exterior Dens Glass</v>
          </cell>
          <cell r="C6594">
            <v>15.93</v>
          </cell>
          <cell r="D6594" t="str">
            <v>M2</v>
          </cell>
          <cell r="E6594">
            <v>350.1</v>
          </cell>
          <cell r="F6594">
            <v>0</v>
          </cell>
          <cell r="G6594">
            <v>5577.09</v>
          </cell>
          <cell r="H6594">
            <v>0</v>
          </cell>
          <cell r="I6594">
            <v>0</v>
          </cell>
        </row>
        <row r="6595">
          <cell r="A6595">
            <v>0</v>
          </cell>
          <cell r="B6595" t="str">
            <v>Total/UND</v>
          </cell>
          <cell r="C6595">
            <v>8.33</v>
          </cell>
          <cell r="D6595">
            <v>0</v>
          </cell>
          <cell r="E6595">
            <v>30.14</v>
          </cell>
          <cell r="F6595">
            <v>5.4252000000000002</v>
          </cell>
          <cell r="G6595">
            <v>28672.470000000005</v>
          </cell>
          <cell r="H6595">
            <v>4157.1500000000005</v>
          </cell>
          <cell r="I6595">
            <v>32829.620000000003</v>
          </cell>
        </row>
        <row r="6596">
          <cell r="A6596">
            <v>0</v>
          </cell>
          <cell r="B6596" t="str">
            <v>Malla Electrosoldada D2.9 10x10mm</v>
          </cell>
          <cell r="C6596">
            <v>0.18</v>
          </cell>
          <cell r="D6596" t="str">
            <v>ROLLO</v>
          </cell>
          <cell r="E6596">
            <v>15754.85</v>
          </cell>
          <cell r="F6596">
            <v>2835.873</v>
          </cell>
          <cell r="G6596">
            <v>2835.87</v>
          </cell>
          <cell r="H6596">
            <v>510.46</v>
          </cell>
          <cell r="I6596">
            <v>0</v>
          </cell>
        </row>
        <row r="6597">
          <cell r="A6597">
            <v>129.02999999999997</v>
          </cell>
          <cell r="B6597" t="str">
            <v>TECHOS EN SHEETROCK</v>
          </cell>
          <cell r="C6597">
            <v>1</v>
          </cell>
          <cell r="D6597" t="str">
            <v>M2</v>
          </cell>
          <cell r="E6597">
            <v>0</v>
          </cell>
          <cell r="F6597">
            <v>0</v>
          </cell>
          <cell r="G6597">
            <v>995.20444154147629</v>
          </cell>
          <cell r="H6597">
            <v>127.97452645329849</v>
          </cell>
          <cell r="I6597">
            <v>1123.1789679947747</v>
          </cell>
        </row>
        <row r="6598">
          <cell r="A6598">
            <v>0</v>
          </cell>
          <cell r="B6598" t="str">
            <v>Techos en sheetrock</v>
          </cell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</row>
        <row r="6599">
          <cell r="A6599">
            <v>0</v>
          </cell>
          <cell r="B6599" t="str">
            <v>Volumen Análisis - Techo Sheetrock</v>
          </cell>
          <cell r="C6599">
            <v>15.31</v>
          </cell>
          <cell r="D6599" t="str">
            <v>M2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</row>
        <row r="6600">
          <cell r="A6600">
            <v>0</v>
          </cell>
          <cell r="B6600" t="str">
            <v>Materiales y Equipos</v>
          </cell>
          <cell r="C6600">
            <v>12.5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</row>
        <row r="6601">
          <cell r="A6601" t="str">
            <v>LIGERO001</v>
          </cell>
          <cell r="B6601" t="str">
            <v>Planchas de yeso 1/2 x 4 x 8 pies</v>
          </cell>
          <cell r="C6601">
            <v>6</v>
          </cell>
          <cell r="D6601" t="str">
            <v>UND</v>
          </cell>
          <cell r="E6601">
            <v>581.40677966101691</v>
          </cell>
          <cell r="F6601">
            <v>104.65322033898305</v>
          </cell>
          <cell r="G6601">
            <v>3488.44</v>
          </cell>
          <cell r="H6601">
            <v>627.91999999999996</v>
          </cell>
          <cell r="I6601">
            <v>0</v>
          </cell>
        </row>
        <row r="6602">
          <cell r="A6602" t="str">
            <v>LIGERO018</v>
          </cell>
          <cell r="B6602" t="str">
            <v>Parales - Studs 1-5/8" x 10 C25</v>
          </cell>
          <cell r="C6602">
            <v>16</v>
          </cell>
          <cell r="D6602" t="str">
            <v>UND</v>
          </cell>
          <cell r="E6602">
            <v>165.25423728813561</v>
          </cell>
          <cell r="F6602">
            <v>29.745762711864408</v>
          </cell>
          <cell r="G6602">
            <v>2644.07</v>
          </cell>
          <cell r="H6602">
            <v>475.93</v>
          </cell>
          <cell r="I6602">
            <v>0</v>
          </cell>
        </row>
        <row r="6603">
          <cell r="A6603" t="str">
            <v>LIGERO023</v>
          </cell>
          <cell r="B6603" t="str">
            <v>Durmientes - Tracks 1-5/8" x 10 C25</v>
          </cell>
          <cell r="C6603">
            <v>20</v>
          </cell>
          <cell r="D6603" t="str">
            <v>UND</v>
          </cell>
          <cell r="E6603">
            <v>58.076271186440685</v>
          </cell>
          <cell r="F6603">
            <v>10.453728813559323</v>
          </cell>
          <cell r="G6603">
            <v>1161.53</v>
          </cell>
          <cell r="H6603">
            <v>209.07</v>
          </cell>
          <cell r="I6603">
            <v>0</v>
          </cell>
        </row>
        <row r="6604">
          <cell r="A6604" t="str">
            <v>LIGERO006</v>
          </cell>
          <cell r="B6604" t="str">
            <v>Cinta de yeso 250 PL</v>
          </cell>
          <cell r="C6604">
            <v>1</v>
          </cell>
          <cell r="D6604" t="str">
            <v>UND</v>
          </cell>
          <cell r="E6604">
            <v>134.47457627118646</v>
          </cell>
          <cell r="F6604">
            <v>24.205423728813564</v>
          </cell>
          <cell r="G6604">
            <v>134.47</v>
          </cell>
          <cell r="H6604">
            <v>24.21</v>
          </cell>
          <cell r="I6604">
            <v>0</v>
          </cell>
        </row>
        <row r="6605">
          <cell r="A6605" t="str">
            <v>LIGERO007</v>
          </cell>
          <cell r="B6605" t="str">
            <v>Masilla para sheetrock 5GL</v>
          </cell>
          <cell r="C6605">
            <v>1</v>
          </cell>
          <cell r="D6605" t="str">
            <v>UND</v>
          </cell>
          <cell r="E6605">
            <v>1284.5084745762713</v>
          </cell>
          <cell r="F6605">
            <v>231.21152542372883</v>
          </cell>
          <cell r="G6605">
            <v>1284.51</v>
          </cell>
          <cell r="H6605">
            <v>231.21</v>
          </cell>
          <cell r="I6605">
            <v>0</v>
          </cell>
        </row>
        <row r="6606">
          <cell r="A6606" t="str">
            <v>LIGERO008</v>
          </cell>
          <cell r="B6606" t="str">
            <v>Clavos 1-1/4" con arandelas Caja de 100unds</v>
          </cell>
          <cell r="C6606">
            <v>1</v>
          </cell>
          <cell r="D6606" t="str">
            <v>UND</v>
          </cell>
          <cell r="E6606">
            <v>378.67796610169489</v>
          </cell>
          <cell r="F6606">
            <v>68.162033898305083</v>
          </cell>
          <cell r="G6606">
            <v>378.68</v>
          </cell>
          <cell r="H6606">
            <v>68.16</v>
          </cell>
          <cell r="I6606">
            <v>13073.619999999999</v>
          </cell>
        </row>
        <row r="6607">
          <cell r="A6607" t="str">
            <v>LIGERO009</v>
          </cell>
          <cell r="B6607" t="str">
            <v>Fulminates - Green Shots Caja de 100unds</v>
          </cell>
          <cell r="C6607">
            <v>1</v>
          </cell>
          <cell r="D6607" t="str">
            <v>UND</v>
          </cell>
          <cell r="E6607">
            <v>622.21186440677968</v>
          </cell>
          <cell r="F6607">
            <v>111.99813559322034</v>
          </cell>
          <cell r="G6607">
            <v>622.21</v>
          </cell>
          <cell r="H6607">
            <v>112</v>
          </cell>
          <cell r="I6607">
            <v>0</v>
          </cell>
        </row>
        <row r="6608">
          <cell r="A6608" t="str">
            <v>LIGERO010</v>
          </cell>
          <cell r="B6608" t="str">
            <v>Tornillos 6 x 1-1/4" LBS 293 Torn/LB</v>
          </cell>
          <cell r="C6608">
            <v>2</v>
          </cell>
          <cell r="D6608" t="str">
            <v>LB</v>
          </cell>
          <cell r="E6608">
            <v>155.93220338983051</v>
          </cell>
          <cell r="F6608">
            <v>28.067796610169491</v>
          </cell>
          <cell r="G6608">
            <v>311.86</v>
          </cell>
          <cell r="H6608">
            <v>56.14</v>
          </cell>
          <cell r="I6608">
            <v>12927.16</v>
          </cell>
        </row>
        <row r="6609">
          <cell r="A6609" t="str">
            <v>LIGERO011</v>
          </cell>
          <cell r="B6609" t="str">
            <v>Tornillos 7 x 7/16" LBS 354 Torn/LB</v>
          </cell>
          <cell r="C6609">
            <v>1</v>
          </cell>
          <cell r="D6609" t="str">
            <v>LB</v>
          </cell>
          <cell r="E6609">
            <v>175.42372881355934</v>
          </cell>
          <cell r="F6609">
            <v>31.576271186440678</v>
          </cell>
          <cell r="G6609">
            <v>175.42</v>
          </cell>
          <cell r="H6609">
            <v>31.58</v>
          </cell>
          <cell r="I6609">
            <v>0</v>
          </cell>
        </row>
        <row r="6610">
          <cell r="A6610" t="str">
            <v>LIGERO012</v>
          </cell>
          <cell r="B6610" t="str">
            <v>Esquinero metálico 10 pies</v>
          </cell>
          <cell r="C6610">
            <v>7</v>
          </cell>
          <cell r="D6610" t="str">
            <v>UND</v>
          </cell>
          <cell r="E6610">
            <v>97.677966101694921</v>
          </cell>
          <cell r="F6610">
            <v>17.582033898305085</v>
          </cell>
          <cell r="G6610">
            <v>683.75</v>
          </cell>
          <cell r="H6610">
            <v>123.07</v>
          </cell>
          <cell r="I6610">
            <v>0</v>
          </cell>
        </row>
        <row r="6611">
          <cell r="A6611">
            <v>0</v>
          </cell>
          <cell r="B6611" t="str">
            <v xml:space="preserve">Mano de obra  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</row>
        <row r="6612">
          <cell r="A6612">
            <v>2200.0300000000007</v>
          </cell>
          <cell r="B6612" t="str">
            <v>Mano de obra techo de sheetrock</v>
          </cell>
          <cell r="C6612">
            <v>15.31</v>
          </cell>
          <cell r="D6612" t="str">
            <v>M2</v>
          </cell>
          <cell r="E6612">
            <v>284.23529411764707</v>
          </cell>
          <cell r="F6612">
            <v>0</v>
          </cell>
          <cell r="G6612">
            <v>4351.6400000000003</v>
          </cell>
          <cell r="H6612">
            <v>0</v>
          </cell>
          <cell r="I6612">
            <v>0</v>
          </cell>
        </row>
        <row r="6613">
          <cell r="A6613">
            <v>0</v>
          </cell>
          <cell r="B6613" t="str">
            <v>Total/UND</v>
          </cell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G6613">
            <v>15236.580000000002</v>
          </cell>
          <cell r="H6613">
            <v>1959.29</v>
          </cell>
          <cell r="I6613">
            <v>17195.870000000003</v>
          </cell>
        </row>
        <row r="6614">
          <cell r="A6614">
            <v>0</v>
          </cell>
          <cell r="B6614" t="str">
            <v>Alambre No. 18</v>
          </cell>
          <cell r="C6614">
            <v>2.2400000000000002</v>
          </cell>
          <cell r="D6614">
            <v>0</v>
          </cell>
          <cell r="E6614">
            <v>49.15</v>
          </cell>
          <cell r="F6614">
            <v>8.8469999999999995</v>
          </cell>
          <cell r="G6614">
            <v>0</v>
          </cell>
          <cell r="H6614">
            <v>0</v>
          </cell>
          <cell r="I6614">
            <v>0</v>
          </cell>
        </row>
        <row r="6615">
          <cell r="A6615">
            <v>129.03999999999996</v>
          </cell>
          <cell r="B6615" t="str">
            <v>FACIAS EN TECHOS DE SHEETROCK</v>
          </cell>
          <cell r="C6615">
            <v>1</v>
          </cell>
          <cell r="D6615" t="str">
            <v>ML</v>
          </cell>
          <cell r="E6615">
            <v>0</v>
          </cell>
          <cell r="F6615">
            <v>0</v>
          </cell>
          <cell r="G6615">
            <v>546.98249999999996</v>
          </cell>
          <cell r="H6615">
            <v>71.45</v>
          </cell>
          <cell r="I6615">
            <v>618.4325</v>
          </cell>
        </row>
        <row r="6616">
          <cell r="A6616">
            <v>0</v>
          </cell>
          <cell r="B6616" t="str">
            <v>Techos en sheetrock</v>
          </cell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</row>
        <row r="6617">
          <cell r="A6617">
            <v>0</v>
          </cell>
          <cell r="B6617" t="str">
            <v>Volumen Análisis</v>
          </cell>
          <cell r="C6617">
            <v>16</v>
          </cell>
          <cell r="D6617" t="str">
            <v>ML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</row>
        <row r="6618">
          <cell r="A6618">
            <v>0</v>
          </cell>
          <cell r="B6618" t="str">
            <v>Materiales y Equipos</v>
          </cell>
          <cell r="C6618">
            <v>1.1000000000000001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</row>
        <row r="6619">
          <cell r="A6619">
            <v>0</v>
          </cell>
          <cell r="B6619" t="str">
            <v>Parales - Studs 1-5/8" x 10 C25</v>
          </cell>
          <cell r="C6619">
            <v>8</v>
          </cell>
          <cell r="D6619" t="str">
            <v>UND</v>
          </cell>
          <cell r="E6619">
            <v>384.96</v>
          </cell>
          <cell r="F6619">
            <v>69.2928</v>
          </cell>
          <cell r="G6619">
            <v>3079.68</v>
          </cell>
          <cell r="H6619">
            <v>554.34</v>
          </cell>
          <cell r="I6619">
            <v>0</v>
          </cell>
        </row>
        <row r="6620">
          <cell r="A6620">
            <v>0</v>
          </cell>
          <cell r="B6620" t="str">
            <v>Durmientes - Tracks 1-5/8" x 10 C25</v>
          </cell>
          <cell r="C6620">
            <v>8</v>
          </cell>
          <cell r="D6620" t="str">
            <v>UND</v>
          </cell>
          <cell r="E6620">
            <v>58.08</v>
          </cell>
          <cell r="F6620">
            <v>10.4544</v>
          </cell>
          <cell r="G6620">
            <v>464.64</v>
          </cell>
          <cell r="H6620">
            <v>83.64</v>
          </cell>
          <cell r="I6620">
            <v>0</v>
          </cell>
        </row>
        <row r="6621">
          <cell r="A6621">
            <v>0</v>
          </cell>
          <cell r="B6621" t="str">
            <v>Cinta de yeso 250 PL</v>
          </cell>
          <cell r="C6621">
            <v>2</v>
          </cell>
          <cell r="D6621" t="str">
            <v>UND</v>
          </cell>
          <cell r="E6621">
            <v>116.95</v>
          </cell>
          <cell r="F6621">
            <v>21.050999999999998</v>
          </cell>
          <cell r="G6621">
            <v>233.9</v>
          </cell>
          <cell r="H6621">
            <v>42.1</v>
          </cell>
          <cell r="I6621">
            <v>0</v>
          </cell>
        </row>
        <row r="6622">
          <cell r="A6622">
            <v>0</v>
          </cell>
          <cell r="B6622" t="str">
            <v>Masilla para sheetrock 5GL</v>
          </cell>
          <cell r="C6622">
            <v>1</v>
          </cell>
          <cell r="D6622" t="str">
            <v>UND</v>
          </cell>
          <cell r="E6622">
            <v>1159.75</v>
          </cell>
          <cell r="F6622">
            <v>208.755</v>
          </cell>
          <cell r="G6622">
            <v>1159.75</v>
          </cell>
          <cell r="H6622">
            <v>208.76</v>
          </cell>
          <cell r="I6622">
            <v>0</v>
          </cell>
        </row>
        <row r="6623">
          <cell r="A6623">
            <v>0</v>
          </cell>
          <cell r="B6623" t="str">
            <v>Clavos 1-1/4" con arandelas Caja de 100unds</v>
          </cell>
          <cell r="C6623">
            <v>1</v>
          </cell>
          <cell r="D6623" t="str">
            <v>UND</v>
          </cell>
          <cell r="E6623">
            <v>380.08</v>
          </cell>
          <cell r="F6623">
            <v>68.414400000000001</v>
          </cell>
          <cell r="G6623">
            <v>380.08</v>
          </cell>
          <cell r="H6623">
            <v>68.41</v>
          </cell>
          <cell r="I6623">
            <v>0</v>
          </cell>
        </row>
        <row r="6624">
          <cell r="A6624">
            <v>0</v>
          </cell>
          <cell r="B6624" t="str">
            <v>Tornillos 6 x 1-1/4" LBS 293 Torn/LB</v>
          </cell>
          <cell r="C6624">
            <v>1</v>
          </cell>
          <cell r="D6624" t="str">
            <v>LB</v>
          </cell>
          <cell r="E6624">
            <v>155.93</v>
          </cell>
          <cell r="F6624">
            <v>28.067399999999999</v>
          </cell>
          <cell r="G6624">
            <v>155.93</v>
          </cell>
          <cell r="H6624">
            <v>28.07</v>
          </cell>
          <cell r="I6624">
            <v>12927.16</v>
          </cell>
        </row>
        <row r="6625">
          <cell r="A6625">
            <v>0</v>
          </cell>
          <cell r="B6625" t="str">
            <v>Tornillos 7 x 7/16" LBS 354 Torn/LB</v>
          </cell>
          <cell r="C6625">
            <v>1</v>
          </cell>
          <cell r="D6625" t="str">
            <v>LB</v>
          </cell>
          <cell r="E6625">
            <v>175.42</v>
          </cell>
          <cell r="F6625">
            <v>31.575599999999998</v>
          </cell>
          <cell r="G6625">
            <v>175.42</v>
          </cell>
          <cell r="H6625">
            <v>31.58</v>
          </cell>
          <cell r="I6625">
            <v>0</v>
          </cell>
        </row>
        <row r="6626">
          <cell r="A6626">
            <v>0</v>
          </cell>
          <cell r="B6626" t="str">
            <v>Esquinero metálico 10 pies</v>
          </cell>
          <cell r="C6626">
            <v>8</v>
          </cell>
          <cell r="D6626" t="str">
            <v>UND</v>
          </cell>
          <cell r="E6626">
            <v>87.71</v>
          </cell>
          <cell r="F6626">
            <v>15.787799999999999</v>
          </cell>
          <cell r="G6626">
            <v>701.68</v>
          </cell>
          <cell r="H6626">
            <v>126.3</v>
          </cell>
          <cell r="I6626">
            <v>0</v>
          </cell>
        </row>
        <row r="6627">
          <cell r="A6627">
            <v>0</v>
          </cell>
          <cell r="B6627" t="str">
            <v xml:space="preserve">Mano de obra  </v>
          </cell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</row>
        <row r="6628">
          <cell r="A6628">
            <v>0</v>
          </cell>
          <cell r="B6628" t="str">
            <v>Mano de obra facia en techo</v>
          </cell>
          <cell r="C6628">
            <v>16</v>
          </cell>
          <cell r="D6628" t="str">
            <v>ML</v>
          </cell>
          <cell r="E6628">
            <v>150.04</v>
          </cell>
          <cell r="F6628">
            <v>0</v>
          </cell>
          <cell r="G6628">
            <v>2400.64</v>
          </cell>
          <cell r="H6628">
            <v>0</v>
          </cell>
          <cell r="I6628">
            <v>0</v>
          </cell>
        </row>
        <row r="6629">
          <cell r="A6629">
            <v>0</v>
          </cell>
          <cell r="B6629" t="str">
            <v>Total/UND</v>
          </cell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G6629">
            <v>8751.7199999999993</v>
          </cell>
          <cell r="H6629">
            <v>1143.2</v>
          </cell>
          <cell r="I6629">
            <v>9894.92</v>
          </cell>
        </row>
        <row r="6630">
          <cell r="A6630">
            <v>0</v>
          </cell>
          <cell r="B6630" t="str">
            <v>Planchas de yeso 1/2 x 4 x 8 pies</v>
          </cell>
          <cell r="C6630">
            <v>25</v>
          </cell>
          <cell r="D6630">
            <v>0</v>
          </cell>
          <cell r="E6630">
            <v>581.40677966101691</v>
          </cell>
          <cell r="F6630">
            <v>104.65322033898305</v>
          </cell>
          <cell r="G6630">
            <v>0</v>
          </cell>
          <cell r="H6630">
            <v>0</v>
          </cell>
        </row>
        <row r="6631">
          <cell r="A6631">
            <v>129.04999999999995</v>
          </cell>
          <cell r="B6631" t="str">
            <v>TECHOS EN SHEETROCK CON FACIAS</v>
          </cell>
          <cell r="C6631">
            <v>1</v>
          </cell>
          <cell r="D6631" t="str">
            <v>M2</v>
          </cell>
          <cell r="E6631">
            <v>0</v>
          </cell>
          <cell r="F6631">
            <v>0</v>
          </cell>
          <cell r="G6631">
            <v>1644.5075114304379</v>
          </cell>
          <cell r="H6631">
            <v>223.30241672109733</v>
          </cell>
          <cell r="I6631">
            <v>1867.8099281515354</v>
          </cell>
        </row>
        <row r="6632">
          <cell r="A6632">
            <v>0</v>
          </cell>
          <cell r="B6632" t="str">
            <v>Techos en sheetrock con facias</v>
          </cell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</row>
        <row r="6633">
          <cell r="A6633">
            <v>0</v>
          </cell>
          <cell r="B6633" t="str">
            <v>Volumen Análisis - Techo Sheetrock</v>
          </cell>
          <cell r="C6633">
            <v>15.31</v>
          </cell>
          <cell r="D6633" t="str">
            <v>M2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</row>
        <row r="6634">
          <cell r="A6634">
            <v>0</v>
          </cell>
          <cell r="B6634" t="str">
            <v>Materiales y Equipos</v>
          </cell>
          <cell r="C6634">
            <v>4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</row>
        <row r="6635">
          <cell r="A6635">
            <v>0</v>
          </cell>
          <cell r="B6635" t="str">
            <v>Planchas de yeso 1/2 x 4 x 8 pies</v>
          </cell>
          <cell r="C6635">
            <v>6</v>
          </cell>
          <cell r="D6635" t="str">
            <v>UND</v>
          </cell>
          <cell r="E6635">
            <v>438.56</v>
          </cell>
          <cell r="F6635">
            <v>78.940799999999996</v>
          </cell>
          <cell r="G6635">
            <v>2631.36</v>
          </cell>
          <cell r="H6635">
            <v>473.64</v>
          </cell>
        </row>
        <row r="6636">
          <cell r="A6636">
            <v>0</v>
          </cell>
          <cell r="B6636" t="str">
            <v>Parales - Studs 1-5/8" x 10 C25</v>
          </cell>
          <cell r="C6636">
            <v>24</v>
          </cell>
          <cell r="D6636" t="str">
            <v>UND</v>
          </cell>
          <cell r="E6636">
            <v>384.96</v>
          </cell>
          <cell r="F6636">
            <v>69.2928</v>
          </cell>
          <cell r="G6636">
            <v>9239.0400000000009</v>
          </cell>
          <cell r="H6636">
            <v>1663.03</v>
          </cell>
        </row>
        <row r="6637">
          <cell r="A6637">
            <v>0</v>
          </cell>
          <cell r="B6637" t="str">
            <v>Durmientes - Tracks 1-5/8" x 10 C25</v>
          </cell>
          <cell r="C6637">
            <v>28</v>
          </cell>
          <cell r="D6637" t="str">
            <v>UND</v>
          </cell>
          <cell r="E6637">
            <v>58.08</v>
          </cell>
          <cell r="F6637">
            <v>10.4544</v>
          </cell>
          <cell r="G6637">
            <v>1626.24</v>
          </cell>
          <cell r="H6637">
            <v>292.72000000000003</v>
          </cell>
        </row>
        <row r="6638">
          <cell r="A6638">
            <v>0</v>
          </cell>
          <cell r="B6638" t="str">
            <v>Cinta de yeso 250 PL</v>
          </cell>
          <cell r="C6638">
            <v>3</v>
          </cell>
          <cell r="D6638" t="str">
            <v>UND</v>
          </cell>
          <cell r="E6638">
            <v>116.95</v>
          </cell>
          <cell r="F6638">
            <v>21.050999999999998</v>
          </cell>
          <cell r="G6638">
            <v>350.85</v>
          </cell>
          <cell r="H6638">
            <v>63.15</v>
          </cell>
        </row>
        <row r="6639">
          <cell r="A6639">
            <v>0</v>
          </cell>
          <cell r="B6639" t="str">
            <v>Masilla para sheetrock 5GL</v>
          </cell>
          <cell r="C6639">
            <v>2</v>
          </cell>
          <cell r="D6639" t="str">
            <v>UND</v>
          </cell>
          <cell r="E6639">
            <v>1159.75</v>
          </cell>
          <cell r="F6639">
            <v>208.755</v>
          </cell>
          <cell r="G6639">
            <v>2319.5</v>
          </cell>
          <cell r="H6639">
            <v>417.51</v>
          </cell>
        </row>
        <row r="6640">
          <cell r="A6640">
            <v>0</v>
          </cell>
          <cell r="B6640" t="str">
            <v>Clavos 1-1/4" con arandelas Caja de 100unds</v>
          </cell>
          <cell r="C6640">
            <v>1</v>
          </cell>
          <cell r="D6640" t="str">
            <v>UND</v>
          </cell>
          <cell r="E6640">
            <v>380.08</v>
          </cell>
          <cell r="F6640">
            <v>68.414400000000001</v>
          </cell>
          <cell r="G6640">
            <v>380.08</v>
          </cell>
          <cell r="H6640">
            <v>68.41</v>
          </cell>
          <cell r="I6640">
            <v>0</v>
          </cell>
        </row>
        <row r="6641">
          <cell r="A6641">
            <v>0</v>
          </cell>
          <cell r="B6641" t="str">
            <v>Fulminates - Green Shots Caja de 100unds</v>
          </cell>
          <cell r="C6641">
            <v>1</v>
          </cell>
          <cell r="D6641" t="str">
            <v>UND</v>
          </cell>
          <cell r="E6641">
            <v>311.86</v>
          </cell>
          <cell r="F6641">
            <v>56.134799999999998</v>
          </cell>
          <cell r="G6641">
            <v>311.86</v>
          </cell>
          <cell r="H6641">
            <v>56.13</v>
          </cell>
          <cell r="I6641">
            <v>0</v>
          </cell>
        </row>
        <row r="6642">
          <cell r="A6642">
            <v>0</v>
          </cell>
          <cell r="B6642" t="str">
            <v>Tornillos 6 x 1-1/4" LBS 293 Torn/LB</v>
          </cell>
          <cell r="C6642">
            <v>3</v>
          </cell>
          <cell r="D6642" t="str">
            <v>LB</v>
          </cell>
          <cell r="E6642">
            <v>155.93</v>
          </cell>
          <cell r="F6642">
            <v>28.067399999999999</v>
          </cell>
          <cell r="G6642">
            <v>467.79</v>
          </cell>
          <cell r="H6642">
            <v>84.2</v>
          </cell>
          <cell r="I6642">
            <v>49448.989999999991</v>
          </cell>
        </row>
        <row r="6643">
          <cell r="A6643">
            <v>0</v>
          </cell>
          <cell r="B6643" t="str">
            <v>Tornillos 7 x 7/16" LBS 354 Torn/LB</v>
          </cell>
          <cell r="C6643">
            <v>2</v>
          </cell>
          <cell r="D6643" t="str">
            <v>LB</v>
          </cell>
          <cell r="E6643">
            <v>175.42</v>
          </cell>
          <cell r="F6643">
            <v>31.575599999999998</v>
          </cell>
          <cell r="G6643">
            <v>350.84</v>
          </cell>
          <cell r="H6643">
            <v>63.15</v>
          </cell>
        </row>
        <row r="6644">
          <cell r="A6644">
            <v>0</v>
          </cell>
          <cell r="B6644" t="str">
            <v>Esquinero metálico 10 pies</v>
          </cell>
          <cell r="C6644">
            <v>15</v>
          </cell>
          <cell r="D6644" t="str">
            <v>UND</v>
          </cell>
          <cell r="E6644">
            <v>87.71</v>
          </cell>
          <cell r="F6644">
            <v>15.787799999999999</v>
          </cell>
          <cell r="G6644">
            <v>1315.65</v>
          </cell>
          <cell r="H6644">
            <v>236.82</v>
          </cell>
          <cell r="I6644">
            <v>2060.8675455116136</v>
          </cell>
        </row>
        <row r="6645">
          <cell r="A6645">
            <v>0</v>
          </cell>
          <cell r="B6645" t="str">
            <v xml:space="preserve">Mano de obra  </v>
          </cell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</row>
        <row r="6646">
          <cell r="A6646">
            <v>0</v>
          </cell>
          <cell r="B6646" t="str">
            <v>Mano de obra techo de sheetrock</v>
          </cell>
          <cell r="C6646">
            <v>15.31</v>
          </cell>
          <cell r="D6646" t="str">
            <v>M2</v>
          </cell>
          <cell r="E6646">
            <v>247.13</v>
          </cell>
          <cell r="F6646">
            <v>0</v>
          </cell>
          <cell r="G6646">
            <v>3783.56</v>
          </cell>
          <cell r="H6646">
            <v>0</v>
          </cell>
          <cell r="I6646">
            <v>0</v>
          </cell>
        </row>
        <row r="6647">
          <cell r="A6647">
            <v>0</v>
          </cell>
          <cell r="B6647" t="str">
            <v>Mano de obra facia en techo</v>
          </cell>
          <cell r="C6647">
            <v>16</v>
          </cell>
          <cell r="D6647" t="str">
            <v>ML</v>
          </cell>
          <cell r="E6647">
            <v>150.04</v>
          </cell>
          <cell r="F6647">
            <v>0</v>
          </cell>
          <cell r="G6647">
            <v>2400.64</v>
          </cell>
          <cell r="H6647">
            <v>0</v>
          </cell>
          <cell r="I6647">
            <v>0</v>
          </cell>
        </row>
        <row r="6648">
          <cell r="A6648">
            <v>0</v>
          </cell>
          <cell r="B6648" t="str">
            <v>Total/UND</v>
          </cell>
          <cell r="C6648">
            <v>12</v>
          </cell>
          <cell r="D6648">
            <v>0</v>
          </cell>
          <cell r="E6648">
            <v>1247.46</v>
          </cell>
          <cell r="F6648">
            <v>224.5428</v>
          </cell>
          <cell r="G6648">
            <v>25177.410000000007</v>
          </cell>
          <cell r="H6648">
            <v>3418.76</v>
          </cell>
          <cell r="I6648">
            <v>28596.170000000006</v>
          </cell>
        </row>
        <row r="6649">
          <cell r="A6649">
            <v>0</v>
          </cell>
          <cell r="B6649" t="str">
            <v>Parales - Studs 2-1/2" x 10 C22</v>
          </cell>
          <cell r="C6649">
            <v>18</v>
          </cell>
          <cell r="D6649" t="str">
            <v>UND</v>
          </cell>
          <cell r="E6649">
            <v>180.3</v>
          </cell>
          <cell r="F6649">
            <v>32.454000000000001</v>
          </cell>
          <cell r="G6649">
            <v>3245.4</v>
          </cell>
          <cell r="H6649">
            <v>584.16999999999996</v>
          </cell>
        </row>
        <row r="6650">
          <cell r="A6650">
            <v>130</v>
          </cell>
          <cell r="B6650" t="str">
            <v>PANELES POLIESTIRENO EXPANDIDO</v>
          </cell>
          <cell r="C6650">
            <v>0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</row>
        <row r="6651">
          <cell r="A6651">
            <v>130.01</v>
          </cell>
          <cell r="B6651" t="str">
            <v>PANELES POLIESTIRENO EXPANDIDO 6CMS</v>
          </cell>
          <cell r="C6651">
            <v>1</v>
          </cell>
          <cell r="D6651" t="str">
            <v>M2</v>
          </cell>
          <cell r="E6651">
            <v>0</v>
          </cell>
          <cell r="F6651">
            <v>0</v>
          </cell>
          <cell r="G6651">
            <v>1592.66</v>
          </cell>
          <cell r="H6651">
            <v>89</v>
          </cell>
          <cell r="I6651">
            <v>1681.66</v>
          </cell>
        </row>
        <row r="6652">
          <cell r="A6652">
            <v>0</v>
          </cell>
          <cell r="B6652" t="str">
            <v>Poliestireno expandido reforzado - Terminado en 11cms</v>
          </cell>
          <cell r="C6652">
            <v>0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</row>
        <row r="6653">
          <cell r="A6653">
            <v>0</v>
          </cell>
          <cell r="B6653" t="str">
            <v>Volumen Análisis</v>
          </cell>
          <cell r="C6653">
            <v>1</v>
          </cell>
          <cell r="D6653" t="str">
            <v>M2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</row>
        <row r="6654">
          <cell r="A6654">
            <v>0</v>
          </cell>
          <cell r="B6654" t="str">
            <v>Materiales y Equipos</v>
          </cell>
          <cell r="C6654">
            <v>1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</row>
        <row r="6655">
          <cell r="A6655">
            <v>0</v>
          </cell>
          <cell r="B6655" t="str">
            <v>Suministro Panel Poliestireno expandido reforzado</v>
          </cell>
          <cell r="C6655">
            <v>1</v>
          </cell>
          <cell r="D6655" t="str">
            <v>M2</v>
          </cell>
          <cell r="E6655">
            <v>494.47</v>
          </cell>
          <cell r="F6655">
            <v>89.004599999999996</v>
          </cell>
          <cell r="G6655">
            <v>494.47</v>
          </cell>
          <cell r="H6655">
            <v>89</v>
          </cell>
          <cell r="I6655">
            <v>0</v>
          </cell>
        </row>
        <row r="6656">
          <cell r="A6656">
            <v>0</v>
          </cell>
          <cell r="B6656" t="str">
            <v>Transporte Panel Poliestireno expandido</v>
          </cell>
          <cell r="C6656">
            <v>1</v>
          </cell>
          <cell r="D6656" t="str">
            <v>M2</v>
          </cell>
          <cell r="E6656">
            <v>9.8894000000000002</v>
          </cell>
          <cell r="F6656">
            <v>0</v>
          </cell>
          <cell r="G6656">
            <v>9.89</v>
          </cell>
          <cell r="H6656">
            <v>0</v>
          </cell>
        </row>
        <row r="6657">
          <cell r="A6657">
            <v>0</v>
          </cell>
          <cell r="B6657" t="str">
            <v xml:space="preserve">Mano de obra  </v>
          </cell>
          <cell r="C6657">
            <v>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</row>
        <row r="6658">
          <cell r="A6658">
            <v>0</v>
          </cell>
          <cell r="B6658" t="str">
            <v>Instalación Poliestireno expandido Todo Costo Revoque 5cms</v>
          </cell>
          <cell r="C6658">
            <v>1</v>
          </cell>
          <cell r="D6658" t="str">
            <v>M2</v>
          </cell>
          <cell r="E6658">
            <v>1050.8499999999999</v>
          </cell>
          <cell r="F6658">
            <v>0</v>
          </cell>
          <cell r="G6658">
            <v>1050.8499999999999</v>
          </cell>
          <cell r="H6658">
            <v>0</v>
          </cell>
          <cell r="I6658">
            <v>0</v>
          </cell>
        </row>
        <row r="6659">
          <cell r="A6659">
            <v>0</v>
          </cell>
          <cell r="B6659" t="str">
            <v>Subida de materiales</v>
          </cell>
          <cell r="C6659">
            <v>1</v>
          </cell>
          <cell r="D6659" t="str">
            <v>PA</v>
          </cell>
          <cell r="E6659">
            <v>37.450000000000003</v>
          </cell>
          <cell r="F6659">
            <v>0</v>
          </cell>
          <cell r="G6659">
            <v>37.450000000000003</v>
          </cell>
          <cell r="H6659">
            <v>0</v>
          </cell>
          <cell r="I6659">
            <v>0</v>
          </cell>
        </row>
        <row r="6660">
          <cell r="A6660">
            <v>0</v>
          </cell>
          <cell r="B6660" t="str">
            <v>Total/UND</v>
          </cell>
          <cell r="C6660">
            <v>15.93</v>
          </cell>
          <cell r="D6660">
            <v>0</v>
          </cell>
          <cell r="E6660">
            <v>350.1</v>
          </cell>
          <cell r="F6660">
            <v>0</v>
          </cell>
          <cell r="G6660">
            <v>1592.66</v>
          </cell>
          <cell r="H6660">
            <v>89</v>
          </cell>
          <cell r="I6660">
            <v>1681.66</v>
          </cell>
        </row>
        <row r="6661">
          <cell r="A6661">
            <v>0</v>
          </cell>
          <cell r="B6661" t="str">
            <v>Total/UND</v>
          </cell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32829.620000000003</v>
          </cell>
        </row>
        <row r="6662">
          <cell r="A6662">
            <v>130.01999999999998</v>
          </cell>
          <cell r="B6662" t="str">
            <v>PANELES POLIESTIRENO EXPANDIDO 8CMS</v>
          </cell>
          <cell r="C6662">
            <v>1</v>
          </cell>
          <cell r="D6662" t="str">
            <v>M2</v>
          </cell>
          <cell r="E6662">
            <v>0</v>
          </cell>
          <cell r="F6662">
            <v>0</v>
          </cell>
          <cell r="G6662">
            <v>1668.1699999999998</v>
          </cell>
          <cell r="H6662">
            <v>102.33</v>
          </cell>
          <cell r="I6662">
            <v>1770.4999999999998</v>
          </cell>
        </row>
        <row r="6663">
          <cell r="A6663">
            <v>0</v>
          </cell>
          <cell r="B6663" t="str">
            <v>Poliestireno expandido reforzado - Terminado en 13cms</v>
          </cell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</row>
        <row r="6664">
          <cell r="A6664">
            <v>0</v>
          </cell>
          <cell r="B6664" t="str">
            <v>Volumen Análisis</v>
          </cell>
          <cell r="C6664">
            <v>1</v>
          </cell>
          <cell r="D6664" t="str">
            <v>M2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</row>
        <row r="6665">
          <cell r="A6665">
            <v>0</v>
          </cell>
          <cell r="B6665" t="str">
            <v>Materiales y Equipos</v>
          </cell>
          <cell r="C6665">
            <v>15.31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</row>
        <row r="6666">
          <cell r="A6666">
            <v>0</v>
          </cell>
          <cell r="B6666" t="str">
            <v>Suministro Panel Poliestireno expandido reforzado</v>
          </cell>
          <cell r="C6666">
            <v>1</v>
          </cell>
          <cell r="D6666" t="str">
            <v>M2</v>
          </cell>
          <cell r="E6666">
            <v>568.5</v>
          </cell>
          <cell r="F6666">
            <v>102.33</v>
          </cell>
          <cell r="G6666">
            <v>568.5</v>
          </cell>
          <cell r="H6666">
            <v>102.33</v>
          </cell>
          <cell r="I6666">
            <v>0</v>
          </cell>
        </row>
        <row r="6667">
          <cell r="A6667">
            <v>0</v>
          </cell>
          <cell r="B6667" t="str">
            <v>Transporte Panel Poliestireno expandido</v>
          </cell>
          <cell r="C6667">
            <v>1</v>
          </cell>
          <cell r="D6667" t="str">
            <v>M2</v>
          </cell>
          <cell r="E6667">
            <v>11.370000000000001</v>
          </cell>
          <cell r="F6667">
            <v>0</v>
          </cell>
          <cell r="G6667">
            <v>11.37</v>
          </cell>
          <cell r="H6667">
            <v>0</v>
          </cell>
        </row>
        <row r="6668">
          <cell r="A6668">
            <v>0</v>
          </cell>
          <cell r="B6668" t="str">
            <v xml:space="preserve">Mano de obra  </v>
          </cell>
          <cell r="C6668">
            <v>16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</row>
        <row r="6669">
          <cell r="A6669">
            <v>0</v>
          </cell>
          <cell r="B6669" t="str">
            <v>Instalación Poliestireno expandido Todo Costo Revoque 5cms</v>
          </cell>
          <cell r="C6669">
            <v>1</v>
          </cell>
          <cell r="D6669" t="str">
            <v>M2</v>
          </cell>
          <cell r="E6669">
            <v>1050.8499999999999</v>
          </cell>
          <cell r="F6669">
            <v>0</v>
          </cell>
          <cell r="G6669">
            <v>1050.8499999999999</v>
          </cell>
          <cell r="H6669">
            <v>0</v>
          </cell>
          <cell r="I6669">
            <v>0</v>
          </cell>
        </row>
        <row r="6670">
          <cell r="A6670">
            <v>0</v>
          </cell>
          <cell r="B6670" t="str">
            <v>Subida de materiales</v>
          </cell>
          <cell r="C6670">
            <v>1</v>
          </cell>
          <cell r="D6670" t="str">
            <v>PA</v>
          </cell>
          <cell r="E6670">
            <v>37.450000000000003</v>
          </cell>
          <cell r="F6670">
            <v>0</v>
          </cell>
          <cell r="G6670">
            <v>37.450000000000003</v>
          </cell>
          <cell r="H6670">
            <v>0</v>
          </cell>
          <cell r="I6670">
            <v>0</v>
          </cell>
        </row>
        <row r="6671">
          <cell r="A6671">
            <v>0</v>
          </cell>
          <cell r="B6671" t="str">
            <v>Total/UND</v>
          </cell>
          <cell r="C6671">
            <v>1</v>
          </cell>
          <cell r="D6671">
            <v>0</v>
          </cell>
          <cell r="E6671">
            <v>1284.5084745762713</v>
          </cell>
          <cell r="F6671">
            <v>231.21152542372883</v>
          </cell>
          <cell r="G6671">
            <v>1668.1699999999998</v>
          </cell>
          <cell r="H6671">
            <v>102.33</v>
          </cell>
          <cell r="I6671">
            <v>1770.4999999999998</v>
          </cell>
        </row>
        <row r="6672">
          <cell r="A6672">
            <v>0</v>
          </cell>
          <cell r="B6672" t="str">
            <v>Clavos 1-1/4" con arandelas Caja de 100unds</v>
          </cell>
          <cell r="C6672">
            <v>1</v>
          </cell>
          <cell r="D6672">
            <v>0</v>
          </cell>
          <cell r="E6672">
            <v>378.67796610169489</v>
          </cell>
          <cell r="F6672">
            <v>68.162033898305083</v>
          </cell>
          <cell r="G6672">
            <v>0</v>
          </cell>
          <cell r="H6672">
            <v>0</v>
          </cell>
        </row>
        <row r="6673">
          <cell r="A6673">
            <v>130.02999999999997</v>
          </cell>
          <cell r="B6673" t="str">
            <v>PANELES POLIESTIRENO EXPANDIDO 10CMS</v>
          </cell>
          <cell r="C6673">
            <v>1</v>
          </cell>
          <cell r="D6673" t="str">
            <v>M2</v>
          </cell>
          <cell r="E6673">
            <v>0</v>
          </cell>
          <cell r="F6673">
            <v>0</v>
          </cell>
          <cell r="G6673">
            <v>1743.68</v>
          </cell>
          <cell r="H6673">
            <v>115.66</v>
          </cell>
          <cell r="I6673">
            <v>1859.3400000000001</v>
          </cell>
        </row>
        <row r="6674">
          <cell r="A6674">
            <v>0</v>
          </cell>
          <cell r="B6674" t="str">
            <v>Poliestireno expandido reforzado - Terminado en 15cms</v>
          </cell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</row>
        <row r="6675">
          <cell r="A6675">
            <v>0</v>
          </cell>
          <cell r="B6675" t="str">
            <v>Volumen Análisis</v>
          </cell>
          <cell r="C6675">
            <v>1</v>
          </cell>
          <cell r="D6675" t="str">
            <v>M2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</row>
        <row r="6676">
          <cell r="A6676">
            <v>0</v>
          </cell>
          <cell r="B6676" t="str">
            <v>Materiales y Equipos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</row>
        <row r="6677">
          <cell r="A6677">
            <v>0</v>
          </cell>
          <cell r="B6677" t="str">
            <v>Suministro Panel Poliestireno expandido reforzado</v>
          </cell>
          <cell r="C6677">
            <v>1</v>
          </cell>
          <cell r="D6677" t="str">
            <v>M2</v>
          </cell>
          <cell r="E6677">
            <v>642.53</v>
          </cell>
          <cell r="F6677">
            <v>115.65539999999999</v>
          </cell>
          <cell r="G6677">
            <v>642.53</v>
          </cell>
          <cell r="H6677">
            <v>115.66</v>
          </cell>
          <cell r="I6677">
            <v>0</v>
          </cell>
        </row>
        <row r="6678">
          <cell r="A6678">
            <v>0</v>
          </cell>
          <cell r="B6678" t="str">
            <v>Transporte Panel Poliestireno expandido</v>
          </cell>
          <cell r="C6678">
            <v>1</v>
          </cell>
          <cell r="D6678" t="str">
            <v>M2</v>
          </cell>
          <cell r="E6678">
            <v>12.8506</v>
          </cell>
          <cell r="F6678">
            <v>0</v>
          </cell>
          <cell r="G6678">
            <v>12.85</v>
          </cell>
          <cell r="H6678">
            <v>0</v>
          </cell>
          <cell r="I6678">
            <v>0</v>
          </cell>
        </row>
        <row r="6679">
          <cell r="A6679">
            <v>0</v>
          </cell>
          <cell r="B6679" t="str">
            <v xml:space="preserve">Mano de obra  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</row>
        <row r="6680">
          <cell r="A6680">
            <v>0</v>
          </cell>
          <cell r="B6680" t="str">
            <v>Instalación Poliestireno expandido Todo Costo Revoque 5cms</v>
          </cell>
          <cell r="C6680">
            <v>1</v>
          </cell>
          <cell r="D6680" t="str">
            <v>M2</v>
          </cell>
          <cell r="E6680">
            <v>1050.8499999999999</v>
          </cell>
          <cell r="F6680">
            <v>0</v>
          </cell>
          <cell r="G6680">
            <v>1050.8499999999999</v>
          </cell>
          <cell r="H6680">
            <v>0</v>
          </cell>
          <cell r="I6680">
            <v>0</v>
          </cell>
        </row>
        <row r="6681">
          <cell r="A6681">
            <v>0</v>
          </cell>
          <cell r="B6681" t="str">
            <v>Subida de materiales</v>
          </cell>
          <cell r="C6681">
            <v>1</v>
          </cell>
          <cell r="D6681" t="str">
            <v>PA</v>
          </cell>
          <cell r="E6681">
            <v>37.450000000000003</v>
          </cell>
          <cell r="F6681">
            <v>0</v>
          </cell>
          <cell r="G6681">
            <v>37.450000000000003</v>
          </cell>
          <cell r="H6681">
            <v>0</v>
          </cell>
          <cell r="I6681">
            <v>0</v>
          </cell>
        </row>
        <row r="6682">
          <cell r="A6682">
            <v>0</v>
          </cell>
          <cell r="B6682" t="str">
            <v>Total/UND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1743.68</v>
          </cell>
          <cell r="H6682">
            <v>115.66</v>
          </cell>
          <cell r="I6682">
            <v>1859.3400000000001</v>
          </cell>
        </row>
        <row r="6683">
          <cell r="A6683">
            <v>0</v>
          </cell>
          <cell r="B6683" t="str">
            <v>Volumen Análisis</v>
          </cell>
          <cell r="C6683">
            <v>16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</row>
        <row r="6684">
          <cell r="A6684">
            <v>130.03999999999996</v>
          </cell>
          <cell r="B6684" t="str">
            <v>PANELES POLIESTIRENO EXPANDIDO 12CMS</v>
          </cell>
          <cell r="C6684">
            <v>1</v>
          </cell>
          <cell r="D6684" t="str">
            <v>M2</v>
          </cell>
          <cell r="E6684">
            <v>0</v>
          </cell>
          <cell r="F6684">
            <v>0</v>
          </cell>
          <cell r="G6684">
            <v>1819.2</v>
          </cell>
          <cell r="H6684">
            <v>128.97999999999999</v>
          </cell>
          <cell r="I6684">
            <v>1948.18</v>
          </cell>
        </row>
        <row r="6685">
          <cell r="A6685">
            <v>0</v>
          </cell>
          <cell r="B6685" t="str">
            <v>Poliestireno expandido reforzado - Terminado en 17cms</v>
          </cell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</row>
        <row r="6686">
          <cell r="A6686">
            <v>0</v>
          </cell>
          <cell r="B6686" t="str">
            <v>Volumen Análisis</v>
          </cell>
          <cell r="C6686">
            <v>1</v>
          </cell>
          <cell r="D6686" t="str">
            <v>M2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</row>
        <row r="6687">
          <cell r="A6687">
            <v>0</v>
          </cell>
          <cell r="B6687" t="str">
            <v>Materiales y Equipos</v>
          </cell>
          <cell r="C6687">
            <v>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</row>
        <row r="6688">
          <cell r="A6688">
            <v>0</v>
          </cell>
          <cell r="B6688" t="str">
            <v>Suministro Panel Poliestireno expandido reforzado</v>
          </cell>
          <cell r="C6688">
            <v>1</v>
          </cell>
          <cell r="D6688" t="str">
            <v>M2</v>
          </cell>
          <cell r="E6688">
            <v>716.57</v>
          </cell>
          <cell r="F6688">
            <v>128.98259999999999</v>
          </cell>
          <cell r="G6688">
            <v>716.57</v>
          </cell>
          <cell r="H6688">
            <v>128.97999999999999</v>
          </cell>
          <cell r="I6688">
            <v>0</v>
          </cell>
        </row>
        <row r="6689">
          <cell r="A6689">
            <v>0</v>
          </cell>
          <cell r="B6689" t="str">
            <v>Transporte Panel Poliestireno expandido</v>
          </cell>
          <cell r="C6689">
            <v>1</v>
          </cell>
          <cell r="D6689" t="str">
            <v>M2</v>
          </cell>
          <cell r="E6689">
            <v>14.331400000000002</v>
          </cell>
          <cell r="F6689">
            <v>0</v>
          </cell>
          <cell r="G6689">
            <v>14.33</v>
          </cell>
          <cell r="H6689">
            <v>0</v>
          </cell>
          <cell r="I6689">
            <v>0</v>
          </cell>
        </row>
        <row r="6690">
          <cell r="A6690">
            <v>0</v>
          </cell>
          <cell r="B6690" t="str">
            <v xml:space="preserve">Mano de obra  </v>
          </cell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</row>
        <row r="6691">
          <cell r="A6691">
            <v>0</v>
          </cell>
          <cell r="B6691" t="str">
            <v>Instalación Poliestireno expandido Todo Costo Revoque 5cms</v>
          </cell>
          <cell r="C6691">
            <v>1</v>
          </cell>
          <cell r="D6691" t="str">
            <v>M2</v>
          </cell>
          <cell r="E6691">
            <v>1050.8499999999999</v>
          </cell>
          <cell r="F6691">
            <v>0</v>
          </cell>
          <cell r="G6691">
            <v>1050.8499999999999</v>
          </cell>
          <cell r="H6691">
            <v>0</v>
          </cell>
          <cell r="I6691">
            <v>0</v>
          </cell>
        </row>
        <row r="6692">
          <cell r="A6692">
            <v>0</v>
          </cell>
          <cell r="B6692" t="str">
            <v>Subida de materiales</v>
          </cell>
          <cell r="C6692">
            <v>1</v>
          </cell>
          <cell r="D6692" t="str">
            <v>PA</v>
          </cell>
          <cell r="E6692">
            <v>37.450000000000003</v>
          </cell>
          <cell r="F6692">
            <v>0</v>
          </cell>
          <cell r="G6692">
            <v>37.450000000000003</v>
          </cell>
          <cell r="H6692">
            <v>0</v>
          </cell>
          <cell r="I6692">
            <v>0</v>
          </cell>
        </row>
        <row r="6693">
          <cell r="A6693">
            <v>0</v>
          </cell>
          <cell r="B6693" t="str">
            <v>Total/UND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G6693">
            <v>1819.2</v>
          </cell>
          <cell r="H6693">
            <v>128.97999999999999</v>
          </cell>
          <cell r="I6693">
            <v>1948.18</v>
          </cell>
        </row>
        <row r="6694">
          <cell r="A6694">
            <v>0</v>
          </cell>
          <cell r="B6694" t="str">
            <v>Mano de obra facia en techo</v>
          </cell>
          <cell r="C6694">
            <v>16</v>
          </cell>
          <cell r="D6694">
            <v>0</v>
          </cell>
          <cell r="E6694">
            <v>150.04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</row>
        <row r="6695">
          <cell r="A6695">
            <v>130.04999999999995</v>
          </cell>
          <cell r="B6695" t="str">
            <v>PANELES POLIESTIRENO EXPANDIDO 15CMS</v>
          </cell>
          <cell r="C6695">
            <v>1</v>
          </cell>
          <cell r="D6695" t="str">
            <v>M2</v>
          </cell>
          <cell r="E6695">
            <v>0</v>
          </cell>
          <cell r="F6695">
            <v>0</v>
          </cell>
          <cell r="G6695">
            <v>1932.2099999999998</v>
          </cell>
          <cell r="H6695">
            <v>148.91999999999999</v>
          </cell>
          <cell r="I6695">
            <v>2081.1299999999997</v>
          </cell>
        </row>
        <row r="6696">
          <cell r="A6696">
            <v>0</v>
          </cell>
          <cell r="B6696" t="str">
            <v>Poliestireno expandido reforzado - Terminado en 20cms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</row>
        <row r="6697">
          <cell r="A6697">
            <v>0</v>
          </cell>
          <cell r="B6697" t="str">
            <v>Volumen Análisis</v>
          </cell>
          <cell r="C6697">
            <v>1</v>
          </cell>
          <cell r="D6697" t="str">
            <v>M2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</row>
        <row r="6698">
          <cell r="A6698">
            <v>0</v>
          </cell>
          <cell r="B6698" t="str">
            <v>Materiales y Equipos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</row>
        <row r="6699">
          <cell r="A6699">
            <v>0</v>
          </cell>
          <cell r="B6699" t="str">
            <v>Suministro Panel Poliestireno expandido reforzado</v>
          </cell>
          <cell r="C6699">
            <v>1</v>
          </cell>
          <cell r="D6699" t="str">
            <v>M2</v>
          </cell>
          <cell r="E6699">
            <v>827.36</v>
          </cell>
          <cell r="F6699">
            <v>148.9248</v>
          </cell>
          <cell r="G6699">
            <v>827.36</v>
          </cell>
          <cell r="H6699">
            <v>148.91999999999999</v>
          </cell>
          <cell r="I6699">
            <v>0</v>
          </cell>
        </row>
        <row r="6700">
          <cell r="A6700">
            <v>0</v>
          </cell>
          <cell r="B6700" t="str">
            <v>Transporte Panel Poliestireno expandido</v>
          </cell>
          <cell r="C6700">
            <v>1</v>
          </cell>
          <cell r="D6700" t="str">
            <v>M2</v>
          </cell>
          <cell r="E6700">
            <v>16.5472</v>
          </cell>
          <cell r="F6700">
            <v>0</v>
          </cell>
          <cell r="G6700">
            <v>16.55</v>
          </cell>
          <cell r="H6700">
            <v>0</v>
          </cell>
          <cell r="I6700">
            <v>0</v>
          </cell>
        </row>
        <row r="6701">
          <cell r="A6701">
            <v>0</v>
          </cell>
          <cell r="B6701" t="str">
            <v xml:space="preserve">Mano de obra  </v>
          </cell>
          <cell r="C6701">
            <v>6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</row>
        <row r="6702">
          <cell r="A6702">
            <v>0</v>
          </cell>
          <cell r="B6702" t="str">
            <v>Instalación Poliestireno expandido Todo Costo Revoque 5cms</v>
          </cell>
          <cell r="C6702">
            <v>1</v>
          </cell>
          <cell r="D6702" t="str">
            <v>M2</v>
          </cell>
          <cell r="E6702">
            <v>1050.8499999999999</v>
          </cell>
          <cell r="F6702">
            <v>0</v>
          </cell>
          <cell r="G6702">
            <v>1050.8499999999999</v>
          </cell>
          <cell r="H6702">
            <v>0</v>
          </cell>
          <cell r="I6702">
            <v>0</v>
          </cell>
        </row>
        <row r="6703">
          <cell r="A6703">
            <v>0</v>
          </cell>
          <cell r="B6703" t="str">
            <v>Subida de materiales</v>
          </cell>
          <cell r="C6703">
            <v>1</v>
          </cell>
          <cell r="D6703" t="str">
            <v>PA</v>
          </cell>
          <cell r="E6703">
            <v>37.450000000000003</v>
          </cell>
          <cell r="F6703">
            <v>0</v>
          </cell>
          <cell r="G6703">
            <v>37.450000000000003</v>
          </cell>
          <cell r="H6703">
            <v>0</v>
          </cell>
          <cell r="I6703">
            <v>0</v>
          </cell>
        </row>
        <row r="6704">
          <cell r="A6704">
            <v>0</v>
          </cell>
          <cell r="B6704" t="str">
            <v>Total/UND</v>
          </cell>
          <cell r="C6704">
            <v>3</v>
          </cell>
          <cell r="D6704">
            <v>0</v>
          </cell>
          <cell r="E6704">
            <v>116.95</v>
          </cell>
          <cell r="F6704">
            <v>21.050999999999998</v>
          </cell>
          <cell r="G6704">
            <v>1932.2099999999998</v>
          </cell>
          <cell r="H6704">
            <v>148.91999999999999</v>
          </cell>
          <cell r="I6704">
            <v>2081.1299999999997</v>
          </cell>
        </row>
        <row r="6705">
          <cell r="A6705">
            <v>0</v>
          </cell>
          <cell r="B6705" t="str">
            <v>Masilla para sheetrock 5GL</v>
          </cell>
          <cell r="C6705">
            <v>2</v>
          </cell>
          <cell r="D6705">
            <v>0</v>
          </cell>
          <cell r="E6705">
            <v>1159.75</v>
          </cell>
          <cell r="F6705">
            <v>208.755</v>
          </cell>
          <cell r="G6705">
            <v>0</v>
          </cell>
          <cell r="H6705">
            <v>0</v>
          </cell>
          <cell r="I6705">
            <v>0</v>
          </cell>
        </row>
        <row r="6706">
          <cell r="A6706">
            <v>130.05999999999995</v>
          </cell>
          <cell r="B6706" t="str">
            <v>JUNTA CONSTRUCTIVA EN UNIÓN MUROS-COLUMNA DE POLIETILENO  CON SELLADOR DE POLIURETANO e=0.05m</v>
          </cell>
          <cell r="C6706">
            <v>1</v>
          </cell>
          <cell r="D6706" t="str">
            <v>ML</v>
          </cell>
          <cell r="E6706">
            <v>0</v>
          </cell>
          <cell r="F6706">
            <v>0</v>
          </cell>
          <cell r="G6706">
            <v>1179.1399999999999</v>
          </cell>
          <cell r="H6706">
            <v>13.38</v>
          </cell>
          <cell r="I6706">
            <v>1192.52</v>
          </cell>
        </row>
        <row r="6707">
          <cell r="A6707">
            <v>0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</row>
        <row r="6708">
          <cell r="A6708">
            <v>0</v>
          </cell>
          <cell r="B6708" t="str">
            <v>Volumen Análisis</v>
          </cell>
          <cell r="C6708">
            <v>1</v>
          </cell>
          <cell r="D6708" t="str">
            <v>ML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</row>
        <row r="6709">
          <cell r="A6709">
            <v>0</v>
          </cell>
          <cell r="B6709" t="str">
            <v>Materiales y Equipos</v>
          </cell>
          <cell r="C6709">
            <v>2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</row>
        <row r="6710">
          <cell r="A6710">
            <v>0</v>
          </cell>
          <cell r="B6710" t="str">
            <v>Suministro Panel Polietileno</v>
          </cell>
          <cell r="C6710">
            <v>0.11</v>
          </cell>
          <cell r="D6710" t="str">
            <v>pcha</v>
          </cell>
          <cell r="E6710">
            <v>524</v>
          </cell>
          <cell r="F6710">
            <v>94.32</v>
          </cell>
          <cell r="G6710">
            <v>57.64</v>
          </cell>
          <cell r="H6710">
            <v>10.38</v>
          </cell>
          <cell r="I6710">
            <v>0</v>
          </cell>
        </row>
        <row r="6711">
          <cell r="A6711">
            <v>0</v>
          </cell>
          <cell r="B6711" t="str">
            <v>Sellador de Poliuretano</v>
          </cell>
          <cell r="C6711">
            <v>0.33300000000000002</v>
          </cell>
          <cell r="D6711" t="str">
            <v>und</v>
          </cell>
          <cell r="E6711">
            <v>50</v>
          </cell>
          <cell r="F6711">
            <v>9</v>
          </cell>
          <cell r="G6711">
            <v>16.649999999999999</v>
          </cell>
          <cell r="H6711">
            <v>3</v>
          </cell>
          <cell r="I6711">
            <v>0</v>
          </cell>
        </row>
        <row r="6712">
          <cell r="A6712">
            <v>0</v>
          </cell>
          <cell r="B6712" t="str">
            <v xml:space="preserve">Transporte Panel </v>
          </cell>
          <cell r="C6712">
            <v>1</v>
          </cell>
          <cell r="D6712" t="str">
            <v>M2</v>
          </cell>
          <cell r="E6712">
            <v>16.5472</v>
          </cell>
          <cell r="F6712">
            <v>0</v>
          </cell>
          <cell r="G6712">
            <v>16.55</v>
          </cell>
          <cell r="H6712">
            <v>0</v>
          </cell>
          <cell r="I6712">
            <v>0</v>
          </cell>
        </row>
        <row r="6713">
          <cell r="A6713">
            <v>0</v>
          </cell>
          <cell r="B6713" t="str">
            <v xml:space="preserve">Mano de obra  </v>
          </cell>
          <cell r="C6713">
            <v>16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</row>
        <row r="6714">
          <cell r="A6714" t="str">
            <v>O06TC</v>
          </cell>
          <cell r="B6714" t="str">
            <v>Trabajador calificado</v>
          </cell>
          <cell r="C6714">
            <v>1</v>
          </cell>
          <cell r="D6714" t="str">
            <v>DIAS</v>
          </cell>
          <cell r="E6714">
            <v>1050.8499999999999</v>
          </cell>
          <cell r="F6714">
            <v>0</v>
          </cell>
          <cell r="G6714">
            <v>1050.8499999999999</v>
          </cell>
          <cell r="H6714">
            <v>0</v>
          </cell>
          <cell r="I6714">
            <v>0</v>
          </cell>
        </row>
        <row r="6715">
          <cell r="A6715" t="str">
            <v>O05AY</v>
          </cell>
          <cell r="B6715" t="str">
            <v>Ayudante</v>
          </cell>
          <cell r="C6715">
            <v>1</v>
          </cell>
          <cell r="D6715" t="str">
            <v>DIAS</v>
          </cell>
          <cell r="E6715">
            <v>37.450000000000003</v>
          </cell>
          <cell r="F6715">
            <v>0</v>
          </cell>
          <cell r="G6715">
            <v>37.450000000000003</v>
          </cell>
          <cell r="H6715">
            <v>0</v>
          </cell>
          <cell r="I6715">
            <v>0</v>
          </cell>
        </row>
        <row r="6716">
          <cell r="A6716">
            <v>0</v>
          </cell>
          <cell r="B6716" t="str">
            <v>Colocación de sellador de poliuretano</v>
          </cell>
          <cell r="C6716">
            <v>1</v>
          </cell>
          <cell r="D6716" t="str">
            <v>ML</v>
          </cell>
          <cell r="E6716">
            <v>65</v>
          </cell>
          <cell r="F6716">
            <v>0</v>
          </cell>
          <cell r="G6716">
            <v>65</v>
          </cell>
          <cell r="H6716">
            <v>0</v>
          </cell>
          <cell r="I6716">
            <v>0</v>
          </cell>
        </row>
        <row r="6717">
          <cell r="A6717">
            <v>0</v>
          </cell>
          <cell r="B6717" t="str">
            <v>Total/UND</v>
          </cell>
          <cell r="C6717">
            <v>1</v>
          </cell>
          <cell r="D6717">
            <v>0</v>
          </cell>
          <cell r="E6717">
            <v>0</v>
          </cell>
          <cell r="F6717">
            <v>0</v>
          </cell>
          <cell r="G6717">
            <v>1179.1399999999999</v>
          </cell>
          <cell r="H6717">
            <v>13.38</v>
          </cell>
          <cell r="I6717">
            <v>1192.52</v>
          </cell>
        </row>
        <row r="6718">
          <cell r="A6718">
            <v>0</v>
          </cell>
          <cell r="B6718" t="str">
            <v>Poliestireno expandido reforzado - Terminado en 11cms</v>
          </cell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</row>
        <row r="6719">
          <cell r="A6719">
            <v>131</v>
          </cell>
          <cell r="B6719" t="str">
            <v>SUBIDA DE MATERIALES</v>
          </cell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</row>
        <row r="6720">
          <cell r="A6720">
            <v>131.01</v>
          </cell>
          <cell r="B6720" t="str">
            <v>SUBIDA DE VARILLAS CON POLEA</v>
          </cell>
          <cell r="C6720">
            <v>1</v>
          </cell>
          <cell r="D6720" t="str">
            <v>QQ</v>
          </cell>
          <cell r="E6720">
            <v>0</v>
          </cell>
          <cell r="F6720">
            <v>0</v>
          </cell>
          <cell r="G6720">
            <v>117.77405405405406</v>
          </cell>
          <cell r="H6720">
            <v>0.49081081081081079</v>
          </cell>
          <cell r="I6720">
            <v>118.26486486486488</v>
          </cell>
        </row>
        <row r="6721">
          <cell r="A6721">
            <v>0</v>
          </cell>
          <cell r="B6721" t="str">
            <v>Subida de varillas con polea - 3 und 3/8" x 20 pies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</row>
        <row r="6722">
          <cell r="A6722">
            <v>0</v>
          </cell>
          <cell r="B6722" t="str">
            <v>Volumen Análisis</v>
          </cell>
          <cell r="C6722">
            <v>18.5</v>
          </cell>
          <cell r="D6722" t="str">
            <v>QQ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</row>
        <row r="6723">
          <cell r="A6723">
            <v>0</v>
          </cell>
          <cell r="B6723" t="str">
            <v>Rendimientos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</row>
        <row r="6724">
          <cell r="A6724">
            <v>0</v>
          </cell>
          <cell r="B6724" t="str">
            <v>Rendimiento por día brigada (4 peones)</v>
          </cell>
          <cell r="C6724">
            <v>18.5</v>
          </cell>
          <cell r="D6724" t="str">
            <v>QQ/DIA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</row>
        <row r="6725">
          <cell r="A6725">
            <v>0</v>
          </cell>
          <cell r="B6725" t="str">
            <v>Materiales y Equipos</v>
          </cell>
          <cell r="C6725">
            <v>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</row>
        <row r="6726">
          <cell r="A6726">
            <v>0</v>
          </cell>
          <cell r="B6726" t="str">
            <v xml:space="preserve">Polea </v>
          </cell>
          <cell r="C6726">
            <v>3.3333333333333333E-2</v>
          </cell>
          <cell r="D6726" t="str">
            <v>UND</v>
          </cell>
          <cell r="E6726">
            <v>350</v>
          </cell>
          <cell r="F6726">
            <v>63</v>
          </cell>
          <cell r="G6726">
            <v>11.67</v>
          </cell>
          <cell r="H6726">
            <v>2.1</v>
          </cell>
          <cell r="I6726">
            <v>0</v>
          </cell>
        </row>
        <row r="6727">
          <cell r="A6727">
            <v>0</v>
          </cell>
          <cell r="B6727" t="str">
            <v>Soga de nylon 5/8"</v>
          </cell>
          <cell r="C6727">
            <v>0.66666666666666663</v>
          </cell>
          <cell r="D6727" t="str">
            <v>LBS</v>
          </cell>
          <cell r="E6727">
            <v>49.15</v>
          </cell>
          <cell r="F6727">
            <v>8.8469999999999995</v>
          </cell>
          <cell r="G6727">
            <v>32.770000000000003</v>
          </cell>
          <cell r="H6727">
            <v>5.9</v>
          </cell>
          <cell r="I6727">
            <v>0</v>
          </cell>
        </row>
        <row r="6728">
          <cell r="A6728">
            <v>0</v>
          </cell>
          <cell r="B6728" t="str">
            <v>Estructura soporte madera 2x4 bruto (200 usos)</v>
          </cell>
          <cell r="C6728">
            <v>0.05</v>
          </cell>
          <cell r="D6728" t="str">
            <v>PT</v>
          </cell>
          <cell r="E6728">
            <v>59.32</v>
          </cell>
          <cell r="F6728">
            <v>10.6776</v>
          </cell>
          <cell r="G6728">
            <v>2.97</v>
          </cell>
          <cell r="H6728">
            <v>0.53</v>
          </cell>
          <cell r="I6728">
            <v>1770.4999999999998</v>
          </cell>
        </row>
        <row r="6729">
          <cell r="A6729">
            <v>0</v>
          </cell>
          <cell r="B6729" t="str">
            <v>Clavos de acero</v>
          </cell>
          <cell r="C6729">
            <v>0.08</v>
          </cell>
          <cell r="D6729" t="str">
            <v>LBS</v>
          </cell>
          <cell r="E6729">
            <v>38.14</v>
          </cell>
          <cell r="F6729">
            <v>6.8651999999999997</v>
          </cell>
          <cell r="G6729">
            <v>3.05</v>
          </cell>
          <cell r="H6729">
            <v>0.55000000000000004</v>
          </cell>
          <cell r="I6729">
            <v>0</v>
          </cell>
        </row>
        <row r="6730">
          <cell r="A6730">
            <v>0</v>
          </cell>
          <cell r="B6730" t="str">
            <v xml:space="preserve">Mano de obra  </v>
          </cell>
          <cell r="C6730">
            <v>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</row>
        <row r="6731">
          <cell r="A6731">
            <v>0</v>
          </cell>
          <cell r="B6731" t="str">
            <v>Mano de obra ayudantes</v>
          </cell>
          <cell r="C6731">
            <v>4</v>
          </cell>
          <cell r="D6731" t="str">
            <v>DIAS</v>
          </cell>
          <cell r="E6731">
            <v>532.09</v>
          </cell>
          <cell r="F6731">
            <v>0</v>
          </cell>
          <cell r="G6731">
            <v>2128.36</v>
          </cell>
          <cell r="H6731">
            <v>0</v>
          </cell>
          <cell r="I6731">
            <v>0</v>
          </cell>
        </row>
        <row r="6732">
          <cell r="A6732">
            <v>0</v>
          </cell>
          <cell r="B6732" t="str">
            <v>Total/UND</v>
          </cell>
          <cell r="C6732">
            <v>1</v>
          </cell>
          <cell r="D6732">
            <v>0</v>
          </cell>
          <cell r="E6732">
            <v>568.5</v>
          </cell>
          <cell r="F6732">
            <v>102.33</v>
          </cell>
          <cell r="G6732">
            <v>2178.8200000000002</v>
          </cell>
          <cell r="H6732">
            <v>9.08</v>
          </cell>
          <cell r="I6732">
            <v>2187.9</v>
          </cell>
        </row>
        <row r="6733">
          <cell r="A6733">
            <v>0</v>
          </cell>
          <cell r="B6733">
            <v>0</v>
          </cell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</row>
        <row r="6734">
          <cell r="A6734">
            <v>131.01999999999998</v>
          </cell>
          <cell r="B6734" t="str">
            <v>SUBIDA DE MATERIALES CON WINCHE</v>
          </cell>
          <cell r="C6734">
            <v>1</v>
          </cell>
          <cell r="D6734" t="str">
            <v>QQ</v>
          </cell>
          <cell r="E6734">
            <v>0</v>
          </cell>
          <cell r="F6734">
            <v>0</v>
          </cell>
          <cell r="G6734">
            <v>268.49459459459456</v>
          </cell>
          <cell r="H6734">
            <v>27.620540540540539</v>
          </cell>
          <cell r="I6734">
            <v>296.11513513513512</v>
          </cell>
        </row>
        <row r="6735">
          <cell r="A6735">
            <v>0</v>
          </cell>
          <cell r="B6735" t="str">
            <v>Subida de materiales con Winche</v>
          </cell>
          <cell r="C6735">
            <v>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</row>
        <row r="6736">
          <cell r="A6736">
            <v>0</v>
          </cell>
          <cell r="B6736" t="str">
            <v>Volumen Análisis</v>
          </cell>
          <cell r="C6736">
            <v>18.5</v>
          </cell>
          <cell r="D6736" t="str">
            <v>QQ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</row>
        <row r="6737">
          <cell r="A6737">
            <v>0</v>
          </cell>
          <cell r="B6737" t="str">
            <v>Rendimientos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</row>
        <row r="6738">
          <cell r="A6738">
            <v>0</v>
          </cell>
          <cell r="B6738" t="str">
            <v>Rendimiento por día brigada (4 peones)</v>
          </cell>
          <cell r="C6738">
            <v>18.5</v>
          </cell>
          <cell r="D6738" t="str">
            <v>QQ/DIA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</row>
        <row r="6739">
          <cell r="A6739">
            <v>0</v>
          </cell>
          <cell r="B6739" t="str">
            <v>Materiales y Equipos</v>
          </cell>
          <cell r="C6739">
            <v>1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</row>
        <row r="6740">
          <cell r="A6740">
            <v>0</v>
          </cell>
          <cell r="B6740" t="str">
            <v>Costo Horario Winche</v>
          </cell>
          <cell r="C6740">
            <v>8</v>
          </cell>
          <cell r="D6740" t="str">
            <v>HRS</v>
          </cell>
          <cell r="E6740">
            <v>350</v>
          </cell>
          <cell r="F6740">
            <v>63</v>
          </cell>
          <cell r="G6740">
            <v>2800</v>
          </cell>
          <cell r="H6740">
            <v>504</v>
          </cell>
          <cell r="I6740">
            <v>0</v>
          </cell>
        </row>
        <row r="6741">
          <cell r="A6741">
            <v>0</v>
          </cell>
          <cell r="B6741" t="str">
            <v>Soga de nylon 5/8"</v>
          </cell>
          <cell r="C6741">
            <v>0.66666666666666663</v>
          </cell>
          <cell r="D6741" t="str">
            <v>LBS</v>
          </cell>
          <cell r="E6741">
            <v>49.15</v>
          </cell>
          <cell r="F6741">
            <v>8.85</v>
          </cell>
          <cell r="G6741">
            <v>32.770000000000003</v>
          </cell>
          <cell r="H6741">
            <v>5.9</v>
          </cell>
          <cell r="I6741">
            <v>0</v>
          </cell>
        </row>
        <row r="6742">
          <cell r="A6742">
            <v>0</v>
          </cell>
          <cell r="B6742" t="str">
            <v>Estructura soporte madera 2x4 bruto (200 usos)</v>
          </cell>
          <cell r="C6742">
            <v>0.05</v>
          </cell>
          <cell r="D6742" t="str">
            <v>PT</v>
          </cell>
          <cell r="E6742">
            <v>59.32</v>
          </cell>
          <cell r="F6742">
            <v>10.68</v>
          </cell>
          <cell r="G6742">
            <v>2.97</v>
          </cell>
          <cell r="H6742">
            <v>0.53</v>
          </cell>
          <cell r="I6742">
            <v>0</v>
          </cell>
        </row>
        <row r="6743">
          <cell r="A6743">
            <v>0</v>
          </cell>
          <cell r="B6743" t="str">
            <v>Clavos de acero</v>
          </cell>
          <cell r="C6743">
            <v>0.08</v>
          </cell>
          <cell r="D6743" t="str">
            <v>LBS</v>
          </cell>
          <cell r="E6743">
            <v>38.14</v>
          </cell>
          <cell r="F6743">
            <v>6.87</v>
          </cell>
          <cell r="G6743">
            <v>3.05</v>
          </cell>
          <cell r="H6743">
            <v>0.55000000000000004</v>
          </cell>
          <cell r="I6743">
            <v>0</v>
          </cell>
        </row>
        <row r="6744">
          <cell r="A6744">
            <v>0</v>
          </cell>
          <cell r="B6744" t="str">
            <v xml:space="preserve">Mano de obra  </v>
          </cell>
          <cell r="C6744">
            <v>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</row>
        <row r="6745">
          <cell r="A6745">
            <v>0</v>
          </cell>
          <cell r="B6745" t="str">
            <v>Mano de obra ayudantes</v>
          </cell>
          <cell r="C6745">
            <v>4</v>
          </cell>
          <cell r="D6745" t="str">
            <v>DIAS</v>
          </cell>
          <cell r="E6745">
            <v>532.09</v>
          </cell>
          <cell r="F6745">
            <v>0</v>
          </cell>
          <cell r="G6745">
            <v>2128.36</v>
          </cell>
          <cell r="H6745">
            <v>0</v>
          </cell>
          <cell r="I6745">
            <v>0</v>
          </cell>
        </row>
        <row r="6746">
          <cell r="A6746">
            <v>0</v>
          </cell>
          <cell r="B6746" t="str">
            <v>Total/UND</v>
          </cell>
          <cell r="C6746">
            <v>1</v>
          </cell>
          <cell r="D6746">
            <v>0</v>
          </cell>
          <cell r="E6746">
            <v>1050.8499999999999</v>
          </cell>
          <cell r="F6746">
            <v>0</v>
          </cell>
          <cell r="G6746">
            <v>4967.1499999999996</v>
          </cell>
          <cell r="H6746">
            <v>510.97999999999996</v>
          </cell>
          <cell r="I6746">
            <v>5478.1299999999992</v>
          </cell>
        </row>
        <row r="6747">
          <cell r="A6747">
            <v>0</v>
          </cell>
          <cell r="B6747" t="str">
            <v>Subida de materiales</v>
          </cell>
          <cell r="C6747">
            <v>1</v>
          </cell>
          <cell r="D6747">
            <v>0</v>
          </cell>
          <cell r="E6747">
            <v>37.450000000000003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</row>
        <row r="6748">
          <cell r="A6748">
            <v>132</v>
          </cell>
          <cell r="B6748" t="str">
            <v>OTROS</v>
          </cell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</row>
        <row r="6749">
          <cell r="A6749">
            <v>132.01</v>
          </cell>
          <cell r="B6749" t="str">
            <v>PILOTILLO DE HORMIGÓN Ø0.15M,  F'C=210KG/CM2 (LIGADORA), h=0.60m, 5Ø3/8", EST. Ø3/8"@0.25M. ZAP. (0.30*0.30*0.2) 3Ø3/8" A.D.</v>
          </cell>
          <cell r="C6749">
            <v>1</v>
          </cell>
          <cell r="D6749" t="str">
            <v>UND</v>
          </cell>
          <cell r="E6749">
            <v>0</v>
          </cell>
          <cell r="F6749">
            <v>0</v>
          </cell>
          <cell r="G6749">
            <v>1479.13</v>
          </cell>
          <cell r="H6749">
            <v>219.44000000000003</v>
          </cell>
          <cell r="I6749">
            <v>1698.5700000000002</v>
          </cell>
        </row>
        <row r="6750">
          <cell r="A6750">
            <v>0</v>
          </cell>
          <cell r="B6750" t="str">
            <v>Volumen Análisis</v>
          </cell>
          <cell r="C6750">
            <v>1</v>
          </cell>
          <cell r="D6750" t="str">
            <v>UND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</row>
        <row r="6751">
          <cell r="A6751">
            <v>0</v>
          </cell>
          <cell r="B6751" t="str">
            <v>Materiales y Equipos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</row>
        <row r="6752">
          <cell r="A6752">
            <v>0</v>
          </cell>
          <cell r="B6752" t="str">
            <v>Excavación h=0.40m</v>
          </cell>
          <cell r="C6752">
            <v>3.5999999999999997E-2</v>
          </cell>
          <cell r="D6752" t="str">
            <v>M3</v>
          </cell>
          <cell r="E6752">
            <v>346.67</v>
          </cell>
          <cell r="F6752">
            <v>62.400599999999997</v>
          </cell>
          <cell r="G6752">
            <v>12.48</v>
          </cell>
          <cell r="H6752">
            <v>2.25</v>
          </cell>
          <cell r="I6752">
            <v>0</v>
          </cell>
        </row>
        <row r="6753">
          <cell r="A6753">
            <v>0</v>
          </cell>
          <cell r="B6753" t="str">
            <v>Relleno de reposición</v>
          </cell>
          <cell r="C6753">
            <v>3.8699999999999984E-3</v>
          </cell>
          <cell r="D6753" t="str">
            <v>M3</v>
          </cell>
          <cell r="E6753">
            <v>125</v>
          </cell>
          <cell r="F6753">
            <v>22.5</v>
          </cell>
          <cell r="G6753">
            <v>0.48</v>
          </cell>
          <cell r="H6753">
            <v>0.09</v>
          </cell>
          <cell r="I6753">
            <v>0</v>
          </cell>
        </row>
        <row r="6754">
          <cell r="A6754" t="str">
            <v>AE001</v>
          </cell>
          <cell r="B6754" t="str">
            <v>Acero Estruc. Grado 40-60, 3/8" x 20 a 30 pies</v>
          </cell>
          <cell r="C6754">
            <v>9.4500000000000001E-2</v>
          </cell>
          <cell r="D6754" t="str">
            <v>QQ</v>
          </cell>
          <cell r="E6754">
            <v>3076.2711864406783</v>
          </cell>
          <cell r="F6754">
            <v>553.72881355932202</v>
          </cell>
          <cell r="G6754">
            <v>290.70999999999998</v>
          </cell>
          <cell r="H6754">
            <v>52.33</v>
          </cell>
          <cell r="I6754">
            <v>0</v>
          </cell>
        </row>
        <row r="6755">
          <cell r="A6755">
            <v>102.05000000000003</v>
          </cell>
          <cell r="B6755" t="str">
            <v>Vaciado y ligado Hormigón 1:2:4 - 10% desp</v>
          </cell>
          <cell r="C6755">
            <v>7.8012000000000012E-2</v>
          </cell>
          <cell r="D6755" t="str">
            <v>M3</v>
          </cell>
          <cell r="E6755">
            <v>5585.14</v>
          </cell>
          <cell r="F6755">
            <v>920.96</v>
          </cell>
          <cell r="G6755">
            <v>435.71</v>
          </cell>
          <cell r="H6755">
            <v>71.849999999999994</v>
          </cell>
          <cell r="I6755">
            <v>0</v>
          </cell>
        </row>
        <row r="6756">
          <cell r="A6756" t="str">
            <v>AE016</v>
          </cell>
          <cell r="B6756" t="str">
            <v>Alambre Galvanizado Calibre 18 (Varillas)</v>
          </cell>
          <cell r="C6756">
            <v>0.189</v>
          </cell>
          <cell r="D6756" t="str">
            <v>LB</v>
          </cell>
          <cell r="E6756">
            <v>93.220338983050851</v>
          </cell>
          <cell r="F6756">
            <v>16.779661016949152</v>
          </cell>
          <cell r="G6756">
            <v>17.62</v>
          </cell>
          <cell r="H6756">
            <v>3.17</v>
          </cell>
          <cell r="I6756">
            <v>0</v>
          </cell>
        </row>
        <row r="6757">
          <cell r="A6757">
            <v>0</v>
          </cell>
          <cell r="B6757" t="str">
            <v>Molde en tuberìa PVC 6"</v>
          </cell>
          <cell r="C6757">
            <v>1</v>
          </cell>
          <cell r="D6757">
            <v>0</v>
          </cell>
          <cell r="E6757">
            <v>1050.8499999999999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</row>
        <row r="6758">
          <cell r="A6758" t="str">
            <v>SANIT124</v>
          </cell>
          <cell r="B6758" t="str">
            <v>Tubo Pvc 6" 3 usos</v>
          </cell>
          <cell r="C6758">
            <v>0.2</v>
          </cell>
          <cell r="D6758" t="str">
            <v>UND</v>
          </cell>
          <cell r="E6758">
            <v>2372.8813559322034</v>
          </cell>
          <cell r="F6758">
            <v>427.11864406779659</v>
          </cell>
          <cell r="G6758">
            <v>474.58</v>
          </cell>
          <cell r="H6758">
            <v>85.42</v>
          </cell>
          <cell r="I6758">
            <v>0</v>
          </cell>
        </row>
        <row r="6759">
          <cell r="A6759">
            <v>0</v>
          </cell>
          <cell r="B6759" t="str">
            <v>Materiales diversos</v>
          </cell>
          <cell r="C6759">
            <v>0.05</v>
          </cell>
          <cell r="D6759">
            <v>0</v>
          </cell>
          <cell r="E6759">
            <v>560</v>
          </cell>
          <cell r="F6759">
            <v>0</v>
          </cell>
          <cell r="G6759">
            <v>28</v>
          </cell>
          <cell r="H6759">
            <v>0</v>
          </cell>
          <cell r="I6759">
            <v>1948.18</v>
          </cell>
        </row>
        <row r="6760">
          <cell r="A6760">
            <v>114.02000000000001</v>
          </cell>
          <cell r="B6760" t="str">
            <v>Fraguache</v>
          </cell>
          <cell r="C6760">
            <v>4.6629000000000011E-2</v>
          </cell>
          <cell r="D6760" t="str">
            <v>M2</v>
          </cell>
          <cell r="E6760">
            <v>69.37</v>
          </cell>
          <cell r="F6760">
            <v>5.63</v>
          </cell>
          <cell r="G6760">
            <v>3.23</v>
          </cell>
          <cell r="H6760">
            <v>0.26</v>
          </cell>
          <cell r="I6760">
            <v>0</v>
          </cell>
        </row>
        <row r="6761">
          <cell r="A6761">
            <v>114.06000000000003</v>
          </cell>
          <cell r="B6761" t="str">
            <v>Pañete pulido</v>
          </cell>
          <cell r="C6761">
            <v>4.6629000000000011E-2</v>
          </cell>
          <cell r="D6761" t="str">
            <v>M2</v>
          </cell>
          <cell r="E6761">
            <v>394.83</v>
          </cell>
          <cell r="F6761">
            <v>33.24</v>
          </cell>
          <cell r="G6761">
            <v>18.41</v>
          </cell>
          <cell r="H6761">
            <v>1.55</v>
          </cell>
          <cell r="I6761">
            <v>0</v>
          </cell>
        </row>
        <row r="6762">
          <cell r="A6762">
            <v>115.14000000000004</v>
          </cell>
          <cell r="B6762" t="str">
            <v>Pintura tràfico amarilla</v>
          </cell>
          <cell r="C6762">
            <v>4.6629000000000011E-2</v>
          </cell>
          <cell r="D6762" t="str">
            <v>M2</v>
          </cell>
          <cell r="E6762">
            <v>427.78</v>
          </cell>
          <cell r="F6762">
            <v>54.070000000000007</v>
          </cell>
          <cell r="G6762">
            <v>19.95</v>
          </cell>
          <cell r="H6762">
            <v>2.52</v>
          </cell>
          <cell r="I6762">
            <v>0</v>
          </cell>
        </row>
        <row r="6763">
          <cell r="A6763">
            <v>0</v>
          </cell>
          <cell r="B6763" t="str">
            <v>Mano de Obra</v>
          </cell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</row>
        <row r="6764">
          <cell r="A6764">
            <v>200.05999999999995</v>
          </cell>
          <cell r="B6764" t="str">
            <v>Coloc. acero normal</v>
          </cell>
          <cell r="C6764">
            <v>9.4500000000000001E-2</v>
          </cell>
          <cell r="D6764" t="str">
            <v>QQ</v>
          </cell>
          <cell r="E6764">
            <v>326.47275741487186</v>
          </cell>
          <cell r="F6764">
            <v>0</v>
          </cell>
          <cell r="G6764">
            <v>30.85</v>
          </cell>
          <cell r="H6764">
            <v>0</v>
          </cell>
          <cell r="I6764">
            <v>0</v>
          </cell>
        </row>
        <row r="6765">
          <cell r="A6765">
            <v>404.02</v>
          </cell>
          <cell r="B6765" t="str">
            <v>Confecc. E instalaciòn de molde</v>
          </cell>
          <cell r="C6765">
            <v>0.6</v>
          </cell>
          <cell r="D6765" t="str">
            <v>ml</v>
          </cell>
          <cell r="E6765">
            <v>245.18</v>
          </cell>
          <cell r="F6765">
            <v>0</v>
          </cell>
          <cell r="G6765">
            <v>147.11000000000001</v>
          </cell>
          <cell r="H6765">
            <v>0</v>
          </cell>
        </row>
        <row r="6766">
          <cell r="A6766">
            <v>0</v>
          </cell>
          <cell r="B6766" t="str">
            <v>Total/UND</v>
          </cell>
          <cell r="C6766">
            <v>1</v>
          </cell>
          <cell r="D6766">
            <v>0</v>
          </cell>
          <cell r="E6766">
            <v>16.5472</v>
          </cell>
          <cell r="F6766">
            <v>0</v>
          </cell>
          <cell r="G6766">
            <v>1479.13</v>
          </cell>
          <cell r="H6766">
            <v>219.44000000000003</v>
          </cell>
          <cell r="I6766">
            <v>1698.5700000000002</v>
          </cell>
        </row>
        <row r="6767">
          <cell r="A6767">
            <v>0</v>
          </cell>
          <cell r="B6767" t="str">
            <v xml:space="preserve">Mano de obra  </v>
          </cell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</row>
        <row r="6768">
          <cell r="A6768">
            <v>132.01999999999998</v>
          </cell>
          <cell r="B6768" t="str">
            <v>BARANDA EN H. G 1-1/2", h=0.55M, VERTICAES @ 0.50M</v>
          </cell>
          <cell r="C6768">
            <v>1</v>
          </cell>
          <cell r="D6768" t="str">
            <v>ML</v>
          </cell>
          <cell r="E6768">
            <v>0</v>
          </cell>
          <cell r="F6768">
            <v>0</v>
          </cell>
          <cell r="G6768">
            <v>1910.7372093023257</v>
          </cell>
          <cell r="H6768">
            <v>193.31627906976746</v>
          </cell>
          <cell r="I6768">
            <v>2104.0534883720929</v>
          </cell>
        </row>
        <row r="6769">
          <cell r="A6769">
            <v>0</v>
          </cell>
          <cell r="B6769" t="str">
            <v>Volumen Análisis</v>
          </cell>
          <cell r="C6769">
            <v>4.3</v>
          </cell>
          <cell r="D6769" t="str">
            <v>ML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</row>
        <row r="6770">
          <cell r="A6770">
            <v>0</v>
          </cell>
          <cell r="B6770" t="str">
            <v>Materiales y Equipos</v>
          </cell>
          <cell r="D6770">
            <v>0</v>
          </cell>
          <cell r="G6770">
            <v>0</v>
          </cell>
          <cell r="H6770">
            <v>0</v>
          </cell>
          <cell r="I6770">
            <v>2081.1299999999997</v>
          </cell>
        </row>
        <row r="6771">
          <cell r="A6771" t="str">
            <v>SANIT166</v>
          </cell>
          <cell r="B6771" t="str">
            <v>Tubo Galvanizado 1-1/2¨x20´</v>
          </cell>
          <cell r="C6771">
            <v>2</v>
          </cell>
          <cell r="D6771" t="str">
            <v>Ud</v>
          </cell>
          <cell r="E6771">
            <v>2166.9491525423732</v>
          </cell>
          <cell r="F6771">
            <v>390.05084745762719</v>
          </cell>
          <cell r="G6771">
            <v>4333.8999999999996</v>
          </cell>
          <cell r="H6771">
            <v>780.1</v>
          </cell>
        </row>
        <row r="6772">
          <cell r="A6772" t="str">
            <v>METAL028</v>
          </cell>
          <cell r="B6772" t="str">
            <v>Soldadura Universal 6013 3/32"</v>
          </cell>
          <cell r="C6772">
            <v>4.3</v>
          </cell>
          <cell r="D6772" t="str">
            <v>Lb</v>
          </cell>
          <cell r="E6772">
            <v>66.101694915254242</v>
          </cell>
          <cell r="F6772">
            <v>11.898305084745763</v>
          </cell>
          <cell r="G6772">
            <v>284.24</v>
          </cell>
          <cell r="H6772">
            <v>51.16</v>
          </cell>
          <cell r="I6772">
            <v>1192.52</v>
          </cell>
        </row>
        <row r="6773">
          <cell r="A6773">
            <v>0</v>
          </cell>
          <cell r="B6773" t="str">
            <v>Alquiler máquina de soldadura</v>
          </cell>
          <cell r="C6773">
            <v>0.53749999999999998</v>
          </cell>
          <cell r="D6773" t="str">
            <v>día</v>
          </cell>
          <cell r="E6773">
            <v>2000</v>
          </cell>
          <cell r="F6773">
            <v>0</v>
          </cell>
          <cell r="G6773">
            <v>1075</v>
          </cell>
          <cell r="H6773">
            <v>0</v>
          </cell>
          <cell r="I6773">
            <v>0</v>
          </cell>
        </row>
        <row r="6774">
          <cell r="A6774">
            <v>0</v>
          </cell>
          <cell r="B6774" t="str">
            <v xml:space="preserve">Mano de obra  </v>
          </cell>
          <cell r="C6774">
            <v>1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</row>
        <row r="6775">
          <cell r="A6775">
            <v>0</v>
          </cell>
          <cell r="B6775" t="str">
            <v>Soldadores</v>
          </cell>
          <cell r="C6775">
            <v>1.075</v>
          </cell>
          <cell r="D6775" t="str">
            <v>día</v>
          </cell>
          <cell r="E6775">
            <v>1500</v>
          </cell>
          <cell r="F6775">
            <v>0</v>
          </cell>
          <cell r="G6775">
            <v>1612.5</v>
          </cell>
          <cell r="H6775">
            <v>0</v>
          </cell>
          <cell r="I6775">
            <v>0</v>
          </cell>
        </row>
        <row r="6776">
          <cell r="A6776">
            <v>0</v>
          </cell>
          <cell r="B6776" t="str">
            <v>Ayudante soldadura</v>
          </cell>
          <cell r="C6776">
            <v>1.075</v>
          </cell>
          <cell r="D6776" t="str">
            <v>día</v>
          </cell>
          <cell r="E6776">
            <v>847</v>
          </cell>
          <cell r="F6776">
            <v>0</v>
          </cell>
          <cell r="G6776">
            <v>910.53</v>
          </cell>
          <cell r="H6776">
            <v>0</v>
          </cell>
          <cell r="I6776">
            <v>0</v>
          </cell>
        </row>
        <row r="6777">
          <cell r="A6777">
            <v>0</v>
          </cell>
          <cell r="B6777" t="str">
            <v>Total/UND</v>
          </cell>
          <cell r="C6777">
            <v>0.33300000000000002</v>
          </cell>
          <cell r="D6777">
            <v>0</v>
          </cell>
          <cell r="E6777">
            <v>50</v>
          </cell>
          <cell r="F6777">
            <v>9</v>
          </cell>
          <cell r="G6777">
            <v>8216.17</v>
          </cell>
          <cell r="H6777">
            <v>831.26</v>
          </cell>
          <cell r="I6777">
            <v>9047.43</v>
          </cell>
        </row>
        <row r="6778">
          <cell r="A6778">
            <v>0</v>
          </cell>
          <cell r="B6778" t="str">
            <v xml:space="preserve">Transporte Panel </v>
          </cell>
          <cell r="C6778">
            <v>1</v>
          </cell>
          <cell r="D6778" t="str">
            <v>M2</v>
          </cell>
          <cell r="E6778">
            <v>16.5472</v>
          </cell>
          <cell r="F6778">
            <v>0</v>
          </cell>
          <cell r="G6778">
            <v>16.55</v>
          </cell>
          <cell r="H6778">
            <v>0</v>
          </cell>
          <cell r="I6778">
            <v>0</v>
          </cell>
        </row>
        <row r="6779">
          <cell r="A6779">
            <v>132.02999999999997</v>
          </cell>
          <cell r="B6779" t="str">
            <v>ENCACHE</v>
          </cell>
          <cell r="C6779">
            <v>1</v>
          </cell>
          <cell r="D6779" t="str">
            <v>M2</v>
          </cell>
          <cell r="E6779">
            <v>0</v>
          </cell>
          <cell r="F6779">
            <v>0</v>
          </cell>
          <cell r="G6779">
            <v>873.92</v>
          </cell>
          <cell r="H6779">
            <v>49.65</v>
          </cell>
          <cell r="I6779">
            <v>923.56999999999994</v>
          </cell>
        </row>
        <row r="6780">
          <cell r="A6780">
            <v>0</v>
          </cell>
          <cell r="B6780" t="str">
            <v>Volumen Análisis</v>
          </cell>
          <cell r="C6780">
            <v>1</v>
          </cell>
          <cell r="D6780" t="str">
            <v>M2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</row>
        <row r="6781">
          <cell r="A6781">
            <v>0</v>
          </cell>
          <cell r="B6781" t="str">
            <v>Materiales y Equipos</v>
          </cell>
          <cell r="C6781">
            <v>1</v>
          </cell>
          <cell r="D6781">
            <v>0</v>
          </cell>
          <cell r="E6781">
            <v>37.450000000000003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</row>
        <row r="6782">
          <cell r="A6782" t="str">
            <v>AGR013</v>
          </cell>
          <cell r="B6782" t="str">
            <v xml:space="preserve">Piedra </v>
          </cell>
          <cell r="C6782">
            <v>0.3</v>
          </cell>
          <cell r="D6782" t="str">
            <v>m3</v>
          </cell>
          <cell r="E6782">
            <v>762.71186440677968</v>
          </cell>
          <cell r="F6782">
            <v>137.28813559322035</v>
          </cell>
          <cell r="G6782">
            <v>228.81</v>
          </cell>
          <cell r="H6782">
            <v>41.19</v>
          </cell>
          <cell r="I6782">
            <v>0</v>
          </cell>
        </row>
        <row r="6783">
          <cell r="A6783">
            <v>102.02000000000001</v>
          </cell>
          <cell r="B6783" t="str">
            <v>Ligado y vaciado Horm. 1:3:5</v>
          </cell>
          <cell r="C6783">
            <v>8.8000000000000009E-2</v>
          </cell>
          <cell r="D6783" t="str">
            <v>m3</v>
          </cell>
          <cell r="E6783">
            <v>5024.97</v>
          </cell>
          <cell r="F6783">
            <v>96.1</v>
          </cell>
          <cell r="G6783">
            <v>442.2</v>
          </cell>
          <cell r="H6783">
            <v>8.4600000000000009</v>
          </cell>
          <cell r="I6783">
            <v>1192.52</v>
          </cell>
        </row>
        <row r="6784">
          <cell r="A6784">
            <v>0</v>
          </cell>
          <cell r="B6784" t="str">
            <v xml:space="preserve">Mano de obra  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</row>
        <row r="6785">
          <cell r="A6785">
            <v>1300.1399999999999</v>
          </cell>
          <cell r="B6785" t="str">
            <v>Colocación de piedra de roca o canto rodado, tipo encache de 0.20m a 0.30m de espesor en revestimiento terraplenes, canales y cunetas</v>
          </cell>
          <cell r="C6785">
            <v>1</v>
          </cell>
          <cell r="D6785" t="str">
            <v>m2</v>
          </cell>
          <cell r="E6785">
            <v>202.91</v>
          </cell>
          <cell r="F6785">
            <v>0</v>
          </cell>
          <cell r="G6785">
            <v>202.91</v>
          </cell>
          <cell r="H6785">
            <v>0</v>
          </cell>
          <cell r="I6785">
            <v>0</v>
          </cell>
        </row>
        <row r="6786">
          <cell r="A6786">
            <v>0</v>
          </cell>
          <cell r="B6786" t="str">
            <v>Total/UND</v>
          </cell>
          <cell r="C6786">
            <v>1</v>
          </cell>
          <cell r="D6786">
            <v>0</v>
          </cell>
          <cell r="E6786">
            <v>0</v>
          </cell>
          <cell r="F6786">
            <v>0</v>
          </cell>
          <cell r="G6786">
            <v>873.92</v>
          </cell>
          <cell r="H6786">
            <v>49.65</v>
          </cell>
          <cell r="I6786">
            <v>923.56999999999994</v>
          </cell>
        </row>
        <row r="6787">
          <cell r="A6787">
            <v>0</v>
          </cell>
          <cell r="B6787" t="str">
            <v>Subida de varillas con polea - 3 und 3/8" x 20 pies</v>
          </cell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</row>
        <row r="6788">
          <cell r="A6788">
            <v>132.03999999999996</v>
          </cell>
          <cell r="B6788" t="str">
            <v>BARANDA EN H. N. 1-1/2", h=1.20M, VERTICALES @ 1.00M</v>
          </cell>
          <cell r="C6788">
            <v>1</v>
          </cell>
          <cell r="D6788" t="str">
            <v>ML</v>
          </cell>
          <cell r="E6788">
            <v>0</v>
          </cell>
          <cell r="F6788">
            <v>0</v>
          </cell>
          <cell r="G6788">
            <v>2620.6606741573032</v>
          </cell>
          <cell r="H6788">
            <v>313.1674157303371</v>
          </cell>
          <cell r="I6788">
            <v>2933.8280898876401</v>
          </cell>
        </row>
        <row r="6789">
          <cell r="A6789">
            <v>0</v>
          </cell>
          <cell r="B6789" t="str">
            <v>Volumen Análisis</v>
          </cell>
          <cell r="C6789">
            <v>35.6</v>
          </cell>
          <cell r="D6789" t="str">
            <v>ML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</row>
        <row r="6790">
          <cell r="A6790">
            <v>0</v>
          </cell>
          <cell r="B6790" t="str">
            <v>Materiales y Equipos</v>
          </cell>
          <cell r="C6790">
            <v>18.5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</row>
        <row r="6791">
          <cell r="A6791" t="str">
            <v>METAL039</v>
          </cell>
          <cell r="B6791" t="str">
            <v>Tubo hierro negro 1-1/2"x20'</v>
          </cell>
          <cell r="C6791">
            <v>15.5</v>
          </cell>
          <cell r="D6791" t="str">
            <v>Ud</v>
          </cell>
          <cell r="E6791">
            <v>3728.8135593220341</v>
          </cell>
          <cell r="F6791">
            <v>671.18644067796606</v>
          </cell>
          <cell r="G6791">
            <v>57796.61</v>
          </cell>
          <cell r="H6791">
            <v>10403.39</v>
          </cell>
          <cell r="I6791">
            <v>0</v>
          </cell>
        </row>
        <row r="6792">
          <cell r="A6792" t="str">
            <v>METAL028</v>
          </cell>
          <cell r="B6792" t="str">
            <v>Soldadura Universal 6013 3/32"</v>
          </cell>
          <cell r="C6792">
            <v>35.6</v>
          </cell>
          <cell r="D6792" t="str">
            <v>Lb</v>
          </cell>
          <cell r="E6792">
            <v>66.101694915254242</v>
          </cell>
          <cell r="F6792">
            <v>11.898305084745763</v>
          </cell>
          <cell r="G6792">
            <v>2353.2199999999998</v>
          </cell>
          <cell r="H6792">
            <v>423.58</v>
          </cell>
          <cell r="I6792">
            <v>0</v>
          </cell>
        </row>
        <row r="6793">
          <cell r="A6793">
            <v>115.09000000000002</v>
          </cell>
          <cell r="B6793" t="str">
            <v>Pintura de manteniemiento(Antioxido roja)</v>
          </cell>
          <cell r="C6793">
            <v>14.200946668400423</v>
          </cell>
          <cell r="D6793" t="str">
            <v>M2</v>
          </cell>
          <cell r="E6793">
            <v>236.42000000000002</v>
          </cell>
          <cell r="F6793">
            <v>22.66</v>
          </cell>
          <cell r="G6793">
            <v>3357.39</v>
          </cell>
          <cell r="H6793">
            <v>321.79000000000002</v>
          </cell>
        </row>
        <row r="6794">
          <cell r="A6794">
            <v>0</v>
          </cell>
          <cell r="B6794" t="str">
            <v>Alquiler máquina de soldadura</v>
          </cell>
          <cell r="C6794">
            <v>4.45</v>
          </cell>
          <cell r="D6794" t="str">
            <v>día</v>
          </cell>
          <cell r="E6794">
            <v>2000</v>
          </cell>
          <cell r="F6794">
            <v>0</v>
          </cell>
          <cell r="G6794">
            <v>8900</v>
          </cell>
          <cell r="H6794">
            <v>0</v>
          </cell>
        </row>
        <row r="6795">
          <cell r="A6795">
            <v>0</v>
          </cell>
          <cell r="B6795" t="str">
            <v xml:space="preserve">Mano de obra  </v>
          </cell>
          <cell r="C6795">
            <v>0.08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</row>
        <row r="6796">
          <cell r="A6796">
            <v>0</v>
          </cell>
          <cell r="B6796" t="str">
            <v>Soldadores</v>
          </cell>
          <cell r="C6796">
            <v>8.9</v>
          </cell>
          <cell r="D6796" t="str">
            <v>día</v>
          </cell>
          <cell r="E6796">
            <v>1500</v>
          </cell>
          <cell r="F6796">
            <v>0</v>
          </cell>
          <cell r="G6796">
            <v>13350</v>
          </cell>
          <cell r="H6796">
            <v>0</v>
          </cell>
          <cell r="I6796">
            <v>0</v>
          </cell>
        </row>
        <row r="6797">
          <cell r="A6797">
            <v>0</v>
          </cell>
          <cell r="B6797" t="str">
            <v>Ayudante soldadura</v>
          </cell>
          <cell r="C6797">
            <v>8.9</v>
          </cell>
          <cell r="D6797" t="str">
            <v>día</v>
          </cell>
          <cell r="E6797">
            <v>847</v>
          </cell>
          <cell r="F6797">
            <v>0</v>
          </cell>
          <cell r="G6797">
            <v>7538.3</v>
          </cell>
          <cell r="H6797">
            <v>0</v>
          </cell>
          <cell r="I6797">
            <v>0</v>
          </cell>
        </row>
        <row r="6798">
          <cell r="A6798">
            <v>0</v>
          </cell>
          <cell r="B6798" t="str">
            <v>Total/UND</v>
          </cell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G6798">
            <v>93295.52</v>
          </cell>
          <cell r="H6798">
            <v>11148.76</v>
          </cell>
          <cell r="I6798">
            <v>104444.28</v>
          </cell>
        </row>
        <row r="6799">
          <cell r="A6799">
            <v>0</v>
          </cell>
          <cell r="B6799">
            <v>0</v>
          </cell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</row>
        <row r="6800">
          <cell r="A6800">
            <v>132.04999999999995</v>
          </cell>
          <cell r="B6800" t="str">
            <v>BASE DE HORMIGÓN PARA POSTE DE ALUMBRADO EXTERIOR (0.2X0.20X0.60), Hormigón 1:2:4 (LIG), 4Ø3/8", EST. Ø3/8" @ 0.20M</v>
          </cell>
          <cell r="C6800">
            <v>1</v>
          </cell>
          <cell r="D6800" t="str">
            <v>UND</v>
          </cell>
          <cell r="E6800">
            <v>0</v>
          </cell>
          <cell r="F6800">
            <v>0</v>
          </cell>
          <cell r="G6800">
            <v>732.55000000000007</v>
          </cell>
          <cell r="H6800">
            <v>120.18</v>
          </cell>
          <cell r="I6800">
            <v>852.73</v>
          </cell>
        </row>
        <row r="6801">
          <cell r="A6801">
            <v>0</v>
          </cell>
          <cell r="B6801" t="str">
            <v>Volumen Análisis</v>
          </cell>
          <cell r="C6801">
            <v>1</v>
          </cell>
          <cell r="D6801" t="str">
            <v>UND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</row>
        <row r="6802">
          <cell r="A6802">
            <v>0</v>
          </cell>
          <cell r="B6802" t="str">
            <v>Materiales y Equipos</v>
          </cell>
          <cell r="C6802">
            <v>18.5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</row>
        <row r="6803">
          <cell r="A6803">
            <v>0</v>
          </cell>
          <cell r="B6803" t="str">
            <v xml:space="preserve">Excavación </v>
          </cell>
          <cell r="C6803">
            <v>2.4E-2</v>
          </cell>
          <cell r="D6803" t="str">
            <v>M3</v>
          </cell>
          <cell r="E6803">
            <v>346.67</v>
          </cell>
          <cell r="F6803">
            <v>62.400599999999997</v>
          </cell>
          <cell r="G6803">
            <v>8.32</v>
          </cell>
          <cell r="H6803">
            <v>1.5</v>
          </cell>
          <cell r="I6803">
            <v>0</v>
          </cell>
        </row>
        <row r="6804">
          <cell r="A6804">
            <v>0</v>
          </cell>
          <cell r="B6804" t="str">
            <v>Relleno de reposición</v>
          </cell>
          <cell r="C6804">
            <v>0</v>
          </cell>
          <cell r="D6804" t="str">
            <v>M3</v>
          </cell>
          <cell r="E6804">
            <v>125</v>
          </cell>
          <cell r="F6804">
            <v>22.5</v>
          </cell>
          <cell r="G6804">
            <v>0</v>
          </cell>
          <cell r="H6804">
            <v>0</v>
          </cell>
          <cell r="I6804">
            <v>0</v>
          </cell>
        </row>
        <row r="6805">
          <cell r="A6805" t="str">
            <v>AE001</v>
          </cell>
          <cell r="B6805" t="str">
            <v>Acero Estruc. Grado 40-60, 3/8" x 20 a 30 pies</v>
          </cell>
          <cell r="C6805">
            <v>0.16070000000000001</v>
          </cell>
          <cell r="D6805" t="str">
            <v>QQ</v>
          </cell>
          <cell r="E6805">
            <v>3076.2711864406783</v>
          </cell>
          <cell r="F6805">
            <v>553.72881355932202</v>
          </cell>
          <cell r="G6805">
            <v>494.36</v>
          </cell>
          <cell r="H6805">
            <v>88.98</v>
          </cell>
          <cell r="I6805">
            <v>0</v>
          </cell>
        </row>
        <row r="6806">
          <cell r="A6806">
            <v>102.05000000000003</v>
          </cell>
          <cell r="B6806" t="str">
            <v>Vaciado y ligado Hormigón 1:2:4 - 10% desp</v>
          </cell>
          <cell r="C6806">
            <v>2.6400000000000007E-2</v>
          </cell>
          <cell r="D6806" t="str">
            <v>M3</v>
          </cell>
          <cell r="E6806">
            <v>5585.14</v>
          </cell>
          <cell r="F6806">
            <v>920.96</v>
          </cell>
          <cell r="G6806">
            <v>147.44999999999999</v>
          </cell>
          <cell r="H6806">
            <v>24.31</v>
          </cell>
        </row>
        <row r="6807">
          <cell r="A6807" t="str">
            <v>AE016</v>
          </cell>
          <cell r="B6807" t="str">
            <v>Alambre Galvanizado Calibre 18 (Varillas)</v>
          </cell>
          <cell r="C6807">
            <v>0.32140000000000002</v>
          </cell>
          <cell r="D6807" t="str">
            <v>LB</v>
          </cell>
          <cell r="E6807">
            <v>93.220338983050851</v>
          </cell>
          <cell r="F6807">
            <v>16.779661016949152</v>
          </cell>
          <cell r="G6807">
            <v>29.96</v>
          </cell>
          <cell r="H6807">
            <v>5.39</v>
          </cell>
        </row>
        <row r="6808">
          <cell r="A6808">
            <v>0</v>
          </cell>
          <cell r="B6808" t="str">
            <v>Mano de Obra</v>
          </cell>
          <cell r="C6808">
            <v>0</v>
          </cell>
          <cell r="D6808">
            <v>0</v>
          </cell>
          <cell r="E6808">
            <v>59.32</v>
          </cell>
          <cell r="F6808">
            <v>10.68</v>
          </cell>
          <cell r="G6808">
            <v>0</v>
          </cell>
          <cell r="H6808">
            <v>0</v>
          </cell>
          <cell r="I6808">
            <v>0</v>
          </cell>
        </row>
        <row r="6809">
          <cell r="A6809">
            <v>200.05999999999995</v>
          </cell>
          <cell r="B6809" t="str">
            <v>Coloc. acero normal</v>
          </cell>
          <cell r="C6809">
            <v>0.16070000000000001</v>
          </cell>
          <cell r="D6809" t="str">
            <v>QQ</v>
          </cell>
          <cell r="E6809">
            <v>326.47275741487186</v>
          </cell>
          <cell r="F6809">
            <v>0</v>
          </cell>
          <cell r="G6809">
            <v>52.46</v>
          </cell>
          <cell r="H6809">
            <v>0</v>
          </cell>
        </row>
        <row r="6810">
          <cell r="A6810">
            <v>0</v>
          </cell>
          <cell r="B6810" t="str">
            <v>Total/UND</v>
          </cell>
          <cell r="D6810">
            <v>0</v>
          </cell>
          <cell r="E6810">
            <v>0</v>
          </cell>
          <cell r="F6810">
            <v>0</v>
          </cell>
          <cell r="G6810">
            <v>732.55000000000007</v>
          </cell>
          <cell r="H6810">
            <v>120.18</v>
          </cell>
          <cell r="I6810">
            <v>852.73</v>
          </cell>
        </row>
        <row r="6811">
          <cell r="A6811">
            <v>0</v>
          </cell>
          <cell r="B6811" t="str">
            <v>Mano de obra ayudantes</v>
          </cell>
          <cell r="C6811">
            <v>4</v>
          </cell>
          <cell r="D6811">
            <v>0</v>
          </cell>
          <cell r="E6811">
            <v>532.09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</row>
        <row r="6812">
          <cell r="A6812">
            <v>132.05999999999995</v>
          </cell>
          <cell r="B6812" t="str">
            <v>CORRECCIÓN DE GRIETAS ESTRUCTURALES, 4Ø3/8", EST. 1/4", SECCIÓN 0.15x0.15M, HORM. Fc=180kg/cm2</v>
          </cell>
          <cell r="C6812">
            <v>1</v>
          </cell>
          <cell r="D6812" t="str">
            <v>ML</v>
          </cell>
          <cell r="E6812">
            <v>0</v>
          </cell>
          <cell r="F6812">
            <v>0</v>
          </cell>
          <cell r="G6812">
            <v>946.95733333333339</v>
          </cell>
          <cell r="H6812">
            <v>86.521333333333345</v>
          </cell>
          <cell r="I6812">
            <v>1033.4786666666666</v>
          </cell>
        </row>
        <row r="6813">
          <cell r="A6813">
            <v>0</v>
          </cell>
          <cell r="B6813" t="str">
            <v>Volumen Análisis</v>
          </cell>
          <cell r="C6813">
            <v>30</v>
          </cell>
          <cell r="D6813" t="str">
            <v>ML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</row>
        <row r="6814">
          <cell r="A6814">
            <v>0</v>
          </cell>
          <cell r="B6814" t="str">
            <v>Materiales y Equipos</v>
          </cell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</row>
        <row r="6815">
          <cell r="A6815" t="str">
            <v>AE001</v>
          </cell>
          <cell r="B6815" t="str">
            <v>Acero Estruc. Grado 40-60, 3/8" x 20 a 30 pies</v>
          </cell>
          <cell r="C6815">
            <v>2.8316249999999998</v>
          </cell>
          <cell r="D6815" t="str">
            <v>QQ</v>
          </cell>
          <cell r="E6815">
            <v>3076.2711864406783</v>
          </cell>
          <cell r="F6815">
            <v>553.72881355932202</v>
          </cell>
          <cell r="G6815">
            <v>8710.85</v>
          </cell>
          <cell r="H6815">
            <v>1567.95</v>
          </cell>
          <cell r="I6815">
            <v>1698.5700000000002</v>
          </cell>
        </row>
        <row r="6816">
          <cell r="A6816">
            <v>102.08000000000004</v>
          </cell>
          <cell r="B6816" t="str">
            <v>Vaciado y ligado Hormigón 180KG/CM2 - 10% desp</v>
          </cell>
          <cell r="C6816">
            <v>0.99</v>
          </cell>
          <cell r="D6816" t="str">
            <v>M3</v>
          </cell>
          <cell r="E6816">
            <v>5702.52</v>
          </cell>
          <cell r="F6816">
            <v>942.08</v>
          </cell>
          <cell r="G6816">
            <v>5645.49</v>
          </cell>
          <cell r="H6816">
            <v>932.66</v>
          </cell>
          <cell r="I6816">
            <v>0</v>
          </cell>
        </row>
        <row r="6817">
          <cell r="A6817" t="str">
            <v>AE016</v>
          </cell>
          <cell r="B6817" t="str">
            <v>Alambre Galvanizado Calibre 18 (Varillas)</v>
          </cell>
          <cell r="C6817">
            <v>5.6632499999999997</v>
          </cell>
          <cell r="D6817" t="str">
            <v>LB</v>
          </cell>
          <cell r="E6817">
            <v>93.220338983050851</v>
          </cell>
          <cell r="F6817">
            <v>16.779661016949152</v>
          </cell>
          <cell r="G6817">
            <v>527.92999999999995</v>
          </cell>
          <cell r="H6817">
            <v>95.03</v>
          </cell>
        </row>
        <row r="6818">
          <cell r="A6818">
            <v>0</v>
          </cell>
          <cell r="B6818" t="str">
            <v>Mano de Obra</v>
          </cell>
          <cell r="C6818">
            <v>0</v>
          </cell>
          <cell r="D6818">
            <v>0</v>
          </cell>
          <cell r="E6818">
            <v>346.67</v>
          </cell>
          <cell r="F6818">
            <v>62.400599999999997</v>
          </cell>
          <cell r="G6818">
            <v>0</v>
          </cell>
          <cell r="H6818">
            <v>0</v>
          </cell>
          <cell r="I6818">
            <v>0</v>
          </cell>
        </row>
        <row r="6819">
          <cell r="A6819">
            <v>200.05999999999995</v>
          </cell>
          <cell r="B6819" t="str">
            <v>Coloc. acero normal</v>
          </cell>
          <cell r="C6819">
            <v>2.8316249999999998</v>
          </cell>
          <cell r="D6819" t="str">
            <v>QQ</v>
          </cell>
          <cell r="E6819">
            <v>326.47275741487186</v>
          </cell>
          <cell r="F6819">
            <v>0</v>
          </cell>
          <cell r="G6819">
            <v>924.45</v>
          </cell>
          <cell r="H6819">
            <v>0</v>
          </cell>
          <cell r="I6819">
            <v>0</v>
          </cell>
        </row>
        <row r="6820">
          <cell r="A6820">
            <v>300.17999999999984</v>
          </cell>
          <cell r="B6820" t="str">
            <v>Encofrado a todo costo</v>
          </cell>
          <cell r="C6820">
            <v>60</v>
          </cell>
          <cell r="D6820" t="str">
            <v>ml</v>
          </cell>
          <cell r="E6820">
            <v>210</v>
          </cell>
          <cell r="F6820">
            <v>0</v>
          </cell>
          <cell r="G6820">
            <v>12600</v>
          </cell>
          <cell r="H6820">
            <v>0</v>
          </cell>
        </row>
        <row r="6821">
          <cell r="A6821">
            <v>0</v>
          </cell>
          <cell r="B6821" t="str">
            <v>Total/UND</v>
          </cell>
          <cell r="C6821">
            <v>7.8012000000000012E-2</v>
          </cell>
          <cell r="D6821">
            <v>0</v>
          </cell>
          <cell r="E6821">
            <v>5585.14</v>
          </cell>
          <cell r="F6821">
            <v>920.96</v>
          </cell>
          <cell r="G6821">
            <v>28408.720000000001</v>
          </cell>
          <cell r="H6821">
            <v>2595.6400000000003</v>
          </cell>
          <cell r="I6821">
            <v>31004.36</v>
          </cell>
        </row>
        <row r="6822">
          <cell r="A6822" t="str">
            <v>AE016</v>
          </cell>
          <cell r="B6822" t="str">
            <v>Alambre Galvanizado Calibre 18 (Varillas)</v>
          </cell>
          <cell r="C6822">
            <v>0.189</v>
          </cell>
          <cell r="D6822" t="str">
            <v>LB</v>
          </cell>
          <cell r="E6822">
            <v>93.220338983050851</v>
          </cell>
          <cell r="F6822">
            <v>16.779661016949152</v>
          </cell>
          <cell r="G6822">
            <v>17.62</v>
          </cell>
          <cell r="H6822">
            <v>3.17</v>
          </cell>
          <cell r="I6822">
            <v>0</v>
          </cell>
        </row>
        <row r="6823">
          <cell r="A6823">
            <v>132.06999999999994</v>
          </cell>
          <cell r="B6823" t="str">
            <v>BARANDA EN H. G. 1-1/2" y 1", h=1.20M, VERTICALES @ 1.00M</v>
          </cell>
          <cell r="C6823">
            <v>1</v>
          </cell>
          <cell r="D6823" t="str">
            <v>ML</v>
          </cell>
          <cell r="E6823">
            <v>0</v>
          </cell>
          <cell r="F6823">
            <v>0</v>
          </cell>
          <cell r="G6823">
            <v>1820.5486338797814</v>
          </cell>
          <cell r="H6823">
            <v>177.08387978142076</v>
          </cell>
          <cell r="I6823">
            <v>1997.6325136612022</v>
          </cell>
        </row>
        <row r="6824">
          <cell r="A6824">
            <v>0</v>
          </cell>
          <cell r="B6824" t="str">
            <v>Volumen Análisis</v>
          </cell>
          <cell r="C6824">
            <v>36.6</v>
          </cell>
          <cell r="D6824" t="str">
            <v>ML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</row>
        <row r="6825">
          <cell r="A6825">
            <v>0</v>
          </cell>
          <cell r="B6825" t="str">
            <v>Materiales y Equipos</v>
          </cell>
          <cell r="C6825">
            <v>0.05</v>
          </cell>
          <cell r="D6825">
            <v>0</v>
          </cell>
          <cell r="E6825">
            <v>560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SANIT166</v>
          </cell>
          <cell r="B6826" t="str">
            <v>Tubo 1-1/2"x20 H.G.</v>
          </cell>
          <cell r="C6826">
            <v>15.5</v>
          </cell>
          <cell r="D6826" t="str">
            <v>Ud</v>
          </cell>
          <cell r="E6826">
            <v>2166.9491525423732</v>
          </cell>
          <cell r="F6826">
            <v>390.05084745762719</v>
          </cell>
          <cell r="G6826">
            <v>33587.71</v>
          </cell>
          <cell r="H6826">
            <v>6045.79</v>
          </cell>
          <cell r="I6826">
            <v>0</v>
          </cell>
        </row>
        <row r="6827">
          <cell r="A6827" t="str">
            <v>SANIT165</v>
          </cell>
          <cell r="B6827" t="str">
            <v>Tubo 14"x19 PVC SDR-41</v>
          </cell>
          <cell r="C6827">
            <v>15.5</v>
          </cell>
          <cell r="D6827" t="str">
            <v>Ud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</row>
        <row r="6828">
          <cell r="A6828" t="str">
            <v>METAL028</v>
          </cell>
          <cell r="B6828" t="str">
            <v>Soldadura Universal 6013 3/32"</v>
          </cell>
          <cell r="C6828">
            <v>36.6</v>
          </cell>
          <cell r="D6828" t="str">
            <v>Lb</v>
          </cell>
          <cell r="E6828">
            <v>66.101694915254242</v>
          </cell>
          <cell r="F6828">
            <v>11.898305084745763</v>
          </cell>
          <cell r="G6828">
            <v>2419.3200000000002</v>
          </cell>
          <cell r="H6828">
            <v>435.48</v>
          </cell>
          <cell r="I6828">
            <v>0</v>
          </cell>
        </row>
        <row r="6829">
          <cell r="A6829">
            <v>0</v>
          </cell>
          <cell r="B6829" t="str">
            <v>Alquiler máquina de soldadura</v>
          </cell>
          <cell r="C6829">
            <v>4.5750000000000002</v>
          </cell>
          <cell r="D6829" t="str">
            <v>día</v>
          </cell>
          <cell r="E6829">
            <v>2000</v>
          </cell>
          <cell r="F6829">
            <v>0</v>
          </cell>
          <cell r="G6829">
            <v>9150</v>
          </cell>
          <cell r="H6829">
            <v>0</v>
          </cell>
          <cell r="I6829">
            <v>0</v>
          </cell>
        </row>
        <row r="6830">
          <cell r="A6830">
            <v>0</v>
          </cell>
          <cell r="B6830" t="str">
            <v xml:space="preserve">Mano de obra  </v>
          </cell>
          <cell r="C6830">
            <v>9.4500000000000001E-2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</row>
        <row r="6831">
          <cell r="A6831">
            <v>2200.0600000000013</v>
          </cell>
          <cell r="B6831" t="str">
            <v>Soldadores</v>
          </cell>
          <cell r="C6831">
            <v>9.15</v>
          </cell>
          <cell r="D6831" t="str">
            <v>día</v>
          </cell>
          <cell r="E6831">
            <v>1500</v>
          </cell>
          <cell r="F6831">
            <v>0</v>
          </cell>
          <cell r="G6831">
            <v>13725</v>
          </cell>
          <cell r="H6831">
            <v>0</v>
          </cell>
        </row>
        <row r="6832">
          <cell r="A6832">
            <v>2200.0700000000015</v>
          </cell>
          <cell r="B6832" t="str">
            <v>Ayudante soldadura</v>
          </cell>
          <cell r="C6832">
            <v>9.15</v>
          </cell>
          <cell r="D6832" t="str">
            <v>día</v>
          </cell>
          <cell r="E6832">
            <v>847</v>
          </cell>
          <cell r="F6832">
            <v>0</v>
          </cell>
          <cell r="G6832">
            <v>7750.05</v>
          </cell>
          <cell r="H6832">
            <v>0</v>
          </cell>
          <cell r="I6832">
            <v>1698.5700000000002</v>
          </cell>
        </row>
        <row r="6833">
          <cell r="A6833">
            <v>0</v>
          </cell>
          <cell r="B6833" t="str">
            <v>Total/UND</v>
          </cell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G6833">
            <v>66632.08</v>
          </cell>
          <cell r="H6833">
            <v>6481.27</v>
          </cell>
          <cell r="I6833">
            <v>73113.350000000006</v>
          </cell>
        </row>
        <row r="6834">
          <cell r="A6834">
            <v>132.01999999999998</v>
          </cell>
          <cell r="B6834" t="str">
            <v>BARANDA EN H. G 1-1/2", h=0.55M, VERTICAES @ 0.50M</v>
          </cell>
          <cell r="C6834">
            <v>1</v>
          </cell>
          <cell r="D6834" t="str">
            <v>ML</v>
          </cell>
          <cell r="E6834">
            <v>0</v>
          </cell>
          <cell r="F6834">
            <v>0</v>
          </cell>
          <cell r="G6834">
            <v>1910.7372093023257</v>
          </cell>
          <cell r="H6834">
            <v>193.31627906976746</v>
          </cell>
          <cell r="I6834">
            <v>2104.0534883720929</v>
          </cell>
        </row>
        <row r="6835">
          <cell r="A6835">
            <v>132.07999999999993</v>
          </cell>
          <cell r="B6835" t="str">
            <v xml:space="preserve">Tapa tipo Rejilla metálica para imbornal en angular H. N. 1-1/2"x3/16" y barra cuadrada de H. N. 1/2"  (1.32x1.10)m </v>
          </cell>
          <cell r="C6835">
            <v>1</v>
          </cell>
          <cell r="D6835" t="str">
            <v>UND</v>
          </cell>
          <cell r="E6835">
            <v>0</v>
          </cell>
          <cell r="F6835">
            <v>0</v>
          </cell>
          <cell r="G6835">
            <v>8363.380000000001</v>
          </cell>
          <cell r="H6835">
            <v>712.4</v>
          </cell>
          <cell r="I6835">
            <v>9075.7800000000007</v>
          </cell>
        </row>
        <row r="6836">
          <cell r="A6836">
            <v>132.08099999999993</v>
          </cell>
          <cell r="B6836">
            <v>0</v>
          </cell>
          <cell r="C6836">
            <v>1</v>
          </cell>
          <cell r="D6836" t="str">
            <v>P2</v>
          </cell>
          <cell r="E6836">
            <v>0</v>
          </cell>
          <cell r="F6836">
            <v>0</v>
          </cell>
          <cell r="G6836">
            <v>535.42765685019219</v>
          </cell>
          <cell r="H6836">
            <v>45.608194622279129</v>
          </cell>
          <cell r="I6836">
            <v>581.03585147247134</v>
          </cell>
        </row>
        <row r="6837">
          <cell r="A6837">
            <v>0</v>
          </cell>
          <cell r="B6837" t="str">
            <v>Volumen Análisis</v>
          </cell>
          <cell r="C6837">
            <v>1</v>
          </cell>
          <cell r="D6837" t="str">
            <v>UND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</row>
        <row r="6838">
          <cell r="A6838">
            <v>0</v>
          </cell>
          <cell r="B6838" t="str">
            <v>Volumen Análisis</v>
          </cell>
          <cell r="C6838">
            <v>15.62</v>
          </cell>
          <cell r="D6838" t="str">
            <v>P2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</row>
        <row r="6839">
          <cell r="A6839">
            <v>0</v>
          </cell>
          <cell r="B6839" t="str">
            <v>Materiales y Equipos</v>
          </cell>
          <cell r="C6839">
            <v>0.53749999999999998</v>
          </cell>
          <cell r="D6839">
            <v>0</v>
          </cell>
          <cell r="E6839">
            <v>2000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</row>
        <row r="6840">
          <cell r="A6840" t="str">
            <v>METAL042</v>
          </cell>
          <cell r="B6840" t="str">
            <v>Angular hierro negro 1- 1/2" x 3/16"</v>
          </cell>
          <cell r="C6840">
            <v>1</v>
          </cell>
          <cell r="D6840" t="str">
            <v>Ud</v>
          </cell>
          <cell r="E6840">
            <v>921.18644067796617</v>
          </cell>
          <cell r="F6840">
            <v>165.81355932203391</v>
          </cell>
          <cell r="G6840">
            <v>921.19</v>
          </cell>
          <cell r="H6840">
            <v>165.81</v>
          </cell>
          <cell r="I6840">
            <v>0</v>
          </cell>
        </row>
        <row r="6841">
          <cell r="A6841" t="str">
            <v>METAL001</v>
          </cell>
          <cell r="B6841" t="str">
            <v>Barra hierro negro cuadrada 1/2" x 20 pies</v>
          </cell>
          <cell r="C6841">
            <v>5</v>
          </cell>
          <cell r="D6841" t="str">
            <v>Ud</v>
          </cell>
          <cell r="E6841">
            <v>529.66101694915255</v>
          </cell>
          <cell r="F6841">
            <v>95.33898305084746</v>
          </cell>
          <cell r="G6841">
            <v>2648.31</v>
          </cell>
          <cell r="H6841">
            <v>476.69</v>
          </cell>
          <cell r="I6841">
            <v>0</v>
          </cell>
        </row>
        <row r="6842">
          <cell r="A6842" t="str">
            <v>METAL028</v>
          </cell>
          <cell r="B6842" t="str">
            <v>Soldadura Universal 6013 3/32"</v>
          </cell>
          <cell r="C6842">
            <v>5</v>
          </cell>
          <cell r="D6842" t="str">
            <v>Lb</v>
          </cell>
          <cell r="E6842">
            <v>66.101694915254242</v>
          </cell>
          <cell r="F6842">
            <v>11.898305084745763</v>
          </cell>
          <cell r="G6842">
            <v>330.51</v>
          </cell>
          <cell r="H6842">
            <v>59.49</v>
          </cell>
          <cell r="I6842">
            <v>0</v>
          </cell>
        </row>
        <row r="6843">
          <cell r="A6843">
            <v>0</v>
          </cell>
          <cell r="B6843" t="str">
            <v>Alquiler máquina de soldadura</v>
          </cell>
          <cell r="C6843">
            <v>1</v>
          </cell>
          <cell r="D6843" t="str">
            <v>día</v>
          </cell>
          <cell r="E6843">
            <v>2000</v>
          </cell>
          <cell r="F6843">
            <v>0</v>
          </cell>
          <cell r="G6843">
            <v>2000</v>
          </cell>
          <cell r="H6843">
            <v>0</v>
          </cell>
          <cell r="I6843">
            <v>9047.43</v>
          </cell>
        </row>
        <row r="6844">
          <cell r="A6844">
            <v>115.10000000000002</v>
          </cell>
          <cell r="B6844" t="str">
            <v>Pintura antióxido</v>
          </cell>
          <cell r="C6844">
            <v>0.58080000000000009</v>
          </cell>
          <cell r="D6844" t="str">
            <v>m2</v>
          </cell>
          <cell r="E6844">
            <v>200.36</v>
          </cell>
          <cell r="F6844">
            <v>17.93</v>
          </cell>
          <cell r="G6844">
            <v>116.37</v>
          </cell>
          <cell r="H6844">
            <v>10.41</v>
          </cell>
        </row>
        <row r="6845">
          <cell r="A6845">
            <v>0</v>
          </cell>
          <cell r="B6845" t="str">
            <v xml:space="preserve">Mano de obra  </v>
          </cell>
          <cell r="C6845">
            <v>1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</row>
        <row r="6846">
          <cell r="A6846">
            <v>2200.0600000000013</v>
          </cell>
          <cell r="B6846" t="str">
            <v>Soldadores</v>
          </cell>
          <cell r="C6846">
            <v>1</v>
          </cell>
          <cell r="D6846" t="str">
            <v>día</v>
          </cell>
          <cell r="E6846">
            <v>1500</v>
          </cell>
          <cell r="F6846">
            <v>0</v>
          </cell>
          <cell r="G6846">
            <v>1500</v>
          </cell>
          <cell r="H6846">
            <v>0</v>
          </cell>
          <cell r="I6846">
            <v>0</v>
          </cell>
        </row>
        <row r="6847">
          <cell r="A6847">
            <v>2200.0700000000015</v>
          </cell>
          <cell r="B6847" t="str">
            <v>Ayudante soldadura</v>
          </cell>
          <cell r="C6847">
            <v>1</v>
          </cell>
          <cell r="D6847" t="str">
            <v>día</v>
          </cell>
          <cell r="E6847">
            <v>847</v>
          </cell>
          <cell r="F6847">
            <v>0</v>
          </cell>
          <cell r="G6847">
            <v>847</v>
          </cell>
          <cell r="H6847">
            <v>0</v>
          </cell>
        </row>
        <row r="6848">
          <cell r="A6848">
            <v>0</v>
          </cell>
          <cell r="B6848" t="str">
            <v>Total/UND</v>
          </cell>
          <cell r="C6848">
            <v>0.3</v>
          </cell>
          <cell r="D6848">
            <v>0</v>
          </cell>
          <cell r="E6848">
            <v>762.71186440677968</v>
          </cell>
          <cell r="F6848">
            <v>137.28813559322035</v>
          </cell>
          <cell r="G6848">
            <v>8363.380000000001</v>
          </cell>
          <cell r="H6848">
            <v>712.4</v>
          </cell>
          <cell r="I6848">
            <v>9075.7800000000007</v>
          </cell>
        </row>
        <row r="6849">
          <cell r="A6849">
            <v>102.02000000000001</v>
          </cell>
          <cell r="B6849" t="str">
            <v>Ligado y vaciado Horm. 1:3:5</v>
          </cell>
          <cell r="C6849">
            <v>8.8000000000000009E-2</v>
          </cell>
          <cell r="D6849" t="str">
            <v>m3</v>
          </cell>
          <cell r="E6849">
            <v>5024.97</v>
          </cell>
          <cell r="F6849">
            <v>96.1</v>
          </cell>
          <cell r="G6849">
            <v>442.2</v>
          </cell>
          <cell r="H6849">
            <v>8.4600000000000009</v>
          </cell>
        </row>
        <row r="6850">
          <cell r="A6850">
            <v>132.08999999999992</v>
          </cell>
          <cell r="B6850" t="str">
            <v>Rejilla metálica para imbornal en angular H. N. 1-1/2"x3/16" y barra cuadrada de H. N. 1/2" (0.20x0.60)m</v>
          </cell>
          <cell r="C6850">
            <v>1</v>
          </cell>
          <cell r="D6850" t="str">
            <v>UND</v>
          </cell>
          <cell r="E6850">
            <v>0</v>
          </cell>
          <cell r="F6850">
            <v>0</v>
          </cell>
          <cell r="G6850">
            <v>3473.7499999999995</v>
          </cell>
          <cell r="H6850">
            <v>190.93</v>
          </cell>
          <cell r="I6850">
            <v>3664.6799999999994</v>
          </cell>
        </row>
        <row r="6851">
          <cell r="A6851">
            <v>0</v>
          </cell>
          <cell r="B6851" t="str">
            <v>Volumen Análisis</v>
          </cell>
          <cell r="C6851">
            <v>1</v>
          </cell>
          <cell r="D6851" t="str">
            <v>UND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</row>
        <row r="6852">
          <cell r="A6852">
            <v>0</v>
          </cell>
          <cell r="B6852" t="str">
            <v>Materiales y Equipos</v>
          </cell>
          <cell r="D6852">
            <v>0</v>
          </cell>
          <cell r="G6852">
            <v>0</v>
          </cell>
          <cell r="H6852">
            <v>0</v>
          </cell>
          <cell r="I6852">
            <v>923.56999999999994</v>
          </cell>
        </row>
        <row r="6853">
          <cell r="A6853" t="str">
            <v>METAL042</v>
          </cell>
          <cell r="B6853" t="str">
            <v>Angular hierro negro 1- 1/2" x 3/16"</v>
          </cell>
          <cell r="C6853">
            <v>0.5</v>
          </cell>
          <cell r="D6853" t="str">
            <v>Ud</v>
          </cell>
          <cell r="E6853">
            <v>921.18644067796617</v>
          </cell>
          <cell r="F6853">
            <v>165.81355932203391</v>
          </cell>
          <cell r="G6853">
            <v>460.59</v>
          </cell>
          <cell r="H6853">
            <v>82.91</v>
          </cell>
          <cell r="I6853">
            <v>0</v>
          </cell>
        </row>
        <row r="6854">
          <cell r="A6854" t="str">
            <v>METAL001</v>
          </cell>
          <cell r="B6854" t="str">
            <v>Barra hierro negro cuadrada 1/2" x 20 pies</v>
          </cell>
          <cell r="C6854">
            <v>0.5</v>
          </cell>
          <cell r="D6854" t="str">
            <v>Ud</v>
          </cell>
          <cell r="E6854">
            <v>529.66101694915255</v>
          </cell>
          <cell r="F6854">
            <v>95.33898305084746</v>
          </cell>
          <cell r="G6854">
            <v>264.83</v>
          </cell>
          <cell r="H6854">
            <v>47.67</v>
          </cell>
          <cell r="I6854">
            <v>2933.8280898876401</v>
          </cell>
        </row>
        <row r="6855">
          <cell r="A6855" t="str">
            <v>METAL028</v>
          </cell>
          <cell r="B6855" t="str">
            <v>Soldadura Universal 6013 3/32"</v>
          </cell>
          <cell r="C6855">
            <v>5</v>
          </cell>
          <cell r="D6855" t="str">
            <v>Lb</v>
          </cell>
          <cell r="E6855">
            <v>66.101694915254242</v>
          </cell>
          <cell r="F6855">
            <v>11.898305084745763</v>
          </cell>
          <cell r="G6855">
            <v>330.51</v>
          </cell>
          <cell r="H6855">
            <v>59.49</v>
          </cell>
          <cell r="I6855">
            <v>0</v>
          </cell>
        </row>
        <row r="6856">
          <cell r="A6856">
            <v>0</v>
          </cell>
          <cell r="B6856" t="str">
            <v>Alquiler máquina de soldadura</v>
          </cell>
          <cell r="C6856">
            <v>0.5</v>
          </cell>
          <cell r="D6856" t="str">
            <v>día</v>
          </cell>
          <cell r="E6856">
            <v>2000</v>
          </cell>
          <cell r="F6856">
            <v>0</v>
          </cell>
          <cell r="G6856">
            <v>1000</v>
          </cell>
          <cell r="H6856">
            <v>0</v>
          </cell>
        </row>
        <row r="6857">
          <cell r="A6857">
            <v>115.10000000000002</v>
          </cell>
          <cell r="B6857" t="str">
            <v>Pintura antióxido</v>
          </cell>
          <cell r="C6857">
            <v>4.8000000000000001E-2</v>
          </cell>
          <cell r="D6857" t="str">
            <v>m2</v>
          </cell>
          <cell r="E6857">
            <v>200.36</v>
          </cell>
          <cell r="F6857">
            <v>17.93</v>
          </cell>
          <cell r="G6857">
            <v>9.6199999999999992</v>
          </cell>
          <cell r="H6857">
            <v>0.86</v>
          </cell>
        </row>
        <row r="6858">
          <cell r="A6858">
            <v>0</v>
          </cell>
          <cell r="B6858" t="str">
            <v xml:space="preserve">Mano de obra  </v>
          </cell>
          <cell r="C6858">
            <v>35.6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</row>
        <row r="6859">
          <cell r="A6859">
            <v>2200.0600000000013</v>
          </cell>
          <cell r="B6859" t="str">
            <v>Soldadores</v>
          </cell>
          <cell r="C6859">
            <v>0.6</v>
          </cell>
          <cell r="D6859" t="str">
            <v>día</v>
          </cell>
          <cell r="E6859">
            <v>1500</v>
          </cell>
          <cell r="F6859">
            <v>0</v>
          </cell>
          <cell r="G6859">
            <v>900</v>
          </cell>
          <cell r="H6859">
            <v>0</v>
          </cell>
        </row>
        <row r="6860">
          <cell r="A6860">
            <v>2200.0700000000015</v>
          </cell>
          <cell r="B6860" t="str">
            <v>Ayudante soldadura</v>
          </cell>
          <cell r="C6860">
            <v>0.6</v>
          </cell>
          <cell r="D6860" t="str">
            <v>día</v>
          </cell>
          <cell r="E6860">
            <v>847</v>
          </cell>
          <cell r="F6860">
            <v>0</v>
          </cell>
          <cell r="G6860">
            <v>508.2</v>
          </cell>
          <cell r="H6860">
            <v>0</v>
          </cell>
        </row>
        <row r="6861">
          <cell r="A6861">
            <v>0</v>
          </cell>
          <cell r="B6861" t="str">
            <v>Total/UND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3473.7499999999995</v>
          </cell>
          <cell r="H6861">
            <v>190.93</v>
          </cell>
          <cell r="I6861">
            <v>3664.6799999999994</v>
          </cell>
        </row>
        <row r="6862">
          <cell r="A6862">
            <v>0</v>
          </cell>
          <cell r="B6862" t="str">
            <v>Soldadores</v>
          </cell>
          <cell r="C6862">
            <v>8.9</v>
          </cell>
          <cell r="D6862" t="str">
            <v>día</v>
          </cell>
          <cell r="E6862">
            <v>1500</v>
          </cell>
          <cell r="F6862">
            <v>0</v>
          </cell>
          <cell r="G6862">
            <v>13350</v>
          </cell>
          <cell r="H6862">
            <v>0</v>
          </cell>
        </row>
        <row r="6863">
          <cell r="A6863">
            <v>132.09999999999991</v>
          </cell>
          <cell r="B6863" t="str">
            <v>BARANDA EN HIERRO NEGRO. 1-1/2"x1-1/2" y 1"x1", h=1.20M, VERTICALES @ 1.00M</v>
          </cell>
          <cell r="C6863">
            <v>1</v>
          </cell>
          <cell r="D6863" t="str">
            <v>ML</v>
          </cell>
          <cell r="E6863">
            <v>0</v>
          </cell>
          <cell r="F6863">
            <v>0</v>
          </cell>
          <cell r="G6863">
            <v>2253.3133879781421</v>
          </cell>
          <cell r="H6863">
            <v>218.03005464480876</v>
          </cell>
          <cell r="I6863">
            <v>2471.343442622951</v>
          </cell>
        </row>
        <row r="6864">
          <cell r="A6864">
            <v>0</v>
          </cell>
          <cell r="B6864" t="str">
            <v>Volumen Análisis</v>
          </cell>
          <cell r="C6864">
            <v>36.6</v>
          </cell>
          <cell r="D6864" t="str">
            <v>ML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</row>
        <row r="6865">
          <cell r="A6865">
            <v>0</v>
          </cell>
          <cell r="B6865" t="str">
            <v>Materiales y Equipos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</row>
        <row r="6866">
          <cell r="A6866" t="str">
            <v>METAL042</v>
          </cell>
          <cell r="B6866" t="str">
            <v>Perfil hierro negro 1-1/ 2"x1-1/2"x20'</v>
          </cell>
          <cell r="C6866">
            <v>16</v>
          </cell>
          <cell r="D6866" t="str">
            <v>Ud</v>
          </cell>
          <cell r="E6866">
            <v>921.18644067796617</v>
          </cell>
          <cell r="F6866">
            <v>165.81355932203391</v>
          </cell>
          <cell r="G6866">
            <v>14738.98</v>
          </cell>
          <cell r="H6866">
            <v>2653.02</v>
          </cell>
          <cell r="I6866">
            <v>852.73</v>
          </cell>
        </row>
        <row r="6867">
          <cell r="A6867" t="str">
            <v>METAL044</v>
          </cell>
          <cell r="B6867" t="str">
            <v>Perfil hierro negro 1"x1"</v>
          </cell>
          <cell r="C6867">
            <v>12</v>
          </cell>
          <cell r="D6867" t="str">
            <v>Ud</v>
          </cell>
          <cell r="E6867">
            <v>745.00000000000011</v>
          </cell>
          <cell r="F6867">
            <v>134.10000000000002</v>
          </cell>
          <cell r="G6867">
            <v>8940</v>
          </cell>
          <cell r="H6867">
            <v>1609.2</v>
          </cell>
          <cell r="I6867">
            <v>0</v>
          </cell>
        </row>
        <row r="6868">
          <cell r="A6868" t="str">
            <v>METAL019</v>
          </cell>
          <cell r="B6868" t="str">
            <v>Tola hierro negro 4 x 8 pies 1/2" A36</v>
          </cell>
          <cell r="C6868">
            <v>0.5</v>
          </cell>
          <cell r="D6868" t="str">
            <v>Ud</v>
          </cell>
          <cell r="E6868">
            <v>14392.372881355934</v>
          </cell>
          <cell r="F6868">
            <v>2590.6271186440681</v>
          </cell>
          <cell r="G6868">
            <v>7196.19</v>
          </cell>
          <cell r="H6868">
            <v>1295.31</v>
          </cell>
        </row>
        <row r="6869">
          <cell r="A6869">
            <v>0</v>
          </cell>
          <cell r="B6869" t="str">
            <v>Tornillo tirafondo 1-1/2"</v>
          </cell>
          <cell r="C6869">
            <v>152</v>
          </cell>
          <cell r="D6869" t="str">
            <v>Ud</v>
          </cell>
          <cell r="E6869">
            <v>50</v>
          </cell>
          <cell r="F6869">
            <v>9</v>
          </cell>
          <cell r="G6869">
            <v>7600</v>
          </cell>
          <cell r="H6869">
            <v>1368</v>
          </cell>
        </row>
        <row r="6870">
          <cell r="A6870" t="str">
            <v>METAL027</v>
          </cell>
          <cell r="B6870" t="str">
            <v>Disco de corte metal 9" Metabo</v>
          </cell>
          <cell r="C6870">
            <v>2</v>
          </cell>
          <cell r="D6870" t="str">
            <v>Ud</v>
          </cell>
          <cell r="E6870">
            <v>217.79661016949154</v>
          </cell>
          <cell r="F6870">
            <v>39.203389830508478</v>
          </cell>
          <cell r="G6870">
            <v>435.59</v>
          </cell>
          <cell r="H6870">
            <v>78.41</v>
          </cell>
        </row>
        <row r="6871">
          <cell r="A6871" t="str">
            <v>METAL028</v>
          </cell>
          <cell r="B6871" t="str">
            <v>Soldadura Universal 6013 3/32"</v>
          </cell>
          <cell r="C6871">
            <v>54.900000000000006</v>
          </cell>
          <cell r="D6871" t="str">
            <v>Lb</v>
          </cell>
          <cell r="E6871">
            <v>66.101694915254242</v>
          </cell>
          <cell r="F6871">
            <v>11.898305084745763</v>
          </cell>
          <cell r="G6871">
            <v>3628.98</v>
          </cell>
          <cell r="H6871">
            <v>653.22</v>
          </cell>
          <cell r="I6871">
            <v>0</v>
          </cell>
        </row>
        <row r="6872">
          <cell r="A6872">
            <v>115.10000000000002</v>
          </cell>
          <cell r="B6872" t="str">
            <v>PINTURA ANTI-OXIDO</v>
          </cell>
          <cell r="C6872">
            <v>18</v>
          </cell>
          <cell r="D6872" t="str">
            <v>M2</v>
          </cell>
          <cell r="E6872">
            <v>200.36</v>
          </cell>
          <cell r="F6872">
            <v>17.93</v>
          </cell>
          <cell r="G6872">
            <v>3606.48</v>
          </cell>
          <cell r="H6872">
            <v>322.74</v>
          </cell>
        </row>
        <row r="6873">
          <cell r="A6873">
            <v>0</v>
          </cell>
          <cell r="B6873">
            <v>0</v>
          </cell>
          <cell r="C6873">
            <v>0.32140000000000002</v>
          </cell>
          <cell r="D6873">
            <v>0</v>
          </cell>
          <cell r="E6873">
            <v>93.220338983050851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>
            <v>0</v>
          </cell>
          <cell r="B6874" t="str">
            <v>Alquiler máquina de soldadura</v>
          </cell>
          <cell r="C6874">
            <v>4.5750000000000002</v>
          </cell>
          <cell r="D6874" t="str">
            <v>día</v>
          </cell>
          <cell r="E6874">
            <v>2000</v>
          </cell>
          <cell r="F6874">
            <v>0</v>
          </cell>
          <cell r="G6874">
            <v>9150</v>
          </cell>
          <cell r="H6874">
            <v>0</v>
          </cell>
          <cell r="I6874">
            <v>0</v>
          </cell>
        </row>
        <row r="6875">
          <cell r="A6875">
            <v>0</v>
          </cell>
          <cell r="B6875" t="str">
            <v xml:space="preserve">Mano de obra  </v>
          </cell>
          <cell r="C6875">
            <v>0.16070000000000001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</row>
        <row r="6876">
          <cell r="A6876">
            <v>2200.0600000000013</v>
          </cell>
          <cell r="B6876" t="str">
            <v>Soldadores</v>
          </cell>
          <cell r="C6876">
            <v>9.15</v>
          </cell>
          <cell r="D6876" t="str">
            <v>día</v>
          </cell>
          <cell r="E6876">
            <v>1500</v>
          </cell>
          <cell r="F6876">
            <v>0</v>
          </cell>
          <cell r="G6876">
            <v>13725</v>
          </cell>
          <cell r="H6876">
            <v>0</v>
          </cell>
          <cell r="I6876">
            <v>852.73</v>
          </cell>
        </row>
        <row r="6877">
          <cell r="A6877">
            <v>2200.0700000000015</v>
          </cell>
          <cell r="B6877" t="str">
            <v>Ayudante soldadura</v>
          </cell>
          <cell r="C6877">
            <v>9.15</v>
          </cell>
          <cell r="D6877" t="str">
            <v>día</v>
          </cell>
          <cell r="E6877">
            <v>847</v>
          </cell>
          <cell r="F6877">
            <v>0</v>
          </cell>
          <cell r="G6877">
            <v>7750.05</v>
          </cell>
          <cell r="H6877">
            <v>0</v>
          </cell>
          <cell r="I6877">
            <v>0</v>
          </cell>
        </row>
        <row r="6878">
          <cell r="A6878">
            <v>0</v>
          </cell>
          <cell r="B6878" t="str">
            <v>Colocación de Placas de fijación</v>
          </cell>
          <cell r="C6878">
            <v>38</v>
          </cell>
          <cell r="D6878" t="str">
            <v>und</v>
          </cell>
          <cell r="E6878">
            <v>150</v>
          </cell>
          <cell r="F6878">
            <v>0</v>
          </cell>
          <cell r="G6878">
            <v>5700</v>
          </cell>
          <cell r="H6878">
            <v>0</v>
          </cell>
          <cell r="I6878">
            <v>1033.4786666666666</v>
          </cell>
        </row>
        <row r="6879">
          <cell r="A6879">
            <v>0</v>
          </cell>
          <cell r="B6879" t="str">
            <v>Total/UND</v>
          </cell>
          <cell r="C6879">
            <v>30</v>
          </cell>
          <cell r="D6879">
            <v>0</v>
          </cell>
          <cell r="E6879">
            <v>0</v>
          </cell>
          <cell r="F6879">
            <v>0</v>
          </cell>
          <cell r="G6879">
            <v>82471.27</v>
          </cell>
          <cell r="H6879">
            <v>7979.9000000000005</v>
          </cell>
          <cell r="I6879">
            <v>90451.17</v>
          </cell>
        </row>
        <row r="6880">
          <cell r="A6880">
            <v>0</v>
          </cell>
          <cell r="B6880" t="str">
            <v>Materiales y Equipos</v>
          </cell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>
            <v>132.1099999999999</v>
          </cell>
          <cell r="B6881" t="str">
            <v>ESCALERA EXTERIOR EN HIERRO NEGRO. 2"x2" PARA TANQUE DE AGUA</v>
          </cell>
          <cell r="C6881">
            <v>1</v>
          </cell>
          <cell r="D6881" t="str">
            <v>ML</v>
          </cell>
          <cell r="E6881">
            <v>0</v>
          </cell>
          <cell r="F6881">
            <v>0</v>
          </cell>
          <cell r="G6881">
            <v>2774.6992125984252</v>
          </cell>
          <cell r="H6881">
            <v>429.5118110236221</v>
          </cell>
          <cell r="I6881">
            <v>3204.2110236220474</v>
          </cell>
        </row>
        <row r="6882">
          <cell r="A6882">
            <v>0</v>
          </cell>
          <cell r="B6882" t="str">
            <v>Volumen Análisis</v>
          </cell>
          <cell r="C6882">
            <v>6.35</v>
          </cell>
          <cell r="D6882" t="str">
            <v>ML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</row>
        <row r="6883">
          <cell r="A6883">
            <v>0</v>
          </cell>
          <cell r="B6883" t="str">
            <v>Materiales y Equipos</v>
          </cell>
          <cell r="C6883">
            <v>5.6632499999999997</v>
          </cell>
          <cell r="D6883">
            <v>0</v>
          </cell>
          <cell r="E6883">
            <v>93.220338983050851</v>
          </cell>
          <cell r="F6883">
            <v>16.779661016949152</v>
          </cell>
          <cell r="G6883">
            <v>0</v>
          </cell>
          <cell r="H6883">
            <v>0</v>
          </cell>
          <cell r="I6883">
            <v>0</v>
          </cell>
        </row>
        <row r="6884">
          <cell r="A6884" t="str">
            <v>METAL041</v>
          </cell>
          <cell r="B6884" t="str">
            <v>Perfil hierro negro 2"x2"x20'</v>
          </cell>
          <cell r="C6884">
            <v>2.5</v>
          </cell>
          <cell r="D6884" t="str">
            <v>Ud</v>
          </cell>
          <cell r="E6884">
            <v>1705.9322033898306</v>
          </cell>
          <cell r="F6884">
            <v>307.06779661016952</v>
          </cell>
          <cell r="G6884">
            <v>4264.83</v>
          </cell>
          <cell r="H6884">
            <v>767.67</v>
          </cell>
          <cell r="I6884">
            <v>0</v>
          </cell>
        </row>
        <row r="6885">
          <cell r="A6885" t="str">
            <v>METAL045</v>
          </cell>
          <cell r="B6885" t="str">
            <v>Barra hierro negro cuadrada 3/4" x 20 pies</v>
          </cell>
          <cell r="C6885">
            <v>3.5</v>
          </cell>
          <cell r="D6885" t="str">
            <v>Ud</v>
          </cell>
          <cell r="E6885">
            <v>1271.1864406779662</v>
          </cell>
          <cell r="F6885">
            <v>228.81355932203391</v>
          </cell>
          <cell r="G6885">
            <v>4449.1499999999996</v>
          </cell>
          <cell r="H6885">
            <v>800.85</v>
          </cell>
        </row>
        <row r="6886">
          <cell r="A6886" t="str">
            <v>METAL022</v>
          </cell>
          <cell r="B6886" t="str">
            <v>Tola hierro negro 4 x 8 pies 3/16" A36</v>
          </cell>
          <cell r="C6886">
            <v>0.1</v>
          </cell>
          <cell r="D6886" t="str">
            <v>Ud</v>
          </cell>
          <cell r="E6886">
            <v>6949.1525423728817</v>
          </cell>
          <cell r="F6886">
            <v>1250.8474576271187</v>
          </cell>
          <cell r="G6886">
            <v>694.92</v>
          </cell>
          <cell r="H6886">
            <v>125.08</v>
          </cell>
          <cell r="I6886">
            <v>0</v>
          </cell>
        </row>
        <row r="6887">
          <cell r="A6887">
            <v>0</v>
          </cell>
          <cell r="B6887" t="str">
            <v>Tornillo expansivo 5/8"x2"</v>
          </cell>
          <cell r="C6887">
            <v>128</v>
          </cell>
          <cell r="D6887" t="str">
            <v>Ud</v>
          </cell>
          <cell r="E6887">
            <v>38</v>
          </cell>
          <cell r="F6887">
            <v>6.84</v>
          </cell>
          <cell r="G6887">
            <v>4864</v>
          </cell>
          <cell r="H6887">
            <v>875.52</v>
          </cell>
          <cell r="I6887">
            <v>31004.36</v>
          </cell>
        </row>
        <row r="6888">
          <cell r="A6888" t="str">
            <v>METAL028</v>
          </cell>
          <cell r="B6888" t="str">
            <v>Soldadura Universal 6013 3/32"</v>
          </cell>
          <cell r="C6888">
            <v>12.7</v>
          </cell>
          <cell r="D6888" t="str">
            <v>Lb</v>
          </cell>
          <cell r="E6888">
            <v>66.101694915254242</v>
          </cell>
          <cell r="F6888">
            <v>11.898305084745763</v>
          </cell>
          <cell r="G6888">
            <v>839.49</v>
          </cell>
          <cell r="H6888">
            <v>151.11000000000001</v>
          </cell>
          <cell r="I6888">
            <v>0</v>
          </cell>
        </row>
        <row r="6889">
          <cell r="A6889">
            <v>115.10000000000002</v>
          </cell>
          <cell r="B6889" t="str">
            <v>PINTURA ANTI-OXIDO</v>
          </cell>
          <cell r="C6889">
            <v>0.4</v>
          </cell>
          <cell r="D6889" t="str">
            <v>M2</v>
          </cell>
          <cell r="E6889">
            <v>200.36</v>
          </cell>
          <cell r="F6889">
            <v>17.93</v>
          </cell>
          <cell r="G6889">
            <v>80.14</v>
          </cell>
          <cell r="H6889">
            <v>7.17</v>
          </cell>
          <cell r="I6889">
            <v>1997.6325136612022</v>
          </cell>
        </row>
        <row r="6890">
          <cell r="A6890">
            <v>0</v>
          </cell>
          <cell r="B6890" t="str">
            <v>Alquiler máquina de soldadura</v>
          </cell>
          <cell r="C6890">
            <v>0.79374999999999996</v>
          </cell>
          <cell r="D6890" t="str">
            <v>día</v>
          </cell>
          <cell r="E6890">
            <v>2000</v>
          </cell>
          <cell r="F6890">
            <v>0</v>
          </cell>
          <cell r="G6890">
            <v>1587.5</v>
          </cell>
          <cell r="H6890">
            <v>0</v>
          </cell>
          <cell r="I6890">
            <v>0</v>
          </cell>
        </row>
        <row r="6891">
          <cell r="A6891">
            <v>0</v>
          </cell>
          <cell r="B6891" t="str">
            <v xml:space="preserve">Mano de obra  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</row>
        <row r="6892">
          <cell r="A6892">
            <v>2200.0600000000013</v>
          </cell>
          <cell r="B6892" t="str">
            <v>Soldadores</v>
          </cell>
          <cell r="C6892">
            <v>0.3125</v>
          </cell>
          <cell r="D6892" t="str">
            <v>día</v>
          </cell>
          <cell r="E6892">
            <v>1500</v>
          </cell>
          <cell r="F6892">
            <v>0</v>
          </cell>
          <cell r="G6892">
            <v>468.75</v>
          </cell>
          <cell r="H6892">
            <v>0</v>
          </cell>
        </row>
        <row r="6893">
          <cell r="A6893">
            <v>2200.0700000000015</v>
          </cell>
          <cell r="B6893" t="str">
            <v>Ayudante soldadura</v>
          </cell>
          <cell r="C6893">
            <v>0.4375</v>
          </cell>
          <cell r="D6893" t="str">
            <v>día</v>
          </cell>
          <cell r="E6893">
            <v>847</v>
          </cell>
          <cell r="F6893">
            <v>0</v>
          </cell>
          <cell r="G6893">
            <v>370.56</v>
          </cell>
          <cell r="H6893">
            <v>0</v>
          </cell>
          <cell r="J6893">
            <v>0</v>
          </cell>
        </row>
        <row r="6894">
          <cell r="A6894">
            <v>0</v>
          </cell>
          <cell r="B6894" t="str">
            <v>Total/UND</v>
          </cell>
          <cell r="C6894">
            <v>36.6</v>
          </cell>
          <cell r="D6894">
            <v>0</v>
          </cell>
          <cell r="E6894">
            <v>66.101694915254242</v>
          </cell>
          <cell r="F6894">
            <v>11.898305084745763</v>
          </cell>
          <cell r="G6894">
            <v>17619.34</v>
          </cell>
          <cell r="H6894">
            <v>2727.4</v>
          </cell>
          <cell r="I6894">
            <v>20346.740000000002</v>
          </cell>
        </row>
        <row r="6895">
          <cell r="A6895">
            <v>0</v>
          </cell>
          <cell r="B6895" t="str">
            <v>Alquiler máquina de soldadura</v>
          </cell>
          <cell r="C6895">
            <v>4.5750000000000002</v>
          </cell>
          <cell r="D6895" t="str">
            <v>día</v>
          </cell>
          <cell r="E6895">
            <v>2000</v>
          </cell>
          <cell r="F6895">
            <v>0</v>
          </cell>
          <cell r="G6895">
            <v>9150</v>
          </cell>
          <cell r="H6895">
            <v>0</v>
          </cell>
        </row>
        <row r="6896">
          <cell r="A6896">
            <v>132.11999999999989</v>
          </cell>
          <cell r="B6896" t="str">
            <v xml:space="preserve">ANTEPECHO EN BLOQUES DE 6" -1L  3/8" @ 0.80m </v>
          </cell>
          <cell r="C6896">
            <v>1</v>
          </cell>
          <cell r="D6896" t="str">
            <v>ML</v>
          </cell>
          <cell r="E6896">
            <v>0</v>
          </cell>
          <cell r="F6896">
            <v>0</v>
          </cell>
          <cell r="G6896">
            <v>734.85</v>
          </cell>
          <cell r="H6896">
            <v>66.930000000000007</v>
          </cell>
          <cell r="I6896">
            <v>801.78</v>
          </cell>
        </row>
        <row r="6897">
          <cell r="A6897">
            <v>0</v>
          </cell>
          <cell r="B6897" t="str">
            <v>Volumen Análisis</v>
          </cell>
          <cell r="C6897">
            <v>1</v>
          </cell>
          <cell r="D6897" t="str">
            <v>ML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</row>
        <row r="6898">
          <cell r="A6898">
            <v>0</v>
          </cell>
          <cell r="B6898" t="str">
            <v>Materiales y Equipos</v>
          </cell>
          <cell r="C6898">
            <v>9.15</v>
          </cell>
          <cell r="D6898">
            <v>0</v>
          </cell>
          <cell r="E6898">
            <v>847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</row>
        <row r="6899">
          <cell r="A6899">
            <v>113.03000000000002</v>
          </cell>
          <cell r="B6899" t="str">
            <v>BLOQUES HORMIGON DE 6" - 3/8" @ 0.80m</v>
          </cell>
          <cell r="C6899">
            <v>0.2</v>
          </cell>
          <cell r="D6899" t="str">
            <v>M2</v>
          </cell>
          <cell r="E6899">
            <v>1169.51</v>
          </cell>
          <cell r="F6899">
            <v>155.22000000000003</v>
          </cell>
          <cell r="G6899">
            <v>233.9</v>
          </cell>
          <cell r="H6899">
            <v>31.04</v>
          </cell>
          <cell r="I6899">
            <v>73113.350000000006</v>
          </cell>
        </row>
        <row r="6900">
          <cell r="A6900">
            <v>114.05000000000003</v>
          </cell>
          <cell r="B6900" t="str">
            <v>EMPAÑETE MAESTREADO - EXTERIOR</v>
          </cell>
          <cell r="C6900">
            <v>0.4</v>
          </cell>
          <cell r="D6900" t="str">
            <v>M2</v>
          </cell>
          <cell r="E6900">
            <v>422.41999999999996</v>
          </cell>
          <cell r="F6900">
            <v>32.92</v>
          </cell>
          <cell r="G6900">
            <v>168.97</v>
          </cell>
          <cell r="H6900">
            <v>13.17</v>
          </cell>
        </row>
        <row r="6901">
          <cell r="A6901">
            <v>114.07000000000004</v>
          </cell>
          <cell r="B6901" t="str">
            <v xml:space="preserve">CANTOS </v>
          </cell>
          <cell r="C6901">
            <v>2</v>
          </cell>
          <cell r="D6901" t="str">
            <v>ML</v>
          </cell>
          <cell r="E6901">
            <v>107.18</v>
          </cell>
          <cell r="F6901">
            <v>6.83</v>
          </cell>
          <cell r="G6901">
            <v>214.36</v>
          </cell>
          <cell r="H6901">
            <v>13.66</v>
          </cell>
          <cell r="I6901">
            <v>9075.7800000000007</v>
          </cell>
        </row>
        <row r="6902">
          <cell r="A6902">
            <v>114.08000000000004</v>
          </cell>
          <cell r="B6902" t="str">
            <v>MOCHETAS EN MUROS DE 0.15m</v>
          </cell>
          <cell r="C6902">
            <v>1</v>
          </cell>
          <cell r="D6902" t="str">
            <v>ML</v>
          </cell>
          <cell r="E6902">
            <v>112.62</v>
          </cell>
          <cell r="F6902">
            <v>9.06</v>
          </cell>
          <cell r="G6902">
            <v>112.62</v>
          </cell>
          <cell r="H6902">
            <v>9.06</v>
          </cell>
          <cell r="I6902">
            <v>0</v>
          </cell>
        </row>
        <row r="6903">
          <cell r="A6903">
            <v>0</v>
          </cell>
          <cell r="B6903" t="str">
            <v>Mano de Obra</v>
          </cell>
          <cell r="C6903">
            <v>1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</row>
        <row r="6904">
          <cell r="A6904">
            <v>0</v>
          </cell>
          <cell r="B6904" t="str">
            <v>Subida de materiales</v>
          </cell>
          <cell r="C6904">
            <v>1</v>
          </cell>
          <cell r="D6904" t="str">
            <v>p.a</v>
          </cell>
          <cell r="E6904">
            <v>5</v>
          </cell>
          <cell r="F6904">
            <v>0</v>
          </cell>
          <cell r="G6904">
            <v>5</v>
          </cell>
          <cell r="H6904">
            <v>0</v>
          </cell>
          <cell r="I6904">
            <v>0</v>
          </cell>
        </row>
        <row r="6905">
          <cell r="A6905">
            <v>0</v>
          </cell>
          <cell r="B6905" t="str">
            <v>Total/UND</v>
          </cell>
          <cell r="D6905">
            <v>0</v>
          </cell>
          <cell r="G6905">
            <v>734.85</v>
          </cell>
          <cell r="H6905">
            <v>66.930000000000007</v>
          </cell>
          <cell r="I6905">
            <v>801.78</v>
          </cell>
        </row>
        <row r="6906">
          <cell r="A6906">
            <v>0</v>
          </cell>
          <cell r="B6906" t="str">
            <v>Angular hierro negro 1- 1/2" x 3/16"</v>
          </cell>
          <cell r="C6906">
            <v>1</v>
          </cell>
          <cell r="D6906">
            <v>0</v>
          </cell>
          <cell r="E6906">
            <v>921.18644067796617</v>
          </cell>
          <cell r="F6906">
            <v>165.81355932203391</v>
          </cell>
          <cell r="G6906">
            <v>0</v>
          </cell>
          <cell r="H6906">
            <v>0</v>
          </cell>
        </row>
        <row r="6907">
          <cell r="A6907">
            <v>132.12999999999988</v>
          </cell>
          <cell r="B6907" t="str">
            <v xml:space="preserve">MALLA CICLONICA 4 PIES C/ SOLDADURA </v>
          </cell>
          <cell r="C6907">
            <v>1</v>
          </cell>
          <cell r="D6907" t="str">
            <v>ML</v>
          </cell>
          <cell r="E6907">
            <v>0</v>
          </cell>
          <cell r="F6907">
            <v>0</v>
          </cell>
          <cell r="G6907">
            <v>789.05079999999998</v>
          </cell>
          <cell r="H6907">
            <v>74.529200000000003</v>
          </cell>
          <cell r="I6907">
            <v>863.57999999999993</v>
          </cell>
        </row>
        <row r="6908">
          <cell r="A6908">
            <v>0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 t="str">
            <v>rend. 4 taladros 5/8"x8"</v>
          </cell>
        </row>
        <row r="6909">
          <cell r="A6909">
            <v>0</v>
          </cell>
          <cell r="B6909" t="str">
            <v>Volumen Análisis</v>
          </cell>
          <cell r="C6909">
            <v>25</v>
          </cell>
          <cell r="D6909" t="str">
            <v>ML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</row>
        <row r="6910">
          <cell r="A6910">
            <v>0</v>
          </cell>
          <cell r="B6910" t="str">
            <v>Materiales y Equipos</v>
          </cell>
          <cell r="C6910">
            <v>0.58080000000000009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</row>
        <row r="6911">
          <cell r="A6911" t="str">
            <v>MC002</v>
          </cell>
          <cell r="B6911" t="str">
            <v>Malla ciclónica 4 pies cal. 9 + 5% desp.</v>
          </cell>
          <cell r="C6911">
            <v>80.06</v>
          </cell>
          <cell r="D6911" t="str">
            <v>PL</v>
          </cell>
          <cell r="E6911">
            <v>105.93220338983052</v>
          </cell>
          <cell r="F6911">
            <v>19.067796610169491</v>
          </cell>
          <cell r="G6911">
            <v>8480.93</v>
          </cell>
          <cell r="H6911">
            <v>1526.57</v>
          </cell>
          <cell r="I6911">
            <v>0</v>
          </cell>
        </row>
        <row r="6912">
          <cell r="A6912" t="str">
            <v>METAL027</v>
          </cell>
          <cell r="B6912" t="str">
            <v>Disco de corte metal 9" Metabo</v>
          </cell>
          <cell r="C6912">
            <v>1</v>
          </cell>
          <cell r="D6912" t="str">
            <v>Ud</v>
          </cell>
          <cell r="E6912">
            <v>217.79661016949154</v>
          </cell>
          <cell r="F6912">
            <v>39.203389830508478</v>
          </cell>
          <cell r="G6912">
            <v>217.8</v>
          </cell>
          <cell r="H6912">
            <v>39.200000000000003</v>
          </cell>
        </row>
        <row r="6913">
          <cell r="A6913" t="str">
            <v>METAL028</v>
          </cell>
          <cell r="B6913" t="str">
            <v>Soldadura Universal 6013 3/32"</v>
          </cell>
          <cell r="C6913">
            <v>25</v>
          </cell>
          <cell r="D6913" t="str">
            <v>Lb</v>
          </cell>
          <cell r="E6913">
            <v>66.101694915254242</v>
          </cell>
          <cell r="F6913">
            <v>11.898305084745763</v>
          </cell>
          <cell r="G6913">
            <v>1652.54</v>
          </cell>
          <cell r="H6913">
            <v>297.45999999999998</v>
          </cell>
        </row>
        <row r="6914">
          <cell r="A6914">
            <v>0</v>
          </cell>
          <cell r="B6914" t="str">
            <v xml:space="preserve">Mano de obra  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</row>
        <row r="6915">
          <cell r="A6915">
            <v>2200.0600000000013</v>
          </cell>
          <cell r="B6915" t="str">
            <v>Soldadores</v>
          </cell>
          <cell r="C6915">
            <v>6.25</v>
          </cell>
          <cell r="D6915" t="str">
            <v>día</v>
          </cell>
          <cell r="E6915">
            <v>1500</v>
          </cell>
          <cell r="F6915">
            <v>0</v>
          </cell>
          <cell r="G6915">
            <v>9375</v>
          </cell>
          <cell r="H6915">
            <v>0</v>
          </cell>
        </row>
        <row r="6916">
          <cell r="A6916">
            <v>2200.0700000000015</v>
          </cell>
          <cell r="B6916" t="str">
            <v>Ayudante soldadura</v>
          </cell>
          <cell r="C6916">
            <v>6.25</v>
          </cell>
          <cell r="D6916" t="str">
            <v>día</v>
          </cell>
          <cell r="E6916">
            <v>847</v>
          </cell>
          <cell r="F6916">
            <v>0</v>
          </cell>
          <cell r="G6916">
            <v>5293.75</v>
          </cell>
          <cell r="H6916">
            <v>0</v>
          </cell>
          <cell r="I6916">
            <v>3664.6799999999994</v>
          </cell>
        </row>
        <row r="6917">
          <cell r="A6917">
            <v>0</v>
          </cell>
          <cell r="B6917" t="str">
            <v>Total/UND</v>
          </cell>
          <cell r="C6917">
            <v>1</v>
          </cell>
          <cell r="D6917">
            <v>0</v>
          </cell>
          <cell r="E6917">
            <v>0</v>
          </cell>
          <cell r="F6917">
            <v>0</v>
          </cell>
          <cell r="G6917">
            <v>19726.27</v>
          </cell>
          <cell r="H6917">
            <v>1863.23</v>
          </cell>
          <cell r="I6917">
            <v>21589.5</v>
          </cell>
        </row>
        <row r="6918">
          <cell r="A6918">
            <v>0</v>
          </cell>
          <cell r="B6918" t="str">
            <v>Materiales y Equipos</v>
          </cell>
          <cell r="D6918">
            <v>0</v>
          </cell>
          <cell r="G6918">
            <v>0</v>
          </cell>
          <cell r="H6918">
            <v>0</v>
          </cell>
        </row>
        <row r="6919">
          <cell r="A6919">
            <v>132.13999999999987</v>
          </cell>
          <cell r="B6919" t="str">
            <v xml:space="preserve">Tapa tipo Rejilla metálica para registrol en Perfil Grueso H. N. 1"x2" y barra cuadrada de H. N. 3/4" @ 2" (3.00x3.00)m </v>
          </cell>
          <cell r="C6919">
            <v>1</v>
          </cell>
          <cell r="D6919" t="str">
            <v>UND</v>
          </cell>
          <cell r="E6919">
            <v>0</v>
          </cell>
          <cell r="F6919">
            <v>0</v>
          </cell>
          <cell r="G6919">
            <v>69811.610000000015</v>
          </cell>
          <cell r="H6919">
            <v>8979.74</v>
          </cell>
          <cell r="I6919">
            <v>78791.35000000002</v>
          </cell>
        </row>
        <row r="6920">
          <cell r="A6920">
            <v>132.14099999999988</v>
          </cell>
          <cell r="B6920">
            <v>0</v>
          </cell>
          <cell r="C6920">
            <v>1</v>
          </cell>
          <cell r="D6920" t="str">
            <v>P2</v>
          </cell>
          <cell r="E6920">
            <v>0</v>
          </cell>
          <cell r="F6920">
            <v>0</v>
          </cell>
          <cell r="G6920">
            <v>720.89642709624138</v>
          </cell>
          <cell r="H6920">
            <v>92.727591904171831</v>
          </cell>
          <cell r="I6920">
            <v>813.62401900041323</v>
          </cell>
        </row>
        <row r="6921">
          <cell r="A6921">
            <v>0</v>
          </cell>
          <cell r="B6921" t="str">
            <v>Volumen Análisis</v>
          </cell>
          <cell r="C6921">
            <v>1</v>
          </cell>
          <cell r="D6921" t="str">
            <v>UND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</row>
        <row r="6922">
          <cell r="A6922">
            <v>0</v>
          </cell>
          <cell r="B6922" t="str">
            <v>Volumen Análisis</v>
          </cell>
          <cell r="C6922">
            <v>96.84</v>
          </cell>
          <cell r="D6922" t="str">
            <v>P2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</row>
        <row r="6923">
          <cell r="A6923">
            <v>0</v>
          </cell>
          <cell r="B6923" t="str">
            <v>Materiales y Equipos</v>
          </cell>
          <cell r="C6923">
            <v>4.8000000000000001E-2</v>
          </cell>
          <cell r="D6923">
            <v>0</v>
          </cell>
          <cell r="E6923">
            <v>200.36</v>
          </cell>
          <cell r="F6923">
            <v>17.93</v>
          </cell>
          <cell r="G6923">
            <v>0</v>
          </cell>
          <cell r="H6923">
            <v>0</v>
          </cell>
        </row>
        <row r="6924">
          <cell r="A6924" t="str">
            <v>METAL004</v>
          </cell>
          <cell r="B6924" t="str">
            <v>Perfil hierro negro 2"x 1"x 20 pies 1.6mm</v>
          </cell>
          <cell r="C6924">
            <v>2.5</v>
          </cell>
          <cell r="D6924" t="str">
            <v>Ud</v>
          </cell>
          <cell r="E6924">
            <v>779.66101694915255</v>
          </cell>
          <cell r="F6924">
            <v>140.33898305084745</v>
          </cell>
          <cell r="G6924">
            <v>1949.15</v>
          </cell>
          <cell r="H6924">
            <v>350.85</v>
          </cell>
          <cell r="I6924">
            <v>0</v>
          </cell>
        </row>
        <row r="6925">
          <cell r="A6925" t="str">
            <v>METAL045</v>
          </cell>
          <cell r="B6925" t="str">
            <v>Barra hierro negro cuadrada 3/4" x 20 pies</v>
          </cell>
          <cell r="C6925">
            <v>33</v>
          </cell>
          <cell r="D6925" t="str">
            <v>Ud</v>
          </cell>
          <cell r="E6925">
            <v>1271.1864406779662</v>
          </cell>
          <cell r="F6925">
            <v>228.81355932203391</v>
          </cell>
          <cell r="G6925">
            <v>41949.15</v>
          </cell>
          <cell r="H6925">
            <v>7550.85</v>
          </cell>
        </row>
        <row r="6926">
          <cell r="A6926">
            <v>0</v>
          </cell>
          <cell r="B6926" t="str">
            <v>Bisagras</v>
          </cell>
          <cell r="C6926">
            <v>4</v>
          </cell>
          <cell r="D6926" t="str">
            <v>ud</v>
          </cell>
          <cell r="E6926">
            <v>350</v>
          </cell>
          <cell r="F6926">
            <v>63</v>
          </cell>
          <cell r="G6926">
            <v>1400</v>
          </cell>
          <cell r="H6926">
            <v>252</v>
          </cell>
        </row>
        <row r="6927">
          <cell r="A6927" t="str">
            <v>METAL028</v>
          </cell>
          <cell r="B6927" t="str">
            <v>Soldadura Universal 6013 3/32"</v>
          </cell>
          <cell r="C6927">
            <v>64</v>
          </cell>
          <cell r="D6927" t="str">
            <v>Lb</v>
          </cell>
          <cell r="E6927">
            <v>66.101694915254242</v>
          </cell>
          <cell r="F6927">
            <v>11.898305084745763</v>
          </cell>
          <cell r="G6927">
            <v>4230.51</v>
          </cell>
          <cell r="H6927">
            <v>761.49</v>
          </cell>
          <cell r="I6927">
            <v>3664.6799999999994</v>
          </cell>
        </row>
        <row r="6928">
          <cell r="A6928">
            <v>0</v>
          </cell>
          <cell r="B6928" t="str">
            <v>Alquiler máquina de soldadura</v>
          </cell>
          <cell r="C6928">
            <v>4.5</v>
          </cell>
          <cell r="D6928" t="str">
            <v>día</v>
          </cell>
          <cell r="E6928">
            <v>2000</v>
          </cell>
          <cell r="F6928">
            <v>0</v>
          </cell>
          <cell r="G6928">
            <v>9000</v>
          </cell>
          <cell r="H6928">
            <v>0</v>
          </cell>
          <cell r="I6928">
            <v>0</v>
          </cell>
        </row>
        <row r="6929">
          <cell r="A6929">
            <v>115.10000000000002</v>
          </cell>
          <cell r="B6929" t="str">
            <v>Pintura antióxido</v>
          </cell>
          <cell r="C6929">
            <v>3.6</v>
          </cell>
          <cell r="D6929" t="str">
            <v>m2</v>
          </cell>
          <cell r="E6929">
            <v>200.36</v>
          </cell>
          <cell r="F6929">
            <v>17.93</v>
          </cell>
          <cell r="G6929">
            <v>721.3</v>
          </cell>
          <cell r="H6929">
            <v>64.55</v>
          </cell>
          <cell r="I6929">
            <v>2471.343442622951</v>
          </cell>
        </row>
        <row r="6930">
          <cell r="A6930">
            <v>0</v>
          </cell>
          <cell r="B6930" t="str">
            <v xml:space="preserve">Mano de obra  </v>
          </cell>
          <cell r="C6930">
            <v>36.6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</row>
        <row r="6931">
          <cell r="A6931">
            <v>2200.0600000000013</v>
          </cell>
          <cell r="B6931" t="str">
            <v>Soldadores</v>
          </cell>
          <cell r="C6931">
            <v>4.5</v>
          </cell>
          <cell r="D6931" t="str">
            <v>día</v>
          </cell>
          <cell r="E6931">
            <v>1500</v>
          </cell>
          <cell r="F6931">
            <v>0</v>
          </cell>
          <cell r="G6931">
            <v>6750</v>
          </cell>
          <cell r="H6931">
            <v>0</v>
          </cell>
        </row>
        <row r="6932">
          <cell r="A6932">
            <v>2200.0700000000015</v>
          </cell>
          <cell r="B6932" t="str">
            <v>Ayudante soldadura</v>
          </cell>
          <cell r="C6932">
            <v>4.5</v>
          </cell>
          <cell r="D6932" t="str">
            <v>día</v>
          </cell>
          <cell r="E6932">
            <v>847</v>
          </cell>
          <cell r="F6932">
            <v>0</v>
          </cell>
          <cell r="G6932">
            <v>3811.5</v>
          </cell>
          <cell r="H6932">
            <v>0</v>
          </cell>
          <cell r="I6932">
            <v>0</v>
          </cell>
        </row>
        <row r="6933">
          <cell r="A6933">
            <v>0</v>
          </cell>
          <cell r="B6933" t="str">
            <v>Total/UND</v>
          </cell>
          <cell r="C6933">
            <v>12</v>
          </cell>
          <cell r="D6933">
            <v>0</v>
          </cell>
          <cell r="E6933">
            <v>745.00000000000011</v>
          </cell>
          <cell r="F6933">
            <v>134.10000000000002</v>
          </cell>
          <cell r="G6933">
            <v>69811.610000000015</v>
          </cell>
          <cell r="H6933">
            <v>8979.74</v>
          </cell>
          <cell r="I6933">
            <v>78791.35000000002</v>
          </cell>
        </row>
        <row r="6934">
          <cell r="A6934" t="str">
            <v>METAL019</v>
          </cell>
          <cell r="B6934" t="str">
            <v>Tola hierro negro 4 x 8 pies 1/2" A36</v>
          </cell>
          <cell r="C6934">
            <v>0.5</v>
          </cell>
          <cell r="D6934" t="str">
            <v>Ud</v>
          </cell>
          <cell r="E6934">
            <v>14392.372881355934</v>
          </cell>
          <cell r="F6934">
            <v>2590.6271186440681</v>
          </cell>
          <cell r="G6934">
            <v>7196.19</v>
          </cell>
          <cell r="H6934">
            <v>1295.31</v>
          </cell>
          <cell r="I6934">
            <v>0</v>
          </cell>
        </row>
        <row r="6935">
          <cell r="A6935">
            <v>132.15</v>
          </cell>
          <cell r="B6935" t="str">
            <v>ANCLALE CON RESINA HILTI 500</v>
          </cell>
          <cell r="C6935">
            <v>1</v>
          </cell>
          <cell r="D6935" t="str">
            <v>UND</v>
          </cell>
          <cell r="E6935">
            <v>0</v>
          </cell>
          <cell r="F6935">
            <v>0</v>
          </cell>
          <cell r="G6935">
            <v>1009.0240963855422</v>
          </cell>
          <cell r="H6935">
            <v>180.18433734939759</v>
          </cell>
          <cell r="I6935">
            <v>1189.2084337349397</v>
          </cell>
        </row>
        <row r="6936">
          <cell r="A6936">
            <v>0</v>
          </cell>
          <cell r="B6936" t="str">
            <v>Volumen Análisis</v>
          </cell>
          <cell r="C6936">
            <v>166</v>
          </cell>
          <cell r="D6936" t="str">
            <v>UND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</row>
        <row r="6937">
          <cell r="A6937">
            <v>0</v>
          </cell>
          <cell r="B6937" t="str">
            <v>Taladro 1/2"</v>
          </cell>
          <cell r="C6937">
            <v>54.900000000000006</v>
          </cell>
          <cell r="D6937">
            <v>0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</row>
        <row r="6938">
          <cell r="A6938">
            <v>0</v>
          </cell>
          <cell r="B6938" t="str">
            <v>Materiales y Equipos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</row>
        <row r="6939">
          <cell r="A6939">
            <v>0</v>
          </cell>
          <cell r="B6939" t="str">
            <v>Resina HILTI-500 580ml</v>
          </cell>
          <cell r="C6939">
            <v>41.5</v>
          </cell>
          <cell r="D6939" t="str">
            <v>UND</v>
          </cell>
          <cell r="E6939">
            <v>3780</v>
          </cell>
          <cell r="F6939">
            <v>680.4</v>
          </cell>
          <cell r="G6939">
            <v>156870</v>
          </cell>
          <cell r="H6939">
            <v>28236.6</v>
          </cell>
          <cell r="I6939">
            <v>0</v>
          </cell>
        </row>
        <row r="6940">
          <cell r="A6940">
            <v>0</v>
          </cell>
          <cell r="B6940" t="str">
            <v>Aplicador</v>
          </cell>
          <cell r="C6940">
            <v>1</v>
          </cell>
          <cell r="D6940" t="str">
            <v>UND</v>
          </cell>
          <cell r="E6940">
            <v>9300</v>
          </cell>
          <cell r="F6940">
            <v>1674</v>
          </cell>
          <cell r="G6940">
            <v>9300</v>
          </cell>
          <cell r="H6940">
            <v>1674</v>
          </cell>
          <cell r="I6940">
            <v>0</v>
          </cell>
        </row>
        <row r="6941">
          <cell r="A6941">
            <v>0</v>
          </cell>
          <cell r="B6941" t="str">
            <v>Mano de Obra</v>
          </cell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</row>
        <row r="6942">
          <cell r="A6942">
            <v>0</v>
          </cell>
          <cell r="B6942" t="str">
            <v>Taladros y colocaciòn anclajes</v>
          </cell>
          <cell r="C6942">
            <v>166</v>
          </cell>
          <cell r="D6942" t="str">
            <v>UN</v>
          </cell>
          <cell r="E6942">
            <v>8</v>
          </cell>
          <cell r="F6942">
            <v>0</v>
          </cell>
          <cell r="G6942">
            <v>1328</v>
          </cell>
          <cell r="H6942">
            <v>0</v>
          </cell>
          <cell r="I6942">
            <v>0</v>
          </cell>
        </row>
        <row r="6943">
          <cell r="A6943">
            <v>0</v>
          </cell>
          <cell r="B6943" t="str">
            <v>Total/UND</v>
          </cell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G6943">
            <v>167498</v>
          </cell>
          <cell r="H6943">
            <v>29910.6</v>
          </cell>
          <cell r="I6943">
            <v>197408.6</v>
          </cell>
        </row>
        <row r="6944">
          <cell r="A6944">
            <v>0</v>
          </cell>
          <cell r="B6944" t="str">
            <v>Colocación de Placas de fijación</v>
          </cell>
          <cell r="C6944">
            <v>38</v>
          </cell>
          <cell r="D6944">
            <v>0</v>
          </cell>
          <cell r="E6944">
            <v>150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</row>
        <row r="6945">
          <cell r="A6945">
            <v>0</v>
          </cell>
          <cell r="B6945" t="str">
            <v>Total/UND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G6945">
            <v>82471.27</v>
          </cell>
          <cell r="H6945">
            <v>7979.9000000000005</v>
          </cell>
          <cell r="I6945">
            <v>90451.17</v>
          </cell>
        </row>
        <row r="6946">
          <cell r="A6946">
            <v>0</v>
          </cell>
          <cell r="B6946">
            <v>0</v>
          </cell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J6946">
            <v>0</v>
          </cell>
        </row>
        <row r="6947">
          <cell r="A6947">
            <v>132.1099999999999</v>
          </cell>
          <cell r="B6947" t="str">
            <v>ESCALERA EXTERIOR EN HIERRO NEGRO. 2"x2" PARA TANQUE DE AGUA</v>
          </cell>
          <cell r="C6947">
            <v>1</v>
          </cell>
          <cell r="D6947" t="str">
            <v>ML</v>
          </cell>
          <cell r="E6947">
            <v>0</v>
          </cell>
          <cell r="F6947">
            <v>0</v>
          </cell>
          <cell r="G6947">
            <v>2774.6992125984252</v>
          </cell>
          <cell r="H6947">
            <v>429.5118110236221</v>
          </cell>
          <cell r="I6947">
            <v>3204.2110236220474</v>
          </cell>
        </row>
        <row r="6948">
          <cell r="A6948">
            <v>0</v>
          </cell>
          <cell r="B6948" t="str">
            <v>Volumen Análisis</v>
          </cell>
          <cell r="C6948">
            <v>6.35</v>
          </cell>
          <cell r="D6948" t="str">
            <v>ML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</row>
        <row r="6949">
          <cell r="A6949">
            <v>0</v>
          </cell>
          <cell r="B6949" t="str">
            <v>Materiales y Equipos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</row>
        <row r="6950">
          <cell r="A6950" t="str">
            <v>METAL041</v>
          </cell>
          <cell r="B6950" t="str">
            <v>Perfil hierro negro 2"x2"x20'</v>
          </cell>
          <cell r="C6950">
            <v>2.5</v>
          </cell>
          <cell r="D6950" t="str">
            <v>Ud</v>
          </cell>
          <cell r="E6950">
            <v>1705.9322033898306</v>
          </cell>
          <cell r="F6950">
            <v>307.06779661016952</v>
          </cell>
          <cell r="G6950">
            <v>4264.83</v>
          </cell>
          <cell r="H6950">
            <v>767.67</v>
          </cell>
          <cell r="I6950">
            <v>0</v>
          </cell>
        </row>
        <row r="6951">
          <cell r="A6951" t="str">
            <v>METAL045</v>
          </cell>
          <cell r="B6951" t="str">
            <v>Barra hierro negro cuadrada 3/4" x 20 pies</v>
          </cell>
          <cell r="C6951">
            <v>3.5</v>
          </cell>
          <cell r="D6951" t="str">
            <v>Ud</v>
          </cell>
          <cell r="E6951">
            <v>1271.1864406779662</v>
          </cell>
          <cell r="F6951">
            <v>228.81355932203391</v>
          </cell>
          <cell r="G6951">
            <v>4449.1499999999996</v>
          </cell>
          <cell r="H6951">
            <v>800.85</v>
          </cell>
        </row>
        <row r="6952">
          <cell r="A6952" t="str">
            <v>METAL022</v>
          </cell>
          <cell r="B6952" t="str">
            <v>Tola hierro negro 4 x 8 pies 3/16" A36</v>
          </cell>
          <cell r="C6952">
            <v>0.1</v>
          </cell>
          <cell r="D6952" t="str">
            <v>Ud</v>
          </cell>
          <cell r="E6952">
            <v>6949.1525423728817</v>
          </cell>
          <cell r="F6952">
            <v>1250.8474576271187</v>
          </cell>
          <cell r="G6952">
            <v>694.92</v>
          </cell>
          <cell r="H6952">
            <v>125.08</v>
          </cell>
        </row>
        <row r="6953">
          <cell r="A6953">
            <v>0</v>
          </cell>
          <cell r="B6953" t="str">
            <v>Tornillo expansivo 5/8"x2"</v>
          </cell>
          <cell r="C6953">
            <v>128</v>
          </cell>
          <cell r="D6953" t="str">
            <v>Ud</v>
          </cell>
          <cell r="E6953">
            <v>38</v>
          </cell>
          <cell r="F6953">
            <v>6.84</v>
          </cell>
          <cell r="G6953">
            <v>4864</v>
          </cell>
          <cell r="H6953">
            <v>875.52</v>
          </cell>
        </row>
        <row r="6954">
          <cell r="A6954" t="str">
            <v>METAL028</v>
          </cell>
          <cell r="B6954" t="str">
            <v>Soldadura Universal 6013 3/32"</v>
          </cell>
          <cell r="C6954">
            <v>12.7</v>
          </cell>
          <cell r="D6954" t="str">
            <v>Lb</v>
          </cell>
          <cell r="E6954">
            <v>66.101694915254242</v>
          </cell>
          <cell r="F6954">
            <v>11.898305084745763</v>
          </cell>
          <cell r="G6954">
            <v>839.49</v>
          </cell>
          <cell r="H6954">
            <v>151.11000000000001</v>
          </cell>
        </row>
        <row r="6955">
          <cell r="A6955">
            <v>115.10000000000002</v>
          </cell>
          <cell r="B6955" t="str">
            <v>PINTURA ANTI-OXIDO</v>
          </cell>
          <cell r="C6955">
            <v>0.4</v>
          </cell>
          <cell r="D6955" t="str">
            <v>M2</v>
          </cell>
          <cell r="E6955">
            <v>200.36</v>
          </cell>
          <cell r="F6955">
            <v>17.93</v>
          </cell>
          <cell r="G6955">
            <v>80.14</v>
          </cell>
          <cell r="H6955">
            <v>7.17</v>
          </cell>
          <cell r="I6955">
            <v>0</v>
          </cell>
        </row>
        <row r="6956">
          <cell r="A6956">
            <v>0</v>
          </cell>
          <cell r="B6956" t="str">
            <v>Alquiler máquina de soldadura</v>
          </cell>
          <cell r="C6956">
            <v>0.79374999999999996</v>
          </cell>
          <cell r="D6956" t="str">
            <v>día</v>
          </cell>
          <cell r="E6956">
            <v>2000</v>
          </cell>
          <cell r="F6956">
            <v>0</v>
          </cell>
          <cell r="G6956">
            <v>1587.5</v>
          </cell>
          <cell r="H6956">
            <v>0</v>
          </cell>
        </row>
        <row r="6957">
          <cell r="A6957">
            <v>0</v>
          </cell>
          <cell r="B6957" t="str">
            <v xml:space="preserve">Mano de obra  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</row>
        <row r="6958">
          <cell r="A6958">
            <v>2200.0600000000013</v>
          </cell>
          <cell r="B6958" t="str">
            <v>Soldadores</v>
          </cell>
          <cell r="C6958">
            <v>0.3125</v>
          </cell>
          <cell r="D6958" t="str">
            <v>día</v>
          </cell>
          <cell r="E6958">
            <v>1500</v>
          </cell>
          <cell r="F6958">
            <v>0</v>
          </cell>
          <cell r="G6958">
            <v>468.75</v>
          </cell>
          <cell r="H6958">
            <v>0</v>
          </cell>
          <cell r="I6958">
            <v>0</v>
          </cell>
        </row>
        <row r="6959">
          <cell r="A6959">
            <v>2200.0700000000015</v>
          </cell>
          <cell r="B6959" t="str">
            <v>Ayudante soldadura</v>
          </cell>
          <cell r="C6959">
            <v>0.4375</v>
          </cell>
          <cell r="D6959" t="str">
            <v>día</v>
          </cell>
          <cell r="E6959">
            <v>847</v>
          </cell>
          <cell r="F6959">
            <v>0</v>
          </cell>
          <cell r="G6959">
            <v>370.56</v>
          </cell>
          <cell r="H6959">
            <v>0</v>
          </cell>
          <cell r="J6959">
            <v>0</v>
          </cell>
        </row>
        <row r="6960">
          <cell r="A6960">
            <v>0</v>
          </cell>
          <cell r="B6960" t="str">
            <v>Total/UND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G6960">
            <v>17619.34</v>
          </cell>
          <cell r="H6960">
            <v>2727.4</v>
          </cell>
          <cell r="I6960">
            <v>20346.740000000002</v>
          </cell>
        </row>
        <row r="6961">
          <cell r="A6961">
            <v>0</v>
          </cell>
          <cell r="B6961">
            <v>0</v>
          </cell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</row>
        <row r="6962">
          <cell r="A6962">
            <v>132.11999999999989</v>
          </cell>
          <cell r="B6962" t="str">
            <v xml:space="preserve">ANTEPECHO EN BLOQUES DE 6" -1L  3/8" @ 0.80m </v>
          </cell>
          <cell r="C6962">
            <v>1</v>
          </cell>
          <cell r="D6962" t="str">
            <v>ML</v>
          </cell>
          <cell r="E6962">
            <v>0</v>
          </cell>
          <cell r="F6962">
            <v>0</v>
          </cell>
          <cell r="G6962">
            <v>734.85</v>
          </cell>
          <cell r="H6962">
            <v>66.930000000000007</v>
          </cell>
          <cell r="I6962">
            <v>801.78</v>
          </cell>
        </row>
        <row r="6963">
          <cell r="A6963">
            <v>0</v>
          </cell>
          <cell r="B6963" t="str">
            <v>Volumen Análisis</v>
          </cell>
          <cell r="C6963">
            <v>1</v>
          </cell>
          <cell r="D6963" t="str">
            <v>ML</v>
          </cell>
          <cell r="E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</row>
        <row r="6964">
          <cell r="A6964">
            <v>0</v>
          </cell>
          <cell r="B6964" t="str">
            <v>Materiales y Equipos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</row>
        <row r="6965">
          <cell r="A6965">
            <v>113.03000000000002</v>
          </cell>
          <cell r="B6965" t="str">
            <v>BLOQUES HORMIGON DE 6" - 3/8" @ 0.80m</v>
          </cell>
          <cell r="C6965">
            <v>0.2</v>
          </cell>
          <cell r="D6965" t="str">
            <v>M2</v>
          </cell>
          <cell r="E6965">
            <v>1169.51</v>
          </cell>
          <cell r="F6965">
            <v>155.22000000000003</v>
          </cell>
          <cell r="G6965">
            <v>233.9</v>
          </cell>
          <cell r="H6965">
            <v>31.04</v>
          </cell>
        </row>
        <row r="6966">
          <cell r="A6966">
            <v>114.05000000000003</v>
          </cell>
          <cell r="B6966" t="str">
            <v>EMPAÑETE MAESTREADO - EXTERIOR</v>
          </cell>
          <cell r="C6966">
            <v>0.4</v>
          </cell>
          <cell r="D6966" t="str">
            <v>M2</v>
          </cell>
          <cell r="E6966">
            <v>422.41999999999996</v>
          </cell>
          <cell r="F6966">
            <v>32.92</v>
          </cell>
          <cell r="G6966">
            <v>168.97</v>
          </cell>
          <cell r="H6966">
            <v>13.17</v>
          </cell>
        </row>
        <row r="6967">
          <cell r="A6967">
            <v>114.07000000000004</v>
          </cell>
          <cell r="B6967" t="str">
            <v xml:space="preserve">CANTOS </v>
          </cell>
          <cell r="C6967">
            <v>2</v>
          </cell>
          <cell r="D6967" t="str">
            <v>ML</v>
          </cell>
          <cell r="E6967">
            <v>107.18</v>
          </cell>
          <cell r="F6967">
            <v>6.83</v>
          </cell>
          <cell r="G6967">
            <v>214.36</v>
          </cell>
          <cell r="H6967">
            <v>13.66</v>
          </cell>
          <cell r="I6967">
            <v>0</v>
          </cell>
        </row>
        <row r="6968">
          <cell r="A6968">
            <v>114.08000000000004</v>
          </cell>
          <cell r="B6968" t="str">
            <v>MOCHETAS EN MUROS DE 0.15m</v>
          </cell>
          <cell r="C6968">
            <v>1</v>
          </cell>
          <cell r="D6968" t="str">
            <v>ML</v>
          </cell>
          <cell r="E6968">
            <v>112.62</v>
          </cell>
          <cell r="F6968">
            <v>9.06</v>
          </cell>
          <cell r="G6968">
            <v>112.62</v>
          </cell>
          <cell r="H6968">
            <v>9.06</v>
          </cell>
          <cell r="I6968">
            <v>0</v>
          </cell>
        </row>
        <row r="6969">
          <cell r="A6969">
            <v>0</v>
          </cell>
          <cell r="B6969" t="str">
            <v>Mano de Obra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</row>
        <row r="6970">
          <cell r="A6970">
            <v>0</v>
          </cell>
          <cell r="B6970" t="str">
            <v>Subida de materiales</v>
          </cell>
          <cell r="C6970">
            <v>1</v>
          </cell>
          <cell r="D6970" t="str">
            <v>p.a</v>
          </cell>
          <cell r="E6970">
            <v>5</v>
          </cell>
          <cell r="F6970">
            <v>0</v>
          </cell>
          <cell r="G6970">
            <v>5</v>
          </cell>
          <cell r="H6970">
            <v>0</v>
          </cell>
          <cell r="I6970">
            <v>0</v>
          </cell>
        </row>
        <row r="6971">
          <cell r="A6971">
            <v>0</v>
          </cell>
          <cell r="B6971" t="str">
            <v>Total/UND</v>
          </cell>
          <cell r="D6971">
            <v>0</v>
          </cell>
          <cell r="G6971">
            <v>734.85</v>
          </cell>
          <cell r="H6971">
            <v>66.930000000000007</v>
          </cell>
          <cell r="I6971">
            <v>801.78</v>
          </cell>
        </row>
        <row r="6972">
          <cell r="A6972">
            <v>0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  <cell r="I6972">
            <v>0</v>
          </cell>
        </row>
        <row r="6973">
          <cell r="A6973">
            <v>132.12999999999988</v>
          </cell>
          <cell r="B6973" t="str">
            <v xml:space="preserve">MALLA CICLONICA 4 PIES C/ SOLDADURA </v>
          </cell>
          <cell r="C6973">
            <v>1</v>
          </cell>
          <cell r="D6973" t="str">
            <v>ML</v>
          </cell>
          <cell r="E6973">
            <v>0</v>
          </cell>
          <cell r="F6973">
            <v>0</v>
          </cell>
          <cell r="G6973">
            <v>789.05079999999998</v>
          </cell>
          <cell r="H6973">
            <v>74.529200000000003</v>
          </cell>
          <cell r="I6973">
            <v>863.57999999999993</v>
          </cell>
        </row>
        <row r="6974">
          <cell r="A6974">
            <v>0</v>
          </cell>
          <cell r="B6974">
            <v>0</v>
          </cell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  <cell r="J6974" t="str">
            <v>rend. 4 taladros 5/8"x8"</v>
          </cell>
        </row>
        <row r="6975">
          <cell r="A6975">
            <v>0</v>
          </cell>
          <cell r="B6975" t="str">
            <v>Volumen Análisis</v>
          </cell>
          <cell r="C6975">
            <v>25</v>
          </cell>
          <cell r="D6975" t="str">
            <v>ML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</row>
        <row r="6976">
          <cell r="A6976">
            <v>0</v>
          </cell>
          <cell r="B6976" t="str">
            <v>Materiales y Equipos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</row>
        <row r="6977">
          <cell r="A6977" t="str">
            <v>MC002</v>
          </cell>
          <cell r="B6977" t="str">
            <v>Malla ciclónica 4 pies cal. 9 + 5% desp.</v>
          </cell>
          <cell r="C6977">
            <v>80.06</v>
          </cell>
          <cell r="D6977" t="str">
            <v>PL</v>
          </cell>
          <cell r="E6977">
            <v>105.93220338983052</v>
          </cell>
          <cell r="F6977">
            <v>19.067796610169491</v>
          </cell>
          <cell r="G6977">
            <v>8480.93</v>
          </cell>
          <cell r="H6977">
            <v>1526.57</v>
          </cell>
        </row>
        <row r="6978">
          <cell r="A6978" t="str">
            <v>METAL027</v>
          </cell>
          <cell r="B6978" t="str">
            <v>Disco de corte metal 9" Metabo</v>
          </cell>
          <cell r="C6978">
            <v>1</v>
          </cell>
          <cell r="D6978" t="str">
            <v>Ud</v>
          </cell>
          <cell r="E6978">
            <v>217.79661016949154</v>
          </cell>
          <cell r="F6978">
            <v>39.203389830508478</v>
          </cell>
          <cell r="G6978">
            <v>217.8</v>
          </cell>
          <cell r="H6978">
            <v>39.200000000000003</v>
          </cell>
        </row>
        <row r="6979">
          <cell r="A6979" t="str">
            <v>METAL028</v>
          </cell>
          <cell r="B6979" t="str">
            <v>Soldadura Universal 6013 3/32"</v>
          </cell>
          <cell r="C6979">
            <v>25</v>
          </cell>
          <cell r="D6979" t="str">
            <v>Lb</v>
          </cell>
          <cell r="E6979">
            <v>66.101694915254242</v>
          </cell>
          <cell r="F6979">
            <v>11.898305084745763</v>
          </cell>
          <cell r="G6979">
            <v>1652.54</v>
          </cell>
          <cell r="H6979">
            <v>297.45999999999998</v>
          </cell>
        </row>
        <row r="6980">
          <cell r="A6980">
            <v>0</v>
          </cell>
          <cell r="B6980" t="str">
            <v xml:space="preserve">Mano de obra  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</row>
        <row r="6981">
          <cell r="A6981">
            <v>2200.0600000000013</v>
          </cell>
          <cell r="B6981" t="str">
            <v>Soldadores</v>
          </cell>
          <cell r="C6981">
            <v>6.25</v>
          </cell>
          <cell r="D6981" t="str">
            <v>día</v>
          </cell>
          <cell r="E6981">
            <v>1500</v>
          </cell>
          <cell r="F6981">
            <v>0</v>
          </cell>
          <cell r="G6981">
            <v>9375</v>
          </cell>
          <cell r="H6981">
            <v>0</v>
          </cell>
        </row>
        <row r="6982">
          <cell r="A6982">
            <v>2200.0700000000015</v>
          </cell>
          <cell r="B6982" t="str">
            <v>Ayudante soldadura</v>
          </cell>
          <cell r="C6982">
            <v>6.25</v>
          </cell>
          <cell r="D6982" t="str">
            <v>día</v>
          </cell>
          <cell r="E6982">
            <v>847</v>
          </cell>
          <cell r="F6982">
            <v>0</v>
          </cell>
          <cell r="G6982">
            <v>5293.75</v>
          </cell>
          <cell r="H6982">
            <v>0</v>
          </cell>
        </row>
        <row r="6983">
          <cell r="A6983">
            <v>0</v>
          </cell>
          <cell r="B6983" t="str">
            <v>Total/UND</v>
          </cell>
          <cell r="D6983">
            <v>0</v>
          </cell>
          <cell r="E6983">
            <v>0</v>
          </cell>
          <cell r="F6983">
            <v>0</v>
          </cell>
          <cell r="G6983">
            <v>19726.27</v>
          </cell>
          <cell r="H6983">
            <v>1863.23</v>
          </cell>
          <cell r="I6983">
            <v>21589.5</v>
          </cell>
        </row>
        <row r="6984">
          <cell r="A6984">
            <v>0</v>
          </cell>
          <cell r="B6984">
            <v>0</v>
          </cell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G6984">
            <v>0</v>
          </cell>
          <cell r="H6984">
            <v>0</v>
          </cell>
        </row>
        <row r="6985">
          <cell r="A6985">
            <v>132.13999999999987</v>
          </cell>
          <cell r="B6985" t="str">
            <v xml:space="preserve">Tapa tipo Rejilla metálica para registrol en Perfil Grueso H. N. 1"x2" y barra cuadrada de H. N. 3/4" @ 2" (3.00x3.00)m </v>
          </cell>
          <cell r="C6985">
            <v>1</v>
          </cell>
          <cell r="D6985" t="str">
            <v>UND</v>
          </cell>
          <cell r="E6985">
            <v>0</v>
          </cell>
          <cell r="F6985">
            <v>0</v>
          </cell>
          <cell r="G6985">
            <v>69811.610000000015</v>
          </cell>
          <cell r="H6985">
            <v>8979.74</v>
          </cell>
          <cell r="I6985">
            <v>78791.35000000002</v>
          </cell>
        </row>
        <row r="6986">
          <cell r="A6986">
            <v>132.14099999999988</v>
          </cell>
          <cell r="B6986">
            <v>0</v>
          </cell>
          <cell r="C6986">
            <v>1</v>
          </cell>
          <cell r="D6986" t="str">
            <v>P2</v>
          </cell>
          <cell r="E6986">
            <v>0</v>
          </cell>
          <cell r="F6986">
            <v>0</v>
          </cell>
          <cell r="G6986">
            <v>720.89642709624138</v>
          </cell>
          <cell r="H6986">
            <v>92.727591904171831</v>
          </cell>
          <cell r="I6986">
            <v>813.62401900041323</v>
          </cell>
        </row>
        <row r="6987">
          <cell r="A6987">
            <v>0</v>
          </cell>
          <cell r="B6987" t="str">
            <v>Volumen Análisis</v>
          </cell>
          <cell r="C6987">
            <v>1</v>
          </cell>
          <cell r="D6987" t="str">
            <v>UND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  <cell r="I6987">
            <v>0</v>
          </cell>
        </row>
        <row r="6988">
          <cell r="A6988">
            <v>0</v>
          </cell>
          <cell r="B6988" t="str">
            <v>Volumen Análisis</v>
          </cell>
          <cell r="C6988">
            <v>96.84</v>
          </cell>
          <cell r="D6988" t="str">
            <v>P2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</row>
        <row r="6989">
          <cell r="A6989">
            <v>0</v>
          </cell>
          <cell r="B6989" t="str">
            <v>Materiales y Equipos</v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</row>
        <row r="6990">
          <cell r="A6990" t="str">
            <v>METAL004</v>
          </cell>
          <cell r="B6990" t="str">
            <v>Perfil hierro negro 2"x 1"x 20 pies 1.6mm</v>
          </cell>
          <cell r="C6990">
            <v>2.5</v>
          </cell>
          <cell r="D6990" t="str">
            <v>Ud</v>
          </cell>
          <cell r="E6990">
            <v>779.66101694915255</v>
          </cell>
          <cell r="F6990">
            <v>140.33898305084745</v>
          </cell>
          <cell r="G6990">
            <v>1949.15</v>
          </cell>
          <cell r="H6990">
            <v>350.85</v>
          </cell>
          <cell r="I6990">
            <v>0</v>
          </cell>
        </row>
        <row r="6991">
          <cell r="A6991" t="str">
            <v>METAL045</v>
          </cell>
          <cell r="B6991" t="str">
            <v>Barra hierro negro cuadrada 3/4" x 20 pies</v>
          </cell>
          <cell r="C6991">
            <v>33</v>
          </cell>
          <cell r="D6991" t="str">
            <v>Ud</v>
          </cell>
          <cell r="E6991">
            <v>1271.1864406779662</v>
          </cell>
          <cell r="F6991">
            <v>228.81355932203391</v>
          </cell>
          <cell r="G6991">
            <v>41949.15</v>
          </cell>
          <cell r="H6991">
            <v>7550.85</v>
          </cell>
          <cell r="I6991">
            <v>0</v>
          </cell>
        </row>
        <row r="6992">
          <cell r="A6992">
            <v>0</v>
          </cell>
          <cell r="B6992" t="str">
            <v>Bisagras</v>
          </cell>
          <cell r="C6992">
            <v>4</v>
          </cell>
          <cell r="D6992" t="str">
            <v>ud</v>
          </cell>
          <cell r="E6992">
            <v>350</v>
          </cell>
          <cell r="F6992">
            <v>63</v>
          </cell>
          <cell r="G6992">
            <v>1400</v>
          </cell>
          <cell r="H6992">
            <v>252</v>
          </cell>
          <cell r="I6992">
            <v>0</v>
          </cell>
        </row>
        <row r="6993">
          <cell r="A6993" t="str">
            <v>METAL028</v>
          </cell>
          <cell r="B6993" t="str">
            <v>Soldadura Universal 6013 3/32"</v>
          </cell>
          <cell r="C6993">
            <v>64</v>
          </cell>
          <cell r="D6993" t="str">
            <v>Lb</v>
          </cell>
          <cell r="E6993">
            <v>66.101694915254242</v>
          </cell>
          <cell r="F6993">
            <v>11.898305084745763</v>
          </cell>
          <cell r="G6993">
            <v>4230.51</v>
          </cell>
          <cell r="H6993">
            <v>761.49</v>
          </cell>
          <cell r="I6993">
            <v>0</v>
          </cell>
        </row>
        <row r="6994">
          <cell r="A6994">
            <v>0</v>
          </cell>
          <cell r="B6994" t="str">
            <v>Alquiler máquina de soldadura</v>
          </cell>
          <cell r="C6994">
            <v>4.5</v>
          </cell>
          <cell r="D6994" t="str">
            <v>día</v>
          </cell>
          <cell r="E6994">
            <v>2000</v>
          </cell>
          <cell r="F6994">
            <v>0</v>
          </cell>
          <cell r="G6994">
            <v>9000</v>
          </cell>
          <cell r="H6994">
            <v>0</v>
          </cell>
          <cell r="I6994">
            <v>0</v>
          </cell>
        </row>
        <row r="6995">
          <cell r="A6995">
            <v>115.10000000000002</v>
          </cell>
          <cell r="B6995" t="str">
            <v>Pintura antióxido</v>
          </cell>
          <cell r="C6995">
            <v>3.6</v>
          </cell>
          <cell r="D6995" t="str">
            <v>m2</v>
          </cell>
          <cell r="E6995">
            <v>200.36</v>
          </cell>
          <cell r="F6995">
            <v>17.93</v>
          </cell>
          <cell r="G6995">
            <v>721.3</v>
          </cell>
          <cell r="H6995">
            <v>64.55</v>
          </cell>
          <cell r="I6995">
            <v>0</v>
          </cell>
        </row>
        <row r="6996">
          <cell r="A6996">
            <v>0</v>
          </cell>
          <cell r="B6996" t="str">
            <v xml:space="preserve">Mano de obra  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</row>
        <row r="6997">
          <cell r="A6997">
            <v>2200.0600000000013</v>
          </cell>
          <cell r="B6997" t="str">
            <v>Soldadores</v>
          </cell>
          <cell r="C6997">
            <v>4.5</v>
          </cell>
          <cell r="D6997" t="str">
            <v>día</v>
          </cell>
          <cell r="E6997">
            <v>1500</v>
          </cell>
          <cell r="F6997">
            <v>0</v>
          </cell>
          <cell r="G6997">
            <v>6750</v>
          </cell>
          <cell r="H6997">
            <v>0</v>
          </cell>
        </row>
        <row r="6998">
          <cell r="A6998">
            <v>2200.0700000000015</v>
          </cell>
          <cell r="B6998" t="str">
            <v>Ayudante soldadura</v>
          </cell>
          <cell r="C6998">
            <v>4.5</v>
          </cell>
          <cell r="D6998" t="str">
            <v>día</v>
          </cell>
          <cell r="E6998">
            <v>847</v>
          </cell>
          <cell r="F6998">
            <v>0</v>
          </cell>
          <cell r="G6998">
            <v>3811.5</v>
          </cell>
          <cell r="H6998">
            <v>0</v>
          </cell>
        </row>
        <row r="6999">
          <cell r="A6999">
            <v>0</v>
          </cell>
          <cell r="B6999" t="str">
            <v>Total/UND</v>
          </cell>
          <cell r="D6999">
            <v>0</v>
          </cell>
          <cell r="G6999">
            <v>69811.610000000015</v>
          </cell>
          <cell r="H6999">
            <v>8979.74</v>
          </cell>
          <cell r="I6999">
            <v>78791.35000000002</v>
          </cell>
        </row>
        <row r="7001">
          <cell r="A7001">
            <v>132.15</v>
          </cell>
          <cell r="B7001" t="str">
            <v>ANCLALE CON RESINA HILTI 500</v>
          </cell>
          <cell r="C7001">
            <v>1</v>
          </cell>
          <cell r="D7001" t="str">
            <v>UND</v>
          </cell>
          <cell r="E7001">
            <v>0</v>
          </cell>
          <cell r="F7001">
            <v>0</v>
          </cell>
          <cell r="G7001">
            <v>1009.0240963855422</v>
          </cell>
          <cell r="H7001">
            <v>180.18433734939759</v>
          </cell>
          <cell r="I7001">
            <v>1189.2084337349397</v>
          </cell>
        </row>
        <row r="7002">
          <cell r="A7002">
            <v>0</v>
          </cell>
          <cell r="B7002" t="str">
            <v>Volumen Análisis</v>
          </cell>
          <cell r="C7002">
            <v>166</v>
          </cell>
          <cell r="D7002" t="str">
            <v>UND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</row>
        <row r="7003">
          <cell r="A7003">
            <v>0</v>
          </cell>
          <cell r="B7003" t="str">
            <v>Taladro 1/2"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0</v>
          </cell>
        </row>
        <row r="7004">
          <cell r="A7004">
            <v>0</v>
          </cell>
          <cell r="B7004" t="str">
            <v>Materiales y Equipos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</v>
          </cell>
        </row>
        <row r="7005">
          <cell r="A7005">
            <v>0</v>
          </cell>
          <cell r="B7005" t="str">
            <v>Resina HILTI-500 580ml</v>
          </cell>
          <cell r="C7005">
            <v>41.5</v>
          </cell>
          <cell r="D7005" t="str">
            <v>UND</v>
          </cell>
          <cell r="E7005">
            <v>3780</v>
          </cell>
          <cell r="F7005">
            <v>680.4</v>
          </cell>
          <cell r="G7005">
            <v>156870</v>
          </cell>
          <cell r="H7005">
            <v>28236.6</v>
          </cell>
          <cell r="I7005">
            <v>0</v>
          </cell>
        </row>
        <row r="7006">
          <cell r="A7006">
            <v>0</v>
          </cell>
          <cell r="B7006" t="str">
            <v>Aplicador</v>
          </cell>
          <cell r="C7006">
            <v>1</v>
          </cell>
          <cell r="D7006" t="str">
            <v>UND</v>
          </cell>
          <cell r="E7006">
            <v>9300</v>
          </cell>
          <cell r="F7006">
            <v>1674</v>
          </cell>
          <cell r="G7006">
            <v>9300</v>
          </cell>
          <cell r="H7006">
            <v>1674</v>
          </cell>
          <cell r="I7006">
            <v>0</v>
          </cell>
        </row>
        <row r="7007">
          <cell r="A7007">
            <v>0</v>
          </cell>
          <cell r="B7007" t="str">
            <v>Mano de Obra</v>
          </cell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  <cell r="I7007">
            <v>0</v>
          </cell>
        </row>
        <row r="7008">
          <cell r="A7008">
            <v>0</v>
          </cell>
          <cell r="B7008" t="str">
            <v>Taladros y colocaciòn anclajes</v>
          </cell>
          <cell r="C7008">
            <v>166</v>
          </cell>
          <cell r="D7008" t="str">
            <v>UN</v>
          </cell>
          <cell r="E7008">
            <v>8</v>
          </cell>
          <cell r="F7008">
            <v>0</v>
          </cell>
          <cell r="G7008">
            <v>1328</v>
          </cell>
          <cell r="H7008">
            <v>0</v>
          </cell>
          <cell r="I7008">
            <v>0</v>
          </cell>
        </row>
        <row r="7009">
          <cell r="A7009">
            <v>0</v>
          </cell>
          <cell r="B7009" t="str">
            <v>Total/UND</v>
          </cell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G7009">
            <v>167498</v>
          </cell>
          <cell r="H7009">
            <v>29910.6</v>
          </cell>
          <cell r="I7009">
            <v>197408.6</v>
          </cell>
        </row>
        <row r="7010">
          <cell r="A7010">
            <v>0</v>
          </cell>
          <cell r="D7010">
            <v>0</v>
          </cell>
          <cell r="G7010">
            <v>0</v>
          </cell>
          <cell r="H7010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25"/>
  <sheetViews>
    <sheetView view="pageBreakPreview" topLeftCell="A148" zoomScale="70" zoomScaleSheetLayoutView="70" workbookViewId="0">
      <selection activeCell="F291" sqref="F291"/>
    </sheetView>
  </sheetViews>
  <sheetFormatPr baseColWidth="10" defaultColWidth="11.42578125" defaultRowHeight="20.25"/>
  <cols>
    <col min="1" max="1" width="11.42578125" style="1"/>
    <col min="2" max="2" width="9.7109375" style="175" customWidth="1"/>
    <col min="3" max="3" width="53.140625" style="1" customWidth="1"/>
    <col min="4" max="4" width="12.5703125" style="50" customWidth="1"/>
    <col min="5" max="5" width="11.140625" style="1" customWidth="1"/>
    <col min="6" max="6" width="13.7109375" style="50" customWidth="1"/>
    <col min="7" max="7" width="17.42578125" style="50" customWidth="1"/>
    <col min="8" max="8" width="23.140625" style="141" customWidth="1"/>
    <col min="9" max="9" width="14.42578125" style="1" customWidth="1"/>
    <col min="10" max="10" width="16.42578125" style="1" bestFit="1" customWidth="1"/>
    <col min="11" max="11" width="11.42578125" style="1"/>
    <col min="12" max="12" width="6" style="1" customWidth="1"/>
    <col min="13" max="16384" width="11.42578125" style="1"/>
  </cols>
  <sheetData>
    <row r="1" spans="2:13" ht="94.5" customHeight="1">
      <c r="B1" s="162"/>
      <c r="C1" s="2"/>
      <c r="D1" s="33"/>
      <c r="E1" s="2"/>
      <c r="F1" s="33"/>
      <c r="G1" s="33"/>
      <c r="H1" s="134"/>
    </row>
    <row r="2" spans="2:13" ht="23.25" customHeight="1">
      <c r="B2" s="381" t="s">
        <v>13</v>
      </c>
      <c r="C2" s="382"/>
      <c r="D2" s="383"/>
      <c r="E2" s="382"/>
      <c r="F2" s="383"/>
      <c r="G2" s="383"/>
      <c r="H2" s="384"/>
    </row>
    <row r="3" spans="2:13" ht="42.75" customHeight="1" thickBot="1">
      <c r="B3" s="376" t="s">
        <v>14</v>
      </c>
      <c r="C3" s="377"/>
      <c r="D3" s="385" t="s">
        <v>189</v>
      </c>
      <c r="E3" s="386"/>
      <c r="F3" s="385"/>
      <c r="G3" s="385"/>
      <c r="H3" s="387"/>
    </row>
    <row r="4" spans="2:13" ht="39" customHeight="1" thickBot="1">
      <c r="B4" s="376" t="s">
        <v>15</v>
      </c>
      <c r="C4" s="377"/>
      <c r="D4" s="385" t="s">
        <v>137</v>
      </c>
      <c r="E4" s="386"/>
      <c r="F4" s="385"/>
      <c r="G4" s="385"/>
      <c r="H4" s="387"/>
      <c r="J4" s="34" t="s">
        <v>186</v>
      </c>
      <c r="K4" s="34"/>
      <c r="L4" s="34"/>
      <c r="M4" s="34"/>
    </row>
    <row r="5" spans="2:13" ht="23.25" customHeight="1" thickBot="1">
      <c r="B5" s="376" t="s">
        <v>16</v>
      </c>
      <c r="C5" s="377"/>
      <c r="D5" s="378" t="s">
        <v>67</v>
      </c>
      <c r="E5" s="379"/>
      <c r="F5" s="378"/>
      <c r="G5" s="378"/>
      <c r="H5" s="380"/>
      <c r="J5" s="35" t="s">
        <v>45</v>
      </c>
      <c r="K5" s="36"/>
      <c r="L5" s="37"/>
      <c r="M5" s="34"/>
    </row>
    <row r="6" spans="2:13" ht="23.25" customHeight="1" thickBot="1">
      <c r="B6" s="376" t="s">
        <v>17</v>
      </c>
      <c r="C6" s="377"/>
      <c r="D6" s="391" t="s">
        <v>18</v>
      </c>
      <c r="E6" s="392"/>
      <c r="F6" s="391"/>
      <c r="G6" s="391"/>
      <c r="H6" s="393"/>
      <c r="J6" s="38"/>
      <c r="K6" s="9"/>
      <c r="L6" s="39"/>
      <c r="M6" s="34"/>
    </row>
    <row r="7" spans="2:13" ht="23.25" customHeight="1" thickBot="1">
      <c r="B7" s="376" t="s">
        <v>19</v>
      </c>
      <c r="C7" s="377"/>
      <c r="D7" s="394">
        <v>44583</v>
      </c>
      <c r="E7" s="394"/>
      <c r="F7" s="394"/>
      <c r="G7" s="31"/>
      <c r="H7" s="135"/>
      <c r="J7" s="40" t="s">
        <v>131</v>
      </c>
      <c r="K7" s="9"/>
      <c r="L7" s="39"/>
      <c r="M7" s="34"/>
    </row>
    <row r="8" spans="2:13" ht="21" thickBot="1">
      <c r="B8" s="163"/>
      <c r="C8" s="3"/>
      <c r="D8" s="32"/>
      <c r="E8" s="3"/>
      <c r="F8" s="32"/>
      <c r="G8" s="32"/>
      <c r="H8" s="136"/>
      <c r="J8" s="203"/>
      <c r="K8" s="204"/>
      <c r="L8" s="205"/>
      <c r="M8" s="202"/>
    </row>
    <row r="9" spans="2:13" s="34" customFormat="1" ht="19.5" thickBot="1">
      <c r="B9" s="26" t="s">
        <v>0</v>
      </c>
      <c r="C9" s="27" t="s">
        <v>1</v>
      </c>
      <c r="D9" s="30" t="s">
        <v>2</v>
      </c>
      <c r="E9" s="27" t="s">
        <v>3</v>
      </c>
      <c r="F9" s="28" t="s">
        <v>4</v>
      </c>
      <c r="G9" s="28" t="s">
        <v>5</v>
      </c>
      <c r="H9" s="28" t="s">
        <v>6</v>
      </c>
      <c r="J9" s="40" t="s">
        <v>132</v>
      </c>
      <c r="K9" s="9"/>
      <c r="L9" s="39"/>
    </row>
    <row r="10" spans="2:13" s="34" customFormat="1" ht="19.5" thickBot="1">
      <c r="B10" s="16">
        <v>1</v>
      </c>
      <c r="C10" s="10" t="s">
        <v>43</v>
      </c>
      <c r="D10" s="361"/>
      <c r="E10" s="75"/>
      <c r="F10" s="75"/>
      <c r="G10" s="361"/>
      <c r="H10" s="52"/>
      <c r="J10" s="263"/>
      <c r="K10" s="264"/>
      <c r="L10" s="265"/>
      <c r="M10" s="213"/>
    </row>
    <row r="11" spans="2:13" s="34" customFormat="1" ht="18.75">
      <c r="B11" s="4">
        <f>+B10+0.01</f>
        <v>1.01</v>
      </c>
      <c r="C11" s="5" t="s">
        <v>60</v>
      </c>
      <c r="D11" s="17">
        <v>1</v>
      </c>
      <c r="E11" s="76" t="s">
        <v>44</v>
      </c>
      <c r="F11" s="17">
        <v>15000</v>
      </c>
      <c r="G11" s="17">
        <f>+ROUND(F11*D11,2)</f>
        <v>15000</v>
      </c>
      <c r="H11" s="8"/>
      <c r="J11" s="34" t="s">
        <v>188</v>
      </c>
    </row>
    <row r="12" spans="2:13" s="34" customFormat="1" ht="18.75">
      <c r="B12" s="4">
        <f>+B11+0.01</f>
        <v>1.02</v>
      </c>
      <c r="C12" s="5" t="s">
        <v>64</v>
      </c>
      <c r="D12" s="17">
        <v>1</v>
      </c>
      <c r="E12" s="76" t="s">
        <v>65</v>
      </c>
      <c r="F12" s="17">
        <v>15000</v>
      </c>
      <c r="G12" s="17">
        <f>+ROUND(F12*D12,2)</f>
        <v>15000</v>
      </c>
      <c r="H12" s="8"/>
      <c r="J12" s="35" t="s">
        <v>45</v>
      </c>
    </row>
    <row r="13" spans="2:13" s="34" customFormat="1" ht="19.5" thickBot="1">
      <c r="B13" s="165"/>
      <c r="C13" s="143"/>
      <c r="D13" s="80"/>
      <c r="E13" s="79"/>
      <c r="F13" s="79"/>
      <c r="G13" s="234"/>
      <c r="H13" s="19">
        <f>+SUM(G11:G12)</f>
        <v>30000</v>
      </c>
      <c r="J13" s="34" t="s">
        <v>187</v>
      </c>
    </row>
    <row r="14" spans="2:13" s="202" customFormat="1" ht="19.5" thickBot="1">
      <c r="B14" s="201" t="s">
        <v>143</v>
      </c>
      <c r="C14" s="395" t="s">
        <v>142</v>
      </c>
      <c r="D14" s="395"/>
      <c r="E14" s="395"/>
      <c r="F14" s="395"/>
      <c r="G14" s="395"/>
      <c r="H14" s="396"/>
    </row>
    <row r="15" spans="2:13" s="34" customFormat="1" ht="19.5" thickBot="1">
      <c r="B15" s="60">
        <v>2</v>
      </c>
      <c r="C15" s="10" t="s">
        <v>68</v>
      </c>
      <c r="D15" s="361"/>
      <c r="E15" s="75"/>
      <c r="F15" s="75"/>
      <c r="G15" s="361"/>
      <c r="H15" s="52"/>
    </row>
    <row r="16" spans="2:13" s="213" customFormat="1" ht="19.5" thickBot="1">
      <c r="B16" s="266" t="s">
        <v>41</v>
      </c>
      <c r="C16" s="267" t="s">
        <v>85</v>
      </c>
      <c r="D16" s="268"/>
      <c r="E16" s="269"/>
      <c r="F16" s="269"/>
      <c r="G16" s="268"/>
      <c r="H16" s="270"/>
      <c r="I16" s="271" t="s">
        <v>54</v>
      </c>
      <c r="J16" s="272" t="s">
        <v>48</v>
      </c>
      <c r="K16" s="272" t="s">
        <v>55</v>
      </c>
      <c r="L16" s="272" t="s">
        <v>56</v>
      </c>
      <c r="M16" s="272" t="s">
        <v>57</v>
      </c>
    </row>
    <row r="17" spans="1:13" s="34" customFormat="1" ht="18.75">
      <c r="A17" s="34">
        <v>2.0199999999999996</v>
      </c>
      <c r="B17" s="356">
        <f>+B15+0.01</f>
        <v>2.0099999999999998</v>
      </c>
      <c r="C17" s="144" t="s">
        <v>86</v>
      </c>
      <c r="D17" s="82">
        <f>ROUND(I17*J17*K17,2)</f>
        <v>9.36</v>
      </c>
      <c r="E17" s="81" t="s">
        <v>38</v>
      </c>
      <c r="F17" s="83">
        <f>+VLOOKUP(A17,'[1]ANALISIS DE COSTOS'!$A$1:$I$5300,9,FALSE)</f>
        <v>365.53149999999999</v>
      </c>
      <c r="G17" s="236">
        <f>+D17*F17</f>
        <v>3421.3748399999999</v>
      </c>
      <c r="H17" s="195"/>
      <c r="I17" s="42">
        <v>10.4</v>
      </c>
      <c r="J17" s="20">
        <v>1.5</v>
      </c>
      <c r="K17" s="20">
        <v>0.6</v>
      </c>
      <c r="L17" s="20">
        <v>0.35</v>
      </c>
      <c r="M17" s="20">
        <v>0.25</v>
      </c>
    </row>
    <row r="18" spans="1:13" s="34" customFormat="1" ht="18.75">
      <c r="A18" s="34">
        <v>2.1599999999999966</v>
      </c>
      <c r="B18" s="167">
        <f t="shared" ref="B18:B20" si="0">+B17+0.01</f>
        <v>2.0199999999999996</v>
      </c>
      <c r="C18" s="44" t="s">
        <v>52</v>
      </c>
      <c r="D18" s="85">
        <f>ROUND(D17*1.2,2)</f>
        <v>11.23</v>
      </c>
      <c r="E18" s="84" t="s">
        <v>53</v>
      </c>
      <c r="F18" s="86">
        <f>+VLOOKUP(A18,'[1]ANALISIS DE COSTOS'!$A$1:$I$5300,9,FALSE)</f>
        <v>367.0494845360825</v>
      </c>
      <c r="G18" s="237">
        <f>+D18*F18</f>
        <v>4121.9657113402063</v>
      </c>
      <c r="H18" s="8"/>
      <c r="I18" s="21"/>
      <c r="J18" s="18"/>
      <c r="K18" s="18"/>
      <c r="L18" s="18"/>
      <c r="M18" s="18"/>
    </row>
    <row r="19" spans="1:13" s="34" customFormat="1" ht="18.75">
      <c r="A19" s="34">
        <v>102.16</v>
      </c>
      <c r="B19" s="168">
        <f t="shared" si="0"/>
        <v>2.0299999999999994</v>
      </c>
      <c r="C19" s="145" t="s">
        <v>87</v>
      </c>
      <c r="D19" s="85">
        <f>ROUND(I17*J17*L17,2)</f>
        <v>5.46</v>
      </c>
      <c r="E19" s="84" t="s">
        <v>38</v>
      </c>
      <c r="F19" s="86">
        <f>VLOOKUP(A19,'[2]ANALISIS DE COSTOS'!$A$1:$I$6632,9,FALSE)</f>
        <v>6596.88</v>
      </c>
      <c r="G19" s="237">
        <f>+D19*F19</f>
        <v>36018.964800000002</v>
      </c>
      <c r="H19" s="8"/>
    </row>
    <row r="20" spans="1:13" s="34" customFormat="1" ht="56.25">
      <c r="A20" s="34">
        <v>103.11000000000004</v>
      </c>
      <c r="B20" s="168">
        <f t="shared" si="0"/>
        <v>2.0399999999999991</v>
      </c>
      <c r="C20" s="145" t="s">
        <v>88</v>
      </c>
      <c r="D20" s="85">
        <f>ROUND(I17*J17*M17,)</f>
        <v>4</v>
      </c>
      <c r="E20" s="84" t="s">
        <v>38</v>
      </c>
      <c r="F20" s="86">
        <f>VLOOKUP(A20,'[2]ANALISIS DE COSTOS'!$A$1:$L$6722,9,FALSE)</f>
        <v>16520.36</v>
      </c>
      <c r="G20" s="237">
        <f>+D20*F20</f>
        <v>66081.440000000002</v>
      </c>
      <c r="H20" s="8"/>
    </row>
    <row r="21" spans="1:13" s="34" customFormat="1" ht="19.5" thickBot="1">
      <c r="B21" s="164"/>
      <c r="C21" s="142"/>
      <c r="D21" s="78"/>
      <c r="E21" s="77"/>
      <c r="F21" s="77"/>
      <c r="G21" s="238"/>
      <c r="H21" s="196">
        <f>SUM(G17:G20)</f>
        <v>109643.74535134021</v>
      </c>
    </row>
    <row r="22" spans="1:13" s="213" customFormat="1" ht="19.5" thickBot="1">
      <c r="B22" s="286" t="s">
        <v>42</v>
      </c>
      <c r="C22" s="287" t="s">
        <v>97</v>
      </c>
      <c r="D22" s="282"/>
      <c r="E22" s="283"/>
      <c r="F22" s="283"/>
      <c r="G22" s="282"/>
      <c r="H22" s="218"/>
    </row>
    <row r="23" spans="1:13" s="34" customFormat="1" ht="18.75">
      <c r="A23" s="34">
        <v>100.08000000000001</v>
      </c>
      <c r="B23" s="166">
        <f>+B20+0.01</f>
        <v>2.0499999999999989</v>
      </c>
      <c r="C23" s="144" t="s">
        <v>89</v>
      </c>
      <c r="D23" s="82">
        <f>ROUND(252.8*5.8*0.2,2)</f>
        <v>293.25</v>
      </c>
      <c r="E23" s="81" t="s">
        <v>38</v>
      </c>
      <c r="F23" s="83">
        <f>VLOOKUP(A23,'[3]ANALISIS DE COSTOS'!$A$1:$L$6716,9,FALSE)</f>
        <v>123.19546666666666</v>
      </c>
      <c r="G23" s="243">
        <f>ROUND(D23*F23,2)</f>
        <v>36127.07</v>
      </c>
      <c r="H23" s="195"/>
    </row>
    <row r="24" spans="1:13" s="34" customFormat="1" ht="18.75">
      <c r="A24" s="34">
        <v>2.1299999999999972</v>
      </c>
      <c r="B24" s="168">
        <f>B23+0.01</f>
        <v>2.0599999999999987</v>
      </c>
      <c r="C24" s="44" t="s">
        <v>71</v>
      </c>
      <c r="D24" s="85">
        <f>ROUND(D23*1.2,2)</f>
        <v>351.9</v>
      </c>
      <c r="E24" s="84" t="s">
        <v>53</v>
      </c>
      <c r="F24" s="86">
        <f>VLOOKUP(A24,'[3]ANALISIS DE COSTOS'!$A$1:$L$6716,9,FALSE)</f>
        <v>325</v>
      </c>
      <c r="G24" s="242">
        <f t="shared" ref="G24:G25" si="1">ROUND(D24*F24,2)</f>
        <v>114367.5</v>
      </c>
      <c r="H24" s="8"/>
    </row>
    <row r="25" spans="1:13" s="34" customFormat="1" ht="37.5">
      <c r="A25" s="34">
        <v>2.1899999999999959</v>
      </c>
      <c r="B25" s="168">
        <f t="shared" ref="B25" si="2">B24+0.01</f>
        <v>2.0699999999999985</v>
      </c>
      <c r="C25" s="145" t="s">
        <v>90</v>
      </c>
      <c r="D25" s="85">
        <f>ROUND(252.8*0.2*5.8,2)</f>
        <v>293.25</v>
      </c>
      <c r="E25" s="84" t="s">
        <v>73</v>
      </c>
      <c r="F25" s="86">
        <f>VLOOKUP(A25,'[3]ANALISIS DE COSTOS'!$A$1:$L$6716,9,FALSE)</f>
        <v>1252.8226733333333</v>
      </c>
      <c r="G25" s="242">
        <f t="shared" si="1"/>
        <v>367390.25</v>
      </c>
      <c r="H25" s="8"/>
    </row>
    <row r="26" spans="1:13" s="34" customFormat="1" ht="24" customHeight="1" thickBot="1">
      <c r="B26" s="164"/>
      <c r="C26" s="142"/>
      <c r="D26" s="78"/>
      <c r="E26" s="77"/>
      <c r="F26" s="348"/>
      <c r="G26" s="235"/>
      <c r="H26" s="196">
        <f>SUM(G23:G25)</f>
        <v>517884.82</v>
      </c>
    </row>
    <row r="27" spans="1:13" s="199" customFormat="1" ht="19.5" thickBot="1">
      <c r="B27" s="16">
        <v>3</v>
      </c>
      <c r="C27" s="10" t="s">
        <v>74</v>
      </c>
      <c r="D27" s="361"/>
      <c r="E27" s="75"/>
      <c r="F27" s="75"/>
      <c r="G27" s="361"/>
      <c r="H27" s="52"/>
    </row>
    <row r="28" spans="1:13" s="213" customFormat="1" ht="19.5" thickBot="1">
      <c r="B28" s="274" t="s">
        <v>41</v>
      </c>
      <c r="C28" s="275" t="s">
        <v>128</v>
      </c>
      <c r="D28" s="276"/>
      <c r="E28" s="277"/>
      <c r="F28" s="276"/>
      <c r="G28" s="278"/>
      <c r="H28" s="278"/>
    </row>
    <row r="29" spans="1:13" s="34" customFormat="1" ht="18.75">
      <c r="B29" s="169">
        <f>+B27+0.01</f>
        <v>3.01</v>
      </c>
      <c r="C29" s="147" t="s">
        <v>94</v>
      </c>
      <c r="D29" s="92">
        <f>ROUND(I30*J30*K30,2)</f>
        <v>6.93</v>
      </c>
      <c r="E29" s="91" t="s">
        <v>38</v>
      </c>
      <c r="F29" s="92">
        <f>F17</f>
        <v>365.53149999999999</v>
      </c>
      <c r="G29" s="93">
        <f>+D29*F29</f>
        <v>2533.1332949999996</v>
      </c>
      <c r="H29" s="313"/>
      <c r="I29" s="42" t="s">
        <v>54</v>
      </c>
      <c r="J29" s="20" t="s">
        <v>48</v>
      </c>
      <c r="K29" s="20" t="s">
        <v>55</v>
      </c>
      <c r="L29" s="20" t="s">
        <v>56</v>
      </c>
      <c r="M29" s="20" t="s">
        <v>57</v>
      </c>
    </row>
    <row r="30" spans="1:13" s="34" customFormat="1" ht="18.75">
      <c r="B30" s="169">
        <f t="shared" ref="B30:B32" si="3">+B29+0.01</f>
        <v>3.0199999999999996</v>
      </c>
      <c r="C30" s="148" t="s">
        <v>52</v>
      </c>
      <c r="D30" s="6">
        <f>ROUND(D29*1.2,2)</f>
        <v>8.32</v>
      </c>
      <c r="E30" s="94" t="s">
        <v>53</v>
      </c>
      <c r="F30" s="6">
        <f>F18</f>
        <v>367.0494845360825</v>
      </c>
      <c r="G30" s="24">
        <f>+D30*F30</f>
        <v>3053.8517113402067</v>
      </c>
      <c r="H30" s="313"/>
      <c r="I30" s="42">
        <v>7.7</v>
      </c>
      <c r="J30" s="20">
        <v>1.5</v>
      </c>
      <c r="K30" s="20">
        <v>0.6</v>
      </c>
      <c r="L30" s="20">
        <v>0.35</v>
      </c>
      <c r="M30" s="20">
        <v>0.25</v>
      </c>
    </row>
    <row r="31" spans="1:13" s="34" customFormat="1" ht="18.75">
      <c r="B31" s="169">
        <f t="shared" si="3"/>
        <v>3.0299999999999994</v>
      </c>
      <c r="C31" s="148" t="s">
        <v>95</v>
      </c>
      <c r="D31" s="6">
        <f>ROUND(I30*J30*L30,2)</f>
        <v>4.04</v>
      </c>
      <c r="E31" s="94" t="s">
        <v>38</v>
      </c>
      <c r="F31" s="6">
        <f>F19</f>
        <v>6596.88</v>
      </c>
      <c r="G31" s="24">
        <f>+D31*F31</f>
        <v>26651.395199999999</v>
      </c>
      <c r="H31" s="313"/>
    </row>
    <row r="32" spans="1:13" s="34" customFormat="1" ht="61.5" customHeight="1">
      <c r="B32" s="169">
        <f t="shared" si="3"/>
        <v>3.0399999999999991</v>
      </c>
      <c r="C32" s="5" t="s">
        <v>96</v>
      </c>
      <c r="D32" s="6">
        <f>ROUND(I30*J30*M30,)</f>
        <v>3</v>
      </c>
      <c r="E32" s="94" t="s">
        <v>38</v>
      </c>
      <c r="F32" s="6">
        <f>F20</f>
        <v>16520.36</v>
      </c>
      <c r="G32" s="24">
        <f>+D32*F32</f>
        <v>49561.08</v>
      </c>
      <c r="H32" s="313"/>
    </row>
    <row r="33" spans="2:14" s="34" customFormat="1" ht="19.5" thickBot="1">
      <c r="B33" s="53"/>
      <c r="C33" s="149"/>
      <c r="D33" s="68"/>
      <c r="E33" s="95"/>
      <c r="F33" s="68"/>
      <c r="G33" s="69"/>
      <c r="H33" s="19">
        <f>SUM(G29:G32)</f>
        <v>81799.460206340213</v>
      </c>
    </row>
    <row r="34" spans="2:14" s="213" customFormat="1" ht="19.5" thickBot="1">
      <c r="B34" s="279" t="s">
        <v>42</v>
      </c>
      <c r="C34" s="280" t="s">
        <v>97</v>
      </c>
      <c r="D34" s="214"/>
      <c r="E34" s="215"/>
      <c r="F34" s="214"/>
      <c r="G34" s="218"/>
      <c r="H34" s="218"/>
    </row>
    <row r="35" spans="2:14" s="34" customFormat="1" ht="18.75">
      <c r="B35" s="176">
        <f>+B32+0.01</f>
        <v>3.0499999999999989</v>
      </c>
      <c r="C35" s="147" t="s">
        <v>98</v>
      </c>
      <c r="D35" s="92">
        <f>ROUND(256.4*5.4*0.2,2)</f>
        <v>276.91000000000003</v>
      </c>
      <c r="E35" s="91" t="s">
        <v>38</v>
      </c>
      <c r="F35" s="92">
        <f>F23</f>
        <v>123.19546666666666</v>
      </c>
      <c r="G35" s="93">
        <f>ROUND(D35*F35,2)</f>
        <v>34114.06</v>
      </c>
      <c r="H35" s="19"/>
    </row>
    <row r="36" spans="2:14" s="34" customFormat="1" ht="18.75">
      <c r="B36" s="176">
        <f>+B35+0.01</f>
        <v>3.0599999999999987</v>
      </c>
      <c r="C36" s="148" t="s">
        <v>71</v>
      </c>
      <c r="D36" s="6">
        <f>ROUND(D35*1.2,2)</f>
        <v>332.29</v>
      </c>
      <c r="E36" s="94" t="s">
        <v>53</v>
      </c>
      <c r="F36" s="6">
        <f>F24</f>
        <v>325</v>
      </c>
      <c r="G36" s="24">
        <f t="shared" ref="G36:G37" si="4">ROUND(D36*F36,2)</f>
        <v>107994.25</v>
      </c>
      <c r="H36" s="19"/>
    </row>
    <row r="37" spans="2:14" s="34" customFormat="1" ht="37.5">
      <c r="B37" s="176">
        <f>+B36+0.01</f>
        <v>3.0699999999999985</v>
      </c>
      <c r="C37" s="5" t="s">
        <v>99</v>
      </c>
      <c r="D37" s="6">
        <f>ROUND(256.4*0.2*5.4,2)</f>
        <v>276.91000000000003</v>
      </c>
      <c r="E37" s="94" t="s">
        <v>73</v>
      </c>
      <c r="F37" s="6">
        <f>F25</f>
        <v>1252.8226733333333</v>
      </c>
      <c r="G37" s="24">
        <f t="shared" si="4"/>
        <v>346919.13</v>
      </c>
      <c r="H37" s="19"/>
    </row>
    <row r="38" spans="2:14" s="34" customFormat="1" ht="19.5" thickBot="1">
      <c r="B38" s="53"/>
      <c r="C38" s="149"/>
      <c r="D38" s="68"/>
      <c r="E38" s="95"/>
      <c r="F38" s="68"/>
      <c r="G38" s="69"/>
      <c r="H38" s="19">
        <f>SUM(G35:G37)</f>
        <v>489027.44</v>
      </c>
    </row>
    <row r="39" spans="2:14" s="34" customFormat="1" ht="19.5" thickBot="1">
      <c r="B39" s="16">
        <v>4</v>
      </c>
      <c r="C39" s="327" t="s">
        <v>75</v>
      </c>
      <c r="D39" s="88"/>
      <c r="E39" s="87"/>
      <c r="F39" s="96"/>
      <c r="G39" s="88"/>
      <c r="H39" s="52"/>
    </row>
    <row r="40" spans="2:14" s="213" customFormat="1" ht="19.5" thickBot="1">
      <c r="B40" s="286" t="s">
        <v>41</v>
      </c>
      <c r="C40" s="287" t="s">
        <v>102</v>
      </c>
      <c r="D40" s="282"/>
      <c r="E40" s="283"/>
      <c r="F40" s="283"/>
      <c r="G40" s="282"/>
      <c r="H40" s="218"/>
    </row>
    <row r="41" spans="2:14" s="34" customFormat="1" ht="18.75">
      <c r="B41" s="350">
        <f>+B39+0.01</f>
        <v>4.01</v>
      </c>
      <c r="C41" s="150" t="s">
        <v>103</v>
      </c>
      <c r="D41" s="98">
        <f>ROUND(I42*J42*K42,2)</f>
        <v>12.33</v>
      </c>
      <c r="E41" s="97" t="s">
        <v>38</v>
      </c>
      <c r="F41" s="99">
        <f>F17</f>
        <v>365.53149999999999</v>
      </c>
      <c r="G41" s="241">
        <f>+D41*F41</f>
        <v>4507.0033949999997</v>
      </c>
      <c r="H41" s="19"/>
      <c r="I41" s="42" t="s">
        <v>54</v>
      </c>
      <c r="J41" s="20" t="s">
        <v>48</v>
      </c>
      <c r="K41" s="20" t="s">
        <v>55</v>
      </c>
      <c r="L41" s="20" t="s">
        <v>56</v>
      </c>
      <c r="M41" s="20" t="s">
        <v>57</v>
      </c>
      <c r="N41" s="20"/>
    </row>
    <row r="42" spans="2:14" s="34" customFormat="1" ht="18.75">
      <c r="B42" s="168">
        <f t="shared" ref="B42:B44" si="5">+B41+0.01</f>
        <v>4.0199999999999996</v>
      </c>
      <c r="C42" s="44" t="s">
        <v>52</v>
      </c>
      <c r="D42" s="85">
        <f>ROUND(D41*1.2,2)</f>
        <v>14.8</v>
      </c>
      <c r="E42" s="84" t="s">
        <v>53</v>
      </c>
      <c r="F42" s="86">
        <f>F18</f>
        <v>367.0494845360825</v>
      </c>
      <c r="G42" s="242">
        <f>+D42*F42</f>
        <v>5432.3323711340217</v>
      </c>
      <c r="H42" s="19"/>
      <c r="I42" s="42">
        <v>13.7</v>
      </c>
      <c r="J42" s="20">
        <v>1.5</v>
      </c>
      <c r="K42" s="20">
        <v>0.6</v>
      </c>
      <c r="L42" s="20">
        <v>0.35</v>
      </c>
      <c r="M42" s="20">
        <v>0.25</v>
      </c>
      <c r="N42" s="20"/>
    </row>
    <row r="43" spans="2:14" s="34" customFormat="1" ht="18.75">
      <c r="B43" s="168">
        <f t="shared" si="5"/>
        <v>4.0299999999999994</v>
      </c>
      <c r="C43" s="44" t="s">
        <v>104</v>
      </c>
      <c r="D43" s="85">
        <f>ROUND(I42*J42*L42,2)</f>
        <v>7.19</v>
      </c>
      <c r="E43" s="84" t="s">
        <v>38</v>
      </c>
      <c r="F43" s="86">
        <f>F19</f>
        <v>6596.88</v>
      </c>
      <c r="G43" s="242">
        <f>+D43*F43</f>
        <v>47431.567200000005</v>
      </c>
      <c r="H43" s="19"/>
    </row>
    <row r="44" spans="2:14" s="34" customFormat="1" ht="56.25">
      <c r="B44" s="168">
        <f t="shared" si="5"/>
        <v>4.0399999999999991</v>
      </c>
      <c r="C44" s="145" t="s">
        <v>105</v>
      </c>
      <c r="D44" s="85">
        <f>ROUND(I42*J42*M42,)</f>
        <v>5</v>
      </c>
      <c r="E44" s="84" t="s">
        <v>38</v>
      </c>
      <c r="F44" s="86">
        <f>F20</f>
        <v>16520.36</v>
      </c>
      <c r="G44" s="242">
        <f>+D44*F44</f>
        <v>82601.8</v>
      </c>
      <c r="H44" s="19"/>
    </row>
    <row r="45" spans="2:14" s="34" customFormat="1" ht="19.5" thickBot="1">
      <c r="B45" s="165"/>
      <c r="C45" s="143"/>
      <c r="D45" s="80"/>
      <c r="E45" s="79"/>
      <c r="F45" s="197"/>
      <c r="G45" s="234"/>
      <c r="H45" s="19">
        <f>SUM(G41:G44)</f>
        <v>139972.70296613403</v>
      </c>
    </row>
    <row r="46" spans="2:14" s="199" customFormat="1" ht="19.5" thickBot="1">
      <c r="B46" s="364">
        <v>5</v>
      </c>
      <c r="C46" s="327" t="s">
        <v>139</v>
      </c>
      <c r="D46" s="328"/>
      <c r="E46" s="200"/>
      <c r="F46" s="329"/>
      <c r="G46" s="328"/>
      <c r="H46" s="52"/>
    </row>
    <row r="47" spans="2:14" s="213" customFormat="1" ht="19.5" thickBot="1">
      <c r="B47" s="273" t="s">
        <v>41</v>
      </c>
      <c r="C47" s="281" t="s">
        <v>138</v>
      </c>
      <c r="D47" s="282"/>
      <c r="E47" s="283"/>
      <c r="F47" s="283"/>
      <c r="G47" s="284"/>
      <c r="H47" s="218"/>
    </row>
    <row r="48" spans="2:14" s="213" customFormat="1" ht="18.75">
      <c r="B48" s="285">
        <f>B46+0.01</f>
        <v>5.01</v>
      </c>
      <c r="C48" s="152" t="s">
        <v>140</v>
      </c>
      <c r="D48" s="119">
        <f>ROUND(I49*J49*K49,2)</f>
        <v>8.01</v>
      </c>
      <c r="E48" s="118" t="s">
        <v>38</v>
      </c>
      <c r="F48" s="120">
        <f>F24</f>
        <v>325</v>
      </c>
      <c r="G48" s="240">
        <f>+D48*F48</f>
        <v>2603.25</v>
      </c>
      <c r="H48" s="210"/>
      <c r="I48" s="271" t="s">
        <v>54</v>
      </c>
      <c r="J48" s="272" t="s">
        <v>48</v>
      </c>
      <c r="K48" s="272" t="s">
        <v>55</v>
      </c>
      <c r="L48" s="272" t="s">
        <v>56</v>
      </c>
      <c r="M48" s="272" t="s">
        <v>57</v>
      </c>
      <c r="N48" s="272"/>
    </row>
    <row r="49" spans="1:14" s="34" customFormat="1" ht="18.75">
      <c r="B49" s="168">
        <f t="shared" ref="B49:B51" si="6">+B48+0.01</f>
        <v>5.0199999999999996</v>
      </c>
      <c r="C49" s="44" t="s">
        <v>52</v>
      </c>
      <c r="D49" s="85">
        <f>ROUND(D48*1.2,2)</f>
        <v>9.61</v>
      </c>
      <c r="E49" s="84" t="s">
        <v>53</v>
      </c>
      <c r="F49" s="86">
        <f>F25</f>
        <v>1252.8226733333333</v>
      </c>
      <c r="G49" s="242">
        <f>+D49*F49</f>
        <v>12039.625890733332</v>
      </c>
      <c r="H49" s="8"/>
      <c r="I49" s="42">
        <v>8.9</v>
      </c>
      <c r="J49" s="20">
        <v>1.5</v>
      </c>
      <c r="K49" s="20">
        <v>0.6</v>
      </c>
      <c r="L49" s="20">
        <v>0.35</v>
      </c>
      <c r="M49" s="20">
        <v>0.25</v>
      </c>
      <c r="N49" s="20"/>
    </row>
    <row r="50" spans="1:14" s="34" customFormat="1" ht="18.75">
      <c r="B50" s="168">
        <f t="shared" si="6"/>
        <v>5.0299999999999994</v>
      </c>
      <c r="C50" s="44" t="s">
        <v>141</v>
      </c>
      <c r="D50" s="85">
        <f>ROUND(I49*J49*L49,2)</f>
        <v>4.67</v>
      </c>
      <c r="E50" s="84" t="s">
        <v>38</v>
      </c>
      <c r="F50" s="86">
        <f>F26</f>
        <v>0</v>
      </c>
      <c r="G50" s="242">
        <f>+D50*F50</f>
        <v>0</v>
      </c>
      <c r="H50" s="8"/>
    </row>
    <row r="51" spans="1:14" s="34" customFormat="1" ht="56.25">
      <c r="B51" s="168">
        <f t="shared" si="6"/>
        <v>5.0399999999999991</v>
      </c>
      <c r="C51" s="145" t="s">
        <v>105</v>
      </c>
      <c r="D51" s="85">
        <f>ROUND(I49*J49*M49,)</f>
        <v>3</v>
      </c>
      <c r="E51" s="84" t="s">
        <v>38</v>
      </c>
      <c r="F51" s="86">
        <f>F27</f>
        <v>0</v>
      </c>
      <c r="G51" s="242">
        <f>+D51*F51</f>
        <v>0</v>
      </c>
      <c r="H51" s="8"/>
    </row>
    <row r="52" spans="1:14" s="34" customFormat="1" ht="19.5" thickBot="1">
      <c r="B52" s="165"/>
      <c r="C52" s="143"/>
      <c r="D52" s="80"/>
      <c r="E52" s="79"/>
      <c r="F52" s="197"/>
      <c r="G52" s="234"/>
      <c r="H52" s="8">
        <f>SUM(G48:G51)</f>
        <v>14642.875890733332</v>
      </c>
    </row>
    <row r="53" spans="1:14" s="213" customFormat="1" ht="19.5" thickBot="1">
      <c r="B53" s="286" t="s">
        <v>42</v>
      </c>
      <c r="C53" s="287" t="s">
        <v>97</v>
      </c>
      <c r="D53" s="282"/>
      <c r="E53" s="283"/>
      <c r="F53" s="283"/>
      <c r="G53" s="282"/>
      <c r="H53" s="218"/>
    </row>
    <row r="54" spans="1:14" s="34" customFormat="1" ht="18.75">
      <c r="B54" s="166">
        <f>+B51+0.01</f>
        <v>5.0499999999999989</v>
      </c>
      <c r="C54" s="144" t="s">
        <v>106</v>
      </c>
      <c r="D54" s="82">
        <f>ROUND(81.4*6.3*0.2,2)</f>
        <v>102.56</v>
      </c>
      <c r="E54" s="81" t="s">
        <v>38</v>
      </c>
      <c r="F54" s="83">
        <f>F23</f>
        <v>123.19546666666666</v>
      </c>
      <c r="G54" s="243">
        <f>ROUND(D54*F54,2)</f>
        <v>12634.93</v>
      </c>
      <c r="H54" s="19"/>
    </row>
    <row r="55" spans="1:14" s="34" customFormat="1" ht="18.75">
      <c r="B55" s="168">
        <f>B54+0.01</f>
        <v>5.0599999999999987</v>
      </c>
      <c r="C55" s="44" t="s">
        <v>71</v>
      </c>
      <c r="D55" s="85">
        <f>ROUND(D54*1.2,2)</f>
        <v>123.07</v>
      </c>
      <c r="E55" s="84" t="s">
        <v>53</v>
      </c>
      <c r="F55" s="86">
        <f>F24</f>
        <v>325</v>
      </c>
      <c r="G55" s="242">
        <f t="shared" ref="G55:G56" si="7">ROUND(D55*F55,2)</f>
        <v>39997.75</v>
      </c>
      <c r="H55" s="19"/>
    </row>
    <row r="56" spans="1:14" s="34" customFormat="1" ht="18.75">
      <c r="B56" s="168">
        <f t="shared" ref="B56" si="8">B55+0.01</f>
        <v>5.0699999999999985</v>
      </c>
      <c r="C56" s="44" t="s">
        <v>72</v>
      </c>
      <c r="D56" s="85">
        <f>ROUND(81.4*0.2*6.3,2)</f>
        <v>102.56</v>
      </c>
      <c r="E56" s="84" t="s">
        <v>73</v>
      </c>
      <c r="F56" s="86">
        <f>F25</f>
        <v>1252.8226733333333</v>
      </c>
      <c r="G56" s="242">
        <f t="shared" si="7"/>
        <v>128489.49</v>
      </c>
      <c r="H56" s="19"/>
    </row>
    <row r="57" spans="1:14" s="34" customFormat="1" ht="19.5" thickBot="1">
      <c r="B57" s="171"/>
      <c r="C57" s="151"/>
      <c r="D57" s="101"/>
      <c r="E57" s="100"/>
      <c r="F57" s="100"/>
      <c r="G57" s="244"/>
      <c r="H57" s="19">
        <f>SUM(G54:G56)</f>
        <v>181122.17</v>
      </c>
    </row>
    <row r="58" spans="1:14" s="213" customFormat="1" ht="19.5" thickBot="1">
      <c r="B58" s="286" t="s">
        <v>59</v>
      </c>
      <c r="C58" s="287" t="s">
        <v>112</v>
      </c>
      <c r="D58" s="282"/>
      <c r="E58" s="283"/>
      <c r="F58" s="283"/>
      <c r="G58" s="282"/>
      <c r="H58" s="218"/>
    </row>
    <row r="59" spans="1:14" s="34" customFormat="1" ht="18.75">
      <c r="A59" s="34">
        <v>2.0199999999999996</v>
      </c>
      <c r="B59" s="314">
        <f>+B56+0.01</f>
        <v>5.0799999999999983</v>
      </c>
      <c r="C59" s="150" t="s">
        <v>107</v>
      </c>
      <c r="D59" s="98">
        <f>+ROUND(J60*K60*0.1,2)</f>
        <v>13.52</v>
      </c>
      <c r="E59" s="97" t="s">
        <v>38</v>
      </c>
      <c r="F59" s="99">
        <f>+VLOOKUP(A59,'[4]ANALISIS DE COSTOS'!$A$1:$J$5321,9,FALSE)</f>
        <v>365.53149999999999</v>
      </c>
      <c r="G59" s="98">
        <f>+ROUND(D59*F59,2)</f>
        <v>4941.99</v>
      </c>
      <c r="H59" s="19"/>
      <c r="I59" s="21" t="s">
        <v>108</v>
      </c>
      <c r="J59" s="18" t="s">
        <v>109</v>
      </c>
      <c r="K59" s="18" t="s">
        <v>110</v>
      </c>
      <c r="L59" s="18" t="s">
        <v>111</v>
      </c>
    </row>
    <row r="60" spans="1:14" s="34" customFormat="1" ht="18.75">
      <c r="A60" s="34">
        <v>2.1599999999999966</v>
      </c>
      <c r="B60" s="168">
        <f t="shared" ref="B60" si="9">+B59+0.01</f>
        <v>5.0899999999999981</v>
      </c>
      <c r="C60" s="44" t="s">
        <v>76</v>
      </c>
      <c r="D60" s="85">
        <f>+(D59)*1.2</f>
        <v>16.224</v>
      </c>
      <c r="E60" s="84" t="s">
        <v>38</v>
      </c>
      <c r="F60" s="86">
        <f>+VLOOKUP(A60,'[5]ANALISIS DE COSTOS'!$A$1:$I$5374,9,FALSE)</f>
        <v>367.0494845360825</v>
      </c>
      <c r="G60" s="85">
        <f>SUM(D60*F60)</f>
        <v>5955.0108371134029</v>
      </c>
      <c r="H60" s="19"/>
      <c r="I60" s="21"/>
      <c r="J60" s="18">
        <v>19.600000000000001</v>
      </c>
      <c r="K60" s="18">
        <v>6.9</v>
      </c>
      <c r="L60" s="18">
        <v>0.1</v>
      </c>
    </row>
    <row r="61" spans="1:14" s="34" customFormat="1" ht="56.25">
      <c r="A61" s="34">
        <v>111.04000000000002</v>
      </c>
      <c r="B61" s="168">
        <f>+B60+0.01</f>
        <v>5.0999999999999979</v>
      </c>
      <c r="C61" s="145" t="s">
        <v>77</v>
      </c>
      <c r="D61" s="85">
        <f>+ROUND(J60*K60,2)</f>
        <v>135.24</v>
      </c>
      <c r="E61" s="84" t="s">
        <v>11</v>
      </c>
      <c r="F61" s="86">
        <f>+VLOOKUP(A61,'[5]ANALISIS DE COSTOS'!$A$1:$I$5374,9,FALSE)</f>
        <v>1539.1090445477728</v>
      </c>
      <c r="G61" s="85">
        <f>SUM(D61*F61)</f>
        <v>208149.1071846408</v>
      </c>
      <c r="H61" s="19"/>
    </row>
    <row r="62" spans="1:14" s="34" customFormat="1" ht="19.5" thickBot="1">
      <c r="B62" s="315"/>
      <c r="C62" s="146"/>
      <c r="D62" s="90"/>
      <c r="E62" s="89"/>
      <c r="F62" s="89"/>
      <c r="G62" s="245"/>
      <c r="H62" s="19">
        <f>SUM(G59:G61)</f>
        <v>219046.10802175419</v>
      </c>
    </row>
    <row r="63" spans="1:14" s="34" customFormat="1" ht="19.5" thickBot="1">
      <c r="B63" s="16">
        <v>6</v>
      </c>
      <c r="C63" s="10" t="s">
        <v>78</v>
      </c>
      <c r="D63" s="361"/>
      <c r="E63" s="75"/>
      <c r="F63" s="75"/>
      <c r="G63" s="361"/>
      <c r="H63" s="52"/>
    </row>
    <row r="64" spans="1:14" s="213" customFormat="1" ht="19.5" thickBot="1">
      <c r="B64" s="316" t="s">
        <v>41</v>
      </c>
      <c r="C64" s="288" t="s">
        <v>36</v>
      </c>
      <c r="D64" s="289"/>
      <c r="E64" s="290"/>
      <c r="F64" s="290"/>
      <c r="G64" s="289"/>
      <c r="H64" s="317"/>
    </row>
    <row r="65" spans="1:13" s="34" customFormat="1" ht="18.75">
      <c r="A65" s="34">
        <v>100.07000000000001</v>
      </c>
      <c r="B65" s="179">
        <f>B63+0.01</f>
        <v>6.01</v>
      </c>
      <c r="C65" s="180" t="s">
        <v>39</v>
      </c>
      <c r="D65" s="181">
        <v>33.6</v>
      </c>
      <c r="E65" s="182" t="s">
        <v>12</v>
      </c>
      <c r="F65" s="86">
        <f>+VLOOKUP(A65,'[5]ANALISIS DE COSTOS'!$A$1:$I$5374,9,FALSE)</f>
        <v>27.133617626154937</v>
      </c>
      <c r="G65" s="246">
        <f>ROUND(D65*F65,2)</f>
        <v>911.69</v>
      </c>
      <c r="H65" s="318"/>
    </row>
    <row r="66" spans="1:13" s="34" customFormat="1" ht="37.5">
      <c r="A66" s="34">
        <v>2.0199999999999996</v>
      </c>
      <c r="B66" s="183">
        <f>+B65+0.01</f>
        <v>6.02</v>
      </c>
      <c r="C66" s="22" t="s">
        <v>113</v>
      </c>
      <c r="D66" s="103">
        <f>ROUND(D65*0.5*0.3,2)</f>
        <v>5.04</v>
      </c>
      <c r="E66" s="102" t="s">
        <v>38</v>
      </c>
      <c r="F66" s="86">
        <f>+VLOOKUP(A66,'[5]ANALISIS DE COSTOS'!$A$1:$I$5374,9,FALSE)</f>
        <v>365.53149999999999</v>
      </c>
      <c r="G66" s="247">
        <f>ROUND(D66*F66,2)</f>
        <v>1842.28</v>
      </c>
      <c r="H66" s="318"/>
    </row>
    <row r="67" spans="1:13" s="34" customFormat="1" ht="37.5">
      <c r="A67" s="34">
        <v>2.1599999999999966</v>
      </c>
      <c r="B67" s="183">
        <f t="shared" ref="B67:B69" si="10">+B66+0.01</f>
        <v>6.0299999999999994</v>
      </c>
      <c r="C67" s="22" t="s">
        <v>37</v>
      </c>
      <c r="D67" s="103">
        <f>ROUND(D66*1.2,2)</f>
        <v>6.05</v>
      </c>
      <c r="E67" s="102" t="s">
        <v>38</v>
      </c>
      <c r="F67" s="86">
        <f>+VLOOKUP(A67,'[5]ANALISIS DE COSTOS'!$A$1:$I$5374,9,FALSE)</f>
        <v>367.0494845360825</v>
      </c>
      <c r="G67" s="247">
        <f t="shared" ref="G67:G69" si="11">ROUND(D67*F67,2)</f>
        <v>2220.65</v>
      </c>
      <c r="H67" s="318"/>
    </row>
    <row r="68" spans="1:13" s="34" customFormat="1" ht="18.75">
      <c r="A68" s="34">
        <v>2.2599999999999945</v>
      </c>
      <c r="B68" s="183">
        <f t="shared" si="10"/>
        <v>6.0399999999999991</v>
      </c>
      <c r="C68" s="55" t="s">
        <v>114</v>
      </c>
      <c r="D68" s="103">
        <f>ROUND(D65*0.5*0.3,2)</f>
        <v>5.04</v>
      </c>
      <c r="E68" s="102" t="s">
        <v>38</v>
      </c>
      <c r="F68" s="86">
        <f>+VLOOKUP(A68,'[5]ANALISIS DE COSTOS'!$A$1:$I$5374,9,FALSE)</f>
        <v>1621.85</v>
      </c>
      <c r="G68" s="247">
        <f t="shared" si="11"/>
        <v>8174.12</v>
      </c>
      <c r="H68" s="318"/>
    </row>
    <row r="69" spans="1:13" s="34" customFormat="1" ht="42" customHeight="1">
      <c r="A69" s="34">
        <v>120.09</v>
      </c>
      <c r="B69" s="183">
        <f t="shared" si="10"/>
        <v>6.0499999999999989</v>
      </c>
      <c r="C69" s="22" t="s">
        <v>61</v>
      </c>
      <c r="D69" s="103">
        <f>D65</f>
        <v>33.6</v>
      </c>
      <c r="E69" s="102" t="s">
        <v>12</v>
      </c>
      <c r="F69" s="86">
        <f>+VLOOKUP(A69,'[5]ANALISIS DE COSTOS'!$A$1:$I$6000,9,FALSE)</f>
        <v>986.1060924369749</v>
      </c>
      <c r="G69" s="247">
        <f t="shared" si="11"/>
        <v>33133.160000000003</v>
      </c>
      <c r="H69" s="318"/>
    </row>
    <row r="70" spans="1:13" s="34" customFormat="1" ht="19.5" thickBot="1">
      <c r="B70" s="184"/>
      <c r="C70" s="56"/>
      <c r="D70" s="106"/>
      <c r="E70" s="105"/>
      <c r="F70" s="105"/>
      <c r="G70" s="248"/>
      <c r="H70" s="319">
        <f>SUM(G65:G69)</f>
        <v>46281.900000000009</v>
      </c>
    </row>
    <row r="71" spans="1:13" s="213" customFormat="1" ht="19.5" thickBot="1">
      <c r="B71" s="291" t="s">
        <v>42</v>
      </c>
      <c r="C71" s="292" t="s">
        <v>115</v>
      </c>
      <c r="D71" s="293"/>
      <c r="E71" s="294"/>
      <c r="F71" s="294"/>
      <c r="G71" s="295"/>
      <c r="H71" s="218"/>
    </row>
    <row r="72" spans="1:13" s="34" customFormat="1" ht="18.75">
      <c r="B72" s="177">
        <f>+B69+0.01</f>
        <v>6.0599999999999987</v>
      </c>
      <c r="C72" s="57" t="s">
        <v>116</v>
      </c>
      <c r="D72" s="108">
        <f>ROUND(33.6*4*0.2,2)</f>
        <v>26.88</v>
      </c>
      <c r="E72" s="107" t="s">
        <v>38</v>
      </c>
      <c r="F72" s="109">
        <f>F23</f>
        <v>123.19546666666666</v>
      </c>
      <c r="G72" s="249">
        <f>ROUND(D72*F72,2)</f>
        <v>3311.49</v>
      </c>
      <c r="H72" s="320"/>
    </row>
    <row r="73" spans="1:13" s="34" customFormat="1" ht="18.75">
      <c r="B73" s="177">
        <f>+B72+0.01</f>
        <v>6.0699999999999985</v>
      </c>
      <c r="C73" s="55" t="s">
        <v>71</v>
      </c>
      <c r="D73" s="103">
        <f>ROUND(D72*1.2,2)</f>
        <v>32.26</v>
      </c>
      <c r="E73" s="102" t="s">
        <v>53</v>
      </c>
      <c r="F73" s="104">
        <f>F24</f>
        <v>325</v>
      </c>
      <c r="G73" s="247">
        <f t="shared" ref="G73:G74" si="12">ROUND(D73*F73,2)</f>
        <v>10484.5</v>
      </c>
      <c r="H73" s="318"/>
    </row>
    <row r="74" spans="1:13" s="34" customFormat="1" ht="37.5">
      <c r="B74" s="177">
        <f>+B73+0.01</f>
        <v>6.0799999999999983</v>
      </c>
      <c r="C74" s="22" t="s">
        <v>117</v>
      </c>
      <c r="D74" s="103">
        <f>ROUND(33.6*0.2*4,2)</f>
        <v>26.88</v>
      </c>
      <c r="E74" s="102" t="s">
        <v>73</v>
      </c>
      <c r="F74" s="104">
        <f>F25</f>
        <v>1252.8226733333333</v>
      </c>
      <c r="G74" s="247">
        <f t="shared" si="12"/>
        <v>33675.870000000003</v>
      </c>
      <c r="H74" s="318"/>
    </row>
    <row r="75" spans="1:13" s="34" customFormat="1" ht="19.5" thickBot="1">
      <c r="B75" s="184"/>
      <c r="C75" s="56"/>
      <c r="D75" s="106"/>
      <c r="E75" s="105"/>
      <c r="F75" s="105"/>
      <c r="G75" s="248"/>
      <c r="H75" s="319">
        <f>SUM(G72:G74)</f>
        <v>47471.86</v>
      </c>
    </row>
    <row r="76" spans="1:13" s="213" customFormat="1" ht="19.5" thickBot="1">
      <c r="B76" s="291">
        <v>5</v>
      </c>
      <c r="C76" s="292" t="s">
        <v>118</v>
      </c>
      <c r="D76" s="293"/>
      <c r="E76" s="294"/>
      <c r="F76" s="294"/>
      <c r="G76" s="295"/>
      <c r="H76" s="218"/>
    </row>
    <row r="77" spans="1:13" s="34" customFormat="1" ht="18.75">
      <c r="B77" s="183">
        <f>B74+0.01</f>
        <v>6.0899999999999981</v>
      </c>
      <c r="C77" s="55" t="s">
        <v>119</v>
      </c>
      <c r="D77" s="103">
        <f>ROUND(J78*K78*L78,2)</f>
        <v>12.36</v>
      </c>
      <c r="E77" s="102" t="s">
        <v>38</v>
      </c>
      <c r="F77" s="104">
        <f>F59</f>
        <v>365.53149999999999</v>
      </c>
      <c r="G77" s="247">
        <f>+ROUND(D77*F77,2)</f>
        <v>4517.97</v>
      </c>
      <c r="H77" s="318"/>
      <c r="I77" s="21" t="s">
        <v>108</v>
      </c>
      <c r="J77" s="18" t="s">
        <v>109</v>
      </c>
      <c r="K77" s="18" t="s">
        <v>110</v>
      </c>
      <c r="L77" s="18" t="s">
        <v>111</v>
      </c>
      <c r="M77" s="18"/>
    </row>
    <row r="78" spans="1:13" s="34" customFormat="1" ht="18.75">
      <c r="B78" s="183">
        <f>+B77+0.01</f>
        <v>6.0999999999999979</v>
      </c>
      <c r="C78" s="55" t="s">
        <v>76</v>
      </c>
      <c r="D78" s="103">
        <f>ROUND(D77*1.2,2)</f>
        <v>14.83</v>
      </c>
      <c r="E78" s="102" t="s">
        <v>38</v>
      </c>
      <c r="F78" s="104">
        <f>F60</f>
        <v>367.0494845360825</v>
      </c>
      <c r="G78" s="247">
        <f>SUM(D78*F78)</f>
        <v>5443.3438556701039</v>
      </c>
      <c r="H78" s="318"/>
      <c r="I78" s="21"/>
      <c r="J78" s="18">
        <v>30.9</v>
      </c>
      <c r="K78" s="18">
        <v>4</v>
      </c>
      <c r="L78" s="18">
        <v>0.1</v>
      </c>
      <c r="M78" s="18"/>
    </row>
    <row r="79" spans="1:13" s="34" customFormat="1" ht="56.25">
      <c r="B79" s="183">
        <f>+B78+0.01</f>
        <v>6.1099999999999977</v>
      </c>
      <c r="C79" s="22" t="s">
        <v>77</v>
      </c>
      <c r="D79" s="103">
        <f>ROUND(J78*K78,2)</f>
        <v>123.6</v>
      </c>
      <c r="E79" s="102" t="s">
        <v>11</v>
      </c>
      <c r="F79" s="104">
        <f>F61</f>
        <v>1539.1090445477728</v>
      </c>
      <c r="G79" s="247">
        <f>SUM(D79*F79)</f>
        <v>190233.8779061047</v>
      </c>
      <c r="H79" s="318"/>
    </row>
    <row r="80" spans="1:13" s="34" customFormat="1" ht="19.5" thickBot="1">
      <c r="B80" s="61"/>
      <c r="C80" s="58"/>
      <c r="D80" s="110"/>
      <c r="E80" s="111"/>
      <c r="F80" s="111"/>
      <c r="G80" s="250"/>
      <c r="H80" s="318">
        <f>SUM(G77:G79)</f>
        <v>200195.1917617748</v>
      </c>
    </row>
    <row r="81" spans="1:13" s="34" customFormat="1" ht="19.5" thickBot="1">
      <c r="B81" s="330">
        <v>7</v>
      </c>
      <c r="C81" s="331" t="s">
        <v>80</v>
      </c>
      <c r="D81" s="332"/>
      <c r="E81" s="333"/>
      <c r="F81" s="333"/>
      <c r="G81" s="332"/>
      <c r="H81" s="334"/>
    </row>
    <row r="82" spans="1:13" s="213" customFormat="1" ht="19.5" thickBot="1">
      <c r="B82" s="291" t="s">
        <v>41</v>
      </c>
      <c r="C82" s="292" t="s">
        <v>81</v>
      </c>
      <c r="D82" s="293"/>
      <c r="E82" s="294"/>
      <c r="F82" s="294"/>
      <c r="G82" s="295"/>
      <c r="H82" s="218"/>
    </row>
    <row r="83" spans="1:13" s="34" customFormat="1" ht="18.75">
      <c r="B83" s="177">
        <f>+B81+0.01</f>
        <v>7.01</v>
      </c>
      <c r="C83" s="57" t="s">
        <v>134</v>
      </c>
      <c r="D83" s="108">
        <f>ROUND(37.9*0.3,2)</f>
        <v>11.37</v>
      </c>
      <c r="E83" s="107" t="s">
        <v>11</v>
      </c>
      <c r="F83" s="109">
        <v>65</v>
      </c>
      <c r="G83" s="249">
        <f>ROUND(D83*F83,2)</f>
        <v>739.05</v>
      </c>
      <c r="H83" s="320"/>
    </row>
    <row r="84" spans="1:13" s="34" customFormat="1" ht="37.5">
      <c r="B84" s="177">
        <f>+B83+0.01</f>
        <v>7.02</v>
      </c>
      <c r="C84" s="22" t="s">
        <v>82</v>
      </c>
      <c r="D84" s="103">
        <f>ROUND(D83*1.35,2)</f>
        <v>15.35</v>
      </c>
      <c r="E84" s="102" t="s">
        <v>38</v>
      </c>
      <c r="F84" s="104">
        <f>+F67</f>
        <v>367.0494845360825</v>
      </c>
      <c r="G84" s="247">
        <f t="shared" ref="G84:G93" si="13">ROUND(D84*F84,2)</f>
        <v>5634.21</v>
      </c>
      <c r="H84" s="318"/>
      <c r="J84" s="71"/>
    </row>
    <row r="85" spans="1:13" s="34" customFormat="1" ht="38.25" thickBot="1">
      <c r="B85" s="177">
        <f>+B84+0.01</f>
        <v>7.0299999999999994</v>
      </c>
      <c r="C85" s="70" t="s">
        <v>83</v>
      </c>
      <c r="D85" s="110">
        <v>37.9</v>
      </c>
      <c r="E85" s="111" t="s">
        <v>12</v>
      </c>
      <c r="F85" s="112">
        <v>550</v>
      </c>
      <c r="G85" s="250">
        <f t="shared" si="13"/>
        <v>20845</v>
      </c>
      <c r="H85" s="318"/>
    </row>
    <row r="86" spans="1:13" s="34" customFormat="1" ht="19.5" thickBot="1">
      <c r="B86" s="316"/>
      <c r="C86" s="59"/>
      <c r="D86" s="114"/>
      <c r="E86" s="113"/>
      <c r="F86" s="115"/>
      <c r="G86" s="248"/>
      <c r="H86" s="321">
        <f>SUM(G83:G85)</f>
        <v>27218.260000000002</v>
      </c>
    </row>
    <row r="87" spans="1:13" s="213" customFormat="1" ht="19.5" thickBot="1">
      <c r="B87" s="217" t="s">
        <v>42</v>
      </c>
      <c r="C87" s="363" t="s">
        <v>122</v>
      </c>
      <c r="D87" s="214"/>
      <c r="E87" s="215"/>
      <c r="F87" s="215"/>
      <c r="G87" s="192"/>
      <c r="H87" s="218"/>
    </row>
    <row r="88" spans="1:13" s="34" customFormat="1" ht="18.75">
      <c r="A88" s="34">
        <v>2.0599999999999987</v>
      </c>
      <c r="B88" s="176">
        <f>+B85+0.01</f>
        <v>7.0399999999999991</v>
      </c>
      <c r="C88" s="147" t="s">
        <v>79</v>
      </c>
      <c r="D88" s="92">
        <f>ROUND(8.8*1.8*0.6,2)</f>
        <v>9.5</v>
      </c>
      <c r="E88" s="91" t="s">
        <v>38</v>
      </c>
      <c r="F88" s="302">
        <f>VLOOKUP(A88,'[3]ANALISIS DE COSTOS'!$A$1:$I$7099,9,TRUE)</f>
        <v>2825</v>
      </c>
      <c r="G88" s="249">
        <f t="shared" si="13"/>
        <v>26837.5</v>
      </c>
      <c r="H88" s="19"/>
    </row>
    <row r="89" spans="1:13" s="34" customFormat="1" ht="18.75">
      <c r="B89" s="169">
        <f>+B88+0.01</f>
        <v>7.0499999999999989</v>
      </c>
      <c r="C89" s="148" t="s">
        <v>121</v>
      </c>
      <c r="D89" s="6">
        <f>ROUND(D88*1.35,2)</f>
        <v>12.83</v>
      </c>
      <c r="E89" s="94" t="s">
        <v>38</v>
      </c>
      <c r="F89" s="117">
        <f>F18</f>
        <v>367.0494845360825</v>
      </c>
      <c r="G89" s="247">
        <f t="shared" si="13"/>
        <v>4709.24</v>
      </c>
      <c r="H89" s="19"/>
    </row>
    <row r="90" spans="1:13" s="34" customFormat="1" ht="18.75">
      <c r="A90" s="34">
        <v>2.0199999999999996</v>
      </c>
      <c r="B90" s="169">
        <f t="shared" ref="B90:B93" si="14">+B89+0.01</f>
        <v>7.0599999999999987</v>
      </c>
      <c r="C90" s="5" t="s">
        <v>120</v>
      </c>
      <c r="D90" s="6">
        <f>ROUND(I91*J91*K91,2)</f>
        <v>9.5</v>
      </c>
      <c r="E90" s="6" t="s">
        <v>38</v>
      </c>
      <c r="F90" s="117">
        <f>+VLOOKUP(A90,'[1]ANALISIS DE COSTOS'!$A$1:$I$5300,9,FALSE)</f>
        <v>365.53149999999999</v>
      </c>
      <c r="G90" s="247">
        <f t="shared" si="13"/>
        <v>3472.55</v>
      </c>
      <c r="H90" s="19"/>
      <c r="I90" s="46" t="s">
        <v>54</v>
      </c>
      <c r="J90" s="47" t="s">
        <v>48</v>
      </c>
      <c r="K90" s="47" t="s">
        <v>55</v>
      </c>
      <c r="L90" s="47" t="s">
        <v>56</v>
      </c>
      <c r="M90" s="47" t="s">
        <v>57</v>
      </c>
    </row>
    <row r="91" spans="1:13" s="34" customFormat="1" ht="18.75">
      <c r="A91" s="34">
        <v>2.1599999999999966</v>
      </c>
      <c r="B91" s="169">
        <f t="shared" si="14"/>
        <v>7.0699999999999985</v>
      </c>
      <c r="C91" s="5" t="s">
        <v>52</v>
      </c>
      <c r="D91" s="6">
        <f>ROUND(D90*1.2,2)</f>
        <v>11.4</v>
      </c>
      <c r="E91" s="6" t="s">
        <v>53</v>
      </c>
      <c r="F91" s="117">
        <f>+VLOOKUP(A91,'[1]ANALISIS DE COSTOS'!$A$1:$I$5300,9,FALSE)</f>
        <v>367.0494845360825</v>
      </c>
      <c r="G91" s="247">
        <f t="shared" si="13"/>
        <v>4184.3599999999997</v>
      </c>
      <c r="H91" s="19"/>
      <c r="I91" s="48">
        <v>8.8000000000000007</v>
      </c>
      <c r="J91" s="49">
        <v>1.8</v>
      </c>
      <c r="K91" s="49">
        <v>0.6</v>
      </c>
      <c r="L91" s="49">
        <v>0.35</v>
      </c>
      <c r="M91" s="49">
        <v>0.25</v>
      </c>
    </row>
    <row r="92" spans="1:13" s="34" customFormat="1" ht="18.75">
      <c r="A92" s="34">
        <v>102.16</v>
      </c>
      <c r="B92" s="169">
        <f t="shared" si="14"/>
        <v>7.0799999999999983</v>
      </c>
      <c r="C92" s="5" t="s">
        <v>58</v>
      </c>
      <c r="D92" s="6">
        <f>ROUND(I91*J91*L91,2)</f>
        <v>5.54</v>
      </c>
      <c r="E92" s="6" t="s">
        <v>38</v>
      </c>
      <c r="F92" s="117">
        <f>VLOOKUP(A92,'[2]ANALISIS DE COSTOS'!$A$1:$I$6632,9,FALSE)</f>
        <v>6596.88</v>
      </c>
      <c r="G92" s="247">
        <f t="shared" si="13"/>
        <v>36546.720000000001</v>
      </c>
      <c r="H92" s="19"/>
    </row>
    <row r="93" spans="1:13" s="34" customFormat="1" ht="63" customHeight="1">
      <c r="A93" s="34">
        <v>103.11000000000004</v>
      </c>
      <c r="B93" s="176">
        <f t="shared" si="14"/>
        <v>7.0899999999999981</v>
      </c>
      <c r="C93" s="5" t="s">
        <v>63</v>
      </c>
      <c r="D93" s="6">
        <f>ROUND(I91*J91*M91,)</f>
        <v>4</v>
      </c>
      <c r="E93" s="6" t="s">
        <v>38</v>
      </c>
      <c r="F93" s="117">
        <f>VLOOKUP(A93,'[2]ANALISIS DE COSTOS'!$A$1:$L$6722,9,FALSE)</f>
        <v>16520.36</v>
      </c>
      <c r="G93" s="247">
        <f t="shared" si="13"/>
        <v>66081.440000000002</v>
      </c>
      <c r="H93" s="19"/>
    </row>
    <row r="94" spans="1:13" s="34" customFormat="1" ht="19.5" thickBot="1">
      <c r="B94" s="165"/>
      <c r="C94" s="143"/>
      <c r="D94" s="80"/>
      <c r="E94" s="79"/>
      <c r="F94" s="79"/>
      <c r="G94" s="251"/>
      <c r="H94" s="19">
        <f>SUM(G88:G93)</f>
        <v>141831.81</v>
      </c>
    </row>
    <row r="95" spans="1:13" s="213" customFormat="1" ht="19.5" thickBot="1">
      <c r="B95" s="266" t="s">
        <v>59</v>
      </c>
      <c r="C95" s="267" t="s">
        <v>123</v>
      </c>
      <c r="D95" s="296"/>
      <c r="E95" s="297"/>
      <c r="F95" s="297"/>
      <c r="G95" s="298"/>
      <c r="H95" s="218"/>
    </row>
    <row r="96" spans="1:13" s="34" customFormat="1" ht="18.75">
      <c r="A96" s="34">
        <v>2.329999999999993</v>
      </c>
      <c r="B96" s="185">
        <f>+B93+0.01</f>
        <v>7.0999999999999979</v>
      </c>
      <c r="C96" s="152" t="s">
        <v>124</v>
      </c>
      <c r="D96" s="119">
        <f>ROUND(63.5*4.2,2)</f>
        <v>266.7</v>
      </c>
      <c r="E96" s="118" t="s">
        <v>11</v>
      </c>
      <c r="F96" s="120">
        <f>VLOOKUP(A96,'[3]ANALISIS DE COSTOS'!$A$1:$I$7317,9,FALSE)</f>
        <v>663.15000000000009</v>
      </c>
      <c r="G96" s="240">
        <f>ROUND(D96*F96,2)</f>
        <v>176862.11</v>
      </c>
      <c r="H96" s="320"/>
      <c r="I96" s="34" t="s">
        <v>125</v>
      </c>
    </row>
    <row r="97" spans="1:12" s="34" customFormat="1" ht="18.75">
      <c r="A97" s="34">
        <v>2.329999999999993</v>
      </c>
      <c r="B97" s="185">
        <f>+B96+0.01</f>
        <v>7.1099999999999977</v>
      </c>
      <c r="C97" s="153" t="s">
        <v>124</v>
      </c>
      <c r="D97" s="121">
        <f>ROUND(100.7*5,2)</f>
        <v>503.5</v>
      </c>
      <c r="E97" s="118" t="s">
        <v>11</v>
      </c>
      <c r="F97" s="120">
        <f>VLOOKUP(A97,'[3]ANALISIS DE COSTOS'!$A$1:$I$7317,9,FALSE)</f>
        <v>663.15000000000009</v>
      </c>
      <c r="G97" s="240">
        <f>ROUND(D97*F97,2)</f>
        <v>333896.03000000003</v>
      </c>
      <c r="H97" s="318"/>
      <c r="I97" s="21" t="s">
        <v>126</v>
      </c>
      <c r="J97" s="18" t="s">
        <v>110</v>
      </c>
      <c r="K97" s="18" t="s">
        <v>127</v>
      </c>
      <c r="L97" s="18"/>
    </row>
    <row r="98" spans="1:12" s="34" customFormat="1" ht="19.5" thickBot="1">
      <c r="B98" s="186"/>
      <c r="C98" s="154"/>
      <c r="D98" s="123"/>
      <c r="E98" s="122"/>
      <c r="F98" s="124"/>
      <c r="G98" s="252"/>
      <c r="H98" s="160">
        <f>SUM(G96:G97)</f>
        <v>510758.14</v>
      </c>
      <c r="I98" s="21"/>
      <c r="J98" s="18"/>
      <c r="K98" s="18"/>
      <c r="L98" s="18"/>
    </row>
    <row r="99" spans="1:12" ht="19.5" thickBot="1">
      <c r="B99" s="16">
        <v>8</v>
      </c>
      <c r="C99" s="10" t="s">
        <v>84</v>
      </c>
      <c r="D99" s="361"/>
      <c r="E99" s="75"/>
      <c r="F99" s="75"/>
      <c r="G99" s="52"/>
      <c r="H99" s="52"/>
      <c r="I99" s="74">
        <v>63.5</v>
      </c>
      <c r="J99" s="72">
        <v>4.2</v>
      </c>
      <c r="K99" s="73">
        <f>+I99*J99</f>
        <v>266.7</v>
      </c>
      <c r="L99" s="72"/>
    </row>
    <row r="100" spans="1:12" s="208" customFormat="1" ht="19.5" thickBot="1">
      <c r="B100" s="291" t="s">
        <v>59</v>
      </c>
      <c r="C100" s="292" t="s">
        <v>97</v>
      </c>
      <c r="D100" s="293"/>
      <c r="E100" s="294"/>
      <c r="F100" s="294"/>
      <c r="G100" s="295"/>
      <c r="H100" s="218"/>
      <c r="I100" s="312">
        <v>100.7</v>
      </c>
      <c r="J100" s="299">
        <v>5</v>
      </c>
      <c r="K100" s="300">
        <f>+I100*J100</f>
        <v>503.5</v>
      </c>
      <c r="L100" s="299"/>
    </row>
    <row r="101" spans="1:12" ht="18.75">
      <c r="B101" s="177">
        <f>+B99+0.01</f>
        <v>8.01</v>
      </c>
      <c r="C101" s="57" t="s">
        <v>129</v>
      </c>
      <c r="D101" s="108">
        <f>ROUND(19.8*7.5*0.2,2)</f>
        <v>29.7</v>
      </c>
      <c r="E101" s="107" t="s">
        <v>38</v>
      </c>
      <c r="F101" s="109">
        <f>F23</f>
        <v>123.19546666666666</v>
      </c>
      <c r="G101" s="249">
        <f>ROUND(D101*F101,2)</f>
        <v>3658.91</v>
      </c>
      <c r="H101" s="322"/>
    </row>
    <row r="102" spans="1:12" ht="18.75">
      <c r="B102" s="177">
        <f>+B101+0.01</f>
        <v>8.02</v>
      </c>
      <c r="C102" s="55" t="s">
        <v>71</v>
      </c>
      <c r="D102" s="103">
        <f>ROUND(D101*1.2,2)</f>
        <v>35.64</v>
      </c>
      <c r="E102" s="102" t="s">
        <v>53</v>
      </c>
      <c r="F102" s="104">
        <f>+F24</f>
        <v>325</v>
      </c>
      <c r="G102" s="247">
        <f t="shared" ref="G102" si="15">ROUND(D102*F102,2)</f>
        <v>11583</v>
      </c>
      <c r="H102" s="322"/>
    </row>
    <row r="103" spans="1:12" ht="44.25" customHeight="1">
      <c r="B103" s="177">
        <f t="shared" ref="B103:B104" si="16">+B102+0.01</f>
        <v>8.0299999999999994</v>
      </c>
      <c r="C103" s="22" t="s">
        <v>130</v>
      </c>
      <c r="D103" s="103">
        <f>ROUND(19.8*0.2*7.5,2)</f>
        <v>29.7</v>
      </c>
      <c r="E103" s="102" t="s">
        <v>73</v>
      </c>
      <c r="F103" s="104">
        <f>+F25</f>
        <v>1252.8226733333333</v>
      </c>
      <c r="G103" s="247">
        <f>ROUND(D103*F103,2)</f>
        <v>37208.83</v>
      </c>
      <c r="H103" s="322"/>
    </row>
    <row r="104" spans="1:12" ht="18.75">
      <c r="B104" s="177">
        <f t="shared" si="16"/>
        <v>8.0399999999999991</v>
      </c>
      <c r="C104" s="158" t="s">
        <v>124</v>
      </c>
      <c r="D104" s="106">
        <f>5*3</f>
        <v>15</v>
      </c>
      <c r="E104" s="105" t="s">
        <v>11</v>
      </c>
      <c r="F104" s="159">
        <f>+F96</f>
        <v>663.15000000000009</v>
      </c>
      <c r="G104" s="247">
        <f>ROUND(D104*F104,2)</f>
        <v>9947.25</v>
      </c>
      <c r="H104" s="322"/>
    </row>
    <row r="105" spans="1:12" ht="19.5" thickBot="1">
      <c r="B105" s="184"/>
      <c r="C105" s="56"/>
      <c r="D105" s="106"/>
      <c r="E105" s="105"/>
      <c r="F105" s="159"/>
      <c r="G105" s="248"/>
      <c r="H105" s="19">
        <f>SUM(G101:G104)</f>
        <v>62397.990000000005</v>
      </c>
    </row>
    <row r="106" spans="1:12" s="194" customFormat="1" ht="19.5" thickBot="1">
      <c r="B106" s="16">
        <v>9</v>
      </c>
      <c r="C106" s="10" t="s">
        <v>135</v>
      </c>
      <c r="D106" s="96"/>
      <c r="E106" s="335"/>
      <c r="F106" s="336"/>
      <c r="G106" s="96"/>
      <c r="H106" s="52"/>
    </row>
    <row r="107" spans="1:12" ht="18.75">
      <c r="A107" s="34">
        <v>121.05000000000003</v>
      </c>
      <c r="B107" s="177">
        <f>+B106+0.01</f>
        <v>9.01</v>
      </c>
      <c r="C107" s="57" t="s">
        <v>136</v>
      </c>
      <c r="D107" s="108">
        <v>40</v>
      </c>
      <c r="E107" s="107" t="s">
        <v>12</v>
      </c>
      <c r="F107" s="109">
        <f>+VLOOKUP(A107,'[6]ANALISIS DE COSTOS'!$A$1:$L$6998,9,FALSE)</f>
        <v>629.47</v>
      </c>
      <c r="G107" s="233">
        <f>ROUND(D107*F107,2)</f>
        <v>25178.799999999999</v>
      </c>
      <c r="H107" s="195"/>
    </row>
    <row r="108" spans="1:12" ht="19.5" thickBot="1">
      <c r="B108" s="187"/>
      <c r="C108" s="188"/>
      <c r="D108" s="189"/>
      <c r="E108" s="190"/>
      <c r="F108" s="191"/>
      <c r="G108" s="189"/>
      <c r="H108" s="196">
        <f>+SUM(G107)</f>
        <v>25178.799999999999</v>
      </c>
    </row>
    <row r="109" spans="1:12" s="209" customFormat="1" ht="19.5" thickBot="1">
      <c r="B109" s="337" t="s">
        <v>145</v>
      </c>
      <c r="C109" s="397" t="s">
        <v>144</v>
      </c>
      <c r="D109" s="397"/>
      <c r="E109" s="397"/>
      <c r="F109" s="397"/>
      <c r="G109" s="397"/>
      <c r="H109" s="398"/>
    </row>
    <row r="110" spans="1:12" s="194" customFormat="1" ht="19.5" thickBot="1">
      <c r="B110" s="338">
        <v>10</v>
      </c>
      <c r="C110" s="331" t="s">
        <v>146</v>
      </c>
      <c r="D110" s="339"/>
      <c r="E110" s="339"/>
      <c r="F110" s="339"/>
      <c r="G110" s="340"/>
      <c r="H110" s="341"/>
    </row>
    <row r="111" spans="1:12" s="213" customFormat="1" ht="19.5" thickBot="1">
      <c r="B111" s="212" t="s">
        <v>41</v>
      </c>
      <c r="C111" s="363" t="s">
        <v>36</v>
      </c>
      <c r="D111" s="214"/>
      <c r="E111" s="215"/>
      <c r="F111" s="215"/>
      <c r="G111" s="214"/>
      <c r="H111" s="216"/>
    </row>
    <row r="112" spans="1:12" s="34" customFormat="1" ht="18.75">
      <c r="A112" s="41">
        <v>100.07000000000001</v>
      </c>
      <c r="B112" s="177">
        <f>+B110+0.01</f>
        <v>10.01</v>
      </c>
      <c r="C112" s="57" t="s">
        <v>39</v>
      </c>
      <c r="D112" s="108">
        <v>1049</v>
      </c>
      <c r="E112" s="107" t="s">
        <v>12</v>
      </c>
      <c r="F112" s="109">
        <f>+VLOOKUP(A112,'[6]ANALISIS DE COSTOS'!$A$1:$L$7692,9,FALSE)</f>
        <v>27.133617626154937</v>
      </c>
      <c r="G112" s="233">
        <f>ROUND(D112*F112,2)</f>
        <v>28463.16</v>
      </c>
      <c r="H112" s="210"/>
    </row>
    <row r="113" spans="1:13" s="34" customFormat="1" ht="37.5">
      <c r="A113" s="41">
        <f>+'[4]ANALISIS DE COSTOS'!$A$137</f>
        <v>2.0199999999999996</v>
      </c>
      <c r="B113" s="183">
        <f>+B112+0.01</f>
        <v>10.02</v>
      </c>
      <c r="C113" s="22" t="s">
        <v>113</v>
      </c>
      <c r="D113" s="103">
        <f>ROUND(D112*0.5*0.3,2)</f>
        <v>157.35</v>
      </c>
      <c r="E113" s="102" t="s">
        <v>38</v>
      </c>
      <c r="F113" s="109">
        <f>+VLOOKUP(A113,'[6]ANALISIS DE COSTOS'!$A$1:$L$7692,9,FALSE)</f>
        <v>365.53149999999999</v>
      </c>
      <c r="G113" s="232">
        <f>ROUND(D113*F113,2)</f>
        <v>57516.38</v>
      </c>
      <c r="H113" s="211"/>
    </row>
    <row r="114" spans="1:13" s="34" customFormat="1" ht="37.5">
      <c r="A114" s="41">
        <f>+'[4]ANALISIS DE COSTOS'!$A$274</f>
        <v>2.1599999999999966</v>
      </c>
      <c r="B114" s="183">
        <f t="shared" ref="B114:B116" si="17">+B113+0.01</f>
        <v>10.029999999999999</v>
      </c>
      <c r="C114" s="22" t="s">
        <v>37</v>
      </c>
      <c r="D114" s="103">
        <f>ROUND(D113*1.2,2)</f>
        <v>188.82</v>
      </c>
      <c r="E114" s="102" t="s">
        <v>38</v>
      </c>
      <c r="F114" s="109">
        <f>+VLOOKUP(A114,'[6]ANALISIS DE COSTOS'!$A$1:$L$7692,9,FALSE)</f>
        <v>367.0494845360825</v>
      </c>
      <c r="G114" s="232">
        <f t="shared" ref="G114:G116" si="18">ROUND(D114*F114,2)</f>
        <v>69306.28</v>
      </c>
      <c r="H114" s="211"/>
    </row>
    <row r="115" spans="1:13" s="34" customFormat="1" ht="18.75">
      <c r="A115" s="41">
        <f>+'[4]ANALISIS DE COSTOS'!$A$435</f>
        <v>2.2599999999999945</v>
      </c>
      <c r="B115" s="183">
        <f t="shared" si="17"/>
        <v>10.039999999999999</v>
      </c>
      <c r="C115" s="55" t="s">
        <v>114</v>
      </c>
      <c r="D115" s="103">
        <f>ROUND(D112*0.5*0.3,2)</f>
        <v>157.35</v>
      </c>
      <c r="E115" s="102" t="s">
        <v>38</v>
      </c>
      <c r="F115" s="109">
        <f>+VLOOKUP(A115,'[6]ANALISIS DE COSTOS'!$A$1:$L$7692,9,FALSE)</f>
        <v>1684.85</v>
      </c>
      <c r="G115" s="232">
        <f t="shared" si="18"/>
        <v>265111.15000000002</v>
      </c>
      <c r="H115" s="211"/>
    </row>
    <row r="116" spans="1:13" s="34" customFormat="1" ht="56.25">
      <c r="A116" s="41">
        <v>120.09</v>
      </c>
      <c r="B116" s="183">
        <f t="shared" si="17"/>
        <v>10.049999999999999</v>
      </c>
      <c r="C116" s="22" t="s">
        <v>61</v>
      </c>
      <c r="D116" s="103">
        <f>D112</f>
        <v>1049</v>
      </c>
      <c r="E116" s="102" t="s">
        <v>12</v>
      </c>
      <c r="F116" s="109">
        <f>+VLOOKUP(A116,'[6]ANALISIS DE COSTOS'!$A$1:$L$7692,9,FALSE)</f>
        <v>1033.1554621848738</v>
      </c>
      <c r="G116" s="232">
        <f t="shared" si="18"/>
        <v>1083780.08</v>
      </c>
      <c r="H116" s="211"/>
    </row>
    <row r="117" spans="1:13" s="34" customFormat="1" ht="19.5" thickBot="1">
      <c r="B117" s="184"/>
      <c r="C117" s="56"/>
      <c r="D117" s="106"/>
      <c r="E117" s="105"/>
      <c r="F117" s="105"/>
      <c r="G117" s="253"/>
      <c r="H117" s="211">
        <f>+SUM(G112:G116)</f>
        <v>1504177.05</v>
      </c>
    </row>
    <row r="118" spans="1:13" s="213" customFormat="1" ht="19.5" thickBot="1">
      <c r="B118" s="217" t="s">
        <v>42</v>
      </c>
      <c r="C118" s="363" t="s">
        <v>46</v>
      </c>
      <c r="D118" s="214"/>
      <c r="E118" s="215"/>
      <c r="F118" s="215"/>
      <c r="G118" s="214"/>
      <c r="H118" s="218"/>
      <c r="I118" s="219" t="s">
        <v>47</v>
      </c>
      <c r="J118" s="220" t="s">
        <v>48</v>
      </c>
      <c r="K118" s="220" t="s">
        <v>49</v>
      </c>
      <c r="L118" s="220" t="s">
        <v>50</v>
      </c>
      <c r="M118" s="220"/>
    </row>
    <row r="119" spans="1:13" s="34" customFormat="1" ht="18.75">
      <c r="A119" s="34">
        <v>2.0199999999999996</v>
      </c>
      <c r="B119" s="356">
        <f>B116+0.01</f>
        <v>10.059999999999999</v>
      </c>
      <c r="C119" s="144" t="s">
        <v>147</v>
      </c>
      <c r="D119" s="64">
        <f>ROUND(I119*J119*K119,2)</f>
        <v>209.8</v>
      </c>
      <c r="E119" s="81" t="s">
        <v>38</v>
      </c>
      <c r="F119" s="82">
        <f>+VLOOKUP(A119,'[6]ANALISIS DE COSTOS'!$A$1:$L$6998,9,FALSE)</f>
        <v>365.53149999999999</v>
      </c>
      <c r="G119" s="243">
        <f t="shared" ref="G119:G122" si="19">ROUND(D119*F119,2)</f>
        <v>76688.509999999995</v>
      </c>
      <c r="H119" s="195"/>
      <c r="I119" s="45">
        <v>1049</v>
      </c>
      <c r="J119" s="44">
        <v>1</v>
      </c>
      <c r="K119" s="44">
        <v>0.2</v>
      </c>
      <c r="L119" s="44">
        <v>0.1</v>
      </c>
      <c r="M119" s="44"/>
    </row>
    <row r="120" spans="1:13" s="34" customFormat="1" ht="56.25">
      <c r="A120" s="34">
        <v>2.1899999999999959</v>
      </c>
      <c r="B120" s="170">
        <f>B119+0.01</f>
        <v>10.069999999999999</v>
      </c>
      <c r="C120" s="145" t="s">
        <v>51</v>
      </c>
      <c r="D120" s="85">
        <f>ROUND(I119*J119*L119,2)</f>
        <v>104.9</v>
      </c>
      <c r="E120" s="84" t="s">
        <v>38</v>
      </c>
      <c r="F120" s="98">
        <f>+VLOOKUP(A120,'[6]ANALISIS DE COSTOS'!$A$1:$L$6998,9,FALSE)</f>
        <v>1252.8034816666668</v>
      </c>
      <c r="G120" s="241">
        <f t="shared" si="19"/>
        <v>131419.09</v>
      </c>
      <c r="H120" s="8"/>
    </row>
    <row r="121" spans="1:13" s="34" customFormat="1" ht="37.5">
      <c r="A121" s="34">
        <v>2.1599999999999966</v>
      </c>
      <c r="B121" s="170">
        <f t="shared" ref="B121:B122" si="20">B120+0.01</f>
        <v>10.079999999999998</v>
      </c>
      <c r="C121" s="145" t="s">
        <v>37</v>
      </c>
      <c r="D121" s="85">
        <f>ROUND(D119*1.2,2)</f>
        <v>251.76</v>
      </c>
      <c r="E121" s="84" t="s">
        <v>38</v>
      </c>
      <c r="F121" s="98">
        <f>+VLOOKUP(A121,'[6]ANALISIS DE COSTOS'!$A$1:$L$6998,9,FALSE)</f>
        <v>367.0494845360825</v>
      </c>
      <c r="G121" s="241">
        <f t="shared" si="19"/>
        <v>92408.38</v>
      </c>
      <c r="H121" s="8"/>
    </row>
    <row r="122" spans="1:13" s="34" customFormat="1" ht="45" customHeight="1">
      <c r="A122" s="34">
        <v>120.01</v>
      </c>
      <c r="B122" s="170">
        <f t="shared" si="20"/>
        <v>10.089999999999998</v>
      </c>
      <c r="C122" s="145" t="s">
        <v>62</v>
      </c>
      <c r="D122" s="85">
        <f>ROUND(I119*J119,2)</f>
        <v>1049</v>
      </c>
      <c r="E122" s="84" t="s">
        <v>11</v>
      </c>
      <c r="F122" s="98">
        <f>+VLOOKUP(A122,'[6]ANALISIS DE COSTOS'!$A$1:$L$6998,9,FALSE)</f>
        <v>901.51099999999985</v>
      </c>
      <c r="G122" s="241">
        <f t="shared" si="19"/>
        <v>945685.04</v>
      </c>
      <c r="H122" s="8"/>
    </row>
    <row r="123" spans="1:13" s="34" customFormat="1" ht="19.5" thickBot="1">
      <c r="B123" s="164"/>
      <c r="C123" s="142"/>
      <c r="D123" s="78"/>
      <c r="E123" s="77"/>
      <c r="F123" s="77"/>
      <c r="G123" s="235"/>
      <c r="H123" s="196">
        <f>+SUM(G119:G122)</f>
        <v>1246201.02</v>
      </c>
    </row>
    <row r="124" spans="1:13" s="213" customFormat="1" ht="19.5" thickBot="1">
      <c r="B124" s="217" t="s">
        <v>59</v>
      </c>
      <c r="C124" s="363" t="s">
        <v>156</v>
      </c>
      <c r="D124" s="214"/>
      <c r="E124" s="224"/>
      <c r="F124" s="215"/>
      <c r="G124" s="254"/>
      <c r="H124" s="218"/>
    </row>
    <row r="125" spans="1:13" s="34" customFormat="1" ht="18.75">
      <c r="A125" s="34">
        <v>2.0199999999999996</v>
      </c>
      <c r="B125" s="178">
        <f>+B122+0.01</f>
        <v>10.099999999999998</v>
      </c>
      <c r="C125" s="5" t="s">
        <v>157</v>
      </c>
      <c r="D125" s="6">
        <f>ROUND(I126*J126*K126,2)</f>
        <v>64.8</v>
      </c>
      <c r="E125" s="6" t="s">
        <v>38</v>
      </c>
      <c r="F125" s="117">
        <f>+VLOOKUP(A125,'[1]ANALISIS DE COSTOS'!$A$1:$I$5300,9,FALSE)</f>
        <v>365.53149999999999</v>
      </c>
      <c r="G125" s="247">
        <f t="shared" ref="G125:G128" si="21">ROUND(D125*F125,2)</f>
        <v>23686.44</v>
      </c>
      <c r="H125" s="19"/>
      <c r="I125" s="46" t="s">
        <v>54</v>
      </c>
      <c r="J125" s="47" t="s">
        <v>48</v>
      </c>
      <c r="K125" s="47" t="s">
        <v>55</v>
      </c>
      <c r="L125" s="47" t="s">
        <v>56</v>
      </c>
      <c r="M125" s="47" t="s">
        <v>57</v>
      </c>
    </row>
    <row r="126" spans="1:13" s="34" customFormat="1" ht="18.75">
      <c r="A126" s="34">
        <v>2.1599999999999966</v>
      </c>
      <c r="B126" s="178">
        <f t="shared" ref="B126:B128" si="22">+B125+0.01</f>
        <v>10.109999999999998</v>
      </c>
      <c r="C126" s="5" t="s">
        <v>52</v>
      </c>
      <c r="D126" s="6">
        <f>ROUND(D125*1.2,2)</f>
        <v>77.760000000000005</v>
      </c>
      <c r="E126" s="6" t="s">
        <v>53</v>
      </c>
      <c r="F126" s="117">
        <f>+VLOOKUP(A126,'[1]ANALISIS DE COSTOS'!$A$1:$I$5300,9,FALSE)</f>
        <v>367.0494845360825</v>
      </c>
      <c r="G126" s="247">
        <f t="shared" si="21"/>
        <v>28541.77</v>
      </c>
      <c r="H126" s="19"/>
      <c r="I126" s="48">
        <v>60</v>
      </c>
      <c r="J126" s="49">
        <v>1.8</v>
      </c>
      <c r="K126" s="49">
        <v>0.6</v>
      </c>
      <c r="L126" s="49">
        <v>0.35</v>
      </c>
      <c r="M126" s="49">
        <v>0.25</v>
      </c>
    </row>
    <row r="127" spans="1:13" s="34" customFormat="1" ht="18.75">
      <c r="A127" s="34">
        <v>102.16</v>
      </c>
      <c r="B127" s="178">
        <f t="shared" si="22"/>
        <v>10.119999999999997</v>
      </c>
      <c r="C127" s="5" t="s">
        <v>158</v>
      </c>
      <c r="D127" s="6">
        <f>ROUND(I126*J126*L126,2)</f>
        <v>37.799999999999997</v>
      </c>
      <c r="E127" s="6" t="s">
        <v>38</v>
      </c>
      <c r="F127" s="117">
        <f>VLOOKUP(A127,'[2]ANALISIS DE COSTOS'!$A$1:$I$6632,9,FALSE)</f>
        <v>6596.88</v>
      </c>
      <c r="G127" s="247">
        <f t="shared" si="21"/>
        <v>249362.06</v>
      </c>
      <c r="H127" s="19"/>
    </row>
    <row r="128" spans="1:13" s="34" customFormat="1" ht="56.25">
      <c r="A128" s="34">
        <v>103.11000000000004</v>
      </c>
      <c r="B128" s="178">
        <f t="shared" si="22"/>
        <v>10.129999999999997</v>
      </c>
      <c r="C128" s="5" t="s">
        <v>63</v>
      </c>
      <c r="D128" s="6">
        <f>ROUND(I126*J126*M126,)</f>
        <v>27</v>
      </c>
      <c r="E128" s="6" t="s">
        <v>38</v>
      </c>
      <c r="F128" s="117">
        <f>VLOOKUP(A128,'[2]ANALISIS DE COSTOS'!$A$1:$L$6722,9,FALSE)</f>
        <v>16520.36</v>
      </c>
      <c r="G128" s="247">
        <f t="shared" si="21"/>
        <v>446049.72</v>
      </c>
      <c r="H128" s="19"/>
    </row>
    <row r="129" spans="1:13" s="34" customFormat="1" ht="19.5" thickBot="1">
      <c r="B129" s="165"/>
      <c r="C129" s="143"/>
      <c r="D129" s="80"/>
      <c r="E129" s="79"/>
      <c r="F129" s="79"/>
      <c r="G129" s="251"/>
      <c r="H129" s="19">
        <f>+SUM(G125:G128)</f>
        <v>747639.99</v>
      </c>
    </row>
    <row r="130" spans="1:13" s="194" customFormat="1" ht="19.5" thickBot="1">
      <c r="B130" s="16">
        <v>11</v>
      </c>
      <c r="C130" s="10" t="s">
        <v>151</v>
      </c>
      <c r="D130" s="342"/>
      <c r="E130" s="342"/>
      <c r="F130" s="342"/>
      <c r="G130" s="343"/>
      <c r="H130" s="344"/>
    </row>
    <row r="131" spans="1:13" s="213" customFormat="1" ht="19.5" thickBot="1">
      <c r="B131" s="212" t="s">
        <v>41</v>
      </c>
      <c r="C131" s="363" t="s">
        <v>36</v>
      </c>
      <c r="D131" s="214"/>
      <c r="E131" s="215"/>
      <c r="F131" s="215"/>
      <c r="G131" s="214"/>
      <c r="H131" s="216"/>
    </row>
    <row r="132" spans="1:13" s="34" customFormat="1" ht="18.75">
      <c r="A132" s="41">
        <v>100.07000000000001</v>
      </c>
      <c r="B132" s="177">
        <f>+B130+0.01</f>
        <v>11.01</v>
      </c>
      <c r="C132" s="57" t="s">
        <v>39</v>
      </c>
      <c r="D132" s="108">
        <v>97</v>
      </c>
      <c r="E132" s="107" t="s">
        <v>12</v>
      </c>
      <c r="F132" s="109">
        <f>+VLOOKUP(A132,'[6]ANALISIS DE COSTOS'!$A$1:$L$7692,9,FALSE)</f>
        <v>27.133617626154937</v>
      </c>
      <c r="G132" s="233">
        <f>ROUND(D132*F132,2)</f>
        <v>2631.96</v>
      </c>
      <c r="H132" s="210"/>
    </row>
    <row r="133" spans="1:13" s="34" customFormat="1" ht="37.5">
      <c r="A133" s="41">
        <f>+'[4]ANALISIS DE COSTOS'!$A$137</f>
        <v>2.0199999999999996</v>
      </c>
      <c r="B133" s="183">
        <f>+B132+0.01</f>
        <v>11.02</v>
      </c>
      <c r="C133" s="22" t="s">
        <v>148</v>
      </c>
      <c r="D133" s="103">
        <f>ROUND(D132*0.5*0.3,2)</f>
        <v>14.55</v>
      </c>
      <c r="E133" s="102" t="s">
        <v>38</v>
      </c>
      <c r="F133" s="109">
        <f>+VLOOKUP(A133,'[6]ANALISIS DE COSTOS'!$A$1:$L$7692,9,FALSE)</f>
        <v>365.53149999999999</v>
      </c>
      <c r="G133" s="232">
        <f>ROUND(D133*F133,2)</f>
        <v>5318.48</v>
      </c>
      <c r="H133" s="211"/>
    </row>
    <row r="134" spans="1:13" s="34" customFormat="1" ht="37.5">
      <c r="A134" s="41">
        <f>+'[4]ANALISIS DE COSTOS'!$A$274</f>
        <v>2.1599999999999966</v>
      </c>
      <c r="B134" s="183">
        <f t="shared" ref="B134:B136" si="23">+B133+0.01</f>
        <v>11.03</v>
      </c>
      <c r="C134" s="22" t="s">
        <v>37</v>
      </c>
      <c r="D134" s="103">
        <f>ROUND(D133*1.2,2)</f>
        <v>17.46</v>
      </c>
      <c r="E134" s="102" t="s">
        <v>38</v>
      </c>
      <c r="F134" s="109">
        <f>+VLOOKUP(A134,'[6]ANALISIS DE COSTOS'!$A$1:$L$7692,9,FALSE)</f>
        <v>367.0494845360825</v>
      </c>
      <c r="G134" s="232">
        <f t="shared" ref="G134:G136" si="24">ROUND(D134*F134,2)</f>
        <v>6408.68</v>
      </c>
      <c r="H134" s="211"/>
    </row>
    <row r="135" spans="1:13" s="34" customFormat="1" ht="18.75">
      <c r="A135" s="41">
        <f>+'[4]ANALISIS DE COSTOS'!$A$435</f>
        <v>2.2599999999999945</v>
      </c>
      <c r="B135" s="183">
        <f t="shared" si="23"/>
        <v>11.04</v>
      </c>
      <c r="C135" s="55" t="s">
        <v>149</v>
      </c>
      <c r="D135" s="103">
        <f>ROUND(D132*0.5*0.3,2)</f>
        <v>14.55</v>
      </c>
      <c r="E135" s="102" t="s">
        <v>38</v>
      </c>
      <c r="F135" s="109">
        <f>+VLOOKUP(A135,'[6]ANALISIS DE COSTOS'!$A$1:$L$7692,9,FALSE)</f>
        <v>1684.85</v>
      </c>
      <c r="G135" s="232">
        <f t="shared" si="24"/>
        <v>24514.57</v>
      </c>
      <c r="H135" s="211"/>
    </row>
    <row r="136" spans="1:13" s="34" customFormat="1" ht="56.25">
      <c r="A136" s="41">
        <v>120.09</v>
      </c>
      <c r="B136" s="183">
        <f t="shared" si="23"/>
        <v>11.049999999999999</v>
      </c>
      <c r="C136" s="22" t="s">
        <v>61</v>
      </c>
      <c r="D136" s="103">
        <f>D132</f>
        <v>97</v>
      </c>
      <c r="E136" s="102" t="s">
        <v>12</v>
      </c>
      <c r="F136" s="109">
        <f>+VLOOKUP(A136,'[6]ANALISIS DE COSTOS'!$A$1:$L$7692,9,FALSE)</f>
        <v>1033.1554621848738</v>
      </c>
      <c r="G136" s="232">
        <f t="shared" si="24"/>
        <v>100216.08</v>
      </c>
      <c r="H136" s="211"/>
    </row>
    <row r="137" spans="1:13" s="34" customFormat="1" ht="19.5" thickBot="1">
      <c r="B137" s="184"/>
      <c r="C137" s="56"/>
      <c r="D137" s="106"/>
      <c r="E137" s="105"/>
      <c r="F137" s="105"/>
      <c r="G137" s="253"/>
      <c r="H137" s="211">
        <f>+SUM(G132:G136)</f>
        <v>139089.77000000002</v>
      </c>
    </row>
    <row r="138" spans="1:13" s="213" customFormat="1" ht="19.5" thickBot="1">
      <c r="B138" s="217" t="s">
        <v>42</v>
      </c>
      <c r="C138" s="363" t="s">
        <v>46</v>
      </c>
      <c r="D138" s="214"/>
      <c r="E138" s="215"/>
      <c r="F138" s="215"/>
      <c r="G138" s="214"/>
      <c r="H138" s="218"/>
      <c r="I138" s="219" t="s">
        <v>47</v>
      </c>
      <c r="J138" s="220" t="s">
        <v>48</v>
      </c>
      <c r="K138" s="220" t="s">
        <v>49</v>
      </c>
      <c r="L138" s="220" t="s">
        <v>50</v>
      </c>
      <c r="M138" s="220"/>
    </row>
    <row r="139" spans="1:13" s="34" customFormat="1" ht="18.75">
      <c r="A139" s="34">
        <v>2.0199999999999996</v>
      </c>
      <c r="B139" s="170">
        <f>B136+0.01</f>
        <v>11.059999999999999</v>
      </c>
      <c r="C139" s="150" t="s">
        <v>150</v>
      </c>
      <c r="D139" s="92">
        <f>ROUND(I139*J139*K139,2)</f>
        <v>11.64</v>
      </c>
      <c r="E139" s="97" t="s">
        <v>38</v>
      </c>
      <c r="F139" s="98">
        <f>+VLOOKUP(A139,'[6]ANALISIS DE COSTOS'!$A$1:$L$6998,9,FALSE)</f>
        <v>365.53149999999999</v>
      </c>
      <c r="G139" s="255">
        <f t="shared" ref="G139:G142" si="25">ROUND(D139*F139,2)</f>
        <v>4254.79</v>
      </c>
      <c r="H139" s="195"/>
      <c r="I139" s="45">
        <v>97</v>
      </c>
      <c r="J139" s="44">
        <v>0.6</v>
      </c>
      <c r="K139" s="44">
        <v>0.2</v>
      </c>
      <c r="L139" s="44">
        <v>0.1</v>
      </c>
      <c r="M139" s="44"/>
    </row>
    <row r="140" spans="1:13" s="34" customFormat="1" ht="56.25">
      <c r="A140" s="34">
        <v>2.1899999999999959</v>
      </c>
      <c r="B140" s="323">
        <f>B139+0.01</f>
        <v>11.069999999999999</v>
      </c>
      <c r="C140" s="145" t="s">
        <v>51</v>
      </c>
      <c r="D140" s="85">
        <f>ROUND(I139*J139*L139,2)</f>
        <v>5.82</v>
      </c>
      <c r="E140" s="84" t="s">
        <v>38</v>
      </c>
      <c r="F140" s="85">
        <f>+VLOOKUP(A140,'[6]ANALISIS DE COSTOS'!$A$1:$L$6998,9,FALSE)</f>
        <v>1252.8034816666668</v>
      </c>
      <c r="G140" s="237">
        <f t="shared" si="25"/>
        <v>7291.32</v>
      </c>
      <c r="H140" s="8"/>
    </row>
    <row r="141" spans="1:13" s="34" customFormat="1" ht="37.5">
      <c r="A141" s="34">
        <v>2.1599999999999966</v>
      </c>
      <c r="B141" s="323">
        <f t="shared" ref="B141:B142" si="26">B140+0.01</f>
        <v>11.079999999999998</v>
      </c>
      <c r="C141" s="145" t="s">
        <v>37</v>
      </c>
      <c r="D141" s="85">
        <f>ROUND(D139*1.2,2)</f>
        <v>13.97</v>
      </c>
      <c r="E141" s="84" t="s">
        <v>38</v>
      </c>
      <c r="F141" s="85">
        <f>+VLOOKUP(A141,'[6]ANALISIS DE COSTOS'!$A$1:$L$6998,9,FALSE)</f>
        <v>367.0494845360825</v>
      </c>
      <c r="G141" s="237">
        <f t="shared" si="25"/>
        <v>5127.68</v>
      </c>
      <c r="H141" s="8"/>
    </row>
    <row r="142" spans="1:13" s="34" customFormat="1" ht="37.5">
      <c r="A142" s="34">
        <v>120.01</v>
      </c>
      <c r="B142" s="323">
        <f t="shared" si="26"/>
        <v>11.089999999999998</v>
      </c>
      <c r="C142" s="145" t="s">
        <v>62</v>
      </c>
      <c r="D142" s="85">
        <f>ROUND(I139*J139,2)</f>
        <v>58.2</v>
      </c>
      <c r="E142" s="84" t="s">
        <v>11</v>
      </c>
      <c r="F142" s="85">
        <f>+VLOOKUP(A142,'[6]ANALISIS DE COSTOS'!$A$1:$L$6998,9,FALSE)</f>
        <v>901.51099999999985</v>
      </c>
      <c r="G142" s="237">
        <f t="shared" si="25"/>
        <v>52467.94</v>
      </c>
      <c r="H142" s="8"/>
    </row>
    <row r="143" spans="1:13" s="34" customFormat="1" ht="19.5" thickBot="1">
      <c r="B143" s="165"/>
      <c r="C143" s="143"/>
      <c r="D143" s="80"/>
      <c r="E143" s="79"/>
      <c r="F143" s="79"/>
      <c r="G143" s="239"/>
      <c r="H143" s="8">
        <f>+SUM(G139:G142)</f>
        <v>69141.73000000001</v>
      </c>
    </row>
    <row r="144" spans="1:13" s="208" customFormat="1" ht="19.5" thickBot="1">
      <c r="B144" s="16">
        <v>12</v>
      </c>
      <c r="C144" s="10" t="s">
        <v>152</v>
      </c>
      <c r="D144" s="342"/>
      <c r="E144" s="342"/>
      <c r="F144" s="342"/>
      <c r="G144" s="343"/>
      <c r="H144" s="344"/>
    </row>
    <row r="145" spans="1:13" s="213" customFormat="1" ht="19.5" thickBot="1">
      <c r="B145" s="212" t="s">
        <v>41</v>
      </c>
      <c r="C145" s="363" t="s">
        <v>36</v>
      </c>
      <c r="D145" s="214"/>
      <c r="E145" s="215"/>
      <c r="F145" s="215"/>
      <c r="G145" s="214"/>
      <c r="H145" s="216"/>
    </row>
    <row r="146" spans="1:13" s="34" customFormat="1" ht="18.75">
      <c r="A146" s="41">
        <v>100.07000000000001</v>
      </c>
      <c r="B146" s="177">
        <f>+B144+0.01</f>
        <v>12.01</v>
      </c>
      <c r="C146" s="57" t="s">
        <v>39</v>
      </c>
      <c r="D146" s="108">
        <v>98.5</v>
      </c>
      <c r="E146" s="107" t="s">
        <v>12</v>
      </c>
      <c r="F146" s="109">
        <f>+VLOOKUP(A146,'[6]ANALISIS DE COSTOS'!$A$1:$L$7692,9,FALSE)</f>
        <v>27.133617626154937</v>
      </c>
      <c r="G146" s="233">
        <f>ROUND(D146*F146,2)</f>
        <v>2672.66</v>
      </c>
      <c r="H146" s="210"/>
    </row>
    <row r="147" spans="1:13" s="34" customFormat="1" ht="37.5">
      <c r="A147" s="41">
        <f>+'[4]ANALISIS DE COSTOS'!$A$137</f>
        <v>2.0199999999999996</v>
      </c>
      <c r="B147" s="183">
        <f>+B146+0.01</f>
        <v>12.02</v>
      </c>
      <c r="C147" s="22" t="s">
        <v>153</v>
      </c>
      <c r="D147" s="103">
        <f>ROUND(D146*0.5*0.3,2)</f>
        <v>14.78</v>
      </c>
      <c r="E147" s="102" t="s">
        <v>38</v>
      </c>
      <c r="F147" s="109">
        <f>+VLOOKUP(A147,'[6]ANALISIS DE COSTOS'!$A$1:$L$7692,9,FALSE)</f>
        <v>365.53149999999999</v>
      </c>
      <c r="G147" s="232">
        <f>ROUND(D147*F147,2)</f>
        <v>5402.56</v>
      </c>
      <c r="H147" s="211"/>
    </row>
    <row r="148" spans="1:13" s="34" customFormat="1" ht="37.5">
      <c r="A148" s="41">
        <f>+'[4]ANALISIS DE COSTOS'!$A$274</f>
        <v>2.1599999999999966</v>
      </c>
      <c r="B148" s="183">
        <f t="shared" ref="B148:B150" si="27">+B147+0.01</f>
        <v>12.03</v>
      </c>
      <c r="C148" s="22" t="s">
        <v>37</v>
      </c>
      <c r="D148" s="103">
        <f>ROUND(D147*1.2,2)</f>
        <v>17.739999999999998</v>
      </c>
      <c r="E148" s="102" t="s">
        <v>38</v>
      </c>
      <c r="F148" s="109">
        <f>+VLOOKUP(A148,'[6]ANALISIS DE COSTOS'!$A$1:$L$7692,9,FALSE)</f>
        <v>367.0494845360825</v>
      </c>
      <c r="G148" s="232">
        <f t="shared" ref="G148:G150" si="28">ROUND(D148*F148,2)</f>
        <v>6511.46</v>
      </c>
      <c r="H148" s="211"/>
    </row>
    <row r="149" spans="1:13" s="34" customFormat="1" ht="18.75">
      <c r="A149" s="41">
        <f>+'[4]ANALISIS DE COSTOS'!$A$435</f>
        <v>2.2599999999999945</v>
      </c>
      <c r="B149" s="183">
        <f t="shared" si="27"/>
        <v>12.04</v>
      </c>
      <c r="C149" s="55" t="s">
        <v>154</v>
      </c>
      <c r="D149" s="103">
        <f>ROUND(D146*0.5*0.3,2)</f>
        <v>14.78</v>
      </c>
      <c r="E149" s="102" t="s">
        <v>38</v>
      </c>
      <c r="F149" s="109">
        <f>+VLOOKUP(A149,'[6]ANALISIS DE COSTOS'!$A$1:$L$7692,9,FALSE)</f>
        <v>1684.85</v>
      </c>
      <c r="G149" s="232">
        <f t="shared" si="28"/>
        <v>24902.080000000002</v>
      </c>
      <c r="H149" s="211"/>
    </row>
    <row r="150" spans="1:13" s="34" customFormat="1" ht="56.25">
      <c r="A150" s="41">
        <v>120.09</v>
      </c>
      <c r="B150" s="183">
        <f t="shared" si="27"/>
        <v>12.049999999999999</v>
      </c>
      <c r="C150" s="22" t="s">
        <v>61</v>
      </c>
      <c r="D150" s="103">
        <f>D146</f>
        <v>98.5</v>
      </c>
      <c r="E150" s="102" t="s">
        <v>12</v>
      </c>
      <c r="F150" s="109">
        <f>+VLOOKUP(A150,'[6]ANALISIS DE COSTOS'!$A$1:$L$7692,9,FALSE)</f>
        <v>1033.1554621848738</v>
      </c>
      <c r="G150" s="232">
        <f t="shared" si="28"/>
        <v>101765.81</v>
      </c>
      <c r="H150" s="211"/>
    </row>
    <row r="151" spans="1:13" s="34" customFormat="1" ht="19.5" thickBot="1">
      <c r="B151" s="184"/>
      <c r="C151" s="56"/>
      <c r="D151" s="106"/>
      <c r="E151" s="105"/>
      <c r="F151" s="105"/>
      <c r="G151" s="253"/>
      <c r="H151" s="211">
        <f>+SUM(G146:G150)</f>
        <v>141254.57</v>
      </c>
    </row>
    <row r="152" spans="1:13" s="213" customFormat="1" ht="19.5" thickBot="1">
      <c r="B152" s="217" t="s">
        <v>42</v>
      </c>
      <c r="C152" s="363" t="s">
        <v>46</v>
      </c>
      <c r="D152" s="214"/>
      <c r="E152" s="215"/>
      <c r="F152" s="215"/>
      <c r="G152" s="214"/>
      <c r="H152" s="218"/>
      <c r="I152" s="219" t="s">
        <v>47</v>
      </c>
      <c r="J152" s="220" t="s">
        <v>48</v>
      </c>
      <c r="K152" s="220" t="s">
        <v>49</v>
      </c>
      <c r="L152" s="220" t="s">
        <v>50</v>
      </c>
      <c r="M152" s="220"/>
    </row>
    <row r="153" spans="1:13" s="34" customFormat="1" ht="18.75">
      <c r="A153" s="34">
        <v>2.0199999999999996</v>
      </c>
      <c r="B153" s="170">
        <f>B150+0.01</f>
        <v>12.059999999999999</v>
      </c>
      <c r="C153" s="150" t="s">
        <v>155</v>
      </c>
      <c r="D153" s="92">
        <f>ROUND(I153*J153*K153,2)</f>
        <v>11.82</v>
      </c>
      <c r="E153" s="97" t="s">
        <v>38</v>
      </c>
      <c r="F153" s="98">
        <f>+VLOOKUP(A153,'[6]ANALISIS DE COSTOS'!$A$1:$L$6998,9,FALSE)</f>
        <v>365.53149999999999</v>
      </c>
      <c r="G153" s="255">
        <f t="shared" ref="G153:G156" si="29">ROUND(D153*F153,2)</f>
        <v>4320.58</v>
      </c>
      <c r="H153" s="195"/>
      <c r="I153" s="45">
        <v>98.5</v>
      </c>
      <c r="J153" s="44">
        <v>0.6</v>
      </c>
      <c r="K153" s="44">
        <v>0.2</v>
      </c>
      <c r="L153" s="44">
        <v>0.1</v>
      </c>
      <c r="M153" s="44"/>
    </row>
    <row r="154" spans="1:13" s="34" customFormat="1" ht="56.25">
      <c r="A154" s="34">
        <v>2.1899999999999959</v>
      </c>
      <c r="B154" s="323">
        <f>B153+0.01</f>
        <v>12.069999999999999</v>
      </c>
      <c r="C154" s="145" t="s">
        <v>51</v>
      </c>
      <c r="D154" s="85">
        <f>ROUND(I153*J153*L153,2)</f>
        <v>5.91</v>
      </c>
      <c r="E154" s="84" t="s">
        <v>38</v>
      </c>
      <c r="F154" s="85">
        <f>+VLOOKUP(A154,'[6]ANALISIS DE COSTOS'!$A$1:$L$6998,9,FALSE)</f>
        <v>1252.8034816666668</v>
      </c>
      <c r="G154" s="237">
        <f t="shared" si="29"/>
        <v>7404.07</v>
      </c>
      <c r="H154" s="8"/>
    </row>
    <row r="155" spans="1:13" s="34" customFormat="1" ht="37.5">
      <c r="A155" s="34">
        <v>2.1599999999999966</v>
      </c>
      <c r="B155" s="323">
        <f t="shared" ref="B155:B156" si="30">B154+0.01</f>
        <v>12.079999999999998</v>
      </c>
      <c r="C155" s="145" t="s">
        <v>37</v>
      </c>
      <c r="D155" s="85">
        <f>ROUND(D153*1.2,2)</f>
        <v>14.18</v>
      </c>
      <c r="E155" s="84" t="s">
        <v>38</v>
      </c>
      <c r="F155" s="85">
        <f>+VLOOKUP(A155,'[6]ANALISIS DE COSTOS'!$A$1:$L$6998,9,FALSE)</f>
        <v>367.0494845360825</v>
      </c>
      <c r="G155" s="237">
        <f t="shared" si="29"/>
        <v>5204.76</v>
      </c>
      <c r="H155" s="8"/>
    </row>
    <row r="156" spans="1:13" s="34" customFormat="1" ht="37.5">
      <c r="A156" s="34">
        <v>120.01</v>
      </c>
      <c r="B156" s="323">
        <f t="shared" si="30"/>
        <v>12.089999999999998</v>
      </c>
      <c r="C156" s="145" t="s">
        <v>62</v>
      </c>
      <c r="D156" s="85">
        <f>ROUND(I153*J153,2)</f>
        <v>59.1</v>
      </c>
      <c r="E156" s="84" t="s">
        <v>11</v>
      </c>
      <c r="F156" s="85">
        <f>+VLOOKUP(A156,'[6]ANALISIS DE COSTOS'!$A$1:$L$6998,9,FALSE)</f>
        <v>901.51099999999985</v>
      </c>
      <c r="G156" s="237">
        <f t="shared" si="29"/>
        <v>53279.3</v>
      </c>
      <c r="H156" s="8"/>
    </row>
    <row r="157" spans="1:13" s="34" customFormat="1" ht="19.5" thickBot="1">
      <c r="B157" s="324"/>
      <c r="C157" s="198"/>
      <c r="D157" s="90"/>
      <c r="E157" s="89"/>
      <c r="F157" s="90"/>
      <c r="G157" s="90"/>
      <c r="H157" s="196">
        <f>+SUM(G153:G156)</f>
        <v>70208.710000000006</v>
      </c>
    </row>
    <row r="158" spans="1:13" s="208" customFormat="1" ht="19.5" thickBot="1">
      <c r="B158" s="16">
        <v>13</v>
      </c>
      <c r="C158" s="10" t="s">
        <v>159</v>
      </c>
      <c r="D158" s="345"/>
      <c r="E158" s="345"/>
      <c r="F158" s="345"/>
      <c r="G158" s="346"/>
      <c r="H158" s="347"/>
    </row>
    <row r="159" spans="1:13" s="213" customFormat="1" ht="19.5" thickBot="1">
      <c r="B159" s="212" t="s">
        <v>41</v>
      </c>
      <c r="C159" s="363" t="s">
        <v>36</v>
      </c>
      <c r="D159" s="214"/>
      <c r="E159" s="215"/>
      <c r="F159" s="215"/>
      <c r="G159" s="214"/>
      <c r="H159" s="216"/>
    </row>
    <row r="160" spans="1:13" s="34" customFormat="1" ht="18.75">
      <c r="A160" s="41">
        <v>100.07000000000001</v>
      </c>
      <c r="B160" s="177">
        <f>+B158+0.01</f>
        <v>13.01</v>
      </c>
      <c r="C160" s="57" t="s">
        <v>39</v>
      </c>
      <c r="D160" s="108">
        <v>175.5</v>
      </c>
      <c r="E160" s="107" t="s">
        <v>12</v>
      </c>
      <c r="F160" s="109">
        <f>+VLOOKUP(A160,'[6]ANALISIS DE COSTOS'!$A$1:$L$7692,9,FALSE)</f>
        <v>27.133617626154937</v>
      </c>
      <c r="G160" s="233">
        <f>ROUND(D160*F160,2)</f>
        <v>4761.95</v>
      </c>
      <c r="H160" s="210"/>
    </row>
    <row r="161" spans="1:13" s="34" customFormat="1" ht="38.25" thickBot="1">
      <c r="A161" s="41">
        <f>+'[4]ANALISIS DE COSTOS'!$A$137</f>
        <v>2.0199999999999996</v>
      </c>
      <c r="B161" s="183">
        <f>+B160+0.01</f>
        <v>13.02</v>
      </c>
      <c r="C161" s="22" t="s">
        <v>160</v>
      </c>
      <c r="D161" s="103">
        <f>ROUND(D160*0.5*0.3,2)</f>
        <v>26.33</v>
      </c>
      <c r="E161" s="102" t="s">
        <v>38</v>
      </c>
      <c r="F161" s="104">
        <f>+VLOOKUP(A161,'[6]ANALISIS DE COSTOS'!$A$1:$L$7692,9,FALSE)</f>
        <v>365.53149999999999</v>
      </c>
      <c r="G161" s="247">
        <f>ROUND(D161*F161,2)</f>
        <v>9624.44</v>
      </c>
      <c r="H161" s="211"/>
    </row>
    <row r="162" spans="1:13" s="34" customFormat="1" ht="37.5">
      <c r="A162" s="41">
        <f>+'[4]ANALISIS DE COSTOS'!$A$274</f>
        <v>2.1599999999999966</v>
      </c>
      <c r="B162" s="183">
        <f t="shared" ref="B162:B164" si="31">+B161+0.01</f>
        <v>13.03</v>
      </c>
      <c r="C162" s="22" t="s">
        <v>37</v>
      </c>
      <c r="D162" s="103">
        <f>ROUND(D161*1.2,2)</f>
        <v>31.6</v>
      </c>
      <c r="E162" s="102" t="s">
        <v>38</v>
      </c>
      <c r="F162" s="109">
        <f>+VLOOKUP(A162,'[6]ANALISIS DE COSTOS'!$A$1:$L$7692,9,FALSE)</f>
        <v>367.0494845360825</v>
      </c>
      <c r="G162" s="232">
        <f t="shared" ref="G162:G164" si="32">ROUND(D162*F162,2)</f>
        <v>11598.76</v>
      </c>
      <c r="H162" s="210"/>
    </row>
    <row r="163" spans="1:13" s="34" customFormat="1" ht="18.75">
      <c r="A163" s="41">
        <f>+'[4]ANALISIS DE COSTOS'!$A$435</f>
        <v>2.2599999999999945</v>
      </c>
      <c r="B163" s="183">
        <f t="shared" si="31"/>
        <v>13.04</v>
      </c>
      <c r="C163" s="55" t="s">
        <v>161</v>
      </c>
      <c r="D163" s="103">
        <f>ROUND(D160*0.5*0.3,2)</f>
        <v>26.33</v>
      </c>
      <c r="E163" s="102" t="s">
        <v>38</v>
      </c>
      <c r="F163" s="109">
        <f>+VLOOKUP(A163,'[6]ANALISIS DE COSTOS'!$A$1:$L$7692,9,FALSE)</f>
        <v>1684.85</v>
      </c>
      <c r="G163" s="232">
        <f t="shared" si="32"/>
        <v>44362.1</v>
      </c>
      <c r="H163" s="211"/>
    </row>
    <row r="164" spans="1:13" s="34" customFormat="1" ht="56.25">
      <c r="A164" s="41">
        <v>120.09</v>
      </c>
      <c r="B164" s="183">
        <f t="shared" si="31"/>
        <v>13.049999999999999</v>
      </c>
      <c r="C164" s="22" t="s">
        <v>61</v>
      </c>
      <c r="D164" s="103">
        <f>D160</f>
        <v>175.5</v>
      </c>
      <c r="E164" s="102" t="s">
        <v>12</v>
      </c>
      <c r="F164" s="109">
        <f>+VLOOKUP(A164,'[6]ANALISIS DE COSTOS'!$A$1:$L$7692,9,FALSE)</f>
        <v>1033.1554621848738</v>
      </c>
      <c r="G164" s="232">
        <f t="shared" si="32"/>
        <v>181318.78</v>
      </c>
      <c r="H164" s="211"/>
    </row>
    <row r="165" spans="1:13" s="34" customFormat="1" ht="19.5" thickBot="1">
      <c r="B165" s="184"/>
      <c r="C165" s="56"/>
      <c r="D165" s="106"/>
      <c r="E165" s="105"/>
      <c r="F165" s="105"/>
      <c r="G165" s="253"/>
      <c r="H165" s="357">
        <f>+SUM(G160:G164)</f>
        <v>251666.03</v>
      </c>
    </row>
    <row r="166" spans="1:13" s="34" customFormat="1" ht="19.5" thickBot="1">
      <c r="B166" s="212" t="s">
        <v>42</v>
      </c>
      <c r="C166" s="363" t="s">
        <v>81</v>
      </c>
      <c r="D166" s="192"/>
      <c r="E166" s="193"/>
      <c r="F166" s="193"/>
      <c r="G166" s="192"/>
      <c r="H166" s="218"/>
    </row>
    <row r="167" spans="1:13" s="34" customFormat="1" ht="18.75">
      <c r="B167" s="177">
        <f>+B164+0.01</f>
        <v>13.059999999999999</v>
      </c>
      <c r="C167" s="57" t="s">
        <v>163</v>
      </c>
      <c r="D167" s="108">
        <v>166.6</v>
      </c>
      <c r="E167" s="231" t="s">
        <v>12</v>
      </c>
      <c r="F167" s="109">
        <v>65</v>
      </c>
      <c r="G167" s="233">
        <f>ROUND(D167*F167,2)</f>
        <v>10829</v>
      </c>
      <c r="H167" s="210"/>
    </row>
    <row r="168" spans="1:13" s="34" customFormat="1" ht="36" customHeight="1">
      <c r="A168" s="34">
        <v>2.1599999999999966</v>
      </c>
      <c r="B168" s="177">
        <f>+B167+0.01</f>
        <v>13.069999999999999</v>
      </c>
      <c r="C168" s="230" t="s">
        <v>164</v>
      </c>
      <c r="D168" s="103">
        <f>ROUND(D167*0.5*0.05,2)</f>
        <v>4.17</v>
      </c>
      <c r="E168" s="223" t="s">
        <v>53</v>
      </c>
      <c r="F168" s="104">
        <f>+VLOOKUP(A168,'[6]ANALISIS DE COSTOS'!$A$1:$L$6997,9,FALSE)</f>
        <v>367.0494845360825</v>
      </c>
      <c r="G168" s="232">
        <f>ROUND(D168*F168,2)</f>
        <v>1530.6</v>
      </c>
      <c r="H168" s="211"/>
    </row>
    <row r="169" spans="1:13" s="34" customFormat="1" ht="44.25" customHeight="1">
      <c r="A169" s="41">
        <v>120.09</v>
      </c>
      <c r="B169" s="177">
        <f>+B168+0.01</f>
        <v>13.079999999999998</v>
      </c>
      <c r="C169" s="229" t="s">
        <v>61</v>
      </c>
      <c r="D169" s="103">
        <v>166.6</v>
      </c>
      <c r="E169" s="102" t="s">
        <v>12</v>
      </c>
      <c r="F169" s="104">
        <f>+VLOOKUP(A169,'[6]ANALISIS DE COSTOS'!$A$1:$L$6997,9,FALSE)</f>
        <v>1033.1554621848738</v>
      </c>
      <c r="G169" s="232">
        <f>ROUND(D169*F169,2)</f>
        <v>172123.7</v>
      </c>
      <c r="H169" s="211"/>
    </row>
    <row r="170" spans="1:13" s="34" customFormat="1" ht="19.5" thickBot="1">
      <c r="B170" s="184"/>
      <c r="C170" s="56"/>
      <c r="D170" s="106"/>
      <c r="E170" s="105"/>
      <c r="F170" s="105"/>
      <c r="G170" s="253"/>
      <c r="H170" s="211">
        <f>+SUM(G167:G169)</f>
        <v>184483.30000000002</v>
      </c>
    </row>
    <row r="171" spans="1:13" s="213" customFormat="1" ht="19.5" thickBot="1">
      <c r="B171" s="217" t="s">
        <v>59</v>
      </c>
      <c r="C171" s="363" t="s">
        <v>46</v>
      </c>
      <c r="D171" s="214"/>
      <c r="E171" s="215"/>
      <c r="F171" s="215"/>
      <c r="G171" s="214"/>
      <c r="H171" s="218"/>
      <c r="I171" s="219" t="s">
        <v>47</v>
      </c>
      <c r="J171" s="220" t="s">
        <v>48</v>
      </c>
      <c r="K171" s="220" t="s">
        <v>49</v>
      </c>
      <c r="L171" s="220" t="s">
        <v>50</v>
      </c>
      <c r="M171" s="220"/>
    </row>
    <row r="172" spans="1:13" s="34" customFormat="1" ht="18.75">
      <c r="A172" s="34">
        <v>2.0199999999999996</v>
      </c>
      <c r="B172" s="325">
        <f>+B169+0.01</f>
        <v>13.089999999999998</v>
      </c>
      <c r="C172" s="225" t="s">
        <v>162</v>
      </c>
      <c r="D172" s="226">
        <f>ROUND(I172*J172*K172,2)</f>
        <v>35.1</v>
      </c>
      <c r="E172" s="227" t="s">
        <v>38</v>
      </c>
      <c r="F172" s="228">
        <f>+VLOOKUP(A172,'[6]ANALISIS DE COSTOS'!$A$1:$L$6998,9,FALSE)</f>
        <v>365.53149999999999</v>
      </c>
      <c r="G172" s="257">
        <f t="shared" ref="G172:G175" si="33">ROUND(D172*F172,2)</f>
        <v>12830.16</v>
      </c>
      <c r="H172" s="195"/>
      <c r="I172" s="45">
        <v>175.5</v>
      </c>
      <c r="J172" s="44">
        <v>1</v>
      </c>
      <c r="K172" s="44">
        <v>0.2</v>
      </c>
      <c r="L172" s="44">
        <v>0.1</v>
      </c>
      <c r="M172" s="44"/>
    </row>
    <row r="173" spans="1:13" s="34" customFormat="1" ht="56.25">
      <c r="A173" s="34">
        <v>2.1899999999999959</v>
      </c>
      <c r="B173" s="323">
        <f>B172+0.01</f>
        <v>13.099999999999998</v>
      </c>
      <c r="C173" s="145" t="s">
        <v>51</v>
      </c>
      <c r="D173" s="85">
        <f>ROUND(I172*J172*L172,2)</f>
        <v>17.55</v>
      </c>
      <c r="E173" s="84" t="s">
        <v>38</v>
      </c>
      <c r="F173" s="85">
        <f>+VLOOKUP(A173,'[6]ANALISIS DE COSTOS'!$A$1:$L$6998,9,FALSE)</f>
        <v>1252.8034816666668</v>
      </c>
      <c r="G173" s="237">
        <f t="shared" si="33"/>
        <v>21986.7</v>
      </c>
      <c r="H173" s="8"/>
    </row>
    <row r="174" spans="1:13" s="34" customFormat="1" ht="37.5">
      <c r="A174" s="34">
        <v>2.1599999999999966</v>
      </c>
      <c r="B174" s="323">
        <f t="shared" ref="B174:B175" si="34">B173+0.01</f>
        <v>13.109999999999998</v>
      </c>
      <c r="C174" s="145" t="s">
        <v>37</v>
      </c>
      <c r="D174" s="85">
        <f>ROUND(D172*1.2,2)</f>
        <v>42.12</v>
      </c>
      <c r="E174" s="84" t="s">
        <v>38</v>
      </c>
      <c r="F174" s="85">
        <f>+VLOOKUP(A174,'[6]ANALISIS DE COSTOS'!$A$1:$L$6998,9,FALSE)</f>
        <v>367.0494845360825</v>
      </c>
      <c r="G174" s="237">
        <f t="shared" si="33"/>
        <v>15460.12</v>
      </c>
      <c r="H174" s="8"/>
    </row>
    <row r="175" spans="1:13" s="34" customFormat="1" ht="37.5">
      <c r="A175" s="34">
        <v>120.01</v>
      </c>
      <c r="B175" s="323">
        <f t="shared" si="34"/>
        <v>13.119999999999997</v>
      </c>
      <c r="C175" s="145" t="s">
        <v>62</v>
      </c>
      <c r="D175" s="85">
        <f>ROUND(I172*J172,2)</f>
        <v>175.5</v>
      </c>
      <c r="E175" s="84" t="s">
        <v>11</v>
      </c>
      <c r="F175" s="85">
        <f>+VLOOKUP(A175,'[6]ANALISIS DE COSTOS'!$A$1:$L$6998,9,FALSE)</f>
        <v>901.51099999999985</v>
      </c>
      <c r="G175" s="237">
        <f t="shared" si="33"/>
        <v>158215.18</v>
      </c>
      <c r="H175" s="8"/>
    </row>
    <row r="176" spans="1:13" s="34" customFormat="1" ht="19.5" thickBot="1">
      <c r="B176" s="324"/>
      <c r="C176" s="198"/>
      <c r="D176" s="90"/>
      <c r="E176" s="89"/>
      <c r="F176" s="90"/>
      <c r="G176" s="257"/>
      <c r="H176" s="196">
        <f>+SUM(G172:G175)</f>
        <v>208492.16</v>
      </c>
    </row>
    <row r="177" spans="1:13" s="213" customFormat="1" ht="19.5" thickBot="1">
      <c r="B177" s="217" t="s">
        <v>133</v>
      </c>
      <c r="C177" s="399" t="s">
        <v>208</v>
      </c>
      <c r="D177" s="399"/>
      <c r="E177" s="399"/>
      <c r="F177" s="400"/>
      <c r="G177" s="254"/>
      <c r="H177" s="218"/>
    </row>
    <row r="178" spans="1:13" s="34" customFormat="1" ht="18.75">
      <c r="A178" s="34">
        <v>2.0199999999999996</v>
      </c>
      <c r="B178" s="178">
        <f>+B175+0.01</f>
        <v>13.129999999999997</v>
      </c>
      <c r="C178" s="5" t="s">
        <v>209</v>
      </c>
      <c r="D178" s="6">
        <f>ROUND(I179*J179*K179,2)</f>
        <v>18</v>
      </c>
      <c r="E178" s="6" t="s">
        <v>38</v>
      </c>
      <c r="F178" s="117">
        <f>+VLOOKUP(A178,'[1]ANALISIS DE COSTOS'!$A$1:$I$5300,9,FALSE)</f>
        <v>365.53149999999999</v>
      </c>
      <c r="G178" s="247">
        <f t="shared" ref="G178:G181" si="35">ROUND(D178*F178,2)</f>
        <v>6579.57</v>
      </c>
      <c r="H178" s="19"/>
      <c r="I178" s="46" t="s">
        <v>54</v>
      </c>
      <c r="J178" s="47" t="s">
        <v>48</v>
      </c>
      <c r="K178" s="47" t="s">
        <v>55</v>
      </c>
      <c r="L178" s="47" t="s">
        <v>56</v>
      </c>
      <c r="M178" s="47" t="s">
        <v>57</v>
      </c>
    </row>
    <row r="179" spans="1:13" s="34" customFormat="1" ht="18.75">
      <c r="A179" s="34">
        <v>2.1599999999999966</v>
      </c>
      <c r="B179" s="178">
        <f t="shared" ref="B179:B181" si="36">+B178+0.01</f>
        <v>13.139999999999997</v>
      </c>
      <c r="C179" s="5" t="s">
        <v>52</v>
      </c>
      <c r="D179" s="6">
        <f>ROUND(D178*1.2,2)</f>
        <v>21.6</v>
      </c>
      <c r="E179" s="6" t="s">
        <v>53</v>
      </c>
      <c r="F179" s="117">
        <f>+VLOOKUP(A179,'[1]ANALISIS DE COSTOS'!$A$1:$I$5300,9,FALSE)</f>
        <v>367.0494845360825</v>
      </c>
      <c r="G179" s="247">
        <f t="shared" si="35"/>
        <v>7928.27</v>
      </c>
      <c r="H179" s="19"/>
      <c r="I179" s="48">
        <v>20</v>
      </c>
      <c r="J179" s="49">
        <v>1.5</v>
      </c>
      <c r="K179" s="49">
        <v>0.6</v>
      </c>
      <c r="L179" s="49">
        <v>0.35</v>
      </c>
      <c r="M179" s="49">
        <v>0.25</v>
      </c>
    </row>
    <row r="180" spans="1:13" s="34" customFormat="1" ht="18.75">
      <c r="A180" s="34">
        <v>102.16</v>
      </c>
      <c r="B180" s="178">
        <f t="shared" si="36"/>
        <v>13.149999999999997</v>
      </c>
      <c r="C180" s="5" t="s">
        <v>196</v>
      </c>
      <c r="D180" s="6">
        <f>ROUND(I179*J179*L179,2)</f>
        <v>10.5</v>
      </c>
      <c r="E180" s="6" t="s">
        <v>38</v>
      </c>
      <c r="F180" s="117">
        <f>VLOOKUP(A180,'[2]ANALISIS DE COSTOS'!$A$1:$I$6632,9,FALSE)</f>
        <v>6596.88</v>
      </c>
      <c r="G180" s="247">
        <f t="shared" si="35"/>
        <v>69267.240000000005</v>
      </c>
      <c r="H180" s="19"/>
    </row>
    <row r="181" spans="1:13" s="34" customFormat="1" ht="56.25">
      <c r="A181" s="34">
        <v>103.11000000000004</v>
      </c>
      <c r="B181" s="178">
        <f t="shared" si="36"/>
        <v>13.159999999999997</v>
      </c>
      <c r="C181" s="5" t="s">
        <v>63</v>
      </c>
      <c r="D181" s="6">
        <f>ROUND(I179*J179*M179,)</f>
        <v>8</v>
      </c>
      <c r="E181" s="6" t="s">
        <v>38</v>
      </c>
      <c r="F181" s="117">
        <f>VLOOKUP(A181,'[2]ANALISIS DE COSTOS'!$A$1:$L$6722,9,FALSE)</f>
        <v>16520.36</v>
      </c>
      <c r="G181" s="247">
        <f t="shared" si="35"/>
        <v>132162.88</v>
      </c>
      <c r="H181" s="19"/>
    </row>
    <row r="182" spans="1:13" s="34" customFormat="1" ht="19.5" thickBot="1">
      <c r="B182" s="165"/>
      <c r="C182" s="143"/>
      <c r="D182" s="80"/>
      <c r="E182" s="79"/>
      <c r="F182" s="79"/>
      <c r="G182" s="251"/>
      <c r="H182" s="19">
        <f>+SUM(G178:G181)</f>
        <v>215937.96000000002</v>
      </c>
    </row>
    <row r="183" spans="1:13" s="208" customFormat="1" ht="19.5" thickBot="1">
      <c r="B183" s="16">
        <v>14</v>
      </c>
      <c r="C183" s="10" t="s">
        <v>181</v>
      </c>
      <c r="D183" s="345"/>
      <c r="E183" s="345"/>
      <c r="F183" s="345"/>
      <c r="G183" s="346"/>
      <c r="H183" s="347"/>
    </row>
    <row r="184" spans="1:13" s="213" customFormat="1" ht="19.5" thickBot="1">
      <c r="B184" s="212" t="s">
        <v>41</v>
      </c>
      <c r="C184" s="363" t="s">
        <v>36</v>
      </c>
      <c r="D184" s="214"/>
      <c r="E184" s="215"/>
      <c r="F184" s="215"/>
      <c r="G184" s="214"/>
      <c r="H184" s="216"/>
    </row>
    <row r="185" spans="1:13" s="34" customFormat="1" ht="18.75">
      <c r="A185" s="41">
        <v>100.07000000000001</v>
      </c>
      <c r="B185" s="177">
        <f>+B183+0.01</f>
        <v>14.01</v>
      </c>
      <c r="C185" s="57" t="s">
        <v>39</v>
      </c>
      <c r="D185" s="108">
        <v>532.20000000000005</v>
      </c>
      <c r="E185" s="107" t="s">
        <v>12</v>
      </c>
      <c r="F185" s="109">
        <f>+VLOOKUP(A185,'[6]ANALISIS DE COSTOS'!$A$1:$L$7692,9,FALSE)</f>
        <v>27.133617626154937</v>
      </c>
      <c r="G185" s="233">
        <f>ROUND(D185*F185,2)</f>
        <v>14440.51</v>
      </c>
      <c r="H185" s="210"/>
    </row>
    <row r="186" spans="1:13" s="34" customFormat="1" ht="47.25" customHeight="1">
      <c r="A186" s="41">
        <f>+'[4]ANALISIS DE COSTOS'!$A$137</f>
        <v>2.0199999999999996</v>
      </c>
      <c r="B186" s="183">
        <f>+B185+0.01</f>
        <v>14.02</v>
      </c>
      <c r="C186" s="22" t="s">
        <v>182</v>
      </c>
      <c r="D186" s="103">
        <f>ROUND(D185*0.5*0.3,2)</f>
        <v>79.83</v>
      </c>
      <c r="E186" s="102" t="s">
        <v>38</v>
      </c>
      <c r="F186" s="109">
        <f>+VLOOKUP(A186,'[6]ANALISIS DE COSTOS'!$A$1:$L$7692,9,FALSE)</f>
        <v>365.53149999999999</v>
      </c>
      <c r="G186" s="232">
        <f>ROUND(D186*F186,2)</f>
        <v>29180.38</v>
      </c>
      <c r="H186" s="211"/>
    </row>
    <row r="187" spans="1:13" s="34" customFormat="1" ht="37.5">
      <c r="A187" s="41">
        <f>+'[4]ANALISIS DE COSTOS'!$A$274</f>
        <v>2.1599999999999966</v>
      </c>
      <c r="B187" s="183">
        <f t="shared" ref="B187:B189" si="37">+B186+0.01</f>
        <v>14.03</v>
      </c>
      <c r="C187" s="22" t="s">
        <v>37</v>
      </c>
      <c r="D187" s="103">
        <f>ROUND(D186*1.2,2)</f>
        <v>95.8</v>
      </c>
      <c r="E187" s="102" t="s">
        <v>38</v>
      </c>
      <c r="F187" s="109">
        <f>+VLOOKUP(A187,'[6]ANALISIS DE COSTOS'!$A$1:$L$7692,9,FALSE)</f>
        <v>367.0494845360825</v>
      </c>
      <c r="G187" s="232">
        <f t="shared" ref="G187:G189" si="38">ROUND(D187*F187,2)</f>
        <v>35163.339999999997</v>
      </c>
      <c r="H187" s="211"/>
    </row>
    <row r="188" spans="1:13" s="34" customFormat="1" ht="18.75">
      <c r="A188" s="41">
        <f>+'[4]ANALISIS DE COSTOS'!$A$435</f>
        <v>2.2599999999999945</v>
      </c>
      <c r="B188" s="183">
        <f t="shared" si="37"/>
        <v>14.04</v>
      </c>
      <c r="C188" s="55" t="s">
        <v>183</v>
      </c>
      <c r="D188" s="103">
        <f>ROUND(D185*0.5*0.3,2)</f>
        <v>79.83</v>
      </c>
      <c r="E188" s="102" t="s">
        <v>38</v>
      </c>
      <c r="F188" s="109">
        <f>+VLOOKUP(A188,'[6]ANALISIS DE COSTOS'!$A$1:$L$7692,9,FALSE)</f>
        <v>1684.85</v>
      </c>
      <c r="G188" s="232">
        <f t="shared" si="38"/>
        <v>134501.57999999999</v>
      </c>
      <c r="H188" s="211"/>
    </row>
    <row r="189" spans="1:13" s="34" customFormat="1" ht="56.25">
      <c r="A189" s="41">
        <v>120.09</v>
      </c>
      <c r="B189" s="183">
        <f t="shared" si="37"/>
        <v>14.049999999999999</v>
      </c>
      <c r="C189" s="22" t="s">
        <v>61</v>
      </c>
      <c r="D189" s="103">
        <f>D185</f>
        <v>532.20000000000005</v>
      </c>
      <c r="E189" s="102" t="s">
        <v>12</v>
      </c>
      <c r="F189" s="109">
        <f>+VLOOKUP(A189,'[6]ANALISIS DE COSTOS'!$A$1:$L$7692,9,FALSE)</f>
        <v>1033.1554621848738</v>
      </c>
      <c r="G189" s="232">
        <f t="shared" si="38"/>
        <v>549845.34</v>
      </c>
      <c r="H189" s="211"/>
    </row>
    <row r="190" spans="1:13" s="34" customFormat="1" ht="19.5" thickBot="1">
      <c r="B190" s="184"/>
      <c r="C190" s="56"/>
      <c r="D190" s="106"/>
      <c r="E190" s="105"/>
      <c r="F190" s="105"/>
      <c r="G190" s="253"/>
      <c r="H190" s="211">
        <f>+SUM(G185:G189)</f>
        <v>763131.14999999991</v>
      </c>
    </row>
    <row r="191" spans="1:13" s="213" customFormat="1" ht="19.5" thickBot="1">
      <c r="B191" s="217" t="s">
        <v>42</v>
      </c>
      <c r="C191" s="363" t="s">
        <v>46</v>
      </c>
      <c r="D191" s="214"/>
      <c r="E191" s="215"/>
      <c r="F191" s="215"/>
      <c r="G191" s="214"/>
      <c r="H191" s="218"/>
      <c r="I191" s="219" t="s">
        <v>47</v>
      </c>
      <c r="J191" s="220" t="s">
        <v>48</v>
      </c>
      <c r="K191" s="220" t="s">
        <v>49</v>
      </c>
      <c r="L191" s="220" t="s">
        <v>50</v>
      </c>
      <c r="M191" s="220"/>
    </row>
    <row r="192" spans="1:13" s="34" customFormat="1" ht="18.75">
      <c r="A192" s="34">
        <v>2.0199999999999996</v>
      </c>
      <c r="B192" s="170">
        <f>B189+0.01</f>
        <v>14.059999999999999</v>
      </c>
      <c r="C192" s="150" t="s">
        <v>184</v>
      </c>
      <c r="D192" s="92">
        <f>ROUND(I192*J192*K192,2)</f>
        <v>106.44</v>
      </c>
      <c r="E192" s="97" t="s">
        <v>38</v>
      </c>
      <c r="F192" s="98">
        <f>+VLOOKUP(A192,'[6]ANALISIS DE COSTOS'!$A$1:$L$6998,9,FALSE)</f>
        <v>365.53149999999999</v>
      </c>
      <c r="G192" s="255">
        <f t="shared" ref="G192:G195" si="39">ROUND(D192*F192,2)</f>
        <v>38907.17</v>
      </c>
      <c r="H192" s="195"/>
      <c r="I192" s="45">
        <v>532.20000000000005</v>
      </c>
      <c r="J192" s="44">
        <v>1</v>
      </c>
      <c r="K192" s="44">
        <v>0.2</v>
      </c>
      <c r="L192" s="44">
        <v>0.1</v>
      </c>
      <c r="M192" s="44"/>
    </row>
    <row r="193" spans="1:13" s="34" customFormat="1" ht="56.25">
      <c r="A193" s="34">
        <v>2.1899999999999959</v>
      </c>
      <c r="B193" s="323">
        <f>B192+0.01</f>
        <v>14.069999999999999</v>
      </c>
      <c r="C193" s="145" t="s">
        <v>51</v>
      </c>
      <c r="D193" s="85">
        <f>ROUND(I192*J192*L192,2)</f>
        <v>53.22</v>
      </c>
      <c r="E193" s="84" t="s">
        <v>38</v>
      </c>
      <c r="F193" s="85">
        <f>+VLOOKUP(A193,'[6]ANALISIS DE COSTOS'!$A$1:$L$6998,9,FALSE)</f>
        <v>1252.8034816666668</v>
      </c>
      <c r="G193" s="237">
        <f t="shared" si="39"/>
        <v>66674.2</v>
      </c>
      <c r="H193" s="8"/>
    </row>
    <row r="194" spans="1:13" s="34" customFormat="1" ht="37.5">
      <c r="A194" s="34">
        <v>2.1599999999999966</v>
      </c>
      <c r="B194" s="323">
        <f t="shared" ref="B194:B195" si="40">B193+0.01</f>
        <v>14.079999999999998</v>
      </c>
      <c r="C194" s="145" t="s">
        <v>37</v>
      </c>
      <c r="D194" s="85">
        <f>ROUND(D192*1.2,2)</f>
        <v>127.73</v>
      </c>
      <c r="E194" s="84" t="s">
        <v>38</v>
      </c>
      <c r="F194" s="85">
        <f>+VLOOKUP(A194,'[6]ANALISIS DE COSTOS'!$A$1:$L$6998,9,FALSE)</f>
        <v>367.0494845360825</v>
      </c>
      <c r="G194" s="237">
        <f t="shared" si="39"/>
        <v>46883.23</v>
      </c>
      <c r="H194" s="8"/>
    </row>
    <row r="195" spans="1:13" s="34" customFormat="1" ht="37.5">
      <c r="A195" s="34">
        <v>120.01</v>
      </c>
      <c r="B195" s="323">
        <f t="shared" si="40"/>
        <v>14.089999999999998</v>
      </c>
      <c r="C195" s="145" t="s">
        <v>62</v>
      </c>
      <c r="D195" s="85">
        <f>ROUND(I192*J192,2)</f>
        <v>532.20000000000005</v>
      </c>
      <c r="E195" s="84" t="s">
        <v>11</v>
      </c>
      <c r="F195" s="85">
        <f>+VLOOKUP(A195,'[6]ANALISIS DE COSTOS'!$A$1:$L$6998,9,FALSE)</f>
        <v>901.51099999999985</v>
      </c>
      <c r="G195" s="237">
        <f t="shared" si="39"/>
        <v>479784.15</v>
      </c>
      <c r="H195" s="8"/>
    </row>
    <row r="196" spans="1:13" s="34" customFormat="1" ht="19.5" thickBot="1">
      <c r="B196" s="324"/>
      <c r="C196" s="198"/>
      <c r="D196" s="90"/>
      <c r="E196" s="89"/>
      <c r="F196" s="90"/>
      <c r="G196" s="90"/>
      <c r="H196" s="8">
        <f>+SUM(G192:G195)</f>
        <v>632248.75</v>
      </c>
    </row>
    <row r="197" spans="1:13" s="213" customFormat="1" ht="19.5" thickBot="1">
      <c r="B197" s="217" t="s">
        <v>59</v>
      </c>
      <c r="C197" s="363" t="s">
        <v>185</v>
      </c>
      <c r="D197" s="214"/>
      <c r="E197" s="224"/>
      <c r="F197" s="215"/>
      <c r="G197" s="254"/>
      <c r="H197" s="218"/>
    </row>
    <row r="198" spans="1:13" s="34" customFormat="1" ht="19.5" thickBot="1">
      <c r="A198" s="34">
        <v>2.0199999999999996</v>
      </c>
      <c r="B198" s="358">
        <f>+B195+0.01</f>
        <v>14.099999999999998</v>
      </c>
      <c r="C198" s="63" t="s">
        <v>176</v>
      </c>
      <c r="D198" s="64">
        <f>ROUND(I199*J199*K199,2)</f>
        <v>5.85</v>
      </c>
      <c r="E198" s="64" t="s">
        <v>38</v>
      </c>
      <c r="F198" s="359">
        <f>+VLOOKUP(A198,'[1]ANALISIS DE COSTOS'!$A$1:$I$5300,9,FALSE)</f>
        <v>365.53149999999999</v>
      </c>
      <c r="G198" s="246">
        <f t="shared" ref="G198:G201" si="41">ROUND(D198*F198,2)</f>
        <v>2138.36</v>
      </c>
      <c r="H198" s="195"/>
      <c r="I198" s="46" t="s">
        <v>54</v>
      </c>
      <c r="J198" s="47" t="s">
        <v>48</v>
      </c>
      <c r="K198" s="47" t="s">
        <v>55</v>
      </c>
      <c r="L198" s="47" t="s">
        <v>56</v>
      </c>
      <c r="M198" s="47" t="s">
        <v>57</v>
      </c>
    </row>
    <row r="199" spans="1:13" s="34" customFormat="1" ht="18.75">
      <c r="A199" s="34">
        <v>2.1599999999999966</v>
      </c>
      <c r="B199" s="169">
        <f t="shared" ref="B199:B201" si="42">+B198+0.01</f>
        <v>14.109999999999998</v>
      </c>
      <c r="C199" s="301" t="s">
        <v>52</v>
      </c>
      <c r="D199" s="92">
        <f>ROUND(D198*1.2,2)</f>
        <v>7.02</v>
      </c>
      <c r="E199" s="92" t="s">
        <v>53</v>
      </c>
      <c r="F199" s="302">
        <f>+VLOOKUP(A199,'[1]ANALISIS DE COSTOS'!$A$1:$I$5300,9,FALSE)</f>
        <v>367.0494845360825</v>
      </c>
      <c r="G199" s="233">
        <f t="shared" si="41"/>
        <v>2576.69</v>
      </c>
      <c r="H199" s="195"/>
      <c r="I199" s="48">
        <v>6.5</v>
      </c>
      <c r="J199" s="49">
        <v>1.5</v>
      </c>
      <c r="K199" s="49">
        <v>0.6</v>
      </c>
      <c r="L199" s="49">
        <v>0.35</v>
      </c>
      <c r="M199" s="49">
        <v>0.25</v>
      </c>
    </row>
    <row r="200" spans="1:13" s="34" customFormat="1" ht="18.75">
      <c r="A200" s="34">
        <v>102.16</v>
      </c>
      <c r="B200" s="169">
        <f t="shared" si="42"/>
        <v>14.119999999999997</v>
      </c>
      <c r="C200" s="5" t="s">
        <v>177</v>
      </c>
      <c r="D200" s="6">
        <f>ROUND(I199*J199*L199,2)</f>
        <v>3.41</v>
      </c>
      <c r="E200" s="6" t="s">
        <v>38</v>
      </c>
      <c r="F200" s="117">
        <f>VLOOKUP(A200,'[2]ANALISIS DE COSTOS'!$A$1:$I$6632,9,FALSE)</f>
        <v>6596.88</v>
      </c>
      <c r="G200" s="232">
        <f t="shared" si="41"/>
        <v>22495.360000000001</v>
      </c>
      <c r="H200" s="8"/>
    </row>
    <row r="201" spans="1:13" s="34" customFormat="1" ht="56.25">
      <c r="A201" s="34">
        <v>103.11000000000004</v>
      </c>
      <c r="B201" s="169">
        <f t="shared" si="42"/>
        <v>14.129999999999997</v>
      </c>
      <c r="C201" s="5" t="s">
        <v>63</v>
      </c>
      <c r="D201" s="6">
        <f>ROUND(I199*J199*M199,)</f>
        <v>2</v>
      </c>
      <c r="E201" s="6" t="s">
        <v>38</v>
      </c>
      <c r="F201" s="117">
        <f>VLOOKUP(A201,'[2]ANALISIS DE COSTOS'!$A$1:$L$6722,9,FALSE)</f>
        <v>16520.36</v>
      </c>
      <c r="G201" s="232">
        <f t="shared" si="41"/>
        <v>33040.720000000001</v>
      </c>
      <c r="H201" s="8"/>
    </row>
    <row r="202" spans="1:13" s="34" customFormat="1" ht="19.5" thickBot="1">
      <c r="B202" s="324"/>
      <c r="C202" s="198"/>
      <c r="D202" s="90"/>
      <c r="E202" s="89"/>
      <c r="F202" s="90"/>
      <c r="G202" s="90"/>
      <c r="H202" s="196">
        <f>+SUM(G198:G201)</f>
        <v>60251.130000000005</v>
      </c>
    </row>
    <row r="203" spans="1:13" s="208" customFormat="1" ht="19.5" thickBot="1">
      <c r="B203" s="16">
        <v>15</v>
      </c>
      <c r="C203" s="10" t="s">
        <v>165</v>
      </c>
      <c r="D203" s="345"/>
      <c r="E203" s="345"/>
      <c r="F203" s="345"/>
      <c r="G203" s="346"/>
      <c r="H203" s="347"/>
    </row>
    <row r="204" spans="1:13" s="213" customFormat="1" ht="19.5" thickBot="1">
      <c r="B204" s="212" t="s">
        <v>41</v>
      </c>
      <c r="C204" s="363" t="s">
        <v>36</v>
      </c>
      <c r="D204" s="214"/>
      <c r="E204" s="215"/>
      <c r="F204" s="215"/>
      <c r="G204" s="214"/>
      <c r="H204" s="216"/>
    </row>
    <row r="205" spans="1:13" s="34" customFormat="1" ht="18.75">
      <c r="A205" s="41">
        <v>100.07000000000001</v>
      </c>
      <c r="B205" s="177">
        <f>+B203+0.01</f>
        <v>15.01</v>
      </c>
      <c r="C205" s="57" t="s">
        <v>39</v>
      </c>
      <c r="D205" s="108">
        <v>310.60000000000002</v>
      </c>
      <c r="E205" s="107" t="s">
        <v>12</v>
      </c>
      <c r="F205" s="109">
        <f>+VLOOKUP(A205,'[6]ANALISIS DE COSTOS'!$A$1:$L$7692,9,FALSE)</f>
        <v>27.133617626154937</v>
      </c>
      <c r="G205" s="233">
        <f>ROUND(D205*F205,2)</f>
        <v>8427.7000000000007</v>
      </c>
      <c r="H205" s="210"/>
    </row>
    <row r="206" spans="1:13" s="34" customFormat="1" ht="37.5">
      <c r="A206" s="41">
        <f>+'[4]ANALISIS DE COSTOS'!$A$137</f>
        <v>2.0199999999999996</v>
      </c>
      <c r="B206" s="183">
        <f>+B205+0.01</f>
        <v>15.02</v>
      </c>
      <c r="C206" s="22" t="s">
        <v>166</v>
      </c>
      <c r="D206" s="103">
        <f>ROUND(D205*0.5*0.3,2)</f>
        <v>46.59</v>
      </c>
      <c r="E206" s="102" t="s">
        <v>38</v>
      </c>
      <c r="F206" s="109">
        <f>+VLOOKUP(A206,'[6]ANALISIS DE COSTOS'!$A$1:$L$7692,9,FALSE)</f>
        <v>365.53149999999999</v>
      </c>
      <c r="G206" s="232">
        <f>ROUND(D206*F206,2)</f>
        <v>17030.11</v>
      </c>
      <c r="H206" s="211"/>
    </row>
    <row r="207" spans="1:13" s="34" customFormat="1" ht="37.5">
      <c r="A207" s="41">
        <f>+'[4]ANALISIS DE COSTOS'!$A$274</f>
        <v>2.1599999999999966</v>
      </c>
      <c r="B207" s="183">
        <f t="shared" ref="B207:B209" si="43">+B206+0.01</f>
        <v>15.03</v>
      </c>
      <c r="C207" s="22" t="s">
        <v>37</v>
      </c>
      <c r="D207" s="103">
        <f>ROUND(D206*1.2,2)</f>
        <v>55.91</v>
      </c>
      <c r="E207" s="102" t="s">
        <v>38</v>
      </c>
      <c r="F207" s="109">
        <f>+VLOOKUP(A207,'[6]ANALISIS DE COSTOS'!$A$1:$L$7692,9,FALSE)</f>
        <v>367.0494845360825</v>
      </c>
      <c r="G207" s="232">
        <f t="shared" ref="G207:G209" si="44">ROUND(D207*F207,2)</f>
        <v>20521.740000000002</v>
      </c>
      <c r="H207" s="211"/>
    </row>
    <row r="208" spans="1:13" s="34" customFormat="1" ht="18.75">
      <c r="A208" s="41">
        <f>+'[4]ANALISIS DE COSTOS'!$A$435</f>
        <v>2.2599999999999945</v>
      </c>
      <c r="B208" s="183">
        <f t="shared" si="43"/>
        <v>15.04</v>
      </c>
      <c r="C208" s="55" t="s">
        <v>167</v>
      </c>
      <c r="D208" s="103">
        <f>ROUND(D205*0.5*0.3,2)</f>
        <v>46.59</v>
      </c>
      <c r="E208" s="102" t="s">
        <v>38</v>
      </c>
      <c r="F208" s="109">
        <f>+VLOOKUP(A208,'[6]ANALISIS DE COSTOS'!$A$1:$L$7692,9,FALSE)</f>
        <v>1684.85</v>
      </c>
      <c r="G208" s="232">
        <f t="shared" si="44"/>
        <v>78497.16</v>
      </c>
      <c r="H208" s="211"/>
    </row>
    <row r="209" spans="1:13" s="34" customFormat="1" ht="56.25">
      <c r="A209" s="41">
        <v>120.09</v>
      </c>
      <c r="B209" s="183">
        <f t="shared" si="43"/>
        <v>15.049999999999999</v>
      </c>
      <c r="C209" s="22" t="s">
        <v>61</v>
      </c>
      <c r="D209" s="103">
        <f>D205</f>
        <v>310.60000000000002</v>
      </c>
      <c r="E209" s="102" t="s">
        <v>12</v>
      </c>
      <c r="F209" s="109">
        <f>+VLOOKUP(A209,'[6]ANALISIS DE COSTOS'!$A$1:$L$7692,9,FALSE)</f>
        <v>1033.1554621848738</v>
      </c>
      <c r="G209" s="232">
        <f t="shared" si="44"/>
        <v>320898.09000000003</v>
      </c>
      <c r="H209" s="211"/>
    </row>
    <row r="210" spans="1:13" s="34" customFormat="1" ht="19.5" thickBot="1">
      <c r="B210" s="184"/>
      <c r="C210" s="56"/>
      <c r="D210" s="106"/>
      <c r="E210" s="105"/>
      <c r="F210" s="105"/>
      <c r="G210" s="253"/>
      <c r="H210" s="211">
        <f>+SUM(G205:G209)</f>
        <v>445374.80000000005</v>
      </c>
    </row>
    <row r="211" spans="1:13" s="213" customFormat="1" ht="19.5" thickBot="1">
      <c r="B211" s="217" t="s">
        <v>42</v>
      </c>
      <c r="C211" s="363" t="s">
        <v>46</v>
      </c>
      <c r="D211" s="214"/>
      <c r="E211" s="215"/>
      <c r="F211" s="215"/>
      <c r="G211" s="214"/>
      <c r="H211" s="218"/>
      <c r="I211" s="219" t="s">
        <v>47</v>
      </c>
      <c r="J211" s="220" t="s">
        <v>48</v>
      </c>
      <c r="K211" s="220" t="s">
        <v>49</v>
      </c>
      <c r="L211" s="220" t="s">
        <v>50</v>
      </c>
      <c r="M211" s="220"/>
    </row>
    <row r="212" spans="1:13" s="34" customFormat="1" ht="18.75">
      <c r="A212" s="34">
        <v>2.0199999999999996</v>
      </c>
      <c r="B212" s="170">
        <f>B209+0.01</f>
        <v>15.059999999999999</v>
      </c>
      <c r="C212" s="150" t="s">
        <v>168</v>
      </c>
      <c r="D212" s="92">
        <f>ROUND(I212*J212*K212,2)</f>
        <v>62.12</v>
      </c>
      <c r="E212" s="97" t="s">
        <v>38</v>
      </c>
      <c r="F212" s="98">
        <f>+VLOOKUP(A212,'[6]ANALISIS DE COSTOS'!$A$1:$L$6998,9,FALSE)</f>
        <v>365.53149999999999</v>
      </c>
      <c r="G212" s="255">
        <f t="shared" ref="G212:G215" si="45">ROUND(D212*F212,2)</f>
        <v>22706.82</v>
      </c>
      <c r="H212" s="195"/>
      <c r="I212" s="45">
        <v>310.60000000000002</v>
      </c>
      <c r="J212" s="44">
        <v>1</v>
      </c>
      <c r="K212" s="44">
        <v>0.2</v>
      </c>
      <c r="L212" s="44">
        <v>0.1</v>
      </c>
      <c r="M212" s="44"/>
    </row>
    <row r="213" spans="1:13" s="34" customFormat="1" ht="56.25">
      <c r="A213" s="34">
        <v>2.1899999999999959</v>
      </c>
      <c r="B213" s="323">
        <f>B212+0.01</f>
        <v>15.069999999999999</v>
      </c>
      <c r="C213" s="145" t="s">
        <v>51</v>
      </c>
      <c r="D213" s="85">
        <f>ROUND(I212*J212*L212,2)</f>
        <v>31.06</v>
      </c>
      <c r="E213" s="84" t="s">
        <v>38</v>
      </c>
      <c r="F213" s="85">
        <f>+VLOOKUP(A213,'[6]ANALISIS DE COSTOS'!$A$1:$L$6998,9,FALSE)</f>
        <v>1252.8034816666668</v>
      </c>
      <c r="G213" s="237">
        <f t="shared" si="45"/>
        <v>38912.080000000002</v>
      </c>
      <c r="H213" s="8"/>
    </row>
    <row r="214" spans="1:13" s="34" customFormat="1" ht="37.5">
      <c r="A214" s="34">
        <v>2.1599999999999966</v>
      </c>
      <c r="B214" s="323">
        <f t="shared" ref="B214:B215" si="46">B213+0.01</f>
        <v>15.079999999999998</v>
      </c>
      <c r="C214" s="145" t="s">
        <v>37</v>
      </c>
      <c r="D214" s="85">
        <f>ROUND(D212*1.2,2)</f>
        <v>74.540000000000006</v>
      </c>
      <c r="E214" s="84" t="s">
        <v>38</v>
      </c>
      <c r="F214" s="85">
        <f>+VLOOKUP(A214,'[6]ANALISIS DE COSTOS'!$A$1:$L$6998,9,FALSE)</f>
        <v>367.0494845360825</v>
      </c>
      <c r="G214" s="237">
        <f t="shared" si="45"/>
        <v>27359.87</v>
      </c>
      <c r="H214" s="8"/>
    </row>
    <row r="215" spans="1:13" s="34" customFormat="1" ht="37.5">
      <c r="A215" s="34">
        <v>120.01</v>
      </c>
      <c r="B215" s="323">
        <f t="shared" si="46"/>
        <v>15.089999999999998</v>
      </c>
      <c r="C215" s="145" t="s">
        <v>62</v>
      </c>
      <c r="D215" s="85">
        <f>ROUND(I212*J212,2)</f>
        <v>310.60000000000002</v>
      </c>
      <c r="E215" s="84" t="s">
        <v>11</v>
      </c>
      <c r="F215" s="85">
        <f>+VLOOKUP(A215,'[6]ANALISIS DE COSTOS'!$A$1:$L$6998,9,FALSE)</f>
        <v>901.51099999999985</v>
      </c>
      <c r="G215" s="237">
        <f t="shared" si="45"/>
        <v>280009.32</v>
      </c>
      <c r="H215" s="8"/>
    </row>
    <row r="216" spans="1:13" s="34" customFormat="1" ht="19.5" thickBot="1">
      <c r="B216" s="324"/>
      <c r="C216" s="198"/>
      <c r="D216" s="90"/>
      <c r="E216" s="89"/>
      <c r="F216" s="90"/>
      <c r="G216" s="90"/>
      <c r="H216" s="8">
        <f>+SUM(G212:G215)</f>
        <v>368988.09</v>
      </c>
    </row>
    <row r="217" spans="1:13" s="213" customFormat="1" ht="19.5" thickBot="1">
      <c r="B217" s="217" t="s">
        <v>59</v>
      </c>
      <c r="C217" s="363" t="s">
        <v>169</v>
      </c>
      <c r="D217" s="214"/>
      <c r="E217" s="224"/>
      <c r="F217" s="215"/>
      <c r="G217" s="254"/>
      <c r="H217" s="218"/>
    </row>
    <row r="218" spans="1:13" s="34" customFormat="1" ht="18.75">
      <c r="A218" s="34">
        <v>2.0199999999999996</v>
      </c>
      <c r="B218" s="178">
        <f>+B215+0.01</f>
        <v>15.099999999999998</v>
      </c>
      <c r="C218" s="5" t="s">
        <v>170</v>
      </c>
      <c r="D218" s="6">
        <f>ROUND(I219*J219*K219,2)</f>
        <v>8.01</v>
      </c>
      <c r="E218" s="6" t="s">
        <v>38</v>
      </c>
      <c r="F218" s="117">
        <f>+VLOOKUP(A218,'[1]ANALISIS DE COSTOS'!$A$1:$I$5300,9,FALSE)</f>
        <v>365.53149999999999</v>
      </c>
      <c r="G218" s="232">
        <f t="shared" ref="G218:G221" si="47">ROUND(D218*F218,2)</f>
        <v>2927.91</v>
      </c>
      <c r="H218" s="195"/>
      <c r="I218" s="46" t="s">
        <v>54</v>
      </c>
      <c r="J218" s="47" t="s">
        <v>48</v>
      </c>
      <c r="K218" s="47" t="s">
        <v>55</v>
      </c>
      <c r="L218" s="47" t="s">
        <v>56</v>
      </c>
      <c r="M218" s="47" t="s">
        <v>57</v>
      </c>
    </row>
    <row r="219" spans="1:13" s="34" customFormat="1" ht="18.75">
      <c r="A219" s="34">
        <v>2.1599999999999966</v>
      </c>
      <c r="B219" s="178">
        <f t="shared" ref="B219:B221" si="48">+B218+0.01</f>
        <v>15.109999999999998</v>
      </c>
      <c r="C219" s="5" t="s">
        <v>52</v>
      </c>
      <c r="D219" s="6">
        <f>ROUND(D218*1.2,2)</f>
        <v>9.61</v>
      </c>
      <c r="E219" s="6" t="s">
        <v>53</v>
      </c>
      <c r="F219" s="117">
        <f>+VLOOKUP(A219,'[1]ANALISIS DE COSTOS'!$A$1:$I$5300,9,FALSE)</f>
        <v>367.0494845360825</v>
      </c>
      <c r="G219" s="232">
        <f t="shared" si="47"/>
        <v>3527.35</v>
      </c>
      <c r="H219" s="8"/>
      <c r="I219" s="48">
        <v>8.9</v>
      </c>
      <c r="J219" s="49">
        <v>1.5</v>
      </c>
      <c r="K219" s="49">
        <v>0.6</v>
      </c>
      <c r="L219" s="49">
        <v>0.35</v>
      </c>
      <c r="M219" s="49">
        <v>0.25</v>
      </c>
    </row>
    <row r="220" spans="1:13" s="34" customFormat="1" ht="18.75">
      <c r="A220" s="34">
        <v>102.16</v>
      </c>
      <c r="B220" s="178">
        <f t="shared" si="48"/>
        <v>15.119999999999997</v>
      </c>
      <c r="C220" s="5" t="s">
        <v>171</v>
      </c>
      <c r="D220" s="6">
        <f>ROUND(I219*J219*L219,2)</f>
        <v>4.67</v>
      </c>
      <c r="E220" s="6" t="s">
        <v>38</v>
      </c>
      <c r="F220" s="117">
        <f>VLOOKUP(A220,'[2]ANALISIS DE COSTOS'!$A$1:$I$6632,9,FALSE)</f>
        <v>6596.88</v>
      </c>
      <c r="G220" s="232">
        <f t="shared" si="47"/>
        <v>30807.43</v>
      </c>
      <c r="H220" s="8"/>
    </row>
    <row r="221" spans="1:13" s="34" customFormat="1" ht="56.25">
      <c r="A221" s="34">
        <v>103.11000000000004</v>
      </c>
      <c r="B221" s="178">
        <f t="shared" si="48"/>
        <v>15.129999999999997</v>
      </c>
      <c r="C221" s="5" t="s">
        <v>63</v>
      </c>
      <c r="D221" s="6">
        <f>ROUND(I219*J219*M219,)</f>
        <v>3</v>
      </c>
      <c r="E221" s="6" t="s">
        <v>38</v>
      </c>
      <c r="F221" s="117">
        <f>VLOOKUP(A221,'[2]ANALISIS DE COSTOS'!$A$1:$L$6722,9,FALSE)</f>
        <v>16520.36</v>
      </c>
      <c r="G221" s="232">
        <f t="shared" si="47"/>
        <v>49561.08</v>
      </c>
      <c r="H221" s="8"/>
    </row>
    <row r="222" spans="1:13" s="34" customFormat="1" ht="19.5" thickBot="1">
      <c r="B222" s="324"/>
      <c r="C222" s="198"/>
      <c r="D222" s="90"/>
      <c r="E222" s="89"/>
      <c r="F222" s="90"/>
      <c r="G222" s="90"/>
      <c r="H222" s="8">
        <f>+SUM(G218:G221)</f>
        <v>86823.77</v>
      </c>
    </row>
    <row r="223" spans="1:13" s="34" customFormat="1" ht="19.5" thickBot="1">
      <c r="A223" s="208"/>
      <c r="B223" s="16">
        <v>16</v>
      </c>
      <c r="C223" s="10" t="s">
        <v>172</v>
      </c>
      <c r="D223" s="345"/>
      <c r="E223" s="345"/>
      <c r="F223" s="345"/>
      <c r="G223" s="346"/>
      <c r="H223" s="347"/>
    </row>
    <row r="224" spans="1:13" s="213" customFormat="1" ht="19.5" thickBot="1">
      <c r="B224" s="212" t="s">
        <v>41</v>
      </c>
      <c r="C224" s="363" t="s">
        <v>36</v>
      </c>
      <c r="D224" s="214"/>
      <c r="E224" s="215"/>
      <c r="F224" s="215"/>
      <c r="G224" s="214"/>
      <c r="H224" s="216"/>
    </row>
    <row r="225" spans="1:13" s="34" customFormat="1" ht="18.75">
      <c r="A225" s="41">
        <v>100.07000000000001</v>
      </c>
      <c r="B225" s="177">
        <f>+B223+0.01</f>
        <v>16.010000000000002</v>
      </c>
      <c r="C225" s="57" t="s">
        <v>39</v>
      </c>
      <c r="D225" s="108">
        <v>162.19999999999999</v>
      </c>
      <c r="E225" s="107" t="s">
        <v>12</v>
      </c>
      <c r="F225" s="109">
        <f>+VLOOKUP(A225,'[6]ANALISIS DE COSTOS'!$A$1:$L$7692,9,FALSE)</f>
        <v>27.133617626154937</v>
      </c>
      <c r="G225" s="233">
        <f>ROUND(D225*F225,2)</f>
        <v>4401.07</v>
      </c>
      <c r="H225" s="210"/>
    </row>
    <row r="226" spans="1:13" s="34" customFormat="1" ht="49.5" customHeight="1">
      <c r="A226" s="41">
        <f>+'[4]ANALISIS DE COSTOS'!$A$137</f>
        <v>2.0199999999999996</v>
      </c>
      <c r="B226" s="183">
        <f>+B225+0.01</f>
        <v>16.020000000000003</v>
      </c>
      <c r="C226" s="22" t="s">
        <v>173</v>
      </c>
      <c r="D226" s="103">
        <f>ROUND(D225*0.5*0.3,2)</f>
        <v>24.33</v>
      </c>
      <c r="E226" s="102" t="s">
        <v>38</v>
      </c>
      <c r="F226" s="109">
        <f>+VLOOKUP(A226,'[6]ANALISIS DE COSTOS'!$A$1:$L$7692,9,FALSE)</f>
        <v>365.53149999999999</v>
      </c>
      <c r="G226" s="232">
        <f>ROUND(D226*F226,2)</f>
        <v>8893.3799999999992</v>
      </c>
      <c r="H226" s="211"/>
    </row>
    <row r="227" spans="1:13" s="34" customFormat="1" ht="45" customHeight="1">
      <c r="A227" s="41">
        <f>+'[4]ANALISIS DE COSTOS'!$A$274</f>
        <v>2.1599999999999966</v>
      </c>
      <c r="B227" s="183">
        <f t="shared" ref="B227:B229" si="49">+B226+0.01</f>
        <v>16.030000000000005</v>
      </c>
      <c r="C227" s="22" t="s">
        <v>37</v>
      </c>
      <c r="D227" s="103">
        <f>ROUND(D226*1.2,2)</f>
        <v>29.2</v>
      </c>
      <c r="E227" s="102" t="s">
        <v>38</v>
      </c>
      <c r="F227" s="109">
        <f>+VLOOKUP(A227,'[6]ANALISIS DE COSTOS'!$A$1:$L$7692,9,FALSE)</f>
        <v>367.0494845360825</v>
      </c>
      <c r="G227" s="232">
        <f t="shared" ref="G227:G229" si="50">ROUND(D227*F227,2)</f>
        <v>10717.84</v>
      </c>
      <c r="H227" s="211"/>
    </row>
    <row r="228" spans="1:13" s="34" customFormat="1" ht="18.75">
      <c r="A228" s="41">
        <f>+'[4]ANALISIS DE COSTOS'!$A$435</f>
        <v>2.2599999999999945</v>
      </c>
      <c r="B228" s="183">
        <f t="shared" si="49"/>
        <v>16.040000000000006</v>
      </c>
      <c r="C228" s="55" t="s">
        <v>174</v>
      </c>
      <c r="D228" s="103">
        <f>ROUND(D225*0.5*0.3,2)</f>
        <v>24.33</v>
      </c>
      <c r="E228" s="102" t="s">
        <v>38</v>
      </c>
      <c r="F228" s="109">
        <f>+VLOOKUP(A228,'[6]ANALISIS DE COSTOS'!$A$1:$L$7692,9,FALSE)</f>
        <v>1684.85</v>
      </c>
      <c r="G228" s="232">
        <f t="shared" si="50"/>
        <v>40992.400000000001</v>
      </c>
      <c r="H228" s="211"/>
    </row>
    <row r="229" spans="1:13" s="34" customFormat="1" ht="56.25">
      <c r="A229" s="41">
        <v>120.09</v>
      </c>
      <c r="B229" s="183">
        <f t="shared" si="49"/>
        <v>16.050000000000008</v>
      </c>
      <c r="C229" s="22" t="s">
        <v>61</v>
      </c>
      <c r="D229" s="103">
        <f>D225</f>
        <v>162.19999999999999</v>
      </c>
      <c r="E229" s="102" t="s">
        <v>12</v>
      </c>
      <c r="F229" s="109">
        <f>+VLOOKUP(A229,'[6]ANALISIS DE COSTOS'!$A$1:$L$7692,9,FALSE)</f>
        <v>1033.1554621848738</v>
      </c>
      <c r="G229" s="232">
        <f t="shared" si="50"/>
        <v>167577.82</v>
      </c>
      <c r="H229" s="211"/>
    </row>
    <row r="230" spans="1:13" s="34" customFormat="1" ht="19.5" thickBot="1">
      <c r="B230" s="184"/>
      <c r="C230" s="56"/>
      <c r="D230" s="106"/>
      <c r="E230" s="105"/>
      <c r="F230" s="105"/>
      <c r="G230" s="253"/>
      <c r="H230" s="211">
        <f>+SUM(G225:G229)</f>
        <v>232582.51</v>
      </c>
    </row>
    <row r="231" spans="1:13" s="213" customFormat="1" ht="19.5" thickBot="1">
      <c r="B231" s="217" t="s">
        <v>42</v>
      </c>
      <c r="C231" s="363" t="s">
        <v>46</v>
      </c>
      <c r="D231" s="214"/>
      <c r="E231" s="215"/>
      <c r="F231" s="215"/>
      <c r="G231" s="214"/>
      <c r="H231" s="218"/>
      <c r="I231" s="219" t="s">
        <v>47</v>
      </c>
      <c r="J231" s="220" t="s">
        <v>48</v>
      </c>
      <c r="K231" s="220" t="s">
        <v>49</v>
      </c>
      <c r="L231" s="220" t="s">
        <v>50</v>
      </c>
      <c r="M231" s="220"/>
    </row>
    <row r="232" spans="1:13" s="34" customFormat="1" ht="18.75">
      <c r="A232" s="34">
        <v>2.0199999999999996</v>
      </c>
      <c r="B232" s="170">
        <f>B229+0.01</f>
        <v>16.060000000000009</v>
      </c>
      <c r="C232" s="150" t="s">
        <v>175</v>
      </c>
      <c r="D232" s="92">
        <f>ROUND(I232*J232*K232,2)</f>
        <v>32.44</v>
      </c>
      <c r="E232" s="97" t="s">
        <v>38</v>
      </c>
      <c r="F232" s="98">
        <f>+VLOOKUP(A232,'[6]ANALISIS DE COSTOS'!$A$1:$L$6998,9,FALSE)</f>
        <v>365.53149999999999</v>
      </c>
      <c r="G232" s="255">
        <f t="shared" ref="G232:G235" si="51">ROUND(D232*F232,2)</f>
        <v>11857.84</v>
      </c>
      <c r="H232" s="195"/>
      <c r="I232" s="45">
        <v>162.19999999999999</v>
      </c>
      <c r="J232" s="44">
        <v>1</v>
      </c>
      <c r="K232" s="44">
        <v>0.2</v>
      </c>
      <c r="L232" s="44">
        <v>0.1</v>
      </c>
      <c r="M232" s="44"/>
    </row>
    <row r="233" spans="1:13" s="34" customFormat="1" ht="56.25">
      <c r="A233" s="34">
        <v>2.1899999999999959</v>
      </c>
      <c r="B233" s="323">
        <f>B232+0.01</f>
        <v>16.070000000000011</v>
      </c>
      <c r="C233" s="145" t="s">
        <v>51</v>
      </c>
      <c r="D233" s="85">
        <f>ROUND(I232*J232*L232,2)</f>
        <v>16.22</v>
      </c>
      <c r="E233" s="84" t="s">
        <v>38</v>
      </c>
      <c r="F233" s="85">
        <f>+VLOOKUP(A233,'[6]ANALISIS DE COSTOS'!$A$1:$L$6998,9,FALSE)</f>
        <v>1252.8034816666668</v>
      </c>
      <c r="G233" s="237">
        <f t="shared" si="51"/>
        <v>20320.47</v>
      </c>
      <c r="H233" s="8"/>
    </row>
    <row r="234" spans="1:13" s="34" customFormat="1" ht="37.5">
      <c r="A234" s="34">
        <v>2.1599999999999966</v>
      </c>
      <c r="B234" s="323">
        <f t="shared" ref="B234:B235" si="52">B233+0.01</f>
        <v>16.080000000000013</v>
      </c>
      <c r="C234" s="145" t="s">
        <v>37</v>
      </c>
      <c r="D234" s="85">
        <f>ROUND(D232*1.2,2)</f>
        <v>38.93</v>
      </c>
      <c r="E234" s="84" t="s">
        <v>38</v>
      </c>
      <c r="F234" s="85">
        <f>+VLOOKUP(A234,'[6]ANALISIS DE COSTOS'!$A$1:$L$6998,9,FALSE)</f>
        <v>367.0494845360825</v>
      </c>
      <c r="G234" s="242">
        <f t="shared" si="51"/>
        <v>14289.24</v>
      </c>
      <c r="H234" s="360"/>
    </row>
    <row r="235" spans="1:13" s="34" customFormat="1" ht="37.5">
      <c r="A235" s="34">
        <v>120.01</v>
      </c>
      <c r="B235" s="323">
        <f t="shared" si="52"/>
        <v>16.090000000000014</v>
      </c>
      <c r="C235" s="145" t="s">
        <v>62</v>
      </c>
      <c r="D235" s="85">
        <f>ROUND(I232*J232,2)</f>
        <v>162.19999999999999</v>
      </c>
      <c r="E235" s="84" t="s">
        <v>11</v>
      </c>
      <c r="F235" s="85">
        <f>+VLOOKUP(A235,'[6]ANALISIS DE COSTOS'!$A$1:$L$6998,9,FALSE)</f>
        <v>901.51099999999985</v>
      </c>
      <c r="G235" s="242">
        <f t="shared" si="51"/>
        <v>146225.07999999999</v>
      </c>
      <c r="H235" s="8"/>
    </row>
    <row r="236" spans="1:13" s="34" customFormat="1" ht="19.5" thickBot="1">
      <c r="B236" s="324"/>
      <c r="C236" s="198"/>
      <c r="D236" s="90"/>
      <c r="E236" s="89"/>
      <c r="F236" s="90"/>
      <c r="G236" s="90"/>
      <c r="H236" s="196">
        <f>+SUM(G232:G235)</f>
        <v>192692.63</v>
      </c>
    </row>
    <row r="237" spans="1:13" s="213" customFormat="1" ht="19.5" thickBot="1">
      <c r="B237" s="217" t="s">
        <v>59</v>
      </c>
      <c r="C237" s="363" t="s">
        <v>185</v>
      </c>
      <c r="D237" s="214"/>
      <c r="E237" s="224"/>
      <c r="F237" s="215"/>
      <c r="G237" s="254"/>
      <c r="H237" s="218"/>
    </row>
    <row r="238" spans="1:13" s="34" customFormat="1" ht="18.75">
      <c r="A238" s="34">
        <v>2.0199999999999996</v>
      </c>
      <c r="B238" s="355">
        <f>+B235+0.01</f>
        <v>16.100000000000016</v>
      </c>
      <c r="C238" s="5" t="s">
        <v>176</v>
      </c>
      <c r="D238" s="6">
        <f>ROUND(I239*J239*K239,2)</f>
        <v>5.85</v>
      </c>
      <c r="E238" s="6" t="s">
        <v>38</v>
      </c>
      <c r="F238" s="117">
        <f>+VLOOKUP(A238,'[1]ANALISIS DE COSTOS'!$A$1:$I$5300,9,FALSE)</f>
        <v>365.53149999999999</v>
      </c>
      <c r="G238" s="232">
        <f t="shared" ref="G238:G241" si="53">ROUND(D238*F238,2)</f>
        <v>2138.36</v>
      </c>
      <c r="H238" s="195"/>
      <c r="I238" s="46" t="s">
        <v>54</v>
      </c>
      <c r="J238" s="47" t="s">
        <v>48</v>
      </c>
      <c r="K238" s="47" t="s">
        <v>55</v>
      </c>
      <c r="L238" s="47" t="s">
        <v>56</v>
      </c>
      <c r="M238" s="47" t="s">
        <v>57</v>
      </c>
    </row>
    <row r="239" spans="1:13" s="34" customFormat="1" ht="18.75">
      <c r="A239" s="34">
        <v>2.1599999999999966</v>
      </c>
      <c r="B239" s="169">
        <f t="shared" ref="B239:B241" si="54">+B238+0.01</f>
        <v>16.110000000000017</v>
      </c>
      <c r="C239" s="5" t="s">
        <v>52</v>
      </c>
      <c r="D239" s="6">
        <f>ROUND(D238*1.2,2)</f>
        <v>7.02</v>
      </c>
      <c r="E239" s="6" t="s">
        <v>53</v>
      </c>
      <c r="F239" s="117">
        <f>+VLOOKUP(A239,'[1]ANALISIS DE COSTOS'!$A$1:$I$5300,9,FALSE)</f>
        <v>367.0494845360825</v>
      </c>
      <c r="G239" s="232">
        <f t="shared" si="53"/>
        <v>2576.69</v>
      </c>
      <c r="H239" s="8"/>
      <c r="I239" s="48">
        <v>6.5</v>
      </c>
      <c r="J239" s="49">
        <v>1.5</v>
      </c>
      <c r="K239" s="49">
        <v>0.6</v>
      </c>
      <c r="L239" s="49">
        <v>0.35</v>
      </c>
      <c r="M239" s="49">
        <v>0.25</v>
      </c>
    </row>
    <row r="240" spans="1:13" s="34" customFormat="1" ht="18.75">
      <c r="A240" s="34">
        <v>102.16</v>
      </c>
      <c r="B240" s="169">
        <f t="shared" si="54"/>
        <v>16.120000000000019</v>
      </c>
      <c r="C240" s="5" t="s">
        <v>177</v>
      </c>
      <c r="D240" s="6">
        <f>ROUND(I239*J239*L239,2)</f>
        <v>3.41</v>
      </c>
      <c r="E240" s="6" t="s">
        <v>38</v>
      </c>
      <c r="F240" s="117">
        <f>VLOOKUP(A240,'[2]ANALISIS DE COSTOS'!$A$1:$I$6632,9,FALSE)</f>
        <v>6596.88</v>
      </c>
      <c r="G240" s="232">
        <f t="shared" si="53"/>
        <v>22495.360000000001</v>
      </c>
      <c r="H240" s="8"/>
    </row>
    <row r="241" spans="1:13" s="34" customFormat="1" ht="56.25">
      <c r="A241" s="34">
        <v>103.11000000000004</v>
      </c>
      <c r="B241" s="169">
        <f t="shared" si="54"/>
        <v>16.13000000000002</v>
      </c>
      <c r="C241" s="5" t="s">
        <v>63</v>
      </c>
      <c r="D241" s="6">
        <f>ROUND(I239*J239*M239,)</f>
        <v>2</v>
      </c>
      <c r="E241" s="6" t="s">
        <v>38</v>
      </c>
      <c r="F241" s="117">
        <f>VLOOKUP(A241,'[2]ANALISIS DE COSTOS'!$A$1:$L$6722,9,FALSE)</f>
        <v>16520.36</v>
      </c>
      <c r="G241" s="232">
        <f t="shared" si="53"/>
        <v>33040.720000000001</v>
      </c>
      <c r="H241" s="8"/>
    </row>
    <row r="242" spans="1:13" s="34" customFormat="1" ht="19.5" thickBot="1">
      <c r="B242" s="324"/>
      <c r="C242" s="198"/>
      <c r="D242" s="90"/>
      <c r="E242" s="89"/>
      <c r="F242" s="90"/>
      <c r="G242" s="90"/>
      <c r="H242" s="8">
        <f>+SUM(G238:G241)</f>
        <v>60251.130000000005</v>
      </c>
    </row>
    <row r="243" spans="1:13" s="34" customFormat="1" ht="19.5" thickBot="1">
      <c r="A243" s="208"/>
      <c r="B243" s="16">
        <v>17</v>
      </c>
      <c r="C243" s="10" t="s">
        <v>190</v>
      </c>
      <c r="D243" s="345"/>
      <c r="E243" s="345"/>
      <c r="F243" s="345"/>
      <c r="G243" s="346"/>
      <c r="H243" s="347"/>
    </row>
    <row r="244" spans="1:13" s="213" customFormat="1" ht="19.5" thickBot="1">
      <c r="B244" s="212" t="s">
        <v>41</v>
      </c>
      <c r="C244" s="363" t="s">
        <v>36</v>
      </c>
      <c r="D244" s="214"/>
      <c r="E244" s="215"/>
      <c r="F244" s="215"/>
      <c r="G244" s="214"/>
      <c r="H244" s="216"/>
    </row>
    <row r="245" spans="1:13" s="34" customFormat="1" ht="18.75">
      <c r="A245" s="41">
        <v>100.07000000000001</v>
      </c>
      <c r="B245" s="177">
        <f>+B243+0.01</f>
        <v>17.010000000000002</v>
      </c>
      <c r="C245" s="57" t="s">
        <v>39</v>
      </c>
      <c r="D245" s="108">
        <v>254.7</v>
      </c>
      <c r="E245" s="107" t="s">
        <v>12</v>
      </c>
      <c r="F245" s="109">
        <f>+VLOOKUP(A245,'[6]ANALISIS DE COSTOS'!$A$1:$L$7692,9,FALSE)</f>
        <v>27.133617626154937</v>
      </c>
      <c r="G245" s="233">
        <f>ROUND(D245*F245,2)</f>
        <v>6910.93</v>
      </c>
      <c r="H245" s="210"/>
    </row>
    <row r="246" spans="1:13" s="34" customFormat="1" ht="49.5" customHeight="1">
      <c r="A246" s="41">
        <f>+'[4]ANALISIS DE COSTOS'!$A$137</f>
        <v>2.0199999999999996</v>
      </c>
      <c r="B246" s="183">
        <f>+B245+0.01</f>
        <v>17.020000000000003</v>
      </c>
      <c r="C246" s="22" t="s">
        <v>191</v>
      </c>
      <c r="D246" s="103">
        <f>ROUND(D245*0.5*0.3,2)</f>
        <v>38.21</v>
      </c>
      <c r="E246" s="102" t="s">
        <v>38</v>
      </c>
      <c r="F246" s="109">
        <f>+VLOOKUP(A246,'[6]ANALISIS DE COSTOS'!$A$1:$L$7692,9,FALSE)</f>
        <v>365.53149999999999</v>
      </c>
      <c r="G246" s="232">
        <f>ROUND(D246*F246,2)</f>
        <v>13966.96</v>
      </c>
      <c r="H246" s="211"/>
    </row>
    <row r="247" spans="1:13" s="34" customFormat="1" ht="45" customHeight="1">
      <c r="A247" s="41">
        <f>+'[4]ANALISIS DE COSTOS'!$A$274</f>
        <v>2.1599999999999966</v>
      </c>
      <c r="B247" s="183">
        <f t="shared" ref="B247:B249" si="55">+B246+0.01</f>
        <v>17.030000000000005</v>
      </c>
      <c r="C247" s="22" t="s">
        <v>37</v>
      </c>
      <c r="D247" s="103">
        <f>ROUND(D246*1.2,2)</f>
        <v>45.85</v>
      </c>
      <c r="E247" s="102" t="s">
        <v>38</v>
      </c>
      <c r="F247" s="109">
        <f>+VLOOKUP(A247,'[6]ANALISIS DE COSTOS'!$A$1:$L$7692,9,FALSE)</f>
        <v>367.0494845360825</v>
      </c>
      <c r="G247" s="232">
        <f t="shared" ref="G247:G249" si="56">ROUND(D247*F247,2)</f>
        <v>16829.22</v>
      </c>
      <c r="H247" s="211"/>
    </row>
    <row r="248" spans="1:13" s="34" customFormat="1" ht="18.75">
      <c r="A248" s="41">
        <f>+'[4]ANALISIS DE COSTOS'!$A$435</f>
        <v>2.2599999999999945</v>
      </c>
      <c r="B248" s="183">
        <f t="shared" si="55"/>
        <v>17.040000000000006</v>
      </c>
      <c r="C248" s="55" t="s">
        <v>192</v>
      </c>
      <c r="D248" s="103">
        <f>ROUND(D245*0.5*0.3,2)</f>
        <v>38.21</v>
      </c>
      <c r="E248" s="102" t="s">
        <v>38</v>
      </c>
      <c r="F248" s="109">
        <f>+VLOOKUP(A248,'[6]ANALISIS DE COSTOS'!$A$1:$L$7692,9,FALSE)</f>
        <v>1684.85</v>
      </c>
      <c r="G248" s="232">
        <f t="shared" si="56"/>
        <v>64378.12</v>
      </c>
      <c r="H248" s="211"/>
    </row>
    <row r="249" spans="1:13" s="34" customFormat="1" ht="56.25">
      <c r="A249" s="41">
        <v>120.09</v>
      </c>
      <c r="B249" s="183">
        <f t="shared" si="55"/>
        <v>17.050000000000008</v>
      </c>
      <c r="C249" s="22" t="s">
        <v>61</v>
      </c>
      <c r="D249" s="103">
        <f>D245</f>
        <v>254.7</v>
      </c>
      <c r="E249" s="102" t="s">
        <v>12</v>
      </c>
      <c r="F249" s="109">
        <f>+VLOOKUP(A249,'[6]ANALISIS DE COSTOS'!$A$1:$L$7692,9,FALSE)</f>
        <v>1033.1554621848738</v>
      </c>
      <c r="G249" s="232">
        <f t="shared" si="56"/>
        <v>263144.7</v>
      </c>
      <c r="H249" s="211"/>
    </row>
    <row r="250" spans="1:13" s="34" customFormat="1" ht="19.5" thickBot="1">
      <c r="B250" s="184"/>
      <c r="C250" s="56"/>
      <c r="D250" s="106"/>
      <c r="E250" s="105"/>
      <c r="F250" s="105"/>
      <c r="G250" s="253"/>
      <c r="H250" s="211">
        <f>+SUM(G245:G249)</f>
        <v>365229.93000000005</v>
      </c>
    </row>
    <row r="251" spans="1:13" s="213" customFormat="1" ht="19.5" thickBot="1">
      <c r="B251" s="217" t="s">
        <v>42</v>
      </c>
      <c r="C251" s="363" t="s">
        <v>46</v>
      </c>
      <c r="D251" s="214"/>
      <c r="E251" s="215"/>
      <c r="F251" s="215"/>
      <c r="G251" s="214"/>
      <c r="H251" s="218"/>
      <c r="I251" s="219" t="s">
        <v>47</v>
      </c>
      <c r="J251" s="220" t="s">
        <v>48</v>
      </c>
      <c r="K251" s="220" t="s">
        <v>49</v>
      </c>
      <c r="L251" s="220" t="s">
        <v>50</v>
      </c>
      <c r="M251" s="220"/>
    </row>
    <row r="252" spans="1:13" s="34" customFormat="1" ht="18.75">
      <c r="A252" s="34">
        <v>2.0199999999999996</v>
      </c>
      <c r="B252" s="170">
        <f>B249+0.01</f>
        <v>17.060000000000009</v>
      </c>
      <c r="C252" s="150" t="s">
        <v>193</v>
      </c>
      <c r="D252" s="92">
        <f>ROUND(I252*J252*K252,2)</f>
        <v>50.94</v>
      </c>
      <c r="E252" s="97" t="s">
        <v>38</v>
      </c>
      <c r="F252" s="98">
        <f>+VLOOKUP(A252,'[6]ANALISIS DE COSTOS'!$A$1:$L$6998,9,FALSE)</f>
        <v>365.53149999999999</v>
      </c>
      <c r="G252" s="255">
        <f t="shared" ref="G252:G255" si="57">ROUND(D252*F252,2)</f>
        <v>18620.169999999998</v>
      </c>
      <c r="H252" s="195"/>
      <c r="I252" s="45">
        <v>254.7</v>
      </c>
      <c r="J252" s="44">
        <v>1</v>
      </c>
      <c r="K252" s="44">
        <v>0.2</v>
      </c>
      <c r="L252" s="44">
        <v>0.1</v>
      </c>
      <c r="M252" s="44"/>
    </row>
    <row r="253" spans="1:13" s="34" customFormat="1" ht="56.25">
      <c r="A253" s="34">
        <v>2.1899999999999959</v>
      </c>
      <c r="B253" s="323">
        <f>B252+0.01</f>
        <v>17.070000000000011</v>
      </c>
      <c r="C253" s="145" t="s">
        <v>51</v>
      </c>
      <c r="D253" s="85">
        <f>ROUND(I252*J252*L252,2)</f>
        <v>25.47</v>
      </c>
      <c r="E253" s="84" t="s">
        <v>38</v>
      </c>
      <c r="F253" s="85">
        <f>+VLOOKUP(A253,'[6]ANALISIS DE COSTOS'!$A$1:$L$6998,9,FALSE)</f>
        <v>1252.8034816666668</v>
      </c>
      <c r="G253" s="237">
        <f t="shared" si="57"/>
        <v>31908.9</v>
      </c>
      <c r="H253" s="8"/>
    </row>
    <row r="254" spans="1:13" s="34" customFormat="1" ht="37.5">
      <c r="A254" s="34">
        <v>2.1599999999999966</v>
      </c>
      <c r="B254" s="323">
        <f t="shared" ref="B254:B255" si="58">B253+0.01</f>
        <v>17.080000000000013</v>
      </c>
      <c r="C254" s="145" t="s">
        <v>37</v>
      </c>
      <c r="D254" s="85">
        <f>ROUND(D252*1.2,2)</f>
        <v>61.13</v>
      </c>
      <c r="E254" s="84" t="s">
        <v>38</v>
      </c>
      <c r="F254" s="85">
        <f>+VLOOKUP(A254,'[6]ANALISIS DE COSTOS'!$A$1:$L$6998,9,FALSE)</f>
        <v>367.0494845360825</v>
      </c>
      <c r="G254" s="237">
        <f t="shared" si="57"/>
        <v>22437.73</v>
      </c>
      <c r="H254" s="8"/>
    </row>
    <row r="255" spans="1:13" s="34" customFormat="1" ht="37.5">
      <c r="A255" s="34">
        <v>120.01</v>
      </c>
      <c r="B255" s="323">
        <f t="shared" si="58"/>
        <v>17.090000000000014</v>
      </c>
      <c r="C255" s="145" t="s">
        <v>62</v>
      </c>
      <c r="D255" s="85">
        <f>ROUND(I252*J252,2)</f>
        <v>254.7</v>
      </c>
      <c r="E255" s="84" t="s">
        <v>11</v>
      </c>
      <c r="F255" s="85">
        <f>+VLOOKUP(A255,'[6]ANALISIS DE COSTOS'!$A$1:$L$6998,9,FALSE)</f>
        <v>901.51099999999985</v>
      </c>
      <c r="G255" s="237">
        <f t="shared" si="57"/>
        <v>229614.85</v>
      </c>
      <c r="H255" s="8"/>
    </row>
    <row r="256" spans="1:13" s="34" customFormat="1" ht="19.5" thickBot="1">
      <c r="B256" s="324"/>
      <c r="C256" s="198"/>
      <c r="D256" s="90"/>
      <c r="E256" s="89"/>
      <c r="F256" s="90"/>
      <c r="G256" s="90"/>
      <c r="H256" s="8">
        <f>+SUM(G252:G255)</f>
        <v>302581.65000000002</v>
      </c>
    </row>
    <row r="257" spans="1:13" s="213" customFormat="1" ht="19.5" thickBot="1">
      <c r="B257" s="221" t="s">
        <v>59</v>
      </c>
      <c r="C257" s="399" t="s">
        <v>194</v>
      </c>
      <c r="D257" s="399"/>
      <c r="E257" s="399"/>
      <c r="F257" s="399"/>
      <c r="G257" s="401"/>
      <c r="H257" s="218"/>
    </row>
    <row r="258" spans="1:13" s="34" customFormat="1" ht="18.75">
      <c r="A258" s="34">
        <v>2.0199999999999996</v>
      </c>
      <c r="B258" s="169">
        <f>+B255+0.01</f>
        <v>17.100000000000016</v>
      </c>
      <c r="C258" s="5" t="s">
        <v>206</v>
      </c>
      <c r="D258" s="6">
        <f>ROUND(I259*J259*K259,2)</f>
        <v>66.599999999999994</v>
      </c>
      <c r="E258" s="6" t="s">
        <v>38</v>
      </c>
      <c r="F258" s="117">
        <f>+VLOOKUP(A258,'[1]ANALISIS DE COSTOS'!$A$1:$I$5300,9,FALSE)</f>
        <v>365.53149999999999</v>
      </c>
      <c r="G258" s="232">
        <f t="shared" ref="G258:G261" si="59">ROUND(D258*F258,2)</f>
        <v>24344.400000000001</v>
      </c>
      <c r="H258" s="195"/>
      <c r="I258" s="46" t="s">
        <v>54</v>
      </c>
      <c r="J258" s="47" t="s">
        <v>48</v>
      </c>
      <c r="K258" s="47" t="s">
        <v>55</v>
      </c>
      <c r="L258" s="47" t="s">
        <v>56</v>
      </c>
      <c r="M258" s="47" t="s">
        <v>57</v>
      </c>
    </row>
    <row r="259" spans="1:13" s="34" customFormat="1" ht="18.75">
      <c r="A259" s="34">
        <v>2.1599999999999966</v>
      </c>
      <c r="B259" s="169">
        <f t="shared" ref="B259:B261" si="60">+B258+0.01</f>
        <v>17.110000000000017</v>
      </c>
      <c r="C259" s="5" t="s">
        <v>52</v>
      </c>
      <c r="D259" s="6">
        <f>ROUND(D258*1.2,2)</f>
        <v>79.92</v>
      </c>
      <c r="E259" s="6" t="s">
        <v>53</v>
      </c>
      <c r="F259" s="117">
        <f>+VLOOKUP(A259,'[1]ANALISIS DE COSTOS'!$A$1:$I$5300,9,FALSE)</f>
        <v>367.0494845360825</v>
      </c>
      <c r="G259" s="232">
        <f t="shared" si="59"/>
        <v>29334.59</v>
      </c>
      <c r="H259" s="8"/>
      <c r="I259" s="48">
        <v>60</v>
      </c>
      <c r="J259" s="49">
        <v>1.85</v>
      </c>
      <c r="K259" s="49">
        <v>0.6</v>
      </c>
      <c r="L259" s="49">
        <v>0.35</v>
      </c>
      <c r="M259" s="49">
        <v>0.25</v>
      </c>
    </row>
    <row r="260" spans="1:13" s="34" customFormat="1" ht="18.75">
      <c r="A260" s="34">
        <v>102.16</v>
      </c>
      <c r="B260" s="169">
        <f t="shared" si="60"/>
        <v>17.120000000000019</v>
      </c>
      <c r="C260" s="5" t="s">
        <v>207</v>
      </c>
      <c r="D260" s="6">
        <f>ROUND(I259*J259*L259,2)</f>
        <v>38.85</v>
      </c>
      <c r="E260" s="6" t="s">
        <v>38</v>
      </c>
      <c r="F260" s="117">
        <f>VLOOKUP(A260,'[2]ANALISIS DE COSTOS'!$A$1:$I$6632,9,FALSE)</f>
        <v>6596.88</v>
      </c>
      <c r="G260" s="232">
        <f t="shared" si="59"/>
        <v>256288.79</v>
      </c>
      <c r="H260" s="8"/>
    </row>
    <row r="261" spans="1:13" s="34" customFormat="1" ht="56.25">
      <c r="A261" s="34">
        <v>103.11000000000004</v>
      </c>
      <c r="B261" s="169">
        <f t="shared" si="60"/>
        <v>17.13000000000002</v>
      </c>
      <c r="C261" s="5" t="s">
        <v>63</v>
      </c>
      <c r="D261" s="6">
        <f>ROUND(I259*J259*M259,)</f>
        <v>28</v>
      </c>
      <c r="E261" s="6" t="s">
        <v>38</v>
      </c>
      <c r="F261" s="117">
        <f>VLOOKUP(A261,'[2]ANALISIS DE COSTOS'!$A$1:$L$6722,9,FALSE)</f>
        <v>16520.36</v>
      </c>
      <c r="G261" s="232">
        <f t="shared" si="59"/>
        <v>462570.08</v>
      </c>
      <c r="H261" s="8"/>
    </row>
    <row r="262" spans="1:13" s="34" customFormat="1" ht="19.5" thickBot="1">
      <c r="B262" s="324"/>
      <c r="C262" s="198"/>
      <c r="D262" s="90"/>
      <c r="E262" s="89"/>
      <c r="F262" s="90"/>
      <c r="G262" s="90"/>
      <c r="H262" s="8">
        <f>+SUM(G258:G261)</f>
        <v>772537.8600000001</v>
      </c>
    </row>
    <row r="263" spans="1:13" s="34" customFormat="1" ht="19.5" thickBot="1">
      <c r="B263" s="16">
        <v>18</v>
      </c>
      <c r="C263" s="10" t="s">
        <v>197</v>
      </c>
      <c r="D263" s="345"/>
      <c r="E263" s="345"/>
      <c r="F263" s="345"/>
      <c r="G263" s="346"/>
      <c r="H263" s="347"/>
    </row>
    <row r="264" spans="1:13" s="213" customFormat="1" ht="19.5" thickBot="1">
      <c r="B264" s="212" t="s">
        <v>41</v>
      </c>
      <c r="C264" s="363" t="s">
        <v>36</v>
      </c>
      <c r="D264" s="214"/>
      <c r="E264" s="215"/>
      <c r="F264" s="215"/>
      <c r="G264" s="214"/>
      <c r="H264" s="216"/>
    </row>
    <row r="265" spans="1:13" s="34" customFormat="1" ht="18.75">
      <c r="A265" s="41">
        <v>100.07000000000001</v>
      </c>
      <c r="B265" s="177">
        <f>+B263+0.01</f>
        <v>18.010000000000002</v>
      </c>
      <c r="C265" s="57" t="s">
        <v>39</v>
      </c>
      <c r="D265" s="108">
        <v>446.5</v>
      </c>
      <c r="E265" s="107" t="s">
        <v>12</v>
      </c>
      <c r="F265" s="109">
        <f>+VLOOKUP(A265,'[6]ANALISIS DE COSTOS'!$A$1:$L$7692,9,FALSE)</f>
        <v>27.133617626154937</v>
      </c>
      <c r="G265" s="233">
        <f>ROUND(D265*F265,2)</f>
        <v>12115.16</v>
      </c>
      <c r="H265" s="210"/>
    </row>
    <row r="266" spans="1:13" s="34" customFormat="1" ht="49.5" customHeight="1">
      <c r="A266" s="41">
        <f>+'[4]ANALISIS DE COSTOS'!$A$137</f>
        <v>2.0199999999999996</v>
      </c>
      <c r="B266" s="183">
        <f>+B265+0.01</f>
        <v>18.020000000000003</v>
      </c>
      <c r="C266" s="22" t="s">
        <v>198</v>
      </c>
      <c r="D266" s="103">
        <f>ROUND(D265*0.5*0.3,2)</f>
        <v>66.98</v>
      </c>
      <c r="E266" s="102" t="s">
        <v>38</v>
      </c>
      <c r="F266" s="109">
        <f>+VLOOKUP(A266,'[6]ANALISIS DE COSTOS'!$A$1:$L$7692,9,FALSE)</f>
        <v>365.53149999999999</v>
      </c>
      <c r="G266" s="232">
        <f>ROUND(D266*F266,2)</f>
        <v>24483.3</v>
      </c>
      <c r="H266" s="211"/>
    </row>
    <row r="267" spans="1:13" s="34" customFormat="1" ht="45" customHeight="1">
      <c r="A267" s="41">
        <f>+'[4]ANALISIS DE COSTOS'!$A$274</f>
        <v>2.1599999999999966</v>
      </c>
      <c r="B267" s="183">
        <f t="shared" ref="B267:B269" si="61">+B266+0.01</f>
        <v>18.030000000000005</v>
      </c>
      <c r="C267" s="22" t="s">
        <v>37</v>
      </c>
      <c r="D267" s="103">
        <f>ROUND(D266*1.2,2)</f>
        <v>80.38</v>
      </c>
      <c r="E267" s="102" t="s">
        <v>38</v>
      </c>
      <c r="F267" s="109">
        <f>+VLOOKUP(A267,'[6]ANALISIS DE COSTOS'!$A$1:$L$7692,9,FALSE)</f>
        <v>367.0494845360825</v>
      </c>
      <c r="G267" s="232">
        <f t="shared" ref="G267:G269" si="62">ROUND(D267*F267,2)</f>
        <v>29503.439999999999</v>
      </c>
      <c r="H267" s="211"/>
    </row>
    <row r="268" spans="1:13" s="34" customFormat="1" ht="18.75">
      <c r="A268" s="41">
        <f>+'[4]ANALISIS DE COSTOS'!$A$435</f>
        <v>2.2599999999999945</v>
      </c>
      <c r="B268" s="183">
        <f t="shared" si="61"/>
        <v>18.040000000000006</v>
      </c>
      <c r="C268" s="55" t="s">
        <v>199</v>
      </c>
      <c r="D268" s="103">
        <f>ROUND(D265*0.5*0.3,2)</f>
        <v>66.98</v>
      </c>
      <c r="E268" s="102" t="s">
        <v>38</v>
      </c>
      <c r="F268" s="109">
        <f>+VLOOKUP(A268,'[6]ANALISIS DE COSTOS'!$A$1:$L$7692,9,FALSE)</f>
        <v>1684.85</v>
      </c>
      <c r="G268" s="232">
        <f t="shared" si="62"/>
        <v>112851.25</v>
      </c>
      <c r="H268" s="211"/>
    </row>
    <row r="269" spans="1:13" s="34" customFormat="1" ht="56.25">
      <c r="A269" s="41">
        <v>120.09</v>
      </c>
      <c r="B269" s="183">
        <f t="shared" si="61"/>
        <v>18.050000000000008</v>
      </c>
      <c r="C269" s="22" t="s">
        <v>61</v>
      </c>
      <c r="D269" s="103">
        <f>D265</f>
        <v>446.5</v>
      </c>
      <c r="E269" s="102" t="s">
        <v>12</v>
      </c>
      <c r="F269" s="109">
        <f>+VLOOKUP(A269,'[6]ANALISIS DE COSTOS'!$A$1:$L$7692,9,FALSE)</f>
        <v>1033.1554621848738</v>
      </c>
      <c r="G269" s="232">
        <f t="shared" si="62"/>
        <v>461303.91</v>
      </c>
      <c r="H269" s="211"/>
    </row>
    <row r="270" spans="1:13" s="34" customFormat="1" ht="19.5" thickBot="1">
      <c r="B270" s="184"/>
      <c r="C270" s="56"/>
      <c r="D270" s="106"/>
      <c r="E270" s="105"/>
      <c r="F270" s="105"/>
      <c r="G270" s="253"/>
      <c r="H270" s="211">
        <f>+SUM(G265:G269)</f>
        <v>640257.05999999994</v>
      </c>
    </row>
    <row r="271" spans="1:13" s="213" customFormat="1" ht="19.5" thickBot="1">
      <c r="B271" s="217" t="s">
        <v>42</v>
      </c>
      <c r="C271" s="363" t="s">
        <v>46</v>
      </c>
      <c r="D271" s="214"/>
      <c r="E271" s="215"/>
      <c r="F271" s="215"/>
      <c r="G271" s="214"/>
      <c r="H271" s="218"/>
      <c r="I271" s="219" t="s">
        <v>47</v>
      </c>
      <c r="J271" s="220" t="s">
        <v>48</v>
      </c>
      <c r="K271" s="220" t="s">
        <v>49</v>
      </c>
      <c r="L271" s="220" t="s">
        <v>50</v>
      </c>
      <c r="M271" s="220"/>
    </row>
    <row r="272" spans="1:13" s="34" customFormat="1" ht="19.5" thickBot="1">
      <c r="A272" s="34">
        <v>2.0199999999999996</v>
      </c>
      <c r="B272" s="356">
        <f>B269+0.01</f>
        <v>18.060000000000009</v>
      </c>
      <c r="C272" s="144" t="s">
        <v>200</v>
      </c>
      <c r="D272" s="64">
        <f>ROUND(I272*J272*K272,2)</f>
        <v>89.3</v>
      </c>
      <c r="E272" s="81" t="s">
        <v>38</v>
      </c>
      <c r="F272" s="82">
        <f>+VLOOKUP(A272,'[6]ANALISIS DE COSTOS'!$A$1:$L$6998,9,FALSE)</f>
        <v>365.53149999999999</v>
      </c>
      <c r="G272" s="243">
        <f t="shared" ref="G272:G275" si="63">ROUND(D272*F272,2)</f>
        <v>32641.96</v>
      </c>
      <c r="H272" s="195"/>
      <c r="I272" s="45">
        <v>446.5</v>
      </c>
      <c r="J272" s="44">
        <v>1</v>
      </c>
      <c r="K272" s="44">
        <v>0.2</v>
      </c>
      <c r="L272" s="44">
        <v>0.1</v>
      </c>
      <c r="M272" s="44"/>
    </row>
    <row r="273" spans="1:13" s="34" customFormat="1" ht="56.25">
      <c r="A273" s="34">
        <v>2.1899999999999959</v>
      </c>
      <c r="B273" s="323">
        <f>B272+0.01</f>
        <v>18.070000000000011</v>
      </c>
      <c r="C273" s="145" t="s">
        <v>51</v>
      </c>
      <c r="D273" s="85">
        <f>ROUND(I272*J272*L272,2)</f>
        <v>44.65</v>
      </c>
      <c r="E273" s="84" t="s">
        <v>38</v>
      </c>
      <c r="F273" s="85">
        <f>+VLOOKUP(A273,'[6]ANALISIS DE COSTOS'!$A$1:$L$6998,9,FALSE)</f>
        <v>1252.8034816666668</v>
      </c>
      <c r="G273" s="242">
        <f t="shared" si="63"/>
        <v>55937.68</v>
      </c>
      <c r="H273" s="195"/>
    </row>
    <row r="274" spans="1:13" s="34" customFormat="1" ht="37.5">
      <c r="A274" s="34">
        <v>2.1599999999999966</v>
      </c>
      <c r="B274" s="323">
        <f t="shared" ref="B274:B275" si="64">B273+0.01</f>
        <v>18.080000000000013</v>
      </c>
      <c r="C274" s="145" t="s">
        <v>37</v>
      </c>
      <c r="D274" s="85">
        <f>ROUND(D272*1.2,2)</f>
        <v>107.16</v>
      </c>
      <c r="E274" s="84" t="s">
        <v>38</v>
      </c>
      <c r="F274" s="85">
        <f>+VLOOKUP(A274,'[6]ANALISIS DE COSTOS'!$A$1:$L$6998,9,FALSE)</f>
        <v>367.0494845360825</v>
      </c>
      <c r="G274" s="237">
        <f t="shared" si="63"/>
        <v>39333.019999999997</v>
      </c>
      <c r="H274" s="8"/>
    </row>
    <row r="275" spans="1:13" s="34" customFormat="1" ht="37.5">
      <c r="A275" s="34">
        <v>120.01</v>
      </c>
      <c r="B275" s="323">
        <f t="shared" si="64"/>
        <v>18.090000000000014</v>
      </c>
      <c r="C275" s="145" t="s">
        <v>62</v>
      </c>
      <c r="D275" s="85">
        <f>ROUND(I272*J272,2)</f>
        <v>446.5</v>
      </c>
      <c r="E275" s="84" t="s">
        <v>11</v>
      </c>
      <c r="F275" s="85">
        <f>+VLOOKUP(A275,'[6]ANALISIS DE COSTOS'!$A$1:$L$6998,9,FALSE)</f>
        <v>901.51099999999985</v>
      </c>
      <c r="G275" s="237">
        <f t="shared" si="63"/>
        <v>402524.66</v>
      </c>
      <c r="H275" s="8"/>
    </row>
    <row r="276" spans="1:13" s="34" customFormat="1" ht="19.5" thickBot="1">
      <c r="B276" s="324"/>
      <c r="C276" s="198"/>
      <c r="D276" s="90"/>
      <c r="E276" s="89"/>
      <c r="F276" s="90"/>
      <c r="G276" s="90"/>
      <c r="H276" s="196">
        <f>+SUM(G272:G275)</f>
        <v>530437.31999999995</v>
      </c>
    </row>
    <row r="277" spans="1:13" s="213" customFormat="1" ht="19.5" thickBot="1">
      <c r="B277" s="217" t="s">
        <v>59</v>
      </c>
      <c r="C277" s="399" t="s">
        <v>201</v>
      </c>
      <c r="D277" s="399"/>
      <c r="E277" s="399"/>
      <c r="F277" s="399"/>
      <c r="G277" s="401"/>
      <c r="H277" s="218"/>
    </row>
    <row r="278" spans="1:13" s="34" customFormat="1" ht="18.75">
      <c r="A278" s="34">
        <v>2.0199999999999996</v>
      </c>
      <c r="B278" s="176">
        <f>+B275+0.01</f>
        <v>18.100000000000016</v>
      </c>
      <c r="C278" s="301" t="s">
        <v>195</v>
      </c>
      <c r="D278" s="92">
        <f>ROUND(I279*J279*K279,2)</f>
        <v>13.05</v>
      </c>
      <c r="E278" s="92" t="s">
        <v>38</v>
      </c>
      <c r="F278" s="302">
        <f>+VLOOKUP(A278,'[1]ANALISIS DE COSTOS'!$A$1:$I$5300,9,FALSE)</f>
        <v>365.53149999999999</v>
      </c>
      <c r="G278" s="233">
        <f t="shared" ref="G278:G281" si="65">ROUND(D278*F278,2)</f>
        <v>4770.1899999999996</v>
      </c>
      <c r="H278" s="195"/>
      <c r="I278" s="46" t="s">
        <v>54</v>
      </c>
      <c r="J278" s="47" t="s">
        <v>48</v>
      </c>
      <c r="K278" s="47" t="s">
        <v>55</v>
      </c>
      <c r="L278" s="47" t="s">
        <v>56</v>
      </c>
      <c r="M278" s="47" t="s">
        <v>57</v>
      </c>
    </row>
    <row r="279" spans="1:13" s="34" customFormat="1" ht="18.75">
      <c r="A279" s="34">
        <v>2.1599999999999966</v>
      </c>
      <c r="B279" s="169">
        <f t="shared" ref="B279:B281" si="66">+B278+0.01</f>
        <v>18.110000000000017</v>
      </c>
      <c r="C279" s="5" t="s">
        <v>52</v>
      </c>
      <c r="D279" s="6">
        <f>ROUND(D278*1.2,2)</f>
        <v>15.66</v>
      </c>
      <c r="E279" s="6" t="s">
        <v>53</v>
      </c>
      <c r="F279" s="117">
        <f>+VLOOKUP(A279,'[1]ANALISIS DE COSTOS'!$A$1:$I$5300,9,FALSE)</f>
        <v>367.0494845360825</v>
      </c>
      <c r="G279" s="232">
        <f t="shared" si="65"/>
        <v>5747.99</v>
      </c>
      <c r="H279" s="8"/>
      <c r="I279" s="48">
        <v>14.5</v>
      </c>
      <c r="J279" s="49">
        <v>1.5</v>
      </c>
      <c r="K279" s="49">
        <v>0.6</v>
      </c>
      <c r="L279" s="49">
        <v>0.35</v>
      </c>
      <c r="M279" s="49">
        <v>0.25</v>
      </c>
    </row>
    <row r="280" spans="1:13" s="34" customFormat="1" ht="18.75">
      <c r="A280" s="34">
        <v>102.16</v>
      </c>
      <c r="B280" s="169">
        <f t="shared" si="66"/>
        <v>18.120000000000019</v>
      </c>
      <c r="C280" s="5" t="s">
        <v>196</v>
      </c>
      <c r="D280" s="6">
        <f>ROUND(I279*J279*L279,2)</f>
        <v>7.61</v>
      </c>
      <c r="E280" s="6" t="s">
        <v>38</v>
      </c>
      <c r="F280" s="117">
        <f>VLOOKUP(A280,'[2]ANALISIS DE COSTOS'!$A$1:$I$6632,9,FALSE)</f>
        <v>6596.88</v>
      </c>
      <c r="G280" s="232">
        <f t="shared" si="65"/>
        <v>50202.26</v>
      </c>
      <c r="H280" s="8"/>
    </row>
    <row r="281" spans="1:13" s="34" customFormat="1" ht="56.25">
      <c r="A281" s="34">
        <v>103.11000000000004</v>
      </c>
      <c r="B281" s="169">
        <f t="shared" si="66"/>
        <v>18.13000000000002</v>
      </c>
      <c r="C281" s="5" t="s">
        <v>63</v>
      </c>
      <c r="D281" s="6">
        <f>ROUND(I279*J279*M279,)</f>
        <v>5</v>
      </c>
      <c r="E281" s="6" t="s">
        <v>38</v>
      </c>
      <c r="F281" s="117">
        <f>VLOOKUP(A281,'[2]ANALISIS DE COSTOS'!$A$1:$L$6722,9,FALSE)</f>
        <v>16520.36</v>
      </c>
      <c r="G281" s="232">
        <f t="shared" si="65"/>
        <v>82601.8</v>
      </c>
      <c r="H281" s="8"/>
    </row>
    <row r="282" spans="1:13" s="34" customFormat="1" ht="19.5" thickBot="1">
      <c r="B282" s="178"/>
      <c r="C282" s="303"/>
      <c r="D282" s="54"/>
      <c r="E282" s="54"/>
      <c r="F282" s="116"/>
      <c r="G282" s="304"/>
      <c r="H282" s="196">
        <f>+SUM(G278:G281)</f>
        <v>143322.23999999999</v>
      </c>
    </row>
    <row r="283" spans="1:13" s="34" customFormat="1" ht="19.5" thickBot="1">
      <c r="B283" s="161">
        <v>19</v>
      </c>
      <c r="C283" s="362" t="s">
        <v>202</v>
      </c>
      <c r="D283" s="206"/>
      <c r="E283" s="206"/>
      <c r="F283" s="206"/>
      <c r="G283" s="256"/>
      <c r="H283" s="207"/>
    </row>
    <row r="284" spans="1:13" s="213" customFormat="1" ht="19.5" thickBot="1">
      <c r="B284" s="212" t="s">
        <v>41</v>
      </c>
      <c r="C284" s="363" t="s">
        <v>36</v>
      </c>
      <c r="D284" s="214"/>
      <c r="E284" s="215"/>
      <c r="F284" s="215"/>
      <c r="G284" s="214"/>
      <c r="H284" s="216"/>
    </row>
    <row r="285" spans="1:13" s="34" customFormat="1" ht="18.75">
      <c r="A285" s="41">
        <v>100.07000000000001</v>
      </c>
      <c r="B285" s="177">
        <f>+B283+0.01</f>
        <v>19.010000000000002</v>
      </c>
      <c r="C285" s="57" t="s">
        <v>39</v>
      </c>
      <c r="D285" s="108">
        <v>171</v>
      </c>
      <c r="E285" s="107" t="s">
        <v>12</v>
      </c>
      <c r="F285" s="109">
        <f>+VLOOKUP(A285,'[6]ANALISIS DE COSTOS'!$A$1:$L$7692,9,FALSE)</f>
        <v>27.133617626154937</v>
      </c>
      <c r="G285" s="233">
        <f>ROUND(D285*F285,2)</f>
        <v>4639.8500000000004</v>
      </c>
      <c r="H285" s="210"/>
    </row>
    <row r="286" spans="1:13" s="34" customFormat="1" ht="49.5" customHeight="1">
      <c r="A286" s="41">
        <f>+'[4]ANALISIS DE COSTOS'!$A$137</f>
        <v>2.0199999999999996</v>
      </c>
      <c r="B286" s="183">
        <f>+B285+0.01</f>
        <v>19.020000000000003</v>
      </c>
      <c r="C286" s="22" t="s">
        <v>203</v>
      </c>
      <c r="D286" s="103">
        <f>ROUND(D285*0.5*0.3,2)</f>
        <v>25.65</v>
      </c>
      <c r="E286" s="102" t="s">
        <v>38</v>
      </c>
      <c r="F286" s="109">
        <f>+VLOOKUP(A286,'[6]ANALISIS DE COSTOS'!$A$1:$L$7692,9,FALSE)</f>
        <v>365.53149999999999</v>
      </c>
      <c r="G286" s="232">
        <f>ROUND(D286*F286,2)</f>
        <v>9375.8799999999992</v>
      </c>
      <c r="H286" s="211"/>
    </row>
    <row r="287" spans="1:13" s="34" customFormat="1" ht="45" customHeight="1">
      <c r="A287" s="41">
        <f>+'[4]ANALISIS DE COSTOS'!$A$274</f>
        <v>2.1599999999999966</v>
      </c>
      <c r="B287" s="183">
        <f t="shared" ref="B287:B289" si="67">+B286+0.01</f>
        <v>19.030000000000005</v>
      </c>
      <c r="C287" s="22" t="s">
        <v>37</v>
      </c>
      <c r="D287" s="103">
        <f>ROUND(D286*1.2,2)</f>
        <v>30.78</v>
      </c>
      <c r="E287" s="102" t="s">
        <v>38</v>
      </c>
      <c r="F287" s="109">
        <f>+VLOOKUP(A287,'[6]ANALISIS DE COSTOS'!$A$1:$L$7692,9,FALSE)</f>
        <v>367.0494845360825</v>
      </c>
      <c r="G287" s="232">
        <f t="shared" ref="G287:G289" si="68">ROUND(D287*F287,2)</f>
        <v>11297.78</v>
      </c>
      <c r="H287" s="211"/>
    </row>
    <row r="288" spans="1:13" s="34" customFormat="1" ht="18.75">
      <c r="A288" s="41">
        <f>+'[4]ANALISIS DE COSTOS'!$A$435</f>
        <v>2.2599999999999945</v>
      </c>
      <c r="B288" s="183">
        <f t="shared" si="67"/>
        <v>19.040000000000006</v>
      </c>
      <c r="C288" s="55" t="s">
        <v>204</v>
      </c>
      <c r="D288" s="103">
        <f>ROUND(D285*0.5*0.3,2)</f>
        <v>25.65</v>
      </c>
      <c r="E288" s="102" t="s">
        <v>38</v>
      </c>
      <c r="F288" s="109">
        <f>+VLOOKUP(A288,'[6]ANALISIS DE COSTOS'!$A$1:$L$7692,9,FALSE)</f>
        <v>1684.85</v>
      </c>
      <c r="G288" s="232">
        <f t="shared" si="68"/>
        <v>43216.4</v>
      </c>
      <c r="H288" s="211"/>
    </row>
    <row r="289" spans="1:13" s="34" customFormat="1" ht="56.25">
      <c r="A289" s="41">
        <v>120.09</v>
      </c>
      <c r="B289" s="183">
        <f t="shared" si="67"/>
        <v>19.050000000000008</v>
      </c>
      <c r="C289" s="22" t="s">
        <v>61</v>
      </c>
      <c r="D289" s="103">
        <f>D285</f>
        <v>171</v>
      </c>
      <c r="E289" s="102" t="s">
        <v>12</v>
      </c>
      <c r="F289" s="109">
        <f>+VLOOKUP(A289,'[6]ANALISIS DE COSTOS'!$A$1:$L$7692,9,FALSE)</f>
        <v>1033.1554621848738</v>
      </c>
      <c r="G289" s="232">
        <f t="shared" si="68"/>
        <v>176669.58</v>
      </c>
      <c r="H289" s="211"/>
    </row>
    <row r="290" spans="1:13" s="34" customFormat="1" ht="19.5" thickBot="1">
      <c r="B290" s="184"/>
      <c r="C290" s="56"/>
      <c r="D290" s="106"/>
      <c r="E290" s="105"/>
      <c r="F290" s="105"/>
      <c r="G290" s="253"/>
      <c r="H290" s="211">
        <f>+SUM(G285:G289)</f>
        <v>245199.49</v>
      </c>
    </row>
    <row r="291" spans="1:13" s="213" customFormat="1" ht="19.5" thickBot="1">
      <c r="B291" s="217" t="s">
        <v>42</v>
      </c>
      <c r="C291" s="363" t="s">
        <v>46</v>
      </c>
      <c r="D291" s="214"/>
      <c r="E291" s="215"/>
      <c r="F291" s="215"/>
      <c r="G291" s="214"/>
      <c r="H291" s="218"/>
      <c r="I291" s="219" t="s">
        <v>47</v>
      </c>
      <c r="J291" s="220" t="s">
        <v>48</v>
      </c>
      <c r="K291" s="220" t="s">
        <v>49</v>
      </c>
      <c r="L291" s="220" t="s">
        <v>50</v>
      </c>
      <c r="M291" s="220"/>
    </row>
    <row r="292" spans="1:13" s="34" customFormat="1" ht="18.75">
      <c r="A292" s="34">
        <v>2.0199999999999996</v>
      </c>
      <c r="B292" s="170">
        <f>B289+0.01</f>
        <v>19.060000000000009</v>
      </c>
      <c r="C292" s="150" t="s">
        <v>205</v>
      </c>
      <c r="D292" s="92">
        <f>ROUND(I292*J292*K292,2)</f>
        <v>34.200000000000003</v>
      </c>
      <c r="E292" s="97" t="s">
        <v>38</v>
      </c>
      <c r="F292" s="98">
        <f>+VLOOKUP(A292,'[6]ANALISIS DE COSTOS'!$A$1:$L$6998,9,FALSE)</f>
        <v>365.53149999999999</v>
      </c>
      <c r="G292" s="255">
        <f t="shared" ref="G292:G295" si="69">ROUND(D292*F292,2)</f>
        <v>12501.18</v>
      </c>
      <c r="H292" s="195"/>
      <c r="I292" s="45">
        <v>171</v>
      </c>
      <c r="J292" s="44">
        <v>1</v>
      </c>
      <c r="K292" s="44">
        <v>0.2</v>
      </c>
      <c r="L292" s="44">
        <v>0.1</v>
      </c>
      <c r="M292" s="44"/>
    </row>
    <row r="293" spans="1:13" s="34" customFormat="1" ht="56.25">
      <c r="A293" s="34">
        <v>2.1899999999999959</v>
      </c>
      <c r="B293" s="323">
        <f>B292+0.01</f>
        <v>19.070000000000011</v>
      </c>
      <c r="C293" s="145" t="s">
        <v>51</v>
      </c>
      <c r="D293" s="85">
        <f>ROUND(I292*J292*L292,2)</f>
        <v>17.100000000000001</v>
      </c>
      <c r="E293" s="84" t="s">
        <v>38</v>
      </c>
      <c r="F293" s="85">
        <f>+VLOOKUP(A293,'[6]ANALISIS DE COSTOS'!$A$1:$L$6998,9,FALSE)</f>
        <v>1252.8034816666668</v>
      </c>
      <c r="G293" s="237">
        <f t="shared" si="69"/>
        <v>21422.94</v>
      </c>
      <c r="H293" s="8"/>
    </row>
    <row r="294" spans="1:13" s="34" customFormat="1" ht="37.5">
      <c r="A294" s="34">
        <v>2.1599999999999966</v>
      </c>
      <c r="B294" s="323">
        <f t="shared" ref="B294:B295" si="70">B293+0.01</f>
        <v>19.080000000000013</v>
      </c>
      <c r="C294" s="145" t="s">
        <v>37</v>
      </c>
      <c r="D294" s="85">
        <f>ROUND(D292*1.2,2)</f>
        <v>41.04</v>
      </c>
      <c r="E294" s="84" t="s">
        <v>38</v>
      </c>
      <c r="F294" s="85">
        <f>+VLOOKUP(A294,'[6]ANALISIS DE COSTOS'!$A$1:$L$6998,9,FALSE)</f>
        <v>367.0494845360825</v>
      </c>
      <c r="G294" s="237">
        <f t="shared" si="69"/>
        <v>15063.71</v>
      </c>
      <c r="H294" s="8"/>
    </row>
    <row r="295" spans="1:13" s="34" customFormat="1" ht="37.5">
      <c r="A295" s="34">
        <v>120.01</v>
      </c>
      <c r="B295" s="323">
        <f t="shared" si="70"/>
        <v>19.090000000000014</v>
      </c>
      <c r="C295" s="145" t="s">
        <v>62</v>
      </c>
      <c r="D295" s="85">
        <f>ROUND(I292*J292,2)</f>
        <v>171</v>
      </c>
      <c r="E295" s="84" t="s">
        <v>11</v>
      </c>
      <c r="F295" s="85">
        <f>+VLOOKUP(A295,'[6]ANALISIS DE COSTOS'!$A$1:$L$6998,9,FALSE)</f>
        <v>901.51099999999985</v>
      </c>
      <c r="G295" s="237">
        <f t="shared" si="69"/>
        <v>154158.38</v>
      </c>
      <c r="H295" s="8"/>
    </row>
    <row r="296" spans="1:13" s="34" customFormat="1" ht="19.5" thickBot="1">
      <c r="B296" s="324"/>
      <c r="C296" s="198"/>
      <c r="D296" s="90"/>
      <c r="E296" s="89"/>
      <c r="F296" s="90"/>
      <c r="G296" s="90"/>
      <c r="H296" s="8">
        <f>+SUM(G292:G295)</f>
        <v>203146.21</v>
      </c>
    </row>
    <row r="297" spans="1:13" s="34" customFormat="1" ht="19.5" thickBot="1">
      <c r="B297" s="60">
        <v>20</v>
      </c>
      <c r="C297" s="10" t="s">
        <v>178</v>
      </c>
      <c r="D297" s="200"/>
      <c r="E297" s="262"/>
      <c r="F297" s="262"/>
      <c r="G297" s="262"/>
      <c r="H297" s="52"/>
    </row>
    <row r="298" spans="1:13" s="34" customFormat="1" ht="19.5" thickBot="1">
      <c r="B298" s="4">
        <f>+B297+0.01</f>
        <v>20.010000000000002</v>
      </c>
      <c r="C298" s="5" t="s">
        <v>9</v>
      </c>
      <c r="D298" s="6">
        <v>1</v>
      </c>
      <c r="E298" s="259" t="s">
        <v>40</v>
      </c>
      <c r="F298" s="6">
        <v>15000</v>
      </c>
      <c r="G298" s="260">
        <f t="shared" ref="G298" si="71">+ROUND(D298*F298,2)</f>
        <v>15000</v>
      </c>
      <c r="H298" s="261"/>
    </row>
    <row r="299" spans="1:13" s="34" customFormat="1" ht="19.5" thickBot="1">
      <c r="B299" s="324"/>
      <c r="C299" s="198"/>
      <c r="D299" s="90"/>
      <c r="E299" s="89"/>
      <c r="F299" s="90"/>
      <c r="G299" s="90"/>
      <c r="H299" s="196">
        <f>+SUM(G298)</f>
        <v>15000</v>
      </c>
    </row>
    <row r="300" spans="1:13" ht="19.5" thickBot="1">
      <c r="B300" s="402" t="s">
        <v>20</v>
      </c>
      <c r="C300" s="403"/>
      <c r="D300" s="404"/>
      <c r="E300" s="403"/>
      <c r="F300" s="404"/>
      <c r="G300" s="404"/>
      <c r="H300" s="52">
        <f>SUM(H11:H296)</f>
        <v>13667821.284198081</v>
      </c>
    </row>
    <row r="301" spans="1:13" ht="16.5" customHeight="1" thickBot="1">
      <c r="B301" s="172"/>
      <c r="C301" s="125"/>
      <c r="D301" s="126"/>
      <c r="E301" s="125"/>
      <c r="F301" s="126"/>
      <c r="G301" s="126"/>
      <c r="H301" s="137"/>
    </row>
    <row r="302" spans="1:13" ht="19.5" thickBot="1">
      <c r="B302" s="16">
        <v>21</v>
      </c>
      <c r="C302" s="87" t="s">
        <v>10</v>
      </c>
      <c r="D302" s="88"/>
      <c r="E302" s="87"/>
      <c r="F302" s="96"/>
      <c r="G302" s="88"/>
      <c r="H302" s="52"/>
    </row>
    <row r="303" spans="1:13" ht="18.75">
      <c r="B303" s="4">
        <f>+B302+0.01</f>
        <v>21.01</v>
      </c>
      <c r="C303" s="155" t="s">
        <v>21</v>
      </c>
      <c r="D303" s="127"/>
      <c r="E303" s="128">
        <v>0.1</v>
      </c>
      <c r="F303" s="127"/>
      <c r="G303" s="129">
        <f t="shared" ref="G303:G310" si="72">ROUND($H$300*E303,2)</f>
        <v>1366782.13</v>
      </c>
      <c r="H303" s="130"/>
    </row>
    <row r="304" spans="1:13" ht="18.75">
      <c r="B304" s="4">
        <f t="shared" ref="B304:B311" si="73">+B303+0.01</f>
        <v>21.020000000000003</v>
      </c>
      <c r="C304" s="156" t="s">
        <v>22</v>
      </c>
      <c r="D304" s="131"/>
      <c r="E304" s="132">
        <v>0.03</v>
      </c>
      <c r="F304" s="131"/>
      <c r="G304" s="129">
        <f t="shared" si="72"/>
        <v>410034.64</v>
      </c>
      <c r="H304" s="130"/>
    </row>
    <row r="305" spans="2:8" ht="18.75">
      <c r="B305" s="4">
        <f t="shared" si="73"/>
        <v>21.030000000000005</v>
      </c>
      <c r="C305" s="156" t="s">
        <v>23</v>
      </c>
      <c r="D305" s="131"/>
      <c r="E305" s="132">
        <v>2.5000000000000001E-2</v>
      </c>
      <c r="F305" s="131"/>
      <c r="G305" s="129">
        <f t="shared" si="72"/>
        <v>341695.53</v>
      </c>
      <c r="H305" s="138"/>
    </row>
    <row r="306" spans="2:8" ht="18.75">
      <c r="B306" s="4">
        <f t="shared" si="73"/>
        <v>21.040000000000006</v>
      </c>
      <c r="C306" s="156" t="s">
        <v>24</v>
      </c>
      <c r="D306" s="131"/>
      <c r="E306" s="132">
        <v>0.05</v>
      </c>
      <c r="F306" s="131"/>
      <c r="G306" s="129">
        <f t="shared" si="72"/>
        <v>683391.06</v>
      </c>
      <c r="H306" s="130"/>
    </row>
    <row r="307" spans="2:8" ht="18.75">
      <c r="B307" s="4">
        <f t="shared" si="73"/>
        <v>21.050000000000008</v>
      </c>
      <c r="C307" s="156" t="s">
        <v>25</v>
      </c>
      <c r="D307" s="131"/>
      <c r="E307" s="132">
        <v>0.05</v>
      </c>
      <c r="F307" s="131"/>
      <c r="G307" s="129">
        <f t="shared" si="72"/>
        <v>683391.06</v>
      </c>
      <c r="H307" s="130"/>
    </row>
    <row r="308" spans="2:8" ht="18.75">
      <c r="B308" s="4">
        <f t="shared" si="73"/>
        <v>21.060000000000009</v>
      </c>
      <c r="C308" s="156" t="s">
        <v>26</v>
      </c>
      <c r="D308" s="131"/>
      <c r="E308" s="132">
        <v>0.04</v>
      </c>
      <c r="F308" s="131"/>
      <c r="G308" s="129">
        <f t="shared" si="72"/>
        <v>546712.85</v>
      </c>
      <c r="H308" s="130"/>
    </row>
    <row r="309" spans="2:8" ht="37.5">
      <c r="B309" s="4">
        <f t="shared" si="73"/>
        <v>21.070000000000011</v>
      </c>
      <c r="C309" s="157" t="s">
        <v>27</v>
      </c>
      <c r="D309" s="131"/>
      <c r="E309" s="132">
        <v>0.01</v>
      </c>
      <c r="F309" s="131"/>
      <c r="G309" s="129">
        <f t="shared" si="72"/>
        <v>136678.21</v>
      </c>
      <c r="H309" s="130"/>
    </row>
    <row r="310" spans="2:8" ht="18.75">
      <c r="B310" s="4">
        <f t="shared" si="73"/>
        <v>21.080000000000013</v>
      </c>
      <c r="C310" s="156" t="s">
        <v>28</v>
      </c>
      <c r="D310" s="131"/>
      <c r="E310" s="132">
        <v>1E-3</v>
      </c>
      <c r="F310" s="131"/>
      <c r="G310" s="129">
        <f t="shared" si="72"/>
        <v>13667.82</v>
      </c>
      <c r="H310" s="130"/>
    </row>
    <row r="311" spans="2:8" ht="19.5" thickBot="1">
      <c r="B311" s="4">
        <f t="shared" si="73"/>
        <v>21.090000000000014</v>
      </c>
      <c r="C311" s="156" t="s">
        <v>29</v>
      </c>
      <c r="D311" s="131"/>
      <c r="E311" s="132">
        <v>0.18</v>
      </c>
      <c r="F311" s="131"/>
      <c r="G311" s="129">
        <f>ROUND($H$300*E311*0.1,2)</f>
        <v>246020.78</v>
      </c>
      <c r="H311" s="138"/>
    </row>
    <row r="312" spans="2:8" ht="19.5" thickBot="1">
      <c r="B312" s="168"/>
      <c r="C312" s="44"/>
      <c r="D312" s="85"/>
      <c r="E312" s="84"/>
      <c r="F312" s="84"/>
      <c r="G312" s="237"/>
      <c r="H312" s="133">
        <f>SUM(G303:G311)</f>
        <v>4428374.08</v>
      </c>
    </row>
    <row r="313" spans="2:8" ht="21" thickBot="1">
      <c r="B313" s="405" t="s">
        <v>8</v>
      </c>
      <c r="C313" s="406"/>
      <c r="D313" s="407"/>
      <c r="E313" s="406"/>
      <c r="F313" s="407"/>
      <c r="G313" s="407"/>
      <c r="H313" s="139">
        <f>+SUM(H300+H312)</f>
        <v>18096195.364198081</v>
      </c>
    </row>
    <row r="314" spans="2:8" s="208" customFormat="1">
      <c r="B314" s="309"/>
      <c r="C314" s="310"/>
      <c r="D314" s="311"/>
      <c r="E314" s="310"/>
      <c r="F314" s="311"/>
      <c r="G314" s="311"/>
      <c r="H314" s="326"/>
    </row>
    <row r="315" spans="2:8" s="208" customFormat="1" ht="18.75">
      <c r="B315" s="305"/>
      <c r="C315" s="306" t="s">
        <v>30</v>
      </c>
      <c r="D315" s="307"/>
      <c r="E315" s="308"/>
      <c r="F315" s="388" t="s">
        <v>31</v>
      </c>
      <c r="G315" s="389"/>
      <c r="H315" s="390"/>
    </row>
    <row r="316" spans="2:8" ht="18.75">
      <c r="B316" s="173"/>
      <c r="C316" s="11"/>
      <c r="D316" s="29"/>
      <c r="E316" s="25"/>
      <c r="F316" s="25"/>
      <c r="G316" s="258"/>
      <c r="H316" s="12"/>
    </row>
    <row r="317" spans="2:8" ht="18.75">
      <c r="B317" s="173"/>
      <c r="C317" s="13"/>
      <c r="D317" s="29"/>
      <c r="E317" s="25"/>
      <c r="F317" s="14"/>
      <c r="G317" s="29"/>
      <c r="H317" s="140"/>
    </row>
    <row r="318" spans="2:8" ht="18.75">
      <c r="B318" s="173"/>
      <c r="C318" s="15" t="s">
        <v>179</v>
      </c>
      <c r="D318" s="51"/>
      <c r="E318" s="408" t="s">
        <v>180</v>
      </c>
      <c r="F318" s="409"/>
      <c r="G318" s="409"/>
      <c r="H318" s="410"/>
    </row>
    <row r="319" spans="2:8" ht="18.75">
      <c r="B319" s="173"/>
      <c r="C319" s="11" t="s">
        <v>32</v>
      </c>
      <c r="D319" s="29" t="s">
        <v>66</v>
      </c>
      <c r="E319" s="411" t="s">
        <v>33</v>
      </c>
      <c r="F319" s="412"/>
      <c r="G319" s="412"/>
      <c r="H319" s="413"/>
    </row>
    <row r="320" spans="2:8" ht="18.75">
      <c r="B320" s="173"/>
      <c r="C320" s="13"/>
      <c r="D320" s="29"/>
      <c r="E320" s="25"/>
      <c r="F320" s="14"/>
      <c r="G320" s="29"/>
      <c r="H320" s="140"/>
    </row>
    <row r="321" spans="2:8" ht="18.75">
      <c r="B321" s="173"/>
      <c r="C321" s="411" t="s">
        <v>7</v>
      </c>
      <c r="D321" s="412"/>
      <c r="E321" s="412"/>
      <c r="F321" s="412"/>
      <c r="G321" s="412"/>
      <c r="H321" s="413"/>
    </row>
    <row r="322" spans="2:8" ht="18.75">
      <c r="B322" s="173"/>
      <c r="C322" s="13"/>
      <c r="D322" s="29"/>
      <c r="E322" s="25"/>
      <c r="F322" s="14"/>
      <c r="G322" s="29"/>
      <c r="H322" s="140"/>
    </row>
    <row r="323" spans="2:8" ht="18.75">
      <c r="B323" s="173"/>
      <c r="C323" s="13"/>
      <c r="D323" s="29"/>
      <c r="E323" s="25"/>
      <c r="F323" s="14"/>
      <c r="G323" s="29"/>
      <c r="H323" s="140"/>
    </row>
    <row r="324" spans="2:8" ht="18.75">
      <c r="B324" s="173"/>
      <c r="C324" s="408" t="s">
        <v>34</v>
      </c>
      <c r="D324" s="409"/>
      <c r="E324" s="409"/>
      <c r="F324" s="409"/>
      <c r="G324" s="409"/>
      <c r="H324" s="410"/>
    </row>
    <row r="325" spans="2:8" ht="19.5" thickBot="1">
      <c r="B325" s="174"/>
      <c r="C325" s="414" t="s">
        <v>35</v>
      </c>
      <c r="D325" s="415"/>
      <c r="E325" s="415"/>
      <c r="F325" s="415"/>
      <c r="G325" s="415"/>
      <c r="H325" s="416"/>
    </row>
  </sheetData>
  <autoFilter ref="B9:H236"/>
  <mergeCells count="24">
    <mergeCell ref="E318:H318"/>
    <mergeCell ref="E319:H319"/>
    <mergeCell ref="C321:H321"/>
    <mergeCell ref="C324:H324"/>
    <mergeCell ref="C325:H325"/>
    <mergeCell ref="F315:H315"/>
    <mergeCell ref="B6:C6"/>
    <mergeCell ref="D6:H6"/>
    <mergeCell ref="B7:C7"/>
    <mergeCell ref="D7:F7"/>
    <mergeCell ref="C14:H14"/>
    <mergeCell ref="C109:H109"/>
    <mergeCell ref="C177:F177"/>
    <mergeCell ref="C257:G257"/>
    <mergeCell ref="C277:G277"/>
    <mergeCell ref="B300:G300"/>
    <mergeCell ref="B313:G313"/>
    <mergeCell ref="B5:C5"/>
    <mergeCell ref="D5:H5"/>
    <mergeCell ref="B2:H2"/>
    <mergeCell ref="B3:C3"/>
    <mergeCell ref="D3:H3"/>
    <mergeCell ref="B4:C4"/>
    <mergeCell ref="D4:H4"/>
  </mergeCells>
  <printOptions horizontalCentered="1"/>
  <pageMargins left="0.7" right="0.7" top="0.75" bottom="0.75" header="0.3" footer="0.3"/>
  <pageSetup scale="64" fitToHeight="0" orientation="portrait" horizontalDpi="300" verticalDpi="300" r:id="rId1"/>
  <headerFooter>
    <oddFooter>&amp;R&amp;9&amp;P/&amp;N</oddFooter>
  </headerFooter>
  <rowBreaks count="7" manualBreakCount="7">
    <brk id="26" min="1" max="8" man="1"/>
    <brk id="80" min="1" max="8" man="1"/>
    <brk id="123" min="1" max="8" man="1"/>
    <brk id="161" min="1" max="8" man="1"/>
    <brk id="198" min="1" max="8" man="1"/>
    <brk id="234" min="1" max="8" man="1"/>
    <brk id="272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0"/>
  <sheetViews>
    <sheetView tabSelected="1" view="pageBreakPreview" topLeftCell="A82" zoomScale="70" zoomScaleSheetLayoutView="70" workbookViewId="0">
      <selection activeCell="H42" sqref="H42"/>
    </sheetView>
  </sheetViews>
  <sheetFormatPr baseColWidth="10" defaultColWidth="11.42578125" defaultRowHeight="20.25"/>
  <cols>
    <col min="1" max="1" width="11.42578125" style="1"/>
    <col min="2" max="2" width="9.7109375" style="175" customWidth="1"/>
    <col min="3" max="3" width="53.140625" style="1" customWidth="1"/>
    <col min="4" max="4" width="12.5703125" style="50" customWidth="1"/>
    <col min="5" max="5" width="11.140625" style="1" customWidth="1"/>
    <col min="6" max="6" width="13.7109375" style="50" customWidth="1"/>
    <col min="7" max="7" width="17.42578125" style="50" customWidth="1"/>
    <col min="8" max="8" width="23.140625" style="141" customWidth="1"/>
    <col min="9" max="9" width="14.42578125" style="1" customWidth="1"/>
    <col min="10" max="10" width="16.42578125" style="1" bestFit="1" customWidth="1"/>
    <col min="11" max="11" width="54.42578125" style="1" customWidth="1"/>
    <col min="12" max="12" width="6" style="1" customWidth="1"/>
    <col min="13" max="16384" width="11.42578125" style="1"/>
  </cols>
  <sheetData>
    <row r="1" spans="2:12" ht="94.5" customHeight="1">
      <c r="B1" s="162"/>
      <c r="C1" s="2"/>
      <c r="D1" s="33"/>
      <c r="E1" s="2"/>
      <c r="F1" s="33"/>
      <c r="G1" s="33"/>
      <c r="H1" s="134"/>
    </row>
    <row r="2" spans="2:12" ht="23.25" customHeight="1">
      <c r="B2" s="381" t="s">
        <v>218</v>
      </c>
      <c r="C2" s="382"/>
      <c r="D2" s="383"/>
      <c r="E2" s="382"/>
      <c r="F2" s="383"/>
      <c r="G2" s="383"/>
      <c r="H2" s="384"/>
    </row>
    <row r="3" spans="2:12" ht="42.75" customHeight="1" thickBot="1">
      <c r="B3" s="376" t="s">
        <v>14</v>
      </c>
      <c r="C3" s="377"/>
      <c r="D3" s="385" t="s">
        <v>211</v>
      </c>
      <c r="E3" s="386"/>
      <c r="F3" s="385"/>
      <c r="G3" s="385"/>
      <c r="H3" s="387"/>
    </row>
    <row r="4" spans="2:12" ht="39" customHeight="1" thickBot="1">
      <c r="B4" s="376" t="s">
        <v>15</v>
      </c>
      <c r="C4" s="377"/>
      <c r="D4" s="385" t="s">
        <v>210</v>
      </c>
      <c r="E4" s="386"/>
      <c r="F4" s="385"/>
      <c r="G4" s="385"/>
      <c r="H4" s="387"/>
    </row>
    <row r="5" spans="2:12" ht="23.25" customHeight="1" thickBot="1">
      <c r="B5" s="376" t="s">
        <v>16</v>
      </c>
      <c r="C5" s="377"/>
      <c r="D5" s="378" t="s">
        <v>67</v>
      </c>
      <c r="E5" s="379"/>
      <c r="F5" s="378"/>
      <c r="G5" s="378"/>
      <c r="H5" s="380"/>
    </row>
    <row r="6" spans="2:12" ht="23.25" customHeight="1" thickBot="1">
      <c r="B6" s="376" t="s">
        <v>17</v>
      </c>
      <c r="C6" s="377"/>
      <c r="D6" s="391" t="s">
        <v>18</v>
      </c>
      <c r="E6" s="392"/>
      <c r="F6" s="391"/>
      <c r="G6" s="391"/>
      <c r="H6" s="393"/>
    </row>
    <row r="7" spans="2:12" ht="23.25" customHeight="1" thickBot="1">
      <c r="B7" s="376" t="s">
        <v>19</v>
      </c>
      <c r="C7" s="377"/>
      <c r="D7" s="394">
        <v>44583</v>
      </c>
      <c r="E7" s="394"/>
      <c r="F7" s="394"/>
      <c r="G7" s="31"/>
      <c r="H7" s="135"/>
    </row>
    <row r="8" spans="2:12" ht="21" thickBot="1">
      <c r="B8" s="163"/>
      <c r="C8" s="3"/>
      <c r="D8" s="32"/>
      <c r="E8" s="3"/>
      <c r="F8" s="32"/>
      <c r="G8" s="32"/>
      <c r="H8" s="136"/>
    </row>
    <row r="9" spans="2:12" s="34" customFormat="1" ht="19.5" thickBot="1">
      <c r="B9" s="26" t="s">
        <v>0</v>
      </c>
      <c r="C9" s="27" t="s">
        <v>1</v>
      </c>
      <c r="D9" s="30" t="s">
        <v>2</v>
      </c>
      <c r="E9" s="27" t="s">
        <v>3</v>
      </c>
      <c r="F9" s="28" t="s">
        <v>4</v>
      </c>
      <c r="G9" s="28" t="s">
        <v>5</v>
      </c>
      <c r="H9" s="28" t="s">
        <v>6</v>
      </c>
    </row>
    <row r="10" spans="2:12" s="34" customFormat="1" ht="19.5" thickBot="1">
      <c r="B10" s="16">
        <v>1</v>
      </c>
      <c r="C10" s="10" t="s">
        <v>43</v>
      </c>
      <c r="D10" s="366"/>
      <c r="E10" s="75"/>
      <c r="F10" s="75"/>
      <c r="G10" s="366"/>
      <c r="H10" s="52"/>
      <c r="J10" s="9"/>
      <c r="K10" s="9"/>
      <c r="L10" s="9"/>
    </row>
    <row r="11" spans="2:12" s="34" customFormat="1" ht="18.75">
      <c r="B11" s="4">
        <f>+B10+0.01</f>
        <v>1.01</v>
      </c>
      <c r="C11" s="5" t="s">
        <v>60</v>
      </c>
      <c r="D11" s="17">
        <v>1</v>
      </c>
      <c r="E11" s="76" t="s">
        <v>44</v>
      </c>
      <c r="F11" s="17"/>
      <c r="G11" s="17"/>
      <c r="H11" s="8"/>
      <c r="J11" s="367"/>
      <c r="K11" s="9"/>
      <c r="L11" s="9"/>
    </row>
    <row r="12" spans="2:12" s="34" customFormat="1" ht="18.75">
      <c r="B12" s="4">
        <f>+B11+0.01</f>
        <v>1.02</v>
      </c>
      <c r="C12" s="5" t="s">
        <v>64</v>
      </c>
      <c r="D12" s="17">
        <v>1</v>
      </c>
      <c r="E12" s="76" t="s">
        <v>65</v>
      </c>
      <c r="F12" s="17"/>
      <c r="G12" s="17"/>
      <c r="H12" s="8"/>
      <c r="J12" s="367"/>
      <c r="K12" s="9"/>
      <c r="L12" s="9"/>
    </row>
    <row r="13" spans="2:12" s="34" customFormat="1" ht="19.5" thickBot="1">
      <c r="B13" s="165"/>
      <c r="C13" s="143"/>
      <c r="D13" s="80"/>
      <c r="E13" s="79"/>
      <c r="F13" s="79"/>
      <c r="G13" s="234"/>
      <c r="H13" s="19"/>
      <c r="J13" s="9"/>
      <c r="K13" s="9"/>
      <c r="L13" s="9"/>
    </row>
    <row r="14" spans="2:12" s="202" customFormat="1" ht="19.5" thickBot="1">
      <c r="B14" s="201" t="s">
        <v>143</v>
      </c>
      <c r="C14" s="395" t="s">
        <v>142</v>
      </c>
      <c r="D14" s="395"/>
      <c r="E14" s="395"/>
      <c r="F14" s="395"/>
      <c r="G14" s="395"/>
      <c r="H14" s="396"/>
      <c r="J14" s="204"/>
      <c r="K14" s="204"/>
      <c r="L14" s="204"/>
    </row>
    <row r="15" spans="2:12" s="34" customFormat="1" ht="19.5" thickBot="1">
      <c r="B15" s="16">
        <v>2</v>
      </c>
      <c r="C15" s="10" t="s">
        <v>68</v>
      </c>
      <c r="D15" s="366"/>
      <c r="E15" s="75"/>
      <c r="F15" s="75"/>
      <c r="G15" s="366"/>
      <c r="H15" s="52"/>
      <c r="J15" s="9"/>
      <c r="K15" s="9"/>
      <c r="L15" s="9"/>
    </row>
    <row r="16" spans="2:12" s="213" customFormat="1" ht="19.5" thickBot="1">
      <c r="B16" s="217" t="s">
        <v>41</v>
      </c>
      <c r="C16" s="365" t="s">
        <v>36</v>
      </c>
      <c r="D16" s="214"/>
      <c r="E16" s="215"/>
      <c r="F16" s="215"/>
      <c r="G16" s="214"/>
      <c r="H16" s="218"/>
      <c r="J16" s="368"/>
      <c r="K16" s="368"/>
      <c r="L16" s="368"/>
    </row>
    <row r="17" spans="1:13" s="34" customFormat="1" ht="18.75">
      <c r="A17" s="41"/>
      <c r="B17" s="4">
        <f>B15+0.01</f>
        <v>2.0099999999999998</v>
      </c>
      <c r="C17" s="5" t="s">
        <v>39</v>
      </c>
      <c r="D17" s="6">
        <v>252.82499999999999</v>
      </c>
      <c r="E17" s="6" t="s">
        <v>12</v>
      </c>
      <c r="F17" s="6"/>
      <c r="G17" s="7"/>
      <c r="H17" s="8"/>
      <c r="J17" s="9"/>
      <c r="K17" s="9"/>
      <c r="L17" s="9"/>
    </row>
    <row r="18" spans="1:13" s="34" customFormat="1" ht="37.5">
      <c r="A18" s="41"/>
      <c r="B18" s="4">
        <f>+B17+0.01</f>
        <v>2.0199999999999996</v>
      </c>
      <c r="C18" s="5" t="s">
        <v>69</v>
      </c>
      <c r="D18" s="6">
        <f>+ROUND(D17*0.5*0.3,2)</f>
        <v>37.92</v>
      </c>
      <c r="E18" s="6" t="s">
        <v>38</v>
      </c>
      <c r="F18" s="6"/>
      <c r="G18" s="7"/>
      <c r="H18" s="8"/>
      <c r="J18" s="367"/>
      <c r="K18" s="9"/>
      <c r="L18" s="9"/>
    </row>
    <row r="19" spans="1:13" s="34" customFormat="1" ht="37.5">
      <c r="A19" s="41"/>
      <c r="B19" s="4">
        <f>+B17+0.01</f>
        <v>2.0199999999999996</v>
      </c>
      <c r="C19" s="5" t="s">
        <v>37</v>
      </c>
      <c r="D19" s="6">
        <f>+ROUND(D18*1.2,2)</f>
        <v>45.5</v>
      </c>
      <c r="E19" s="6" t="s">
        <v>38</v>
      </c>
      <c r="F19" s="6"/>
      <c r="G19" s="7"/>
      <c r="H19" s="8"/>
      <c r="J19" s="9"/>
      <c r="K19" s="9"/>
      <c r="L19" s="9"/>
    </row>
    <row r="20" spans="1:13" s="34" customFormat="1" ht="18.75">
      <c r="A20" s="41"/>
      <c r="B20" s="4">
        <f>+B19+0.01</f>
        <v>2.0299999999999994</v>
      </c>
      <c r="C20" s="5" t="s">
        <v>70</v>
      </c>
      <c r="D20" s="6">
        <f>+ROUND(D17*0.5*0.3,2)</f>
        <v>37.92</v>
      </c>
      <c r="E20" s="6" t="s">
        <v>38</v>
      </c>
      <c r="F20" s="6"/>
      <c r="G20" s="7"/>
      <c r="H20" s="8"/>
    </row>
    <row r="21" spans="1:13" s="34" customFormat="1" ht="56.25">
      <c r="A21" s="41"/>
      <c r="B21" s="4">
        <f>+B20+0.01</f>
        <v>2.0399999999999991</v>
      </c>
      <c r="C21" s="5" t="s">
        <v>61</v>
      </c>
      <c r="D21" s="6">
        <f>+ROUND(D17,2)</f>
        <v>252.83</v>
      </c>
      <c r="E21" s="6" t="s">
        <v>12</v>
      </c>
      <c r="F21" s="6"/>
      <c r="G21" s="7"/>
      <c r="H21" s="8"/>
    </row>
    <row r="22" spans="1:13" s="34" customFormat="1" ht="19.5" thickBot="1">
      <c r="B22" s="164"/>
      <c r="C22" s="142"/>
      <c r="D22" s="78"/>
      <c r="E22" s="77"/>
      <c r="F22" s="77"/>
      <c r="G22" s="235"/>
      <c r="H22" s="23"/>
    </row>
    <row r="23" spans="1:13" s="213" customFormat="1" ht="19.5" thickBot="1">
      <c r="B23" s="217" t="s">
        <v>42</v>
      </c>
      <c r="C23" s="365" t="s">
        <v>46</v>
      </c>
      <c r="D23" s="214"/>
      <c r="E23" s="215"/>
      <c r="F23" s="215"/>
      <c r="G23" s="214"/>
      <c r="H23" s="218"/>
      <c r="I23" s="219"/>
      <c r="J23" s="220"/>
      <c r="K23" s="220"/>
      <c r="L23" s="220"/>
      <c r="M23" s="220"/>
    </row>
    <row r="24" spans="1:13" s="34" customFormat="1" ht="18.75">
      <c r="B24" s="4">
        <f>+B21+0.01</f>
        <v>2.0499999999999989</v>
      </c>
      <c r="C24" s="5" t="s">
        <v>213</v>
      </c>
      <c r="D24" s="6">
        <f>+ROUND(I24*J24*K24,2)</f>
        <v>0</v>
      </c>
      <c r="E24" s="6" t="s">
        <v>38</v>
      </c>
      <c r="F24" s="6"/>
      <c r="G24" s="7"/>
      <c r="H24" s="8"/>
      <c r="I24" s="42"/>
      <c r="J24" s="20"/>
      <c r="K24" s="20"/>
      <c r="L24" s="20"/>
      <c r="M24" s="18"/>
    </row>
    <row r="25" spans="1:13" s="34" customFormat="1" ht="56.25">
      <c r="A25" s="41"/>
      <c r="B25" s="4">
        <f t="shared" ref="B25:B27" si="0">+B24+0.01</f>
        <v>2.0599999999999987</v>
      </c>
      <c r="C25" s="5" t="s">
        <v>51</v>
      </c>
      <c r="D25" s="6">
        <f>+ROUND(I24*J24*L24,2)</f>
        <v>0</v>
      </c>
      <c r="E25" s="6" t="s">
        <v>38</v>
      </c>
      <c r="F25" s="6"/>
      <c r="G25" s="7"/>
      <c r="H25" s="8"/>
    </row>
    <row r="26" spans="1:13" s="34" customFormat="1" ht="37.5">
      <c r="B26" s="4">
        <f t="shared" si="0"/>
        <v>2.0699999999999985</v>
      </c>
      <c r="C26" s="5" t="s">
        <v>37</v>
      </c>
      <c r="D26" s="6">
        <f>+ROUND(D24*1.2,2)</f>
        <v>0</v>
      </c>
      <c r="E26" s="6" t="s">
        <v>38</v>
      </c>
      <c r="F26" s="6"/>
      <c r="G26" s="7"/>
      <c r="H26" s="8"/>
    </row>
    <row r="27" spans="1:13" s="34" customFormat="1" ht="37.5">
      <c r="A27" s="41"/>
      <c r="B27" s="4">
        <f t="shared" si="0"/>
        <v>2.0799999999999983</v>
      </c>
      <c r="C27" s="5" t="s">
        <v>62</v>
      </c>
      <c r="D27" s="6">
        <f>+ROUND(I24*J24,2)</f>
        <v>0</v>
      </c>
      <c r="E27" s="6" t="s">
        <v>11</v>
      </c>
      <c r="F27" s="6"/>
      <c r="G27" s="7"/>
      <c r="H27" s="8"/>
    </row>
    <row r="28" spans="1:13" s="34" customFormat="1" ht="19.5" thickBot="1">
      <c r="B28" s="165"/>
      <c r="C28" s="143"/>
      <c r="D28" s="80"/>
      <c r="E28" s="79"/>
      <c r="F28" s="79"/>
      <c r="G28" s="234"/>
      <c r="H28" s="19"/>
    </row>
    <row r="29" spans="1:13" s="199" customFormat="1" ht="19.5" thickBot="1">
      <c r="B29" s="16">
        <v>3</v>
      </c>
      <c r="C29" s="10" t="s">
        <v>74</v>
      </c>
      <c r="D29" s="366"/>
      <c r="E29" s="75"/>
      <c r="F29" s="75"/>
      <c r="G29" s="366"/>
      <c r="H29" s="52"/>
    </row>
    <row r="30" spans="1:13" s="213" customFormat="1" ht="19.5" thickBot="1">
      <c r="B30" s="217" t="s">
        <v>41</v>
      </c>
      <c r="C30" s="365" t="s">
        <v>36</v>
      </c>
      <c r="D30" s="214"/>
      <c r="E30" s="215"/>
      <c r="F30" s="215"/>
      <c r="G30" s="214"/>
      <c r="H30" s="218"/>
    </row>
    <row r="31" spans="1:13" s="34" customFormat="1" ht="18.75">
      <c r="A31" s="41"/>
      <c r="B31" s="4">
        <f>+B29+0.01</f>
        <v>3.01</v>
      </c>
      <c r="C31" s="5" t="s">
        <v>39</v>
      </c>
      <c r="D31" s="6">
        <v>256.40100000000001</v>
      </c>
      <c r="E31" s="6" t="s">
        <v>12</v>
      </c>
      <c r="F31" s="6"/>
      <c r="G31" s="7"/>
      <c r="H31" s="8"/>
    </row>
    <row r="32" spans="1:13" s="34" customFormat="1" ht="48.75" customHeight="1">
      <c r="A32" s="41"/>
      <c r="B32" s="4">
        <f>+B31+0.01</f>
        <v>3.0199999999999996</v>
      </c>
      <c r="C32" s="5" t="s">
        <v>91</v>
      </c>
      <c r="D32" s="6">
        <f>+ROUND(D31*0.5*0.3,2)</f>
        <v>38.46</v>
      </c>
      <c r="E32" s="6" t="s">
        <v>38</v>
      </c>
      <c r="F32" s="6"/>
      <c r="G32" s="7"/>
      <c r="H32" s="8"/>
    </row>
    <row r="33" spans="1:13" s="34" customFormat="1" ht="42.75" customHeight="1">
      <c r="A33" s="41"/>
      <c r="B33" s="4">
        <f>+B32+0.01</f>
        <v>3.0299999999999994</v>
      </c>
      <c r="C33" s="5" t="s">
        <v>37</v>
      </c>
      <c r="D33" s="6">
        <f>ROUND(D32*1.2,2)</f>
        <v>46.15</v>
      </c>
      <c r="E33" s="6" t="s">
        <v>38</v>
      </c>
      <c r="F33" s="6"/>
      <c r="G33" s="7"/>
      <c r="H33" s="8"/>
    </row>
    <row r="34" spans="1:13" s="34" customFormat="1" ht="24" customHeight="1">
      <c r="A34" s="41"/>
      <c r="B34" s="4">
        <f>+B33+0.01</f>
        <v>3.0399999999999991</v>
      </c>
      <c r="C34" s="5" t="s">
        <v>92</v>
      </c>
      <c r="D34" s="6">
        <f>ROUND(D31*0.5*0.3,2)</f>
        <v>38.46</v>
      </c>
      <c r="E34" s="6" t="s">
        <v>38</v>
      </c>
      <c r="F34" s="6"/>
      <c r="G34" s="7"/>
      <c r="H34" s="8"/>
    </row>
    <row r="35" spans="1:13" s="34" customFormat="1" ht="56.25">
      <c r="A35" s="41"/>
      <c r="B35" s="4">
        <f>+B34+0.01</f>
        <v>3.0499999999999989</v>
      </c>
      <c r="C35" s="5" t="s">
        <v>61</v>
      </c>
      <c r="D35" s="6">
        <f>+ROUND(D31,2)</f>
        <v>256.39999999999998</v>
      </c>
      <c r="E35" s="6" t="s">
        <v>12</v>
      </c>
      <c r="F35" s="6"/>
      <c r="G35" s="7"/>
      <c r="H35" s="8"/>
    </row>
    <row r="36" spans="1:13" s="34" customFormat="1" ht="19.5" thickBot="1">
      <c r="B36" s="164"/>
      <c r="C36" s="142"/>
      <c r="D36" s="78"/>
      <c r="E36" s="77"/>
      <c r="F36" s="77"/>
      <c r="G36" s="235"/>
      <c r="H36" s="23"/>
    </row>
    <row r="37" spans="1:13" s="213" customFormat="1" ht="19.5" thickBot="1">
      <c r="B37" s="217" t="s">
        <v>42</v>
      </c>
      <c r="C37" s="365" t="s">
        <v>46</v>
      </c>
      <c r="D37" s="214"/>
      <c r="E37" s="215"/>
      <c r="F37" s="215"/>
      <c r="G37" s="214"/>
      <c r="H37" s="218"/>
      <c r="I37" s="219"/>
      <c r="J37" s="220"/>
      <c r="K37" s="220"/>
      <c r="L37" s="220"/>
      <c r="M37" s="220"/>
    </row>
    <row r="38" spans="1:13" s="34" customFormat="1" ht="18.75">
      <c r="B38" s="62">
        <f>+B35+0.01</f>
        <v>3.0599999999999987</v>
      </c>
      <c r="C38" s="63" t="s">
        <v>93</v>
      </c>
      <c r="D38" s="64">
        <f>+ROUND(I38*J38*K38,2)</f>
        <v>0</v>
      </c>
      <c r="E38" s="64" t="s">
        <v>38</v>
      </c>
      <c r="F38" s="64"/>
      <c r="G38" s="65"/>
      <c r="H38" s="19"/>
      <c r="I38" s="43"/>
      <c r="J38" s="44"/>
      <c r="K38" s="44"/>
      <c r="L38" s="44"/>
      <c r="M38" s="44"/>
    </row>
    <row r="39" spans="1:13" s="34" customFormat="1" ht="63" customHeight="1">
      <c r="A39" s="41"/>
      <c r="B39" s="4">
        <f t="shared" ref="B39:B40" si="1">+B38+0.01</f>
        <v>3.0699999999999985</v>
      </c>
      <c r="C39" s="5" t="s">
        <v>51</v>
      </c>
      <c r="D39" s="6">
        <f>+ROUND(I38*J38*L38,2)</f>
        <v>0</v>
      </c>
      <c r="E39" s="6" t="s">
        <v>38</v>
      </c>
      <c r="F39" s="6"/>
      <c r="G39" s="24"/>
      <c r="H39" s="19"/>
    </row>
    <row r="40" spans="1:13" s="34" customFormat="1" ht="42.75" customHeight="1">
      <c r="B40" s="4">
        <f t="shared" si="1"/>
        <v>3.0799999999999983</v>
      </c>
      <c r="C40" s="5" t="s">
        <v>37</v>
      </c>
      <c r="D40" s="6">
        <f>+ROUND(D38*1.2,2)</f>
        <v>0</v>
      </c>
      <c r="E40" s="6" t="s">
        <v>38</v>
      </c>
      <c r="F40" s="6"/>
      <c r="G40" s="24"/>
      <c r="H40" s="19"/>
    </row>
    <row r="41" spans="1:13" s="34" customFormat="1" ht="47.25" customHeight="1">
      <c r="A41" s="41"/>
      <c r="B41" s="4">
        <f>+B40+0.01</f>
        <v>3.0899999999999981</v>
      </c>
      <c r="C41" s="5" t="s">
        <v>62</v>
      </c>
      <c r="D41" s="6">
        <f>+ROUND(I38*J38,2)</f>
        <v>0</v>
      </c>
      <c r="E41" s="6" t="s">
        <v>11</v>
      </c>
      <c r="F41" s="6"/>
      <c r="G41" s="24"/>
      <c r="H41" s="19"/>
    </row>
    <row r="42" spans="1:13" s="34" customFormat="1" ht="19.5" thickBot="1">
      <c r="A42" s="41"/>
      <c r="B42" s="66"/>
      <c r="C42" s="67"/>
      <c r="D42" s="68"/>
      <c r="E42" s="68"/>
      <c r="F42" s="68"/>
      <c r="G42" s="69"/>
      <c r="H42" s="19"/>
    </row>
    <row r="43" spans="1:13" s="34" customFormat="1" ht="19.5" thickBot="1">
      <c r="B43" s="16">
        <v>4</v>
      </c>
      <c r="C43" s="327" t="s">
        <v>75</v>
      </c>
      <c r="D43" s="88"/>
      <c r="E43" s="87"/>
      <c r="F43" s="96"/>
      <c r="G43" s="88"/>
      <c r="H43" s="52"/>
    </row>
    <row r="44" spans="1:13" s="213" customFormat="1" ht="19.5" thickBot="1">
      <c r="B44" s="217" t="s">
        <v>41</v>
      </c>
      <c r="C44" s="365" t="s">
        <v>36</v>
      </c>
      <c r="D44" s="214"/>
      <c r="E44" s="215"/>
      <c r="F44" s="215"/>
      <c r="G44" s="214"/>
      <c r="H44" s="218"/>
    </row>
    <row r="45" spans="1:13" s="34" customFormat="1" ht="18.75">
      <c r="B45" s="354">
        <f>B43+0.01</f>
        <v>4.01</v>
      </c>
      <c r="C45" s="152" t="s">
        <v>39</v>
      </c>
      <c r="D45" s="108">
        <v>81.367999999999995</v>
      </c>
      <c r="E45" s="118" t="s">
        <v>12</v>
      </c>
      <c r="F45" s="108"/>
      <c r="G45" s="240"/>
      <c r="H45" s="160"/>
    </row>
    <row r="46" spans="1:13" s="34" customFormat="1" ht="43.5" customHeight="1">
      <c r="B46" s="352">
        <f t="shared" ref="B46:B49" si="2">B45+0.01</f>
        <v>4.0199999999999996</v>
      </c>
      <c r="C46" s="145" t="s">
        <v>100</v>
      </c>
      <c r="D46" s="85">
        <f>ROUND(D45*0.5*0.3,2)</f>
        <v>12.21</v>
      </c>
      <c r="E46" s="84" t="s">
        <v>38</v>
      </c>
      <c r="F46" s="85"/>
      <c r="G46" s="241"/>
      <c r="H46" s="19"/>
    </row>
    <row r="47" spans="1:13" s="34" customFormat="1" ht="39.75" customHeight="1">
      <c r="B47" s="352">
        <f t="shared" si="2"/>
        <v>4.0299999999999994</v>
      </c>
      <c r="C47" s="145" t="s">
        <v>37</v>
      </c>
      <c r="D47" s="85">
        <f>ROUND(D46*1.2,2)</f>
        <v>14.65</v>
      </c>
      <c r="E47" s="84" t="s">
        <v>38</v>
      </c>
      <c r="F47" s="85"/>
      <c r="G47" s="241"/>
      <c r="H47" s="19"/>
    </row>
    <row r="48" spans="1:13" s="34" customFormat="1" ht="18.75">
      <c r="B48" s="352">
        <f t="shared" si="2"/>
        <v>4.0399999999999991</v>
      </c>
      <c r="C48" s="44" t="s">
        <v>101</v>
      </c>
      <c r="D48" s="85">
        <f>ROUND(D45*0.5*0.3,2)</f>
        <v>12.21</v>
      </c>
      <c r="E48" s="84" t="s">
        <v>38</v>
      </c>
      <c r="F48" s="85"/>
      <c r="G48" s="241"/>
      <c r="H48" s="19"/>
    </row>
    <row r="49" spans="2:13" s="34" customFormat="1" ht="45.75" customHeight="1" thickBot="1">
      <c r="B49" s="353">
        <f t="shared" si="2"/>
        <v>4.0499999999999989</v>
      </c>
      <c r="C49" s="145" t="s">
        <v>61</v>
      </c>
      <c r="D49" s="6">
        <f>D45</f>
        <v>81.367999999999995</v>
      </c>
      <c r="E49" s="84" t="s">
        <v>12</v>
      </c>
      <c r="F49" s="85"/>
      <c r="G49" s="241"/>
      <c r="H49" s="19"/>
    </row>
    <row r="50" spans="2:13" s="34" customFormat="1" ht="19.5" thickBot="1">
      <c r="B50" s="351"/>
      <c r="C50" s="142"/>
      <c r="D50" s="78"/>
      <c r="E50" s="77"/>
      <c r="F50" s="77"/>
      <c r="G50" s="235"/>
      <c r="H50" s="23"/>
    </row>
    <row r="51" spans="2:13" s="213" customFormat="1" ht="19.5" thickBot="1">
      <c r="B51" s="217" t="s">
        <v>42</v>
      </c>
      <c r="C51" s="365" t="s">
        <v>46</v>
      </c>
      <c r="D51" s="214"/>
      <c r="E51" s="215"/>
      <c r="F51" s="215"/>
      <c r="G51" s="214"/>
      <c r="H51" s="218"/>
      <c r="I51" s="219"/>
      <c r="J51" s="220"/>
      <c r="K51" s="220"/>
      <c r="L51" s="220"/>
      <c r="M51" s="220"/>
    </row>
    <row r="52" spans="2:13" s="34" customFormat="1" ht="18.75">
      <c r="B52" s="170">
        <f>B49+0.01</f>
        <v>4.0599999999999987</v>
      </c>
      <c r="C52" s="150" t="s">
        <v>214</v>
      </c>
      <c r="D52" s="6">
        <f>ROUND(I52*J52*K52,2)</f>
        <v>0</v>
      </c>
      <c r="E52" s="97" t="s">
        <v>38</v>
      </c>
      <c r="F52" s="98"/>
      <c r="G52" s="255"/>
      <c r="H52" s="195"/>
      <c r="I52" s="45"/>
      <c r="J52" s="44"/>
      <c r="K52" s="44"/>
      <c r="L52" s="44"/>
      <c r="M52" s="44"/>
    </row>
    <row r="53" spans="2:13" s="34" customFormat="1" ht="56.25">
      <c r="B53" s="170">
        <f>B52+0.01</f>
        <v>4.0699999999999985</v>
      </c>
      <c r="C53" s="145" t="s">
        <v>51</v>
      </c>
      <c r="D53" s="85">
        <f>ROUND(I52*J52*L52,2)</f>
        <v>0</v>
      </c>
      <c r="E53" s="84" t="s">
        <v>38</v>
      </c>
      <c r="F53" s="85"/>
      <c r="G53" s="255"/>
      <c r="H53" s="8"/>
    </row>
    <row r="54" spans="2:13" s="34" customFormat="1" ht="38.25" thickBot="1">
      <c r="B54" s="222">
        <f t="shared" ref="B54:B55" si="3">B53+0.01</f>
        <v>4.0799999999999983</v>
      </c>
      <c r="C54" s="145" t="s">
        <v>37</v>
      </c>
      <c r="D54" s="85">
        <f>ROUND(D52*1.2,2)</f>
        <v>0</v>
      </c>
      <c r="E54" s="84" t="s">
        <v>38</v>
      </c>
      <c r="F54" s="85"/>
      <c r="G54" s="242"/>
      <c r="H54" s="196"/>
    </row>
    <row r="55" spans="2:13" s="34" customFormat="1" ht="44.25" customHeight="1">
      <c r="B55" s="222">
        <f t="shared" si="3"/>
        <v>4.0899999999999981</v>
      </c>
      <c r="C55" s="145" t="s">
        <v>62</v>
      </c>
      <c r="D55" s="85">
        <f>ROUND(I52*J52,2)</f>
        <v>0</v>
      </c>
      <c r="E55" s="84" t="s">
        <v>11</v>
      </c>
      <c r="F55" s="85"/>
      <c r="G55" s="242"/>
      <c r="H55" s="195"/>
    </row>
    <row r="56" spans="2:13" s="34" customFormat="1" ht="19.5" thickBot="1">
      <c r="B56" s="349"/>
      <c r="C56" s="146"/>
      <c r="D56" s="90"/>
      <c r="E56" s="89"/>
      <c r="F56" s="89"/>
      <c r="G56" s="90"/>
      <c r="H56" s="8"/>
    </row>
    <row r="57" spans="2:13" s="34" customFormat="1" ht="19.5" thickBot="1">
      <c r="B57" s="16">
        <v>5</v>
      </c>
      <c r="C57" s="10" t="s">
        <v>212</v>
      </c>
      <c r="D57" s="366"/>
      <c r="E57" s="75"/>
      <c r="F57" s="75"/>
      <c r="G57" s="366"/>
      <c r="H57" s="52"/>
    </row>
    <row r="58" spans="2:13" s="34" customFormat="1" ht="19.5" thickBot="1">
      <c r="B58" s="212" t="s">
        <v>41</v>
      </c>
      <c r="C58" s="365" t="s">
        <v>36</v>
      </c>
      <c r="D58" s="214"/>
      <c r="E58" s="215"/>
      <c r="F58" s="215"/>
      <c r="G58" s="214"/>
      <c r="H58" s="216"/>
      <c r="I58" s="213"/>
      <c r="J58" s="213"/>
      <c r="K58" s="213"/>
      <c r="L58" s="213"/>
      <c r="M58" s="213"/>
    </row>
    <row r="59" spans="2:13" s="34" customFormat="1" ht="18.75">
      <c r="B59" s="177" t="e">
        <f>+#REF!+0.01</f>
        <v>#REF!</v>
      </c>
      <c r="C59" s="57" t="s">
        <v>39</v>
      </c>
      <c r="D59" s="108">
        <f>98.5-27.842</f>
        <v>70.658000000000001</v>
      </c>
      <c r="E59" s="107" t="s">
        <v>12</v>
      </c>
      <c r="F59" s="6"/>
      <c r="G59" s="233"/>
      <c r="H59" s="210"/>
    </row>
    <row r="60" spans="2:13" s="34" customFormat="1" ht="37.5">
      <c r="B60" s="183" t="e">
        <f>+B59+0.01</f>
        <v>#REF!</v>
      </c>
      <c r="C60" s="22" t="s">
        <v>215</v>
      </c>
      <c r="D60" s="103">
        <f>ROUND(D59*0.5*0.3,2)</f>
        <v>10.6</v>
      </c>
      <c r="E60" s="102" t="s">
        <v>38</v>
      </c>
      <c r="F60" s="6"/>
      <c r="G60" s="232"/>
      <c r="H60" s="211"/>
    </row>
    <row r="61" spans="2:13" s="34" customFormat="1" ht="37.5">
      <c r="B61" s="183" t="e">
        <f t="shared" ref="B61:B63" si="4">+B60+0.01</f>
        <v>#REF!</v>
      </c>
      <c r="C61" s="22" t="s">
        <v>37</v>
      </c>
      <c r="D61" s="103">
        <f>ROUND(D60*1.2,2)</f>
        <v>12.72</v>
      </c>
      <c r="E61" s="102" t="s">
        <v>38</v>
      </c>
      <c r="F61" s="6"/>
      <c r="G61" s="232"/>
      <c r="H61" s="211"/>
    </row>
    <row r="62" spans="2:13" s="34" customFormat="1" ht="18.75">
      <c r="B62" s="183" t="e">
        <f t="shared" si="4"/>
        <v>#REF!</v>
      </c>
      <c r="C62" s="55" t="s">
        <v>216</v>
      </c>
      <c r="D62" s="103">
        <f>ROUND(D59*0.5*0.3,2)</f>
        <v>10.6</v>
      </c>
      <c r="E62" s="102" t="s">
        <v>38</v>
      </c>
      <c r="F62" s="6"/>
      <c r="G62" s="232"/>
      <c r="H62" s="211"/>
    </row>
    <row r="63" spans="2:13" s="34" customFormat="1" ht="56.25">
      <c r="B63" s="183" t="e">
        <f t="shared" si="4"/>
        <v>#REF!</v>
      </c>
      <c r="C63" s="22" t="s">
        <v>61</v>
      </c>
      <c r="D63" s="103">
        <f>D59</f>
        <v>70.658000000000001</v>
      </c>
      <c r="E63" s="102" t="s">
        <v>12</v>
      </c>
      <c r="F63" s="6"/>
      <c r="G63" s="232"/>
      <c r="H63" s="211"/>
    </row>
    <row r="64" spans="2:13" s="34" customFormat="1" ht="19.5" thickBot="1">
      <c r="B64" s="184"/>
      <c r="C64" s="56"/>
      <c r="D64" s="106"/>
      <c r="E64" s="105"/>
      <c r="F64" s="105"/>
      <c r="G64" s="253"/>
      <c r="H64" s="211"/>
    </row>
    <row r="65" spans="2:13" s="34" customFormat="1" ht="19.5" thickBot="1">
      <c r="B65" s="217" t="s">
        <v>42</v>
      </c>
      <c r="C65" s="365" t="s">
        <v>46</v>
      </c>
      <c r="D65" s="214"/>
      <c r="E65" s="215"/>
      <c r="F65" s="215"/>
      <c r="G65" s="214"/>
      <c r="H65" s="218"/>
      <c r="I65" s="219"/>
      <c r="J65" s="220"/>
      <c r="K65" s="220"/>
      <c r="L65" s="220"/>
      <c r="M65" s="220"/>
    </row>
    <row r="66" spans="2:13" s="34" customFormat="1" ht="18.75">
      <c r="B66" s="170" t="e">
        <f>B63+0.01</f>
        <v>#REF!</v>
      </c>
      <c r="C66" s="150" t="s">
        <v>217</v>
      </c>
      <c r="D66" s="92">
        <f>ROUND(I66*J66*K66,2)</f>
        <v>0</v>
      </c>
      <c r="E66" s="97" t="s">
        <v>38</v>
      </c>
      <c r="F66" s="98"/>
      <c r="G66" s="255"/>
      <c r="H66" s="195"/>
      <c r="I66" s="45"/>
      <c r="J66" s="44"/>
      <c r="K66" s="44"/>
      <c r="L66" s="44"/>
      <c r="M66" s="44"/>
    </row>
    <row r="67" spans="2:13" s="34" customFormat="1" ht="56.25">
      <c r="B67" s="323" t="e">
        <f>B66+0.01</f>
        <v>#REF!</v>
      </c>
      <c r="C67" s="145" t="s">
        <v>51</v>
      </c>
      <c r="D67" s="85">
        <f>ROUND(I66*J66*L66,2)</f>
        <v>0</v>
      </c>
      <c r="E67" s="84" t="s">
        <v>38</v>
      </c>
      <c r="F67" s="85"/>
      <c r="G67" s="237"/>
      <c r="H67" s="8"/>
      <c r="I67" s="50"/>
    </row>
    <row r="68" spans="2:13" s="34" customFormat="1" ht="37.5">
      <c r="B68" s="323" t="e">
        <f t="shared" ref="B68:B69" si="5">B67+0.01</f>
        <v>#REF!</v>
      </c>
      <c r="C68" s="145" t="s">
        <v>37</v>
      </c>
      <c r="D68" s="85">
        <f>ROUND(D66*1.2,2)</f>
        <v>0</v>
      </c>
      <c r="E68" s="84" t="s">
        <v>38</v>
      </c>
      <c r="F68" s="85"/>
      <c r="G68" s="237"/>
      <c r="H68" s="8"/>
    </row>
    <row r="69" spans="2:13" s="34" customFormat="1" ht="37.5">
      <c r="B69" s="323" t="e">
        <f t="shared" si="5"/>
        <v>#REF!</v>
      </c>
      <c r="C69" s="145" t="s">
        <v>62</v>
      </c>
      <c r="D69" s="85">
        <f>ROUND(I66*J66,2)</f>
        <v>0</v>
      </c>
      <c r="E69" s="84" t="s">
        <v>11</v>
      </c>
      <c r="F69" s="85"/>
      <c r="G69" s="237"/>
      <c r="H69" s="8"/>
    </row>
    <row r="70" spans="2:13" s="34" customFormat="1" ht="19.5" thickBot="1">
      <c r="B70" s="324"/>
      <c r="C70" s="198"/>
      <c r="D70" s="90"/>
      <c r="E70" s="89"/>
      <c r="F70" s="90"/>
      <c r="G70" s="90"/>
      <c r="H70" s="196"/>
    </row>
    <row r="71" spans="2:13" s="34" customFormat="1" ht="19.5" thickBot="1">
      <c r="B71" s="349"/>
      <c r="C71" s="146"/>
      <c r="D71" s="90"/>
      <c r="E71" s="89"/>
      <c r="F71" s="89"/>
      <c r="G71" s="90"/>
      <c r="H71" s="19"/>
    </row>
    <row r="72" spans="2:13" ht="19.5" thickBot="1">
      <c r="B72" s="60">
        <v>9</v>
      </c>
      <c r="C72" s="10" t="s">
        <v>178</v>
      </c>
      <c r="D72" s="200"/>
      <c r="E72" s="262"/>
      <c r="F72" s="262"/>
      <c r="G72" s="262"/>
      <c r="H72" s="52"/>
      <c r="I72" s="34"/>
      <c r="J72" s="34"/>
      <c r="K72" s="34"/>
      <c r="L72" s="34"/>
      <c r="M72" s="34"/>
    </row>
    <row r="73" spans="2:13" ht="19.5" thickBot="1">
      <c r="B73" s="4">
        <f>+B72+0.01</f>
        <v>9.01</v>
      </c>
      <c r="C73" s="5" t="s">
        <v>9</v>
      </c>
      <c r="D73" s="6">
        <v>1</v>
      </c>
      <c r="E73" s="259" t="s">
        <v>40</v>
      </c>
      <c r="F73" s="6"/>
      <c r="G73" s="260"/>
      <c r="H73" s="261"/>
      <c r="I73" s="34"/>
      <c r="J73" s="34"/>
      <c r="K73" s="34"/>
      <c r="L73" s="34"/>
      <c r="M73" s="34"/>
    </row>
    <row r="74" spans="2:13" ht="19.5" thickBot="1">
      <c r="B74" s="324"/>
      <c r="C74" s="198"/>
      <c r="D74" s="90"/>
      <c r="E74" s="89"/>
      <c r="F74" s="90"/>
      <c r="G74" s="90"/>
      <c r="H74" s="196"/>
      <c r="I74" s="34"/>
      <c r="J74" s="34"/>
      <c r="K74" s="34"/>
      <c r="L74" s="34"/>
      <c r="M74" s="34"/>
    </row>
    <row r="75" spans="2:13" ht="19.5" thickBot="1">
      <c r="B75" s="402" t="s">
        <v>20</v>
      </c>
      <c r="C75" s="403"/>
      <c r="D75" s="404"/>
      <c r="E75" s="403"/>
      <c r="F75" s="404"/>
      <c r="G75" s="404"/>
      <c r="H75" s="52"/>
    </row>
    <row r="76" spans="2:13" s="208" customFormat="1" ht="21" thickBot="1">
      <c r="B76" s="172"/>
      <c r="C76" s="125"/>
      <c r="D76" s="126"/>
      <c r="E76" s="125"/>
      <c r="F76" s="126"/>
      <c r="G76" s="126"/>
      <c r="H76" s="137"/>
      <c r="I76" s="1"/>
      <c r="J76" s="1"/>
      <c r="K76" s="1"/>
      <c r="L76" s="1"/>
      <c r="M76" s="1"/>
    </row>
    <row r="77" spans="2:13" s="208" customFormat="1" ht="19.5" thickBot="1">
      <c r="B77" s="16">
        <v>10</v>
      </c>
      <c r="C77" s="87" t="s">
        <v>10</v>
      </c>
      <c r="D77" s="88"/>
      <c r="E77" s="87"/>
      <c r="F77" s="96"/>
      <c r="G77" s="88"/>
      <c r="H77" s="52"/>
      <c r="I77" s="1"/>
      <c r="J77" s="1"/>
      <c r="K77" s="1"/>
      <c r="L77" s="1"/>
      <c r="M77" s="1"/>
    </row>
    <row r="78" spans="2:13" ht="18.75">
      <c r="B78" s="4">
        <f>+B77+0.01</f>
        <v>10.01</v>
      </c>
      <c r="C78" s="155" t="s">
        <v>21</v>
      </c>
      <c r="D78" s="127"/>
      <c r="E78" s="128">
        <v>0.1</v>
      </c>
      <c r="F78" s="127"/>
      <c r="G78" s="129"/>
      <c r="H78" s="130"/>
    </row>
    <row r="79" spans="2:13" ht="18.75">
      <c r="B79" s="4">
        <f t="shared" ref="B79:B86" si="6">+B78+0.01</f>
        <v>10.02</v>
      </c>
      <c r="C79" s="156" t="s">
        <v>22</v>
      </c>
      <c r="D79" s="131"/>
      <c r="E79" s="132">
        <v>0.03</v>
      </c>
      <c r="F79" s="131"/>
      <c r="G79" s="129"/>
      <c r="H79" s="130"/>
    </row>
    <row r="80" spans="2:13" ht="18.75">
      <c r="B80" s="4">
        <f t="shared" si="6"/>
        <v>10.029999999999999</v>
      </c>
      <c r="C80" s="156" t="s">
        <v>23</v>
      </c>
      <c r="D80" s="131"/>
      <c r="E80" s="132">
        <v>2.5000000000000001E-2</v>
      </c>
      <c r="F80" s="131"/>
      <c r="G80" s="129"/>
      <c r="H80" s="138"/>
    </row>
    <row r="81" spans="2:13" ht="18.75">
      <c r="B81" s="4">
        <f t="shared" si="6"/>
        <v>10.039999999999999</v>
      </c>
      <c r="C81" s="156" t="s">
        <v>24</v>
      </c>
      <c r="D81" s="131"/>
      <c r="E81" s="132">
        <v>0.05</v>
      </c>
      <c r="F81" s="131"/>
      <c r="G81" s="129"/>
      <c r="H81" s="130"/>
    </row>
    <row r="82" spans="2:13" ht="18.75">
      <c r="B82" s="4">
        <f t="shared" si="6"/>
        <v>10.049999999999999</v>
      </c>
      <c r="C82" s="156" t="s">
        <v>25</v>
      </c>
      <c r="D82" s="131"/>
      <c r="E82" s="132">
        <v>0.05</v>
      </c>
      <c r="F82" s="131"/>
      <c r="G82" s="129"/>
      <c r="H82" s="130"/>
    </row>
    <row r="83" spans="2:13" ht="18.75">
      <c r="B83" s="4">
        <f t="shared" si="6"/>
        <v>10.059999999999999</v>
      </c>
      <c r="C83" s="156" t="s">
        <v>26</v>
      </c>
      <c r="D83" s="131"/>
      <c r="E83" s="132">
        <v>0.04</v>
      </c>
      <c r="F83" s="131"/>
      <c r="G83" s="129"/>
      <c r="H83" s="130"/>
    </row>
    <row r="84" spans="2:13" ht="37.5">
      <c r="B84" s="4">
        <f t="shared" si="6"/>
        <v>10.069999999999999</v>
      </c>
      <c r="C84" s="157" t="s">
        <v>27</v>
      </c>
      <c r="D84" s="131"/>
      <c r="E84" s="132">
        <v>0.01</v>
      </c>
      <c r="F84" s="131"/>
      <c r="G84" s="129"/>
      <c r="H84" s="130"/>
    </row>
    <row r="85" spans="2:13" ht="18.75">
      <c r="B85" s="4">
        <f t="shared" si="6"/>
        <v>10.079999999999998</v>
      </c>
      <c r="C85" s="156" t="s">
        <v>28</v>
      </c>
      <c r="D85" s="131"/>
      <c r="E85" s="132">
        <v>1E-3</v>
      </c>
      <c r="F85" s="131"/>
      <c r="G85" s="129"/>
      <c r="H85" s="130"/>
    </row>
    <row r="86" spans="2:13" ht="19.5" thickBot="1">
      <c r="B86" s="4">
        <f t="shared" si="6"/>
        <v>10.089999999999998</v>
      </c>
      <c r="C86" s="156" t="s">
        <v>29</v>
      </c>
      <c r="D86" s="131"/>
      <c r="E86" s="132">
        <v>0.18</v>
      </c>
      <c r="F86" s="131"/>
      <c r="G86" s="129"/>
      <c r="H86" s="138"/>
    </row>
    <row r="87" spans="2:13" ht="19.5" thickBot="1">
      <c r="B87" s="168"/>
      <c r="C87" s="44"/>
      <c r="D87" s="85"/>
      <c r="E87" s="84"/>
      <c r="F87" s="84"/>
      <c r="G87" s="237"/>
      <c r="H87" s="133"/>
    </row>
    <row r="88" spans="2:13" ht="21" thickBot="1">
      <c r="B88" s="405" t="s">
        <v>8</v>
      </c>
      <c r="C88" s="406"/>
      <c r="D88" s="407"/>
      <c r="E88" s="406"/>
      <c r="F88" s="407"/>
      <c r="G88" s="407"/>
      <c r="H88" s="139"/>
      <c r="I88" s="50"/>
      <c r="J88" s="50"/>
      <c r="K88" s="369"/>
    </row>
    <row r="89" spans="2:13">
      <c r="B89" s="309"/>
      <c r="C89" s="310"/>
      <c r="D89" s="311"/>
      <c r="E89" s="310"/>
      <c r="F89" s="311"/>
      <c r="G89" s="311"/>
      <c r="H89" s="326"/>
      <c r="I89" s="208"/>
      <c r="J89" s="208"/>
      <c r="K89" s="208"/>
      <c r="L89" s="208"/>
      <c r="M89" s="208"/>
    </row>
    <row r="90" spans="2:13" ht="18.75">
      <c r="B90" s="305"/>
      <c r="C90" s="306"/>
      <c r="D90" s="307"/>
      <c r="E90" s="308"/>
      <c r="F90" s="373"/>
      <c r="G90" s="374"/>
      <c r="H90" s="375"/>
      <c r="I90" s="208"/>
      <c r="J90" s="208"/>
      <c r="K90" s="208"/>
      <c r="L90" s="208"/>
      <c r="M90" s="208"/>
    </row>
    <row r="91" spans="2:13" ht="18.75">
      <c r="B91" s="173"/>
      <c r="C91" s="11"/>
      <c r="D91" s="29"/>
      <c r="E91" s="25"/>
      <c r="F91" s="25"/>
      <c r="G91" s="258"/>
      <c r="H91" s="12"/>
    </row>
    <row r="92" spans="2:13" ht="18.75">
      <c r="B92" s="173"/>
      <c r="C92" s="11"/>
      <c r="D92" s="411"/>
      <c r="E92" s="412"/>
      <c r="F92" s="412"/>
      <c r="G92" s="412"/>
      <c r="H92" s="413"/>
    </row>
    <row r="93" spans="2:13" ht="18.75">
      <c r="B93" s="173"/>
      <c r="C93" s="15"/>
      <c r="D93" s="51"/>
      <c r="E93" s="408"/>
      <c r="F93" s="409"/>
      <c r="G93" s="409"/>
      <c r="H93" s="410"/>
    </row>
    <row r="94" spans="2:13" ht="18.75">
      <c r="B94" s="173"/>
      <c r="C94" s="11"/>
      <c r="D94" s="29"/>
      <c r="E94" s="370"/>
      <c r="F94" s="371"/>
      <c r="G94" s="371"/>
      <c r="H94" s="372"/>
    </row>
    <row r="95" spans="2:13" ht="18.75">
      <c r="B95" s="173"/>
      <c r="C95" s="417"/>
      <c r="D95" s="418"/>
      <c r="E95" s="418"/>
      <c r="F95" s="418"/>
      <c r="G95" s="418"/>
      <c r="H95" s="419"/>
    </row>
    <row r="96" spans="2:13" ht="18.75">
      <c r="B96" s="173"/>
      <c r="C96" s="370"/>
      <c r="D96" s="371"/>
      <c r="E96" s="371"/>
      <c r="F96" s="371"/>
      <c r="G96" s="371"/>
      <c r="H96" s="372"/>
    </row>
    <row r="97" spans="2:8" ht="18.75">
      <c r="B97" s="173"/>
      <c r="C97" s="13"/>
      <c r="D97" s="29"/>
      <c r="E97" s="25"/>
      <c r="F97" s="14"/>
      <c r="G97" s="29"/>
      <c r="H97" s="140"/>
    </row>
    <row r="98" spans="2:8" ht="18.75">
      <c r="B98" s="173"/>
      <c r="C98" s="417"/>
      <c r="D98" s="418"/>
      <c r="E98" s="418"/>
      <c r="F98" s="418"/>
      <c r="G98" s="418"/>
      <c r="H98" s="419"/>
    </row>
    <row r="99" spans="2:8" ht="18.75">
      <c r="B99" s="173"/>
      <c r="C99" s="408"/>
      <c r="D99" s="409"/>
      <c r="E99" s="409"/>
      <c r="F99" s="409"/>
      <c r="G99" s="409"/>
      <c r="H99" s="410"/>
    </row>
    <row r="100" spans="2:8" ht="19.5" thickBot="1">
      <c r="B100" s="174"/>
      <c r="C100" s="414"/>
      <c r="D100" s="415"/>
      <c r="E100" s="415"/>
      <c r="F100" s="415"/>
      <c r="G100" s="415"/>
      <c r="H100" s="416"/>
    </row>
  </sheetData>
  <autoFilter ref="B9:H56"/>
  <mergeCells count="20">
    <mergeCell ref="C100:H100"/>
    <mergeCell ref="B88:G88"/>
    <mergeCell ref="E93:H93"/>
    <mergeCell ref="C99:H99"/>
    <mergeCell ref="D92:H92"/>
    <mergeCell ref="C95:H95"/>
    <mergeCell ref="C98:H98"/>
    <mergeCell ref="B75:G75"/>
    <mergeCell ref="B2:H2"/>
    <mergeCell ref="B3:C3"/>
    <mergeCell ref="D3:H3"/>
    <mergeCell ref="B4:C4"/>
    <mergeCell ref="D4:H4"/>
    <mergeCell ref="B5:C5"/>
    <mergeCell ref="D5:H5"/>
    <mergeCell ref="B6:C6"/>
    <mergeCell ref="D6:H6"/>
    <mergeCell ref="B7:C7"/>
    <mergeCell ref="D7:F7"/>
    <mergeCell ref="C14:H14"/>
  </mergeCells>
  <printOptions horizontalCentered="1"/>
  <pageMargins left="0.7" right="0.7" top="0.75" bottom="0.75" header="0.3" footer="0.3"/>
  <pageSetup scale="64" fitToHeight="0" orientation="portrait" horizontalDpi="300" verticalDpi="300" r:id="rId1"/>
  <headerFooter>
    <oddFooter>&amp;R&amp;9&amp;P/&amp;N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ETAPA II- EL CRISTAL Y VILLA EM</vt:lpstr>
      <vt:lpstr>LM EL CRISTAL</vt:lpstr>
      <vt:lpstr>'ETAPA II- EL CRISTAL Y VILLA EM'!Área_de_impresión</vt:lpstr>
      <vt:lpstr>'LM EL CRISTAL'!Área_de_impresión</vt:lpstr>
      <vt:lpstr>'ETAPA II- EL CRISTAL Y VILLA EM'!Títulos_a_imprimir</vt:lpstr>
      <vt:lpstr>'LM EL CRISTAL'!Títulos_a_imprimir</vt:lpstr>
    </vt:vector>
  </TitlesOfParts>
  <Company>Windows User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Ejecución De Obras</dc:creator>
  <cp:lastModifiedBy>obraspublicas</cp:lastModifiedBy>
  <cp:lastPrinted>2022-04-04T15:41:02Z</cp:lastPrinted>
  <dcterms:created xsi:type="dcterms:W3CDTF">2017-12-28T17:07:55Z</dcterms:created>
  <dcterms:modified xsi:type="dcterms:W3CDTF">2022-05-24T17:20:26Z</dcterms:modified>
</cp:coreProperties>
</file>